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Users\zlhte\OneDrive\Desktop\X\02_screening\023_Momentums\data\"/>
    </mc:Choice>
  </mc:AlternateContent>
  <xr:revisionPtr revIDLastSave="0" documentId="13_ncr:1_{349365AD-8ADD-4370-A726-99EC58E43A60}" xr6:coauthVersionLast="47" xr6:coauthVersionMax="47" xr10:uidLastSave="{00000000-0000-0000-0000-000000000000}"/>
  <bookViews>
    <workbookView xWindow="-28920" yWindow="-120" windowWidth="29040" windowHeight="15720" firstSheet="1" activeTab="3" xr2:uid="{5BA6BA1B-3C69-4E0E-9843-526B8414B5F1}"/>
  </bookViews>
  <sheets>
    <sheet name="__snloffice" sheetId="3" state="veryHidden" r:id="rId1"/>
    <sheet name="sp500" sheetId="12" r:id="rId2"/>
    <sheet name="sp400" sheetId="11" r:id="rId3"/>
    <sheet name="sp600" sheetId="10" r:id="rId4"/>
    <sheet name="template (2)" sheetId="4" state="hidden" r:id="rId5"/>
    <sheet name="alternative" sheetId="2" state="hidden" r:id="rId6"/>
    <sheet name="template" sheetId="1" state="hidden" r:id="rId7"/>
  </sheets>
  <definedNames>
    <definedName name="_xlnm._FilterDatabase" localSheetId="5" hidden="1">alternative!$A$5:$R$5</definedName>
    <definedName name="_xlnm._FilterDatabase" localSheetId="4" hidden="1">'template (2)'!$A$2:$R$507</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snl__2114FB33_A0EE_471B_8751_959DE3F9157D_" localSheetId="3" hidden="1">'sp600'!$A$1:$A$603</definedName>
    <definedName name="snl__2F9F0C82_69DC_4B77_8FF2_91AAB3B89665_" localSheetId="4" hidden="1">'template (2)'!$A$3:$A$506</definedName>
    <definedName name="snl__49318357_8C0C_48D9_B966_BCC130BB6AFA_" localSheetId="5" hidden="1">alternative!$K$5:$K$508</definedName>
    <definedName name="snl__5EC764D5_EF47_40E2_BF79_3B9350134B65_" localSheetId="5" hidden="1">alternative!$U$5:$U$508</definedName>
    <definedName name="snl__6E64293F_5AD3_415B_ADEE_10D7809FC97C_" localSheetId="6" hidden="1">template!$A$3:$A$506</definedName>
    <definedName name="snl__6F177959_37F2_4838_8207_88D023B6D0FB_" localSheetId="2" hidden="1">'sp400'!$A$1:$A$402</definedName>
    <definedName name="snl__CD3F27C5_BEB8_4F47_830A_641983622631_" localSheetId="6" hidden="1">template!$G$3:$G$506</definedName>
    <definedName name="snl__E7E22388_C3E7_45CF_A059_009F3D7404AE_" localSheetId="1" hidden="1">'sp500'!$A$1:$A$504</definedName>
    <definedName name="snl__FDD4CF1A_8D4C_4919_90E1_341AB5100948_" localSheetId="5" hidden="1">alternative!$A$5:$A$508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11" l="1"/>
  <c r="B4" i="1" a="1"/>
  <c r="B8" i="1" a="1"/>
  <c r="B12" i="1" a="1"/>
  <c r="B16" i="1" a="1"/>
  <c r="B20" i="1" a="1"/>
  <c r="B24" i="1" a="1"/>
  <c r="B28" i="1" a="1"/>
  <c r="B32" i="1" a="1"/>
  <c r="B36" i="1" a="1"/>
  <c r="B40" i="1" a="1"/>
  <c r="B44" i="1" a="1"/>
  <c r="B48" i="1" a="1"/>
  <c r="B52" i="1" a="1"/>
  <c r="B56" i="1" a="1"/>
  <c r="B60" i="1" a="1"/>
  <c r="B64" i="1" a="1"/>
  <c r="B68" i="1" a="1"/>
  <c r="B72" i="1" a="1"/>
  <c r="B76" i="1" a="1"/>
  <c r="B80" i="1" a="1"/>
  <c r="B84" i="1" a="1"/>
  <c r="B88" i="1" a="1"/>
  <c r="B92" i="1" a="1"/>
  <c r="B96" i="1" a="1"/>
  <c r="B100" i="1" a="1"/>
  <c r="B104" i="1" a="1"/>
  <c r="B108" i="1" a="1"/>
  <c r="B112" i="1" a="1"/>
  <c r="B116" i="1" a="1"/>
  <c r="B120" i="1" a="1"/>
  <c r="B124" i="1" a="1"/>
  <c r="B128" i="1" a="1"/>
  <c r="B132" i="1" a="1"/>
  <c r="B136" i="1" a="1"/>
  <c r="B140" i="1" a="1"/>
  <c r="B144" i="1" a="1"/>
  <c r="B148" i="1" a="1"/>
  <c r="B152" i="1" a="1"/>
  <c r="B156" i="1" a="1"/>
  <c r="B160" i="1" a="1"/>
  <c r="B164" i="1" a="1"/>
  <c r="B168" i="1" a="1"/>
  <c r="C4" i="1"/>
  <c r="C8" i="1"/>
  <c r="C12" i="1"/>
  <c r="C16" i="1"/>
  <c r="C20" i="1"/>
  <c r="C24" i="1"/>
  <c r="C28" i="1"/>
  <c r="C32" i="1"/>
  <c r="C36" i="1"/>
  <c r="C40" i="1"/>
  <c r="C44" i="1"/>
  <c r="C48" i="1"/>
  <c r="C52" i="1"/>
  <c r="C56" i="1"/>
  <c r="C60" i="1"/>
  <c r="C64" i="1"/>
  <c r="C68" i="1"/>
  <c r="C72" i="1"/>
  <c r="C76" i="1"/>
  <c r="C80" i="1"/>
  <c r="C84" i="1"/>
  <c r="C88" i="1"/>
  <c r="C92" i="1"/>
  <c r="C96" i="1"/>
  <c r="C100" i="1"/>
  <c r="C104" i="1"/>
  <c r="C108" i="1"/>
  <c r="C112" i="1"/>
  <c r="C116" i="1"/>
  <c r="C120" i="1"/>
  <c r="C124" i="1"/>
  <c r="C128" i="1"/>
  <c r="C132" i="1"/>
  <c r="C136" i="1"/>
  <c r="C140" i="1"/>
  <c r="C144" i="1"/>
  <c r="D4" i="1"/>
  <c r="D8" i="1"/>
  <c r="D12" i="1"/>
  <c r="D16" i="1"/>
  <c r="D20" i="1"/>
  <c r="D24" i="1"/>
  <c r="D28" i="1"/>
  <c r="D32" i="1"/>
  <c r="D36" i="1"/>
  <c r="D40" i="1"/>
  <c r="D44" i="1"/>
  <c r="D48" i="1"/>
  <c r="D52" i="1"/>
  <c r="D56" i="1"/>
  <c r="D60" i="1"/>
  <c r="D64" i="1"/>
  <c r="D68" i="1"/>
  <c r="B5" i="1" a="1"/>
  <c r="B9" i="1" a="1"/>
  <c r="B13" i="1" a="1"/>
  <c r="B17" i="1" a="1"/>
  <c r="B21" i="1" a="1"/>
  <c r="B25" i="1" a="1"/>
  <c r="B29" i="1" a="1"/>
  <c r="B33" i="1" a="1"/>
  <c r="B37" i="1" a="1"/>
  <c r="B41" i="1" a="1"/>
  <c r="C5" i="1"/>
  <c r="C9" i="1"/>
  <c r="C13" i="1"/>
  <c r="C17" i="1"/>
  <c r="C21" i="1"/>
  <c r="C25" i="1"/>
  <c r="C29" i="1"/>
  <c r="C33" i="1"/>
  <c r="C37" i="1"/>
  <c r="C41" i="1"/>
  <c r="C45" i="1"/>
  <c r="D5" i="1"/>
  <c r="D9" i="1"/>
  <c r="D13" i="1"/>
  <c r="D17" i="1"/>
  <c r="D21" i="1"/>
  <c r="D25" i="1"/>
  <c r="D29" i="1"/>
  <c r="D33" i="1"/>
  <c r="D37" i="1"/>
  <c r="D41" i="1"/>
  <c r="D45" i="1"/>
  <c r="D49" i="1"/>
  <c r="D53" i="1"/>
  <c r="B6" i="1" a="1"/>
  <c r="C6" i="1"/>
  <c r="C10" i="1"/>
  <c r="C14" i="1"/>
  <c r="C18" i="1"/>
  <c r="C22" i="1"/>
  <c r="D6" i="1"/>
  <c r="D10" i="1"/>
  <c r="D14" i="1"/>
  <c r="D18" i="1"/>
  <c r="D22" i="1"/>
  <c r="B7" i="1" a="1"/>
  <c r="B11" i="1" a="1"/>
  <c r="C7" i="1"/>
  <c r="C11" i="1"/>
  <c r="C15" i="1"/>
  <c r="C19" i="1"/>
  <c r="C23" i="1"/>
  <c r="C27" i="1"/>
  <c r="C31" i="1"/>
  <c r="C35" i="1"/>
  <c r="C39" i="1"/>
  <c r="C43" i="1"/>
  <c r="C47" i="1"/>
  <c r="C51" i="1"/>
  <c r="C55" i="1"/>
  <c r="C59" i="1"/>
  <c r="C63" i="1"/>
  <c r="C67" i="1"/>
  <c r="C71" i="1"/>
  <c r="C75" i="1"/>
  <c r="C79" i="1"/>
  <c r="D7" i="1"/>
  <c r="D11" i="1"/>
  <c r="D15" i="1"/>
  <c r="D19" i="1"/>
  <c r="D23" i="1"/>
  <c r="D27" i="1"/>
  <c r="D31" i="1"/>
  <c r="D35" i="1"/>
  <c r="D39" i="1"/>
  <c r="D43" i="1"/>
  <c r="D47" i="1"/>
  <c r="D51" i="1"/>
  <c r="D55" i="1"/>
  <c r="D59" i="1"/>
  <c r="D63" i="1"/>
  <c r="D67" i="1"/>
  <c r="D71" i="1"/>
  <c r="D75" i="1"/>
  <c r="B10" i="1" a="1"/>
  <c r="C34" i="1"/>
  <c r="B49" i="1" a="1"/>
  <c r="C58" i="1"/>
  <c r="B67" i="1" a="1"/>
  <c r="D76" i="1"/>
  <c r="B83" i="1" a="1"/>
  <c r="D89" i="1"/>
  <c r="D95" i="1"/>
  <c r="C102" i="1"/>
  <c r="B109" i="1" a="1"/>
  <c r="B115" i="1" a="1"/>
  <c r="D121" i="1"/>
  <c r="D127" i="1"/>
  <c r="C134" i="1"/>
  <c r="B141" i="1" a="1"/>
  <c r="B147" i="1" a="1"/>
  <c r="B153" i="1" a="1"/>
  <c r="D158" i="1"/>
  <c r="D164" i="1"/>
  <c r="C170" i="1"/>
  <c r="D175" i="1"/>
  <c r="B181" i="1" a="1"/>
  <c r="C186" i="1"/>
  <c r="D191" i="1"/>
  <c r="B197" i="1" a="1"/>
  <c r="C202" i="1"/>
  <c r="D207" i="1"/>
  <c r="B213" i="1" a="1"/>
  <c r="C218" i="1"/>
  <c r="D223" i="1"/>
  <c r="B229" i="1" a="1"/>
  <c r="C234" i="1"/>
  <c r="D239" i="1"/>
  <c r="B245" i="1" a="1"/>
  <c r="C250" i="1"/>
  <c r="D255" i="1"/>
  <c r="B261" i="1" a="1"/>
  <c r="C266" i="1"/>
  <c r="D271" i="1"/>
  <c r="B277" i="1" a="1"/>
  <c r="C282" i="1"/>
  <c r="D287" i="1"/>
  <c r="B293" i="1" a="1"/>
  <c r="C298" i="1"/>
  <c r="D303" i="1"/>
  <c r="B309" i="1" a="1"/>
  <c r="C314" i="1"/>
  <c r="B14" i="1" a="1"/>
  <c r="D34" i="1"/>
  <c r="C49" i="1"/>
  <c r="D58" i="1"/>
  <c r="B69" i="1" a="1"/>
  <c r="B77" i="1" a="1"/>
  <c r="C83" i="1"/>
  <c r="B90" i="1" a="1"/>
  <c r="D96" i="1"/>
  <c r="D102" i="1"/>
  <c r="C109" i="1"/>
  <c r="C115" i="1"/>
  <c r="B122" i="1" a="1"/>
  <c r="D128" i="1"/>
  <c r="D134" i="1"/>
  <c r="C141" i="1"/>
  <c r="C147" i="1"/>
  <c r="C153" i="1"/>
  <c r="B159" i="1" a="1"/>
  <c r="B165" i="1" a="1"/>
  <c r="D170" i="1"/>
  <c r="B176" i="1" a="1"/>
  <c r="C181" i="1"/>
  <c r="D186" i="1"/>
  <c r="B192" i="1" a="1"/>
  <c r="C197" i="1"/>
  <c r="D202" i="1"/>
  <c r="B208" i="1" a="1"/>
  <c r="C213" i="1"/>
  <c r="D218" i="1"/>
  <c r="B224" i="1" a="1"/>
  <c r="B15" i="1" a="1"/>
  <c r="B35" i="1" a="1"/>
  <c r="B50" i="1" a="1"/>
  <c r="B59" i="1" a="1"/>
  <c r="C69" i="1"/>
  <c r="C77" i="1"/>
  <c r="D83" i="1"/>
  <c r="C90" i="1"/>
  <c r="B97" i="1" a="1"/>
  <c r="B103" i="1" a="1"/>
  <c r="D109" i="1"/>
  <c r="D115" i="1"/>
  <c r="C122" i="1"/>
  <c r="B129" i="1" a="1"/>
  <c r="B135" i="1" a="1"/>
  <c r="D141" i="1"/>
  <c r="D147" i="1"/>
  <c r="D153" i="1"/>
  <c r="C159" i="1"/>
  <c r="C165" i="1"/>
  <c r="B171" i="1" a="1"/>
  <c r="C176" i="1"/>
  <c r="D181" i="1"/>
  <c r="B187" i="1" a="1"/>
  <c r="C192" i="1"/>
  <c r="D197" i="1"/>
  <c r="B203" i="1" a="1"/>
  <c r="C208" i="1"/>
  <c r="D213" i="1"/>
  <c r="B219" i="1" a="1"/>
  <c r="C224" i="1"/>
  <c r="D229" i="1"/>
  <c r="B235" i="1" a="1"/>
  <c r="C240" i="1"/>
  <c r="D245" i="1"/>
  <c r="B251" i="1" a="1"/>
  <c r="C256" i="1"/>
  <c r="D261" i="1"/>
  <c r="B267" i="1" a="1"/>
  <c r="C272" i="1"/>
  <c r="D277" i="1"/>
  <c r="B283" i="1" a="1"/>
  <c r="C288" i="1"/>
  <c r="D293" i="1"/>
  <c r="B299" i="1" a="1"/>
  <c r="C304" i="1"/>
  <c r="D309" i="1"/>
  <c r="B315" i="1" a="1"/>
  <c r="C320" i="1"/>
  <c r="D325" i="1"/>
  <c r="B331" i="1" a="1"/>
  <c r="C336" i="1"/>
  <c r="D341" i="1"/>
  <c r="B18" i="1" a="1"/>
  <c r="B38" i="1" a="1"/>
  <c r="C50" i="1"/>
  <c r="B61" i="1" a="1"/>
  <c r="D69" i="1"/>
  <c r="D77" i="1"/>
  <c r="D84" i="1"/>
  <c r="D90" i="1"/>
  <c r="C97" i="1"/>
  <c r="C103" i="1"/>
  <c r="B110" i="1" a="1"/>
  <c r="D116" i="1"/>
  <c r="D122" i="1"/>
  <c r="C129" i="1"/>
  <c r="C135" i="1"/>
  <c r="B142" i="1" a="1"/>
  <c r="C148" i="1"/>
  <c r="B154" i="1" a="1"/>
  <c r="D159" i="1"/>
  <c r="D165" i="1"/>
  <c r="C171" i="1"/>
  <c r="D176" i="1"/>
  <c r="B182" i="1" a="1"/>
  <c r="C187" i="1"/>
  <c r="D192" i="1"/>
  <c r="B198" i="1" a="1"/>
  <c r="C203" i="1"/>
  <c r="D208" i="1"/>
  <c r="B214" i="1" a="1"/>
  <c r="C219" i="1"/>
  <c r="D224" i="1"/>
  <c r="B230" i="1" a="1"/>
  <c r="C235" i="1"/>
  <c r="D240" i="1"/>
  <c r="B246" i="1" a="1"/>
  <c r="C251" i="1"/>
  <c r="D256" i="1"/>
  <c r="B262" i="1" a="1"/>
  <c r="C267" i="1"/>
  <c r="D272" i="1"/>
  <c r="B278" i="1" a="1"/>
  <c r="C283" i="1"/>
  <c r="D288" i="1"/>
  <c r="B294" i="1" a="1"/>
  <c r="C299" i="1"/>
  <c r="D304" i="1"/>
  <c r="B310" i="1" a="1"/>
  <c r="C315" i="1"/>
  <c r="D320" i="1"/>
  <c r="B326" i="1" a="1"/>
  <c r="C331" i="1"/>
  <c r="D336" i="1"/>
  <c r="B342" i="1" a="1"/>
  <c r="C346" i="1"/>
  <c r="C350" i="1"/>
  <c r="C354" i="1"/>
  <c r="B19" i="1" a="1"/>
  <c r="C38" i="1"/>
  <c r="D50" i="1"/>
  <c r="C61" i="1"/>
  <c r="B70" i="1" a="1"/>
  <c r="B78" i="1" a="1"/>
  <c r="B85" i="1" a="1"/>
  <c r="B91" i="1" a="1"/>
  <c r="D97" i="1"/>
  <c r="D103" i="1"/>
  <c r="C110" i="1"/>
  <c r="B117" i="1" a="1"/>
  <c r="B123" i="1" a="1"/>
  <c r="D129" i="1"/>
  <c r="D135" i="1"/>
  <c r="C142" i="1"/>
  <c r="D148" i="1"/>
  <c r="C154" i="1"/>
  <c r="C160" i="1"/>
  <c r="B166" i="1" a="1"/>
  <c r="D171" i="1"/>
  <c r="B177" i="1" a="1"/>
  <c r="C182" i="1"/>
  <c r="D187" i="1"/>
  <c r="B193" i="1" a="1"/>
  <c r="C198" i="1"/>
  <c r="D203" i="1"/>
  <c r="B209" i="1" a="1"/>
  <c r="C214" i="1"/>
  <c r="D219" i="1"/>
  <c r="B22" i="1" a="1"/>
  <c r="D38" i="1"/>
  <c r="B51" i="1" a="1"/>
  <c r="D61" i="1"/>
  <c r="C70" i="1"/>
  <c r="C78" i="1"/>
  <c r="C85" i="1"/>
  <c r="C91" i="1"/>
  <c r="B98" i="1" a="1"/>
  <c r="D104" i="1"/>
  <c r="D110" i="1"/>
  <c r="C117" i="1"/>
  <c r="C123" i="1"/>
  <c r="B130" i="1" a="1"/>
  <c r="D136" i="1"/>
  <c r="D142" i="1"/>
  <c r="B149" i="1" a="1"/>
  <c r="D154" i="1"/>
  <c r="D160" i="1"/>
  <c r="C166" i="1"/>
  <c r="B172" i="1" a="1"/>
  <c r="C177" i="1"/>
  <c r="D182" i="1"/>
  <c r="B188" i="1" a="1"/>
  <c r="C193" i="1"/>
  <c r="D198" i="1"/>
  <c r="B204" i="1" a="1"/>
  <c r="C209" i="1"/>
  <c r="D214" i="1"/>
  <c r="B220" i="1" a="1"/>
  <c r="C225" i="1"/>
  <c r="D230" i="1"/>
  <c r="B236" i="1" a="1"/>
  <c r="C241" i="1"/>
  <c r="D246" i="1"/>
  <c r="B252" i="1" a="1"/>
  <c r="C257" i="1"/>
  <c r="D262" i="1"/>
  <c r="B268" i="1" a="1"/>
  <c r="C273" i="1"/>
  <c r="D278" i="1"/>
  <c r="B284" i="1" a="1"/>
  <c r="C289" i="1"/>
  <c r="D294" i="1"/>
  <c r="B300" i="1" a="1"/>
  <c r="C305" i="1"/>
  <c r="D310" i="1"/>
  <c r="B316" i="1" a="1"/>
  <c r="C321" i="1"/>
  <c r="D326" i="1"/>
  <c r="B332" i="1" a="1"/>
  <c r="C337" i="1"/>
  <c r="D342" i="1"/>
  <c r="B347" i="1" a="1"/>
  <c r="B351" i="1" a="1"/>
  <c r="B355" i="1" a="1"/>
  <c r="B359" i="1" a="1"/>
  <c r="B363" i="1" a="1"/>
  <c r="B367" i="1" a="1"/>
  <c r="B371" i="1" a="1"/>
  <c r="B375" i="1" a="1"/>
  <c r="B379" i="1" a="1"/>
  <c r="B383" i="1" a="1"/>
  <c r="B23" i="1" a="1"/>
  <c r="B39" i="1" a="1"/>
  <c r="B53" i="1" a="1"/>
  <c r="B62" i="1" a="1"/>
  <c r="D70" i="1"/>
  <c r="D78" i="1"/>
  <c r="D85" i="1"/>
  <c r="D91" i="1"/>
  <c r="C98" i="1"/>
  <c r="B105" i="1" a="1"/>
  <c r="B111" i="1" a="1"/>
  <c r="D117" i="1"/>
  <c r="D123" i="1"/>
  <c r="C130" i="1"/>
  <c r="B137" i="1" a="1"/>
  <c r="B143" i="1" a="1"/>
  <c r="C149" i="1"/>
  <c r="B155" i="1" a="1"/>
  <c r="B161" i="1" a="1"/>
  <c r="D166" i="1"/>
  <c r="C172" i="1"/>
  <c r="D177" i="1"/>
  <c r="B183" i="1" a="1"/>
  <c r="B26" i="1" a="1"/>
  <c r="B42" i="1" a="1"/>
  <c r="C53" i="1"/>
  <c r="C62" i="1"/>
  <c r="B71" i="1" a="1"/>
  <c r="B79" i="1" a="1"/>
  <c r="B86" i="1" a="1"/>
  <c r="D92" i="1"/>
  <c r="D98" i="1"/>
  <c r="C105" i="1"/>
  <c r="C111" i="1"/>
  <c r="B118" i="1" a="1"/>
  <c r="D124" i="1"/>
  <c r="D130" i="1"/>
  <c r="C137" i="1"/>
  <c r="C143" i="1"/>
  <c r="D149" i="1"/>
  <c r="C155" i="1"/>
  <c r="C161" i="1"/>
  <c r="B167" i="1" a="1"/>
  <c r="D172" i="1"/>
  <c r="B178" i="1" a="1"/>
  <c r="C183" i="1"/>
  <c r="D188" i="1"/>
  <c r="B194" i="1" a="1"/>
  <c r="C199" i="1"/>
  <c r="D204" i="1"/>
  <c r="C26" i="1"/>
  <c r="C42" i="1"/>
  <c r="B54" i="1" a="1"/>
  <c r="D62" i="1"/>
  <c r="D72" i="1"/>
  <c r="D79" i="1"/>
  <c r="C86" i="1"/>
  <c r="D26" i="1"/>
  <c r="D42" i="1"/>
  <c r="C54" i="1"/>
  <c r="B63" i="1" a="1"/>
  <c r="B73" i="1" a="1"/>
  <c r="D80" i="1"/>
  <c r="D86" i="1"/>
  <c r="C93" i="1"/>
  <c r="C99" i="1"/>
  <c r="B106" i="1" a="1"/>
  <c r="D112" i="1"/>
  <c r="D118" i="1"/>
  <c r="C125" i="1"/>
  <c r="C131" i="1"/>
  <c r="B138" i="1" a="1"/>
  <c r="D144" i="1"/>
  <c r="B27" i="1" a="1"/>
  <c r="B43" i="1" a="1"/>
  <c r="D54" i="1"/>
  <c r="B65" i="1" a="1"/>
  <c r="C73" i="1"/>
  <c r="B81" i="1" a="1"/>
  <c r="B87" i="1" a="1"/>
  <c r="D93" i="1"/>
  <c r="D99" i="1"/>
  <c r="C106" i="1"/>
  <c r="B113" i="1" a="1"/>
  <c r="B119" i="1" a="1"/>
  <c r="D125" i="1"/>
  <c r="D131" i="1"/>
  <c r="C138" i="1"/>
  <c r="B145" i="1" a="1"/>
  <c r="D150" i="1"/>
  <c r="D156" i="1"/>
  <c r="C162" i="1"/>
  <c r="C168" i="1"/>
  <c r="D173" i="1"/>
  <c r="B179" i="1" a="1"/>
  <c r="C184" i="1"/>
  <c r="D189" i="1"/>
  <c r="B195" i="1" a="1"/>
  <c r="C200" i="1"/>
  <c r="D205" i="1"/>
  <c r="B30" i="1" a="1"/>
  <c r="B45" i="1" a="1"/>
  <c r="B55" i="1" a="1"/>
  <c r="C65" i="1"/>
  <c r="D73" i="1"/>
  <c r="C81" i="1"/>
  <c r="C87" i="1"/>
  <c r="B94" i="1" a="1"/>
  <c r="D100" i="1"/>
  <c r="D106" i="1"/>
  <c r="C113" i="1"/>
  <c r="C119" i="1"/>
  <c r="B126" i="1" a="1"/>
  <c r="D132" i="1"/>
  <c r="D138" i="1"/>
  <c r="C145" i="1"/>
  <c r="B151" i="1" a="1"/>
  <c r="B157" i="1" a="1"/>
  <c r="D162" i="1"/>
  <c r="D168" i="1"/>
  <c r="B174" i="1" a="1"/>
  <c r="C179" i="1"/>
  <c r="D184" i="1"/>
  <c r="B190" i="1" a="1"/>
  <c r="C195" i="1"/>
  <c r="D200" i="1"/>
  <c r="B206" i="1" a="1"/>
  <c r="C211" i="1"/>
  <c r="D216" i="1"/>
  <c r="B222" i="1" a="1"/>
  <c r="C30" i="1"/>
  <c r="B46" i="1" a="1"/>
  <c r="B57" i="1" a="1"/>
  <c r="D65" i="1"/>
  <c r="B74" i="1" a="1"/>
  <c r="D81" i="1"/>
  <c r="D87" i="1"/>
  <c r="C94" i="1"/>
  <c r="B101" i="1" a="1"/>
  <c r="B107" i="1" a="1"/>
  <c r="D113" i="1"/>
  <c r="D119" i="1"/>
  <c r="C126" i="1"/>
  <c r="B133" i="1" a="1"/>
  <c r="B139" i="1" a="1"/>
  <c r="D145" i="1"/>
  <c r="C151" i="1"/>
  <c r="C157" i="1"/>
  <c r="B163" i="1" a="1"/>
  <c r="B169" i="1" a="1"/>
  <c r="C174" i="1"/>
  <c r="D179" i="1"/>
  <c r="B185" i="1" a="1"/>
  <c r="C190" i="1"/>
  <c r="D195" i="1"/>
  <c r="B201" i="1" a="1"/>
  <c r="C206" i="1"/>
  <c r="D211" i="1"/>
  <c r="B217" i="1" a="1"/>
  <c r="C222" i="1"/>
  <c r="D227" i="1"/>
  <c r="B233" i="1" a="1"/>
  <c r="C238" i="1"/>
  <c r="D243" i="1"/>
  <c r="B249" i="1" a="1"/>
  <c r="C254" i="1"/>
  <c r="D259" i="1"/>
  <c r="B265" i="1" a="1"/>
  <c r="D30" i="1"/>
  <c r="C46" i="1"/>
  <c r="C57" i="1"/>
  <c r="B66" i="1" a="1"/>
  <c r="C74" i="1"/>
  <c r="B82" i="1" a="1"/>
  <c r="D88" i="1"/>
  <c r="D94" i="1"/>
  <c r="C101" i="1"/>
  <c r="C107" i="1"/>
  <c r="B114" i="1" a="1"/>
  <c r="D120" i="1"/>
  <c r="D126" i="1"/>
  <c r="C133" i="1"/>
  <c r="C139" i="1"/>
  <c r="B146" i="1" a="1"/>
  <c r="D151" i="1"/>
  <c r="B31" i="1" a="1"/>
  <c r="D46" i="1"/>
  <c r="D57" i="1"/>
  <c r="C66" i="1"/>
  <c r="D74" i="1"/>
  <c r="C82" i="1"/>
  <c r="B89" i="1" a="1"/>
  <c r="B95" i="1" a="1"/>
  <c r="D101" i="1"/>
  <c r="D107" i="1"/>
  <c r="C114" i="1"/>
  <c r="B121" i="1" a="1"/>
  <c r="B127" i="1" a="1"/>
  <c r="D133" i="1"/>
  <c r="D139" i="1"/>
  <c r="C146" i="1"/>
  <c r="C152" i="1"/>
  <c r="B158" i="1" a="1"/>
  <c r="D163" i="1"/>
  <c r="D169" i="1"/>
  <c r="B175" i="1" a="1"/>
  <c r="C180" i="1"/>
  <c r="D185" i="1"/>
  <c r="B191" i="1" a="1"/>
  <c r="C196" i="1"/>
  <c r="B34" i="1" a="1"/>
  <c r="B47" i="1" a="1"/>
  <c r="B58" i="1" a="1"/>
  <c r="D66" i="1"/>
  <c r="B75" i="1" a="1"/>
  <c r="D82" i="1"/>
  <c r="C89" i="1"/>
  <c r="C95" i="1"/>
  <c r="B102" i="1" a="1"/>
  <c r="D108" i="1"/>
  <c r="D114" i="1"/>
  <c r="C121" i="1"/>
  <c r="C127" i="1"/>
  <c r="B134" i="1" a="1"/>
  <c r="D140" i="1"/>
  <c r="D146" i="1"/>
  <c r="D152" i="1"/>
  <c r="C158" i="1"/>
  <c r="C164" i="1"/>
  <c r="B170" i="1" a="1"/>
  <c r="C175" i="1"/>
  <c r="D180" i="1"/>
  <c r="B186" i="1" a="1"/>
  <c r="C191" i="1"/>
  <c r="D196" i="1"/>
  <c r="B202" i="1" a="1"/>
  <c r="C207" i="1"/>
  <c r="D212" i="1"/>
  <c r="B218" i="1" a="1"/>
  <c r="C223" i="1"/>
  <c r="D228" i="1"/>
  <c r="B234" i="1" a="1"/>
  <c r="C239" i="1"/>
  <c r="D244" i="1"/>
  <c r="B93" i="1" a="1"/>
  <c r="C163" i="1"/>
  <c r="D190" i="1"/>
  <c r="B210" i="1" a="1"/>
  <c r="C221" i="1"/>
  <c r="C231" i="1"/>
  <c r="B239" i="1" a="1"/>
  <c r="B248" i="1" a="1"/>
  <c r="C255" i="1"/>
  <c r="D263" i="1"/>
  <c r="D270" i="1"/>
  <c r="C278" i="1"/>
  <c r="C285" i="1"/>
  <c r="B292" i="1" a="1"/>
  <c r="D299" i="1"/>
  <c r="D306" i="1"/>
  <c r="C313" i="1"/>
  <c r="B320" i="1" a="1"/>
  <c r="C327" i="1"/>
  <c r="D333" i="1"/>
  <c r="B340" i="1" a="1"/>
  <c r="D345" i="1"/>
  <c r="B356" i="1" a="1"/>
  <c r="C360" i="1"/>
  <c r="B365" i="1" a="1"/>
  <c r="C369" i="1"/>
  <c r="B374" i="1" a="1"/>
  <c r="D378" i="1"/>
  <c r="C383" i="1"/>
  <c r="D387" i="1"/>
  <c r="B392" i="1" a="1"/>
  <c r="C400" i="1"/>
  <c r="D404" i="1"/>
  <c r="B409" i="1" a="1"/>
  <c r="C417" i="1"/>
  <c r="D421" i="1"/>
  <c r="B426" i="1" a="1"/>
  <c r="C430" i="1"/>
  <c r="D434" i="1"/>
  <c r="B439" i="1" a="1"/>
  <c r="C447" i="1"/>
  <c r="D451" i="1"/>
  <c r="B456" i="1" a="1"/>
  <c r="C464" i="1"/>
  <c r="D468" i="1"/>
  <c r="B473" i="1" a="1"/>
  <c r="C481" i="1"/>
  <c r="D485" i="1"/>
  <c r="B490" i="1" a="1"/>
  <c r="C494" i="1"/>
  <c r="D498" i="1"/>
  <c r="B503" i="1" a="1"/>
  <c r="I8" i="1"/>
  <c r="J12" i="1"/>
  <c r="B99" i="1" a="1"/>
  <c r="C167" i="1"/>
  <c r="D193" i="1"/>
  <c r="C210" i="1"/>
  <c r="D221" i="1"/>
  <c r="D231" i="1"/>
  <c r="B240" i="1" a="1"/>
  <c r="C248" i="1"/>
  <c r="B256" i="1" a="1"/>
  <c r="B264" i="1" a="1"/>
  <c r="B271" i="1" a="1"/>
  <c r="B279" i="1" a="1"/>
  <c r="D285" i="1"/>
  <c r="C292" i="1"/>
  <c r="C300" i="1"/>
  <c r="B307" i="1" a="1"/>
  <c r="D313" i="1"/>
  <c r="B321" i="1" a="1"/>
  <c r="D327" i="1"/>
  <c r="B334" i="1" a="1"/>
  <c r="C340" i="1"/>
  <c r="B346" i="1" a="1"/>
  <c r="C351" i="1"/>
  <c r="D360" i="1"/>
  <c r="D369" i="1"/>
  <c r="C374" i="1"/>
  <c r="D383" i="1"/>
  <c r="B388" i="1" a="1"/>
  <c r="C396" i="1"/>
  <c r="D400" i="1"/>
  <c r="B405" i="1" a="1"/>
  <c r="C413" i="1"/>
  <c r="D417" i="1"/>
  <c r="B422" i="1" a="1"/>
  <c r="C426" i="1"/>
  <c r="D430" i="1"/>
  <c r="B435" i="1" a="1"/>
  <c r="C443" i="1"/>
  <c r="D447" i="1"/>
  <c r="B452" i="1" a="1"/>
  <c r="C460" i="1"/>
  <c r="D464" i="1"/>
  <c r="B469" i="1" a="1"/>
  <c r="C477" i="1"/>
  <c r="D481" i="1"/>
  <c r="B486" i="1" a="1"/>
  <c r="C490" i="1"/>
  <c r="D494" i="1"/>
  <c r="B499" i="1" a="1"/>
  <c r="I4" i="1"/>
  <c r="J8" i="1"/>
  <c r="H13" i="1" a="1"/>
  <c r="I21" i="1"/>
  <c r="J25" i="1"/>
  <c r="H30" i="1" a="1"/>
  <c r="I38" i="1"/>
  <c r="J42" i="1"/>
  <c r="J46" i="1"/>
  <c r="J50" i="1"/>
  <c r="J54" i="1"/>
  <c r="J58" i="1"/>
  <c r="J62" i="1"/>
  <c r="J66" i="1"/>
  <c r="J70" i="1"/>
  <c r="J74" i="1"/>
  <c r="J78" i="1"/>
  <c r="J82" i="1"/>
  <c r="J86" i="1"/>
  <c r="J90" i="1"/>
  <c r="J94" i="1"/>
  <c r="J98" i="1"/>
  <c r="J102" i="1"/>
  <c r="J106" i="1"/>
  <c r="J110" i="1"/>
  <c r="J114" i="1"/>
  <c r="J118" i="1"/>
  <c r="J122" i="1"/>
  <c r="J126" i="1"/>
  <c r="D105" i="1"/>
  <c r="D167" i="1"/>
  <c r="C194" i="1"/>
  <c r="D210" i="1"/>
  <c r="D222" i="1"/>
  <c r="B232" i="1" a="1"/>
  <c r="B241" i="1" a="1"/>
  <c r="D248" i="1"/>
  <c r="B257" i="1" a="1"/>
  <c r="C264" i="1"/>
  <c r="C271" i="1"/>
  <c r="C279" i="1"/>
  <c r="B286" i="1" a="1"/>
  <c r="D292" i="1"/>
  <c r="D300" i="1"/>
  <c r="C307" i="1"/>
  <c r="B314" i="1" a="1"/>
  <c r="D321" i="1"/>
  <c r="B328" i="1" a="1"/>
  <c r="C334" i="1"/>
  <c r="D340" i="1"/>
  <c r="D346" i="1"/>
  <c r="D351" i="1"/>
  <c r="C356" i="1"/>
  <c r="B361" i="1" a="1"/>
  <c r="C365" i="1"/>
  <c r="B370" i="1" a="1"/>
  <c r="D374" i="1"/>
  <c r="C379" i="1"/>
  <c r="B384" i="1" a="1"/>
  <c r="C392" i="1"/>
  <c r="D396" i="1"/>
  <c r="B401" i="1" a="1"/>
  <c r="C409" i="1"/>
  <c r="D413" i="1"/>
  <c r="B418" i="1" a="1"/>
  <c r="C422" i="1"/>
  <c r="D426" i="1"/>
  <c r="B431" i="1" a="1"/>
  <c r="C439" i="1"/>
  <c r="D443" i="1"/>
  <c r="B448" i="1" a="1"/>
  <c r="D111" i="1"/>
  <c r="C169" i="1"/>
  <c r="D194" i="1"/>
  <c r="B211" i="1" a="1"/>
  <c r="B223" i="1" a="1"/>
  <c r="C232" i="1"/>
  <c r="D241" i="1"/>
  <c r="C249" i="1"/>
  <c r="D257" i="1"/>
  <c r="D264" i="1"/>
  <c r="B272" i="1" a="1"/>
  <c r="D279" i="1"/>
  <c r="C286" i="1"/>
  <c r="C293" i="1"/>
  <c r="B301" i="1" a="1"/>
  <c r="D307" i="1"/>
  <c r="D314" i="1"/>
  <c r="B322" i="1" a="1"/>
  <c r="C328" i="1"/>
  <c r="D334" i="1"/>
  <c r="B341" i="1" a="1"/>
  <c r="B352" i="1" a="1"/>
  <c r="D356" i="1"/>
  <c r="D365" i="1"/>
  <c r="C370" i="1"/>
  <c r="D379" i="1"/>
  <c r="C388" i="1"/>
  <c r="D392" i="1"/>
  <c r="B397" i="1" a="1"/>
  <c r="C405" i="1"/>
  <c r="D409" i="1"/>
  <c r="B414" i="1" a="1"/>
  <c r="C418" i="1"/>
  <c r="D422" i="1"/>
  <c r="B427" i="1" a="1"/>
  <c r="C435" i="1"/>
  <c r="D439" i="1"/>
  <c r="B444" i="1" a="1"/>
  <c r="C452" i="1"/>
  <c r="D456" i="1"/>
  <c r="B461" i="1" a="1"/>
  <c r="C469" i="1"/>
  <c r="D473" i="1"/>
  <c r="B478" i="1" a="1"/>
  <c r="C482" i="1"/>
  <c r="D486" i="1"/>
  <c r="B491" i="1" a="1"/>
  <c r="C499" i="1"/>
  <c r="D503" i="1"/>
  <c r="H5" i="1" a="1"/>
  <c r="I13" i="1"/>
  <c r="J17" i="1"/>
  <c r="H22" i="1" a="1"/>
  <c r="C118" i="1"/>
  <c r="B173" i="1" a="1"/>
  <c r="B196" i="1" a="1"/>
  <c r="B212" i="1" a="1"/>
  <c r="B225" i="1" a="1"/>
  <c r="D232" i="1"/>
  <c r="B242" i="1" a="1"/>
  <c r="D249" i="1"/>
  <c r="B258" i="1" a="1"/>
  <c r="C265" i="1"/>
  <c r="B273" i="1" a="1"/>
  <c r="B280" i="1" a="1"/>
  <c r="D286" i="1"/>
  <c r="C294" i="1"/>
  <c r="C301" i="1"/>
  <c r="B308" i="1" a="1"/>
  <c r="D315" i="1"/>
  <c r="C322" i="1"/>
  <c r="D328" i="1"/>
  <c r="B335" i="1" a="1"/>
  <c r="C341" i="1"/>
  <c r="C347" i="1"/>
  <c r="B357" i="1" a="1"/>
  <c r="C361" i="1"/>
  <c r="B366" i="1" a="1"/>
  <c r="D370" i="1"/>
  <c r="C375" i="1"/>
  <c r="B380" i="1" a="1"/>
  <c r="C384" i="1"/>
  <c r="D388" i="1"/>
  <c r="B393" i="1" a="1"/>
  <c r="C401" i="1"/>
  <c r="D405" i="1"/>
  <c r="B410" i="1" a="1"/>
  <c r="C414" i="1"/>
  <c r="B125" i="1" a="1"/>
  <c r="C173" i="1"/>
  <c r="B199" i="1" a="1"/>
  <c r="C212" i="1"/>
  <c r="D225" i="1"/>
  <c r="C233" i="1"/>
  <c r="C242" i="1"/>
  <c r="B250" i="1" a="1"/>
  <c r="C258" i="1"/>
  <c r="D265" i="1"/>
  <c r="D273" i="1"/>
  <c r="C280" i="1"/>
  <c r="B287" i="1" a="1"/>
  <c r="B295" i="1" a="1"/>
  <c r="D301" i="1"/>
  <c r="C308" i="1"/>
  <c r="C316" i="1"/>
  <c r="D322" i="1"/>
  <c r="B329" i="1" a="1"/>
  <c r="C335" i="1"/>
  <c r="C342" i="1"/>
  <c r="D347" i="1"/>
  <c r="C352" i="1"/>
  <c r="D361" i="1"/>
  <c r="C366" i="1"/>
  <c r="D375" i="1"/>
  <c r="D384" i="1"/>
  <c r="B389" i="1" a="1"/>
  <c r="C397" i="1"/>
  <c r="D401" i="1"/>
  <c r="B406" i="1" a="1"/>
  <c r="C410" i="1"/>
  <c r="D414" i="1"/>
  <c r="B419" i="1" a="1"/>
  <c r="C427" i="1"/>
  <c r="D431" i="1"/>
  <c r="B436" i="1" a="1"/>
  <c r="C444" i="1"/>
  <c r="D448" i="1"/>
  <c r="B453" i="1" a="1"/>
  <c r="C461" i="1"/>
  <c r="D465" i="1"/>
  <c r="B470" i="1" a="1"/>
  <c r="C474" i="1"/>
  <c r="D478" i="1"/>
  <c r="B483" i="1" a="1"/>
  <c r="C491" i="1"/>
  <c r="D495" i="1"/>
  <c r="B500" i="1" a="1"/>
  <c r="I5" i="1"/>
  <c r="J9" i="1"/>
  <c r="H14" i="1" a="1"/>
  <c r="I22" i="1"/>
  <c r="J26" i="1"/>
  <c r="B131" i="1" a="1"/>
  <c r="D174" i="1"/>
  <c r="D199" i="1"/>
  <c r="B215" i="1" a="1"/>
  <c r="B226" i="1" a="1"/>
  <c r="D233" i="1"/>
  <c r="D242" i="1"/>
  <c r="D250" i="1"/>
  <c r="D258" i="1"/>
  <c r="B266" i="1" a="1"/>
  <c r="B274" i="1" a="1"/>
  <c r="D280" i="1"/>
  <c r="C287" i="1"/>
  <c r="C295" i="1"/>
  <c r="B302" i="1" a="1"/>
  <c r="D308" i="1"/>
  <c r="D316" i="1"/>
  <c r="B323" i="1" a="1"/>
  <c r="C329" i="1"/>
  <c r="D335" i="1"/>
  <c r="B343" i="1" a="1"/>
  <c r="B348" i="1" a="1"/>
  <c r="D352" i="1"/>
  <c r="C357" i="1"/>
  <c r="B362" i="1" a="1"/>
  <c r="D366" i="1"/>
  <c r="C371" i="1"/>
  <c r="B376" i="1" a="1"/>
  <c r="C380" i="1"/>
  <c r="B385" i="1" a="1"/>
  <c r="C393" i="1"/>
  <c r="D397" i="1"/>
  <c r="B402" i="1" a="1"/>
  <c r="C406" i="1"/>
  <c r="D410" i="1"/>
  <c r="B415" i="1" a="1"/>
  <c r="C423" i="1"/>
  <c r="D427" i="1"/>
  <c r="B432" i="1" a="1"/>
  <c r="C440" i="1"/>
  <c r="D444" i="1"/>
  <c r="D137" i="1"/>
  <c r="C178" i="1"/>
  <c r="B200" i="1" a="1"/>
  <c r="C215" i="1"/>
  <c r="C226" i="1"/>
  <c r="D234" i="1"/>
  <c r="B243" i="1" a="1"/>
  <c r="D251" i="1"/>
  <c r="B259" i="1" a="1"/>
  <c r="D266" i="1"/>
  <c r="C274" i="1"/>
  <c r="B281" i="1" a="1"/>
  <c r="B288" i="1" a="1"/>
  <c r="D295" i="1"/>
  <c r="C302" i="1"/>
  <c r="C309" i="1"/>
  <c r="B317" i="1" a="1"/>
  <c r="C323" i="1"/>
  <c r="D329" i="1"/>
  <c r="B336" i="1" a="1"/>
  <c r="C343" i="1"/>
  <c r="B353" i="1" a="1"/>
  <c r="D357" i="1"/>
  <c r="C362" i="1"/>
  <c r="D371" i="1"/>
  <c r="D380" i="1"/>
  <c r="C389" i="1"/>
  <c r="D393" i="1"/>
  <c r="B398" i="1" a="1"/>
  <c r="C402" i="1"/>
  <c r="D406" i="1"/>
  <c r="B411" i="1" a="1"/>
  <c r="C419" i="1"/>
  <c r="D423" i="1"/>
  <c r="B428" i="1" a="1"/>
  <c r="C436" i="1"/>
  <c r="D440" i="1"/>
  <c r="B445" i="1" a="1"/>
  <c r="C453" i="1"/>
  <c r="D457" i="1"/>
  <c r="B462" i="1" a="1"/>
  <c r="C466" i="1"/>
  <c r="D470" i="1"/>
  <c r="B475" i="1" a="1"/>
  <c r="C483" i="1"/>
  <c r="D487" i="1"/>
  <c r="B492" i="1" a="1"/>
  <c r="C500" i="1"/>
  <c r="D504" i="1"/>
  <c r="H6" i="1" a="1"/>
  <c r="I14" i="1"/>
  <c r="J18" i="1"/>
  <c r="H23" i="1" a="1"/>
  <c r="I27" i="1"/>
  <c r="J31" i="1"/>
  <c r="H36" i="1" a="1"/>
  <c r="D143" i="1"/>
  <c r="D178" i="1"/>
  <c r="C201" i="1"/>
  <c r="D215" i="1"/>
  <c r="D226" i="1"/>
  <c r="D235" i="1"/>
  <c r="C243" i="1"/>
  <c r="C252" i="1"/>
  <c r="C259" i="1"/>
  <c r="D267" i="1"/>
  <c r="D274" i="1"/>
  <c r="C281" i="1"/>
  <c r="B289" i="1" a="1"/>
  <c r="B296" i="1" a="1"/>
  <c r="D302" i="1"/>
  <c r="C310" i="1"/>
  <c r="C317" i="1"/>
  <c r="D323" i="1"/>
  <c r="B330" i="1" a="1"/>
  <c r="B337" i="1" a="1"/>
  <c r="D343" i="1"/>
  <c r="C348" i="1"/>
  <c r="B358" i="1" a="1"/>
  <c r="D362" i="1"/>
  <c r="C367" i="1"/>
  <c r="B372" i="1" a="1"/>
  <c r="C376" i="1"/>
  <c r="B381" i="1" a="1"/>
  <c r="B150" i="1" a="1"/>
  <c r="B180" i="1" a="1"/>
  <c r="D201" i="1"/>
  <c r="B216" i="1" a="1"/>
  <c r="B227" i="1" a="1"/>
  <c r="C236" i="1"/>
  <c r="B244" i="1" a="1"/>
  <c r="D252" i="1"/>
  <c r="B260" i="1" a="1"/>
  <c r="C268" i="1"/>
  <c r="B275" i="1" a="1"/>
  <c r="D281" i="1"/>
  <c r="D289" i="1"/>
  <c r="C296" i="1"/>
  <c r="B303" i="1" a="1"/>
  <c r="B311" i="1" a="1"/>
  <c r="D317" i="1"/>
  <c r="B324" i="1" a="1"/>
  <c r="C330" i="1"/>
  <c r="D337" i="1"/>
  <c r="B344" i="1" a="1"/>
  <c r="D348" i="1"/>
  <c r="C353" i="1"/>
  <c r="C358" i="1"/>
  <c r="D367" i="1"/>
  <c r="D376" i="1"/>
  <c r="D385" i="1"/>
  <c r="B390" i="1" a="1"/>
  <c r="C394" i="1"/>
  <c r="D398" i="1"/>
  <c r="B403" i="1" a="1"/>
  <c r="C411" i="1"/>
  <c r="D415" i="1"/>
  <c r="B420" i="1" a="1"/>
  <c r="C428" i="1"/>
  <c r="D432" i="1"/>
  <c r="B437" i="1" a="1"/>
  <c r="C445" i="1"/>
  <c r="D449" i="1"/>
  <c r="B454" i="1" a="1"/>
  <c r="C458" i="1"/>
  <c r="D462" i="1"/>
  <c r="B467" i="1" a="1"/>
  <c r="C150" i="1"/>
  <c r="D183" i="1"/>
  <c r="C204" i="1"/>
  <c r="C216" i="1"/>
  <c r="C227" i="1"/>
  <c r="D236" i="1"/>
  <c r="C244" i="1"/>
  <c r="B253" i="1" a="1"/>
  <c r="C260" i="1"/>
  <c r="D268" i="1"/>
  <c r="C275" i="1"/>
  <c r="B282" i="1" a="1"/>
  <c r="B290" i="1" a="1"/>
  <c r="D296" i="1"/>
  <c r="C303" i="1"/>
  <c r="C311" i="1"/>
  <c r="B318" i="1" a="1"/>
  <c r="C324" i="1"/>
  <c r="D330" i="1"/>
  <c r="B338" i="1" a="1"/>
  <c r="B349" i="1" a="1"/>
  <c r="D353" i="1"/>
  <c r="D358" i="1"/>
  <c r="C363" i="1"/>
  <c r="B368" i="1" a="1"/>
  <c r="C372" i="1"/>
  <c r="B377" i="1" a="1"/>
  <c r="C381" i="1"/>
  <c r="B386" i="1" a="1"/>
  <c r="C390" i="1"/>
  <c r="D394" i="1"/>
  <c r="B399" i="1" a="1"/>
  <c r="C407" i="1"/>
  <c r="D411" i="1"/>
  <c r="B416" i="1" a="1"/>
  <c r="C424" i="1"/>
  <c r="D428" i="1"/>
  <c r="B433" i="1" a="1"/>
  <c r="C441" i="1"/>
  <c r="D445" i="1"/>
  <c r="B450" i="1" a="1"/>
  <c r="C454" i="1"/>
  <c r="D458" i="1"/>
  <c r="B463" i="1" a="1"/>
  <c r="C471" i="1"/>
  <c r="D475" i="1"/>
  <c r="B480" i="1" a="1"/>
  <c r="C488" i="1"/>
  <c r="D492" i="1"/>
  <c r="B497" i="1" a="1"/>
  <c r="C505" i="1"/>
  <c r="J6" i="1"/>
  <c r="H11" i="1" a="1"/>
  <c r="I15" i="1"/>
  <c r="J19" i="1"/>
  <c r="H24" i="1" a="1"/>
  <c r="I32" i="1"/>
  <c r="J36" i="1"/>
  <c r="H41" i="1" a="1"/>
  <c r="H45" i="1" a="1"/>
  <c r="H49" i="1" a="1"/>
  <c r="H53" i="1" a="1"/>
  <c r="H57" i="1" a="1"/>
  <c r="H61" i="1" a="1"/>
  <c r="H65" i="1" a="1"/>
  <c r="H69" i="1" a="1"/>
  <c r="D155" i="1"/>
  <c r="B184" i="1" a="1"/>
  <c r="B205" i="1" a="1"/>
  <c r="C217" i="1"/>
  <c r="B228" i="1" a="1"/>
  <c r="B237" i="1" a="1"/>
  <c r="C245" i="1"/>
  <c r="C253" i="1"/>
  <c r="D260" i="1"/>
  <c r="B269" i="1" a="1"/>
  <c r="D275" i="1"/>
  <c r="D282" i="1"/>
  <c r="C290" i="1"/>
  <c r="B297" i="1" a="1"/>
  <c r="B304" i="1" a="1"/>
  <c r="D311" i="1"/>
  <c r="C318" i="1"/>
  <c r="D324" i="1"/>
  <c r="D331" i="1"/>
  <c r="C338" i="1"/>
  <c r="C344" i="1"/>
  <c r="B354" i="1" a="1"/>
  <c r="D363" i="1"/>
  <c r="D372" i="1"/>
  <c r="D381" i="1"/>
  <c r="C386" i="1"/>
  <c r="D390" i="1"/>
  <c r="B395" i="1" a="1"/>
  <c r="C403" i="1"/>
  <c r="D407" i="1"/>
  <c r="B412" i="1" a="1"/>
  <c r="C420" i="1"/>
  <c r="D424" i="1"/>
  <c r="B429" i="1" a="1"/>
  <c r="C437" i="1"/>
  <c r="D441" i="1"/>
  <c r="B446" i="1" a="1"/>
  <c r="C450" i="1"/>
  <c r="D454" i="1"/>
  <c r="B459" i="1" a="1"/>
  <c r="C467" i="1"/>
  <c r="D471" i="1"/>
  <c r="C156" i="1"/>
  <c r="C185" i="1"/>
  <c r="C205" i="1"/>
  <c r="D217" i="1"/>
  <c r="C228" i="1"/>
  <c r="C237" i="1"/>
  <c r="C246" i="1"/>
  <c r="D253" i="1"/>
  <c r="C261" i="1"/>
  <c r="C269" i="1"/>
  <c r="B276" i="1" a="1"/>
  <c r="D283" i="1"/>
  <c r="D290" i="1"/>
  <c r="C297" i="1"/>
  <c r="B305" i="1" a="1"/>
  <c r="B312" i="1" a="1"/>
  <c r="D318" i="1"/>
  <c r="B325" i="1" a="1"/>
  <c r="C332" i="1"/>
  <c r="D338" i="1"/>
  <c r="D344" i="1"/>
  <c r="C349" i="1"/>
  <c r="D354" i="1"/>
  <c r="C359" i="1"/>
  <c r="B364" i="1" a="1"/>
  <c r="C368" i="1"/>
  <c r="B373" i="1" a="1"/>
  <c r="C377" i="1"/>
  <c r="B382" i="1" a="1"/>
  <c r="D386" i="1"/>
  <c r="B391" i="1" a="1"/>
  <c r="C399" i="1"/>
  <c r="D403" i="1"/>
  <c r="B408" i="1" a="1"/>
  <c r="C416" i="1"/>
  <c r="D420" i="1"/>
  <c r="B425" i="1" a="1"/>
  <c r="C433" i="1"/>
  <c r="D437" i="1"/>
  <c r="B442" i="1" a="1"/>
  <c r="C446" i="1"/>
  <c r="D450" i="1"/>
  <c r="B455" i="1" a="1"/>
  <c r="C463" i="1"/>
  <c r="D467" i="1"/>
  <c r="B472" i="1" a="1"/>
  <c r="C480" i="1"/>
  <c r="D484" i="1"/>
  <c r="B489" i="1" a="1"/>
  <c r="C497" i="1"/>
  <c r="D501" i="1"/>
  <c r="B506" i="1" a="1"/>
  <c r="I7" i="1"/>
  <c r="J11" i="1"/>
  <c r="H16" i="1" a="1"/>
  <c r="I24" i="1"/>
  <c r="D157" i="1"/>
  <c r="C188" i="1"/>
  <c r="D206" i="1"/>
  <c r="C220" i="1"/>
  <c r="C229" i="1"/>
  <c r="D237" i="1"/>
  <c r="B247" i="1" a="1"/>
  <c r="B254" i="1" a="1"/>
  <c r="C262" i="1"/>
  <c r="D269" i="1"/>
  <c r="C276" i="1"/>
  <c r="C284" i="1"/>
  <c r="B291" i="1" a="1"/>
  <c r="D297" i="1"/>
  <c r="D305" i="1"/>
  <c r="C312" i="1"/>
  <c r="B319" i="1" a="1"/>
  <c r="C325" i="1"/>
  <c r="D332" i="1"/>
  <c r="B339" i="1" a="1"/>
  <c r="B345" i="1" a="1"/>
  <c r="D349" i="1"/>
  <c r="D359" i="1"/>
  <c r="D368" i="1"/>
  <c r="D377" i="1"/>
  <c r="C382" i="1"/>
  <c r="B387" i="1" a="1"/>
  <c r="C395" i="1"/>
  <c r="D399" i="1"/>
  <c r="B404" i="1" a="1"/>
  <c r="C412" i="1"/>
  <c r="D416" i="1"/>
  <c r="B421" i="1" a="1"/>
  <c r="C429" i="1"/>
  <c r="D433" i="1"/>
  <c r="B438" i="1" a="1"/>
  <c r="C442" i="1"/>
  <c r="D446" i="1"/>
  <c r="B451" i="1" a="1"/>
  <c r="C459" i="1"/>
  <c r="D463" i="1"/>
  <c r="B468" i="1" a="1"/>
  <c r="C476" i="1"/>
  <c r="D480" i="1"/>
  <c r="D161" i="1"/>
  <c r="B189" i="1" a="1"/>
  <c r="B207" i="1" a="1"/>
  <c r="D220" i="1"/>
  <c r="C230" i="1"/>
  <c r="B238" i="1" a="1"/>
  <c r="C247" i="1"/>
  <c r="D254" i="1"/>
  <c r="B263" i="1" a="1"/>
  <c r="B270" i="1" a="1"/>
  <c r="D276" i="1"/>
  <c r="D284" i="1"/>
  <c r="C291" i="1"/>
  <c r="B298" i="1" a="1"/>
  <c r="B306" i="1" a="1"/>
  <c r="D312" i="1"/>
  <c r="C319" i="1"/>
  <c r="C326" i="1"/>
  <c r="B333" i="1" a="1"/>
  <c r="C339" i="1"/>
  <c r="B350" i="1" a="1"/>
  <c r="C355" i="1"/>
  <c r="B360" i="1" a="1"/>
  <c r="C364" i="1"/>
  <c r="B369" i="1" a="1"/>
  <c r="C373" i="1"/>
  <c r="B378" i="1" a="1"/>
  <c r="D382" i="1"/>
  <c r="C391" i="1"/>
  <c r="D395" i="1"/>
  <c r="B400" i="1" a="1"/>
  <c r="C408" i="1"/>
  <c r="D412" i="1"/>
  <c r="B417" i="1" a="1"/>
  <c r="C425" i="1"/>
  <c r="D429" i="1"/>
  <c r="B434" i="1" a="1"/>
  <c r="C438" i="1"/>
  <c r="D442" i="1"/>
  <c r="B447" i="1" a="1"/>
  <c r="C455" i="1"/>
  <c r="D459" i="1"/>
  <c r="B464" i="1" a="1"/>
  <c r="C472" i="1"/>
  <c r="D476" i="1"/>
  <c r="B481" i="1" a="1"/>
  <c r="C489" i="1"/>
  <c r="D493" i="1"/>
  <c r="B498" i="1" a="1"/>
  <c r="C502" i="1"/>
  <c r="D506" i="1"/>
  <c r="H8" i="1" a="1"/>
  <c r="I16" i="1"/>
  <c r="J20" i="1"/>
  <c r="H25" i="1" a="1"/>
  <c r="I33" i="1"/>
  <c r="J37" i="1"/>
  <c r="H42" i="1" a="1"/>
  <c r="H46" i="1" a="1"/>
  <c r="B162" i="1" a="1"/>
  <c r="C189" i="1"/>
  <c r="D209" i="1"/>
  <c r="B221" i="1" a="1"/>
  <c r="B231" i="1" a="1"/>
  <c r="D238" i="1"/>
  <c r="D247" i="1"/>
  <c r="B255" i="1" a="1"/>
  <c r="C263" i="1"/>
  <c r="C270" i="1"/>
  <c r="C277" i="1"/>
  <c r="B285" i="1" a="1"/>
  <c r="D291" i="1"/>
  <c r="D298" i="1"/>
  <c r="C306" i="1"/>
  <c r="B313" i="1" a="1"/>
  <c r="D319" i="1"/>
  <c r="B327" i="1" a="1"/>
  <c r="C333" i="1"/>
  <c r="D339" i="1"/>
  <c r="C345" i="1"/>
  <c r="D350" i="1"/>
  <c r="D355" i="1"/>
  <c r="D364" i="1"/>
  <c r="D373" i="1"/>
  <c r="C378" i="1"/>
  <c r="C387" i="1"/>
  <c r="D391" i="1"/>
  <c r="B396" i="1" a="1"/>
  <c r="C404" i="1"/>
  <c r="D408" i="1"/>
  <c r="B413" i="1" a="1"/>
  <c r="C421" i="1"/>
  <c r="D425" i="1"/>
  <c r="B430" i="1" a="1"/>
  <c r="C434" i="1"/>
  <c r="D438" i="1"/>
  <c r="C385" i="1"/>
  <c r="D435" i="1"/>
  <c r="D455" i="1"/>
  <c r="C479" i="1"/>
  <c r="D496" i="1"/>
  <c r="J10" i="1"/>
  <c r="H19" i="1" a="1"/>
  <c r="H38" i="1" a="1"/>
  <c r="I43" i="1"/>
  <c r="J48" i="1"/>
  <c r="J53" i="1"/>
  <c r="I58" i="1"/>
  <c r="I63" i="1"/>
  <c r="I68" i="1"/>
  <c r="J77" i="1"/>
  <c r="H87" i="1" a="1"/>
  <c r="I91" i="1"/>
  <c r="H96" i="1" a="1"/>
  <c r="J100" i="1"/>
  <c r="J109" i="1"/>
  <c r="H119" i="1" a="1"/>
  <c r="I123" i="1"/>
  <c r="H128" i="1" a="1"/>
  <c r="I132" i="1"/>
  <c r="J136" i="1"/>
  <c r="H141" i="1" a="1"/>
  <c r="I149" i="1"/>
  <c r="J153" i="1"/>
  <c r="H158" i="1" a="1"/>
  <c r="I166" i="1"/>
  <c r="J170" i="1"/>
  <c r="H175" i="1" a="1"/>
  <c r="I183" i="1"/>
  <c r="J187" i="1"/>
  <c r="H192" i="1" a="1"/>
  <c r="H196" i="1" a="1"/>
  <c r="H200" i="1" a="1"/>
  <c r="H204" i="1" a="1"/>
  <c r="H208" i="1" a="1"/>
  <c r="H212" i="1" a="1"/>
  <c r="H216" i="1" a="1"/>
  <c r="H220" i="1" a="1"/>
  <c r="H224" i="1" a="1"/>
  <c r="H228" i="1" a="1"/>
  <c r="H232" i="1" a="1"/>
  <c r="H236" i="1" a="1"/>
  <c r="H240" i="1" a="1"/>
  <c r="H244" i="1" a="1"/>
  <c r="H248" i="1" a="1"/>
  <c r="H252" i="1" a="1"/>
  <c r="H256" i="1" a="1"/>
  <c r="H260" i="1" a="1"/>
  <c r="H264" i="1" a="1"/>
  <c r="H268" i="1" a="1"/>
  <c r="H272" i="1" a="1"/>
  <c r="H276" i="1" a="1"/>
  <c r="H280" i="1" a="1"/>
  <c r="H284" i="1" a="1"/>
  <c r="H288" i="1" a="1"/>
  <c r="H292" i="1" a="1"/>
  <c r="H296" i="1" a="1"/>
  <c r="H300" i="1" a="1"/>
  <c r="H304" i="1" a="1"/>
  <c r="H308" i="1" a="1"/>
  <c r="H312" i="1" a="1"/>
  <c r="H316" i="1" a="1"/>
  <c r="H320" i="1" a="1"/>
  <c r="H324" i="1" a="1"/>
  <c r="H328" i="1" a="1"/>
  <c r="H332" i="1" a="1"/>
  <c r="H336" i="1" a="1"/>
  <c r="H340" i="1" a="1"/>
  <c r="D389" i="1"/>
  <c r="D436" i="1"/>
  <c r="C456" i="1"/>
  <c r="D469" i="1"/>
  <c r="D479" i="1"/>
  <c r="D488" i="1"/>
  <c r="D505" i="1"/>
  <c r="I11" i="1"/>
  <c r="I19" i="1"/>
  <c r="I26" i="1"/>
  <c r="J32" i="1"/>
  <c r="J43" i="1"/>
  <c r="H54" i="1" a="1"/>
  <c r="H59" i="1" a="1"/>
  <c r="J63" i="1"/>
  <c r="J68" i="1"/>
  <c r="I73" i="1"/>
  <c r="H78" i="1" a="1"/>
  <c r="I82" i="1"/>
  <c r="J91" i="1"/>
  <c r="I96" i="1"/>
  <c r="H101" i="1" a="1"/>
  <c r="I105" i="1"/>
  <c r="H110" i="1" a="1"/>
  <c r="I114" i="1"/>
  <c r="J123" i="1"/>
  <c r="I128" i="1"/>
  <c r="J132" i="1"/>
  <c r="H137" i="1" a="1"/>
  <c r="I145" i="1"/>
  <c r="J149" i="1"/>
  <c r="H154" i="1" a="1"/>
  <c r="I162" i="1"/>
  <c r="J166" i="1"/>
  <c r="H171" i="1" a="1"/>
  <c r="I179" i="1"/>
  <c r="J183" i="1"/>
  <c r="H188" i="1" a="1"/>
  <c r="B394" i="1" a="1"/>
  <c r="B440" i="1" a="1"/>
  <c r="B457" i="1" a="1"/>
  <c r="C470" i="1"/>
  <c r="D497" i="1"/>
  <c r="C506" i="1"/>
  <c r="H12" i="1" a="1"/>
  <c r="H20" i="1" a="1"/>
  <c r="H27" i="1" a="1"/>
  <c r="H33" i="1" a="1"/>
  <c r="J38" i="1"/>
  <c r="H44" i="1" a="1"/>
  <c r="I49" i="1"/>
  <c r="H64" i="1" a="1"/>
  <c r="J73" i="1"/>
  <c r="H83" i="1" a="1"/>
  <c r="I87" i="1"/>
  <c r="H92" i="1" a="1"/>
  <c r="J96" i="1"/>
  <c r="J105" i="1"/>
  <c r="H115" i="1" a="1"/>
  <c r="I119" i="1"/>
  <c r="H124" i="1" a="1"/>
  <c r="J128" i="1"/>
  <c r="H133" i="1" a="1"/>
  <c r="I141" i="1"/>
  <c r="J145" i="1"/>
  <c r="H150" i="1" a="1"/>
  <c r="I158" i="1"/>
  <c r="J162" i="1"/>
  <c r="H167" i="1" a="1"/>
  <c r="I175" i="1"/>
  <c r="J179" i="1"/>
  <c r="H184" i="1" a="1"/>
  <c r="C398" i="1"/>
  <c r="B441" i="1" a="1"/>
  <c r="C457" i="1"/>
  <c r="B471" i="1" a="1"/>
  <c r="D489" i="1"/>
  <c r="C498" i="1"/>
  <c r="H4" i="1" a="1"/>
  <c r="I12" i="1"/>
  <c r="I20" i="1"/>
  <c r="J27" i="1"/>
  <c r="H39" i="1" a="1"/>
  <c r="I44" i="1"/>
  <c r="J49" i="1"/>
  <c r="I54" i="1"/>
  <c r="I59" i="1"/>
  <c r="I64" i="1"/>
  <c r="I69" i="1"/>
  <c r="H74" i="1" a="1"/>
  <c r="I78" i="1"/>
  <c r="J87" i="1"/>
  <c r="I92" i="1"/>
  <c r="D402" i="1"/>
  <c r="B443" i="1" a="1"/>
  <c r="B458" i="1" a="1"/>
  <c r="B482" i="1" a="1"/>
  <c r="D490" i="1"/>
  <c r="J4" i="1"/>
  <c r="H21" i="1" a="1"/>
  <c r="H28" i="1" a="1"/>
  <c r="J33" i="1"/>
  <c r="I39" i="1"/>
  <c r="J44" i="1"/>
  <c r="H50" i="1" a="1"/>
  <c r="H55" i="1" a="1"/>
  <c r="J59" i="1"/>
  <c r="J64" i="1"/>
  <c r="J69" i="1"/>
  <c r="H79" i="1" a="1"/>
  <c r="I83" i="1"/>
  <c r="H88" i="1" a="1"/>
  <c r="J92" i="1"/>
  <c r="J101" i="1"/>
  <c r="H111" i="1" a="1"/>
  <c r="I115" i="1"/>
  <c r="H120" i="1" a="1"/>
  <c r="J124" i="1"/>
  <c r="I133" i="1"/>
  <c r="J137" i="1"/>
  <c r="H142" i="1" a="1"/>
  <c r="I150" i="1"/>
  <c r="J154" i="1"/>
  <c r="H159" i="1" a="1"/>
  <c r="I167" i="1"/>
  <c r="J171" i="1"/>
  <c r="H176" i="1" a="1"/>
  <c r="I180" i="1"/>
  <c r="J184" i="1"/>
  <c r="B407" i="1" a="1"/>
  <c r="B460" i="1" a="1"/>
  <c r="D472" i="1"/>
  <c r="D482" i="1"/>
  <c r="D499" i="1"/>
  <c r="J13" i="1"/>
  <c r="I28" i="1"/>
  <c r="H34" i="1" a="1"/>
  <c r="J39" i="1"/>
  <c r="H60" i="1" a="1"/>
  <c r="H70" i="1" a="1"/>
  <c r="I74" i="1"/>
  <c r="J83" i="1"/>
  <c r="I88" i="1"/>
  <c r="H93" i="1" a="1"/>
  <c r="I97" i="1"/>
  <c r="H102" i="1" a="1"/>
  <c r="I106" i="1"/>
  <c r="J115" i="1"/>
  <c r="I120" i="1"/>
  <c r="H125" i="1" a="1"/>
  <c r="I129" i="1"/>
  <c r="J133" i="1"/>
  <c r="H138" i="1" a="1"/>
  <c r="I146" i="1"/>
  <c r="J150" i="1"/>
  <c r="H155" i="1" a="1"/>
  <c r="I163" i="1"/>
  <c r="J167" i="1"/>
  <c r="H172" i="1" a="1"/>
  <c r="I176" i="1"/>
  <c r="J180" i="1"/>
  <c r="H185" i="1" a="1"/>
  <c r="D460" i="1"/>
  <c r="C473" i="1"/>
  <c r="D491" i="1"/>
  <c r="J5" i="1"/>
  <c r="J21" i="1"/>
  <c r="J28" i="1"/>
  <c r="I34" i="1"/>
  <c r="H40" i="1" a="1"/>
  <c r="I45" i="1"/>
  <c r="I50" i="1"/>
  <c r="I55" i="1"/>
  <c r="I60" i="1"/>
  <c r="I65" i="1"/>
  <c r="H75" i="1" a="1"/>
  <c r="I79" i="1"/>
  <c r="H84" i="1" a="1"/>
  <c r="J88" i="1"/>
  <c r="J97" i="1"/>
  <c r="H107" i="1" a="1"/>
  <c r="I111" i="1"/>
  <c r="H116" i="1" a="1"/>
  <c r="J120" i="1"/>
  <c r="J129" i="1"/>
  <c r="C415" i="1"/>
  <c r="B474" i="1" a="1"/>
  <c r="D483" i="1"/>
  <c r="D500" i="1"/>
  <c r="J14" i="1"/>
  <c r="H29" i="1" a="1"/>
  <c r="J34" i="1"/>
  <c r="I40" i="1"/>
  <c r="J45" i="1"/>
  <c r="H51" i="1" a="1"/>
  <c r="J55" i="1"/>
  <c r="J60" i="1"/>
  <c r="J65" i="1"/>
  <c r="I70" i="1"/>
  <c r="J79" i="1"/>
  <c r="I84" i="1"/>
  <c r="H89" i="1" a="1"/>
  <c r="I93" i="1"/>
  <c r="H98" i="1" a="1"/>
  <c r="I102" i="1"/>
  <c r="J111" i="1"/>
  <c r="I116" i="1"/>
  <c r="H121" i="1" a="1"/>
  <c r="I125" i="1"/>
  <c r="H130" i="1" a="1"/>
  <c r="I138" i="1"/>
  <c r="J142" i="1"/>
  <c r="H147" i="1" a="1"/>
  <c r="I155" i="1"/>
  <c r="J159" i="1"/>
  <c r="H164" i="1" a="1"/>
  <c r="I168" i="1"/>
  <c r="J172" i="1"/>
  <c r="H177" i="1" a="1"/>
  <c r="I185" i="1"/>
  <c r="J189" i="1"/>
  <c r="J193" i="1"/>
  <c r="J197" i="1"/>
  <c r="J201" i="1"/>
  <c r="J205" i="1"/>
  <c r="J209" i="1"/>
  <c r="J213" i="1"/>
  <c r="J217" i="1"/>
  <c r="J221" i="1"/>
  <c r="J225" i="1"/>
  <c r="J229" i="1"/>
  <c r="J233" i="1"/>
  <c r="D418" i="1"/>
  <c r="C448" i="1"/>
  <c r="D461" i="1"/>
  <c r="D474" i="1"/>
  <c r="B484" i="1" a="1"/>
  <c r="C492" i="1"/>
  <c r="B501" i="1" a="1"/>
  <c r="I6" i="1"/>
  <c r="H15" i="1" a="1"/>
  <c r="J22" i="1"/>
  <c r="I29" i="1"/>
  <c r="H35" i="1" a="1"/>
  <c r="J40" i="1"/>
  <c r="H56" i="1" a="1"/>
  <c r="H66" i="1" a="1"/>
  <c r="H71" i="1" a="1"/>
  <c r="I75" i="1"/>
  <c r="H80" i="1" a="1"/>
  <c r="J84" i="1"/>
  <c r="J93" i="1"/>
  <c r="H103" i="1" a="1"/>
  <c r="I107" i="1"/>
  <c r="H112" i="1" a="1"/>
  <c r="J116" i="1"/>
  <c r="J125" i="1"/>
  <c r="I134" i="1"/>
  <c r="J138" i="1"/>
  <c r="H143" i="1" a="1"/>
  <c r="I151" i="1"/>
  <c r="J155" i="1"/>
  <c r="H160" i="1" a="1"/>
  <c r="I164" i="1"/>
  <c r="J168" i="1"/>
  <c r="H173" i="1" a="1"/>
  <c r="I181" i="1"/>
  <c r="J185" i="1"/>
  <c r="D419" i="1"/>
  <c r="B449" i="1" a="1"/>
  <c r="C462" i="1"/>
  <c r="C484" i="1"/>
  <c r="B493" i="1" a="1"/>
  <c r="C501" i="1"/>
  <c r="H7" i="1" a="1"/>
  <c r="J15" i="1"/>
  <c r="I23" i="1"/>
  <c r="J29" i="1"/>
  <c r="I35" i="1"/>
  <c r="I46" i="1"/>
  <c r="I51" i="1"/>
  <c r="I56" i="1"/>
  <c r="I61" i="1"/>
  <c r="J75" i="1"/>
  <c r="I80" i="1"/>
  <c r="H85" i="1" a="1"/>
  <c r="I89" i="1"/>
  <c r="H94" i="1" a="1"/>
  <c r="I98" i="1"/>
  <c r="J107" i="1"/>
  <c r="I112" i="1"/>
  <c r="H117" i="1" a="1"/>
  <c r="I121" i="1"/>
  <c r="H126" i="1" a="1"/>
  <c r="I130" i="1"/>
  <c r="J134" i="1"/>
  <c r="H139" i="1" a="1"/>
  <c r="I147" i="1"/>
  <c r="J151" i="1"/>
  <c r="H156" i="1" a="1"/>
  <c r="I160" i="1"/>
  <c r="J164" i="1"/>
  <c r="H169" i="1" a="1"/>
  <c r="B423" i="1" a="1"/>
  <c r="C449" i="1"/>
  <c r="C475" i="1"/>
  <c r="B485" i="1" a="1"/>
  <c r="C493" i="1"/>
  <c r="B502" i="1" a="1"/>
  <c r="J7" i="1"/>
  <c r="J23" i="1"/>
  <c r="J35" i="1"/>
  <c r="I41" i="1"/>
  <c r="H47" i="1" a="1"/>
  <c r="J51" i="1"/>
  <c r="J56" i="1"/>
  <c r="J61" i="1"/>
  <c r="I66" i="1"/>
  <c r="I71" i="1"/>
  <c r="H76" i="1" a="1"/>
  <c r="J80" i="1"/>
  <c r="J89" i="1"/>
  <c r="H99" i="1" a="1"/>
  <c r="I103" i="1"/>
  <c r="H108" i="1" a="1"/>
  <c r="J112" i="1"/>
  <c r="J121" i="1"/>
  <c r="J130" i="1"/>
  <c r="H135" i="1" a="1"/>
  <c r="I143" i="1"/>
  <c r="J147" i="1"/>
  <c r="H152" i="1" a="1"/>
  <c r="I156" i="1"/>
  <c r="J160" i="1"/>
  <c r="H165" i="1" a="1"/>
  <c r="I173" i="1"/>
  <c r="J177" i="1"/>
  <c r="B424" i="1" a="1"/>
  <c r="C451" i="1"/>
  <c r="B465" i="1" a="1"/>
  <c r="B476" i="1" a="1"/>
  <c r="C485" i="1"/>
  <c r="B494" i="1" a="1"/>
  <c r="D502" i="1"/>
  <c r="J16" i="1"/>
  <c r="I30" i="1"/>
  <c r="J41" i="1"/>
  <c r="H52" i="1" a="1"/>
  <c r="H62" i="1" a="1"/>
  <c r="H67" i="1" a="1"/>
  <c r="J71" i="1"/>
  <c r="I76" i="1"/>
  <c r="H81" i="1" a="1"/>
  <c r="I85" i="1"/>
  <c r="H90" i="1" a="1"/>
  <c r="I94" i="1"/>
  <c r="J103" i="1"/>
  <c r="I108" i="1"/>
  <c r="H113" i="1" a="1"/>
  <c r="I117" i="1"/>
  <c r="C465" i="1"/>
  <c r="B477" i="1" a="1"/>
  <c r="C486" i="1"/>
  <c r="B495" i="1" a="1"/>
  <c r="C503" i="1"/>
  <c r="H9" i="1" a="1"/>
  <c r="H17" i="1" a="1"/>
  <c r="J24" i="1"/>
  <c r="J30" i="1"/>
  <c r="I36" i="1"/>
  <c r="I47" i="1"/>
  <c r="I52" i="1"/>
  <c r="I57" i="1"/>
  <c r="H72" i="1" a="1"/>
  <c r="J76" i="1"/>
  <c r="J85" i="1"/>
  <c r="H95" i="1" a="1"/>
  <c r="I99" i="1"/>
  <c r="H104" i="1" a="1"/>
  <c r="J108" i="1"/>
  <c r="J117" i="1"/>
  <c r="H127" i="1" a="1"/>
  <c r="I135" i="1"/>
  <c r="J139" i="1"/>
  <c r="H144" i="1" a="1"/>
  <c r="I148" i="1"/>
  <c r="J152" i="1"/>
  <c r="H157" i="1" a="1"/>
  <c r="I165" i="1"/>
  <c r="J169" i="1"/>
  <c r="H174" i="1" a="1"/>
  <c r="D452" i="1"/>
  <c r="B466" i="1" a="1"/>
  <c r="D477" i="1"/>
  <c r="B487" i="1" a="1"/>
  <c r="C495" i="1"/>
  <c r="B504" i="1" a="1"/>
  <c r="I9" i="1"/>
  <c r="I17" i="1"/>
  <c r="H31" i="1" a="1"/>
  <c r="H37" i="1" a="1"/>
  <c r="I42" i="1"/>
  <c r="J47" i="1"/>
  <c r="J52" i="1"/>
  <c r="J57" i="1"/>
  <c r="I62" i="1"/>
  <c r="I67" i="1"/>
  <c r="I72" i="1"/>
  <c r="H77" i="1" a="1"/>
  <c r="I81" i="1"/>
  <c r="H86" i="1" a="1"/>
  <c r="I90" i="1"/>
  <c r="J99" i="1"/>
  <c r="I104" i="1"/>
  <c r="H109" i="1" a="1"/>
  <c r="I113" i="1"/>
  <c r="H118" i="1" a="1"/>
  <c r="I122" i="1"/>
  <c r="I131" i="1"/>
  <c r="J135" i="1"/>
  <c r="H140" i="1" a="1"/>
  <c r="I144" i="1"/>
  <c r="J148" i="1"/>
  <c r="H153" i="1" a="1"/>
  <c r="I161" i="1"/>
  <c r="J165" i="1"/>
  <c r="H170" i="1" a="1"/>
  <c r="I178" i="1"/>
  <c r="C431" i="1"/>
  <c r="D466" i="1"/>
  <c r="C478" i="1"/>
  <c r="C487" i="1"/>
  <c r="B496" i="1" a="1"/>
  <c r="C504" i="1"/>
  <c r="H10" i="1" a="1"/>
  <c r="H18" i="1" a="1"/>
  <c r="I25" i="1"/>
  <c r="I31" i="1"/>
  <c r="H43" i="1" a="1"/>
  <c r="H48" i="1" a="1"/>
  <c r="H58" i="1" a="1"/>
  <c r="H63" i="1" a="1"/>
  <c r="J67" i="1"/>
  <c r="J72" i="1"/>
  <c r="J81" i="1"/>
  <c r="H91" i="1" a="1"/>
  <c r="I95" i="1"/>
  <c r="H100" i="1" a="1"/>
  <c r="J104" i="1"/>
  <c r="J113" i="1"/>
  <c r="H123" i="1" a="1"/>
  <c r="I127" i="1"/>
  <c r="J131" i="1"/>
  <c r="H136" i="1" a="1"/>
  <c r="I140" i="1"/>
  <c r="J144" i="1"/>
  <c r="H149" i="1" a="1"/>
  <c r="I157" i="1"/>
  <c r="J161" i="1"/>
  <c r="H166" i="1" a="1"/>
  <c r="I174" i="1"/>
  <c r="J178" i="1"/>
  <c r="C432" i="1"/>
  <c r="D453" i="1"/>
  <c r="C468" i="1"/>
  <c r="B479" i="1" a="1"/>
  <c r="B488" i="1" a="1"/>
  <c r="C496" i="1"/>
  <c r="B505" i="1" a="1"/>
  <c r="I10" i="1"/>
  <c r="I18" i="1"/>
  <c r="H26" i="1" a="1"/>
  <c r="H32" i="1" a="1"/>
  <c r="I37" i="1"/>
  <c r="I48" i="1"/>
  <c r="I53" i="1"/>
  <c r="H68" i="1" a="1"/>
  <c r="H73" i="1" a="1"/>
  <c r="I77" i="1"/>
  <c r="H82" i="1" a="1"/>
  <c r="I142" i="1"/>
  <c r="I159" i="1"/>
  <c r="J175" i="1"/>
  <c r="H191" i="1" a="1"/>
  <c r="I196" i="1"/>
  <c r="H202" i="1" a="1"/>
  <c r="H207" i="1" a="1"/>
  <c r="I212" i="1"/>
  <c r="H218" i="1" a="1"/>
  <c r="H223" i="1" a="1"/>
  <c r="I228" i="1"/>
  <c r="H234" i="1" a="1"/>
  <c r="J238" i="1"/>
  <c r="I243" i="1"/>
  <c r="J248" i="1"/>
  <c r="J253" i="1"/>
  <c r="I258" i="1"/>
  <c r="I268" i="1"/>
  <c r="I273" i="1"/>
  <c r="H283" i="1" a="1"/>
  <c r="J287" i="1"/>
  <c r="H293" i="1" a="1"/>
  <c r="H298" i="1" a="1"/>
  <c r="J302" i="1"/>
  <c r="I307" i="1"/>
  <c r="J312" i="1"/>
  <c r="J317" i="1"/>
  <c r="I322" i="1"/>
  <c r="I332" i="1"/>
  <c r="I337" i="1"/>
  <c r="J346" i="1"/>
  <c r="J355" i="1"/>
  <c r="I360" i="1"/>
  <c r="H365" i="1" a="1"/>
  <c r="J369" i="1"/>
  <c r="J378" i="1"/>
  <c r="J387" i="1"/>
  <c r="I392" i="1"/>
  <c r="H397" i="1" a="1"/>
  <c r="J401" i="1"/>
  <c r="J410" i="1"/>
  <c r="J419" i="1"/>
  <c r="I424" i="1"/>
  <c r="H429" i="1" a="1"/>
  <c r="J433" i="1"/>
  <c r="J442" i="1"/>
  <c r="J451" i="1"/>
  <c r="I456" i="1"/>
  <c r="H461" i="1" a="1"/>
  <c r="J465" i="1"/>
  <c r="J474" i="1"/>
  <c r="J483" i="1"/>
  <c r="I488" i="1"/>
  <c r="H493" i="1" a="1"/>
  <c r="J497" i="1"/>
  <c r="J506" i="1"/>
  <c r="D14" i="2"/>
  <c r="C19" i="2"/>
  <c r="B24" i="2" a="1"/>
  <c r="D28" i="2"/>
  <c r="D37" i="2"/>
  <c r="D46" i="2"/>
  <c r="C51" i="2"/>
  <c r="B56" i="2" a="1"/>
  <c r="D60" i="2"/>
  <c r="D69" i="2"/>
  <c r="D78" i="2"/>
  <c r="C83" i="2"/>
  <c r="B88" i="2" a="1"/>
  <c r="D92" i="2"/>
  <c r="D101" i="2"/>
  <c r="D110" i="2"/>
  <c r="C115" i="2"/>
  <c r="B120" i="2" a="1"/>
  <c r="D124" i="2"/>
  <c r="D133" i="2"/>
  <c r="D142" i="2"/>
  <c r="C147" i="2"/>
  <c r="B152" i="2" a="1"/>
  <c r="D156" i="2"/>
  <c r="D165" i="2"/>
  <c r="D174" i="2"/>
  <c r="C179" i="2"/>
  <c r="B184" i="2" a="1"/>
  <c r="D188" i="2"/>
  <c r="I86" i="1"/>
  <c r="I124" i="1"/>
  <c r="J143" i="1"/>
  <c r="H161" i="1" a="1"/>
  <c r="J176" i="1"/>
  <c r="H186" i="1" a="1"/>
  <c r="J196" i="1"/>
  <c r="J212" i="1"/>
  <c r="J228" i="1"/>
  <c r="H239" i="1" a="1"/>
  <c r="J243" i="1"/>
  <c r="H249" i="1" a="1"/>
  <c r="H254" i="1" a="1"/>
  <c r="J258" i="1"/>
  <c r="I263" i="1"/>
  <c r="J268" i="1"/>
  <c r="J273" i="1"/>
  <c r="I278" i="1"/>
  <c r="I288" i="1"/>
  <c r="I293" i="1"/>
  <c r="H303" i="1" a="1"/>
  <c r="J307" i="1"/>
  <c r="H313" i="1" a="1"/>
  <c r="H318" i="1" a="1"/>
  <c r="J322" i="1"/>
  <c r="I327" i="1"/>
  <c r="J332" i="1"/>
  <c r="J337" i="1"/>
  <c r="I342" i="1"/>
  <c r="H347" i="1" a="1"/>
  <c r="I351" i="1"/>
  <c r="H356" i="1" a="1"/>
  <c r="J360" i="1"/>
  <c r="I365" i="1"/>
  <c r="H370" i="1" a="1"/>
  <c r="I374" i="1"/>
  <c r="H379" i="1" a="1"/>
  <c r="I383" i="1"/>
  <c r="H388" i="1" a="1"/>
  <c r="J392" i="1"/>
  <c r="I397" i="1"/>
  <c r="H402" i="1" a="1"/>
  <c r="I406" i="1"/>
  <c r="H411" i="1" a="1"/>
  <c r="I415" i="1"/>
  <c r="H420" i="1" a="1"/>
  <c r="J424" i="1"/>
  <c r="I429" i="1"/>
  <c r="H434" i="1" a="1"/>
  <c r="I438" i="1"/>
  <c r="H443" i="1" a="1"/>
  <c r="I447" i="1"/>
  <c r="H452" i="1" a="1"/>
  <c r="J456" i="1"/>
  <c r="I461" i="1"/>
  <c r="H466" i="1" a="1"/>
  <c r="I470" i="1"/>
  <c r="H475" i="1" a="1"/>
  <c r="I479" i="1"/>
  <c r="H484" i="1" a="1"/>
  <c r="J488" i="1"/>
  <c r="I493" i="1"/>
  <c r="H498" i="1" a="1"/>
  <c r="I502" i="1"/>
  <c r="B6" i="2" a="1"/>
  <c r="C10" i="2"/>
  <c r="B15" i="2" a="1"/>
  <c r="D19" i="2"/>
  <c r="C24" i="2"/>
  <c r="B29" i="2" a="1"/>
  <c r="C33" i="2"/>
  <c r="B38" i="2" a="1"/>
  <c r="I126" i="1"/>
  <c r="H145" i="1" a="1"/>
  <c r="H162" i="1" a="1"/>
  <c r="I177" i="1"/>
  <c r="I191" i="1"/>
  <c r="H197" i="1" a="1"/>
  <c r="I202" i="1"/>
  <c r="I207" i="1"/>
  <c r="H213" i="1" a="1"/>
  <c r="I218" i="1"/>
  <c r="I223" i="1"/>
  <c r="H229" i="1" a="1"/>
  <c r="I234" i="1"/>
  <c r="I244" i="1"/>
  <c r="I249" i="1"/>
  <c r="H259" i="1" a="1"/>
  <c r="J263" i="1"/>
  <c r="H269" i="1" a="1"/>
  <c r="H274" i="1" a="1"/>
  <c r="J278" i="1"/>
  <c r="I283" i="1"/>
  <c r="J288" i="1"/>
  <c r="J293" i="1"/>
  <c r="I298" i="1"/>
  <c r="I308" i="1"/>
  <c r="I313" i="1"/>
  <c r="H323" i="1" a="1"/>
  <c r="J327" i="1"/>
  <c r="H333" i="1" a="1"/>
  <c r="H338" i="1" a="1"/>
  <c r="J342" i="1"/>
  <c r="J351" i="1"/>
  <c r="I356" i="1"/>
  <c r="H361" i="1" a="1"/>
  <c r="J365" i="1"/>
  <c r="J374" i="1"/>
  <c r="J383" i="1"/>
  <c r="I388" i="1"/>
  <c r="H393" i="1" a="1"/>
  <c r="J397" i="1"/>
  <c r="J406" i="1"/>
  <c r="J415" i="1"/>
  <c r="I420" i="1"/>
  <c r="H425" i="1" a="1"/>
  <c r="J429" i="1"/>
  <c r="J438" i="1"/>
  <c r="J447" i="1"/>
  <c r="I452" i="1"/>
  <c r="H457" i="1" a="1"/>
  <c r="J461" i="1"/>
  <c r="J470" i="1"/>
  <c r="J479" i="1"/>
  <c r="I484" i="1"/>
  <c r="H489" i="1" a="1"/>
  <c r="J493" i="1"/>
  <c r="J502" i="1"/>
  <c r="D10" i="2"/>
  <c r="C15" i="2"/>
  <c r="B20" i="2" a="1"/>
  <c r="D24" i="2"/>
  <c r="D33" i="2"/>
  <c r="D42" i="2"/>
  <c r="C47" i="2"/>
  <c r="B52" i="2" a="1"/>
  <c r="D56" i="2"/>
  <c r="D65" i="2"/>
  <c r="D74" i="2"/>
  <c r="C79" i="2"/>
  <c r="B84" i="2" a="1"/>
  <c r="D88" i="2"/>
  <c r="D97" i="2"/>
  <c r="D106" i="2"/>
  <c r="C111" i="2"/>
  <c r="B116" i="2" a="1"/>
  <c r="D120" i="2"/>
  <c r="D129" i="2"/>
  <c r="D138" i="2"/>
  <c r="C143" i="2"/>
  <c r="B148" i="2" a="1"/>
  <c r="D152" i="2"/>
  <c r="J95" i="1"/>
  <c r="J127" i="1"/>
  <c r="H146" i="1" a="1"/>
  <c r="H163" i="1" a="1"/>
  <c r="H178" i="1" a="1"/>
  <c r="I186" i="1"/>
  <c r="J191" i="1"/>
  <c r="I197" i="1"/>
  <c r="J202" i="1"/>
  <c r="J207" i="1"/>
  <c r="I213" i="1"/>
  <c r="J218" i="1"/>
  <c r="J223" i="1"/>
  <c r="I229" i="1"/>
  <c r="J234" i="1"/>
  <c r="I239" i="1"/>
  <c r="J244" i="1"/>
  <c r="J249" i="1"/>
  <c r="I254" i="1"/>
  <c r="I264" i="1"/>
  <c r="I269" i="1"/>
  <c r="H279" i="1" a="1"/>
  <c r="J283" i="1"/>
  <c r="H289" i="1" a="1"/>
  <c r="H294" i="1" a="1"/>
  <c r="J298" i="1"/>
  <c r="I303" i="1"/>
  <c r="J308" i="1"/>
  <c r="J313" i="1"/>
  <c r="I318" i="1"/>
  <c r="I328" i="1"/>
  <c r="I333" i="1"/>
  <c r="H343" i="1" a="1"/>
  <c r="I347" i="1"/>
  <c r="H352" i="1" a="1"/>
  <c r="J356" i="1"/>
  <c r="I361" i="1"/>
  <c r="H366" i="1" a="1"/>
  <c r="I370" i="1"/>
  <c r="H375" i="1" a="1"/>
  <c r="I379" i="1"/>
  <c r="H384" i="1" a="1"/>
  <c r="J388" i="1"/>
  <c r="I393" i="1"/>
  <c r="H398" i="1" a="1"/>
  <c r="I402" i="1"/>
  <c r="H407" i="1" a="1"/>
  <c r="I411" i="1"/>
  <c r="H416" i="1" a="1"/>
  <c r="J420" i="1"/>
  <c r="I425" i="1"/>
  <c r="H430" i="1" a="1"/>
  <c r="I434" i="1"/>
  <c r="H439" i="1" a="1"/>
  <c r="I443" i="1"/>
  <c r="H448" i="1" a="1"/>
  <c r="J452" i="1"/>
  <c r="I457" i="1"/>
  <c r="H462" i="1" a="1"/>
  <c r="I466" i="1"/>
  <c r="H471" i="1" a="1"/>
  <c r="I475" i="1"/>
  <c r="H480" i="1" a="1"/>
  <c r="J484" i="1"/>
  <c r="I489" i="1"/>
  <c r="H494" i="1" a="1"/>
  <c r="I498" i="1"/>
  <c r="H503" i="1" a="1"/>
  <c r="H97" i="1" a="1"/>
  <c r="H129" i="1" a="1"/>
  <c r="J146" i="1"/>
  <c r="J163" i="1"/>
  <c r="J186" i="1"/>
  <c r="I192" i="1"/>
  <c r="H198" i="1" a="1"/>
  <c r="H203" i="1" a="1"/>
  <c r="I208" i="1"/>
  <c r="H214" i="1" a="1"/>
  <c r="H219" i="1" a="1"/>
  <c r="I224" i="1"/>
  <c r="H230" i="1" a="1"/>
  <c r="H235" i="1" a="1"/>
  <c r="J239" i="1"/>
  <c r="H245" i="1" a="1"/>
  <c r="H250" i="1" a="1"/>
  <c r="J254" i="1"/>
  <c r="I259" i="1"/>
  <c r="J264" i="1"/>
  <c r="J269" i="1"/>
  <c r="I274" i="1"/>
  <c r="I284" i="1"/>
  <c r="I289" i="1"/>
  <c r="H299" i="1" a="1"/>
  <c r="J303" i="1"/>
  <c r="H309" i="1" a="1"/>
  <c r="H314" i="1" a="1"/>
  <c r="J318" i="1"/>
  <c r="I323" i="1"/>
  <c r="J328" i="1"/>
  <c r="J333" i="1"/>
  <c r="I338" i="1"/>
  <c r="J347" i="1"/>
  <c r="I352" i="1"/>
  <c r="H357" i="1" a="1"/>
  <c r="J361" i="1"/>
  <c r="J370" i="1"/>
  <c r="J379" i="1"/>
  <c r="I384" i="1"/>
  <c r="H389" i="1" a="1"/>
  <c r="J393" i="1"/>
  <c r="J402" i="1"/>
  <c r="J411" i="1"/>
  <c r="I416" i="1"/>
  <c r="H421" i="1" a="1"/>
  <c r="J425" i="1"/>
  <c r="J434" i="1"/>
  <c r="J443" i="1"/>
  <c r="I448" i="1"/>
  <c r="H453" i="1" a="1"/>
  <c r="J457" i="1"/>
  <c r="J466" i="1"/>
  <c r="J475" i="1"/>
  <c r="I480" i="1"/>
  <c r="H485" i="1" a="1"/>
  <c r="J489" i="1"/>
  <c r="J498" i="1"/>
  <c r="D6" i="2"/>
  <c r="C11" i="2"/>
  <c r="B16" i="2" a="1"/>
  <c r="D20" i="2"/>
  <c r="D29" i="2"/>
  <c r="D38" i="2"/>
  <c r="C43" i="2"/>
  <c r="B48" i="2" a="1"/>
  <c r="D52" i="2"/>
  <c r="D61" i="2"/>
  <c r="D70" i="2"/>
  <c r="C75" i="2"/>
  <c r="B80" i="2" a="1"/>
  <c r="I100" i="1"/>
  <c r="H131" i="1" a="1"/>
  <c r="H148" i="1" a="1"/>
  <c r="H179" i="1" a="1"/>
  <c r="H187" i="1" a="1"/>
  <c r="J192" i="1"/>
  <c r="J208" i="1"/>
  <c r="J224" i="1"/>
  <c r="I240" i="1"/>
  <c r="I245" i="1"/>
  <c r="H255" i="1" a="1"/>
  <c r="J259" i="1"/>
  <c r="H265" i="1" a="1"/>
  <c r="H270" i="1" a="1"/>
  <c r="J274" i="1"/>
  <c r="I279" i="1"/>
  <c r="J284" i="1"/>
  <c r="J289" i="1"/>
  <c r="I294" i="1"/>
  <c r="I304" i="1"/>
  <c r="I309" i="1"/>
  <c r="H319" i="1" a="1"/>
  <c r="J323" i="1"/>
  <c r="H329" i="1" a="1"/>
  <c r="H334" i="1" a="1"/>
  <c r="J338" i="1"/>
  <c r="I343" i="1"/>
  <c r="H348" i="1" a="1"/>
  <c r="J352" i="1"/>
  <c r="I357" i="1"/>
  <c r="H362" i="1" a="1"/>
  <c r="I366" i="1"/>
  <c r="H371" i="1" a="1"/>
  <c r="I375" i="1"/>
  <c r="H380" i="1" a="1"/>
  <c r="J384" i="1"/>
  <c r="I389" i="1"/>
  <c r="H394" i="1" a="1"/>
  <c r="I398" i="1"/>
  <c r="H403" i="1" a="1"/>
  <c r="I407" i="1"/>
  <c r="H412" i="1" a="1"/>
  <c r="J416" i="1"/>
  <c r="I421" i="1"/>
  <c r="H426" i="1" a="1"/>
  <c r="I430" i="1"/>
  <c r="H435" i="1" a="1"/>
  <c r="I439" i="1"/>
  <c r="H444" i="1" a="1"/>
  <c r="J448" i="1"/>
  <c r="I453" i="1"/>
  <c r="H458" i="1" a="1"/>
  <c r="I462" i="1"/>
  <c r="H467" i="1" a="1"/>
  <c r="I471" i="1"/>
  <c r="H476" i="1" a="1"/>
  <c r="J480" i="1"/>
  <c r="I485" i="1"/>
  <c r="H490" i="1" a="1"/>
  <c r="I494" i="1"/>
  <c r="H499" i="1" a="1"/>
  <c r="I503" i="1"/>
  <c r="B7" i="2" a="1"/>
  <c r="D11" i="2"/>
  <c r="C16" i="2"/>
  <c r="B21" i="2" a="1"/>
  <c r="C25" i="2"/>
  <c r="B30" i="2" a="1"/>
  <c r="C34" i="2"/>
  <c r="B39" i="2" a="1"/>
  <c r="D43" i="2"/>
  <c r="I101" i="1"/>
  <c r="H132" i="1" a="1"/>
  <c r="H180" i="1" a="1"/>
  <c r="H193" i="1" a="1"/>
  <c r="I198" i="1"/>
  <c r="I203" i="1"/>
  <c r="H209" i="1" a="1"/>
  <c r="I214" i="1"/>
  <c r="I219" i="1"/>
  <c r="H225" i="1" a="1"/>
  <c r="I230" i="1"/>
  <c r="I235" i="1"/>
  <c r="J240" i="1"/>
  <c r="J245" i="1"/>
  <c r="I250" i="1"/>
  <c r="I260" i="1"/>
  <c r="I265" i="1"/>
  <c r="H275" i="1" a="1"/>
  <c r="J279" i="1"/>
  <c r="H285" i="1" a="1"/>
  <c r="H290" i="1" a="1"/>
  <c r="J294" i="1"/>
  <c r="I299" i="1"/>
  <c r="J304" i="1"/>
  <c r="J309" i="1"/>
  <c r="I314" i="1"/>
  <c r="I324" i="1"/>
  <c r="I329" i="1"/>
  <c r="H339" i="1" a="1"/>
  <c r="J343" i="1"/>
  <c r="I348" i="1"/>
  <c r="H353" i="1" a="1"/>
  <c r="J357" i="1"/>
  <c r="J366" i="1"/>
  <c r="J375" i="1"/>
  <c r="I380" i="1"/>
  <c r="H385" i="1" a="1"/>
  <c r="J389" i="1"/>
  <c r="J398" i="1"/>
  <c r="J407" i="1"/>
  <c r="I412" i="1"/>
  <c r="H417" i="1" a="1"/>
  <c r="J421" i="1"/>
  <c r="J430" i="1"/>
  <c r="J439" i="1"/>
  <c r="I444" i="1"/>
  <c r="H449" i="1" a="1"/>
  <c r="J453" i="1"/>
  <c r="J462" i="1"/>
  <c r="J471" i="1"/>
  <c r="I476" i="1"/>
  <c r="H481" i="1" a="1"/>
  <c r="J485" i="1"/>
  <c r="J494" i="1"/>
  <c r="J503" i="1"/>
  <c r="C7" i="2"/>
  <c r="B12" i="2" a="1"/>
  <c r="D16" i="2"/>
  <c r="D25" i="2"/>
  <c r="D34" i="2"/>
  <c r="C39" i="2"/>
  <c r="B44" i="2" a="1"/>
  <c r="D48" i="2"/>
  <c r="H105" i="1" a="1"/>
  <c r="H181" i="1" a="1"/>
  <c r="I187" i="1"/>
  <c r="I193" i="1"/>
  <c r="J198" i="1"/>
  <c r="J203" i="1"/>
  <c r="I209" i="1"/>
  <c r="J214" i="1"/>
  <c r="J219" i="1"/>
  <c r="I225" i="1"/>
  <c r="J230" i="1"/>
  <c r="J235" i="1"/>
  <c r="H241" i="1" a="1"/>
  <c r="H246" i="1" a="1"/>
  <c r="J250" i="1"/>
  <c r="I255" i="1"/>
  <c r="J260" i="1"/>
  <c r="J265" i="1"/>
  <c r="I270" i="1"/>
  <c r="I280" i="1"/>
  <c r="I285" i="1"/>
  <c r="H295" i="1" a="1"/>
  <c r="J299" i="1"/>
  <c r="H305" i="1" a="1"/>
  <c r="H310" i="1" a="1"/>
  <c r="J314" i="1"/>
  <c r="I319" i="1"/>
  <c r="J324" i="1"/>
  <c r="J329" i="1"/>
  <c r="I334" i="1"/>
  <c r="H344" i="1" a="1"/>
  <c r="J348" i="1"/>
  <c r="I353" i="1"/>
  <c r="H358" i="1" a="1"/>
  <c r="I362" i="1"/>
  <c r="H367" i="1" a="1"/>
  <c r="I371" i="1"/>
  <c r="H376" i="1" a="1"/>
  <c r="J380" i="1"/>
  <c r="I385" i="1"/>
  <c r="H390" i="1" a="1"/>
  <c r="I394" i="1"/>
  <c r="H399" i="1" a="1"/>
  <c r="I403" i="1"/>
  <c r="H408" i="1" a="1"/>
  <c r="J412" i="1"/>
  <c r="I417" i="1"/>
  <c r="H422" i="1" a="1"/>
  <c r="I426" i="1"/>
  <c r="H431" i="1" a="1"/>
  <c r="I435" i="1"/>
  <c r="H440" i="1" a="1"/>
  <c r="J444" i="1"/>
  <c r="I449" i="1"/>
  <c r="H454" i="1" a="1"/>
  <c r="I458" i="1"/>
  <c r="H463" i="1" a="1"/>
  <c r="I467" i="1"/>
  <c r="H472" i="1" a="1"/>
  <c r="J476" i="1"/>
  <c r="I481" i="1"/>
  <c r="H486" i="1" a="1"/>
  <c r="I490" i="1"/>
  <c r="H495" i="1" a="1"/>
  <c r="I499" i="1"/>
  <c r="H504" i="1" a="1"/>
  <c r="D7" i="2"/>
  <c r="C12" i="2"/>
  <c r="B17" i="2" a="1"/>
  <c r="C21" i="2"/>
  <c r="B26" i="2" a="1"/>
  <c r="H106" i="1" a="1"/>
  <c r="H134" i="1" a="1"/>
  <c r="H151" i="1" a="1"/>
  <c r="H168" i="1" a="1"/>
  <c r="J181" i="1"/>
  <c r="I188" i="1"/>
  <c r="H194" i="1" a="1"/>
  <c r="H199" i="1" a="1"/>
  <c r="I204" i="1"/>
  <c r="H210" i="1" a="1"/>
  <c r="H215" i="1" a="1"/>
  <c r="I220" i="1"/>
  <c r="H226" i="1" a="1"/>
  <c r="I109" i="1"/>
  <c r="I152" i="1"/>
  <c r="I169" i="1"/>
  <c r="H182" i="1" a="1"/>
  <c r="J188" i="1"/>
  <c r="J204" i="1"/>
  <c r="J220" i="1"/>
  <c r="J236" i="1"/>
  <c r="J241" i="1"/>
  <c r="I246" i="1"/>
  <c r="I256" i="1"/>
  <c r="I261" i="1"/>
  <c r="H271" i="1" a="1"/>
  <c r="J275" i="1"/>
  <c r="H281" i="1" a="1"/>
  <c r="H286" i="1" a="1"/>
  <c r="J290" i="1"/>
  <c r="I295" i="1"/>
  <c r="J300" i="1"/>
  <c r="J305" i="1"/>
  <c r="I310" i="1"/>
  <c r="I320" i="1"/>
  <c r="I325" i="1"/>
  <c r="H335" i="1" a="1"/>
  <c r="J339" i="1"/>
  <c r="J344" i="1"/>
  <c r="I349" i="1"/>
  <c r="H354" i="1" a="1"/>
  <c r="I358" i="1"/>
  <c r="H363" i="1" a="1"/>
  <c r="I367" i="1"/>
  <c r="H372" i="1" a="1"/>
  <c r="J376" i="1"/>
  <c r="I381" i="1"/>
  <c r="H386" i="1" a="1"/>
  <c r="I390" i="1"/>
  <c r="H395" i="1" a="1"/>
  <c r="I399" i="1"/>
  <c r="H404" i="1" a="1"/>
  <c r="J408" i="1"/>
  <c r="I413" i="1"/>
  <c r="H418" i="1" a="1"/>
  <c r="I422" i="1"/>
  <c r="H427" i="1" a="1"/>
  <c r="I431" i="1"/>
  <c r="H436" i="1" a="1"/>
  <c r="J440" i="1"/>
  <c r="I445" i="1"/>
  <c r="H450" i="1" a="1"/>
  <c r="I454" i="1"/>
  <c r="H459" i="1" a="1"/>
  <c r="I463" i="1"/>
  <c r="H468" i="1" a="1"/>
  <c r="J472" i="1"/>
  <c r="I477" i="1"/>
  <c r="H482" i="1" a="1"/>
  <c r="I486" i="1"/>
  <c r="H491" i="1" a="1"/>
  <c r="I495" i="1"/>
  <c r="H500" i="1" a="1"/>
  <c r="J504" i="1"/>
  <c r="C8" i="2"/>
  <c r="B13" i="2" a="1"/>
  <c r="C17" i="2"/>
  <c r="B22" i="2" a="1"/>
  <c r="C26" i="2"/>
  <c r="B31" i="2" a="1"/>
  <c r="I110" i="1"/>
  <c r="I136" i="1"/>
  <c r="I153" i="1"/>
  <c r="I170" i="1"/>
  <c r="H189" i="1" a="1"/>
  <c r="I194" i="1"/>
  <c r="I199" i="1"/>
  <c r="H205" i="1" a="1"/>
  <c r="I210" i="1"/>
  <c r="I215" i="1"/>
  <c r="H221" i="1" a="1"/>
  <c r="I226" i="1"/>
  <c r="I231" i="1"/>
  <c r="H237" i="1" a="1"/>
  <c r="H242" i="1" a="1"/>
  <c r="J246" i="1"/>
  <c r="I251" i="1"/>
  <c r="J256" i="1"/>
  <c r="J261" i="1"/>
  <c r="I266" i="1"/>
  <c r="I276" i="1"/>
  <c r="I281" i="1"/>
  <c r="H291" i="1" a="1"/>
  <c r="J295" i="1"/>
  <c r="H301" i="1" a="1"/>
  <c r="H306" i="1" a="1"/>
  <c r="J310" i="1"/>
  <c r="I315" i="1"/>
  <c r="J320" i="1"/>
  <c r="J325" i="1"/>
  <c r="I330" i="1"/>
  <c r="I340" i="1"/>
  <c r="H345" i="1" a="1"/>
  <c r="J349" i="1"/>
  <c r="J358" i="1"/>
  <c r="J367" i="1"/>
  <c r="I372" i="1"/>
  <c r="H377" i="1" a="1"/>
  <c r="J381" i="1"/>
  <c r="J390" i="1"/>
  <c r="J399" i="1"/>
  <c r="I404" i="1"/>
  <c r="H409" i="1" a="1"/>
  <c r="J413" i="1"/>
  <c r="J422" i="1"/>
  <c r="J431" i="1"/>
  <c r="I436" i="1"/>
  <c r="H441" i="1" a="1"/>
  <c r="J445" i="1"/>
  <c r="J454" i="1"/>
  <c r="J463" i="1"/>
  <c r="I468" i="1"/>
  <c r="H473" i="1" a="1"/>
  <c r="J477" i="1"/>
  <c r="J486" i="1"/>
  <c r="J495" i="1"/>
  <c r="I500" i="1"/>
  <c r="H505" i="1" a="1"/>
  <c r="D8" i="2"/>
  <c r="D17" i="2"/>
  <c r="D26" i="2"/>
  <c r="C31" i="2"/>
  <c r="B36" i="2" a="1"/>
  <c r="D40" i="2"/>
  <c r="D49" i="2"/>
  <c r="D58" i="2"/>
  <c r="C63" i="2"/>
  <c r="B68" i="2" a="1"/>
  <c r="D72" i="2"/>
  <c r="D81" i="2"/>
  <c r="H114" i="1" a="1"/>
  <c r="I137" i="1"/>
  <c r="I154" i="1"/>
  <c r="I171" i="1"/>
  <c r="I182" i="1"/>
  <c r="I189" i="1"/>
  <c r="J194" i="1"/>
  <c r="J199" i="1"/>
  <c r="I205" i="1"/>
  <c r="J210" i="1"/>
  <c r="J215" i="1"/>
  <c r="I221" i="1"/>
  <c r="J226" i="1"/>
  <c r="J231" i="1"/>
  <c r="I237" i="1"/>
  <c r="H247" i="1" a="1"/>
  <c r="J251" i="1"/>
  <c r="H257" i="1" a="1"/>
  <c r="H262" i="1" a="1"/>
  <c r="J266" i="1"/>
  <c r="I271" i="1"/>
  <c r="J276" i="1"/>
  <c r="J281" i="1"/>
  <c r="I286" i="1"/>
  <c r="I296" i="1"/>
  <c r="I301" i="1"/>
  <c r="H311" i="1" a="1"/>
  <c r="J315" i="1"/>
  <c r="H321" i="1" a="1"/>
  <c r="H326" i="1" a="1"/>
  <c r="J330" i="1"/>
  <c r="I335" i="1"/>
  <c r="J340" i="1"/>
  <c r="I345" i="1"/>
  <c r="H350" i="1" a="1"/>
  <c r="I354" i="1"/>
  <c r="H359" i="1" a="1"/>
  <c r="I363" i="1"/>
  <c r="H368" i="1" a="1"/>
  <c r="J372" i="1"/>
  <c r="I377" i="1"/>
  <c r="H382" i="1" a="1"/>
  <c r="I386" i="1"/>
  <c r="H391" i="1" a="1"/>
  <c r="I395" i="1"/>
  <c r="H400" i="1" a="1"/>
  <c r="J404" i="1"/>
  <c r="I409" i="1"/>
  <c r="H414" i="1" a="1"/>
  <c r="I418" i="1"/>
  <c r="H423" i="1" a="1"/>
  <c r="I427" i="1"/>
  <c r="H432" i="1" a="1"/>
  <c r="J436" i="1"/>
  <c r="I441" i="1"/>
  <c r="H446" i="1" a="1"/>
  <c r="I450" i="1"/>
  <c r="H455" i="1" a="1"/>
  <c r="I459" i="1"/>
  <c r="H464" i="1" a="1"/>
  <c r="J468" i="1"/>
  <c r="I473" i="1"/>
  <c r="H478" i="1" a="1"/>
  <c r="I482" i="1"/>
  <c r="H487" i="1" a="1"/>
  <c r="I491" i="1"/>
  <c r="H496" i="1" a="1"/>
  <c r="J500" i="1"/>
  <c r="I505" i="1"/>
  <c r="I172" i="1"/>
  <c r="J182" i="1"/>
  <c r="H190" i="1" a="1"/>
  <c r="H195" i="1" a="1"/>
  <c r="I200" i="1"/>
  <c r="H206" i="1" a="1"/>
  <c r="H211" i="1" a="1"/>
  <c r="I216" i="1"/>
  <c r="H222" i="1" a="1"/>
  <c r="H227" i="1" a="1"/>
  <c r="I232" i="1"/>
  <c r="J237" i="1"/>
  <c r="I242" i="1"/>
  <c r="I252" i="1"/>
  <c r="I257" i="1"/>
  <c r="H267" i="1" a="1"/>
  <c r="J271" i="1"/>
  <c r="H277" i="1" a="1"/>
  <c r="H282" i="1" a="1"/>
  <c r="J286" i="1"/>
  <c r="I291" i="1"/>
  <c r="J296" i="1"/>
  <c r="J301" i="1"/>
  <c r="I306" i="1"/>
  <c r="I316" i="1"/>
  <c r="I321" i="1"/>
  <c r="H331" i="1" a="1"/>
  <c r="J335" i="1"/>
  <c r="H341" i="1" a="1"/>
  <c r="J345" i="1"/>
  <c r="J354" i="1"/>
  <c r="J363" i="1"/>
  <c r="I368" i="1"/>
  <c r="H373" i="1" a="1"/>
  <c r="J377" i="1"/>
  <c r="J386" i="1"/>
  <c r="J395" i="1"/>
  <c r="I400" i="1"/>
  <c r="H405" i="1" a="1"/>
  <c r="J409" i="1"/>
  <c r="J418" i="1"/>
  <c r="J427" i="1"/>
  <c r="I432" i="1"/>
  <c r="H437" i="1" a="1"/>
  <c r="J441" i="1"/>
  <c r="J450" i="1"/>
  <c r="J459" i="1"/>
  <c r="I464" i="1"/>
  <c r="H469" i="1" a="1"/>
  <c r="J473" i="1"/>
  <c r="J482" i="1"/>
  <c r="J491" i="1"/>
  <c r="I496" i="1"/>
  <c r="H501" i="1" a="1"/>
  <c r="J505" i="1"/>
  <c r="D13" i="2"/>
  <c r="D22" i="2"/>
  <c r="C27" i="2"/>
  <c r="B32" i="2" a="1"/>
  <c r="D36" i="2"/>
  <c r="D45" i="2"/>
  <c r="D54" i="2"/>
  <c r="C59" i="2"/>
  <c r="B64" i="2" a="1"/>
  <c r="D68" i="2"/>
  <c r="D77" i="2"/>
  <c r="D86" i="2"/>
  <c r="I118" i="1"/>
  <c r="I139" i="1"/>
  <c r="J156" i="1"/>
  <c r="H183" i="1" a="1"/>
  <c r="J200" i="1"/>
  <c r="J216" i="1"/>
  <c r="J232" i="1"/>
  <c r="H238" i="1" a="1"/>
  <c r="J242" i="1"/>
  <c r="I247" i="1"/>
  <c r="J252" i="1"/>
  <c r="J257" i="1"/>
  <c r="I262" i="1"/>
  <c r="I272" i="1"/>
  <c r="I277" i="1"/>
  <c r="H287" i="1" a="1"/>
  <c r="J291" i="1"/>
  <c r="H297" i="1" a="1"/>
  <c r="H302" i="1" a="1"/>
  <c r="J306" i="1"/>
  <c r="I311" i="1"/>
  <c r="J316" i="1"/>
  <c r="J321" i="1"/>
  <c r="I326" i="1"/>
  <c r="I336" i="1"/>
  <c r="I341" i="1"/>
  <c r="H346" i="1" a="1"/>
  <c r="I350" i="1"/>
  <c r="H355" i="1" a="1"/>
  <c r="I359" i="1"/>
  <c r="H364" i="1" a="1"/>
  <c r="J368" i="1"/>
  <c r="I373" i="1"/>
  <c r="H378" i="1" a="1"/>
  <c r="I382" i="1"/>
  <c r="H387" i="1" a="1"/>
  <c r="I391" i="1"/>
  <c r="H396" i="1" a="1"/>
  <c r="J400" i="1"/>
  <c r="I405" i="1"/>
  <c r="H410" i="1" a="1"/>
  <c r="I414" i="1"/>
  <c r="H419" i="1" a="1"/>
  <c r="I423" i="1"/>
  <c r="H428" i="1" a="1"/>
  <c r="J432" i="1"/>
  <c r="I437" i="1"/>
  <c r="H442" i="1" a="1"/>
  <c r="I446" i="1"/>
  <c r="H451" i="1" a="1"/>
  <c r="I455" i="1"/>
  <c r="H460" i="1" a="1"/>
  <c r="J464" i="1"/>
  <c r="I469" i="1"/>
  <c r="H474" i="1" a="1"/>
  <c r="I478" i="1"/>
  <c r="H483" i="1" a="1"/>
  <c r="I487" i="1"/>
  <c r="H492" i="1" a="1"/>
  <c r="J496" i="1"/>
  <c r="I501" i="1"/>
  <c r="H506" i="1" a="1"/>
  <c r="C9" i="2"/>
  <c r="B14" i="2" a="1"/>
  <c r="C18" i="2"/>
  <c r="B23" i="2" a="1"/>
  <c r="D27" i="2"/>
  <c r="C32" i="2"/>
  <c r="B37" i="2" a="1"/>
  <c r="C41" i="2"/>
  <c r="B46" i="2" a="1"/>
  <c r="C50" i="2"/>
  <c r="B55" i="2" a="1"/>
  <c r="D59" i="2"/>
  <c r="C64" i="2"/>
  <c r="B69" i="2" a="1"/>
  <c r="C73" i="2"/>
  <c r="B78" i="2" a="1"/>
  <c r="C82" i="2"/>
  <c r="B87" i="2" a="1"/>
  <c r="D91" i="2"/>
  <c r="J119" i="1"/>
  <c r="J140" i="1"/>
  <c r="J157" i="1"/>
  <c r="J173" i="1"/>
  <c r="I190" i="1"/>
  <c r="I195" i="1"/>
  <c r="H201" i="1" a="1"/>
  <c r="I206" i="1"/>
  <c r="I211" i="1"/>
  <c r="H217" i="1" a="1"/>
  <c r="I222" i="1"/>
  <c r="I227" i="1"/>
  <c r="H233" i="1" a="1"/>
  <c r="H243" i="1" a="1"/>
  <c r="J247" i="1"/>
  <c r="H253" i="1" a="1"/>
  <c r="H258" i="1" a="1"/>
  <c r="J262" i="1"/>
  <c r="I267" i="1"/>
  <c r="J272" i="1"/>
  <c r="J277" i="1"/>
  <c r="I282" i="1"/>
  <c r="I292" i="1"/>
  <c r="I297" i="1"/>
  <c r="H307" i="1" a="1"/>
  <c r="J311" i="1"/>
  <c r="H317" i="1" a="1"/>
  <c r="H322" i="1" a="1"/>
  <c r="J326" i="1"/>
  <c r="I331" i="1"/>
  <c r="J336" i="1"/>
  <c r="J341" i="1"/>
  <c r="J350" i="1"/>
  <c r="J359" i="1"/>
  <c r="I364" i="1"/>
  <c r="H369" i="1" a="1"/>
  <c r="J373" i="1"/>
  <c r="J382" i="1"/>
  <c r="J391" i="1"/>
  <c r="I396" i="1"/>
  <c r="H401" i="1" a="1"/>
  <c r="J405" i="1"/>
  <c r="J414" i="1"/>
  <c r="J423" i="1"/>
  <c r="I428" i="1"/>
  <c r="H433" i="1" a="1"/>
  <c r="J437" i="1"/>
  <c r="J446" i="1"/>
  <c r="J455" i="1"/>
  <c r="I460" i="1"/>
  <c r="H465" i="1" a="1"/>
  <c r="J469" i="1"/>
  <c r="J478" i="1"/>
  <c r="J487" i="1"/>
  <c r="I492" i="1"/>
  <c r="H497" i="1" a="1"/>
  <c r="J501" i="1"/>
  <c r="D9" i="2"/>
  <c r="D18" i="2"/>
  <c r="C23" i="2"/>
  <c r="B28" i="2" a="1"/>
  <c r="D32" i="2"/>
  <c r="D41" i="2"/>
  <c r="D50" i="2"/>
  <c r="C55" i="2"/>
  <c r="B60" i="2" a="1"/>
  <c r="D64" i="2"/>
  <c r="D73" i="2"/>
  <c r="D82" i="2"/>
  <c r="C87" i="2"/>
  <c r="B92" i="2" a="1"/>
  <c r="D96" i="2"/>
  <c r="D105" i="2"/>
  <c r="D114" i="2"/>
  <c r="C119" i="2"/>
  <c r="H122" i="1" a="1"/>
  <c r="J141" i="1"/>
  <c r="J158" i="1"/>
  <c r="J174" i="1"/>
  <c r="I184" i="1"/>
  <c r="J190" i="1"/>
  <c r="J195" i="1"/>
  <c r="I201" i="1"/>
  <c r="J206" i="1"/>
  <c r="J211" i="1"/>
  <c r="I217" i="1"/>
  <c r="J222" i="1"/>
  <c r="J227" i="1"/>
  <c r="I233" i="1"/>
  <c r="I238" i="1"/>
  <c r="I248" i="1"/>
  <c r="I253" i="1"/>
  <c r="H263" i="1" a="1"/>
  <c r="J267" i="1"/>
  <c r="H273" i="1" a="1"/>
  <c r="H278" i="1" a="1"/>
  <c r="J282" i="1"/>
  <c r="I287" i="1"/>
  <c r="J292" i="1"/>
  <c r="J297" i="1"/>
  <c r="I302" i="1"/>
  <c r="I312" i="1"/>
  <c r="I317" i="1"/>
  <c r="H327" i="1" a="1"/>
  <c r="J331" i="1"/>
  <c r="H337" i="1" a="1"/>
  <c r="H342" i="1" a="1"/>
  <c r="I346" i="1"/>
  <c r="H351" i="1" a="1"/>
  <c r="I355" i="1"/>
  <c r="H360" i="1" a="1"/>
  <c r="J364" i="1"/>
  <c r="I369" i="1"/>
  <c r="H374" i="1" a="1"/>
  <c r="I378" i="1"/>
  <c r="H383" i="1" a="1"/>
  <c r="I387" i="1"/>
  <c r="H392" i="1" a="1"/>
  <c r="J396" i="1"/>
  <c r="I401" i="1"/>
  <c r="H406" i="1" a="1"/>
  <c r="H231" i="1" a="1"/>
  <c r="J385" i="1"/>
  <c r="I433" i="1"/>
  <c r="H470" i="1" a="1"/>
  <c r="I506" i="1"/>
  <c r="D23" i="2"/>
  <c r="C38" i="2"/>
  <c r="B49" i="2" a="1"/>
  <c r="C57" i="2"/>
  <c r="C65" i="2"/>
  <c r="B73" i="2" a="1"/>
  <c r="B89" i="2" a="1"/>
  <c r="C94" i="2"/>
  <c r="B100" i="2" a="1"/>
  <c r="C105" i="2"/>
  <c r="D111" i="2"/>
  <c r="C122" i="2"/>
  <c r="D127" i="2"/>
  <c r="B133" i="2" a="1"/>
  <c r="B138" i="2" a="1"/>
  <c r="D143" i="2"/>
  <c r="B149" i="2" a="1"/>
  <c r="B154" i="2" a="1"/>
  <c r="D158" i="2"/>
  <c r="D163" i="2"/>
  <c r="D168" i="2"/>
  <c r="C173" i="2"/>
  <c r="B183" i="2" a="1"/>
  <c r="B188" i="2" a="1"/>
  <c r="B193" i="2" a="1"/>
  <c r="D197" i="2"/>
  <c r="D206" i="2"/>
  <c r="C211" i="2"/>
  <c r="B216" i="2" a="1"/>
  <c r="D220" i="2"/>
  <c r="D229" i="2"/>
  <c r="B234" i="2" a="1"/>
  <c r="B238" i="2" a="1"/>
  <c r="B242" i="2" a="1"/>
  <c r="B246" i="2" a="1"/>
  <c r="B250" i="2" a="1"/>
  <c r="B254" i="2" a="1"/>
  <c r="B258" i="2" a="1"/>
  <c r="B262" i="2" a="1"/>
  <c r="B266" i="2" a="1"/>
  <c r="B270" i="2" a="1"/>
  <c r="B274" i="2" a="1"/>
  <c r="B278" i="2" a="1"/>
  <c r="B282" i="2" a="1"/>
  <c r="B286" i="2" a="1"/>
  <c r="B290" i="2" a="1"/>
  <c r="B294" i="2" a="1"/>
  <c r="B298" i="2" a="1"/>
  <c r="B302" i="2" a="1"/>
  <c r="B306" i="2" a="1"/>
  <c r="B310" i="2" a="1"/>
  <c r="B314" i="2" a="1"/>
  <c r="B318" i="2" a="1"/>
  <c r="B322" i="2" a="1"/>
  <c r="B326" i="2" a="1"/>
  <c r="B330" i="2" a="1"/>
  <c r="B334" i="2" a="1"/>
  <c r="B338" i="2" a="1"/>
  <c r="B342" i="2" a="1"/>
  <c r="B346" i="2" a="1"/>
  <c r="B350" i="2" a="1"/>
  <c r="B354" i="2" a="1"/>
  <c r="B358" i="2" a="1"/>
  <c r="B362" i="2" a="1"/>
  <c r="B366" i="2" a="1"/>
  <c r="B370" i="2" a="1"/>
  <c r="B374" i="2" a="1"/>
  <c r="B378" i="2" a="1"/>
  <c r="B382" i="2" a="1"/>
  <c r="B386" i="2" a="1"/>
  <c r="B390" i="2" a="1"/>
  <c r="B394" i="2" a="1"/>
  <c r="B398" i="2" a="1"/>
  <c r="B402" i="2" a="1"/>
  <c r="B406" i="2" a="1"/>
  <c r="B410" i="2" a="1"/>
  <c r="B414" i="2" a="1"/>
  <c r="B418" i="2" a="1"/>
  <c r="B422" i="2" a="1"/>
  <c r="B426" i="2" a="1"/>
  <c r="B430" i="2" a="1"/>
  <c r="B434" i="2" a="1"/>
  <c r="B438" i="2" a="1"/>
  <c r="B442" i="2" a="1"/>
  <c r="B446" i="2" a="1"/>
  <c r="B450" i="2" a="1"/>
  <c r="B454" i="2" a="1"/>
  <c r="B458" i="2" a="1"/>
  <c r="B462" i="2" a="1"/>
  <c r="B466" i="2" a="1"/>
  <c r="B470" i="2" a="1"/>
  <c r="B474" i="2" a="1"/>
  <c r="B478" i="2" a="1"/>
  <c r="B482" i="2" a="1"/>
  <c r="B486" i="2" a="1"/>
  <c r="B490" i="2" a="1"/>
  <c r="B494" i="2" a="1"/>
  <c r="B498" i="2" a="1"/>
  <c r="B502" i="2" a="1"/>
  <c r="B506" i="2" a="1"/>
  <c r="G10" i="2"/>
  <c r="G26" i="2"/>
  <c r="G42" i="2"/>
  <c r="G58" i="2"/>
  <c r="G74" i="2"/>
  <c r="G90" i="2"/>
  <c r="G106" i="2"/>
  <c r="I236" i="1"/>
  <c r="H315" i="1" a="1"/>
  <c r="J435" i="1"/>
  <c r="I472" i="1"/>
  <c r="C6" i="2"/>
  <c r="B25" i="2" a="1"/>
  <c r="D39" i="2"/>
  <c r="D57" i="2"/>
  <c r="B66" i="2" a="1"/>
  <c r="B74" i="2" a="1"/>
  <c r="C81" i="2"/>
  <c r="D94" i="2"/>
  <c r="C100" i="2"/>
  <c r="B106" i="2" a="1"/>
  <c r="B112" i="2" a="1"/>
  <c r="C117" i="2"/>
  <c r="D122" i="2"/>
  <c r="B128" i="2" a="1"/>
  <c r="C138" i="2"/>
  <c r="B144" i="2" a="1"/>
  <c r="B159" i="2" a="1"/>
  <c r="B164" i="2" a="1"/>
  <c r="B169" i="2" a="1"/>
  <c r="D173" i="2"/>
  <c r="C178" i="2"/>
  <c r="C183" i="2"/>
  <c r="C188" i="2"/>
  <c r="C193" i="2"/>
  <c r="B198" i="2" a="1"/>
  <c r="C202" i="2"/>
  <c r="B207" i="2" a="1"/>
  <c r="D211" i="2"/>
  <c r="C216" i="2"/>
  <c r="B221" i="2" a="1"/>
  <c r="C225" i="2"/>
  <c r="B230" i="2" a="1"/>
  <c r="G11" i="2"/>
  <c r="G27" i="2"/>
  <c r="G43" i="2"/>
  <c r="G59" i="2"/>
  <c r="G75" i="2"/>
  <c r="G91" i="2"/>
  <c r="G107" i="2"/>
  <c r="G123" i="2"/>
  <c r="G139" i="2"/>
  <c r="G155" i="2"/>
  <c r="G171" i="2"/>
  <c r="G187" i="2"/>
  <c r="G203" i="2"/>
  <c r="G219" i="2"/>
  <c r="G235" i="2"/>
  <c r="G251" i="2"/>
  <c r="G267" i="2"/>
  <c r="G283" i="2"/>
  <c r="G299" i="2"/>
  <c r="G315" i="2"/>
  <c r="G331" i="2"/>
  <c r="G347" i="2"/>
  <c r="G363" i="2"/>
  <c r="G379" i="2"/>
  <c r="G395" i="2"/>
  <c r="G411" i="2"/>
  <c r="G427" i="2"/>
  <c r="G443" i="2"/>
  <c r="G459" i="2"/>
  <c r="G475" i="2"/>
  <c r="G491" i="2"/>
  <c r="G507" i="2"/>
  <c r="M9" i="2"/>
  <c r="M13" i="2"/>
  <c r="M17" i="2"/>
  <c r="M21" i="2"/>
  <c r="M25" i="2"/>
  <c r="M29" i="2"/>
  <c r="M33" i="2"/>
  <c r="M37" i="2"/>
  <c r="I241" i="1"/>
  <c r="J319" i="1"/>
  <c r="J394" i="1"/>
  <c r="H438" i="1" a="1"/>
  <c r="I474" i="1"/>
  <c r="B8" i="2" a="1"/>
  <c r="B40" i="2" a="1"/>
  <c r="C49" i="2"/>
  <c r="B58" i="2" a="1"/>
  <c r="C66" i="2"/>
  <c r="C74" i="2"/>
  <c r="B82" i="2" a="1"/>
  <c r="C89" i="2"/>
  <c r="B95" i="2" a="1"/>
  <c r="D100" i="2"/>
  <c r="C106" i="2"/>
  <c r="C112" i="2"/>
  <c r="D117" i="2"/>
  <c r="B123" i="2" a="1"/>
  <c r="C128" i="2"/>
  <c r="C133" i="2"/>
  <c r="B139" i="2" a="1"/>
  <c r="C144" i="2"/>
  <c r="C149" i="2"/>
  <c r="C154" i="2"/>
  <c r="C159" i="2"/>
  <c r="C164" i="2"/>
  <c r="B174" i="2" a="1"/>
  <c r="D178" i="2"/>
  <c r="D183" i="2"/>
  <c r="B189" i="2" a="1"/>
  <c r="D193" i="2"/>
  <c r="D202" i="2"/>
  <c r="C207" i="2"/>
  <c r="B212" i="2" a="1"/>
  <c r="D216" i="2"/>
  <c r="D225" i="2"/>
  <c r="C234" i="2"/>
  <c r="C238" i="2"/>
  <c r="C242" i="2"/>
  <c r="C246" i="2"/>
  <c r="C250" i="2"/>
  <c r="C254" i="2"/>
  <c r="C258" i="2"/>
  <c r="C262" i="2"/>
  <c r="C266" i="2"/>
  <c r="C270" i="2"/>
  <c r="C274" i="2"/>
  <c r="C278" i="2"/>
  <c r="C282" i="2"/>
  <c r="C286" i="2"/>
  <c r="C290" i="2"/>
  <c r="C294" i="2"/>
  <c r="C298" i="2"/>
  <c r="C302" i="2"/>
  <c r="C306" i="2"/>
  <c r="C310" i="2"/>
  <c r="C314" i="2"/>
  <c r="C318" i="2"/>
  <c r="C322" i="2"/>
  <c r="C326" i="2"/>
  <c r="C330" i="2"/>
  <c r="C334" i="2"/>
  <c r="C338" i="2"/>
  <c r="C342" i="2"/>
  <c r="C346" i="2"/>
  <c r="C350" i="2"/>
  <c r="C354" i="2"/>
  <c r="C358" i="2"/>
  <c r="C362" i="2"/>
  <c r="C366" i="2"/>
  <c r="C370" i="2"/>
  <c r="C374" i="2"/>
  <c r="C378" i="2"/>
  <c r="C382" i="2"/>
  <c r="C386" i="2"/>
  <c r="C390" i="2"/>
  <c r="C394" i="2"/>
  <c r="C398" i="2"/>
  <c r="C402" i="2"/>
  <c r="C406" i="2"/>
  <c r="C410" i="2"/>
  <c r="C414" i="2"/>
  <c r="C418" i="2"/>
  <c r="C422" i="2"/>
  <c r="C426" i="2"/>
  <c r="C430" i="2"/>
  <c r="C434" i="2"/>
  <c r="C438" i="2"/>
  <c r="C442" i="2"/>
  <c r="C446" i="2"/>
  <c r="C450" i="2"/>
  <c r="C454" i="2"/>
  <c r="C458" i="2"/>
  <c r="C462" i="2"/>
  <c r="C466" i="2"/>
  <c r="C470" i="2"/>
  <c r="C474" i="2"/>
  <c r="C478" i="2"/>
  <c r="C482" i="2"/>
  <c r="C486" i="2"/>
  <c r="C490" i="2"/>
  <c r="C494" i="2"/>
  <c r="C498" i="2"/>
  <c r="C502" i="2"/>
  <c r="C506" i="2"/>
  <c r="G12" i="2"/>
  <c r="G28" i="2"/>
  <c r="G44" i="2"/>
  <c r="G60" i="2"/>
  <c r="G76" i="2"/>
  <c r="G92" i="2"/>
  <c r="G108" i="2"/>
  <c r="G124" i="2"/>
  <c r="G140" i="2"/>
  <c r="G156" i="2"/>
  <c r="G172" i="2"/>
  <c r="G188" i="2"/>
  <c r="G204" i="2"/>
  <c r="G220" i="2"/>
  <c r="G236" i="2"/>
  <c r="G252" i="2"/>
  <c r="G268" i="2"/>
  <c r="G284" i="2"/>
  <c r="H325" i="1" a="1"/>
  <c r="I440" i="1"/>
  <c r="H477" i="1" a="1"/>
  <c r="B9" i="2" a="1"/>
  <c r="B27" i="2" a="1"/>
  <c r="C40" i="2"/>
  <c r="B50" i="2" a="1"/>
  <c r="D66" i="2"/>
  <c r="B75" i="2" a="1"/>
  <c r="B83" i="2" a="1"/>
  <c r="D89" i="2"/>
  <c r="C95" i="2"/>
  <c r="B101" i="2" a="1"/>
  <c r="B107" i="2" a="1"/>
  <c r="D112" i="2"/>
  <c r="B118" i="2" a="1"/>
  <c r="C123" i="2"/>
  <c r="D128" i="2"/>
  <c r="B134" i="2" a="1"/>
  <c r="C139" i="2"/>
  <c r="D144" i="2"/>
  <c r="D149" i="2"/>
  <c r="D154" i="2"/>
  <c r="D159" i="2"/>
  <c r="D164" i="2"/>
  <c r="C169" i="2"/>
  <c r="B179" i="2" a="1"/>
  <c r="C184" i="2"/>
  <c r="B194" i="2" a="1"/>
  <c r="C198" i="2"/>
  <c r="B203" i="2" a="1"/>
  <c r="D207" i="2"/>
  <c r="C212" i="2"/>
  <c r="B217" i="2" a="1"/>
  <c r="C221" i="2"/>
  <c r="B226" i="2" a="1"/>
  <c r="C230" i="2"/>
  <c r="D234" i="2"/>
  <c r="D238" i="2"/>
  <c r="D242" i="2"/>
  <c r="D246" i="2"/>
  <c r="D250" i="2"/>
  <c r="D254" i="2"/>
  <c r="D258" i="2"/>
  <c r="D262" i="2"/>
  <c r="D266" i="2"/>
  <c r="D270" i="2"/>
  <c r="D274" i="2"/>
  <c r="D278" i="2"/>
  <c r="D282" i="2"/>
  <c r="D286" i="2"/>
  <c r="D290" i="2"/>
  <c r="D294" i="2"/>
  <c r="D298" i="2"/>
  <c r="D302" i="2"/>
  <c r="D306" i="2"/>
  <c r="D310" i="2"/>
  <c r="D314" i="2"/>
  <c r="D318" i="2"/>
  <c r="D322" i="2"/>
  <c r="D326" i="2"/>
  <c r="D330" i="2"/>
  <c r="D334" i="2"/>
  <c r="D338" i="2"/>
  <c r="D342" i="2"/>
  <c r="D346" i="2"/>
  <c r="D350" i="2"/>
  <c r="D354" i="2"/>
  <c r="D358" i="2"/>
  <c r="D362" i="2"/>
  <c r="D366" i="2"/>
  <c r="D370" i="2"/>
  <c r="D374" i="2"/>
  <c r="D378" i="2"/>
  <c r="D382" i="2"/>
  <c r="D386" i="2"/>
  <c r="D390" i="2"/>
  <c r="D394" i="2"/>
  <c r="D398" i="2"/>
  <c r="D402" i="2"/>
  <c r="D406" i="2"/>
  <c r="D410" i="2"/>
  <c r="D414" i="2"/>
  <c r="D418" i="2"/>
  <c r="D422" i="2"/>
  <c r="D426" i="2"/>
  <c r="D430" i="2"/>
  <c r="D434" i="2"/>
  <c r="D438" i="2"/>
  <c r="D442" i="2"/>
  <c r="D446" i="2"/>
  <c r="D450" i="2"/>
  <c r="D454" i="2"/>
  <c r="D458" i="2"/>
  <c r="D462" i="2"/>
  <c r="D466" i="2"/>
  <c r="H251" i="1" a="1"/>
  <c r="H330" i="1" a="1"/>
  <c r="J403" i="1"/>
  <c r="I442" i="1"/>
  <c r="H479" i="1" a="1"/>
  <c r="B10" i="2" a="1"/>
  <c r="C28" i="2"/>
  <c r="B41" i="2" a="1"/>
  <c r="B51" i="2" a="1"/>
  <c r="C58" i="2"/>
  <c r="B67" i="2" a="1"/>
  <c r="D75" i="2"/>
  <c r="D83" i="2"/>
  <c r="B90" i="2" a="1"/>
  <c r="D95" i="2"/>
  <c r="C101" i="2"/>
  <c r="C107" i="2"/>
  <c r="B113" i="2" a="1"/>
  <c r="D123" i="2"/>
  <c r="B129" i="2" a="1"/>
  <c r="C134" i="2"/>
  <c r="D139" i="2"/>
  <c r="B145" i="2" a="1"/>
  <c r="B150" i="2" a="1"/>
  <c r="B155" i="2" a="1"/>
  <c r="B160" i="2" a="1"/>
  <c r="B165" i="2" a="1"/>
  <c r="D169" i="2"/>
  <c r="C174" i="2"/>
  <c r="D179" i="2"/>
  <c r="D184" i="2"/>
  <c r="C189" i="2"/>
  <c r="D198" i="2"/>
  <c r="C203" i="2"/>
  <c r="B208" i="2" a="1"/>
  <c r="D212" i="2"/>
  <c r="D221" i="2"/>
  <c r="D230" i="2"/>
  <c r="B235" i="2" a="1"/>
  <c r="B239" i="2" a="1"/>
  <c r="B243" i="2" a="1"/>
  <c r="B247" i="2" a="1"/>
  <c r="B251" i="2" a="1"/>
  <c r="B255" i="2" a="1"/>
  <c r="B259" i="2" a="1"/>
  <c r="B263" i="2" a="1"/>
  <c r="B267" i="2" a="1"/>
  <c r="B271" i="2" a="1"/>
  <c r="B275" i="2" a="1"/>
  <c r="B279" i="2" a="1"/>
  <c r="B283" i="2" a="1"/>
  <c r="B287" i="2" a="1"/>
  <c r="B291" i="2" a="1"/>
  <c r="B295" i="2" a="1"/>
  <c r="B299" i="2" a="1"/>
  <c r="B303" i="2" a="1"/>
  <c r="B307" i="2" a="1"/>
  <c r="B311" i="2" a="1"/>
  <c r="B315" i="2" a="1"/>
  <c r="B319" i="2" a="1"/>
  <c r="B323" i="2" a="1"/>
  <c r="B327" i="2" a="1"/>
  <c r="B331" i="2" a="1"/>
  <c r="B335" i="2" a="1"/>
  <c r="B339" i="2" a="1"/>
  <c r="B343" i="2" a="1"/>
  <c r="B347" i="2" a="1"/>
  <c r="B351" i="2" a="1"/>
  <c r="B355" i="2" a="1"/>
  <c r="B359" i="2" a="1"/>
  <c r="B363" i="2" a="1"/>
  <c r="B367" i="2" a="1"/>
  <c r="B371" i="2" a="1"/>
  <c r="B375" i="2" a="1"/>
  <c r="B379" i="2" a="1"/>
  <c r="B383" i="2" a="1"/>
  <c r="B387" i="2" a="1"/>
  <c r="B391" i="2" a="1"/>
  <c r="B395" i="2" a="1"/>
  <c r="B399" i="2" a="1"/>
  <c r="B403" i="2" a="1"/>
  <c r="B407" i="2" a="1"/>
  <c r="B411" i="2" a="1"/>
  <c r="B415" i="2" a="1"/>
  <c r="B419" i="2" a="1"/>
  <c r="B423" i="2" a="1"/>
  <c r="B427" i="2" a="1"/>
  <c r="B431" i="2" a="1"/>
  <c r="B435" i="2" a="1"/>
  <c r="B439" i="2" a="1"/>
  <c r="B443" i="2" a="1"/>
  <c r="J255" i="1"/>
  <c r="J334" i="1"/>
  <c r="I408" i="1"/>
  <c r="H445" i="1" a="1"/>
  <c r="J481" i="1"/>
  <c r="B11" i="2" a="1"/>
  <c r="C29" i="2"/>
  <c r="B42" i="2" a="1"/>
  <c r="D51" i="2"/>
  <c r="B59" i="2" a="1"/>
  <c r="C67" i="2"/>
  <c r="B76" i="2" a="1"/>
  <c r="C84" i="2"/>
  <c r="B96" i="2" a="1"/>
  <c r="B102" i="2" a="1"/>
  <c r="D107" i="2"/>
  <c r="C118" i="2"/>
  <c r="B124" i="2" a="1"/>
  <c r="C129" i="2"/>
  <c r="D134" i="2"/>
  <c r="B140" i="2" a="1"/>
  <c r="C155" i="2"/>
  <c r="C160" i="2"/>
  <c r="B170" i="2" a="1"/>
  <c r="B175" i="2" a="1"/>
  <c r="B180" i="2" a="1"/>
  <c r="B185" i="2" a="1"/>
  <c r="D189" i="2"/>
  <c r="C194" i="2"/>
  <c r="B199" i="2" a="1"/>
  <c r="D203" i="2"/>
  <c r="C208" i="2"/>
  <c r="B213" i="2" a="1"/>
  <c r="C217" i="2"/>
  <c r="B222" i="2" a="1"/>
  <c r="C226" i="2"/>
  <c r="B231" i="2" a="1"/>
  <c r="G15" i="2"/>
  <c r="G31" i="2"/>
  <c r="G47" i="2"/>
  <c r="G63" i="2"/>
  <c r="G79" i="2"/>
  <c r="G95" i="2"/>
  <c r="G111" i="2"/>
  <c r="G127" i="2"/>
  <c r="G143" i="2"/>
  <c r="G159" i="2"/>
  <c r="G175" i="2"/>
  <c r="G191" i="2"/>
  <c r="G207" i="2"/>
  <c r="G223" i="2"/>
  <c r="G239" i="2"/>
  <c r="G255" i="2"/>
  <c r="G271" i="2"/>
  <c r="G287" i="2"/>
  <c r="G303" i="2"/>
  <c r="G319" i="2"/>
  <c r="G335" i="2"/>
  <c r="G351" i="2"/>
  <c r="G367" i="2"/>
  <c r="G383" i="2"/>
  <c r="G399" i="2"/>
  <c r="G415" i="2"/>
  <c r="G431" i="2"/>
  <c r="G447" i="2"/>
  <c r="G463" i="2"/>
  <c r="G479" i="2"/>
  <c r="G495" i="2"/>
  <c r="M6" i="2"/>
  <c r="M10" i="2"/>
  <c r="M14" i="2"/>
  <c r="M18" i="2"/>
  <c r="M22" i="2"/>
  <c r="M26" i="2"/>
  <c r="M30" i="2"/>
  <c r="M34" i="2"/>
  <c r="M38" i="2"/>
  <c r="M42" i="2"/>
  <c r="M46" i="2"/>
  <c r="M50" i="2"/>
  <c r="M54" i="2"/>
  <c r="M58" i="2"/>
  <c r="M62" i="2"/>
  <c r="M66" i="2"/>
  <c r="M70" i="2"/>
  <c r="M74" i="2"/>
  <c r="M78" i="2"/>
  <c r="M82" i="2"/>
  <c r="M86" i="2"/>
  <c r="M90" i="2"/>
  <c r="H261" i="1" a="1"/>
  <c r="I339" i="1"/>
  <c r="I410" i="1"/>
  <c r="H447" i="1" a="1"/>
  <c r="I483" i="1"/>
  <c r="D12" i="2"/>
  <c r="C30" i="2"/>
  <c r="C42" i="2"/>
  <c r="C52" i="2"/>
  <c r="C60" i="2"/>
  <c r="D67" i="2"/>
  <c r="C76" i="2"/>
  <c r="D84" i="2"/>
  <c r="C90" i="2"/>
  <c r="C96" i="2"/>
  <c r="C102" i="2"/>
  <c r="B108" i="2" a="1"/>
  <c r="C113" i="2"/>
  <c r="D118" i="2"/>
  <c r="C124" i="2"/>
  <c r="B130" i="2" a="1"/>
  <c r="B135" i="2" a="1"/>
  <c r="C140" i="2"/>
  <c r="C145" i="2"/>
  <c r="C150" i="2"/>
  <c r="D155" i="2"/>
  <c r="D160" i="2"/>
  <c r="C165" i="2"/>
  <c r="C170" i="2"/>
  <c r="C175" i="2"/>
  <c r="C180" i="2"/>
  <c r="B190" i="2" a="1"/>
  <c r="D194" i="2"/>
  <c r="C199" i="2"/>
  <c r="B204" i="2" a="1"/>
  <c r="D208" i="2"/>
  <c r="D217" i="2"/>
  <c r="D226" i="2"/>
  <c r="C231" i="2"/>
  <c r="C235" i="2"/>
  <c r="C239" i="2"/>
  <c r="C243" i="2"/>
  <c r="C247" i="2"/>
  <c r="C251" i="2"/>
  <c r="C255" i="2"/>
  <c r="C259" i="2"/>
  <c r="C263" i="2"/>
  <c r="C267" i="2"/>
  <c r="C271" i="2"/>
  <c r="C275" i="2"/>
  <c r="C279" i="2"/>
  <c r="C283" i="2"/>
  <c r="C287" i="2"/>
  <c r="C291" i="2"/>
  <c r="C295" i="2"/>
  <c r="C299" i="2"/>
  <c r="C303" i="2"/>
  <c r="C307" i="2"/>
  <c r="C311" i="2"/>
  <c r="C315" i="2"/>
  <c r="C319" i="2"/>
  <c r="C323" i="2"/>
  <c r="C327" i="2"/>
  <c r="C331" i="2"/>
  <c r="C335" i="2"/>
  <c r="C339" i="2"/>
  <c r="C343" i="2"/>
  <c r="C347" i="2"/>
  <c r="C351" i="2"/>
  <c r="C355" i="2"/>
  <c r="C359" i="2"/>
  <c r="C363" i="2"/>
  <c r="C367" i="2"/>
  <c r="C371" i="2"/>
  <c r="C375" i="2"/>
  <c r="C379" i="2"/>
  <c r="C383" i="2"/>
  <c r="C387" i="2"/>
  <c r="C391" i="2"/>
  <c r="C395" i="2"/>
  <c r="C399" i="2"/>
  <c r="C403" i="2"/>
  <c r="H266" i="1" a="1"/>
  <c r="I344" i="1"/>
  <c r="H413" i="1" a="1"/>
  <c r="J449" i="1"/>
  <c r="C13" i="2"/>
  <c r="D30" i="2"/>
  <c r="B43" i="2" a="1"/>
  <c r="B53" i="2" a="1"/>
  <c r="B61" i="2" a="1"/>
  <c r="C68" i="2"/>
  <c r="D76" i="2"/>
  <c r="B85" i="2" a="1"/>
  <c r="D90" i="2"/>
  <c r="B97" i="2" a="1"/>
  <c r="D102" i="2"/>
  <c r="C108" i="2"/>
  <c r="D113" i="2"/>
  <c r="B119" i="2" a="1"/>
  <c r="B125" i="2" a="1"/>
  <c r="C135" i="2"/>
  <c r="D140" i="2"/>
  <c r="D145" i="2"/>
  <c r="D150" i="2"/>
  <c r="B156" i="2" a="1"/>
  <c r="B161" i="2" a="1"/>
  <c r="B166" i="2" a="1"/>
  <c r="D170" i="2"/>
  <c r="D175" i="2"/>
  <c r="D180" i="2"/>
  <c r="C185" i="2"/>
  <c r="B195" i="2" a="1"/>
  <c r="D199" i="2"/>
  <c r="C204" i="2"/>
  <c r="B209" i="2" a="1"/>
  <c r="C213" i="2"/>
  <c r="B218" i="2" a="1"/>
  <c r="C222" i="2"/>
  <c r="B227" i="2" a="1"/>
  <c r="D231" i="2"/>
  <c r="D235" i="2"/>
  <c r="D239" i="2"/>
  <c r="D243" i="2"/>
  <c r="D247" i="2"/>
  <c r="D251" i="2"/>
  <c r="D255" i="2"/>
  <c r="D259" i="2"/>
  <c r="D263" i="2"/>
  <c r="D267" i="2"/>
  <c r="D271" i="2"/>
  <c r="D275" i="2"/>
  <c r="D279" i="2"/>
  <c r="D283" i="2"/>
  <c r="D287" i="2"/>
  <c r="D291" i="2"/>
  <c r="D295" i="2"/>
  <c r="D299" i="2"/>
  <c r="D303" i="2"/>
  <c r="D307" i="2"/>
  <c r="D311" i="2"/>
  <c r="D315" i="2"/>
  <c r="D319" i="2"/>
  <c r="D323" i="2"/>
  <c r="D327" i="2"/>
  <c r="D331" i="2"/>
  <c r="D335" i="2"/>
  <c r="D339" i="2"/>
  <c r="D343" i="2"/>
  <c r="D347" i="2"/>
  <c r="D351" i="2"/>
  <c r="D355" i="2"/>
  <c r="D359" i="2"/>
  <c r="D363" i="2"/>
  <c r="D367" i="2"/>
  <c r="D371" i="2"/>
  <c r="D375" i="2"/>
  <c r="D379" i="2"/>
  <c r="D383" i="2"/>
  <c r="D387" i="2"/>
  <c r="D391" i="2"/>
  <c r="D395" i="2"/>
  <c r="D399" i="2"/>
  <c r="D403" i="2"/>
  <c r="D407" i="2"/>
  <c r="D411" i="2"/>
  <c r="D415" i="2"/>
  <c r="D419" i="2"/>
  <c r="D423" i="2"/>
  <c r="D427" i="2"/>
  <c r="D431" i="2"/>
  <c r="D435" i="2"/>
  <c r="D439" i="2"/>
  <c r="D443" i="2"/>
  <c r="D447" i="2"/>
  <c r="D451" i="2"/>
  <c r="D455" i="2"/>
  <c r="D459" i="2"/>
  <c r="D463" i="2"/>
  <c r="D467" i="2"/>
  <c r="D471" i="2"/>
  <c r="D475" i="2"/>
  <c r="D479" i="2"/>
  <c r="D483" i="2"/>
  <c r="J270" i="1"/>
  <c r="H349" i="1" a="1"/>
  <c r="H415" i="1" a="1"/>
  <c r="I451" i="1"/>
  <c r="H488" i="1" a="1"/>
  <c r="C14" i="2"/>
  <c r="D31" i="2"/>
  <c r="C44" i="2"/>
  <c r="C61" i="2"/>
  <c r="C69" i="2"/>
  <c r="B77" i="2" a="1"/>
  <c r="B91" i="2" a="1"/>
  <c r="C97" i="2"/>
  <c r="B103" i="2" a="1"/>
  <c r="D108" i="2"/>
  <c r="B114" i="2" a="1"/>
  <c r="D119" i="2"/>
  <c r="C125" i="2"/>
  <c r="C130" i="2"/>
  <c r="D135" i="2"/>
  <c r="B141" i="2" a="1"/>
  <c r="B146" i="2" a="1"/>
  <c r="B151" i="2" a="1"/>
  <c r="C156" i="2"/>
  <c r="C161" i="2"/>
  <c r="B171" i="2" a="1"/>
  <c r="B176" i="2" a="1"/>
  <c r="B181" i="2" a="1"/>
  <c r="D185" i="2"/>
  <c r="C190" i="2"/>
  <c r="C195" i="2"/>
  <c r="B200" i="2" a="1"/>
  <c r="D204" i="2"/>
  <c r="D213" i="2"/>
  <c r="D222" i="2"/>
  <c r="C227" i="2"/>
  <c r="B232" i="2" a="1"/>
  <c r="B236" i="2" a="1"/>
  <c r="B240" i="2" a="1"/>
  <c r="B244" i="2" a="1"/>
  <c r="B248" i="2" a="1"/>
  <c r="B252" i="2" a="1"/>
  <c r="B256" i="2" a="1"/>
  <c r="B260" i="2" a="1"/>
  <c r="B264" i="2" a="1"/>
  <c r="B268" i="2" a="1"/>
  <c r="B272" i="2" a="1"/>
  <c r="B276" i="2" a="1"/>
  <c r="B280" i="2" a="1"/>
  <c r="B284" i="2" a="1"/>
  <c r="B288" i="2" a="1"/>
  <c r="B292" i="2" a="1"/>
  <c r="B296" i="2" a="1"/>
  <c r="B300" i="2" a="1"/>
  <c r="B304" i="2" a="1"/>
  <c r="B308" i="2" a="1"/>
  <c r="B312" i="2" a="1"/>
  <c r="B316" i="2" a="1"/>
  <c r="B320" i="2" a="1"/>
  <c r="B324" i="2" a="1"/>
  <c r="B328" i="2" a="1"/>
  <c r="B332" i="2" a="1"/>
  <c r="B336" i="2" a="1"/>
  <c r="B340" i="2" a="1"/>
  <c r="B344" i="2" a="1"/>
  <c r="B348" i="2" a="1"/>
  <c r="B352" i="2" a="1"/>
  <c r="B356" i="2" a="1"/>
  <c r="B360" i="2" a="1"/>
  <c r="B364" i="2" a="1"/>
  <c r="B368" i="2" a="1"/>
  <c r="B372" i="2" a="1"/>
  <c r="B376" i="2" a="1"/>
  <c r="B380" i="2" a="1"/>
  <c r="B384" i="2" a="1"/>
  <c r="B388" i="2" a="1"/>
  <c r="B392" i="2" a="1"/>
  <c r="B396" i="2" a="1"/>
  <c r="B400" i="2" a="1"/>
  <c r="B404" i="2" a="1"/>
  <c r="B408" i="2" a="1"/>
  <c r="B412" i="2" a="1"/>
  <c r="B416" i="2" a="1"/>
  <c r="B420" i="2" a="1"/>
  <c r="B424" i="2" a="1"/>
  <c r="B428" i="2" a="1"/>
  <c r="B432" i="2" a="1"/>
  <c r="B436" i="2" a="1"/>
  <c r="B440" i="2" a="1"/>
  <c r="B444" i="2" a="1"/>
  <c r="B448" i="2" a="1"/>
  <c r="B452" i="2" a="1"/>
  <c r="B456" i="2" a="1"/>
  <c r="B460" i="2" a="1"/>
  <c r="B464" i="2" a="1"/>
  <c r="B468" i="2" a="1"/>
  <c r="I275" i="1"/>
  <c r="J353" i="1"/>
  <c r="J417" i="1"/>
  <c r="J490" i="1"/>
  <c r="D15" i="2"/>
  <c r="B33" i="2" a="1"/>
  <c r="D44" i="2"/>
  <c r="C53" i="2"/>
  <c r="B62" i="2" a="1"/>
  <c r="B70" i="2" a="1"/>
  <c r="C77" i="2"/>
  <c r="C85" i="2"/>
  <c r="C91" i="2"/>
  <c r="B98" i="2" a="1"/>
  <c r="C103" i="2"/>
  <c r="B109" i="2" a="1"/>
  <c r="C120" i="2"/>
  <c r="D125" i="2"/>
  <c r="D130" i="2"/>
  <c r="B136" i="2" a="1"/>
  <c r="C151" i="2"/>
  <c r="B157" i="2" a="1"/>
  <c r="D161" i="2"/>
  <c r="C166" i="2"/>
  <c r="C171" i="2"/>
  <c r="C176" i="2"/>
  <c r="B186" i="2" a="1"/>
  <c r="D190" i="2"/>
  <c r="D195" i="2"/>
  <c r="C200" i="2"/>
  <c r="B205" i="2" a="1"/>
  <c r="C209" i="2"/>
  <c r="B214" i="2" a="1"/>
  <c r="C218" i="2"/>
  <c r="B223" i="2" a="1"/>
  <c r="D227" i="2"/>
  <c r="G19" i="2"/>
  <c r="G35" i="2"/>
  <c r="G51" i="2"/>
  <c r="G67" i="2"/>
  <c r="G83" i="2"/>
  <c r="G99" i="2"/>
  <c r="G115" i="2"/>
  <c r="G131" i="2"/>
  <c r="G147" i="2"/>
  <c r="G163" i="2"/>
  <c r="G179" i="2"/>
  <c r="G195" i="2"/>
  <c r="G211" i="2"/>
  <c r="G227" i="2"/>
  <c r="G243" i="2"/>
  <c r="G259" i="2"/>
  <c r="G275" i="2"/>
  <c r="G291" i="2"/>
  <c r="G307" i="2"/>
  <c r="G323" i="2"/>
  <c r="G339" i="2"/>
  <c r="G355" i="2"/>
  <c r="G371" i="2"/>
  <c r="G387" i="2"/>
  <c r="G403" i="2"/>
  <c r="G419" i="2"/>
  <c r="G435" i="2"/>
  <c r="G451" i="2"/>
  <c r="G467" i="2"/>
  <c r="G483" i="2"/>
  <c r="G499" i="2"/>
  <c r="M7" i="2"/>
  <c r="M11" i="2"/>
  <c r="J280" i="1"/>
  <c r="I419" i="1"/>
  <c r="H456" i="1" a="1"/>
  <c r="J492" i="1"/>
  <c r="B34" i="2" a="1"/>
  <c r="B45" i="2" a="1"/>
  <c r="D53" i="2"/>
  <c r="C70" i="2"/>
  <c r="C78" i="2"/>
  <c r="D85" i="2"/>
  <c r="C92" i="2"/>
  <c r="D103" i="2"/>
  <c r="C114" i="2"/>
  <c r="B121" i="2" a="1"/>
  <c r="B126" i="2" a="1"/>
  <c r="B131" i="2" a="1"/>
  <c r="C136" i="2"/>
  <c r="C141" i="2"/>
  <c r="C146" i="2"/>
  <c r="D151" i="2"/>
  <c r="B162" i="2" a="1"/>
  <c r="D166" i="2"/>
  <c r="D171" i="2"/>
  <c r="D176" i="2"/>
  <c r="C181" i="2"/>
  <c r="B191" i="2" a="1"/>
  <c r="B196" i="2" a="1"/>
  <c r="D200" i="2"/>
  <c r="D209" i="2"/>
  <c r="D218" i="2"/>
  <c r="C223" i="2"/>
  <c r="B228" i="2" a="1"/>
  <c r="C232" i="2"/>
  <c r="C236" i="2"/>
  <c r="C240" i="2"/>
  <c r="C244" i="2"/>
  <c r="C248" i="2"/>
  <c r="C252" i="2"/>
  <c r="C256" i="2"/>
  <c r="C260" i="2"/>
  <c r="C264" i="2"/>
  <c r="C268" i="2"/>
  <c r="C272" i="2"/>
  <c r="C276" i="2"/>
  <c r="C280" i="2"/>
  <c r="C284" i="2"/>
  <c r="C288" i="2"/>
  <c r="C292" i="2"/>
  <c r="C296" i="2"/>
  <c r="C300" i="2"/>
  <c r="C304" i="2"/>
  <c r="C308" i="2"/>
  <c r="C312" i="2"/>
  <c r="C316" i="2"/>
  <c r="C320" i="2"/>
  <c r="C324" i="2"/>
  <c r="C328" i="2"/>
  <c r="C332" i="2"/>
  <c r="C336" i="2"/>
  <c r="C340" i="2"/>
  <c r="C344" i="2"/>
  <c r="C348" i="2"/>
  <c r="C352" i="2"/>
  <c r="C356" i="2"/>
  <c r="C360" i="2"/>
  <c r="C364" i="2"/>
  <c r="C368" i="2"/>
  <c r="C372" i="2"/>
  <c r="C376" i="2"/>
  <c r="C380" i="2"/>
  <c r="C384" i="2"/>
  <c r="C388" i="2"/>
  <c r="C392" i="2"/>
  <c r="C396" i="2"/>
  <c r="C400" i="2"/>
  <c r="C404" i="2"/>
  <c r="C408" i="2"/>
  <c r="C412" i="2"/>
  <c r="C416" i="2"/>
  <c r="C420" i="2"/>
  <c r="C424" i="2"/>
  <c r="C428" i="2"/>
  <c r="C432" i="2"/>
  <c r="C436" i="2"/>
  <c r="J285" i="1"/>
  <c r="J362" i="1"/>
  <c r="J458" i="1"/>
  <c r="B18" i="2" a="1"/>
  <c r="B35" i="2" a="1"/>
  <c r="C45" i="2"/>
  <c r="B54" i="2" a="1"/>
  <c r="C62" i="2"/>
  <c r="B71" i="2" a="1"/>
  <c r="B79" i="2" a="1"/>
  <c r="B86" i="2" a="1"/>
  <c r="B93" i="2" a="1"/>
  <c r="C98" i="2"/>
  <c r="B104" i="2" a="1"/>
  <c r="C109" i="2"/>
  <c r="B115" i="2" a="1"/>
  <c r="C131" i="2"/>
  <c r="D136" i="2"/>
  <c r="D141" i="2"/>
  <c r="D146" i="2"/>
  <c r="C152" i="2"/>
  <c r="C157" i="2"/>
  <c r="B167" i="2" a="1"/>
  <c r="B172" i="2" a="1"/>
  <c r="B177" i="2" a="1"/>
  <c r="D181" i="2"/>
  <c r="C186" i="2"/>
  <c r="C191" i="2"/>
  <c r="C196" i="2"/>
  <c r="B201" i="2" a="1"/>
  <c r="C205" i="2"/>
  <c r="B210" i="2" a="1"/>
  <c r="C214" i="2"/>
  <c r="B219" i="2" a="1"/>
  <c r="D223" i="2"/>
  <c r="C228" i="2"/>
  <c r="D232" i="2"/>
  <c r="D236" i="2"/>
  <c r="D240" i="2"/>
  <c r="D244" i="2"/>
  <c r="D248" i="2"/>
  <c r="D252" i="2"/>
  <c r="D256" i="2"/>
  <c r="D260" i="2"/>
  <c r="D264" i="2"/>
  <c r="D268" i="2"/>
  <c r="D272" i="2"/>
  <c r="D276" i="2"/>
  <c r="D280" i="2"/>
  <c r="D284" i="2"/>
  <c r="D288" i="2"/>
  <c r="D292" i="2"/>
  <c r="D296" i="2"/>
  <c r="D300" i="2"/>
  <c r="D304" i="2"/>
  <c r="D308" i="2"/>
  <c r="D312" i="2"/>
  <c r="D316" i="2"/>
  <c r="D320" i="2"/>
  <c r="D324" i="2"/>
  <c r="D328" i="2"/>
  <c r="D332" i="2"/>
  <c r="D336" i="2"/>
  <c r="D340" i="2"/>
  <c r="D344" i="2"/>
  <c r="D348" i="2"/>
  <c r="D352" i="2"/>
  <c r="D356" i="2"/>
  <c r="D360" i="2"/>
  <c r="D364" i="2"/>
  <c r="D368" i="2"/>
  <c r="D372" i="2"/>
  <c r="D376" i="2"/>
  <c r="D380" i="2"/>
  <c r="D384" i="2"/>
  <c r="D388" i="2"/>
  <c r="D392" i="2"/>
  <c r="D396" i="2"/>
  <c r="D400" i="2"/>
  <c r="D404" i="2"/>
  <c r="D408" i="2"/>
  <c r="D412" i="2"/>
  <c r="D416" i="2"/>
  <c r="D420" i="2"/>
  <c r="D424" i="2"/>
  <c r="D428" i="2"/>
  <c r="D432" i="2"/>
  <c r="D436" i="2"/>
  <c r="D440" i="2"/>
  <c r="D444" i="2"/>
  <c r="D448" i="2"/>
  <c r="D452" i="2"/>
  <c r="D456" i="2"/>
  <c r="D460" i="2"/>
  <c r="D464" i="2"/>
  <c r="D468" i="2"/>
  <c r="D472" i="2"/>
  <c r="D476" i="2"/>
  <c r="D480" i="2"/>
  <c r="I290" i="1"/>
  <c r="H424" i="1" a="1"/>
  <c r="J460" i="1"/>
  <c r="I497" i="1"/>
  <c r="B19" i="2" a="1"/>
  <c r="C35" i="2"/>
  <c r="C46" i="2"/>
  <c r="C54" i="2"/>
  <c r="D62" i="2"/>
  <c r="C71" i="2"/>
  <c r="D79" i="2"/>
  <c r="C93" i="2"/>
  <c r="D98" i="2"/>
  <c r="C104" i="2"/>
  <c r="D109" i="2"/>
  <c r="D115" i="2"/>
  <c r="C121" i="2"/>
  <c r="C126" i="2"/>
  <c r="D131" i="2"/>
  <c r="B137" i="2" a="1"/>
  <c r="B142" i="2" a="1"/>
  <c r="B147" i="2" a="1"/>
  <c r="B153" i="2" a="1"/>
  <c r="D157" i="2"/>
  <c r="C162" i="2"/>
  <c r="C167" i="2"/>
  <c r="C172" i="2"/>
  <c r="B182" i="2" a="1"/>
  <c r="D186" i="2"/>
  <c r="D191" i="2"/>
  <c r="D196" i="2"/>
  <c r="D205" i="2"/>
  <c r="D214" i="2"/>
  <c r="C219" i="2"/>
  <c r="B224" i="2" a="1"/>
  <c r="D228" i="2"/>
  <c r="B233" i="2" a="1"/>
  <c r="B237" i="2" a="1"/>
  <c r="B241" i="2" a="1"/>
  <c r="B245" i="2" a="1"/>
  <c r="B249" i="2" a="1"/>
  <c r="B253" i="2" a="1"/>
  <c r="B257" i="2" a="1"/>
  <c r="B261" i="2" a="1"/>
  <c r="B265" i="2" a="1"/>
  <c r="B269" i="2" a="1"/>
  <c r="B273" i="2" a="1"/>
  <c r="B277" i="2" a="1"/>
  <c r="B281" i="2" a="1"/>
  <c r="B285" i="2" a="1"/>
  <c r="B289" i="2" a="1"/>
  <c r="B293" i="2" a="1"/>
  <c r="B297" i="2" a="1"/>
  <c r="B301" i="2" a="1"/>
  <c r="B305" i="2" a="1"/>
  <c r="B309" i="2" a="1"/>
  <c r="B313" i="2" a="1"/>
  <c r="B317" i="2" a="1"/>
  <c r="B321" i="2" a="1"/>
  <c r="B325" i="2" a="1"/>
  <c r="B329" i="2" a="1"/>
  <c r="B333" i="2" a="1"/>
  <c r="B337" i="2" a="1"/>
  <c r="B341" i="2" a="1"/>
  <c r="B345" i="2" a="1"/>
  <c r="B349" i="2" a="1"/>
  <c r="B353" i="2" a="1"/>
  <c r="B357" i="2" a="1"/>
  <c r="B361" i="2" a="1"/>
  <c r="B365" i="2" a="1"/>
  <c r="B369" i="2" a="1"/>
  <c r="B373" i="2" a="1"/>
  <c r="B377" i="2" a="1"/>
  <c r="B381" i="2" a="1"/>
  <c r="B385" i="2" a="1"/>
  <c r="B389" i="2" a="1"/>
  <c r="B393" i="2" a="1"/>
  <c r="B397" i="2" a="1"/>
  <c r="B401" i="2" a="1"/>
  <c r="B405" i="2" a="1"/>
  <c r="B409" i="2" a="1"/>
  <c r="B413" i="2" a="1"/>
  <c r="B417" i="2" a="1"/>
  <c r="B421" i="2" a="1"/>
  <c r="B425" i="2" a="1"/>
  <c r="B429" i="2" a="1"/>
  <c r="B433" i="2" a="1"/>
  <c r="B437" i="2" a="1"/>
  <c r="B441" i="2" a="1"/>
  <c r="B445" i="2" a="1"/>
  <c r="B449" i="2" a="1"/>
  <c r="B453" i="2" a="1"/>
  <c r="J371" i="1"/>
  <c r="J426" i="1"/>
  <c r="J499" i="1"/>
  <c r="C20" i="2"/>
  <c r="D35" i="2"/>
  <c r="B47" i="2" a="1"/>
  <c r="D55" i="2"/>
  <c r="B63" i="2" a="1"/>
  <c r="D71" i="2"/>
  <c r="C80" i="2"/>
  <c r="C86" i="2"/>
  <c r="D93" i="2"/>
  <c r="B99" i="2" a="1"/>
  <c r="D104" i="2"/>
  <c r="B110" i="2" a="1"/>
  <c r="C116" i="2"/>
  <c r="D121" i="2"/>
  <c r="D126" i="2"/>
  <c r="B132" i="2" a="1"/>
  <c r="D147" i="2"/>
  <c r="B158" i="2" a="1"/>
  <c r="D162" i="2"/>
  <c r="D167" i="2"/>
  <c r="D172" i="2"/>
  <c r="C177" i="2"/>
  <c r="B187" i="2" a="1"/>
  <c r="B192" i="2" a="1"/>
  <c r="B197" i="2" a="1"/>
  <c r="C201" i="2"/>
  <c r="B206" i="2" a="1"/>
  <c r="C210" i="2"/>
  <c r="B215" i="2" a="1"/>
  <c r="D219" i="2"/>
  <c r="C224" i="2"/>
  <c r="B229" i="2" a="1"/>
  <c r="G7" i="2"/>
  <c r="G23" i="2"/>
  <c r="G39" i="2"/>
  <c r="G55" i="2"/>
  <c r="G71" i="2"/>
  <c r="G87" i="2"/>
  <c r="G103" i="2"/>
  <c r="G119" i="2"/>
  <c r="G135" i="2"/>
  <c r="G151" i="2"/>
  <c r="G167" i="2"/>
  <c r="G183" i="2"/>
  <c r="G199" i="2"/>
  <c r="G215" i="2"/>
  <c r="G231" i="2"/>
  <c r="G247" i="2"/>
  <c r="G263" i="2"/>
  <c r="G279" i="2"/>
  <c r="G295" i="2"/>
  <c r="G311" i="2"/>
  <c r="G327" i="2"/>
  <c r="G343" i="2"/>
  <c r="G359" i="2"/>
  <c r="G375" i="2"/>
  <c r="G391" i="2"/>
  <c r="G407" i="2"/>
  <c r="G423" i="2"/>
  <c r="G439" i="2"/>
  <c r="G455" i="2"/>
  <c r="G471" i="2"/>
  <c r="G487" i="2"/>
  <c r="G503" i="2"/>
  <c r="M8" i="2"/>
  <c r="M12" i="2"/>
  <c r="M16" i="2"/>
  <c r="M20" i="2"/>
  <c r="M24" i="2"/>
  <c r="M28" i="2"/>
  <c r="M32" i="2"/>
  <c r="M36" i="2"/>
  <c r="M40" i="2"/>
  <c r="M44" i="2"/>
  <c r="M48" i="2"/>
  <c r="M52" i="2"/>
  <c r="M56" i="2"/>
  <c r="M60" i="2"/>
  <c r="M64" i="2"/>
  <c r="M68" i="2"/>
  <c r="M72" i="2"/>
  <c r="M76" i="2"/>
  <c r="M80" i="2"/>
  <c r="M84" i="2"/>
  <c r="I300" i="1"/>
  <c r="I376" i="1"/>
  <c r="J428" i="1"/>
  <c r="I465" i="1"/>
  <c r="H502" i="1" a="1"/>
  <c r="D21" i="2"/>
  <c r="C36" i="2"/>
  <c r="D47" i="2"/>
  <c r="C56" i="2"/>
  <c r="D63" i="2"/>
  <c r="B72" i="2" a="1"/>
  <c r="D80" i="2"/>
  <c r="D87" i="2"/>
  <c r="B94" i="2" a="1"/>
  <c r="C99" i="2"/>
  <c r="B105" i="2" a="1"/>
  <c r="C110" i="2"/>
  <c r="D116" i="2"/>
  <c r="B122" i="2" a="1"/>
  <c r="B127" i="2" a="1"/>
  <c r="C132" i="2"/>
  <c r="C137" i="2"/>
  <c r="C142" i="2"/>
  <c r="C148" i="2"/>
  <c r="C153" i="2"/>
  <c r="B163" i="2" a="1"/>
  <c r="B168" i="2" a="1"/>
  <c r="B173" i="2" a="1"/>
  <c r="D177" i="2"/>
  <c r="C182" i="2"/>
  <c r="C187" i="2"/>
  <c r="C192" i="2"/>
  <c r="D201" i="2"/>
  <c r="D210" i="2"/>
  <c r="C215" i="2"/>
  <c r="B220" i="2" a="1"/>
  <c r="D224" i="2"/>
  <c r="C233" i="2"/>
  <c r="C237" i="2"/>
  <c r="C241" i="2"/>
  <c r="C245" i="2"/>
  <c r="C249" i="2"/>
  <c r="C253" i="2"/>
  <c r="C257" i="2"/>
  <c r="C261" i="2"/>
  <c r="C265" i="2"/>
  <c r="C269" i="2"/>
  <c r="C273" i="2"/>
  <c r="C277" i="2"/>
  <c r="C281" i="2"/>
  <c r="C285" i="2"/>
  <c r="C289" i="2"/>
  <c r="C293" i="2"/>
  <c r="C297" i="2"/>
  <c r="C301" i="2"/>
  <c r="C305" i="2"/>
  <c r="C309" i="2"/>
  <c r="C313" i="2"/>
  <c r="C317" i="2"/>
  <c r="C321" i="2"/>
  <c r="C325" i="2"/>
  <c r="C329" i="2"/>
  <c r="C333" i="2"/>
  <c r="C337" i="2"/>
  <c r="C341" i="2"/>
  <c r="C345" i="2"/>
  <c r="C349" i="2"/>
  <c r="C353" i="2"/>
  <c r="C357" i="2"/>
  <c r="C361" i="2"/>
  <c r="C365" i="2"/>
  <c r="C369" i="2"/>
  <c r="C373" i="2"/>
  <c r="C377" i="2"/>
  <c r="C381" i="2"/>
  <c r="C385" i="2"/>
  <c r="C389" i="2"/>
  <c r="C393" i="2"/>
  <c r="C397" i="2"/>
  <c r="C401" i="2"/>
  <c r="C405" i="2"/>
  <c r="C409" i="2"/>
  <c r="C413" i="2"/>
  <c r="C417" i="2"/>
  <c r="C421" i="2"/>
  <c r="C425" i="2"/>
  <c r="C429" i="2"/>
  <c r="C433" i="2"/>
  <c r="C437" i="2"/>
  <c r="C441" i="2"/>
  <c r="C445" i="2"/>
  <c r="C449" i="2"/>
  <c r="C453" i="2"/>
  <c r="C457" i="2"/>
  <c r="C461" i="2"/>
  <c r="C465" i="2"/>
  <c r="C469" i="2"/>
  <c r="C473" i="2"/>
  <c r="C477" i="2"/>
  <c r="C481" i="2"/>
  <c r="C485" i="2"/>
  <c r="C489" i="2"/>
  <c r="C493" i="2"/>
  <c r="C497" i="2"/>
  <c r="C501" i="2"/>
  <c r="C505" i="2"/>
  <c r="G8" i="2"/>
  <c r="G24" i="2"/>
  <c r="G40" i="2"/>
  <c r="G56" i="2"/>
  <c r="G72" i="2"/>
  <c r="G88" i="2"/>
  <c r="G104" i="2"/>
  <c r="G120" i="2"/>
  <c r="G136" i="2"/>
  <c r="G152" i="2"/>
  <c r="G168" i="2"/>
  <c r="G184" i="2"/>
  <c r="G200" i="2"/>
  <c r="G216" i="2"/>
  <c r="G232" i="2"/>
  <c r="I305" i="1"/>
  <c r="H381" i="1" a="1"/>
  <c r="J467" i="1"/>
  <c r="I504" i="1"/>
  <c r="C22" i="2"/>
  <c r="C37" i="2"/>
  <c r="C48" i="2"/>
  <c r="B57" i="2" a="1"/>
  <c r="B65" i="2" a="1"/>
  <c r="C72" i="2"/>
  <c r="B81" i="2" a="1"/>
  <c r="C88" i="2"/>
  <c r="D99" i="2"/>
  <c r="B111" i="2" a="1"/>
  <c r="B117" i="2" a="1"/>
  <c r="C127" i="2"/>
  <c r="D132" i="2"/>
  <c r="D137" i="2"/>
  <c r="B143" i="2" a="1"/>
  <c r="D148" i="2"/>
  <c r="D153" i="2"/>
  <c r="C158" i="2"/>
  <c r="C163" i="2"/>
  <c r="C168" i="2"/>
  <c r="B178" i="2" a="1"/>
  <c r="D182" i="2"/>
  <c r="D187" i="2"/>
  <c r="D192" i="2"/>
  <c r="C197" i="2"/>
  <c r="B202" i="2" a="1"/>
  <c r="C206" i="2"/>
  <c r="B211" i="2" a="1"/>
  <c r="D215" i="2"/>
  <c r="C220" i="2"/>
  <c r="B225" i="2" a="1"/>
  <c r="C229" i="2"/>
  <c r="D233" i="2"/>
  <c r="D237" i="2"/>
  <c r="D241" i="2"/>
  <c r="D245" i="2"/>
  <c r="D249" i="2"/>
  <c r="D253" i="2"/>
  <c r="D257" i="2"/>
  <c r="D261" i="2"/>
  <c r="D265" i="2"/>
  <c r="D269" i="2"/>
  <c r="D273" i="2"/>
  <c r="D277" i="2"/>
  <c r="D281" i="2"/>
  <c r="D285" i="2"/>
  <c r="D289" i="2"/>
  <c r="D293" i="2"/>
  <c r="D297" i="2"/>
  <c r="D301" i="2"/>
  <c r="D305" i="2"/>
  <c r="D309" i="2"/>
  <c r="D313" i="2"/>
  <c r="D317" i="2"/>
  <c r="D321" i="2"/>
  <c r="D325" i="2"/>
  <c r="D329" i="2"/>
  <c r="D333" i="2"/>
  <c r="D337" i="2"/>
  <c r="D341" i="2"/>
  <c r="D345" i="2"/>
  <c r="D349" i="2"/>
  <c r="D353" i="2"/>
  <c r="D357" i="2"/>
  <c r="D361" i="2"/>
  <c r="D365" i="2"/>
  <c r="D369" i="2"/>
  <c r="D373" i="2"/>
  <c r="D377" i="2"/>
  <c r="D381" i="2"/>
  <c r="D385" i="2"/>
  <c r="D389" i="2"/>
  <c r="D393" i="2"/>
  <c r="D397" i="2"/>
  <c r="D401" i="2"/>
  <c r="D405" i="2"/>
  <c r="D409" i="2"/>
  <c r="D413" i="2"/>
  <c r="D417" i="2"/>
  <c r="D421" i="2"/>
  <c r="D425" i="2"/>
  <c r="D429" i="2"/>
  <c r="D433" i="2"/>
  <c r="D437" i="2"/>
  <c r="D441" i="2"/>
  <c r="D445" i="2"/>
  <c r="D449" i="2"/>
  <c r="D453" i="2"/>
  <c r="D457" i="2"/>
  <c r="D461" i="2"/>
  <c r="D465" i="2"/>
  <c r="D469" i="2"/>
  <c r="D473" i="2"/>
  <c r="D477" i="2"/>
  <c r="D481" i="2"/>
  <c r="D485" i="2"/>
  <c r="D489" i="2"/>
  <c r="D493" i="2"/>
  <c r="D497" i="2"/>
  <c r="D501" i="2"/>
  <c r="D505" i="2"/>
  <c r="G9" i="2"/>
  <c r="G25" i="2"/>
  <c r="G41" i="2"/>
  <c r="G57" i="2"/>
  <c r="G73" i="2"/>
  <c r="G89" i="2"/>
  <c r="G105" i="2"/>
  <c r="G121" i="2"/>
  <c r="G137" i="2"/>
  <c r="G153" i="2"/>
  <c r="G169" i="2"/>
  <c r="G185" i="2"/>
  <c r="C407" i="2"/>
  <c r="C451" i="2"/>
  <c r="C468" i="2"/>
  <c r="C479" i="2"/>
  <c r="C488" i="2"/>
  <c r="C496" i="2"/>
  <c r="C504" i="2"/>
  <c r="G20" i="2"/>
  <c r="G52" i="2"/>
  <c r="G84" i="2"/>
  <c r="G116" i="2"/>
  <c r="G145" i="2"/>
  <c r="G174" i="2"/>
  <c r="G201" i="2"/>
  <c r="G226" i="2"/>
  <c r="G250" i="2"/>
  <c r="G274" i="2"/>
  <c r="G297" i="2"/>
  <c r="G318" i="2"/>
  <c r="G340" i="2"/>
  <c r="G361" i="2"/>
  <c r="G382" i="2"/>
  <c r="G404" i="2"/>
  <c r="G425" i="2"/>
  <c r="G446" i="2"/>
  <c r="G468" i="2"/>
  <c r="G489" i="2"/>
  <c r="N11" i="2"/>
  <c r="N16" i="2"/>
  <c r="N21" i="2"/>
  <c r="N26" i="2"/>
  <c r="M31" i="2"/>
  <c r="N45" i="2"/>
  <c r="L55" i="2" a="1"/>
  <c r="M59" i="2"/>
  <c r="L64" i="2" a="1"/>
  <c r="N68" i="2"/>
  <c r="N77" i="2"/>
  <c r="L87" i="2" a="1"/>
  <c r="C411" i="2"/>
  <c r="C452" i="2"/>
  <c r="B469" i="2" a="1"/>
  <c r="B480" i="2" a="1"/>
  <c r="D488" i="2"/>
  <c r="D496" i="2"/>
  <c r="D504" i="2"/>
  <c r="G21" i="2"/>
  <c r="G53" i="2"/>
  <c r="G85" i="2"/>
  <c r="G117" i="2"/>
  <c r="G146" i="2"/>
  <c r="G176" i="2"/>
  <c r="G202" i="2"/>
  <c r="G228" i="2"/>
  <c r="G253" i="2"/>
  <c r="G276" i="2"/>
  <c r="G298" i="2"/>
  <c r="G320" i="2"/>
  <c r="G341" i="2"/>
  <c r="G362" i="2"/>
  <c r="G384" i="2"/>
  <c r="G405" i="2"/>
  <c r="G426" i="2"/>
  <c r="G448" i="2"/>
  <c r="G469" i="2"/>
  <c r="G490" i="2"/>
  <c r="N6" i="2"/>
  <c r="L12" i="2" a="1"/>
  <c r="L17" i="2" a="1"/>
  <c r="L22" i="2" a="1"/>
  <c r="L27" i="2" a="1"/>
  <c r="N31" i="2"/>
  <c r="N36" i="2"/>
  <c r="M41" i="2"/>
  <c r="L46" i="2" a="1"/>
  <c r="N50" i="2"/>
  <c r="N59" i="2"/>
  <c r="L69" i="2" a="1"/>
  <c r="M73" i="2"/>
  <c r="L78" i="2" a="1"/>
  <c r="N82" i="2"/>
  <c r="M91" i="2"/>
  <c r="M95" i="2"/>
  <c r="M99" i="2"/>
  <c r="M103" i="2"/>
  <c r="M107" i="2"/>
  <c r="M111" i="2"/>
  <c r="M115" i="2"/>
  <c r="M119" i="2"/>
  <c r="M123" i="2"/>
  <c r="M127" i="2"/>
  <c r="M131" i="2"/>
  <c r="M135" i="2"/>
  <c r="M139" i="2"/>
  <c r="M143" i="2"/>
  <c r="M147" i="2"/>
  <c r="M151" i="2"/>
  <c r="M155" i="2"/>
  <c r="C415" i="2"/>
  <c r="B455" i="2" a="1"/>
  <c r="D470" i="2"/>
  <c r="C480" i="2"/>
  <c r="B489" i="2" a="1"/>
  <c r="B497" i="2" a="1"/>
  <c r="B505" i="2" a="1"/>
  <c r="G22" i="2"/>
  <c r="G54" i="2"/>
  <c r="G86" i="2"/>
  <c r="G118" i="2"/>
  <c r="G148" i="2"/>
  <c r="G177" i="2"/>
  <c r="G205" i="2"/>
  <c r="G229" i="2"/>
  <c r="G254" i="2"/>
  <c r="G277" i="2"/>
  <c r="G300" i="2"/>
  <c r="G321" i="2"/>
  <c r="G342" i="2"/>
  <c r="G364" i="2"/>
  <c r="G385" i="2"/>
  <c r="G406" i="2"/>
  <c r="G428" i="2"/>
  <c r="G449" i="2"/>
  <c r="G470" i="2"/>
  <c r="G492" i="2"/>
  <c r="L7" i="2" a="1"/>
  <c r="L32" i="2" a="1"/>
  <c r="L37" i="2" a="1"/>
  <c r="N41" i="2"/>
  <c r="L51" i="2" a="1"/>
  <c r="M55" i="2"/>
  <c r="L60" i="2" a="1"/>
  <c r="N64" i="2"/>
  <c r="N73" i="2"/>
  <c r="L83" i="2" a="1"/>
  <c r="M87" i="2"/>
  <c r="N91" i="2"/>
  <c r="N95" i="2"/>
  <c r="N99" i="2"/>
  <c r="N103" i="2"/>
  <c r="N107" i="2"/>
  <c r="N111" i="2"/>
  <c r="N115" i="2"/>
  <c r="N119" i="2"/>
  <c r="C419" i="2"/>
  <c r="C455" i="2"/>
  <c r="B471" i="2" a="1"/>
  <c r="B481" i="2" a="1"/>
  <c r="D490" i="2"/>
  <c r="D498" i="2"/>
  <c r="D506" i="2"/>
  <c r="G29" i="2"/>
  <c r="G61" i="2"/>
  <c r="G93" i="2"/>
  <c r="G122" i="2"/>
  <c r="G149" i="2"/>
  <c r="G178" i="2"/>
  <c r="G206" i="2"/>
  <c r="G230" i="2"/>
  <c r="G256" i="2"/>
  <c r="G278" i="2"/>
  <c r="G301" i="2"/>
  <c r="G322" i="2"/>
  <c r="G344" i="2"/>
  <c r="G365" i="2"/>
  <c r="G386" i="2"/>
  <c r="G408" i="2"/>
  <c r="G429" i="2"/>
  <c r="G450" i="2"/>
  <c r="G472" i="2"/>
  <c r="G493" i="2"/>
  <c r="N12" i="2"/>
  <c r="N17" i="2"/>
  <c r="N22" i="2"/>
  <c r="M27" i="2"/>
  <c r="L42" i="2" a="1"/>
  <c r="N46" i="2"/>
  <c r="N55" i="2"/>
  <c r="L65" i="2" a="1"/>
  <c r="M69" i="2"/>
  <c r="L74" i="2" a="1"/>
  <c r="N78" i="2"/>
  <c r="N87" i="2"/>
  <c r="L92" i="2" a="1"/>
  <c r="L96" i="2" a="1"/>
  <c r="L100" i="2" a="1"/>
  <c r="L104" i="2" a="1"/>
  <c r="L108" i="2" a="1"/>
  <c r="L112" i="2" a="1"/>
  <c r="L116" i="2" a="1"/>
  <c r="L120" i="2" a="1"/>
  <c r="L124" i="2" a="1"/>
  <c r="L128" i="2" a="1"/>
  <c r="L132" i="2" a="1"/>
  <c r="L136" i="2" a="1"/>
  <c r="L140" i="2" a="1"/>
  <c r="L144" i="2" a="1"/>
  <c r="L148" i="2" a="1"/>
  <c r="L152" i="2" a="1"/>
  <c r="L156" i="2" a="1"/>
  <c r="L160" i="2" a="1"/>
  <c r="L164" i="2" a="1"/>
  <c r="L168" i="2" a="1"/>
  <c r="L172" i="2" a="1"/>
  <c r="L176" i="2" a="1"/>
  <c r="L180" i="2" a="1"/>
  <c r="L184" i="2" a="1"/>
  <c r="L188" i="2" a="1"/>
  <c r="C423" i="2"/>
  <c r="C456" i="2"/>
  <c r="C471" i="2"/>
  <c r="D482" i="2"/>
  <c r="B491" i="2" a="1"/>
  <c r="B499" i="2" a="1"/>
  <c r="B507" i="2" a="1"/>
  <c r="G30" i="2"/>
  <c r="G62" i="2"/>
  <c r="G94" i="2"/>
  <c r="G125" i="2"/>
  <c r="G150" i="2"/>
  <c r="G180" i="2"/>
  <c r="G208" i="2"/>
  <c r="G233" i="2"/>
  <c r="G257" i="2"/>
  <c r="G280" i="2"/>
  <c r="G302" i="2"/>
  <c r="G324" i="2"/>
  <c r="G345" i="2"/>
  <c r="G366" i="2"/>
  <c r="G388" i="2"/>
  <c r="G409" i="2"/>
  <c r="G430" i="2"/>
  <c r="G452" i="2"/>
  <c r="G473" i="2"/>
  <c r="G494" i="2"/>
  <c r="N7" i="2"/>
  <c r="L13" i="2" a="1"/>
  <c r="L18" i="2" a="1"/>
  <c r="L23" i="2" a="1"/>
  <c r="N27" i="2"/>
  <c r="N32" i="2"/>
  <c r="N37" i="2"/>
  <c r="L47" i="2" a="1"/>
  <c r="M51" i="2"/>
  <c r="L56" i="2" a="1"/>
  <c r="N60" i="2"/>
  <c r="N69" i="2"/>
  <c r="L79" i="2" a="1"/>
  <c r="M83" i="2"/>
  <c r="L88" i="2" a="1"/>
  <c r="C427" i="2"/>
  <c r="B457" i="2" a="1"/>
  <c r="B472" i="2" a="1"/>
  <c r="B483" i="2" a="1"/>
  <c r="C491" i="2"/>
  <c r="C499" i="2"/>
  <c r="C507" i="2"/>
  <c r="G32" i="2"/>
  <c r="G64" i="2"/>
  <c r="G96" i="2"/>
  <c r="G126" i="2"/>
  <c r="G154" i="2"/>
  <c r="G181" i="2"/>
  <c r="G209" i="2"/>
  <c r="G234" i="2"/>
  <c r="G258" i="2"/>
  <c r="G281" i="2"/>
  <c r="G304" i="2"/>
  <c r="G325" i="2"/>
  <c r="G346" i="2"/>
  <c r="G368" i="2"/>
  <c r="G389" i="2"/>
  <c r="G410" i="2"/>
  <c r="G432" i="2"/>
  <c r="G453" i="2"/>
  <c r="G474" i="2"/>
  <c r="G496" i="2"/>
  <c r="L8" i="2" a="1"/>
  <c r="L28" i="2" a="1"/>
  <c r="L33" i="2" a="1"/>
  <c r="L38" i="2" a="1"/>
  <c r="N42" i="2"/>
  <c r="N51" i="2"/>
  <c r="L61" i="2" a="1"/>
  <c r="M65" i="2"/>
  <c r="L70" i="2" a="1"/>
  <c r="N74" i="2"/>
  <c r="N83" i="2"/>
  <c r="M92" i="2"/>
  <c r="M96" i="2"/>
  <c r="M100" i="2"/>
  <c r="M104" i="2"/>
  <c r="M108" i="2"/>
  <c r="M112" i="2"/>
  <c r="M116" i="2"/>
  <c r="C431" i="2"/>
  <c r="B459" i="2" a="1"/>
  <c r="C472" i="2"/>
  <c r="C483" i="2"/>
  <c r="D491" i="2"/>
  <c r="D499" i="2"/>
  <c r="D507" i="2"/>
  <c r="G33" i="2"/>
  <c r="G65" i="2"/>
  <c r="G97" i="2"/>
  <c r="G128" i="2"/>
  <c r="G157" i="2"/>
  <c r="G182" i="2"/>
  <c r="G210" i="2"/>
  <c r="G237" i="2"/>
  <c r="G260" i="2"/>
  <c r="G282" i="2"/>
  <c r="G305" i="2"/>
  <c r="G326" i="2"/>
  <c r="G348" i="2"/>
  <c r="G369" i="2"/>
  <c r="G390" i="2"/>
  <c r="G412" i="2"/>
  <c r="G433" i="2"/>
  <c r="G454" i="2"/>
  <c r="G476" i="2"/>
  <c r="G497" i="2"/>
  <c r="N13" i="2"/>
  <c r="N18" i="2"/>
  <c r="M23" i="2"/>
  <c r="L43" i="2" a="1"/>
  <c r="M47" i="2"/>
  <c r="L52" i="2" a="1"/>
  <c r="N56" i="2"/>
  <c r="N65" i="2"/>
  <c r="L75" i="2" a="1"/>
  <c r="M79" i="2"/>
  <c r="L84" i="2" a="1"/>
  <c r="M88" i="2"/>
  <c r="N92" i="2"/>
  <c r="N96" i="2"/>
  <c r="N100" i="2"/>
  <c r="N104" i="2"/>
  <c r="N108" i="2"/>
  <c r="N112" i="2"/>
  <c r="N116" i="2"/>
  <c r="N120" i="2"/>
  <c r="C435" i="2"/>
  <c r="C459" i="2"/>
  <c r="B473" i="2" a="1"/>
  <c r="B484" i="2" a="1"/>
  <c r="B492" i="2" a="1"/>
  <c r="B500" i="2" a="1"/>
  <c r="B508" i="2" a="1"/>
  <c r="G34" i="2"/>
  <c r="G66" i="2"/>
  <c r="G98" i="2"/>
  <c r="G129" i="2"/>
  <c r="G158" i="2"/>
  <c r="G186" i="2"/>
  <c r="G212" i="2"/>
  <c r="G238" i="2"/>
  <c r="G261" i="2"/>
  <c r="G285" i="2"/>
  <c r="G306" i="2"/>
  <c r="G328" i="2"/>
  <c r="G349" i="2"/>
  <c r="G370" i="2"/>
  <c r="G392" i="2"/>
  <c r="G413" i="2"/>
  <c r="G434" i="2"/>
  <c r="G456" i="2"/>
  <c r="G477" i="2"/>
  <c r="G498" i="2"/>
  <c r="N8" i="2"/>
  <c r="L14" i="2" a="1"/>
  <c r="L19" i="2" a="1"/>
  <c r="N23" i="2"/>
  <c r="N28" i="2"/>
  <c r="N33" i="2"/>
  <c r="N38" i="2"/>
  <c r="N47" i="2"/>
  <c r="L57" i="2" a="1"/>
  <c r="M61" i="2"/>
  <c r="L66" i="2" a="1"/>
  <c r="N70" i="2"/>
  <c r="N79" i="2"/>
  <c r="C439" i="2"/>
  <c r="C460" i="2"/>
  <c r="D474" i="2"/>
  <c r="C484" i="2"/>
  <c r="C492" i="2"/>
  <c r="C500" i="2"/>
  <c r="C508" i="2"/>
  <c r="G36" i="2"/>
  <c r="G68" i="2"/>
  <c r="G100" i="2"/>
  <c r="G130" i="2"/>
  <c r="G160" i="2"/>
  <c r="G189" i="2"/>
  <c r="G213" i="2"/>
  <c r="G240" i="2"/>
  <c r="G262" i="2"/>
  <c r="G286" i="2"/>
  <c r="G308" i="2"/>
  <c r="G329" i="2"/>
  <c r="G350" i="2"/>
  <c r="G372" i="2"/>
  <c r="G393" i="2"/>
  <c r="G414" i="2"/>
  <c r="G436" i="2"/>
  <c r="G457" i="2"/>
  <c r="G478" i="2"/>
  <c r="G500" i="2"/>
  <c r="L9" i="2" a="1"/>
  <c r="L24" i="2" a="1"/>
  <c r="L29" i="2" a="1"/>
  <c r="L34" i="2" a="1"/>
  <c r="L39" i="2" a="1"/>
  <c r="M43" i="2"/>
  <c r="L48" i="2" a="1"/>
  <c r="N52" i="2"/>
  <c r="C440" i="2"/>
  <c r="B461" i="2" a="1"/>
  <c r="B475" i="2" a="1"/>
  <c r="D484" i="2"/>
  <c r="D492" i="2"/>
  <c r="D500" i="2"/>
  <c r="D508" i="2"/>
  <c r="G37" i="2"/>
  <c r="G69" i="2"/>
  <c r="G101" i="2"/>
  <c r="G132" i="2"/>
  <c r="G161" i="2"/>
  <c r="G190" i="2"/>
  <c r="G214" i="2"/>
  <c r="G241" i="2"/>
  <c r="G264" i="2"/>
  <c r="G288" i="2"/>
  <c r="G309" i="2"/>
  <c r="G330" i="2"/>
  <c r="G352" i="2"/>
  <c r="G373" i="2"/>
  <c r="G394" i="2"/>
  <c r="G416" i="2"/>
  <c r="G437" i="2"/>
  <c r="G458" i="2"/>
  <c r="G480" i="2"/>
  <c r="G501" i="2"/>
  <c r="N14" i="2"/>
  <c r="M19" i="2"/>
  <c r="N43" i="2"/>
  <c r="L53" i="2" a="1"/>
  <c r="M57" i="2"/>
  <c r="L62" i="2" a="1"/>
  <c r="N66" i="2"/>
  <c r="N75" i="2"/>
  <c r="L85" i="2" a="1"/>
  <c r="M93" i="2"/>
  <c r="M97" i="2"/>
  <c r="M101" i="2"/>
  <c r="M105" i="2"/>
  <c r="M109" i="2"/>
  <c r="C443" i="2"/>
  <c r="B463" i="2" a="1"/>
  <c r="C475" i="2"/>
  <c r="B485" i="2" a="1"/>
  <c r="B493" i="2" a="1"/>
  <c r="B501" i="2" a="1"/>
  <c r="G6" i="2"/>
  <c r="G38" i="2"/>
  <c r="G70" i="2"/>
  <c r="G102" i="2"/>
  <c r="C444" i="2"/>
  <c r="C463" i="2"/>
  <c r="B476" i="2" a="1"/>
  <c r="D486" i="2"/>
  <c r="D494" i="2"/>
  <c r="D502" i="2"/>
  <c r="G13" i="2"/>
  <c r="G45" i="2"/>
  <c r="G77" i="2"/>
  <c r="G109" i="2"/>
  <c r="G134" i="2"/>
  <c r="G164" i="2"/>
  <c r="G193" i="2"/>
  <c r="G218" i="2"/>
  <c r="G244" i="2"/>
  <c r="G266" i="2"/>
  <c r="G290" i="2"/>
  <c r="G312" i="2"/>
  <c r="G333" i="2"/>
  <c r="G354" i="2"/>
  <c r="G376" i="2"/>
  <c r="G397" i="2"/>
  <c r="G418" i="2"/>
  <c r="G440" i="2"/>
  <c r="G461" i="2"/>
  <c r="G482" i="2"/>
  <c r="G504" i="2"/>
  <c r="L10" i="2" a="1"/>
  <c r="L20" i="2" a="1"/>
  <c r="L25" i="2" a="1"/>
  <c r="L30" i="2" a="1"/>
  <c r="L35" i="2" a="1"/>
  <c r="N39" i="2"/>
  <c r="L49" i="2" a="1"/>
  <c r="M53" i="2"/>
  <c r="L58" i="2" a="1"/>
  <c r="N62" i="2"/>
  <c r="N71" i="2"/>
  <c r="L81" i="2" a="1"/>
  <c r="M85" i="2"/>
  <c r="N89" i="2"/>
  <c r="L94" i="2" a="1"/>
  <c r="L98" i="2" a="1"/>
  <c r="L102" i="2" a="1"/>
  <c r="L106" i="2" a="1"/>
  <c r="L110" i="2" a="1"/>
  <c r="L114" i="2" a="1"/>
  <c r="L118" i="2" a="1"/>
  <c r="L122" i="2" a="1"/>
  <c r="L126" i="2" a="1"/>
  <c r="L130" i="2" a="1"/>
  <c r="B447" i="2" a="1"/>
  <c r="C464" i="2"/>
  <c r="C476" i="2"/>
  <c r="B487" i="2" a="1"/>
  <c r="B495" i="2" a="1"/>
  <c r="B503" i="2" a="1"/>
  <c r="G14" i="2"/>
  <c r="G46" i="2"/>
  <c r="G78" i="2"/>
  <c r="G110" i="2"/>
  <c r="G138" i="2"/>
  <c r="G165" i="2"/>
  <c r="G194" i="2"/>
  <c r="G221" i="2"/>
  <c r="G245" i="2"/>
  <c r="G269" i="2"/>
  <c r="G292" i="2"/>
  <c r="G313" i="2"/>
  <c r="G334" i="2"/>
  <c r="G356" i="2"/>
  <c r="G377" i="2"/>
  <c r="G398" i="2"/>
  <c r="G420" i="2"/>
  <c r="G441" i="2"/>
  <c r="G462" i="2"/>
  <c r="G484" i="2"/>
  <c r="G505" i="2"/>
  <c r="M15" i="2"/>
  <c r="L40" i="2" a="1"/>
  <c r="N44" i="2"/>
  <c r="N53" i="2"/>
  <c r="L63" i="2" a="1"/>
  <c r="M67" i="2"/>
  <c r="L72" i="2" a="1"/>
  <c r="N76" i="2"/>
  <c r="N85" i="2"/>
  <c r="L90" i="2" a="1"/>
  <c r="C447" i="2"/>
  <c r="B465" i="2" a="1"/>
  <c r="B477" i="2" a="1"/>
  <c r="C487" i="2"/>
  <c r="C495" i="2"/>
  <c r="C503" i="2"/>
  <c r="G16" i="2"/>
  <c r="G48" i="2"/>
  <c r="G80" i="2"/>
  <c r="G112" i="2"/>
  <c r="G141" i="2"/>
  <c r="G166" i="2"/>
  <c r="G196" i="2"/>
  <c r="G222" i="2"/>
  <c r="G246" i="2"/>
  <c r="G270" i="2"/>
  <c r="G293" i="2"/>
  <c r="G314" i="2"/>
  <c r="G336" i="2"/>
  <c r="G357" i="2"/>
  <c r="G378" i="2"/>
  <c r="G400" i="2"/>
  <c r="G421" i="2"/>
  <c r="G442" i="2"/>
  <c r="G464" i="2"/>
  <c r="G485" i="2"/>
  <c r="G506" i="2"/>
  <c r="N10" i="2"/>
  <c r="N15" i="2"/>
  <c r="N20" i="2"/>
  <c r="N25" i="2"/>
  <c r="N30" i="2"/>
  <c r="M35" i="2"/>
  <c r="L45" i="2" a="1"/>
  <c r="M49" i="2"/>
  <c r="L54" i="2" a="1"/>
  <c r="N58" i="2"/>
  <c r="N67" i="2"/>
  <c r="C448" i="2"/>
  <c r="B467" i="2" a="1"/>
  <c r="D478" i="2"/>
  <c r="D487" i="2"/>
  <c r="D495" i="2"/>
  <c r="D503" i="2"/>
  <c r="G17" i="2"/>
  <c r="G49" i="2"/>
  <c r="G81" i="2"/>
  <c r="G113" i="2"/>
  <c r="G142" i="2"/>
  <c r="G170" i="2"/>
  <c r="G197" i="2"/>
  <c r="G224" i="2"/>
  <c r="G248" i="2"/>
  <c r="G272" i="2"/>
  <c r="G294" i="2"/>
  <c r="G316" i="2"/>
  <c r="G337" i="2"/>
  <c r="G358" i="2"/>
  <c r="G380" i="2"/>
  <c r="G401" i="2"/>
  <c r="G422" i="2"/>
  <c r="G444" i="2"/>
  <c r="G465" i="2"/>
  <c r="G486" i="2"/>
  <c r="G508" i="2"/>
  <c r="L11" i="2" a="1"/>
  <c r="L16" i="2" a="1"/>
  <c r="L21" i="2" a="1"/>
  <c r="L26" i="2" a="1"/>
  <c r="L31" i="2" a="1"/>
  <c r="N35" i="2"/>
  <c r="B451" i="2" a="1"/>
  <c r="C467" i="2"/>
  <c r="B479" i="2" a="1"/>
  <c r="B488" i="2" a="1"/>
  <c r="B496" i="2" a="1"/>
  <c r="B504" i="2" a="1"/>
  <c r="G18" i="2"/>
  <c r="G50" i="2"/>
  <c r="G82" i="2"/>
  <c r="G114" i="2"/>
  <c r="G144" i="2"/>
  <c r="G173" i="2"/>
  <c r="G198" i="2"/>
  <c r="G225" i="2"/>
  <c r="G249" i="2"/>
  <c r="G273" i="2"/>
  <c r="G296" i="2"/>
  <c r="G317" i="2"/>
  <c r="G338" i="2"/>
  <c r="G360" i="2"/>
  <c r="G381" i="2"/>
  <c r="G402" i="2"/>
  <c r="G424" i="2"/>
  <c r="G445" i="2"/>
  <c r="G466" i="2"/>
  <c r="G488" i="2"/>
  <c r="L6" i="2" a="1"/>
  <c r="L36" i="2" a="1"/>
  <c r="L41" i="2" a="1"/>
  <c r="M45" i="2"/>
  <c r="L50" i="2" a="1"/>
  <c r="N54" i="2"/>
  <c r="N63" i="2"/>
  <c r="L73" i="2" a="1"/>
  <c r="M77" i="2"/>
  <c r="L82" i="2" a="1"/>
  <c r="N86" i="2"/>
  <c r="L91" i="2" a="1"/>
  <c r="L95" i="2" a="1"/>
  <c r="L99" i="2" a="1"/>
  <c r="L103" i="2" a="1"/>
  <c r="L107" i="2" a="1"/>
  <c r="L111" i="2" a="1"/>
  <c r="L115" i="2" a="1"/>
  <c r="G133" i="2"/>
  <c r="G502" i="2"/>
  <c r="N57" i="2"/>
  <c r="L80" i="2" a="1"/>
  <c r="N93" i="2"/>
  <c r="M106" i="2"/>
  <c r="N117" i="2"/>
  <c r="N131" i="2"/>
  <c r="M137" i="2"/>
  <c r="L143" i="2" a="1"/>
  <c r="N154" i="2"/>
  <c r="N160" i="2"/>
  <c r="N165" i="2"/>
  <c r="L171" i="2" a="1"/>
  <c r="N176" i="2"/>
  <c r="N181" i="2"/>
  <c r="L187" i="2" a="1"/>
  <c r="M192" i="2"/>
  <c r="L202" i="2" a="1"/>
  <c r="L207" i="2" a="1"/>
  <c r="L212" i="2" a="1"/>
  <c r="L217" i="2" a="1"/>
  <c r="N221" i="2"/>
  <c r="N226" i="2"/>
  <c r="N231" i="2"/>
  <c r="N236" i="2"/>
  <c r="M241" i="2"/>
  <c r="M246" i="2"/>
  <c r="M251" i="2"/>
  <c r="M256" i="2"/>
  <c r="L266" i="2" a="1"/>
  <c r="L271" i="2" a="1"/>
  <c r="L276" i="2" a="1"/>
  <c r="L281" i="2" a="1"/>
  <c r="N285" i="2"/>
  <c r="N290" i="2"/>
  <c r="N295" i="2"/>
  <c r="N300" i="2"/>
  <c r="N304" i="2"/>
  <c r="G162" i="2"/>
  <c r="N9" i="2"/>
  <c r="L59" i="2" a="1"/>
  <c r="N80" i="2"/>
  <c r="M94" i="2"/>
  <c r="N106" i="2"/>
  <c r="M118" i="2"/>
  <c r="M125" i="2"/>
  <c r="M132" i="2"/>
  <c r="N137" i="2"/>
  <c r="N143" i="2"/>
  <c r="M149" i="2"/>
  <c r="L155" i="2" a="1"/>
  <c r="L161" i="2" a="1"/>
  <c r="L166" i="2" a="1"/>
  <c r="M171" i="2"/>
  <c r="L177" i="2" a="1"/>
  <c r="L182" i="2" a="1"/>
  <c r="M187" i="2"/>
  <c r="N192" i="2"/>
  <c r="M197" i="2"/>
  <c r="M202" i="2"/>
  <c r="M207" i="2"/>
  <c r="M212" i="2"/>
  <c r="L222" i="2" a="1"/>
  <c r="L227" i="2" a="1"/>
  <c r="L232" i="2" a="1"/>
  <c r="L237" i="2" a="1"/>
  <c r="N241" i="2"/>
  <c r="N246" i="2"/>
  <c r="G192" i="2"/>
  <c r="L15" i="2" a="1"/>
  <c r="N61" i="2"/>
  <c r="M81" i="2"/>
  <c r="N94" i="2"/>
  <c r="L109" i="2" a="1"/>
  <c r="N118" i="2"/>
  <c r="N125" i="2"/>
  <c r="N132" i="2"/>
  <c r="L138" i="2" a="1"/>
  <c r="M144" i="2"/>
  <c r="N149" i="2"/>
  <c r="N155" i="2"/>
  <c r="M166" i="2"/>
  <c r="N171" i="2"/>
  <c r="M182" i="2"/>
  <c r="N187" i="2"/>
  <c r="L193" i="2" a="1"/>
  <c r="N197" i="2"/>
  <c r="N202" i="2"/>
  <c r="N207" i="2"/>
  <c r="N212" i="2"/>
  <c r="M217" i="2"/>
  <c r="M222" i="2"/>
  <c r="M227" i="2"/>
  <c r="M232" i="2"/>
  <c r="L242" i="2" a="1"/>
  <c r="L247" i="2" a="1"/>
  <c r="L252" i="2" a="1"/>
  <c r="L257" i="2" a="1"/>
  <c r="N261" i="2"/>
  <c r="N266" i="2"/>
  <c r="N271" i="2"/>
  <c r="N276" i="2"/>
  <c r="M281" i="2"/>
  <c r="M286" i="2"/>
  <c r="M291" i="2"/>
  <c r="M296" i="2"/>
  <c r="Q7" i="2"/>
  <c r="Q23" i="2"/>
  <c r="G217" i="2"/>
  <c r="N19" i="2"/>
  <c r="N81" i="2"/>
  <c r="L97" i="2" a="1"/>
  <c r="L119" i="2" a="1"/>
  <c r="M126" i="2"/>
  <c r="L133" i="2" a="1"/>
  <c r="M138" i="2"/>
  <c r="N144" i="2"/>
  <c r="L150" i="2" a="1"/>
  <c r="M156" i="2"/>
  <c r="M161" i="2"/>
  <c r="N166" i="2"/>
  <c r="M172" i="2"/>
  <c r="M177" i="2"/>
  <c r="N182" i="2"/>
  <c r="M188" i="2"/>
  <c r="L198" i="2" a="1"/>
  <c r="L203" i="2" a="1"/>
  <c r="L208" i="2" a="1"/>
  <c r="L213" i="2" a="1"/>
  <c r="N217" i="2"/>
  <c r="N222" i="2"/>
  <c r="N227" i="2"/>
  <c r="N232" i="2"/>
  <c r="M237" i="2"/>
  <c r="M242" i="2"/>
  <c r="M247" i="2"/>
  <c r="M252" i="2"/>
  <c r="L262" i="2" a="1"/>
  <c r="L267" i="2" a="1"/>
  <c r="L272" i="2" a="1"/>
  <c r="L277" i="2" a="1"/>
  <c r="N281" i="2"/>
  <c r="N286" i="2"/>
  <c r="N291" i="2"/>
  <c r="G242" i="2"/>
  <c r="N24" i="2"/>
  <c r="M63" i="2"/>
  <c r="N109" i="2"/>
  <c r="M120" i="2"/>
  <c r="N126" i="2"/>
  <c r="N138" i="2"/>
  <c r="L145" i="2" a="1"/>
  <c r="M150" i="2"/>
  <c r="N156" i="2"/>
  <c r="N161" i="2"/>
  <c r="L167" i="2" a="1"/>
  <c r="N172" i="2"/>
  <c r="N177" i="2"/>
  <c r="L183" i="2" a="1"/>
  <c r="N188" i="2"/>
  <c r="M193" i="2"/>
  <c r="M198" i="2"/>
  <c r="M203" i="2"/>
  <c r="M208" i="2"/>
  <c r="L218" i="2" a="1"/>
  <c r="L223" i="2" a="1"/>
  <c r="L228" i="2" a="1"/>
  <c r="L233" i="2" a="1"/>
  <c r="N237" i="2"/>
  <c r="N242" i="2"/>
  <c r="N247" i="2"/>
  <c r="N252" i="2"/>
  <c r="M257" i="2"/>
  <c r="M262" i="2"/>
  <c r="G265" i="2"/>
  <c r="N29" i="2"/>
  <c r="N84" i="2"/>
  <c r="N97" i="2"/>
  <c r="M110" i="2"/>
  <c r="L121" i="2" a="1"/>
  <c r="L127" i="2" a="1"/>
  <c r="M133" i="2"/>
  <c r="L139" i="2" a="1"/>
  <c r="N150" i="2"/>
  <c r="L157" i="2" a="1"/>
  <c r="L162" i="2" a="1"/>
  <c r="M167" i="2"/>
  <c r="L173" i="2" a="1"/>
  <c r="L178" i="2" a="1"/>
  <c r="M183" i="2"/>
  <c r="L189" i="2" a="1"/>
  <c r="N193" i="2"/>
  <c r="N198" i="2"/>
  <c r="N203" i="2"/>
  <c r="N208" i="2"/>
  <c r="M213" i="2"/>
  <c r="M218" i="2"/>
  <c r="M223" i="2"/>
  <c r="M228" i="2"/>
  <c r="L238" i="2" a="1"/>
  <c r="L243" i="2" a="1"/>
  <c r="L248" i="2" a="1"/>
  <c r="L253" i="2" a="1"/>
  <c r="N257" i="2"/>
  <c r="N262" i="2"/>
  <c r="N267" i="2"/>
  <c r="N272" i="2"/>
  <c r="M277" i="2"/>
  <c r="M282" i="2"/>
  <c r="M287" i="2"/>
  <c r="M292" i="2"/>
  <c r="L302" i="2" a="1"/>
  <c r="L306" i="2" a="1"/>
  <c r="L310" i="2" a="1"/>
  <c r="L314" i="2" a="1"/>
  <c r="L318" i="2" a="1"/>
  <c r="L322" i="2" a="1"/>
  <c r="L326" i="2" a="1"/>
  <c r="L330" i="2" a="1"/>
  <c r="L334" i="2" a="1"/>
  <c r="L338" i="2" a="1"/>
  <c r="L342" i="2" a="1"/>
  <c r="G289" i="2"/>
  <c r="N34" i="2"/>
  <c r="L67" i="2" a="1"/>
  <c r="M98" i="2"/>
  <c r="N110" i="2"/>
  <c r="N127" i="2"/>
  <c r="N133" i="2"/>
  <c r="N139" i="2"/>
  <c r="M145" i="2"/>
  <c r="L151" i="2" a="1"/>
  <c r="M162" i="2"/>
  <c r="N167" i="2"/>
  <c r="M178" i="2"/>
  <c r="N183" i="2"/>
  <c r="L194" i="2" a="1"/>
  <c r="L199" i="2" a="1"/>
  <c r="L204" i="2" a="1"/>
  <c r="L209" i="2" a="1"/>
  <c r="N213" i="2"/>
  <c r="N218" i="2"/>
  <c r="N223" i="2"/>
  <c r="N228" i="2"/>
  <c r="M233" i="2"/>
  <c r="M238" i="2"/>
  <c r="M243" i="2"/>
  <c r="M248" i="2"/>
  <c r="L258" i="2" a="1"/>
  <c r="L263" i="2" a="1"/>
  <c r="L268" i="2" a="1"/>
  <c r="L273" i="2" a="1"/>
  <c r="N277" i="2"/>
  <c r="N282" i="2"/>
  <c r="N287" i="2"/>
  <c r="N292" i="2"/>
  <c r="M297" i="2"/>
  <c r="Q11" i="2"/>
  <c r="G310" i="2"/>
  <c r="M39" i="2"/>
  <c r="L68" i="2" a="1"/>
  <c r="L86" i="2" a="1"/>
  <c r="N98" i="2"/>
  <c r="L113" i="2" a="1"/>
  <c r="M121" i="2"/>
  <c r="M128" i="2"/>
  <c r="L134" i="2" a="1"/>
  <c r="M140" i="2"/>
  <c r="N145" i="2"/>
  <c r="N151" i="2"/>
  <c r="M157" i="2"/>
  <c r="N162" i="2"/>
  <c r="M168" i="2"/>
  <c r="M173" i="2"/>
  <c r="N178" i="2"/>
  <c r="M184" i="2"/>
  <c r="M189" i="2"/>
  <c r="M194" i="2"/>
  <c r="M199" i="2"/>
  <c r="M204" i="2"/>
  <c r="L214" i="2" a="1"/>
  <c r="L219" i="2" a="1"/>
  <c r="L224" i="2" a="1"/>
  <c r="L229" i="2" a="1"/>
  <c r="N233" i="2"/>
  <c r="N238" i="2"/>
  <c r="N243" i="2"/>
  <c r="N248" i="2"/>
  <c r="M253" i="2"/>
  <c r="M258" i="2"/>
  <c r="M263" i="2"/>
  <c r="M268" i="2"/>
  <c r="L278" i="2" a="1"/>
  <c r="L283" i="2" a="1"/>
  <c r="L288" i="2" a="1"/>
  <c r="L293" i="2" a="1"/>
  <c r="N297" i="2"/>
  <c r="M302" i="2"/>
  <c r="M306" i="2"/>
  <c r="M310" i="2"/>
  <c r="M314" i="2"/>
  <c r="M318" i="2"/>
  <c r="M322" i="2"/>
  <c r="G332" i="2"/>
  <c r="N40" i="2"/>
  <c r="L71" i="2" a="1"/>
  <c r="L101" i="2" a="1"/>
  <c r="N121" i="2"/>
  <c r="N128" i="2"/>
  <c r="M134" i="2"/>
  <c r="N140" i="2"/>
  <c r="L146" i="2" a="1"/>
  <c r="M152" i="2"/>
  <c r="N157" i="2"/>
  <c r="L163" i="2" a="1"/>
  <c r="N168" i="2"/>
  <c r="N173" i="2"/>
  <c r="L179" i="2" a="1"/>
  <c r="N184" i="2"/>
  <c r="N189" i="2"/>
  <c r="N194" i="2"/>
  <c r="N199" i="2"/>
  <c r="N204" i="2"/>
  <c r="M209" i="2"/>
  <c r="M214" i="2"/>
  <c r="M219" i="2"/>
  <c r="M224" i="2"/>
  <c r="L234" i="2" a="1"/>
  <c r="L239" i="2" a="1"/>
  <c r="L244" i="2" a="1"/>
  <c r="L249" i="2" a="1"/>
  <c r="N253" i="2"/>
  <c r="N258" i="2"/>
  <c r="N263" i="2"/>
  <c r="N268" i="2"/>
  <c r="M273" i="2"/>
  <c r="M278" i="2"/>
  <c r="M283" i="2"/>
  <c r="M288" i="2"/>
  <c r="L298" i="2" a="1"/>
  <c r="N302" i="2"/>
  <c r="N306" i="2"/>
  <c r="N310" i="2"/>
  <c r="N314" i="2"/>
  <c r="N318" i="2"/>
  <c r="N322" i="2"/>
  <c r="N326" i="2"/>
  <c r="N330" i="2"/>
  <c r="N334" i="2"/>
  <c r="G353" i="2"/>
  <c r="L44" i="2" a="1"/>
  <c r="M71" i="2"/>
  <c r="N88" i="2"/>
  <c r="M113" i="2"/>
  <c r="M122" i="2"/>
  <c r="L129" i="2" a="1"/>
  <c r="N134" i="2"/>
  <c r="L141" i="2" a="1"/>
  <c r="M146" i="2"/>
  <c r="N152" i="2"/>
  <c r="L158" i="2" a="1"/>
  <c r="M163" i="2"/>
  <c r="L169" i="2" a="1"/>
  <c r="L174" i="2" a="1"/>
  <c r="M179" i="2"/>
  <c r="L185" i="2" a="1"/>
  <c r="L190" i="2" a="1"/>
  <c r="L195" i="2" a="1"/>
  <c r="L200" i="2" a="1"/>
  <c r="L205" i="2" a="1"/>
  <c r="N209" i="2"/>
  <c r="N214" i="2"/>
  <c r="N219" i="2"/>
  <c r="N224" i="2"/>
  <c r="M229" i="2"/>
  <c r="M234" i="2"/>
  <c r="M239" i="2"/>
  <c r="M244" i="2"/>
  <c r="L254" i="2" a="1"/>
  <c r="L259" i="2" a="1"/>
  <c r="L264" i="2" a="1"/>
  <c r="L269" i="2" a="1"/>
  <c r="N273" i="2"/>
  <c r="N278" i="2"/>
  <c r="N283" i="2"/>
  <c r="G374" i="2"/>
  <c r="L89" i="2" a="1"/>
  <c r="N101" i="2"/>
  <c r="N113" i="2"/>
  <c r="N122" i="2"/>
  <c r="L135" i="2" a="1"/>
  <c r="N146" i="2"/>
  <c r="L153" i="2" a="1"/>
  <c r="M158" i="2"/>
  <c r="N163" i="2"/>
  <c r="M174" i="2"/>
  <c r="N179" i="2"/>
  <c r="M190" i="2"/>
  <c r="M195" i="2"/>
  <c r="M200" i="2"/>
  <c r="L210" i="2" a="1"/>
  <c r="L215" i="2" a="1"/>
  <c r="L220" i="2" a="1"/>
  <c r="L225" i="2" a="1"/>
  <c r="N229" i="2"/>
  <c r="N234" i="2"/>
  <c r="N239" i="2"/>
  <c r="N244" i="2"/>
  <c r="M249" i="2"/>
  <c r="M254" i="2"/>
  <c r="M259" i="2"/>
  <c r="M264" i="2"/>
  <c r="L274" i="2" a="1"/>
  <c r="L279" i="2" a="1"/>
  <c r="L284" i="2" a="1"/>
  <c r="L289" i="2" a="1"/>
  <c r="N293" i="2"/>
  <c r="N298" i="2"/>
  <c r="Q15" i="2"/>
  <c r="Q31" i="2"/>
  <c r="Q47" i="2"/>
  <c r="Q63" i="2"/>
  <c r="G396" i="2"/>
  <c r="N48" i="2"/>
  <c r="N72" i="2"/>
  <c r="M89" i="2"/>
  <c r="M102" i="2"/>
  <c r="M114" i="2"/>
  <c r="L123" i="2" a="1"/>
  <c r="M129" i="2"/>
  <c r="N135" i="2"/>
  <c r="M141" i="2"/>
  <c r="L147" i="2" a="1"/>
  <c r="N158" i="2"/>
  <c r="M164" i="2"/>
  <c r="M169" i="2"/>
  <c r="N174" i="2"/>
  <c r="M180" i="2"/>
  <c r="M185" i="2"/>
  <c r="N190" i="2"/>
  <c r="N195" i="2"/>
  <c r="N200" i="2"/>
  <c r="M205" i="2"/>
  <c r="M210" i="2"/>
  <c r="M215" i="2"/>
  <c r="M220" i="2"/>
  <c r="L230" i="2" a="1"/>
  <c r="L235" i="2" a="1"/>
  <c r="L240" i="2" a="1"/>
  <c r="L245" i="2" a="1"/>
  <c r="N249" i="2"/>
  <c r="N254" i="2"/>
  <c r="G417" i="2"/>
  <c r="N49" i="2"/>
  <c r="M75" i="2"/>
  <c r="N102" i="2"/>
  <c r="N114" i="2"/>
  <c r="N123" i="2"/>
  <c r="N129" i="2"/>
  <c r="M136" i="2"/>
  <c r="N141" i="2"/>
  <c r="N147" i="2"/>
  <c r="M153" i="2"/>
  <c r="L159" i="2" a="1"/>
  <c r="N164" i="2"/>
  <c r="N169" i="2"/>
  <c r="L175" i="2" a="1"/>
  <c r="N180" i="2"/>
  <c r="N185" i="2"/>
  <c r="L191" i="2" a="1"/>
  <c r="L196" i="2" a="1"/>
  <c r="L201" i="2" a="1"/>
  <c r="N205" i="2"/>
  <c r="N210" i="2"/>
  <c r="N215" i="2"/>
  <c r="N220" i="2"/>
  <c r="M225" i="2"/>
  <c r="M230" i="2"/>
  <c r="M235" i="2"/>
  <c r="M240" i="2"/>
  <c r="L250" i="2" a="1"/>
  <c r="L255" i="2" a="1"/>
  <c r="L260" i="2" a="1"/>
  <c r="L265" i="2" a="1"/>
  <c r="N269" i="2"/>
  <c r="N274" i="2"/>
  <c r="G438" i="2"/>
  <c r="L76" i="2" a="1"/>
  <c r="N90" i="2"/>
  <c r="L105" i="2" a="1"/>
  <c r="L117" i="2" a="1"/>
  <c r="M124" i="2"/>
  <c r="M130" i="2"/>
  <c r="N136" i="2"/>
  <c r="L142" i="2" a="1"/>
  <c r="M148" i="2"/>
  <c r="N153" i="2"/>
  <c r="M159" i="2"/>
  <c r="L165" i="2" a="1"/>
  <c r="L170" i="2" a="1"/>
  <c r="M175" i="2"/>
  <c r="L181" i="2" a="1"/>
  <c r="L186" i="2" a="1"/>
  <c r="M191" i="2"/>
  <c r="M196" i="2"/>
  <c r="L206" i="2" a="1"/>
  <c r="L211" i="2" a="1"/>
  <c r="L216" i="2" a="1"/>
  <c r="L221" i="2" a="1"/>
  <c r="N225" i="2"/>
  <c r="N230" i="2"/>
  <c r="N235" i="2"/>
  <c r="N240" i="2"/>
  <c r="M245" i="2"/>
  <c r="G460" i="2"/>
  <c r="L77" i="2" a="1"/>
  <c r="L93" i="2" a="1"/>
  <c r="N124" i="2"/>
  <c r="N130" i="2"/>
  <c r="L137" i="2" a="1"/>
  <c r="M142" i="2"/>
  <c r="N148" i="2"/>
  <c r="L154" i="2" a="1"/>
  <c r="N159" i="2"/>
  <c r="M170" i="2"/>
  <c r="N175" i="2"/>
  <c r="M186" i="2"/>
  <c r="N191" i="2"/>
  <c r="N196" i="2"/>
  <c r="M201" i="2"/>
  <c r="M206" i="2"/>
  <c r="M211" i="2"/>
  <c r="M216" i="2"/>
  <c r="L226" i="2" a="1"/>
  <c r="L231" i="2" a="1"/>
  <c r="L236" i="2" a="1"/>
  <c r="L241" i="2" a="1"/>
  <c r="N245" i="2"/>
  <c r="G481" i="2"/>
  <c r="N105" i="2"/>
  <c r="M117" i="2"/>
  <c r="L125" i="2" a="1"/>
  <c r="L131" i="2" a="1"/>
  <c r="N142" i="2"/>
  <c r="L149" i="2" a="1"/>
  <c r="M154" i="2"/>
  <c r="M160" i="2"/>
  <c r="M165" i="2"/>
  <c r="N170" i="2"/>
  <c r="M176" i="2"/>
  <c r="M181" i="2"/>
  <c r="N186" i="2"/>
  <c r="L192" i="2" a="1"/>
  <c r="L197" i="2" a="1"/>
  <c r="N201" i="2"/>
  <c r="N206" i="2"/>
  <c r="N211" i="2"/>
  <c r="N216" i="2"/>
  <c r="M221" i="2"/>
  <c r="M226" i="2"/>
  <c r="M231" i="2"/>
  <c r="M236" i="2"/>
  <c r="L246" i="2" a="1"/>
  <c r="L251" i="2" a="1"/>
  <c r="M250" i="2"/>
  <c r="M266" i="2"/>
  <c r="L280" i="2" a="1"/>
  <c r="L290" i="2" a="1"/>
  <c r="N299" i="2"/>
  <c r="M307" i="2"/>
  <c r="L313" i="2" a="1"/>
  <c r="L320" i="2" a="1"/>
  <c r="N325" i="2"/>
  <c r="L332" i="2" a="1"/>
  <c r="M337" i="2"/>
  <c r="L343" i="2" a="1"/>
  <c r="L348" i="2" a="1"/>
  <c r="N352" i="2"/>
  <c r="N357" i="2"/>
  <c r="N362" i="2"/>
  <c r="N367" i="2"/>
  <c r="M372" i="2"/>
  <c r="M377" i="2"/>
  <c r="M382" i="2"/>
  <c r="M387" i="2"/>
  <c r="L397" i="2" a="1"/>
  <c r="L402" i="2" a="1"/>
  <c r="L407" i="2" a="1"/>
  <c r="L412" i="2" a="1"/>
  <c r="N416" i="2"/>
  <c r="N421" i="2"/>
  <c r="N426" i="2"/>
  <c r="N431" i="2"/>
  <c r="M436" i="2"/>
  <c r="M441" i="2"/>
  <c r="M446" i="2"/>
  <c r="M451" i="2"/>
  <c r="L461" i="2" a="1"/>
  <c r="L466" i="2" a="1"/>
  <c r="L471" i="2" a="1"/>
  <c r="L476" i="2" a="1"/>
  <c r="N480" i="2"/>
  <c r="N485" i="2"/>
  <c r="N490" i="2"/>
  <c r="N495" i="2"/>
  <c r="M500" i="2"/>
  <c r="M505" i="2"/>
  <c r="Q12" i="2"/>
  <c r="Q30" i="2"/>
  <c r="Q48" i="2"/>
  <c r="Q65" i="2"/>
  <c r="Q81" i="2"/>
  <c r="Q97" i="2"/>
  <c r="Q113" i="2"/>
  <c r="Q129" i="2"/>
  <c r="Q145" i="2"/>
  <c r="Q161" i="2"/>
  <c r="Q177" i="2"/>
  <c r="Q193" i="2"/>
  <c r="Q209" i="2"/>
  <c r="Q225" i="2"/>
  <c r="Q241" i="2"/>
  <c r="Q257" i="2"/>
  <c r="Q273" i="2"/>
  <c r="Q289" i="2"/>
  <c r="Q305" i="2"/>
  <c r="Q321" i="2"/>
  <c r="Q337" i="2"/>
  <c r="Q353" i="2"/>
  <c r="Q369" i="2"/>
  <c r="Q385" i="2"/>
  <c r="Q401" i="2"/>
  <c r="N250" i="2"/>
  <c r="M267" i="2"/>
  <c r="M280" i="2"/>
  <c r="M290" i="2"/>
  <c r="L300" i="2" a="1"/>
  <c r="N307" i="2"/>
  <c r="M313" i="2"/>
  <c r="M326" i="2"/>
  <c r="N337" i="2"/>
  <c r="M343" i="2"/>
  <c r="L353" i="2" a="1"/>
  <c r="L358" i="2" a="1"/>
  <c r="L363" i="2" a="1"/>
  <c r="L368" i="2" a="1"/>
  <c r="N372" i="2"/>
  <c r="N377" i="2"/>
  <c r="N382" i="2"/>
  <c r="N387" i="2"/>
  <c r="M392" i="2"/>
  <c r="M397" i="2"/>
  <c r="M402" i="2"/>
  <c r="M407" i="2"/>
  <c r="L417" i="2" a="1"/>
  <c r="L422" i="2" a="1"/>
  <c r="L427" i="2" a="1"/>
  <c r="L432" i="2" a="1"/>
  <c r="N436" i="2"/>
  <c r="N441" i="2"/>
  <c r="N446" i="2"/>
  <c r="N451" i="2"/>
  <c r="M456" i="2"/>
  <c r="M461" i="2"/>
  <c r="M466" i="2"/>
  <c r="M471" i="2"/>
  <c r="L481" i="2" a="1"/>
  <c r="L486" i="2" a="1"/>
  <c r="L491" i="2" a="1"/>
  <c r="L496" i="2" a="1"/>
  <c r="N500" i="2"/>
  <c r="N505" i="2"/>
  <c r="Q13" i="2"/>
  <c r="Q32" i="2"/>
  <c r="Q49" i="2"/>
  <c r="Q66" i="2"/>
  <c r="Q82" i="2"/>
  <c r="Q98" i="2"/>
  <c r="Q114" i="2"/>
  <c r="Q130" i="2"/>
  <c r="Q146" i="2"/>
  <c r="Q162" i="2"/>
  <c r="Q178" i="2"/>
  <c r="Q194" i="2"/>
  <c r="Q210" i="2"/>
  <c r="Q226" i="2"/>
  <c r="Q242" i="2"/>
  <c r="Q258" i="2"/>
  <c r="Q274" i="2"/>
  <c r="Q290" i="2"/>
  <c r="Q306" i="2"/>
  <c r="Q322" i="2"/>
  <c r="Q338" i="2"/>
  <c r="Q354" i="2"/>
  <c r="Q370" i="2"/>
  <c r="Q386" i="2"/>
  <c r="Q402" i="2"/>
  <c r="Q418" i="2"/>
  <c r="Q434" i="2"/>
  <c r="Q450" i="2"/>
  <c r="Q466" i="2"/>
  <c r="Q482" i="2"/>
  <c r="Q498" i="2"/>
  <c r="N251" i="2"/>
  <c r="M269" i="2"/>
  <c r="N280" i="2"/>
  <c r="L291" i="2" a="1"/>
  <c r="M300" i="2"/>
  <c r="L308" i="2" a="1"/>
  <c r="N313" i="2"/>
  <c r="M320" i="2"/>
  <c r="L327" i="2" a="1"/>
  <c r="M332" i="2"/>
  <c r="M338" i="2"/>
  <c r="N343" i="2"/>
  <c r="M348" i="2"/>
  <c r="M353" i="2"/>
  <c r="M358" i="2"/>
  <c r="M363" i="2"/>
  <c r="L373" i="2" a="1"/>
  <c r="L378" i="2" a="1"/>
  <c r="L383" i="2" a="1"/>
  <c r="L388" i="2" a="1"/>
  <c r="N392" i="2"/>
  <c r="N397" i="2"/>
  <c r="N402" i="2"/>
  <c r="N407" i="2"/>
  <c r="M412" i="2"/>
  <c r="M417" i="2"/>
  <c r="M422" i="2"/>
  <c r="M427" i="2"/>
  <c r="L437" i="2" a="1"/>
  <c r="L442" i="2" a="1"/>
  <c r="L447" i="2" a="1"/>
  <c r="L452" i="2" a="1"/>
  <c r="N456" i="2"/>
  <c r="N461" i="2"/>
  <c r="N466" i="2"/>
  <c r="N471" i="2"/>
  <c r="M476" i="2"/>
  <c r="M481" i="2"/>
  <c r="M486" i="2"/>
  <c r="M491" i="2"/>
  <c r="L501" i="2" a="1"/>
  <c r="L506" i="2" a="1"/>
  <c r="Q14" i="2"/>
  <c r="Q33" i="2"/>
  <c r="Q50" i="2"/>
  <c r="Q67" i="2"/>
  <c r="Q83" i="2"/>
  <c r="Q99" i="2"/>
  <c r="Q115" i="2"/>
  <c r="Q131" i="2"/>
  <c r="Q147" i="2"/>
  <c r="Q163" i="2"/>
  <c r="Q179" i="2"/>
  <c r="Q195" i="2"/>
  <c r="Q211" i="2"/>
  <c r="Q227" i="2"/>
  <c r="Q243" i="2"/>
  <c r="Q259" i="2"/>
  <c r="Q275" i="2"/>
  <c r="Q291" i="2"/>
  <c r="Q307" i="2"/>
  <c r="Q323" i="2"/>
  <c r="Q339" i="2"/>
  <c r="Q355" i="2"/>
  <c r="Q371" i="2"/>
  <c r="Q387" i="2"/>
  <c r="Q403" i="2"/>
  <c r="Q419" i="2"/>
  <c r="Q435" i="2"/>
  <c r="Q451" i="2"/>
  <c r="Q467" i="2"/>
  <c r="Q483" i="2"/>
  <c r="Q499" i="2"/>
  <c r="W7" i="2"/>
  <c r="W11" i="2"/>
  <c r="W15" i="2"/>
  <c r="W19" i="2"/>
  <c r="W23" i="2"/>
  <c r="W27" i="2"/>
  <c r="W31" i="2"/>
  <c r="W35" i="2"/>
  <c r="W39" i="2"/>
  <c r="W43" i="2"/>
  <c r="W47" i="2"/>
  <c r="W51" i="2"/>
  <c r="W55" i="2"/>
  <c r="W59" i="2"/>
  <c r="W63" i="2"/>
  <c r="W67" i="2"/>
  <c r="W71" i="2"/>
  <c r="W75" i="2"/>
  <c r="W79" i="2"/>
  <c r="W83" i="2"/>
  <c r="W87" i="2"/>
  <c r="M255" i="2"/>
  <c r="L270" i="2" a="1"/>
  <c r="L292" i="2" a="1"/>
  <c r="L301" i="2" a="1"/>
  <c r="L315" i="2" a="1"/>
  <c r="N320" i="2"/>
  <c r="M327" i="2"/>
  <c r="N332" i="2"/>
  <c r="N338" i="2"/>
  <c r="L344" i="2" a="1"/>
  <c r="N348" i="2"/>
  <c r="N353" i="2"/>
  <c r="N358" i="2"/>
  <c r="N363" i="2"/>
  <c r="M368" i="2"/>
  <c r="M373" i="2"/>
  <c r="M378" i="2"/>
  <c r="M383" i="2"/>
  <c r="L393" i="2" a="1"/>
  <c r="L398" i="2" a="1"/>
  <c r="L403" i="2" a="1"/>
  <c r="L408" i="2" a="1"/>
  <c r="N412" i="2"/>
  <c r="N417" i="2"/>
  <c r="N422" i="2"/>
  <c r="N427" i="2"/>
  <c r="M432" i="2"/>
  <c r="M437" i="2"/>
  <c r="M442" i="2"/>
  <c r="M447" i="2"/>
  <c r="L457" i="2" a="1"/>
  <c r="L462" i="2" a="1"/>
  <c r="L467" i="2" a="1"/>
  <c r="L472" i="2" a="1"/>
  <c r="N476" i="2"/>
  <c r="N481" i="2"/>
  <c r="N486" i="2"/>
  <c r="N491" i="2"/>
  <c r="M496" i="2"/>
  <c r="M501" i="2"/>
  <c r="M506" i="2"/>
  <c r="Q16" i="2"/>
  <c r="Q34" i="2"/>
  <c r="Q51" i="2"/>
  <c r="Q68" i="2"/>
  <c r="Q84" i="2"/>
  <c r="Q100" i="2"/>
  <c r="Q116" i="2"/>
  <c r="Q132" i="2"/>
  <c r="Q148" i="2"/>
  <c r="Q164" i="2"/>
  <c r="Q180" i="2"/>
  <c r="Q196" i="2"/>
  <c r="Q212" i="2"/>
  <c r="Q228" i="2"/>
  <c r="Q244" i="2"/>
  <c r="Q260" i="2"/>
  <c r="Q276" i="2"/>
  <c r="Q292" i="2"/>
  <c r="Q308" i="2"/>
  <c r="Q324" i="2"/>
  <c r="Q340" i="2"/>
  <c r="Q356" i="2"/>
  <c r="Q372" i="2"/>
  <c r="Q388" i="2"/>
  <c r="Q404" i="2"/>
  <c r="Q420" i="2"/>
  <c r="Q436" i="2"/>
  <c r="Q452" i="2"/>
  <c r="N255" i="2"/>
  <c r="M270" i="2"/>
  <c r="L282" i="2" a="1"/>
  <c r="M293" i="2"/>
  <c r="M301" i="2"/>
  <c r="M308" i="2"/>
  <c r="M315" i="2"/>
  <c r="L321" i="2" a="1"/>
  <c r="N327" i="2"/>
  <c r="L333" i="2" a="1"/>
  <c r="L339" i="2" a="1"/>
  <c r="L349" i="2" a="1"/>
  <c r="L354" i="2" a="1"/>
  <c r="L359" i="2" a="1"/>
  <c r="L364" i="2" a="1"/>
  <c r="N368" i="2"/>
  <c r="N373" i="2"/>
  <c r="N378" i="2"/>
  <c r="N383" i="2"/>
  <c r="M388" i="2"/>
  <c r="M393" i="2"/>
  <c r="M398" i="2"/>
  <c r="M403" i="2"/>
  <c r="L413" i="2" a="1"/>
  <c r="L418" i="2" a="1"/>
  <c r="L423" i="2" a="1"/>
  <c r="L428" i="2" a="1"/>
  <c r="N432" i="2"/>
  <c r="N437" i="2"/>
  <c r="N442" i="2"/>
  <c r="N447" i="2"/>
  <c r="M452" i="2"/>
  <c r="M457" i="2"/>
  <c r="M462" i="2"/>
  <c r="M467" i="2"/>
  <c r="L477" i="2" a="1"/>
  <c r="L482" i="2" a="1"/>
  <c r="L487" i="2" a="1"/>
  <c r="L492" i="2" a="1"/>
  <c r="N496" i="2"/>
  <c r="N501" i="2"/>
  <c r="N506" i="2"/>
  <c r="Q17" i="2"/>
  <c r="Q35" i="2"/>
  <c r="Q52" i="2"/>
  <c r="Q69" i="2"/>
  <c r="Q85" i="2"/>
  <c r="Q101" i="2"/>
  <c r="Q117" i="2"/>
  <c r="Q133" i="2"/>
  <c r="Q149" i="2"/>
  <c r="Q165" i="2"/>
  <c r="Q181" i="2"/>
  <c r="Q197" i="2"/>
  <c r="Q213" i="2"/>
  <c r="Q229" i="2"/>
  <c r="Q245" i="2"/>
  <c r="Q261" i="2"/>
  <c r="Q277" i="2"/>
  <c r="Q293" i="2"/>
  <c r="Q309" i="2"/>
  <c r="Q325" i="2"/>
  <c r="L256" i="2" a="1"/>
  <c r="N270" i="2"/>
  <c r="M284" i="2"/>
  <c r="L294" i="2" a="1"/>
  <c r="N301" i="2"/>
  <c r="N308" i="2"/>
  <c r="N315" i="2"/>
  <c r="M321" i="2"/>
  <c r="L328" i="2" a="1"/>
  <c r="M333" i="2"/>
  <c r="M339" i="2"/>
  <c r="M344" i="2"/>
  <c r="M349" i="2"/>
  <c r="M354" i="2"/>
  <c r="M359" i="2"/>
  <c r="L369" i="2" a="1"/>
  <c r="L374" i="2" a="1"/>
  <c r="L379" i="2" a="1"/>
  <c r="L384" i="2" a="1"/>
  <c r="N388" i="2"/>
  <c r="N393" i="2"/>
  <c r="N398" i="2"/>
  <c r="N403" i="2"/>
  <c r="M408" i="2"/>
  <c r="M413" i="2"/>
  <c r="M418" i="2"/>
  <c r="M423" i="2"/>
  <c r="L433" i="2" a="1"/>
  <c r="L438" i="2" a="1"/>
  <c r="L443" i="2" a="1"/>
  <c r="L448" i="2" a="1"/>
  <c r="N452" i="2"/>
  <c r="N457" i="2"/>
  <c r="N462" i="2"/>
  <c r="N467" i="2"/>
  <c r="M472" i="2"/>
  <c r="M477" i="2"/>
  <c r="M482" i="2"/>
  <c r="M487" i="2"/>
  <c r="L497" i="2" a="1"/>
  <c r="L502" i="2" a="1"/>
  <c r="L507" i="2" a="1"/>
  <c r="Q18" i="2"/>
  <c r="Q36" i="2"/>
  <c r="Q53" i="2"/>
  <c r="Q70" i="2"/>
  <c r="Q86" i="2"/>
  <c r="Q102" i="2"/>
  <c r="Q118" i="2"/>
  <c r="Q134" i="2"/>
  <c r="Q150" i="2"/>
  <c r="Q166" i="2"/>
  <c r="Q182" i="2"/>
  <c r="Q198" i="2"/>
  <c r="Q214" i="2"/>
  <c r="Q230" i="2"/>
  <c r="Q246" i="2"/>
  <c r="Q262" i="2"/>
  <c r="Q278" i="2"/>
  <c r="Q294" i="2"/>
  <c r="Q310" i="2"/>
  <c r="Q326" i="2"/>
  <c r="Q342" i="2"/>
  <c r="Q358" i="2"/>
  <c r="Q374" i="2"/>
  <c r="Q390" i="2"/>
  <c r="N256" i="2"/>
  <c r="M271" i="2"/>
  <c r="N284" i="2"/>
  <c r="M294" i="2"/>
  <c r="L303" i="2" a="1"/>
  <c r="L309" i="2" a="1"/>
  <c r="L316" i="2" a="1"/>
  <c r="N321" i="2"/>
  <c r="N333" i="2"/>
  <c r="N339" i="2"/>
  <c r="N344" i="2"/>
  <c r="N349" i="2"/>
  <c r="N354" i="2"/>
  <c r="N359" i="2"/>
  <c r="M364" i="2"/>
  <c r="M369" i="2"/>
  <c r="M374" i="2"/>
  <c r="M379" i="2"/>
  <c r="L389" i="2" a="1"/>
  <c r="L394" i="2" a="1"/>
  <c r="L399" i="2" a="1"/>
  <c r="L404" i="2" a="1"/>
  <c r="N408" i="2"/>
  <c r="N413" i="2"/>
  <c r="N418" i="2"/>
  <c r="N423" i="2"/>
  <c r="M428" i="2"/>
  <c r="M433" i="2"/>
  <c r="M438" i="2"/>
  <c r="M443" i="2"/>
  <c r="L453" i="2" a="1"/>
  <c r="L458" i="2" a="1"/>
  <c r="L463" i="2" a="1"/>
  <c r="L468" i="2" a="1"/>
  <c r="N472" i="2"/>
  <c r="N477" i="2"/>
  <c r="N482" i="2"/>
  <c r="N487" i="2"/>
  <c r="M492" i="2"/>
  <c r="M497" i="2"/>
  <c r="M502" i="2"/>
  <c r="M507" i="2"/>
  <c r="Q19" i="2"/>
  <c r="Q37" i="2"/>
  <c r="Q54" i="2"/>
  <c r="Q71" i="2"/>
  <c r="Q87" i="2"/>
  <c r="Q103" i="2"/>
  <c r="Q119" i="2"/>
  <c r="Q135" i="2"/>
  <c r="Q151" i="2"/>
  <c r="Q167" i="2"/>
  <c r="Q183" i="2"/>
  <c r="Q199" i="2"/>
  <c r="Q215" i="2"/>
  <c r="Q231" i="2"/>
  <c r="Q247" i="2"/>
  <c r="Q263" i="2"/>
  <c r="Q279" i="2"/>
  <c r="Q295" i="2"/>
  <c r="Q311" i="2"/>
  <c r="Q327" i="2"/>
  <c r="Q343" i="2"/>
  <c r="Q359" i="2"/>
  <c r="Q375" i="2"/>
  <c r="Q391" i="2"/>
  <c r="Q407" i="2"/>
  <c r="Q423" i="2"/>
  <c r="Q439" i="2"/>
  <c r="Q455" i="2"/>
  <c r="N259" i="2"/>
  <c r="M272" i="2"/>
  <c r="L285" i="2" a="1"/>
  <c r="N294" i="2"/>
  <c r="M303" i="2"/>
  <c r="M309" i="2"/>
  <c r="L323" i="2" a="1"/>
  <c r="M328" i="2"/>
  <c r="M334" i="2"/>
  <c r="L340" i="2" a="1"/>
  <c r="L345" i="2" a="1"/>
  <c r="L350" i="2" a="1"/>
  <c r="L355" i="2" a="1"/>
  <c r="L360" i="2" a="1"/>
  <c r="N364" i="2"/>
  <c r="N369" i="2"/>
  <c r="N374" i="2"/>
  <c r="N379" i="2"/>
  <c r="M384" i="2"/>
  <c r="M389" i="2"/>
  <c r="M394" i="2"/>
  <c r="M399" i="2"/>
  <c r="L409" i="2" a="1"/>
  <c r="L414" i="2" a="1"/>
  <c r="L419" i="2" a="1"/>
  <c r="L424" i="2" a="1"/>
  <c r="N428" i="2"/>
  <c r="N433" i="2"/>
  <c r="N438" i="2"/>
  <c r="N443" i="2"/>
  <c r="M448" i="2"/>
  <c r="M453" i="2"/>
  <c r="M458" i="2"/>
  <c r="M463" i="2"/>
  <c r="L473" i="2" a="1"/>
  <c r="L478" i="2" a="1"/>
  <c r="L483" i="2" a="1"/>
  <c r="L488" i="2" a="1"/>
  <c r="N492" i="2"/>
  <c r="N497" i="2"/>
  <c r="N502" i="2"/>
  <c r="N507" i="2"/>
  <c r="Q20" i="2"/>
  <c r="Q38" i="2"/>
  <c r="Q55" i="2"/>
  <c r="Q72" i="2"/>
  <c r="Q88" i="2"/>
  <c r="Q104" i="2"/>
  <c r="Q120" i="2"/>
  <c r="Q136" i="2"/>
  <c r="Q152" i="2"/>
  <c r="Q168" i="2"/>
  <c r="Q184" i="2"/>
  <c r="Q200" i="2"/>
  <c r="Q216" i="2"/>
  <c r="Q232" i="2"/>
  <c r="Q248" i="2"/>
  <c r="Q264" i="2"/>
  <c r="Q280" i="2"/>
  <c r="Q296" i="2"/>
  <c r="M260" i="2"/>
  <c r="M274" i="2"/>
  <c r="L295" i="2" a="1"/>
  <c r="N303" i="2"/>
  <c r="N309" i="2"/>
  <c r="M316" i="2"/>
  <c r="M323" i="2"/>
  <c r="N328" i="2"/>
  <c r="L335" i="2" a="1"/>
  <c r="M345" i="2"/>
  <c r="M350" i="2"/>
  <c r="M355" i="2"/>
  <c r="L365" i="2" a="1"/>
  <c r="L370" i="2" a="1"/>
  <c r="L375" i="2" a="1"/>
  <c r="L380" i="2" a="1"/>
  <c r="N384" i="2"/>
  <c r="N389" i="2"/>
  <c r="N394" i="2"/>
  <c r="N399" i="2"/>
  <c r="M404" i="2"/>
  <c r="M409" i="2"/>
  <c r="M414" i="2"/>
  <c r="M419" i="2"/>
  <c r="L429" i="2" a="1"/>
  <c r="L434" i="2" a="1"/>
  <c r="L439" i="2" a="1"/>
  <c r="L444" i="2" a="1"/>
  <c r="N448" i="2"/>
  <c r="N453" i="2"/>
  <c r="N458" i="2"/>
  <c r="N463" i="2"/>
  <c r="M468" i="2"/>
  <c r="M473" i="2"/>
  <c r="M478" i="2"/>
  <c r="M483" i="2"/>
  <c r="L493" i="2" a="1"/>
  <c r="L498" i="2" a="1"/>
  <c r="L503" i="2" a="1"/>
  <c r="L508" i="2" a="1"/>
  <c r="Q21" i="2"/>
  <c r="Q39" i="2"/>
  <c r="Q56" i="2"/>
  <c r="Q73" i="2"/>
  <c r="Q89" i="2"/>
  <c r="Q105" i="2"/>
  <c r="Q121" i="2"/>
  <c r="Q137" i="2"/>
  <c r="Q153" i="2"/>
  <c r="Q169" i="2"/>
  <c r="Q185" i="2"/>
  <c r="Q201" i="2"/>
  <c r="Q217" i="2"/>
  <c r="Q233" i="2"/>
  <c r="Q249" i="2"/>
  <c r="Q265" i="2"/>
  <c r="N260" i="2"/>
  <c r="L275" i="2" a="1"/>
  <c r="M285" i="2"/>
  <c r="M295" i="2"/>
  <c r="L304" i="2" a="1"/>
  <c r="L311" i="2" a="1"/>
  <c r="N316" i="2"/>
  <c r="N323" i="2"/>
  <c r="L329" i="2" a="1"/>
  <c r="M335" i="2"/>
  <c r="M340" i="2"/>
  <c r="N345" i="2"/>
  <c r="N350" i="2"/>
  <c r="N355" i="2"/>
  <c r="M360" i="2"/>
  <c r="M365" i="2"/>
  <c r="M370" i="2"/>
  <c r="M375" i="2"/>
  <c r="L385" i="2" a="1"/>
  <c r="L390" i="2" a="1"/>
  <c r="L395" i="2" a="1"/>
  <c r="L400" i="2" a="1"/>
  <c r="N404" i="2"/>
  <c r="N409" i="2"/>
  <c r="N414" i="2"/>
  <c r="N419" i="2"/>
  <c r="M424" i="2"/>
  <c r="M429" i="2"/>
  <c r="M434" i="2"/>
  <c r="M439" i="2"/>
  <c r="L449" i="2" a="1"/>
  <c r="L454" i="2" a="1"/>
  <c r="L459" i="2" a="1"/>
  <c r="L464" i="2" a="1"/>
  <c r="L261" i="2" a="1"/>
  <c r="M275" i="2"/>
  <c r="L286" i="2" a="1"/>
  <c r="L296" i="2" a="1"/>
  <c r="M311" i="2"/>
  <c r="L317" i="2" a="1"/>
  <c r="L324" i="2" a="1"/>
  <c r="M329" i="2"/>
  <c r="N335" i="2"/>
  <c r="N340" i="2"/>
  <c r="L346" i="2" a="1"/>
  <c r="L351" i="2" a="1"/>
  <c r="L356" i="2" a="1"/>
  <c r="N360" i="2"/>
  <c r="N365" i="2"/>
  <c r="N370" i="2"/>
  <c r="N375" i="2"/>
  <c r="M380" i="2"/>
  <c r="M385" i="2"/>
  <c r="M390" i="2"/>
  <c r="M395" i="2"/>
  <c r="L405" i="2" a="1"/>
  <c r="L410" i="2" a="1"/>
  <c r="L415" i="2" a="1"/>
  <c r="L420" i="2" a="1"/>
  <c r="N424" i="2"/>
  <c r="N429" i="2"/>
  <c r="N434" i="2"/>
  <c r="N439" i="2"/>
  <c r="M444" i="2"/>
  <c r="M449" i="2"/>
  <c r="M454" i="2"/>
  <c r="M459" i="2"/>
  <c r="L469" i="2" a="1"/>
  <c r="L474" i="2" a="1"/>
  <c r="L479" i="2" a="1"/>
  <c r="L484" i="2" a="1"/>
  <c r="N488" i="2"/>
  <c r="N493" i="2"/>
  <c r="N498" i="2"/>
  <c r="N503" i="2"/>
  <c r="M508" i="2"/>
  <c r="Q24" i="2"/>
  <c r="Q41" i="2"/>
  <c r="Q58" i="2"/>
  <c r="Q75" i="2"/>
  <c r="Q91" i="2"/>
  <c r="Q107" i="2"/>
  <c r="Q123" i="2"/>
  <c r="Q139" i="2"/>
  <c r="Q155" i="2"/>
  <c r="Q171" i="2"/>
  <c r="Q187" i="2"/>
  <c r="Q203" i="2"/>
  <c r="Q219" i="2"/>
  <c r="Q235" i="2"/>
  <c r="Q251" i="2"/>
  <c r="Q267" i="2"/>
  <c r="Q283" i="2"/>
  <c r="Q299" i="2"/>
  <c r="Q315" i="2"/>
  <c r="Q331" i="2"/>
  <c r="Q347" i="2"/>
  <c r="Q363" i="2"/>
  <c r="Q379" i="2"/>
  <c r="Q395" i="2"/>
  <c r="Q411" i="2"/>
  <c r="Q427" i="2"/>
  <c r="Q443" i="2"/>
  <c r="Q459" i="2"/>
  <c r="Q475" i="2"/>
  <c r="Q491" i="2"/>
  <c r="Q507" i="2"/>
  <c r="W9" i="2"/>
  <c r="W13" i="2"/>
  <c r="W17" i="2"/>
  <c r="W21" i="2"/>
  <c r="W25" i="2"/>
  <c r="W29" i="2"/>
  <c r="W33" i="2"/>
  <c r="W37" i="2"/>
  <c r="W41" i="2"/>
  <c r="W45" i="2"/>
  <c r="W49" i="2"/>
  <c r="W53" i="2"/>
  <c r="W57" i="2"/>
  <c r="W61" i="2"/>
  <c r="M261" i="2"/>
  <c r="N275" i="2"/>
  <c r="L287" i="2" a="1"/>
  <c r="N296" i="2"/>
  <c r="M304" i="2"/>
  <c r="N311" i="2"/>
  <c r="M317" i="2"/>
  <c r="N329" i="2"/>
  <c r="L336" i="2" a="1"/>
  <c r="L341" i="2" a="1"/>
  <c r="M346" i="2"/>
  <c r="M351" i="2"/>
  <c r="L361" i="2" a="1"/>
  <c r="L366" i="2" a="1"/>
  <c r="L371" i="2" a="1"/>
  <c r="L376" i="2" a="1"/>
  <c r="N380" i="2"/>
  <c r="N385" i="2"/>
  <c r="N390" i="2"/>
  <c r="N395" i="2"/>
  <c r="M400" i="2"/>
  <c r="M405" i="2"/>
  <c r="M410" i="2"/>
  <c r="M415" i="2"/>
  <c r="L425" i="2" a="1"/>
  <c r="L430" i="2" a="1"/>
  <c r="L435" i="2" a="1"/>
  <c r="L440" i="2" a="1"/>
  <c r="N444" i="2"/>
  <c r="N449" i="2"/>
  <c r="N454" i="2"/>
  <c r="N459" i="2"/>
  <c r="M464" i="2"/>
  <c r="M469" i="2"/>
  <c r="M474" i="2"/>
  <c r="M479" i="2"/>
  <c r="L489" i="2" a="1"/>
  <c r="L494" i="2" a="1"/>
  <c r="L499" i="2" a="1"/>
  <c r="L504" i="2" a="1"/>
  <c r="N508" i="2"/>
  <c r="Q25" i="2"/>
  <c r="Q42" i="2"/>
  <c r="Q59" i="2"/>
  <c r="Q76" i="2"/>
  <c r="Q92" i="2"/>
  <c r="Q108" i="2"/>
  <c r="Q124" i="2"/>
  <c r="Q140" i="2"/>
  <c r="Q156" i="2"/>
  <c r="Q172" i="2"/>
  <c r="Q188" i="2"/>
  <c r="Q204" i="2"/>
  <c r="Q220" i="2"/>
  <c r="Q236" i="2"/>
  <c r="Q252" i="2"/>
  <c r="Q268" i="2"/>
  <c r="Q284" i="2"/>
  <c r="Q300" i="2"/>
  <c r="Q316" i="2"/>
  <c r="Q332" i="2"/>
  <c r="Q348" i="2"/>
  <c r="Q364" i="2"/>
  <c r="Q380" i="2"/>
  <c r="Q396" i="2"/>
  <c r="Q412" i="2"/>
  <c r="Q428" i="2"/>
  <c r="Q444" i="2"/>
  <c r="Q460" i="2"/>
  <c r="Q476" i="2"/>
  <c r="Q492" i="2"/>
  <c r="Q508" i="2"/>
  <c r="X9" i="2"/>
  <c r="X13" i="2"/>
  <c r="X17" i="2"/>
  <c r="N264" i="2"/>
  <c r="M276" i="2"/>
  <c r="N288" i="2"/>
  <c r="L297" i="2" a="1"/>
  <c r="L305" i="2" a="1"/>
  <c r="L312" i="2" a="1"/>
  <c r="N317" i="2"/>
  <c r="M324" i="2"/>
  <c r="M330" i="2"/>
  <c r="M341" i="2"/>
  <c r="N346" i="2"/>
  <c r="N351" i="2"/>
  <c r="M356" i="2"/>
  <c r="M361" i="2"/>
  <c r="M366" i="2"/>
  <c r="M371" i="2"/>
  <c r="L381" i="2" a="1"/>
  <c r="L386" i="2" a="1"/>
  <c r="L391" i="2" a="1"/>
  <c r="L396" i="2" a="1"/>
  <c r="N400" i="2"/>
  <c r="N405" i="2"/>
  <c r="N410" i="2"/>
  <c r="N415" i="2"/>
  <c r="M420" i="2"/>
  <c r="M425" i="2"/>
  <c r="M430" i="2"/>
  <c r="M435" i="2"/>
  <c r="L445" i="2" a="1"/>
  <c r="L450" i="2" a="1"/>
  <c r="L455" i="2" a="1"/>
  <c r="L460" i="2" a="1"/>
  <c r="N464" i="2"/>
  <c r="N469" i="2"/>
  <c r="N474" i="2"/>
  <c r="N479" i="2"/>
  <c r="M484" i="2"/>
  <c r="M489" i="2"/>
  <c r="M494" i="2"/>
  <c r="M499" i="2"/>
  <c r="Q6" i="2"/>
  <c r="Q26" i="2"/>
  <c r="Q43" i="2"/>
  <c r="Q60" i="2"/>
  <c r="Q77" i="2"/>
  <c r="Q93" i="2"/>
  <c r="Q109" i="2"/>
  <c r="Q125" i="2"/>
  <c r="Q141" i="2"/>
  <c r="Q157" i="2"/>
  <c r="M298" i="2"/>
  <c r="M305" i="2"/>
  <c r="L319" i="2" a="1"/>
  <c r="N324" i="2"/>
  <c r="L331" i="2" a="1"/>
  <c r="M336" i="2"/>
  <c r="N341" i="2"/>
  <c r="L347" i="2" a="1"/>
  <c r="L352" i="2" a="1"/>
  <c r="N356" i="2"/>
  <c r="N361" i="2"/>
  <c r="N366" i="2"/>
  <c r="N371" i="2"/>
  <c r="M376" i="2"/>
  <c r="M381" i="2"/>
  <c r="M386" i="2"/>
  <c r="M391" i="2"/>
  <c r="L401" i="2" a="1"/>
  <c r="L406" i="2" a="1"/>
  <c r="L411" i="2" a="1"/>
  <c r="L416" i="2" a="1"/>
  <c r="N420" i="2"/>
  <c r="N425" i="2"/>
  <c r="N430" i="2"/>
  <c r="N435" i="2"/>
  <c r="M440" i="2"/>
  <c r="M445" i="2"/>
  <c r="M450" i="2"/>
  <c r="M455" i="2"/>
  <c r="L465" i="2" a="1"/>
  <c r="L470" i="2" a="1"/>
  <c r="L475" i="2" a="1"/>
  <c r="L480" i="2" a="1"/>
  <c r="N484" i="2"/>
  <c r="N489" i="2"/>
  <c r="N494" i="2"/>
  <c r="N499" i="2"/>
  <c r="M504" i="2"/>
  <c r="Q8" i="2"/>
  <c r="Q27" i="2"/>
  <c r="Q44" i="2"/>
  <c r="Q61" i="2"/>
  <c r="Q78" i="2"/>
  <c r="Q94" i="2"/>
  <c r="Q110" i="2"/>
  <c r="Q126" i="2"/>
  <c r="Q142" i="2"/>
  <c r="Q158" i="2"/>
  <c r="Q174" i="2"/>
  <c r="Q190" i="2"/>
  <c r="Q206" i="2"/>
  <c r="Q222" i="2"/>
  <c r="Q238" i="2"/>
  <c r="Q254" i="2"/>
  <c r="Q270" i="2"/>
  <c r="Q286" i="2"/>
  <c r="Q302" i="2"/>
  <c r="Q318" i="2"/>
  <c r="Q334" i="2"/>
  <c r="Q350" i="2"/>
  <c r="Q366" i="2"/>
  <c r="Q382" i="2"/>
  <c r="Q398" i="2"/>
  <c r="Q414" i="2"/>
  <c r="Q430" i="2"/>
  <c r="Q446" i="2"/>
  <c r="Q462" i="2"/>
  <c r="Q478" i="2"/>
  <c r="Q494" i="2"/>
  <c r="M265" i="2"/>
  <c r="M279" i="2"/>
  <c r="M289" i="2"/>
  <c r="L299" i="2" a="1"/>
  <c r="N305" i="2"/>
  <c r="M312" i="2"/>
  <c r="M319" i="2"/>
  <c r="L325" i="2" a="1"/>
  <c r="M331" i="2"/>
  <c r="N336" i="2"/>
  <c r="M342" i="2"/>
  <c r="M347" i="2"/>
  <c r="L357" i="2" a="1"/>
  <c r="L362" i="2" a="1"/>
  <c r="L367" i="2" a="1"/>
  <c r="L372" i="2" a="1"/>
  <c r="N376" i="2"/>
  <c r="N381" i="2"/>
  <c r="N386" i="2"/>
  <c r="N391" i="2"/>
  <c r="M396" i="2"/>
  <c r="M401" i="2"/>
  <c r="M406" i="2"/>
  <c r="M411" i="2"/>
  <c r="L421" i="2" a="1"/>
  <c r="L426" i="2" a="1"/>
  <c r="L431" i="2" a="1"/>
  <c r="L436" i="2" a="1"/>
  <c r="N440" i="2"/>
  <c r="N445" i="2"/>
  <c r="N450" i="2"/>
  <c r="N455" i="2"/>
  <c r="M460" i="2"/>
  <c r="M465" i="2"/>
  <c r="M470" i="2"/>
  <c r="M475" i="2"/>
  <c r="L485" i="2" a="1"/>
  <c r="L490" i="2" a="1"/>
  <c r="L495" i="2" a="1"/>
  <c r="L500" i="2" a="1"/>
  <c r="N504" i="2"/>
  <c r="Q9" i="2"/>
  <c r="Q28" i="2"/>
  <c r="Q45" i="2"/>
  <c r="Q62" i="2"/>
  <c r="Q79" i="2"/>
  <c r="Q95" i="2"/>
  <c r="Q111" i="2"/>
  <c r="Q127" i="2"/>
  <c r="Q143" i="2"/>
  <c r="Q159" i="2"/>
  <c r="Q175" i="2"/>
  <c r="Q191" i="2"/>
  <c r="Q207" i="2"/>
  <c r="Q223" i="2"/>
  <c r="Q239" i="2"/>
  <c r="Q255" i="2"/>
  <c r="Q271" i="2"/>
  <c r="Q287" i="2"/>
  <c r="Q303" i="2"/>
  <c r="Q319" i="2"/>
  <c r="Q335" i="2"/>
  <c r="Q351" i="2"/>
  <c r="Q367" i="2"/>
  <c r="Q383" i="2"/>
  <c r="Q399" i="2"/>
  <c r="Q415" i="2"/>
  <c r="Q431" i="2"/>
  <c r="Q447" i="2"/>
  <c r="Q463" i="2"/>
  <c r="Q479" i="2"/>
  <c r="Q495" i="2"/>
  <c r="N265" i="2"/>
  <c r="N279" i="2"/>
  <c r="N289" i="2"/>
  <c r="M299" i="2"/>
  <c r="L307" i="2" a="1"/>
  <c r="N312" i="2"/>
  <c r="N319" i="2"/>
  <c r="M325" i="2"/>
  <c r="N331" i="2"/>
  <c r="L337" i="2" a="1"/>
  <c r="N342" i="2"/>
  <c r="N347" i="2"/>
  <c r="M352" i="2"/>
  <c r="M357" i="2"/>
  <c r="M362" i="2"/>
  <c r="M367" i="2"/>
  <c r="L377" i="2" a="1"/>
  <c r="L382" i="2" a="1"/>
  <c r="L387" i="2" a="1"/>
  <c r="L392" i="2" a="1"/>
  <c r="N396" i="2"/>
  <c r="N401" i="2"/>
  <c r="N406" i="2"/>
  <c r="N411" i="2"/>
  <c r="M416" i="2"/>
  <c r="M421" i="2"/>
  <c r="M426" i="2"/>
  <c r="M431" i="2"/>
  <c r="L441" i="2" a="1"/>
  <c r="L446" i="2" a="1"/>
  <c r="L451" i="2" a="1"/>
  <c r="L456" i="2" a="1"/>
  <c r="N460" i="2"/>
  <c r="N465" i="2"/>
  <c r="N470" i="2"/>
  <c r="N475" i="2"/>
  <c r="M480" i="2"/>
  <c r="M485" i="2"/>
  <c r="M490" i="2"/>
  <c r="M495" i="2"/>
  <c r="L505" i="2" a="1"/>
  <c r="Q10" i="2"/>
  <c r="Q29" i="2"/>
  <c r="Q46" i="2"/>
  <c r="Q64" i="2"/>
  <c r="Q80" i="2"/>
  <c r="Q96" i="2"/>
  <c r="Q112" i="2"/>
  <c r="Q128" i="2"/>
  <c r="Q144" i="2"/>
  <c r="Q160" i="2"/>
  <c r="Q176" i="2"/>
  <c r="Q192" i="2"/>
  <c r="Q208" i="2"/>
  <c r="Q224" i="2"/>
  <c r="Q240" i="2"/>
  <c r="Q256" i="2"/>
  <c r="Q272" i="2"/>
  <c r="Q288" i="2"/>
  <c r="N468" i="2"/>
  <c r="Q138" i="2"/>
  <c r="Q281" i="2"/>
  <c r="Q336" i="2"/>
  <c r="Q378" i="2"/>
  <c r="Q417" i="2"/>
  <c r="Q449" i="2"/>
  <c r="Q477" i="2"/>
  <c r="Q503" i="2"/>
  <c r="W10" i="2"/>
  <c r="X21" i="2"/>
  <c r="V27" i="2" a="1"/>
  <c r="V37" i="2" a="1"/>
  <c r="V42" i="2" a="1"/>
  <c r="X46" i="2"/>
  <c r="V52" i="2" a="1"/>
  <c r="X56" i="2"/>
  <c r="X61" i="2"/>
  <c r="X70" i="2"/>
  <c r="X75" i="2"/>
  <c r="X84" i="2"/>
  <c r="W93" i="2"/>
  <c r="X97" i="2"/>
  <c r="V102" i="2" a="1"/>
  <c r="W110" i="2"/>
  <c r="X114" i="2"/>
  <c r="V119" i="2" a="1"/>
  <c r="W123" i="2"/>
  <c r="X127" i="2"/>
  <c r="V132" i="2" a="1"/>
  <c r="W140" i="2"/>
  <c r="X144" i="2"/>
  <c r="V149" i="2" a="1"/>
  <c r="W157" i="2"/>
  <c r="X161" i="2"/>
  <c r="V166" i="2" a="1"/>
  <c r="W174" i="2"/>
  <c r="X178" i="2"/>
  <c r="V183" i="2" a="1"/>
  <c r="W187" i="2"/>
  <c r="X191" i="2"/>
  <c r="V196" i="2" a="1"/>
  <c r="W204" i="2"/>
  <c r="X208" i="2"/>
  <c r="V213" i="2" a="1"/>
  <c r="W221" i="2"/>
  <c r="X225" i="2"/>
  <c r="V230" i="2" a="1"/>
  <c r="W238" i="2"/>
  <c r="X242" i="2"/>
  <c r="V247" i="2" a="1"/>
  <c r="W251" i="2"/>
  <c r="X255" i="2"/>
  <c r="V260" i="2" a="1"/>
  <c r="W268" i="2"/>
  <c r="X272" i="2"/>
  <c r="V277" i="2" a="1"/>
  <c r="W285" i="2"/>
  <c r="X289" i="2"/>
  <c r="V294" i="2" a="1"/>
  <c r="W302" i="2"/>
  <c r="X306" i="2"/>
  <c r="V311" i="2" a="1"/>
  <c r="W315" i="2"/>
  <c r="X319" i="2"/>
  <c r="V324" i="2" a="1"/>
  <c r="W332" i="2"/>
  <c r="X336" i="2"/>
  <c r="V341" i="2" a="1"/>
  <c r="W349" i="2"/>
  <c r="X353" i="2"/>
  <c r="V358" i="2" a="1"/>
  <c r="W366" i="2"/>
  <c r="X370" i="2"/>
  <c r="V375" i="2" a="1"/>
  <c r="W379" i="2"/>
  <c r="X383" i="2"/>
  <c r="V388" i="2" a="1"/>
  <c r="W396" i="2"/>
  <c r="X400" i="2"/>
  <c r="V405" i="2" a="1"/>
  <c r="W413" i="2"/>
  <c r="X417" i="2"/>
  <c r="V422" i="2" a="1"/>
  <c r="W430" i="2"/>
  <c r="X434" i="2"/>
  <c r="V439" i="2" a="1"/>
  <c r="W443" i="2"/>
  <c r="X447" i="2"/>
  <c r="V452" i="2" a="1"/>
  <c r="W460" i="2"/>
  <c r="X464" i="2"/>
  <c r="V469" i="2" a="1"/>
  <c r="N473" i="2"/>
  <c r="Q154" i="2"/>
  <c r="Q282" i="2"/>
  <c r="Q341" i="2"/>
  <c r="Q381" i="2"/>
  <c r="Q421" i="2"/>
  <c r="Q453" i="2"/>
  <c r="Q480" i="2"/>
  <c r="Q504" i="2"/>
  <c r="X10" i="2"/>
  <c r="W16" i="2"/>
  <c r="V22" i="2" a="1"/>
  <c r="X27" i="2"/>
  <c r="W32" i="2"/>
  <c r="V47" i="2" a="1"/>
  <c r="V57" i="2" a="1"/>
  <c r="V62" i="2" a="1"/>
  <c r="W66" i="2"/>
  <c r="V71" i="2" a="1"/>
  <c r="V76" i="2" a="1"/>
  <c r="W80" i="2"/>
  <c r="V85" i="2" a="1"/>
  <c r="W89" i="2"/>
  <c r="X93" i="2"/>
  <c r="V98" i="2" a="1"/>
  <c r="W106" i="2"/>
  <c r="X110" i="2"/>
  <c r="V115" i="2" a="1"/>
  <c r="W119" i="2"/>
  <c r="X123" i="2"/>
  <c r="V128" i="2" a="1"/>
  <c r="W136" i="2"/>
  <c r="X140" i="2"/>
  <c r="V145" i="2" a="1"/>
  <c r="W153" i="2"/>
  <c r="X157" i="2"/>
  <c r="V162" i="2" a="1"/>
  <c r="W170" i="2"/>
  <c r="X174" i="2"/>
  <c r="V179" i="2" a="1"/>
  <c r="W183" i="2"/>
  <c r="X187" i="2"/>
  <c r="V192" i="2" a="1"/>
  <c r="W200" i="2"/>
  <c r="X204" i="2"/>
  <c r="V209" i="2" a="1"/>
  <c r="W217" i="2"/>
  <c r="X221" i="2"/>
  <c r="V226" i="2" a="1"/>
  <c r="W234" i="2"/>
  <c r="X238" i="2"/>
  <c r="V243" i="2" a="1"/>
  <c r="W247" i="2"/>
  <c r="X251" i="2"/>
  <c r="V256" i="2" a="1"/>
  <c r="W264" i="2"/>
  <c r="X268" i="2"/>
  <c r="V273" i="2" a="1"/>
  <c r="W281" i="2"/>
  <c r="X285" i="2"/>
  <c r="V290" i="2" a="1"/>
  <c r="W298" i="2"/>
  <c r="X302" i="2"/>
  <c r="V307" i="2" a="1"/>
  <c r="W311" i="2"/>
  <c r="X315" i="2"/>
  <c r="V320" i="2" a="1"/>
  <c r="W328" i="2"/>
  <c r="X332" i="2"/>
  <c r="V337" i="2" a="1"/>
  <c r="W345" i="2"/>
  <c r="X349" i="2"/>
  <c r="V354" i="2" a="1"/>
  <c r="W362" i="2"/>
  <c r="X366" i="2"/>
  <c r="V371" i="2" a="1"/>
  <c r="W375" i="2"/>
  <c r="X379" i="2"/>
  <c r="V384" i="2" a="1"/>
  <c r="W392" i="2"/>
  <c r="X396" i="2"/>
  <c r="V401" i="2" a="1"/>
  <c r="W409" i="2"/>
  <c r="X413" i="2"/>
  <c r="V418" i="2" a="1"/>
  <c r="W426" i="2"/>
  <c r="X430" i="2"/>
  <c r="V435" i="2" a="1"/>
  <c r="W439" i="2"/>
  <c r="X443" i="2"/>
  <c r="V448" i="2" a="1"/>
  <c r="W456" i="2"/>
  <c r="X460" i="2"/>
  <c r="V465" i="2" a="1"/>
  <c r="N478" i="2"/>
  <c r="Q170" i="2"/>
  <c r="Q285" i="2"/>
  <c r="Q344" i="2"/>
  <c r="Q384" i="2"/>
  <c r="Q422" i="2"/>
  <c r="Q454" i="2"/>
  <c r="Q481" i="2"/>
  <c r="Q505" i="2"/>
  <c r="V11" i="2" a="1"/>
  <c r="X16" i="2"/>
  <c r="W22" i="2"/>
  <c r="V28" i="2" a="1"/>
  <c r="X32" i="2"/>
  <c r="X37" i="2"/>
  <c r="W42" i="2"/>
  <c r="X47" i="2"/>
  <c r="W52" i="2"/>
  <c r="X66" i="2"/>
  <c r="X71" i="2"/>
  <c r="X80" i="2"/>
  <c r="X89" i="2"/>
  <c r="V94" i="2" a="1"/>
  <c r="W102" i="2"/>
  <c r="X106" i="2"/>
  <c r="V111" i="2" a="1"/>
  <c r="W115" i="2"/>
  <c r="X119" i="2"/>
  <c r="V124" i="2" a="1"/>
  <c r="W132" i="2"/>
  <c r="X136" i="2"/>
  <c r="V141" i="2" a="1"/>
  <c r="W149" i="2"/>
  <c r="X153" i="2"/>
  <c r="V158" i="2" a="1"/>
  <c r="W166" i="2"/>
  <c r="X170" i="2"/>
  <c r="V175" i="2" a="1"/>
  <c r="W179" i="2"/>
  <c r="X183" i="2"/>
  <c r="V188" i="2" a="1"/>
  <c r="W196" i="2"/>
  <c r="X200" i="2"/>
  <c r="V205" i="2" a="1"/>
  <c r="W213" i="2"/>
  <c r="X217" i="2"/>
  <c r="V222" i="2" a="1"/>
  <c r="W230" i="2"/>
  <c r="X234" i="2"/>
  <c r="V239" i="2" a="1"/>
  <c r="W243" i="2"/>
  <c r="X247" i="2"/>
  <c r="V252" i="2" a="1"/>
  <c r="W260" i="2"/>
  <c r="X264" i="2"/>
  <c r="V269" i="2" a="1"/>
  <c r="W277" i="2"/>
  <c r="X281" i="2"/>
  <c r="V286" i="2" a="1"/>
  <c r="W294" i="2"/>
  <c r="X298" i="2"/>
  <c r="V303" i="2" a="1"/>
  <c r="W307" i="2"/>
  <c r="X311" i="2"/>
  <c r="V316" i="2" a="1"/>
  <c r="W324" i="2"/>
  <c r="X328" i="2"/>
  <c r="V333" i="2" a="1"/>
  <c r="W341" i="2"/>
  <c r="X345" i="2"/>
  <c r="V350" i="2" a="1"/>
  <c r="W358" i="2"/>
  <c r="X362" i="2"/>
  <c r="V367" i="2" a="1"/>
  <c r="W371" i="2"/>
  <c r="X375" i="2"/>
  <c r="V380" i="2" a="1"/>
  <c r="W388" i="2"/>
  <c r="X392" i="2"/>
  <c r="V397" i="2" a="1"/>
  <c r="W405" i="2"/>
  <c r="X409" i="2"/>
  <c r="V414" i="2" a="1"/>
  <c r="W422" i="2"/>
  <c r="X426" i="2"/>
  <c r="V431" i="2" a="1"/>
  <c r="W435" i="2"/>
  <c r="X439" i="2"/>
  <c r="V444" i="2" a="1"/>
  <c r="W452" i="2"/>
  <c r="X456" i="2"/>
  <c r="V461" i="2" a="1"/>
  <c r="W469" i="2"/>
  <c r="X473" i="2"/>
  <c r="V478" i="2" a="1"/>
  <c r="V482" i="2" a="1"/>
  <c r="N483" i="2"/>
  <c r="Q173" i="2"/>
  <c r="Q297" i="2"/>
  <c r="Q345" i="2"/>
  <c r="Q389" i="2"/>
  <c r="Q424" i="2"/>
  <c r="Q456" i="2"/>
  <c r="Q484" i="2"/>
  <c r="Q506" i="2"/>
  <c r="X11" i="2"/>
  <c r="V17" i="2" a="1"/>
  <c r="X22" i="2"/>
  <c r="V33" i="2" a="1"/>
  <c r="V38" i="2" a="1"/>
  <c r="X42" i="2"/>
  <c r="V48" i="2" a="1"/>
  <c r="X52" i="2"/>
  <c r="X57" i="2"/>
  <c r="W62" i="2"/>
  <c r="V67" i="2" a="1"/>
  <c r="V72" i="2" a="1"/>
  <c r="W76" i="2"/>
  <c r="V81" i="2" a="1"/>
  <c r="W85" i="2"/>
  <c r="V90" i="2" a="1"/>
  <c r="W98" i="2"/>
  <c r="X102" i="2"/>
  <c r="V107" i="2" a="1"/>
  <c r="W111" i="2"/>
  <c r="X115" i="2"/>
  <c r="V120" i="2" a="1"/>
  <c r="W128" i="2"/>
  <c r="X132" i="2"/>
  <c r="V137" i="2" a="1"/>
  <c r="W145" i="2"/>
  <c r="X149" i="2"/>
  <c r="V154" i="2" a="1"/>
  <c r="W162" i="2"/>
  <c r="X166" i="2"/>
  <c r="V171" i="2" a="1"/>
  <c r="W175" i="2"/>
  <c r="X179" i="2"/>
  <c r="V184" i="2" a="1"/>
  <c r="W192" i="2"/>
  <c r="X196" i="2"/>
  <c r="V201" i="2" a="1"/>
  <c r="W209" i="2"/>
  <c r="X213" i="2"/>
  <c r="V218" i="2" a="1"/>
  <c r="W226" i="2"/>
  <c r="X230" i="2"/>
  <c r="V235" i="2" a="1"/>
  <c r="W239" i="2"/>
  <c r="X243" i="2"/>
  <c r="V248" i="2" a="1"/>
  <c r="W256" i="2"/>
  <c r="X260" i="2"/>
  <c r="V265" i="2" a="1"/>
  <c r="W273" i="2"/>
  <c r="X277" i="2"/>
  <c r="V282" i="2" a="1"/>
  <c r="W290" i="2"/>
  <c r="X294" i="2"/>
  <c r="V299" i="2" a="1"/>
  <c r="W303" i="2"/>
  <c r="X307" i="2"/>
  <c r="V312" i="2" a="1"/>
  <c r="W320" i="2"/>
  <c r="X324" i="2"/>
  <c r="V329" i="2" a="1"/>
  <c r="W337" i="2"/>
  <c r="X341" i="2"/>
  <c r="V346" i="2" a="1"/>
  <c r="W354" i="2"/>
  <c r="X358" i="2"/>
  <c r="V363" i="2" a="1"/>
  <c r="W367" i="2"/>
  <c r="X371" i="2"/>
  <c r="V376" i="2" a="1"/>
  <c r="W384" i="2"/>
  <c r="X388" i="2"/>
  <c r="V393" i="2" a="1"/>
  <c r="W401" i="2"/>
  <c r="X405" i="2"/>
  <c r="V410" i="2" a="1"/>
  <c r="W418" i="2"/>
  <c r="X422" i="2"/>
  <c r="V427" i="2" a="1"/>
  <c r="W431" i="2"/>
  <c r="X435" i="2"/>
  <c r="V440" i="2" a="1"/>
  <c r="W448" i="2"/>
  <c r="X452" i="2"/>
  <c r="V457" i="2" a="1"/>
  <c r="W465" i="2"/>
  <c r="M488" i="2"/>
  <c r="Q186" i="2"/>
  <c r="Q298" i="2"/>
  <c r="Q346" i="2"/>
  <c r="Q392" i="2"/>
  <c r="Q425" i="2"/>
  <c r="Q457" i="2"/>
  <c r="Q485" i="2"/>
  <c r="V6" i="2" a="1"/>
  <c r="V12" i="2" a="1"/>
  <c r="V23" i="2" a="1"/>
  <c r="W28" i="2"/>
  <c r="V43" i="2" a="1"/>
  <c r="V53" i="2" a="1"/>
  <c r="V58" i="2" a="1"/>
  <c r="X62" i="2"/>
  <c r="X67" i="2"/>
  <c r="X76" i="2"/>
  <c r="X85" i="2"/>
  <c r="W94" i="2"/>
  <c r="X98" i="2"/>
  <c r="V103" i="2" a="1"/>
  <c r="W107" i="2"/>
  <c r="X111" i="2"/>
  <c r="V116" i="2" a="1"/>
  <c r="W124" i="2"/>
  <c r="X128" i="2"/>
  <c r="V133" i="2" a="1"/>
  <c r="W141" i="2"/>
  <c r="X145" i="2"/>
  <c r="V150" i="2" a="1"/>
  <c r="W158" i="2"/>
  <c r="X162" i="2"/>
  <c r="V167" i="2" a="1"/>
  <c r="W171" i="2"/>
  <c r="X175" i="2"/>
  <c r="V180" i="2" a="1"/>
  <c r="W188" i="2"/>
  <c r="X192" i="2"/>
  <c r="V197" i="2" a="1"/>
  <c r="W205" i="2"/>
  <c r="X209" i="2"/>
  <c r="V214" i="2" a="1"/>
  <c r="W222" i="2"/>
  <c r="X226" i="2"/>
  <c r="V231" i="2" a="1"/>
  <c r="W235" i="2"/>
  <c r="X239" i="2"/>
  <c r="V244" i="2" a="1"/>
  <c r="W252" i="2"/>
  <c r="X256" i="2"/>
  <c r="V261" i="2" a="1"/>
  <c r="W269" i="2"/>
  <c r="X273" i="2"/>
  <c r="V278" i="2" a="1"/>
  <c r="W286" i="2"/>
  <c r="X290" i="2"/>
  <c r="V295" i="2" a="1"/>
  <c r="W299" i="2"/>
  <c r="X303" i="2"/>
  <c r="V308" i="2" a="1"/>
  <c r="W316" i="2"/>
  <c r="X320" i="2"/>
  <c r="V325" i="2" a="1"/>
  <c r="W333" i="2"/>
  <c r="X337" i="2"/>
  <c r="V342" i="2" a="1"/>
  <c r="W350" i="2"/>
  <c r="X354" i="2"/>
  <c r="V359" i="2" a="1"/>
  <c r="W363" i="2"/>
  <c r="X367" i="2"/>
  <c r="V372" i="2" a="1"/>
  <c r="W380" i="2"/>
  <c r="X384" i="2"/>
  <c r="V389" i="2" a="1"/>
  <c r="W397" i="2"/>
  <c r="X401" i="2"/>
  <c r="M493" i="2"/>
  <c r="Q189" i="2"/>
  <c r="Q301" i="2"/>
  <c r="Q349" i="2"/>
  <c r="Q393" i="2"/>
  <c r="Q426" i="2"/>
  <c r="Q458" i="2"/>
  <c r="Q486" i="2"/>
  <c r="W6" i="2"/>
  <c r="V18" i="2" a="1"/>
  <c r="X23" i="2"/>
  <c r="X28" i="2"/>
  <c r="X33" i="2"/>
  <c r="W38" i="2"/>
  <c r="X43" i="2"/>
  <c r="W48" i="2"/>
  <c r="V63" i="2" a="1"/>
  <c r="V68" i="2" a="1"/>
  <c r="W72" i="2"/>
  <c r="V77" i="2" a="1"/>
  <c r="W81" i="2"/>
  <c r="V86" i="2" a="1"/>
  <c r="W90" i="2"/>
  <c r="X94" i="2"/>
  <c r="V99" i="2" a="1"/>
  <c r="W103" i="2"/>
  <c r="X107" i="2"/>
  <c r="V112" i="2" a="1"/>
  <c r="W120" i="2"/>
  <c r="X124" i="2"/>
  <c r="V129" i="2" a="1"/>
  <c r="W137" i="2"/>
  <c r="X141" i="2"/>
  <c r="V146" i="2" a="1"/>
  <c r="W154" i="2"/>
  <c r="X158" i="2"/>
  <c r="V163" i="2" a="1"/>
  <c r="W167" i="2"/>
  <c r="X171" i="2"/>
  <c r="V176" i="2" a="1"/>
  <c r="W184" i="2"/>
  <c r="X188" i="2"/>
  <c r="V193" i="2" a="1"/>
  <c r="W201" i="2"/>
  <c r="X205" i="2"/>
  <c r="V210" i="2" a="1"/>
  <c r="W218" i="2"/>
  <c r="X222" i="2"/>
  <c r="V227" i="2" a="1"/>
  <c r="W231" i="2"/>
  <c r="X235" i="2"/>
  <c r="V240" i="2" a="1"/>
  <c r="W248" i="2"/>
  <c r="X252" i="2"/>
  <c r="V257" i="2" a="1"/>
  <c r="W265" i="2"/>
  <c r="X269" i="2"/>
  <c r="V274" i="2" a="1"/>
  <c r="W282" i="2"/>
  <c r="X286" i="2"/>
  <c r="V291" i="2" a="1"/>
  <c r="W295" i="2"/>
  <c r="X299" i="2"/>
  <c r="V304" i="2" a="1"/>
  <c r="W312" i="2"/>
  <c r="X316" i="2"/>
  <c r="V321" i="2" a="1"/>
  <c r="M498" i="2"/>
  <c r="Q202" i="2"/>
  <c r="Q304" i="2"/>
  <c r="Q352" i="2"/>
  <c r="Q394" i="2"/>
  <c r="Q429" i="2"/>
  <c r="Q461" i="2"/>
  <c r="Q487" i="2"/>
  <c r="X6" i="2"/>
  <c r="W12" i="2"/>
  <c r="W18" i="2"/>
  <c r="V24" i="2" a="1"/>
  <c r="V29" i="2" a="1"/>
  <c r="V34" i="2" a="1"/>
  <c r="X38" i="2"/>
  <c r="V44" i="2" a="1"/>
  <c r="X48" i="2"/>
  <c r="X53" i="2"/>
  <c r="W58" i="2"/>
  <c r="X63" i="2"/>
  <c r="X72" i="2"/>
  <c r="X81" i="2"/>
  <c r="X90" i="2"/>
  <c r="V95" i="2" a="1"/>
  <c r="W99" i="2"/>
  <c r="X103" i="2"/>
  <c r="V108" i="2" a="1"/>
  <c r="W116" i="2"/>
  <c r="X120" i="2"/>
  <c r="V125" i="2" a="1"/>
  <c r="W133" i="2"/>
  <c r="X137" i="2"/>
  <c r="V142" i="2" a="1"/>
  <c r="W150" i="2"/>
  <c r="X154" i="2"/>
  <c r="V159" i="2" a="1"/>
  <c r="W163" i="2"/>
  <c r="X167" i="2"/>
  <c r="V172" i="2" a="1"/>
  <c r="W180" i="2"/>
  <c r="X184" i="2"/>
  <c r="V189" i="2" a="1"/>
  <c r="W197" i="2"/>
  <c r="X201" i="2"/>
  <c r="V206" i="2" a="1"/>
  <c r="W214" i="2"/>
  <c r="X218" i="2"/>
  <c r="V223" i="2" a="1"/>
  <c r="W227" i="2"/>
  <c r="X231" i="2"/>
  <c r="V236" i="2" a="1"/>
  <c r="W244" i="2"/>
  <c r="X248" i="2"/>
  <c r="V253" i="2" a="1"/>
  <c r="W261" i="2"/>
  <c r="X265" i="2"/>
  <c r="V270" i="2" a="1"/>
  <c r="W278" i="2"/>
  <c r="X282" i="2"/>
  <c r="V287" i="2" a="1"/>
  <c r="W291" i="2"/>
  <c r="X295" i="2"/>
  <c r="V300" i="2" a="1"/>
  <c r="M503" i="2"/>
  <c r="Q205" i="2"/>
  <c r="Q312" i="2"/>
  <c r="Q357" i="2"/>
  <c r="Q397" i="2"/>
  <c r="Q432" i="2"/>
  <c r="Q464" i="2"/>
  <c r="Q488" i="2"/>
  <c r="V7" i="2" a="1"/>
  <c r="X12" i="2"/>
  <c r="X18" i="2"/>
  <c r="V39" i="2" a="1"/>
  <c r="V49" i="2" a="1"/>
  <c r="V54" i="2" a="1"/>
  <c r="X58" i="2"/>
  <c r="V64" i="2" a="1"/>
  <c r="W68" i="2"/>
  <c r="V73" i="2" a="1"/>
  <c r="W77" i="2"/>
  <c r="V82" i="2" a="1"/>
  <c r="W86" i="2"/>
  <c r="V91" i="2" a="1"/>
  <c r="W95" i="2"/>
  <c r="X99" i="2"/>
  <c r="V104" i="2" a="1"/>
  <c r="W112" i="2"/>
  <c r="X116" i="2"/>
  <c r="V121" i="2" a="1"/>
  <c r="W129" i="2"/>
  <c r="X133" i="2"/>
  <c r="V138" i="2" a="1"/>
  <c r="W146" i="2"/>
  <c r="X150" i="2"/>
  <c r="V155" i="2" a="1"/>
  <c r="W159" i="2"/>
  <c r="X163" i="2"/>
  <c r="V168" i="2" a="1"/>
  <c r="W176" i="2"/>
  <c r="X180" i="2"/>
  <c r="V185" i="2" a="1"/>
  <c r="W193" i="2"/>
  <c r="X197" i="2"/>
  <c r="V202" i="2" a="1"/>
  <c r="W210" i="2"/>
  <c r="X214" i="2"/>
  <c r="V219" i="2" a="1"/>
  <c r="W223" i="2"/>
  <c r="X227" i="2"/>
  <c r="V232" i="2" a="1"/>
  <c r="W240" i="2"/>
  <c r="X244" i="2"/>
  <c r="V249" i="2" a="1"/>
  <c r="W257" i="2"/>
  <c r="X261" i="2"/>
  <c r="V266" i="2" a="1"/>
  <c r="W274" i="2"/>
  <c r="X278" i="2"/>
  <c r="V283" i="2" a="1"/>
  <c r="W287" i="2"/>
  <c r="X291" i="2"/>
  <c r="V296" i="2" a="1"/>
  <c r="W304" i="2"/>
  <c r="X308" i="2"/>
  <c r="V313" i="2" a="1"/>
  <c r="W321" i="2"/>
  <c r="X325" i="2"/>
  <c r="V330" i="2" a="1"/>
  <c r="W338" i="2"/>
  <c r="X342" i="2"/>
  <c r="V347" i="2" a="1"/>
  <c r="W351" i="2"/>
  <c r="X355" i="2"/>
  <c r="V360" i="2" a="1"/>
  <c r="W368" i="2"/>
  <c r="X372" i="2"/>
  <c r="V377" i="2" a="1"/>
  <c r="W385" i="2"/>
  <c r="X389" i="2"/>
  <c r="V394" i="2" a="1"/>
  <c r="W402" i="2"/>
  <c r="Q218" i="2"/>
  <c r="Q313" i="2"/>
  <c r="Q360" i="2"/>
  <c r="Q400" i="2"/>
  <c r="Q433" i="2"/>
  <c r="Q465" i="2"/>
  <c r="Q489" i="2"/>
  <c r="X7" i="2"/>
  <c r="V13" i="2" a="1"/>
  <c r="V19" i="2" a="1"/>
  <c r="W24" i="2"/>
  <c r="X29" i="2"/>
  <c r="W34" i="2"/>
  <c r="X39" i="2"/>
  <c r="W44" i="2"/>
  <c r="V59" i="2" a="1"/>
  <c r="X68" i="2"/>
  <c r="X77" i="2"/>
  <c r="X86" i="2"/>
  <c r="W91" i="2"/>
  <c r="X95" i="2"/>
  <c r="V100" i="2" a="1"/>
  <c r="W108" i="2"/>
  <c r="X112" i="2"/>
  <c r="V117" i="2" a="1"/>
  <c r="W125" i="2"/>
  <c r="X129" i="2"/>
  <c r="V134" i="2" a="1"/>
  <c r="W142" i="2"/>
  <c r="X146" i="2"/>
  <c r="V151" i="2" a="1"/>
  <c r="W155" i="2"/>
  <c r="X159" i="2"/>
  <c r="V164" i="2" a="1"/>
  <c r="W172" i="2"/>
  <c r="X176" i="2"/>
  <c r="V181" i="2" a="1"/>
  <c r="W189" i="2"/>
  <c r="X193" i="2"/>
  <c r="V198" i="2" a="1"/>
  <c r="W206" i="2"/>
  <c r="X210" i="2"/>
  <c r="V215" i="2" a="1"/>
  <c r="W219" i="2"/>
  <c r="X223" i="2"/>
  <c r="V228" i="2" a="1"/>
  <c r="W236" i="2"/>
  <c r="X240" i="2"/>
  <c r="V245" i="2" a="1"/>
  <c r="W253" i="2"/>
  <c r="X257" i="2"/>
  <c r="V262" i="2" a="1"/>
  <c r="W270" i="2"/>
  <c r="X274" i="2"/>
  <c r="V279" i="2" a="1"/>
  <c r="W283" i="2"/>
  <c r="X287" i="2"/>
  <c r="V292" i="2" a="1"/>
  <c r="W300" i="2"/>
  <c r="X304" i="2"/>
  <c r="V309" i="2" a="1"/>
  <c r="W317" i="2"/>
  <c r="X321" i="2"/>
  <c r="V326" i="2" a="1"/>
  <c r="W334" i="2"/>
  <c r="X338" i="2"/>
  <c r="V343" i="2" a="1"/>
  <c r="W347" i="2"/>
  <c r="X351" i="2"/>
  <c r="V356" i="2" a="1"/>
  <c r="W364" i="2"/>
  <c r="X368" i="2"/>
  <c r="V373" i="2" a="1"/>
  <c r="W381" i="2"/>
  <c r="X385" i="2"/>
  <c r="V390" i="2" a="1"/>
  <c r="Q22" i="2"/>
  <c r="Q221" i="2"/>
  <c r="Q314" i="2"/>
  <c r="Q361" i="2"/>
  <c r="Q405" i="2"/>
  <c r="Q437" i="2"/>
  <c r="Q468" i="2"/>
  <c r="Q490" i="2"/>
  <c r="V8" i="2" a="1"/>
  <c r="X19" i="2"/>
  <c r="X24" i="2"/>
  <c r="V30" i="2" a="1"/>
  <c r="X34" i="2"/>
  <c r="V40" i="2" a="1"/>
  <c r="X44" i="2"/>
  <c r="X49" i="2"/>
  <c r="W54" i="2"/>
  <c r="X59" i="2"/>
  <c r="W64" i="2"/>
  <c r="V69" i="2" a="1"/>
  <c r="W73" i="2"/>
  <c r="V78" i="2" a="1"/>
  <c r="W82" i="2"/>
  <c r="V87" i="2" a="1"/>
  <c r="X91" i="2"/>
  <c r="V96" i="2" a="1"/>
  <c r="W104" i="2"/>
  <c r="X108" i="2"/>
  <c r="V113" i="2" a="1"/>
  <c r="W121" i="2"/>
  <c r="X125" i="2"/>
  <c r="V130" i="2" a="1"/>
  <c r="W138" i="2"/>
  <c r="X142" i="2"/>
  <c r="V147" i="2" a="1"/>
  <c r="W151" i="2"/>
  <c r="X155" i="2"/>
  <c r="V160" i="2" a="1"/>
  <c r="W168" i="2"/>
  <c r="X172" i="2"/>
  <c r="V177" i="2" a="1"/>
  <c r="W185" i="2"/>
  <c r="X189" i="2"/>
  <c r="V194" i="2" a="1"/>
  <c r="W202" i="2"/>
  <c r="X206" i="2"/>
  <c r="V211" i="2" a="1"/>
  <c r="W215" i="2"/>
  <c r="X219" i="2"/>
  <c r="Q40" i="2"/>
  <c r="Q234" i="2"/>
  <c r="Q317" i="2"/>
  <c r="Q362" i="2"/>
  <c r="Q406" i="2"/>
  <c r="Q438" i="2"/>
  <c r="Q469" i="2"/>
  <c r="Q493" i="2"/>
  <c r="V14" i="2" a="1"/>
  <c r="V20" i="2" a="1"/>
  <c r="V25" i="2" a="1"/>
  <c r="V35" i="2" a="1"/>
  <c r="V45" i="2" a="1"/>
  <c r="V50" i="2" a="1"/>
  <c r="X54" i="2"/>
  <c r="V60" i="2" a="1"/>
  <c r="X64" i="2"/>
  <c r="X73" i="2"/>
  <c r="X82" i="2"/>
  <c r="X87" i="2"/>
  <c r="V92" i="2" a="1"/>
  <c r="W100" i="2"/>
  <c r="X104" i="2"/>
  <c r="V109" i="2" a="1"/>
  <c r="W117" i="2"/>
  <c r="X121" i="2"/>
  <c r="V126" i="2" a="1"/>
  <c r="W134" i="2"/>
  <c r="X138" i="2"/>
  <c r="V143" i="2" a="1"/>
  <c r="W147" i="2"/>
  <c r="X151" i="2"/>
  <c r="V156" i="2" a="1"/>
  <c r="W164" i="2"/>
  <c r="X168" i="2"/>
  <c r="V173" i="2" a="1"/>
  <c r="W181" i="2"/>
  <c r="X185" i="2"/>
  <c r="V190" i="2" a="1"/>
  <c r="W198" i="2"/>
  <c r="X202" i="2"/>
  <c r="V207" i="2" a="1"/>
  <c r="W211" i="2"/>
  <c r="X215" i="2"/>
  <c r="V220" i="2" a="1"/>
  <c r="W228" i="2"/>
  <c r="X232" i="2"/>
  <c r="V237" i="2" a="1"/>
  <c r="W245" i="2"/>
  <c r="X249" i="2"/>
  <c r="V254" i="2" a="1"/>
  <c r="W262" i="2"/>
  <c r="X266" i="2"/>
  <c r="V271" i="2" a="1"/>
  <c r="W275" i="2"/>
  <c r="X279" i="2"/>
  <c r="V284" i="2" a="1"/>
  <c r="W292" i="2"/>
  <c r="X296" i="2"/>
  <c r="V301" i="2" a="1"/>
  <c r="W309" i="2"/>
  <c r="X313" i="2"/>
  <c r="V318" i="2" a="1"/>
  <c r="W326" i="2"/>
  <c r="X330" i="2"/>
  <c r="V335" i="2" a="1"/>
  <c r="W339" i="2"/>
  <c r="X343" i="2"/>
  <c r="V348" i="2" a="1"/>
  <c r="W356" i="2"/>
  <c r="X360" i="2"/>
  <c r="V365" i="2" a="1"/>
  <c r="W373" i="2"/>
  <c r="Q57" i="2"/>
  <c r="Q237" i="2"/>
  <c r="Q320" i="2"/>
  <c r="Q365" i="2"/>
  <c r="Q408" i="2"/>
  <c r="Q440" i="2"/>
  <c r="Q470" i="2"/>
  <c r="Q496" i="2"/>
  <c r="W8" i="2"/>
  <c r="W14" i="2"/>
  <c r="W30" i="2"/>
  <c r="X35" i="2"/>
  <c r="W40" i="2"/>
  <c r="V55" i="2" a="1"/>
  <c r="V65" i="2" a="1"/>
  <c r="W69" i="2"/>
  <c r="V74" i="2" a="1"/>
  <c r="W78" i="2"/>
  <c r="V83" i="2" a="1"/>
  <c r="V88" i="2" a="1"/>
  <c r="W96" i="2"/>
  <c r="X100" i="2"/>
  <c r="V105" i="2" a="1"/>
  <c r="W113" i="2"/>
  <c r="X117" i="2"/>
  <c r="V122" i="2" a="1"/>
  <c r="W130" i="2"/>
  <c r="X134" i="2"/>
  <c r="V139" i="2" a="1"/>
  <c r="W143" i="2"/>
  <c r="X147" i="2"/>
  <c r="V152" i="2" a="1"/>
  <c r="W160" i="2"/>
  <c r="X164" i="2"/>
  <c r="V169" i="2" a="1"/>
  <c r="W177" i="2"/>
  <c r="X181" i="2"/>
  <c r="V186" i="2" a="1"/>
  <c r="W194" i="2"/>
  <c r="X198" i="2"/>
  <c r="V203" i="2" a="1"/>
  <c r="W207" i="2"/>
  <c r="X211" i="2"/>
  <c r="V216" i="2" a="1"/>
  <c r="W224" i="2"/>
  <c r="X228" i="2"/>
  <c r="V233" i="2" a="1"/>
  <c r="W241" i="2"/>
  <c r="X245" i="2"/>
  <c r="V250" i="2" a="1"/>
  <c r="W258" i="2"/>
  <c r="X262" i="2"/>
  <c r="V267" i="2" a="1"/>
  <c r="W271" i="2"/>
  <c r="X275" i="2"/>
  <c r="V280" i="2" a="1"/>
  <c r="W288" i="2"/>
  <c r="X292" i="2"/>
  <c r="V297" i="2" a="1"/>
  <c r="W305" i="2"/>
  <c r="X309" i="2"/>
  <c r="V314" i="2" a="1"/>
  <c r="W322" i="2"/>
  <c r="X326" i="2"/>
  <c r="V331" i="2" a="1"/>
  <c r="W335" i="2"/>
  <c r="X339" i="2"/>
  <c r="V344" i="2" a="1"/>
  <c r="W352" i="2"/>
  <c r="X356" i="2"/>
  <c r="V361" i="2" a="1"/>
  <c r="W369" i="2"/>
  <c r="X373" i="2"/>
  <c r="V378" i="2" a="1"/>
  <c r="W386" i="2"/>
  <c r="X390" i="2"/>
  <c r="V395" i="2" a="1"/>
  <c r="W399" i="2"/>
  <c r="X403" i="2"/>
  <c r="V408" i="2" a="1"/>
  <c r="W416" i="2"/>
  <c r="X420" i="2"/>
  <c r="V425" i="2" a="1"/>
  <c r="W433" i="2"/>
  <c r="X437" i="2"/>
  <c r="V442" i="2" a="1"/>
  <c r="W450" i="2"/>
  <c r="X454" i="2"/>
  <c r="V459" i="2" a="1"/>
  <c r="W463" i="2"/>
  <c r="X467" i="2"/>
  <c r="V472" i="2" a="1"/>
  <c r="Q74" i="2"/>
  <c r="Q250" i="2"/>
  <c r="Q328" i="2"/>
  <c r="Q368" i="2"/>
  <c r="Q409" i="2"/>
  <c r="Q441" i="2"/>
  <c r="Q471" i="2"/>
  <c r="Q497" i="2"/>
  <c r="X8" i="2"/>
  <c r="X14" i="2"/>
  <c r="W20" i="2"/>
  <c r="X25" i="2"/>
  <c r="X30" i="2"/>
  <c r="V36" i="2" a="1"/>
  <c r="X40" i="2"/>
  <c r="X45" i="2"/>
  <c r="W50" i="2"/>
  <c r="X55" i="2"/>
  <c r="W60" i="2"/>
  <c r="X69" i="2"/>
  <c r="X78" i="2"/>
  <c r="X83" i="2"/>
  <c r="W92" i="2"/>
  <c r="X96" i="2"/>
  <c r="V101" i="2" a="1"/>
  <c r="W109" i="2"/>
  <c r="X113" i="2"/>
  <c r="V118" i="2" a="1"/>
  <c r="W126" i="2"/>
  <c r="X130" i="2"/>
  <c r="V135" i="2" a="1"/>
  <c r="W139" i="2"/>
  <c r="X143" i="2"/>
  <c r="V148" i="2" a="1"/>
  <c r="W156" i="2"/>
  <c r="X160" i="2"/>
  <c r="V165" i="2" a="1"/>
  <c r="W173" i="2"/>
  <c r="X177" i="2"/>
  <c r="V182" i="2" a="1"/>
  <c r="W190" i="2"/>
  <c r="X194" i="2"/>
  <c r="V199" i="2" a="1"/>
  <c r="W203" i="2"/>
  <c r="X207" i="2"/>
  <c r="V212" i="2" a="1"/>
  <c r="Q90" i="2"/>
  <c r="Q253" i="2"/>
  <c r="Q329" i="2"/>
  <c r="Q373" i="2"/>
  <c r="Q410" i="2"/>
  <c r="Q442" i="2"/>
  <c r="Q472" i="2"/>
  <c r="Q500" i="2"/>
  <c r="V9" i="2" a="1"/>
  <c r="V15" i="2" a="1"/>
  <c r="X20" i="2"/>
  <c r="V26" i="2" a="1"/>
  <c r="V31" i="2" a="1"/>
  <c r="V41" i="2" a="1"/>
  <c r="V46" i="2" a="1"/>
  <c r="X50" i="2"/>
  <c r="V56" i="2" a="1"/>
  <c r="X60" i="2"/>
  <c r="W65" i="2"/>
  <c r="V70" i="2" a="1"/>
  <c r="W74" i="2"/>
  <c r="V79" i="2" a="1"/>
  <c r="V84" i="2" a="1"/>
  <c r="W88" i="2"/>
  <c r="X92" i="2"/>
  <c r="V97" i="2" a="1"/>
  <c r="W105" i="2"/>
  <c r="X109" i="2"/>
  <c r="V114" i="2" a="1"/>
  <c r="W122" i="2"/>
  <c r="X126" i="2"/>
  <c r="V131" i="2" a="1"/>
  <c r="W135" i="2"/>
  <c r="X139" i="2"/>
  <c r="V144" i="2" a="1"/>
  <c r="W152" i="2"/>
  <c r="X156" i="2"/>
  <c r="V161" i="2" a="1"/>
  <c r="W169" i="2"/>
  <c r="X173" i="2"/>
  <c r="V178" i="2" a="1"/>
  <c r="W186" i="2"/>
  <c r="X190" i="2"/>
  <c r="V195" i="2" a="1"/>
  <c r="W199" i="2"/>
  <c r="X203" i="2"/>
  <c r="V208" i="2" a="1"/>
  <c r="W216" i="2"/>
  <c r="X220" i="2"/>
  <c r="V225" i="2" a="1"/>
  <c r="W233" i="2"/>
  <c r="X237" i="2"/>
  <c r="V242" i="2" a="1"/>
  <c r="W250" i="2"/>
  <c r="X254" i="2"/>
  <c r="V259" i="2" a="1"/>
  <c r="W263" i="2"/>
  <c r="X267" i="2"/>
  <c r="V272" i="2" a="1"/>
  <c r="W280" i="2"/>
  <c r="Q106" i="2"/>
  <c r="Q266" i="2"/>
  <c r="Q330" i="2"/>
  <c r="Q376" i="2"/>
  <c r="Q413" i="2"/>
  <c r="Q445" i="2"/>
  <c r="Q473" i="2"/>
  <c r="Q501" i="2"/>
  <c r="X15" i="2"/>
  <c r="V21" i="2" a="1"/>
  <c r="W26" i="2"/>
  <c r="X31" i="2"/>
  <c r="W36" i="2"/>
  <c r="V51" i="2" a="1"/>
  <c r="V61" i="2" a="1"/>
  <c r="X65" i="2"/>
  <c r="X74" i="2"/>
  <c r="X79" i="2"/>
  <c r="X88" i="2"/>
  <c r="V93" i="2" a="1"/>
  <c r="W101" i="2"/>
  <c r="X105" i="2"/>
  <c r="V110" i="2" a="1"/>
  <c r="W118" i="2"/>
  <c r="X122" i="2"/>
  <c r="V127" i="2" a="1"/>
  <c r="W131" i="2"/>
  <c r="X135" i="2"/>
  <c r="V140" i="2" a="1"/>
  <c r="W148" i="2"/>
  <c r="X152" i="2"/>
  <c r="V157" i="2" a="1"/>
  <c r="W165" i="2"/>
  <c r="X169" i="2"/>
  <c r="V174" i="2" a="1"/>
  <c r="W182" i="2"/>
  <c r="X186" i="2"/>
  <c r="V191" i="2" a="1"/>
  <c r="W195" i="2"/>
  <c r="X199" i="2"/>
  <c r="V204" i="2" a="1"/>
  <c r="W212" i="2"/>
  <c r="X216" i="2"/>
  <c r="V221" i="2" a="1"/>
  <c r="W229" i="2"/>
  <c r="X233" i="2"/>
  <c r="V238" i="2" a="1"/>
  <c r="W246" i="2"/>
  <c r="X250" i="2"/>
  <c r="V255" i="2" a="1"/>
  <c r="W259" i="2"/>
  <c r="X263" i="2"/>
  <c r="V268" i="2" a="1"/>
  <c r="W276" i="2"/>
  <c r="X280" i="2"/>
  <c r="V285" i="2" a="1"/>
  <c r="W293" i="2"/>
  <c r="X297" i="2"/>
  <c r="V302" i="2" a="1"/>
  <c r="W310" i="2"/>
  <c r="X314" i="2"/>
  <c r="V319" i="2" a="1"/>
  <c r="W323" i="2"/>
  <c r="X327" i="2"/>
  <c r="V332" i="2" a="1"/>
  <c r="Q122" i="2"/>
  <c r="Q269" i="2"/>
  <c r="Q333" i="2"/>
  <c r="Q377" i="2"/>
  <c r="Q416" i="2"/>
  <c r="Q448" i="2"/>
  <c r="Q474" i="2"/>
  <c r="Q502" i="2"/>
  <c r="V10" i="2" a="1"/>
  <c r="V16" i="2" a="1"/>
  <c r="X26" i="2"/>
  <c r="V32" i="2" a="1"/>
  <c r="X36" i="2"/>
  <c r="X41" i="2"/>
  <c r="W46" i="2"/>
  <c r="X51" i="2"/>
  <c r="W56" i="2"/>
  <c r="V66" i="2" a="1"/>
  <c r="W70" i="2"/>
  <c r="V75" i="2" a="1"/>
  <c r="V80" i="2" a="1"/>
  <c r="W84" i="2"/>
  <c r="V89" i="2" a="1"/>
  <c r="W97" i="2"/>
  <c r="X101" i="2"/>
  <c r="V106" i="2" a="1"/>
  <c r="W114" i="2"/>
  <c r="X118" i="2"/>
  <c r="V123" i="2" a="1"/>
  <c r="W127" i="2"/>
  <c r="X131" i="2"/>
  <c r="V136" i="2" a="1"/>
  <c r="W144" i="2"/>
  <c r="X148" i="2"/>
  <c r="V153" i="2" a="1"/>
  <c r="W161" i="2"/>
  <c r="X165" i="2"/>
  <c r="V170" i="2" a="1"/>
  <c r="W178" i="2"/>
  <c r="X182" i="2"/>
  <c r="V187" i="2" a="1"/>
  <c r="W191" i="2"/>
  <c r="X195" i="2"/>
  <c r="V200" i="2" a="1"/>
  <c r="W208" i="2"/>
  <c r="X212" i="2"/>
  <c r="V217" i="2" a="1"/>
  <c r="W225" i="2"/>
  <c r="X229" i="2"/>
  <c r="V234" i="2" a="1"/>
  <c r="W242" i="2"/>
  <c r="X246" i="2"/>
  <c r="V251" i="2" a="1"/>
  <c r="W255" i="2"/>
  <c r="X259" i="2"/>
  <c r="V264" i="2" a="1"/>
  <c r="W272" i="2"/>
  <c r="X276" i="2"/>
  <c r="V281" i="2" a="1"/>
  <c r="W289" i="2"/>
  <c r="X293" i="2"/>
  <c r="V298" i="2" a="1"/>
  <c r="W306" i="2"/>
  <c r="X310" i="2"/>
  <c r="V315" i="2" a="1"/>
  <c r="W319" i="2"/>
  <c r="X323" i="2"/>
  <c r="V328" i="2" a="1"/>
  <c r="W336" i="2"/>
  <c r="X340" i="2"/>
  <c r="V345" i="2" a="1"/>
  <c r="W353" i="2"/>
  <c r="X357" i="2"/>
  <c r="V362" i="2" a="1"/>
  <c r="W370" i="2"/>
  <c r="X374" i="2"/>
  <c r="V379" i="2" a="1"/>
  <c r="W383" i="2"/>
  <c r="X253" i="2"/>
  <c r="X284" i="2"/>
  <c r="V306" i="2" a="1"/>
  <c r="V323" i="2" a="1"/>
  <c r="W348" i="2"/>
  <c r="X359" i="2"/>
  <c r="X381" i="2"/>
  <c r="W390" i="2"/>
  <c r="W398" i="2"/>
  <c r="V406" i="2" a="1"/>
  <c r="X411" i="2"/>
  <c r="W417" i="2"/>
  <c r="V430" i="2" a="1"/>
  <c r="X436" i="2"/>
  <c r="W442" i="2"/>
  <c r="V455" i="2" a="1"/>
  <c r="X461" i="2"/>
  <c r="W467" i="2"/>
  <c r="X472" i="2"/>
  <c r="W477" i="2"/>
  <c r="X481" i="2"/>
  <c r="V486" i="2" a="1"/>
  <c r="V490" i="2" a="1"/>
  <c r="V494" i="2" a="1"/>
  <c r="V498" i="2" a="1"/>
  <c r="V502" i="2" a="1"/>
  <c r="V506" i="2" a="1"/>
  <c r="AA10" i="2"/>
  <c r="AA26" i="2"/>
  <c r="AA42" i="2"/>
  <c r="AA58" i="2"/>
  <c r="AA74" i="2"/>
  <c r="AA90" i="2"/>
  <c r="AA106" i="2"/>
  <c r="AA122" i="2"/>
  <c r="AA138" i="2"/>
  <c r="AA154" i="2"/>
  <c r="AA170" i="2"/>
  <c r="AA186" i="2"/>
  <c r="AA202" i="2"/>
  <c r="AA218" i="2"/>
  <c r="AA234" i="2"/>
  <c r="AA250" i="2"/>
  <c r="AA266" i="2"/>
  <c r="AA282" i="2"/>
  <c r="AA298" i="2"/>
  <c r="AA314" i="2"/>
  <c r="AA330" i="2"/>
  <c r="AA346" i="2"/>
  <c r="AA362" i="2"/>
  <c r="AA378" i="2"/>
  <c r="W220" i="2"/>
  <c r="W254" i="2"/>
  <c r="V288" i="2" a="1"/>
  <c r="W308" i="2"/>
  <c r="V338" i="2" a="1"/>
  <c r="X348" i="2"/>
  <c r="W360" i="2"/>
  <c r="V382" i="2" a="1"/>
  <c r="V391" i="2" a="1"/>
  <c r="X398" i="2"/>
  <c r="V412" i="2" a="1"/>
  <c r="X418" i="2"/>
  <c r="W424" i="2"/>
  <c r="V437" i="2" a="1"/>
  <c r="X442" i="2"/>
  <c r="W449" i="2"/>
  <c r="W455" i="2"/>
  <c r="V462" i="2" a="1"/>
  <c r="V468" i="2" a="1"/>
  <c r="V473" i="2" a="1"/>
  <c r="X477" i="2"/>
  <c r="AA11" i="2"/>
  <c r="AA27" i="2"/>
  <c r="AA43" i="2"/>
  <c r="AA59" i="2"/>
  <c r="AA75" i="2"/>
  <c r="AA91" i="2"/>
  <c r="AA107" i="2"/>
  <c r="AA123" i="2"/>
  <c r="AA139" i="2"/>
  <c r="AA155" i="2"/>
  <c r="AA171" i="2"/>
  <c r="AA187" i="2"/>
  <c r="AA203" i="2"/>
  <c r="AA219" i="2"/>
  <c r="AA235" i="2"/>
  <c r="AA251" i="2"/>
  <c r="AA267" i="2"/>
  <c r="AA283" i="2"/>
  <c r="AA299" i="2"/>
  <c r="AA315" i="2"/>
  <c r="AA331" i="2"/>
  <c r="AA347" i="2"/>
  <c r="AA363" i="2"/>
  <c r="AA379" i="2"/>
  <c r="AA395" i="2"/>
  <c r="AA411" i="2"/>
  <c r="AA427" i="2"/>
  <c r="AA443" i="2"/>
  <c r="AA459" i="2"/>
  <c r="AA475" i="2"/>
  <c r="AA491" i="2"/>
  <c r="AA507" i="2"/>
  <c r="AA397" i="2"/>
  <c r="AA461" i="2"/>
  <c r="AA405" i="2"/>
  <c r="AA469" i="2"/>
  <c r="AA486" i="2"/>
  <c r="AA248" i="2"/>
  <c r="AA456" i="2"/>
  <c r="AA473" i="2"/>
  <c r="AA426" i="2"/>
  <c r="V224" i="2" a="1"/>
  <c r="V258" i="2" a="1"/>
  <c r="X288" i="2"/>
  <c r="W325" i="2"/>
  <c r="V349" i="2" a="1"/>
  <c r="W372" i="2"/>
  <c r="W382" i="2"/>
  <c r="W391" i="2"/>
  <c r="V399" i="2" a="1"/>
  <c r="W406" i="2"/>
  <c r="W412" i="2"/>
  <c r="V419" i="2" a="1"/>
  <c r="X424" i="2"/>
  <c r="X431" i="2"/>
  <c r="V443" i="2" a="1"/>
  <c r="X449" i="2"/>
  <c r="X455" i="2"/>
  <c r="W482" i="2"/>
  <c r="W486" i="2"/>
  <c r="W490" i="2"/>
  <c r="W494" i="2"/>
  <c r="W498" i="2"/>
  <c r="W502" i="2"/>
  <c r="W506" i="2"/>
  <c r="AA12" i="2"/>
  <c r="AA28" i="2"/>
  <c r="AA44" i="2"/>
  <c r="AA60" i="2"/>
  <c r="AA76" i="2"/>
  <c r="AA92" i="2"/>
  <c r="AA108" i="2"/>
  <c r="AA124" i="2"/>
  <c r="AA140" i="2"/>
  <c r="AA156" i="2"/>
  <c r="AA172" i="2"/>
  <c r="AA188" i="2"/>
  <c r="AA204" i="2"/>
  <c r="AA220" i="2"/>
  <c r="AA236" i="2"/>
  <c r="AA252" i="2"/>
  <c r="AA268" i="2"/>
  <c r="AA284" i="2"/>
  <c r="AA300" i="2"/>
  <c r="AA316" i="2"/>
  <c r="AA332" i="2"/>
  <c r="AA348" i="2"/>
  <c r="AA364" i="2"/>
  <c r="AA380" i="2"/>
  <c r="AA396" i="2"/>
  <c r="AA412" i="2"/>
  <c r="AA428" i="2"/>
  <c r="AA444" i="2"/>
  <c r="AA460" i="2"/>
  <c r="AA476" i="2"/>
  <c r="AA492" i="2"/>
  <c r="AA508" i="2"/>
  <c r="AA189" i="2"/>
  <c r="AA205" i="2"/>
  <c r="AA221" i="2"/>
  <c r="AA237" i="2"/>
  <c r="AA253" i="2"/>
  <c r="AA269" i="2"/>
  <c r="AA285" i="2"/>
  <c r="AA301" i="2"/>
  <c r="AA317" i="2"/>
  <c r="AA333" i="2"/>
  <c r="AA349" i="2"/>
  <c r="AA365" i="2"/>
  <c r="AA381" i="2"/>
  <c r="AA413" i="2"/>
  <c r="AA429" i="2"/>
  <c r="AA445" i="2"/>
  <c r="AA477" i="2"/>
  <c r="AA493" i="2"/>
  <c r="B2" i="10"/>
  <c r="AA453" i="2"/>
  <c r="AA312" i="2"/>
  <c r="X224" i="2"/>
  <c r="X258" i="2"/>
  <c r="V289" i="2" a="1"/>
  <c r="V310" i="2" a="1"/>
  <c r="V339" i="2" a="1"/>
  <c r="X350" i="2"/>
  <c r="W361" i="2"/>
  <c r="X382" i="2"/>
  <c r="X391" i="2"/>
  <c r="X399" i="2"/>
  <c r="X406" i="2"/>
  <c r="X412" i="2"/>
  <c r="W419" i="2"/>
  <c r="V432" i="2" a="1"/>
  <c r="W437" i="2"/>
  <c r="W444" i="2"/>
  <c r="V450" i="2" a="1"/>
  <c r="V456" i="2" a="1"/>
  <c r="W462" i="2"/>
  <c r="W468" i="2"/>
  <c r="W473" i="2"/>
  <c r="W478" i="2"/>
  <c r="X482" i="2"/>
  <c r="X486" i="2"/>
  <c r="X490" i="2"/>
  <c r="X494" i="2"/>
  <c r="X498" i="2"/>
  <c r="X502" i="2"/>
  <c r="X506" i="2"/>
  <c r="AA13" i="2"/>
  <c r="AA29" i="2"/>
  <c r="AA45" i="2"/>
  <c r="AA61" i="2"/>
  <c r="AA77" i="2"/>
  <c r="AA93" i="2"/>
  <c r="AA109" i="2"/>
  <c r="AA125" i="2"/>
  <c r="AA141" i="2"/>
  <c r="AA157" i="2"/>
  <c r="AA173" i="2"/>
  <c r="V327" i="2" a="1"/>
  <c r="V340" i="2" a="1"/>
  <c r="V351" i="2" a="1"/>
  <c r="X361" i="2"/>
  <c r="V374" i="2" a="1"/>
  <c r="V383" i="2" a="1"/>
  <c r="V392" i="2" a="1"/>
  <c r="V400" i="2" a="1"/>
  <c r="V407" i="2" a="1"/>
  <c r="V413" i="2" a="1"/>
  <c r="X419" i="2"/>
  <c r="W425" i="2"/>
  <c r="V438" i="2" a="1"/>
  <c r="X444" i="2"/>
  <c r="X462" i="2"/>
  <c r="X468" i="2"/>
  <c r="V474" i="2" a="1"/>
  <c r="X478" i="2"/>
  <c r="V483" i="2" a="1"/>
  <c r="V487" i="2" a="1"/>
  <c r="V491" i="2" a="1"/>
  <c r="V495" i="2" a="1"/>
  <c r="V499" i="2" a="1"/>
  <c r="V503" i="2" a="1"/>
  <c r="V507" i="2" a="1"/>
  <c r="AA14" i="2"/>
  <c r="AA30" i="2"/>
  <c r="AA46" i="2"/>
  <c r="AA62" i="2"/>
  <c r="AA78" i="2"/>
  <c r="AA94" i="2"/>
  <c r="AA110" i="2"/>
  <c r="AA126" i="2"/>
  <c r="AA142" i="2"/>
  <c r="AA158" i="2"/>
  <c r="AA174" i="2"/>
  <c r="AA190" i="2"/>
  <c r="AA206" i="2"/>
  <c r="AA222" i="2"/>
  <c r="AA238" i="2"/>
  <c r="AA254" i="2"/>
  <c r="AA270" i="2"/>
  <c r="AA286" i="2"/>
  <c r="AA302" i="2"/>
  <c r="AA318" i="2"/>
  <c r="AA334" i="2"/>
  <c r="AA350" i="2"/>
  <c r="AA366" i="2"/>
  <c r="AA382" i="2"/>
  <c r="AA398" i="2"/>
  <c r="AA414" i="2"/>
  <c r="AA430" i="2"/>
  <c r="AA446" i="2"/>
  <c r="AA462" i="2"/>
  <c r="AA478" i="2"/>
  <c r="AA494" i="2"/>
  <c r="C2" i="10"/>
  <c r="AA112" i="2"/>
  <c r="AA160" i="2"/>
  <c r="AA176" i="2"/>
  <c r="AA208" i="2"/>
  <c r="AA224" i="2"/>
  <c r="AA256" i="2"/>
  <c r="AA272" i="2"/>
  <c r="AA288" i="2"/>
  <c r="AA304" i="2"/>
  <c r="AA336" i="2"/>
  <c r="AA400" i="2"/>
  <c r="AA416" i="2"/>
  <c r="AA432" i="2"/>
  <c r="AA480" i="2"/>
  <c r="AA273" i="2"/>
  <c r="AA305" i="2"/>
  <c r="AA321" i="2"/>
  <c r="AA369" i="2"/>
  <c r="AA401" i="2"/>
  <c r="AA433" i="2"/>
  <c r="AA481" i="2"/>
  <c r="AA466" i="2"/>
  <c r="AA371" i="2"/>
  <c r="AA451" i="2"/>
  <c r="AA309" i="2"/>
  <c r="AA357" i="2"/>
  <c r="AA474" i="2"/>
  <c r="V229" i="2" a="1"/>
  <c r="V263" i="2" a="1"/>
  <c r="V293" i="2" a="1"/>
  <c r="X312" i="2"/>
  <c r="W327" i="2"/>
  <c r="V352" i="2" a="1"/>
  <c r="X363" i="2"/>
  <c r="V385" i="2" a="1"/>
  <c r="W393" i="2"/>
  <c r="W407" i="2"/>
  <c r="V420" i="2" a="1"/>
  <c r="X425" i="2"/>
  <c r="W432" i="2"/>
  <c r="V445" i="2" a="1"/>
  <c r="X450" i="2"/>
  <c r="W457" i="2"/>
  <c r="V463" i="2" a="1"/>
  <c r="V479" i="2" a="1"/>
  <c r="AA15" i="2"/>
  <c r="AA31" i="2"/>
  <c r="AA47" i="2"/>
  <c r="AA63" i="2"/>
  <c r="AA79" i="2"/>
  <c r="AA95" i="2"/>
  <c r="AA111" i="2"/>
  <c r="AA127" i="2"/>
  <c r="AA143" i="2"/>
  <c r="AA159" i="2"/>
  <c r="AA175" i="2"/>
  <c r="AA191" i="2"/>
  <c r="AA207" i="2"/>
  <c r="AA223" i="2"/>
  <c r="AA239" i="2"/>
  <c r="AA255" i="2"/>
  <c r="AA271" i="2"/>
  <c r="AA287" i="2"/>
  <c r="AA303" i="2"/>
  <c r="AA319" i="2"/>
  <c r="AA335" i="2"/>
  <c r="AA351" i="2"/>
  <c r="AA367" i="2"/>
  <c r="AA383" i="2"/>
  <c r="AA399" i="2"/>
  <c r="AA415" i="2"/>
  <c r="AA431" i="2"/>
  <c r="AA447" i="2"/>
  <c r="AA463" i="2"/>
  <c r="AA479" i="2"/>
  <c r="AA495" i="2"/>
  <c r="D2" i="10"/>
  <c r="AA64" i="2"/>
  <c r="AA96" i="2"/>
  <c r="AA192" i="2"/>
  <c r="AA240" i="2"/>
  <c r="AA352" i="2"/>
  <c r="AA384" i="2"/>
  <c r="AA464" i="2"/>
  <c r="AA496" i="2"/>
  <c r="E2" i="10"/>
  <c r="AA289" i="2"/>
  <c r="AA337" i="2"/>
  <c r="AA353" i="2"/>
  <c r="AA417" i="2"/>
  <c r="AA449" i="2"/>
  <c r="F2" i="10"/>
  <c r="AA434" i="2"/>
  <c r="G2" i="10"/>
  <c r="AA499" i="2"/>
  <c r="AA437" i="2"/>
  <c r="AA485" i="2"/>
  <c r="AA280" i="2"/>
  <c r="AA410" i="2"/>
  <c r="W232" i="2"/>
  <c r="W266" i="2"/>
  <c r="W313" i="2"/>
  <c r="W329" i="2"/>
  <c r="W340" i="2"/>
  <c r="X352" i="2"/>
  <c r="V364" i="2" a="1"/>
  <c r="W374" i="2"/>
  <c r="X393" i="2"/>
  <c r="W400" i="2"/>
  <c r="X407" i="2"/>
  <c r="W414" i="2"/>
  <c r="V426" i="2" a="1"/>
  <c r="X432" i="2"/>
  <c r="W438" i="2"/>
  <c r="V451" i="2" a="1"/>
  <c r="X457" i="2"/>
  <c r="X463" i="2"/>
  <c r="X469" i="2"/>
  <c r="W474" i="2"/>
  <c r="W483" i="2"/>
  <c r="W487" i="2"/>
  <c r="W491" i="2"/>
  <c r="W495" i="2"/>
  <c r="W499" i="2"/>
  <c r="W503" i="2"/>
  <c r="W507" i="2"/>
  <c r="AA16" i="2"/>
  <c r="AA32" i="2"/>
  <c r="AA48" i="2"/>
  <c r="AA80" i="2"/>
  <c r="AA128" i="2"/>
  <c r="AA144" i="2"/>
  <c r="AA320" i="2"/>
  <c r="AA368" i="2"/>
  <c r="AA448" i="2"/>
  <c r="W267" i="2"/>
  <c r="W296" i="2"/>
  <c r="X329" i="2"/>
  <c r="V353" i="2" a="1"/>
  <c r="X364" i="2"/>
  <c r="W376" i="2"/>
  <c r="V386" i="2" a="1"/>
  <c r="V402" i="2" a="1"/>
  <c r="X414" i="2"/>
  <c r="W420" i="2"/>
  <c r="W427" i="2"/>
  <c r="V433" i="2" a="1"/>
  <c r="X438" i="2"/>
  <c r="W445" i="2"/>
  <c r="W451" i="2"/>
  <c r="V458" i="2" a="1"/>
  <c r="V464" i="2" a="1"/>
  <c r="V470" i="2" a="1"/>
  <c r="X474" i="2"/>
  <c r="W479" i="2"/>
  <c r="X483" i="2"/>
  <c r="X487" i="2"/>
  <c r="X491" i="2"/>
  <c r="X495" i="2"/>
  <c r="X499" i="2"/>
  <c r="X503" i="2"/>
  <c r="X507" i="2"/>
  <c r="AA17" i="2"/>
  <c r="AA33" i="2"/>
  <c r="AA49" i="2"/>
  <c r="AA65" i="2"/>
  <c r="AA81" i="2"/>
  <c r="AA97" i="2"/>
  <c r="AA113" i="2"/>
  <c r="AA129" i="2"/>
  <c r="AA145" i="2"/>
  <c r="AA161" i="2"/>
  <c r="AA177" i="2"/>
  <c r="AA193" i="2"/>
  <c r="AA209" i="2"/>
  <c r="AA225" i="2"/>
  <c r="AA241" i="2"/>
  <c r="AA257" i="2"/>
  <c r="AA385" i="2"/>
  <c r="AA465" i="2"/>
  <c r="AA497" i="2"/>
  <c r="AA450" i="2"/>
  <c r="AA498" i="2"/>
  <c r="AA403" i="2"/>
  <c r="AA435" i="2"/>
  <c r="AA483" i="2"/>
  <c r="AA325" i="2"/>
  <c r="AA502" i="2"/>
  <c r="AA344" i="2"/>
  <c r="AA408" i="2"/>
  <c r="AA457" i="2"/>
  <c r="AA490" i="2"/>
  <c r="X236" i="2"/>
  <c r="X270" i="2"/>
  <c r="W314" i="2"/>
  <c r="W330" i="2"/>
  <c r="W342" i="2"/>
  <c r="W365" i="2"/>
  <c r="X376" i="2"/>
  <c r="W394" i="2"/>
  <c r="W408" i="2"/>
  <c r="V415" i="2" a="1"/>
  <c r="V421" i="2" a="1"/>
  <c r="X427" i="2"/>
  <c r="X445" i="2"/>
  <c r="X451" i="2"/>
  <c r="V475" i="2" a="1"/>
  <c r="X479" i="2"/>
  <c r="V484" i="2" a="1"/>
  <c r="V488" i="2" a="1"/>
  <c r="V492" i="2" a="1"/>
  <c r="V496" i="2" a="1"/>
  <c r="V500" i="2" a="1"/>
  <c r="V504" i="2" a="1"/>
  <c r="V508" i="2" a="1"/>
  <c r="AA18" i="2"/>
  <c r="AA34" i="2"/>
  <c r="AA50" i="2"/>
  <c r="AA66" i="2"/>
  <c r="AA82" i="2"/>
  <c r="AA98" i="2"/>
  <c r="AA114" i="2"/>
  <c r="AA130" i="2"/>
  <c r="AA146" i="2"/>
  <c r="AA162" i="2"/>
  <c r="AA178" i="2"/>
  <c r="AA194" i="2"/>
  <c r="AA210" i="2"/>
  <c r="AA226" i="2"/>
  <c r="AA242" i="2"/>
  <c r="AA258" i="2"/>
  <c r="AA274" i="2"/>
  <c r="AA290" i="2"/>
  <c r="AA306" i="2"/>
  <c r="AA322" i="2"/>
  <c r="AA338" i="2"/>
  <c r="AA354" i="2"/>
  <c r="AA370" i="2"/>
  <c r="AA386" i="2"/>
  <c r="AA402" i="2"/>
  <c r="AA418" i="2"/>
  <c r="AA482" i="2"/>
  <c r="AA387" i="2"/>
  <c r="AA440" i="2"/>
  <c r="AA441" i="2"/>
  <c r="W237" i="2"/>
  <c r="X271" i="2"/>
  <c r="W297" i="2"/>
  <c r="V317" i="2" a="1"/>
  <c r="W331" i="2"/>
  <c r="W343" i="2"/>
  <c r="V355" i="2" a="1"/>
  <c r="X365" i="2"/>
  <c r="W377" i="2"/>
  <c r="X386" i="2"/>
  <c r="X394" i="2"/>
  <c r="X402" i="2"/>
  <c r="X408" i="2"/>
  <c r="W415" i="2"/>
  <c r="V428" i="2" a="1"/>
  <c r="X433" i="2"/>
  <c r="W440" i="2"/>
  <c r="V446" i="2" a="1"/>
  <c r="V453" i="2" a="1"/>
  <c r="W458" i="2"/>
  <c r="W464" i="2"/>
  <c r="W470" i="2"/>
  <c r="W475" i="2"/>
  <c r="V480" i="2" a="1"/>
  <c r="AA19" i="2"/>
  <c r="AA35" i="2"/>
  <c r="AA51" i="2"/>
  <c r="AA67" i="2"/>
  <c r="AA83" i="2"/>
  <c r="AA99" i="2"/>
  <c r="AA115" i="2"/>
  <c r="AA131" i="2"/>
  <c r="AA147" i="2"/>
  <c r="AA163" i="2"/>
  <c r="AA179" i="2"/>
  <c r="AA195" i="2"/>
  <c r="AA211" i="2"/>
  <c r="AA227" i="2"/>
  <c r="AA243" i="2"/>
  <c r="AA259" i="2"/>
  <c r="AA275" i="2"/>
  <c r="AA291" i="2"/>
  <c r="AA307" i="2"/>
  <c r="AA323" i="2"/>
  <c r="AA339" i="2"/>
  <c r="AA355" i="2"/>
  <c r="AA419" i="2"/>
  <c r="AA467" i="2"/>
  <c r="H2" i="10"/>
  <c r="V241" i="2" a="1"/>
  <c r="V275" i="2" a="1"/>
  <c r="X300" i="2"/>
  <c r="X317" i="2"/>
  <c r="X331" i="2"/>
  <c r="W355" i="2"/>
  <c r="V366" i="2" a="1"/>
  <c r="X377" i="2"/>
  <c r="V387" i="2" a="1"/>
  <c r="W395" i="2"/>
  <c r="V403" i="2" a="1"/>
  <c r="V409" i="2" a="1"/>
  <c r="X415" i="2"/>
  <c r="W421" i="2"/>
  <c r="V434" i="2" a="1"/>
  <c r="X440" i="2"/>
  <c r="W446" i="2"/>
  <c r="X458" i="2"/>
  <c r="X465" i="2"/>
  <c r="X470" i="2"/>
  <c r="X475" i="2"/>
  <c r="W484" i="2"/>
  <c r="W488" i="2"/>
  <c r="W492" i="2"/>
  <c r="W496" i="2"/>
  <c r="W500" i="2"/>
  <c r="W504" i="2"/>
  <c r="W508" i="2"/>
  <c r="AA20" i="2"/>
  <c r="AA36" i="2"/>
  <c r="AA52" i="2"/>
  <c r="AA68" i="2"/>
  <c r="AA84" i="2"/>
  <c r="AA100" i="2"/>
  <c r="AA116" i="2"/>
  <c r="AA132" i="2"/>
  <c r="AA148" i="2"/>
  <c r="AA164" i="2"/>
  <c r="AA180" i="2"/>
  <c r="AA196" i="2"/>
  <c r="AA212" i="2"/>
  <c r="AA228" i="2"/>
  <c r="AA244" i="2"/>
  <c r="AA260" i="2"/>
  <c r="AA276" i="2"/>
  <c r="AA292" i="2"/>
  <c r="AA308" i="2"/>
  <c r="AA324" i="2"/>
  <c r="AA340" i="2"/>
  <c r="AA356" i="2"/>
  <c r="AA372" i="2"/>
  <c r="AA388" i="2"/>
  <c r="AA404" i="2"/>
  <c r="AA420" i="2"/>
  <c r="AA436" i="2"/>
  <c r="AA452" i="2"/>
  <c r="AA468" i="2"/>
  <c r="AA484" i="2"/>
  <c r="AA500" i="2"/>
  <c r="AA37" i="2"/>
  <c r="AA53" i="2"/>
  <c r="AA69" i="2"/>
  <c r="AA85" i="2"/>
  <c r="AA101" i="2"/>
  <c r="AA117" i="2"/>
  <c r="AA149" i="2"/>
  <c r="AA165" i="2"/>
  <c r="AA197" i="2"/>
  <c r="AA229" i="2"/>
  <c r="AA245" i="2"/>
  <c r="AA261" i="2"/>
  <c r="AA277" i="2"/>
  <c r="AA373" i="2"/>
  <c r="AA389" i="2"/>
  <c r="AA232" i="2"/>
  <c r="AA360" i="2"/>
  <c r="AA424" i="2"/>
  <c r="AA504" i="2"/>
  <c r="AA505" i="2"/>
  <c r="AA458" i="2"/>
  <c r="X241" i="2"/>
  <c r="V276" i="2" a="1"/>
  <c r="W301" i="2"/>
  <c r="W318" i="2"/>
  <c r="X333" i="2"/>
  <c r="W344" i="2"/>
  <c r="V368" i="2" a="1"/>
  <c r="W387" i="2"/>
  <c r="X395" i="2"/>
  <c r="W403" i="2"/>
  <c r="V416" i="2" a="1"/>
  <c r="X421" i="2"/>
  <c r="W428" i="2"/>
  <c r="V441" i="2" a="1"/>
  <c r="X446" i="2"/>
  <c r="W453" i="2"/>
  <c r="W459" i="2"/>
  <c r="V466" i="2" a="1"/>
  <c r="V471" i="2" a="1"/>
  <c r="V476" i="2" a="1"/>
  <c r="W480" i="2"/>
  <c r="X484" i="2"/>
  <c r="X488" i="2"/>
  <c r="X492" i="2"/>
  <c r="X496" i="2"/>
  <c r="X500" i="2"/>
  <c r="X504" i="2"/>
  <c r="X508" i="2"/>
  <c r="AA21" i="2"/>
  <c r="AA133" i="2"/>
  <c r="AA181" i="2"/>
  <c r="AA213" i="2"/>
  <c r="AA293" i="2"/>
  <c r="AA341" i="2"/>
  <c r="AA421" i="2"/>
  <c r="AA501" i="2"/>
  <c r="AA264" i="2"/>
  <c r="AA376" i="2"/>
  <c r="AA488" i="2"/>
  <c r="AA394" i="2"/>
  <c r="AA506" i="2"/>
  <c r="W279" i="2"/>
  <c r="X301" i="2"/>
  <c r="X318" i="2"/>
  <c r="V334" i="2" a="1"/>
  <c r="X344" i="2"/>
  <c r="V357" i="2" a="1"/>
  <c r="W378" i="2"/>
  <c r="X387" i="2"/>
  <c r="V396" i="2" a="1"/>
  <c r="V404" i="2" a="1"/>
  <c r="W410" i="2"/>
  <c r="V423" i="2" a="1"/>
  <c r="X428" i="2"/>
  <c r="W434" i="2"/>
  <c r="V447" i="2" a="1"/>
  <c r="X453" i="2"/>
  <c r="X459" i="2"/>
  <c r="W471" i="2"/>
  <c r="W476" i="2"/>
  <c r="X480" i="2"/>
  <c r="V485" i="2" a="1"/>
  <c r="V489" i="2" a="1"/>
  <c r="V493" i="2" a="1"/>
  <c r="V497" i="2" a="1"/>
  <c r="V501" i="2" a="1"/>
  <c r="V505" i="2" a="1"/>
  <c r="AA6" i="2"/>
  <c r="AA22" i="2"/>
  <c r="AA38" i="2"/>
  <c r="AA54" i="2"/>
  <c r="AA70" i="2"/>
  <c r="AA86" i="2"/>
  <c r="AA102" i="2"/>
  <c r="AA118" i="2"/>
  <c r="AA134" i="2"/>
  <c r="AA150" i="2"/>
  <c r="AA166" i="2"/>
  <c r="AA182" i="2"/>
  <c r="AA198" i="2"/>
  <c r="AA214" i="2"/>
  <c r="AA230" i="2"/>
  <c r="AA246" i="2"/>
  <c r="AA262" i="2"/>
  <c r="AA278" i="2"/>
  <c r="AA294" i="2"/>
  <c r="AA310" i="2"/>
  <c r="AA326" i="2"/>
  <c r="AA342" i="2"/>
  <c r="AA358" i="2"/>
  <c r="AA374" i="2"/>
  <c r="AA390" i="2"/>
  <c r="AA406" i="2"/>
  <c r="AA422" i="2"/>
  <c r="AA438" i="2"/>
  <c r="AA454" i="2"/>
  <c r="AA470" i="2"/>
  <c r="V246" i="2" a="1"/>
  <c r="X334" i="2"/>
  <c r="W346" i="2"/>
  <c r="V369" i="2" a="1"/>
  <c r="X378" i="2"/>
  <c r="X410" i="2"/>
  <c r="X416" i="2"/>
  <c r="W423" i="2"/>
  <c r="V429" i="2" a="1"/>
  <c r="V436" i="2" a="1"/>
  <c r="W441" i="2"/>
  <c r="W447" i="2"/>
  <c r="V454" i="2" a="1"/>
  <c r="V460" i="2" a="1"/>
  <c r="W466" i="2"/>
  <c r="X471" i="2"/>
  <c r="X476" i="2"/>
  <c r="V481" i="2" a="1"/>
  <c r="AA7" i="2"/>
  <c r="AA23" i="2"/>
  <c r="AA39" i="2"/>
  <c r="AA55" i="2"/>
  <c r="AA71" i="2"/>
  <c r="AA87" i="2"/>
  <c r="AA103" i="2"/>
  <c r="AA119" i="2"/>
  <c r="AA135" i="2"/>
  <c r="AA151" i="2"/>
  <c r="AA167" i="2"/>
  <c r="AA183" i="2"/>
  <c r="AA199" i="2"/>
  <c r="AA215" i="2"/>
  <c r="AA231" i="2"/>
  <c r="AA247" i="2"/>
  <c r="AA263" i="2"/>
  <c r="AA279" i="2"/>
  <c r="AA295" i="2"/>
  <c r="AA311" i="2"/>
  <c r="AA327" i="2"/>
  <c r="AA343" i="2"/>
  <c r="AA359" i="2"/>
  <c r="AA375" i="2"/>
  <c r="AA391" i="2"/>
  <c r="AA407" i="2"/>
  <c r="AA423" i="2"/>
  <c r="AA439" i="2"/>
  <c r="AA455" i="2"/>
  <c r="AA471" i="2"/>
  <c r="AA487" i="2"/>
  <c r="AA503" i="2"/>
  <c r="X346" i="2"/>
  <c r="W357" i="2"/>
  <c r="X369" i="2"/>
  <c r="X380" i="2"/>
  <c r="W389" i="2"/>
  <c r="X397" i="2"/>
  <c r="W404" i="2"/>
  <c r="V411" i="2" a="1"/>
  <c r="V417" i="2" a="1"/>
  <c r="W429" i="2"/>
  <c r="X441" i="2"/>
  <c r="X466" i="2"/>
  <c r="W489" i="2"/>
  <c r="W493" i="2"/>
  <c r="W497" i="2"/>
  <c r="W501" i="2"/>
  <c r="AA8" i="2"/>
  <c r="AA72" i="2"/>
  <c r="AA88" i="2"/>
  <c r="AA152" i="2"/>
  <c r="AA184" i="2"/>
  <c r="AA216" i="2"/>
  <c r="AA328" i="2"/>
  <c r="AA425" i="2"/>
  <c r="W249" i="2"/>
  <c r="X283" i="2"/>
  <c r="V305" i="2" a="1"/>
  <c r="V322" i="2" a="1"/>
  <c r="X335" i="2"/>
  <c r="X423" i="2"/>
  <c r="X448" i="2"/>
  <c r="V477" i="2" a="1"/>
  <c r="W485" i="2"/>
  <c r="W505" i="2"/>
  <c r="AA24" i="2"/>
  <c r="AA40" i="2"/>
  <c r="AA56" i="2"/>
  <c r="AA104" i="2"/>
  <c r="AA120" i="2"/>
  <c r="AA136" i="2"/>
  <c r="AA168" i="2"/>
  <c r="AA200" i="2"/>
  <c r="AA296" i="2"/>
  <c r="AA392" i="2"/>
  <c r="AA472" i="2"/>
  <c r="AA489" i="2"/>
  <c r="AA442" i="2"/>
  <c r="W284" i="2"/>
  <c r="X305" i="2"/>
  <c r="X322" i="2"/>
  <c r="V336" i="2" a="1"/>
  <c r="X347" i="2"/>
  <c r="W359" i="2"/>
  <c r="V370" i="2" a="1"/>
  <c r="V381" i="2" a="1"/>
  <c r="V398" i="2" a="1"/>
  <c r="X404" i="2"/>
  <c r="W411" i="2"/>
  <c r="V424" i="2" a="1"/>
  <c r="X429" i="2"/>
  <c r="W436" i="2"/>
  <c r="V449" i="2" a="1"/>
  <c r="W454" i="2"/>
  <c r="W461" i="2"/>
  <c r="V467" i="2" a="1"/>
  <c r="W472" i="2"/>
  <c r="W481" i="2"/>
  <c r="X485" i="2"/>
  <c r="X489" i="2"/>
  <c r="X493" i="2"/>
  <c r="X497" i="2"/>
  <c r="X501" i="2"/>
  <c r="X505" i="2"/>
  <c r="AA9" i="2"/>
  <c r="AA25" i="2"/>
  <c r="AA41" i="2"/>
  <c r="AA57" i="2"/>
  <c r="AA73" i="2"/>
  <c r="AA89" i="2"/>
  <c r="AA105" i="2"/>
  <c r="AA121" i="2"/>
  <c r="AA137" i="2"/>
  <c r="AA153" i="2"/>
  <c r="AA169" i="2"/>
  <c r="AA185" i="2"/>
  <c r="AA201" i="2"/>
  <c r="AA217" i="2"/>
  <c r="AA233" i="2"/>
  <c r="AA249" i="2"/>
  <c r="AA265" i="2"/>
  <c r="AA281" i="2"/>
  <c r="AA297" i="2"/>
  <c r="AA313" i="2"/>
  <c r="AA329" i="2"/>
  <c r="AA345" i="2"/>
  <c r="AA361" i="2"/>
  <c r="AA377" i="2"/>
  <c r="AA393" i="2"/>
  <c r="AA409" i="2"/>
  <c r="I2" i="10"/>
  <c r="J2" i="10"/>
  <c r="K2" i="10"/>
  <c r="L2" i="10"/>
  <c r="M2" i="10"/>
  <c r="N2" i="10"/>
  <c r="V467" i="2" l="1"/>
  <c r="V449" i="2"/>
  <c r="V424" i="2"/>
  <c r="V398" i="2"/>
  <c r="V381" i="2"/>
  <c r="V370" i="2"/>
  <c r="V336" i="2"/>
  <c r="V477" i="2"/>
  <c r="V322" i="2"/>
  <c r="V305" i="2"/>
  <c r="V417" i="2"/>
  <c r="V411" i="2"/>
  <c r="V481" i="2"/>
  <c r="V460" i="2"/>
  <c r="V454" i="2"/>
  <c r="V436" i="2"/>
  <c r="V429" i="2"/>
  <c r="V369" i="2"/>
  <c r="V246" i="2"/>
  <c r="V505" i="2"/>
  <c r="V501" i="2"/>
  <c r="V497" i="2"/>
  <c r="V493" i="2"/>
  <c r="V489" i="2"/>
  <c r="V485" i="2"/>
  <c r="V447" i="2"/>
  <c r="V423" i="2"/>
  <c r="V404" i="2"/>
  <c r="V396" i="2"/>
  <c r="V357" i="2"/>
  <c r="V334" i="2"/>
  <c r="V476" i="2"/>
  <c r="V471" i="2"/>
  <c r="V466" i="2"/>
  <c r="V441" i="2"/>
  <c r="V416" i="2"/>
  <c r="V368" i="2"/>
  <c r="V276" i="2"/>
  <c r="V434" i="2"/>
  <c r="V409" i="2"/>
  <c r="V403" i="2"/>
  <c r="V387" i="2"/>
  <c r="V366" i="2"/>
  <c r="V275" i="2"/>
  <c r="V241" i="2"/>
  <c r="V480" i="2"/>
  <c r="V453" i="2"/>
  <c r="V446" i="2"/>
  <c r="V428" i="2"/>
  <c r="V355" i="2"/>
  <c r="V317" i="2"/>
  <c r="V508" i="2"/>
  <c r="V504" i="2"/>
  <c r="V500" i="2"/>
  <c r="V496" i="2"/>
  <c r="V492" i="2"/>
  <c r="V488" i="2"/>
  <c r="V484" i="2"/>
  <c r="V475" i="2"/>
  <c r="V421" i="2"/>
  <c r="V415" i="2"/>
  <c r="V470" i="2"/>
  <c r="V464" i="2"/>
  <c r="V458" i="2"/>
  <c r="V433" i="2"/>
  <c r="V402" i="2"/>
  <c r="V386" i="2"/>
  <c r="V353" i="2"/>
  <c r="V451" i="2"/>
  <c r="V426" i="2"/>
  <c r="V364" i="2"/>
  <c r="V479" i="2"/>
  <c r="V463" i="2"/>
  <c r="V445" i="2"/>
  <c r="V420" i="2"/>
  <c r="V385" i="2"/>
  <c r="V352" i="2"/>
  <c r="V293" i="2"/>
  <c r="V263" i="2"/>
  <c r="V229" i="2"/>
  <c r="V507" i="2"/>
  <c r="V503" i="2"/>
  <c r="V499" i="2"/>
  <c r="V495" i="2"/>
  <c r="V491" i="2"/>
  <c r="V487" i="2"/>
  <c r="V483" i="2"/>
  <c r="V474" i="2"/>
  <c r="V438" i="2"/>
  <c r="V413" i="2"/>
  <c r="V407" i="2"/>
  <c r="V400" i="2"/>
  <c r="V392" i="2"/>
  <c r="V383" i="2"/>
  <c r="V374" i="2"/>
  <c r="V351" i="2"/>
  <c r="V340" i="2"/>
  <c r="V327" i="2"/>
  <c r="V456" i="2"/>
  <c r="V450" i="2"/>
  <c r="V432" i="2"/>
  <c r="V339" i="2"/>
  <c r="V310" i="2"/>
  <c r="V289" i="2"/>
  <c r="V443" i="2"/>
  <c r="V419" i="2"/>
  <c r="V399" i="2"/>
  <c r="V349" i="2"/>
  <c r="V258" i="2"/>
  <c r="V224" i="2"/>
  <c r="V473" i="2"/>
  <c r="V468" i="2"/>
  <c r="V462" i="2"/>
  <c r="V437" i="2"/>
  <c r="V412" i="2"/>
  <c r="V391" i="2"/>
  <c r="V382" i="2"/>
  <c r="V338" i="2"/>
  <c r="V288" i="2"/>
  <c r="V506" i="2"/>
  <c r="V502" i="2"/>
  <c r="V498" i="2"/>
  <c r="V494" i="2"/>
  <c r="V490" i="2"/>
  <c r="V486" i="2"/>
  <c r="V455" i="2"/>
  <c r="V430" i="2"/>
  <c r="V406" i="2"/>
  <c r="V323" i="2"/>
  <c r="V306" i="2"/>
  <c r="V379" i="2"/>
  <c r="V362" i="2"/>
  <c r="V345" i="2"/>
  <c r="V328" i="2"/>
  <c r="V315" i="2"/>
  <c r="V298" i="2"/>
  <c r="V281" i="2"/>
  <c r="V264" i="2"/>
  <c r="V251" i="2"/>
  <c r="V234" i="2"/>
  <c r="V217" i="2"/>
  <c r="V200" i="2"/>
  <c r="V187" i="2"/>
  <c r="V170" i="2"/>
  <c r="V153" i="2"/>
  <c r="V136" i="2"/>
  <c r="V123" i="2"/>
  <c r="V106" i="2"/>
  <c r="V89" i="2"/>
  <c r="V80" i="2"/>
  <c r="V75" i="2"/>
  <c r="V66" i="2"/>
  <c r="V32" i="2"/>
  <c r="V16" i="2"/>
  <c r="V10" i="2"/>
  <c r="V332" i="2"/>
  <c r="V319" i="2"/>
  <c r="V302" i="2"/>
  <c r="V285" i="2"/>
  <c r="V268" i="2"/>
  <c r="V255" i="2"/>
  <c r="V238" i="2"/>
  <c r="V221" i="2"/>
  <c r="V204" i="2"/>
  <c r="V191" i="2"/>
  <c r="V174" i="2"/>
  <c r="V157" i="2"/>
  <c r="V140" i="2"/>
  <c r="V127" i="2"/>
  <c r="V110" i="2"/>
  <c r="V93" i="2"/>
  <c r="V61" i="2"/>
  <c r="V51" i="2"/>
  <c r="V21" i="2"/>
  <c r="V272" i="2"/>
  <c r="V259" i="2"/>
  <c r="V242" i="2"/>
  <c r="V225" i="2"/>
  <c r="V208" i="2"/>
  <c r="V195" i="2"/>
  <c r="V178" i="2"/>
  <c r="V161" i="2"/>
  <c r="V144" i="2"/>
  <c r="V131" i="2"/>
  <c r="V114" i="2"/>
  <c r="V97" i="2"/>
  <c r="V84" i="2"/>
  <c r="V79" i="2"/>
  <c r="V70" i="2"/>
  <c r="V56" i="2"/>
  <c r="V46" i="2"/>
  <c r="V41" i="2"/>
  <c r="V31" i="2"/>
  <c r="V26" i="2"/>
  <c r="V15" i="2"/>
  <c r="V9" i="2"/>
  <c r="V212" i="2"/>
  <c r="V199" i="2"/>
  <c r="V182" i="2"/>
  <c r="V165" i="2"/>
  <c r="V148" i="2"/>
  <c r="V135" i="2"/>
  <c r="V118" i="2"/>
  <c r="V101" i="2"/>
  <c r="V36" i="2"/>
  <c r="V472" i="2"/>
  <c r="V459" i="2"/>
  <c r="V442" i="2"/>
  <c r="V425" i="2"/>
  <c r="V408" i="2"/>
  <c r="V395" i="2"/>
  <c r="V378" i="2"/>
  <c r="V361" i="2"/>
  <c r="V344" i="2"/>
  <c r="V331" i="2"/>
  <c r="V314" i="2"/>
  <c r="V297" i="2"/>
  <c r="V280" i="2"/>
  <c r="V267" i="2"/>
  <c r="V250" i="2"/>
  <c r="V233" i="2"/>
  <c r="V216" i="2"/>
  <c r="V203" i="2"/>
  <c r="V186" i="2"/>
  <c r="V169" i="2"/>
  <c r="V152" i="2"/>
  <c r="V139" i="2"/>
  <c r="V122" i="2"/>
  <c r="V105" i="2"/>
  <c r="V88" i="2"/>
  <c r="V83" i="2"/>
  <c r="V74" i="2"/>
  <c r="V65" i="2"/>
  <c r="V55" i="2"/>
  <c r="V365" i="2"/>
  <c r="V348" i="2"/>
  <c r="V335" i="2"/>
  <c r="V318" i="2"/>
  <c r="V301" i="2"/>
  <c r="V284" i="2"/>
  <c r="V271" i="2"/>
  <c r="V254" i="2"/>
  <c r="V237" i="2"/>
  <c r="V220" i="2"/>
  <c r="V207" i="2"/>
  <c r="V190" i="2"/>
  <c r="V173" i="2"/>
  <c r="V156" i="2"/>
  <c r="V143" i="2"/>
  <c r="V126" i="2"/>
  <c r="V109" i="2"/>
  <c r="V92" i="2"/>
  <c r="V60" i="2"/>
  <c r="V50" i="2"/>
  <c r="V45" i="2"/>
  <c r="V35" i="2"/>
  <c r="V25" i="2"/>
  <c r="V20" i="2"/>
  <c r="V14" i="2"/>
  <c r="V211" i="2"/>
  <c r="V194" i="2"/>
  <c r="V177" i="2"/>
  <c r="V160" i="2"/>
  <c r="V147" i="2"/>
  <c r="V130" i="2"/>
  <c r="V113" i="2"/>
  <c r="V96" i="2"/>
  <c r="V87" i="2"/>
  <c r="V78" i="2"/>
  <c r="V69" i="2"/>
  <c r="V40" i="2"/>
  <c r="V30" i="2"/>
  <c r="V8" i="2"/>
  <c r="V390" i="2"/>
  <c r="V373" i="2"/>
  <c r="V356" i="2"/>
  <c r="V343" i="2"/>
  <c r="V326" i="2"/>
  <c r="V309" i="2"/>
  <c r="V292" i="2"/>
  <c r="V279" i="2"/>
  <c r="V262" i="2"/>
  <c r="V245" i="2"/>
  <c r="V228" i="2"/>
  <c r="V215" i="2"/>
  <c r="V198" i="2"/>
  <c r="V181" i="2"/>
  <c r="V164" i="2"/>
  <c r="V151" i="2"/>
  <c r="V134" i="2"/>
  <c r="V117" i="2"/>
  <c r="V100" i="2"/>
  <c r="V59" i="2"/>
  <c r="V19" i="2"/>
  <c r="V13" i="2"/>
  <c r="V394" i="2"/>
  <c r="V377" i="2"/>
  <c r="V360" i="2"/>
  <c r="V347" i="2"/>
  <c r="V330" i="2"/>
  <c r="V313" i="2"/>
  <c r="V296" i="2"/>
  <c r="V283" i="2"/>
  <c r="V266" i="2"/>
  <c r="V249" i="2"/>
  <c r="V232" i="2"/>
  <c r="V219" i="2"/>
  <c r="V202" i="2"/>
  <c r="V185" i="2"/>
  <c r="V168" i="2"/>
  <c r="V155" i="2"/>
  <c r="V138" i="2"/>
  <c r="V121" i="2"/>
  <c r="V104" i="2"/>
  <c r="V91" i="2"/>
  <c r="V82" i="2"/>
  <c r="V73" i="2"/>
  <c r="V64" i="2"/>
  <c r="V54" i="2"/>
  <c r="V49" i="2"/>
  <c r="V39" i="2"/>
  <c r="V7" i="2"/>
  <c r="V300" i="2"/>
  <c r="V287" i="2"/>
  <c r="V270" i="2"/>
  <c r="V253" i="2"/>
  <c r="V236" i="2"/>
  <c r="V223" i="2"/>
  <c r="V206" i="2"/>
  <c r="V189" i="2"/>
  <c r="V172" i="2"/>
  <c r="V159" i="2"/>
  <c r="V142" i="2"/>
  <c r="V125" i="2"/>
  <c r="V108" i="2"/>
  <c r="V95" i="2"/>
  <c r="V44" i="2"/>
  <c r="V34" i="2"/>
  <c r="V29" i="2"/>
  <c r="V24" i="2"/>
  <c r="V321" i="2"/>
  <c r="V304" i="2"/>
  <c r="V291" i="2"/>
  <c r="V274" i="2"/>
  <c r="V257" i="2"/>
  <c r="V240" i="2"/>
  <c r="V227" i="2"/>
  <c r="V210" i="2"/>
  <c r="V193" i="2"/>
  <c r="V176" i="2"/>
  <c r="V163" i="2"/>
  <c r="V146" i="2"/>
  <c r="V129" i="2"/>
  <c r="V112" i="2"/>
  <c r="V99" i="2"/>
  <c r="V86" i="2"/>
  <c r="V77" i="2"/>
  <c r="V68" i="2"/>
  <c r="V63" i="2"/>
  <c r="V18" i="2"/>
  <c r="V389" i="2"/>
  <c r="V372" i="2"/>
  <c r="V359" i="2"/>
  <c r="V342" i="2"/>
  <c r="V325" i="2"/>
  <c r="V308" i="2"/>
  <c r="V295" i="2"/>
  <c r="V278" i="2"/>
  <c r="V261" i="2"/>
  <c r="V244" i="2"/>
  <c r="V231" i="2"/>
  <c r="V214" i="2"/>
  <c r="V197" i="2"/>
  <c r="V180" i="2"/>
  <c r="V167" i="2"/>
  <c r="V150" i="2"/>
  <c r="V133" i="2"/>
  <c r="V116" i="2"/>
  <c r="V103" i="2"/>
  <c r="V58" i="2"/>
  <c r="V53" i="2"/>
  <c r="V43" i="2"/>
  <c r="V23" i="2"/>
  <c r="V12" i="2"/>
  <c r="V6" i="2"/>
  <c r="V457" i="2"/>
  <c r="V440" i="2"/>
  <c r="V427" i="2"/>
  <c r="V410" i="2"/>
  <c r="V393" i="2"/>
  <c r="V376" i="2"/>
  <c r="V363" i="2"/>
  <c r="V346" i="2"/>
  <c r="V329" i="2"/>
  <c r="V312" i="2"/>
  <c r="V299" i="2"/>
  <c r="V282" i="2"/>
  <c r="V265" i="2"/>
  <c r="V248" i="2"/>
  <c r="V235" i="2"/>
  <c r="V218" i="2"/>
  <c r="V201" i="2"/>
  <c r="V184" i="2"/>
  <c r="V171" i="2"/>
  <c r="V154" i="2"/>
  <c r="V137" i="2"/>
  <c r="V120" i="2"/>
  <c r="V107" i="2"/>
  <c r="V90" i="2"/>
  <c r="V81" i="2"/>
  <c r="V72" i="2"/>
  <c r="V67" i="2"/>
  <c r="V48" i="2"/>
  <c r="V38" i="2"/>
  <c r="V33" i="2"/>
  <c r="V17" i="2"/>
  <c r="V482" i="2"/>
  <c r="V478" i="2"/>
  <c r="V461" i="2"/>
  <c r="V444" i="2"/>
  <c r="V431" i="2"/>
  <c r="V414" i="2"/>
  <c r="V397" i="2"/>
  <c r="V380" i="2"/>
  <c r="V367" i="2"/>
  <c r="V350" i="2"/>
  <c r="V333" i="2"/>
  <c r="V316" i="2"/>
  <c r="V303" i="2"/>
  <c r="V286" i="2"/>
  <c r="V269" i="2"/>
  <c r="V252" i="2"/>
  <c r="V239" i="2"/>
  <c r="V222" i="2"/>
  <c r="V205" i="2"/>
  <c r="V188" i="2"/>
  <c r="V175" i="2"/>
  <c r="V158" i="2"/>
  <c r="V141" i="2"/>
  <c r="V124" i="2"/>
  <c r="V111" i="2"/>
  <c r="V94" i="2"/>
  <c r="V28" i="2"/>
  <c r="V11" i="2"/>
  <c r="V465" i="2"/>
  <c r="V448" i="2"/>
  <c r="V435" i="2"/>
  <c r="V418" i="2"/>
  <c r="V401" i="2"/>
  <c r="V384" i="2"/>
  <c r="V371" i="2"/>
  <c r="V354" i="2"/>
  <c r="V337" i="2"/>
  <c r="V320" i="2"/>
  <c r="V307" i="2"/>
  <c r="V290" i="2"/>
  <c r="V273" i="2"/>
  <c r="V256" i="2"/>
  <c r="V243" i="2"/>
  <c r="V226" i="2"/>
  <c r="V209" i="2"/>
  <c r="V192" i="2"/>
  <c r="V179" i="2"/>
  <c r="V162" i="2"/>
  <c r="V145" i="2"/>
  <c r="V128" i="2"/>
  <c r="V115" i="2"/>
  <c r="V98" i="2"/>
  <c r="V85" i="2"/>
  <c r="V76" i="2"/>
  <c r="V71" i="2"/>
  <c r="V62" i="2"/>
  <c r="V57" i="2"/>
  <c r="V47" i="2"/>
  <c r="V22" i="2"/>
  <c r="V469" i="2"/>
  <c r="V452" i="2"/>
  <c r="V439" i="2"/>
  <c r="V422" i="2"/>
  <c r="V405" i="2"/>
  <c r="V388" i="2"/>
  <c r="V375" i="2"/>
  <c r="V358" i="2"/>
  <c r="V341" i="2"/>
  <c r="V324" i="2"/>
  <c r="V311" i="2"/>
  <c r="V294" i="2"/>
  <c r="V277" i="2"/>
  <c r="V260" i="2"/>
  <c r="V247" i="2"/>
  <c r="V230" i="2"/>
  <c r="V213" i="2"/>
  <c r="V196" i="2"/>
  <c r="V183" i="2"/>
  <c r="V166" i="2"/>
  <c r="V149" i="2"/>
  <c r="V132" i="2"/>
  <c r="V119" i="2"/>
  <c r="V102" i="2"/>
  <c r="V52" i="2"/>
  <c r="V42" i="2"/>
  <c r="V37" i="2"/>
  <c r="V27" i="2"/>
  <c r="L505" i="2"/>
  <c r="L456" i="2"/>
  <c r="L451" i="2"/>
  <c r="L446" i="2"/>
  <c r="L441" i="2"/>
  <c r="L392" i="2"/>
  <c r="L387" i="2"/>
  <c r="L382" i="2"/>
  <c r="L377" i="2"/>
  <c r="L337" i="2"/>
  <c r="L307" i="2"/>
  <c r="L500" i="2"/>
  <c r="L495" i="2"/>
  <c r="L490" i="2"/>
  <c r="L485" i="2"/>
  <c r="L436" i="2"/>
  <c r="L431" i="2"/>
  <c r="L426" i="2"/>
  <c r="L421" i="2"/>
  <c r="L372" i="2"/>
  <c r="L367" i="2"/>
  <c r="L362" i="2"/>
  <c r="L357" i="2"/>
  <c r="L325" i="2"/>
  <c r="L299" i="2"/>
  <c r="L480" i="2"/>
  <c r="L475" i="2"/>
  <c r="L470" i="2"/>
  <c r="L465" i="2"/>
  <c r="L416" i="2"/>
  <c r="L411" i="2"/>
  <c r="L406" i="2"/>
  <c r="L401" i="2"/>
  <c r="L352" i="2"/>
  <c r="L347" i="2"/>
  <c r="L331" i="2"/>
  <c r="L319" i="2"/>
  <c r="L460" i="2"/>
  <c r="L455" i="2"/>
  <c r="L450" i="2"/>
  <c r="L445" i="2"/>
  <c r="L396" i="2"/>
  <c r="L391" i="2"/>
  <c r="L386" i="2"/>
  <c r="L381" i="2"/>
  <c r="L312" i="2"/>
  <c r="L305" i="2"/>
  <c r="L297" i="2"/>
  <c r="L504" i="2"/>
  <c r="L499" i="2"/>
  <c r="L494" i="2"/>
  <c r="L489" i="2"/>
  <c r="L440" i="2"/>
  <c r="L435" i="2"/>
  <c r="L430" i="2"/>
  <c r="L425" i="2"/>
  <c r="L376" i="2"/>
  <c r="L371" i="2"/>
  <c r="L366" i="2"/>
  <c r="L361" i="2"/>
  <c r="L341" i="2"/>
  <c r="L336" i="2"/>
  <c r="L287" i="2"/>
  <c r="L484" i="2"/>
  <c r="L479" i="2"/>
  <c r="L474" i="2"/>
  <c r="L469" i="2"/>
  <c r="L420" i="2"/>
  <c r="L415" i="2"/>
  <c r="L410" i="2"/>
  <c r="L405" i="2"/>
  <c r="L356" i="2"/>
  <c r="L351" i="2"/>
  <c r="L346" i="2"/>
  <c r="L324" i="2"/>
  <c r="L317" i="2"/>
  <c r="L296" i="2"/>
  <c r="L286" i="2"/>
  <c r="L261" i="2"/>
  <c r="L464" i="2"/>
  <c r="L459" i="2"/>
  <c r="L454" i="2"/>
  <c r="L449" i="2"/>
  <c r="L400" i="2"/>
  <c r="L395" i="2"/>
  <c r="L390" i="2"/>
  <c r="L385" i="2"/>
  <c r="L329" i="2"/>
  <c r="L311" i="2"/>
  <c r="L304" i="2"/>
  <c r="L275" i="2"/>
  <c r="L508" i="2"/>
  <c r="L503" i="2"/>
  <c r="L498" i="2"/>
  <c r="L493" i="2"/>
  <c r="L444" i="2"/>
  <c r="L439" i="2"/>
  <c r="L434" i="2"/>
  <c r="L429" i="2"/>
  <c r="L380" i="2"/>
  <c r="L375" i="2"/>
  <c r="L370" i="2"/>
  <c r="L365" i="2"/>
  <c r="L335" i="2"/>
  <c r="L295" i="2"/>
  <c r="L488" i="2"/>
  <c r="L483" i="2"/>
  <c r="L478" i="2"/>
  <c r="L473" i="2"/>
  <c r="L424" i="2"/>
  <c r="L419" i="2"/>
  <c r="L414" i="2"/>
  <c r="L409" i="2"/>
  <c r="L360" i="2"/>
  <c r="L355" i="2"/>
  <c r="L350" i="2"/>
  <c r="L345" i="2"/>
  <c r="L340" i="2"/>
  <c r="L323" i="2"/>
  <c r="L285" i="2"/>
  <c r="L468" i="2"/>
  <c r="L463" i="2"/>
  <c r="L458" i="2"/>
  <c r="L453" i="2"/>
  <c r="L404" i="2"/>
  <c r="L399" i="2"/>
  <c r="L394" i="2"/>
  <c r="L389" i="2"/>
  <c r="L316" i="2"/>
  <c r="L309" i="2"/>
  <c r="L303" i="2"/>
  <c r="L507" i="2"/>
  <c r="L502" i="2"/>
  <c r="L497" i="2"/>
  <c r="L448" i="2"/>
  <c r="L443" i="2"/>
  <c r="L438" i="2"/>
  <c r="L433" i="2"/>
  <c r="L384" i="2"/>
  <c r="L379" i="2"/>
  <c r="L374" i="2"/>
  <c r="L369" i="2"/>
  <c r="L328" i="2"/>
  <c r="L294" i="2"/>
  <c r="L256" i="2"/>
  <c r="L492" i="2"/>
  <c r="L487" i="2"/>
  <c r="L482" i="2"/>
  <c r="L477" i="2"/>
  <c r="L428" i="2"/>
  <c r="L423" i="2"/>
  <c r="L418" i="2"/>
  <c r="L413" i="2"/>
  <c r="L364" i="2"/>
  <c r="L359" i="2"/>
  <c r="L354" i="2"/>
  <c r="L349" i="2"/>
  <c r="L339" i="2"/>
  <c r="L333" i="2"/>
  <c r="L321" i="2"/>
  <c r="L282" i="2"/>
  <c r="L472" i="2"/>
  <c r="L467" i="2"/>
  <c r="L462" i="2"/>
  <c r="L457" i="2"/>
  <c r="L408" i="2"/>
  <c r="L403" i="2"/>
  <c r="L398" i="2"/>
  <c r="L393" i="2"/>
  <c r="L344" i="2"/>
  <c r="L315" i="2"/>
  <c r="L301" i="2"/>
  <c r="L292" i="2"/>
  <c r="L270" i="2"/>
  <c r="L506" i="2"/>
  <c r="L501" i="2"/>
  <c r="L452" i="2"/>
  <c r="L447" i="2"/>
  <c r="L442" i="2"/>
  <c r="L437" i="2"/>
  <c r="L388" i="2"/>
  <c r="L383" i="2"/>
  <c r="L378" i="2"/>
  <c r="L373" i="2"/>
  <c r="L327" i="2"/>
  <c r="L308" i="2"/>
  <c r="L291" i="2"/>
  <c r="L496" i="2"/>
  <c r="L491" i="2"/>
  <c r="L486" i="2"/>
  <c r="L481" i="2"/>
  <c r="L432" i="2"/>
  <c r="L427" i="2"/>
  <c r="L422" i="2"/>
  <c r="L417" i="2"/>
  <c r="L368" i="2"/>
  <c r="L363" i="2"/>
  <c r="L358" i="2"/>
  <c r="L353" i="2"/>
  <c r="L300" i="2"/>
  <c r="L476" i="2"/>
  <c r="L471" i="2"/>
  <c r="L466" i="2"/>
  <c r="L461" i="2"/>
  <c r="L412" i="2"/>
  <c r="L407" i="2"/>
  <c r="L402" i="2"/>
  <c r="L397" i="2"/>
  <c r="L348" i="2"/>
  <c r="L343" i="2"/>
  <c r="L332" i="2"/>
  <c r="L320" i="2"/>
  <c r="L313" i="2"/>
  <c r="L290" i="2"/>
  <c r="L280" i="2"/>
  <c r="L251" i="2"/>
  <c r="L246" i="2"/>
  <c r="L197" i="2"/>
  <c r="L192" i="2"/>
  <c r="L149" i="2"/>
  <c r="L131" i="2"/>
  <c r="L125" i="2"/>
  <c r="L241" i="2"/>
  <c r="L236" i="2"/>
  <c r="L231" i="2"/>
  <c r="L226" i="2"/>
  <c r="L154" i="2"/>
  <c r="L137" i="2"/>
  <c r="L93" i="2"/>
  <c r="L77" i="2"/>
  <c r="L221" i="2"/>
  <c r="L216" i="2"/>
  <c r="L211" i="2"/>
  <c r="L206" i="2"/>
  <c r="L186" i="2"/>
  <c r="L181" i="2"/>
  <c r="L170" i="2"/>
  <c r="L165" i="2"/>
  <c r="L142" i="2"/>
  <c r="L117" i="2"/>
  <c r="L105" i="2"/>
  <c r="L76" i="2"/>
  <c r="L265" i="2"/>
  <c r="L260" i="2"/>
  <c r="L255" i="2"/>
  <c r="L250" i="2"/>
  <c r="L201" i="2"/>
  <c r="L196" i="2"/>
  <c r="L191" i="2"/>
  <c r="L175" i="2"/>
  <c r="L159" i="2"/>
  <c r="L245" i="2"/>
  <c r="L240" i="2"/>
  <c r="L235" i="2"/>
  <c r="L230" i="2"/>
  <c r="L147" i="2"/>
  <c r="L123" i="2"/>
  <c r="L289" i="2"/>
  <c r="L284" i="2"/>
  <c r="L279" i="2"/>
  <c r="L274" i="2"/>
  <c r="L225" i="2"/>
  <c r="L220" i="2"/>
  <c r="L215" i="2"/>
  <c r="L210" i="2"/>
  <c r="L153" i="2"/>
  <c r="L135" i="2"/>
  <c r="L89" i="2"/>
  <c r="L269" i="2"/>
  <c r="L264" i="2"/>
  <c r="L259" i="2"/>
  <c r="L254" i="2"/>
  <c r="L205" i="2"/>
  <c r="L200" i="2"/>
  <c r="L195" i="2"/>
  <c r="L190" i="2"/>
  <c r="L185" i="2"/>
  <c r="L174" i="2"/>
  <c r="L169" i="2"/>
  <c r="L158" i="2"/>
  <c r="L141" i="2"/>
  <c r="L129" i="2"/>
  <c r="L44" i="2"/>
  <c r="L298" i="2"/>
  <c r="L249" i="2"/>
  <c r="L244" i="2"/>
  <c r="L239" i="2"/>
  <c r="L234" i="2"/>
  <c r="L179" i="2"/>
  <c r="L163" i="2"/>
  <c r="L146" i="2"/>
  <c r="L101" i="2"/>
  <c r="L71" i="2"/>
  <c r="L293" i="2"/>
  <c r="L288" i="2"/>
  <c r="L283" i="2"/>
  <c r="L278" i="2"/>
  <c r="L229" i="2"/>
  <c r="L224" i="2"/>
  <c r="L219" i="2"/>
  <c r="L214" i="2"/>
  <c r="L134" i="2"/>
  <c r="L113" i="2"/>
  <c r="L86" i="2"/>
  <c r="L68" i="2"/>
  <c r="L273" i="2"/>
  <c r="L268" i="2"/>
  <c r="L263" i="2"/>
  <c r="L258" i="2"/>
  <c r="L209" i="2"/>
  <c r="L204" i="2"/>
  <c r="L199" i="2"/>
  <c r="L194" i="2"/>
  <c r="L151" i="2"/>
  <c r="L67" i="2"/>
  <c r="L342" i="2"/>
  <c r="L338" i="2"/>
  <c r="L334" i="2"/>
  <c r="L330" i="2"/>
  <c r="L326" i="2"/>
  <c r="L322" i="2"/>
  <c r="L318" i="2"/>
  <c r="L314" i="2"/>
  <c r="L310" i="2"/>
  <c r="L306" i="2"/>
  <c r="L302" i="2"/>
  <c r="L253" i="2"/>
  <c r="L248" i="2"/>
  <c r="L243" i="2"/>
  <c r="L238" i="2"/>
  <c r="L189" i="2"/>
  <c r="L178" i="2"/>
  <c r="L173" i="2"/>
  <c r="L162" i="2"/>
  <c r="L157" i="2"/>
  <c r="L139" i="2"/>
  <c r="L127" i="2"/>
  <c r="L121" i="2"/>
  <c r="L233" i="2"/>
  <c r="L228" i="2"/>
  <c r="L223" i="2"/>
  <c r="L218" i="2"/>
  <c r="L183" i="2"/>
  <c r="L167" i="2"/>
  <c r="L145" i="2"/>
  <c r="L277" i="2"/>
  <c r="L272" i="2"/>
  <c r="L267" i="2"/>
  <c r="L262" i="2"/>
  <c r="L213" i="2"/>
  <c r="L208" i="2"/>
  <c r="L203" i="2"/>
  <c r="L198" i="2"/>
  <c r="L150" i="2"/>
  <c r="L133" i="2"/>
  <c r="L119" i="2"/>
  <c r="L97" i="2"/>
  <c r="L257" i="2"/>
  <c r="L252" i="2"/>
  <c r="L247" i="2"/>
  <c r="L242" i="2"/>
  <c r="L193" i="2"/>
  <c r="L138" i="2"/>
  <c r="L109" i="2"/>
  <c r="L15" i="2"/>
  <c r="L237" i="2"/>
  <c r="L232" i="2"/>
  <c r="L227" i="2"/>
  <c r="L222" i="2"/>
  <c r="L182" i="2"/>
  <c r="L177" i="2"/>
  <c r="L166" i="2"/>
  <c r="L161" i="2"/>
  <c r="L155" i="2"/>
  <c r="L59" i="2"/>
  <c r="L281" i="2"/>
  <c r="L276" i="2"/>
  <c r="L271" i="2"/>
  <c r="L266" i="2"/>
  <c r="L217" i="2"/>
  <c r="L212" i="2"/>
  <c r="L207" i="2"/>
  <c r="L202" i="2"/>
  <c r="L187" i="2"/>
  <c r="L171" i="2"/>
  <c r="L143" i="2"/>
  <c r="L80" i="2"/>
  <c r="L115" i="2"/>
  <c r="L111" i="2"/>
  <c r="L107" i="2"/>
  <c r="L103" i="2"/>
  <c r="L99" i="2"/>
  <c r="L95" i="2"/>
  <c r="L91" i="2"/>
  <c r="L82" i="2"/>
  <c r="L73" i="2"/>
  <c r="L50" i="2"/>
  <c r="L41" i="2"/>
  <c r="L36" i="2"/>
  <c r="L6" i="2"/>
  <c r="B504" i="2"/>
  <c r="B496" i="2"/>
  <c r="B488" i="2"/>
  <c r="B479" i="2"/>
  <c r="B451" i="2"/>
  <c r="L31" i="2"/>
  <c r="L26" i="2"/>
  <c r="L21" i="2"/>
  <c r="L16" i="2"/>
  <c r="L11" i="2"/>
  <c r="B467" i="2"/>
  <c r="L54" i="2"/>
  <c r="L45" i="2"/>
  <c r="B477" i="2"/>
  <c r="B465" i="2"/>
  <c r="L90" i="2"/>
  <c r="L72" i="2"/>
  <c r="L63" i="2"/>
  <c r="L40" i="2"/>
  <c r="B503" i="2"/>
  <c r="B495" i="2"/>
  <c r="B487" i="2"/>
  <c r="B447" i="2"/>
  <c r="L130" i="2"/>
  <c r="L126" i="2"/>
  <c r="L122" i="2"/>
  <c r="L118" i="2"/>
  <c r="L114" i="2"/>
  <c r="L110" i="2"/>
  <c r="L106" i="2"/>
  <c r="L102" i="2"/>
  <c r="L98" i="2"/>
  <c r="L94" i="2"/>
  <c r="L81" i="2"/>
  <c r="L58" i="2"/>
  <c r="L49" i="2"/>
  <c r="L35" i="2"/>
  <c r="L30" i="2"/>
  <c r="L25" i="2"/>
  <c r="L20" i="2"/>
  <c r="L10" i="2"/>
  <c r="B476" i="2"/>
  <c r="B501" i="2"/>
  <c r="B493" i="2"/>
  <c r="B485" i="2"/>
  <c r="B463" i="2"/>
  <c r="L85" i="2"/>
  <c r="L62" i="2"/>
  <c r="L53" i="2"/>
  <c r="B475" i="2"/>
  <c r="B461" i="2"/>
  <c r="L48" i="2"/>
  <c r="L39" i="2"/>
  <c r="L34" i="2"/>
  <c r="L29" i="2"/>
  <c r="L24" i="2"/>
  <c r="L9" i="2"/>
  <c r="L66" i="2"/>
  <c r="L57" i="2"/>
  <c r="L19" i="2"/>
  <c r="L14" i="2"/>
  <c r="B508" i="2"/>
  <c r="B500" i="2"/>
  <c r="B492" i="2"/>
  <c r="B484" i="2"/>
  <c r="B473" i="2"/>
  <c r="L84" i="2"/>
  <c r="L75" i="2"/>
  <c r="L52" i="2"/>
  <c r="L43" i="2"/>
  <c r="B459" i="2"/>
  <c r="L70" i="2"/>
  <c r="L61" i="2"/>
  <c r="L38" i="2"/>
  <c r="L33" i="2"/>
  <c r="L28" i="2"/>
  <c r="L8" i="2"/>
  <c r="B483" i="2"/>
  <c r="B472" i="2"/>
  <c r="B457" i="2"/>
  <c r="L88" i="2"/>
  <c r="L79" i="2"/>
  <c r="L56" i="2"/>
  <c r="L47" i="2"/>
  <c r="L23" i="2"/>
  <c r="L18" i="2"/>
  <c r="L13" i="2"/>
  <c r="B507" i="2"/>
  <c r="B499" i="2"/>
  <c r="B491" i="2"/>
  <c r="L188" i="2"/>
  <c r="L184" i="2"/>
  <c r="L180" i="2"/>
  <c r="L176" i="2"/>
  <c r="L172" i="2"/>
  <c r="L168" i="2"/>
  <c r="L164" i="2"/>
  <c r="L160" i="2"/>
  <c r="L156" i="2"/>
  <c r="L152" i="2"/>
  <c r="L148" i="2"/>
  <c r="L144" i="2"/>
  <c r="L140" i="2"/>
  <c r="L136" i="2"/>
  <c r="L132" i="2"/>
  <c r="L128" i="2"/>
  <c r="L124" i="2"/>
  <c r="L120" i="2"/>
  <c r="L116" i="2"/>
  <c r="L112" i="2"/>
  <c r="L108" i="2"/>
  <c r="L104" i="2"/>
  <c r="L100" i="2"/>
  <c r="L96" i="2"/>
  <c r="L92" i="2"/>
  <c r="L74" i="2"/>
  <c r="L65" i="2"/>
  <c r="L42" i="2"/>
  <c r="B481" i="2"/>
  <c r="B471" i="2"/>
  <c r="L83" i="2"/>
  <c r="L60" i="2"/>
  <c r="L51" i="2"/>
  <c r="L37" i="2"/>
  <c r="L32" i="2"/>
  <c r="L7" i="2"/>
  <c r="B505" i="2"/>
  <c r="B497" i="2"/>
  <c r="B489" i="2"/>
  <c r="B455" i="2"/>
  <c r="L78" i="2"/>
  <c r="L69" i="2"/>
  <c r="L46" i="2"/>
  <c r="L27" i="2"/>
  <c r="L22" i="2"/>
  <c r="L17" i="2"/>
  <c r="L12" i="2"/>
  <c r="B480" i="2"/>
  <c r="B469" i="2"/>
  <c r="L87" i="2"/>
  <c r="L64" i="2"/>
  <c r="L55" i="2"/>
  <c r="B225" i="2"/>
  <c r="B211" i="2"/>
  <c r="B202" i="2"/>
  <c r="B178" i="2"/>
  <c r="B143" i="2"/>
  <c r="B117" i="2"/>
  <c r="B111" i="2"/>
  <c r="B81" i="2"/>
  <c r="B65" i="2"/>
  <c r="B57" i="2"/>
  <c r="H381" i="1"/>
  <c r="B220" i="2"/>
  <c r="B173" i="2"/>
  <c r="B168" i="2"/>
  <c r="B163" i="2"/>
  <c r="B127" i="2"/>
  <c r="B122" i="2"/>
  <c r="B105" i="2"/>
  <c r="B94" i="2"/>
  <c r="B72" i="2"/>
  <c r="H502" i="1"/>
  <c r="B229" i="2"/>
  <c r="B215" i="2"/>
  <c r="B206" i="2"/>
  <c r="B197" i="2"/>
  <c r="B192" i="2"/>
  <c r="B187" i="2"/>
  <c r="B158" i="2"/>
  <c r="B132" i="2"/>
  <c r="B110" i="2"/>
  <c r="B99" i="2"/>
  <c r="B63" i="2"/>
  <c r="B47" i="2"/>
  <c r="B453" i="2"/>
  <c r="B449" i="2"/>
  <c r="B445" i="2"/>
  <c r="B441" i="2"/>
  <c r="B437" i="2"/>
  <c r="B433" i="2"/>
  <c r="B429" i="2"/>
  <c r="B425" i="2"/>
  <c r="B421" i="2"/>
  <c r="B417" i="2"/>
  <c r="B413" i="2"/>
  <c r="B409" i="2"/>
  <c r="B405" i="2"/>
  <c r="B401" i="2"/>
  <c r="B397" i="2"/>
  <c r="B393" i="2"/>
  <c r="B389" i="2"/>
  <c r="B385" i="2"/>
  <c r="B381" i="2"/>
  <c r="B377" i="2"/>
  <c r="B373" i="2"/>
  <c r="B369" i="2"/>
  <c r="B365" i="2"/>
  <c r="B361" i="2"/>
  <c r="B357" i="2"/>
  <c r="B353" i="2"/>
  <c r="B349" i="2"/>
  <c r="B345" i="2"/>
  <c r="B341" i="2"/>
  <c r="B337" i="2"/>
  <c r="B333" i="2"/>
  <c r="B329" i="2"/>
  <c r="B325" i="2"/>
  <c r="B321" i="2"/>
  <c r="B317" i="2"/>
  <c r="B313" i="2"/>
  <c r="B309" i="2"/>
  <c r="B305" i="2"/>
  <c r="B301" i="2"/>
  <c r="B297" i="2"/>
  <c r="B293" i="2"/>
  <c r="B289" i="2"/>
  <c r="B285" i="2"/>
  <c r="B281" i="2"/>
  <c r="B277" i="2"/>
  <c r="B273" i="2"/>
  <c r="B269" i="2"/>
  <c r="B265" i="2"/>
  <c r="B261" i="2"/>
  <c r="B257" i="2"/>
  <c r="B253" i="2"/>
  <c r="B249" i="2"/>
  <c r="B245" i="2"/>
  <c r="B241" i="2"/>
  <c r="B237" i="2"/>
  <c r="B233" i="2"/>
  <c r="B224" i="2"/>
  <c r="B182" i="2"/>
  <c r="B153" i="2"/>
  <c r="B147" i="2"/>
  <c r="B142" i="2"/>
  <c r="B137" i="2"/>
  <c r="B19" i="2"/>
  <c r="H424" i="1"/>
  <c r="B219" i="2"/>
  <c r="B210" i="2"/>
  <c r="B201" i="2"/>
  <c r="B177" i="2"/>
  <c r="B172" i="2"/>
  <c r="B167" i="2"/>
  <c r="B115" i="2"/>
  <c r="B104" i="2"/>
  <c r="B93" i="2"/>
  <c r="B86" i="2"/>
  <c r="B79" i="2"/>
  <c r="B71" i="2"/>
  <c r="B54" i="2"/>
  <c r="B35" i="2"/>
  <c r="B18" i="2"/>
  <c r="B228" i="2"/>
  <c r="B196" i="2"/>
  <c r="B191" i="2"/>
  <c r="B162" i="2"/>
  <c r="B131" i="2"/>
  <c r="B126" i="2"/>
  <c r="B121" i="2"/>
  <c r="B45" i="2"/>
  <c r="B34" i="2"/>
  <c r="H456" i="1"/>
  <c r="B223" i="2"/>
  <c r="B214" i="2"/>
  <c r="B205" i="2"/>
  <c r="B186" i="2"/>
  <c r="B157" i="2"/>
  <c r="B136" i="2"/>
  <c r="B109" i="2"/>
  <c r="B98" i="2"/>
  <c r="B70" i="2"/>
  <c r="B62" i="2"/>
  <c r="B33" i="2"/>
  <c r="B468" i="2"/>
  <c r="B464" i="2"/>
  <c r="B460" i="2"/>
  <c r="B456" i="2"/>
  <c r="B452" i="2"/>
  <c r="B448" i="2"/>
  <c r="B444" i="2"/>
  <c r="B440" i="2"/>
  <c r="B436" i="2"/>
  <c r="B432" i="2"/>
  <c r="B428" i="2"/>
  <c r="B424" i="2"/>
  <c r="B420" i="2"/>
  <c r="B416" i="2"/>
  <c r="B412" i="2"/>
  <c r="B408" i="2"/>
  <c r="B404" i="2"/>
  <c r="B400" i="2"/>
  <c r="B396" i="2"/>
  <c r="B392" i="2"/>
  <c r="B388" i="2"/>
  <c r="B384" i="2"/>
  <c r="B380" i="2"/>
  <c r="B376" i="2"/>
  <c r="B372" i="2"/>
  <c r="B368" i="2"/>
  <c r="B364" i="2"/>
  <c r="B360" i="2"/>
  <c r="B356" i="2"/>
  <c r="B352" i="2"/>
  <c r="B348" i="2"/>
  <c r="B344" i="2"/>
  <c r="B340" i="2"/>
  <c r="B336" i="2"/>
  <c r="B332" i="2"/>
  <c r="B328" i="2"/>
  <c r="B324" i="2"/>
  <c r="B320" i="2"/>
  <c r="B316" i="2"/>
  <c r="B312" i="2"/>
  <c r="B308" i="2"/>
  <c r="B304" i="2"/>
  <c r="B300" i="2"/>
  <c r="B296" i="2"/>
  <c r="B292" i="2"/>
  <c r="B288" i="2"/>
  <c r="B284" i="2"/>
  <c r="B280" i="2"/>
  <c r="B276" i="2"/>
  <c r="B272" i="2"/>
  <c r="B268" i="2"/>
  <c r="B264" i="2"/>
  <c r="B260" i="2"/>
  <c r="B256" i="2"/>
  <c r="B252" i="2"/>
  <c r="B248" i="2"/>
  <c r="B244" i="2"/>
  <c r="B240" i="2"/>
  <c r="B236" i="2"/>
  <c r="B232" i="2"/>
  <c r="B200" i="2"/>
  <c r="B181" i="2"/>
  <c r="B176" i="2"/>
  <c r="B171" i="2"/>
  <c r="B151" i="2"/>
  <c r="B146" i="2"/>
  <c r="B141" i="2"/>
  <c r="B114" i="2"/>
  <c r="B103" i="2"/>
  <c r="B91" i="2"/>
  <c r="B77" i="2"/>
  <c r="H488" i="1"/>
  <c r="H415" i="1"/>
  <c r="H349" i="1"/>
  <c r="B227" i="2"/>
  <c r="B218" i="2"/>
  <c r="B209" i="2"/>
  <c r="B195" i="2"/>
  <c r="B166" i="2"/>
  <c r="B161" i="2"/>
  <c r="B156" i="2"/>
  <c r="B125" i="2"/>
  <c r="B119" i="2"/>
  <c r="B97" i="2"/>
  <c r="B85" i="2"/>
  <c r="B61" i="2"/>
  <c r="B53" i="2"/>
  <c r="B43" i="2"/>
  <c r="H413" i="1"/>
  <c r="H266" i="1"/>
  <c r="B204" i="2"/>
  <c r="B190" i="2"/>
  <c r="B135" i="2"/>
  <c r="B130" i="2"/>
  <c r="B108" i="2"/>
  <c r="H447" i="1"/>
  <c r="H261" i="1"/>
  <c r="B231" i="2"/>
  <c r="B222" i="2"/>
  <c r="B213" i="2"/>
  <c r="B199" i="2"/>
  <c r="B185" i="2"/>
  <c r="B180" i="2"/>
  <c r="B175" i="2"/>
  <c r="B170" i="2"/>
  <c r="B140" i="2"/>
  <c r="B124" i="2"/>
  <c r="B102" i="2"/>
  <c r="B96" i="2"/>
  <c r="B76" i="2"/>
  <c r="B59" i="2"/>
  <c r="B42" i="2"/>
  <c r="B11" i="2"/>
  <c r="H445" i="1"/>
  <c r="B443" i="2"/>
  <c r="B439" i="2"/>
  <c r="B435" i="2"/>
  <c r="B431" i="2"/>
  <c r="B427" i="2"/>
  <c r="B423" i="2"/>
  <c r="B419" i="2"/>
  <c r="B415" i="2"/>
  <c r="B411" i="2"/>
  <c r="B407" i="2"/>
  <c r="B403" i="2"/>
  <c r="B399" i="2"/>
  <c r="B395" i="2"/>
  <c r="B391" i="2"/>
  <c r="B387" i="2"/>
  <c r="B383" i="2"/>
  <c r="B379" i="2"/>
  <c r="B375" i="2"/>
  <c r="B371" i="2"/>
  <c r="B367" i="2"/>
  <c r="B363" i="2"/>
  <c r="B359" i="2"/>
  <c r="B355" i="2"/>
  <c r="B351" i="2"/>
  <c r="B347" i="2"/>
  <c r="B343" i="2"/>
  <c r="B339" i="2"/>
  <c r="B335" i="2"/>
  <c r="B331" i="2"/>
  <c r="B327" i="2"/>
  <c r="B323" i="2"/>
  <c r="B319" i="2"/>
  <c r="B315" i="2"/>
  <c r="B311" i="2"/>
  <c r="B307" i="2"/>
  <c r="B303" i="2"/>
  <c r="B299" i="2"/>
  <c r="B295" i="2"/>
  <c r="B291" i="2"/>
  <c r="B287" i="2"/>
  <c r="B283" i="2"/>
  <c r="B279" i="2"/>
  <c r="B275" i="2"/>
  <c r="B271" i="2"/>
  <c r="B267" i="2"/>
  <c r="B263" i="2"/>
  <c r="B259" i="2"/>
  <c r="B255" i="2"/>
  <c r="B251" i="2"/>
  <c r="B247" i="2"/>
  <c r="B243" i="2"/>
  <c r="B239" i="2"/>
  <c r="B235" i="2"/>
  <c r="B208" i="2"/>
  <c r="B165" i="2"/>
  <c r="B160" i="2"/>
  <c r="B155" i="2"/>
  <c r="B150" i="2"/>
  <c r="B145" i="2"/>
  <c r="B129" i="2"/>
  <c r="B113" i="2"/>
  <c r="B90" i="2"/>
  <c r="B67" i="2"/>
  <c r="B51" i="2"/>
  <c r="B41" i="2"/>
  <c r="B10" i="2"/>
  <c r="H479" i="1"/>
  <c r="H330" i="1"/>
  <c r="H251" i="1"/>
  <c r="B226" i="2"/>
  <c r="B217" i="2"/>
  <c r="B203" i="2"/>
  <c r="B194" i="2"/>
  <c r="B179" i="2"/>
  <c r="B134" i="2"/>
  <c r="B118" i="2"/>
  <c r="B107" i="2"/>
  <c r="B101" i="2"/>
  <c r="B83" i="2"/>
  <c r="B75" i="2"/>
  <c r="B50" i="2"/>
  <c r="B27" i="2"/>
  <c r="B9" i="2"/>
  <c r="H477" i="1"/>
  <c r="H325" i="1"/>
  <c r="B212" i="2"/>
  <c r="B189" i="2"/>
  <c r="B174" i="2"/>
  <c r="B139" i="2"/>
  <c r="B123" i="2"/>
  <c r="B95" i="2"/>
  <c r="B82" i="2"/>
  <c r="B58" i="2"/>
  <c r="B40" i="2"/>
  <c r="B8" i="2"/>
  <c r="H438" i="1"/>
  <c r="B230" i="2"/>
  <c r="B221" i="2"/>
  <c r="B207" i="2"/>
  <c r="B198" i="2"/>
  <c r="B169" i="2"/>
  <c r="B164" i="2"/>
  <c r="B159" i="2"/>
  <c r="B144" i="2"/>
  <c r="B128" i="2"/>
  <c r="B112" i="2"/>
  <c r="B106" i="2"/>
  <c r="B74" i="2"/>
  <c r="B66" i="2"/>
  <c r="B25" i="2"/>
  <c r="H315" i="1"/>
  <c r="B506" i="2"/>
  <c r="B502" i="2"/>
  <c r="B498" i="2"/>
  <c r="B494" i="2"/>
  <c r="B490" i="2"/>
  <c r="B486" i="2"/>
  <c r="B482" i="2"/>
  <c r="B478" i="2"/>
  <c r="B474" i="2"/>
  <c r="B470" i="2"/>
  <c r="B466" i="2"/>
  <c r="B462" i="2"/>
  <c r="B458" i="2"/>
  <c r="B454" i="2"/>
  <c r="B450" i="2"/>
  <c r="B446" i="2"/>
  <c r="B442" i="2"/>
  <c r="B438" i="2"/>
  <c r="B434" i="2"/>
  <c r="B430" i="2"/>
  <c r="B426" i="2"/>
  <c r="B422" i="2"/>
  <c r="B418" i="2"/>
  <c r="B414" i="2"/>
  <c r="B410" i="2"/>
  <c r="B406" i="2"/>
  <c r="B402" i="2"/>
  <c r="B398" i="2"/>
  <c r="B394" i="2"/>
  <c r="B390" i="2"/>
  <c r="B386" i="2"/>
  <c r="B382" i="2"/>
  <c r="B378" i="2"/>
  <c r="B374" i="2"/>
  <c r="B370" i="2"/>
  <c r="B366" i="2"/>
  <c r="B362" i="2"/>
  <c r="B358" i="2"/>
  <c r="B354" i="2"/>
  <c r="B350" i="2"/>
  <c r="B346" i="2"/>
  <c r="B342" i="2"/>
  <c r="B338" i="2"/>
  <c r="B334" i="2"/>
  <c r="B330" i="2"/>
  <c r="B326" i="2"/>
  <c r="B322" i="2"/>
  <c r="B318" i="2"/>
  <c r="B314" i="2"/>
  <c r="B310" i="2"/>
  <c r="B306" i="2"/>
  <c r="B302" i="2"/>
  <c r="B298" i="2"/>
  <c r="B294" i="2"/>
  <c r="B290" i="2"/>
  <c r="B286" i="2"/>
  <c r="B282" i="2"/>
  <c r="B278" i="2"/>
  <c r="B274" i="2"/>
  <c r="B270" i="2"/>
  <c r="B266" i="2"/>
  <c r="B262" i="2"/>
  <c r="B258" i="2"/>
  <c r="B254" i="2"/>
  <c r="B250" i="2"/>
  <c r="B246" i="2"/>
  <c r="B242" i="2"/>
  <c r="B238" i="2"/>
  <c r="B234" i="2"/>
  <c r="B216" i="2"/>
  <c r="B193" i="2"/>
  <c r="B188" i="2"/>
  <c r="B183" i="2"/>
  <c r="B154" i="2"/>
  <c r="B149" i="2"/>
  <c r="B138" i="2"/>
  <c r="B133" i="2"/>
  <c r="B100" i="2"/>
  <c r="B89" i="2"/>
  <c r="B73" i="2"/>
  <c r="B49" i="2"/>
  <c r="H470" i="1"/>
  <c r="H231" i="1"/>
  <c r="H406" i="1"/>
  <c r="H392" i="1"/>
  <c r="H383" i="1"/>
  <c r="H374" i="1"/>
  <c r="H360" i="1"/>
  <c r="H351" i="1"/>
  <c r="H342" i="1"/>
  <c r="H337" i="1"/>
  <c r="H327" i="1"/>
  <c r="H278" i="1"/>
  <c r="H273" i="1"/>
  <c r="H263" i="1"/>
  <c r="H122" i="1"/>
  <c r="B92" i="2"/>
  <c r="B60" i="2"/>
  <c r="B28" i="2"/>
  <c r="H497" i="1"/>
  <c r="H465" i="1"/>
  <c r="H433" i="1"/>
  <c r="H401" i="1"/>
  <c r="H369" i="1"/>
  <c r="H322" i="1"/>
  <c r="H317" i="1"/>
  <c r="H307" i="1"/>
  <c r="H258" i="1"/>
  <c r="H253" i="1"/>
  <c r="H243" i="1"/>
  <c r="H233" i="1"/>
  <c r="H217" i="1"/>
  <c r="H201" i="1"/>
  <c r="B87" i="2"/>
  <c r="B78" i="2"/>
  <c r="B69" i="2"/>
  <c r="B55" i="2"/>
  <c r="B46" i="2"/>
  <c r="B37" i="2"/>
  <c r="B23" i="2"/>
  <c r="B14" i="2"/>
  <c r="H506" i="1"/>
  <c r="H492" i="1"/>
  <c r="H483" i="1"/>
  <c r="H474" i="1"/>
  <c r="H460" i="1"/>
  <c r="H451" i="1"/>
  <c r="H442" i="1"/>
  <c r="H428" i="1"/>
  <c r="H419" i="1"/>
  <c r="H410" i="1"/>
  <c r="H396" i="1"/>
  <c r="H387" i="1"/>
  <c r="H378" i="1"/>
  <c r="H364" i="1"/>
  <c r="H355" i="1"/>
  <c r="H346" i="1"/>
  <c r="H302" i="1"/>
  <c r="H297" i="1"/>
  <c r="H287" i="1"/>
  <c r="H238" i="1"/>
  <c r="H183" i="1"/>
  <c r="B64" i="2"/>
  <c r="B32" i="2"/>
  <c r="H501" i="1"/>
  <c r="H469" i="1"/>
  <c r="H437" i="1"/>
  <c r="H405" i="1"/>
  <c r="H373" i="1"/>
  <c r="H341" i="1"/>
  <c r="H331" i="1"/>
  <c r="H282" i="1"/>
  <c r="H277" i="1"/>
  <c r="H267" i="1"/>
  <c r="H227" i="1"/>
  <c r="H222" i="1"/>
  <c r="H211" i="1"/>
  <c r="H206" i="1"/>
  <c r="H195" i="1"/>
  <c r="H190" i="1"/>
  <c r="H496" i="1"/>
  <c r="H487" i="1"/>
  <c r="H478" i="1"/>
  <c r="H464" i="1"/>
  <c r="H455" i="1"/>
  <c r="H446" i="1"/>
  <c r="H432" i="1"/>
  <c r="H423" i="1"/>
  <c r="H414" i="1"/>
  <c r="H400" i="1"/>
  <c r="H391" i="1"/>
  <c r="H382" i="1"/>
  <c r="H368" i="1"/>
  <c r="H359" i="1"/>
  <c r="H350" i="1"/>
  <c r="H326" i="1"/>
  <c r="H321" i="1"/>
  <c r="H311" i="1"/>
  <c r="H262" i="1"/>
  <c r="H257" i="1"/>
  <c r="H247" i="1"/>
  <c r="H114" i="1"/>
  <c r="B68" i="2"/>
  <c r="B36" i="2"/>
  <c r="H505" i="1"/>
  <c r="H473" i="1"/>
  <c r="H441" i="1"/>
  <c r="H409" i="1"/>
  <c r="H377" i="1"/>
  <c r="H345" i="1"/>
  <c r="H306" i="1"/>
  <c r="H301" i="1"/>
  <c r="H291" i="1"/>
  <c r="H242" i="1"/>
  <c r="H237" i="1"/>
  <c r="H221" i="1"/>
  <c r="H205" i="1"/>
  <c r="H189" i="1"/>
  <c r="B31" i="2"/>
  <c r="B22" i="2"/>
  <c r="B13" i="2"/>
  <c r="H500" i="1"/>
  <c r="H491" i="1"/>
  <c r="H482" i="1"/>
  <c r="H468" i="1"/>
  <c r="H459" i="1"/>
  <c r="H450" i="1"/>
  <c r="H436" i="1"/>
  <c r="H427" i="1"/>
  <c r="H418" i="1"/>
  <c r="H404" i="1"/>
  <c r="H395" i="1"/>
  <c r="H386" i="1"/>
  <c r="H372" i="1"/>
  <c r="H363" i="1"/>
  <c r="H354" i="1"/>
  <c r="H335" i="1"/>
  <c r="H286" i="1"/>
  <c r="H281" i="1"/>
  <c r="H271" i="1"/>
  <c r="H182" i="1"/>
  <c r="H226" i="1"/>
  <c r="H215" i="1"/>
  <c r="H210" i="1"/>
  <c r="H199" i="1"/>
  <c r="H194" i="1"/>
  <c r="H168" i="1"/>
  <c r="H151" i="1"/>
  <c r="H134" i="1"/>
  <c r="H106" i="1"/>
  <c r="B26" i="2"/>
  <c r="B17" i="2"/>
  <c r="H504" i="1"/>
  <c r="H495" i="1"/>
  <c r="H486" i="1"/>
  <c r="H472" i="1"/>
  <c r="H463" i="1"/>
  <c r="H454" i="1"/>
  <c r="H440" i="1"/>
  <c r="H431" i="1"/>
  <c r="H422" i="1"/>
  <c r="H408" i="1"/>
  <c r="H399" i="1"/>
  <c r="H390" i="1"/>
  <c r="H376" i="1"/>
  <c r="H367" i="1"/>
  <c r="H358" i="1"/>
  <c r="H344" i="1"/>
  <c r="H310" i="1"/>
  <c r="H305" i="1"/>
  <c r="H295" i="1"/>
  <c r="H246" i="1"/>
  <c r="H241" i="1"/>
  <c r="H181" i="1"/>
  <c r="H105" i="1"/>
  <c r="B44" i="2"/>
  <c r="B12" i="2"/>
  <c r="H481" i="1"/>
  <c r="H449" i="1"/>
  <c r="H417" i="1"/>
  <c r="H385" i="1"/>
  <c r="H353" i="1"/>
  <c r="H339" i="1"/>
  <c r="H290" i="1"/>
  <c r="H285" i="1"/>
  <c r="H275" i="1"/>
  <c r="H225" i="1"/>
  <c r="H209" i="1"/>
  <c r="H193" i="1"/>
  <c r="H180" i="1"/>
  <c r="H132" i="1"/>
  <c r="B39" i="2"/>
  <c r="B30" i="2"/>
  <c r="B21" i="2"/>
  <c r="B7" i="2"/>
  <c r="H499" i="1"/>
  <c r="H490" i="1"/>
  <c r="H476" i="1"/>
  <c r="H467" i="1"/>
  <c r="H458" i="1"/>
  <c r="H444" i="1"/>
  <c r="H435" i="1"/>
  <c r="H426" i="1"/>
  <c r="H412" i="1"/>
  <c r="H403" i="1"/>
  <c r="H394" i="1"/>
  <c r="H380" i="1"/>
  <c r="H371" i="1"/>
  <c r="H362" i="1"/>
  <c r="H348" i="1"/>
  <c r="H334" i="1"/>
  <c r="H329" i="1"/>
  <c r="H319" i="1"/>
  <c r="H270" i="1"/>
  <c r="H265" i="1"/>
  <c r="H255" i="1"/>
  <c r="H187" i="1"/>
  <c r="H179" i="1"/>
  <c r="H148" i="1"/>
  <c r="H131" i="1"/>
  <c r="B80" i="2"/>
  <c r="B48" i="2"/>
  <c r="B16" i="2"/>
  <c r="H485" i="1"/>
  <c r="H453" i="1"/>
  <c r="H421" i="1"/>
  <c r="H389" i="1"/>
  <c r="H357" i="1"/>
  <c r="H314" i="1"/>
  <c r="H309" i="1"/>
  <c r="H299" i="1"/>
  <c r="H250" i="1"/>
  <c r="H245" i="1"/>
  <c r="H235" i="1"/>
  <c r="H230" i="1"/>
  <c r="H219" i="1"/>
  <c r="H214" i="1"/>
  <c r="H203" i="1"/>
  <c r="H198" i="1"/>
  <c r="H129" i="1"/>
  <c r="H97" i="1"/>
  <c r="H503" i="1"/>
  <c r="H494" i="1"/>
  <c r="H480" i="1"/>
  <c r="H471" i="1"/>
  <c r="H462" i="1"/>
  <c r="H448" i="1"/>
  <c r="H439" i="1"/>
  <c r="H430" i="1"/>
  <c r="H416" i="1"/>
  <c r="H407" i="1"/>
  <c r="H398" i="1"/>
  <c r="H384" i="1"/>
  <c r="H375" i="1"/>
  <c r="H366" i="1"/>
  <c r="H352" i="1"/>
  <c r="H343" i="1"/>
  <c r="H294" i="1"/>
  <c r="H289" i="1"/>
  <c r="H279" i="1"/>
  <c r="H178" i="1"/>
  <c r="H163" i="1"/>
  <c r="H146" i="1"/>
  <c r="B148" i="2"/>
  <c r="B116" i="2"/>
  <c r="B84" i="2"/>
  <c r="B52" i="2"/>
  <c r="B20" i="2"/>
  <c r="H489" i="1"/>
  <c r="H457" i="1"/>
  <c r="H425" i="1"/>
  <c r="H393" i="1"/>
  <c r="H361" i="1"/>
  <c r="H338" i="1"/>
  <c r="H333" i="1"/>
  <c r="H323" i="1"/>
  <c r="H274" i="1"/>
  <c r="H269" i="1"/>
  <c r="H259" i="1"/>
  <c r="H229" i="1"/>
  <c r="H213" i="1"/>
  <c r="H197" i="1"/>
  <c r="H162" i="1"/>
  <c r="H145" i="1"/>
  <c r="B38" i="2"/>
  <c r="B29" i="2"/>
  <c r="B15" i="2"/>
  <c r="B6" i="2"/>
  <c r="H498" i="1"/>
  <c r="H484" i="1"/>
  <c r="H475" i="1"/>
  <c r="H466" i="1"/>
  <c r="H452" i="1"/>
  <c r="H443" i="1"/>
  <c r="H434" i="1"/>
  <c r="H420" i="1"/>
  <c r="H411" i="1"/>
  <c r="H402" i="1"/>
  <c r="H388" i="1"/>
  <c r="H379" i="1"/>
  <c r="H370" i="1"/>
  <c r="H356" i="1"/>
  <c r="H347" i="1"/>
  <c r="H318" i="1"/>
  <c r="H313" i="1"/>
  <c r="H303" i="1"/>
  <c r="H254" i="1"/>
  <c r="H249" i="1"/>
  <c r="H239" i="1"/>
  <c r="H186" i="1"/>
  <c r="H161" i="1"/>
  <c r="B184" i="2"/>
  <c r="B152" i="2"/>
  <c r="B120" i="2"/>
  <c r="B88" i="2"/>
  <c r="B56" i="2"/>
  <c r="B24" i="2"/>
  <c r="H493" i="1"/>
  <c r="H461" i="1"/>
  <c r="H429" i="1"/>
  <c r="H397" i="1"/>
  <c r="H365" i="1"/>
  <c r="H298" i="1"/>
  <c r="H293" i="1"/>
  <c r="H283" i="1"/>
  <c r="H234" i="1"/>
  <c r="H223" i="1"/>
  <c r="H218" i="1"/>
  <c r="H207" i="1"/>
  <c r="H202" i="1"/>
  <c r="H191" i="1"/>
  <c r="H82" i="1"/>
  <c r="H73" i="1"/>
  <c r="H68" i="1"/>
  <c r="H32" i="1"/>
  <c r="H26" i="1"/>
  <c r="B505" i="1"/>
  <c r="B488" i="1"/>
  <c r="B479" i="1"/>
  <c r="H166" i="1"/>
  <c r="H149" i="1"/>
  <c r="H136" i="1"/>
  <c r="H123" i="1"/>
  <c r="H100" i="1"/>
  <c r="H91" i="1"/>
  <c r="H63" i="1"/>
  <c r="H58" i="1"/>
  <c r="H48" i="1"/>
  <c r="H43" i="1"/>
  <c r="H18" i="1"/>
  <c r="H10" i="1"/>
  <c r="B496" i="1"/>
  <c r="H170" i="1"/>
  <c r="H153" i="1"/>
  <c r="H140" i="1"/>
  <c r="H118" i="1"/>
  <c r="H109" i="1"/>
  <c r="H86" i="1"/>
  <c r="H77" i="1"/>
  <c r="H37" i="1"/>
  <c r="H31" i="1"/>
  <c r="B504" i="1"/>
  <c r="B487" i="1"/>
  <c r="B466" i="1"/>
  <c r="H174" i="1"/>
  <c r="H157" i="1"/>
  <c r="H144" i="1"/>
  <c r="H127" i="1"/>
  <c r="H104" i="1"/>
  <c r="H95" i="1"/>
  <c r="H72" i="1"/>
  <c r="H17" i="1"/>
  <c r="H9" i="1"/>
  <c r="B495" i="1"/>
  <c r="B477" i="1"/>
  <c r="H113" i="1"/>
  <c r="H90" i="1"/>
  <c r="H81" i="1"/>
  <c r="H67" i="1"/>
  <c r="H62" i="1"/>
  <c r="H52" i="1"/>
  <c r="B494" i="1"/>
  <c r="B476" i="1"/>
  <c r="B465" i="1"/>
  <c r="B424" i="1"/>
  <c r="H165" i="1"/>
  <c r="H152" i="1"/>
  <c r="H135" i="1"/>
  <c r="H108" i="1"/>
  <c r="H99" i="1"/>
  <c r="H76" i="1"/>
  <c r="H47" i="1"/>
  <c r="B502" i="1"/>
  <c r="B485" i="1"/>
  <c r="B423" i="1"/>
  <c r="H169" i="1"/>
  <c r="H156" i="1"/>
  <c r="H139" i="1"/>
  <c r="H126" i="1"/>
  <c r="H117" i="1"/>
  <c r="H94" i="1"/>
  <c r="H85" i="1"/>
  <c r="H7" i="1"/>
  <c r="B493" i="1"/>
  <c r="B449" i="1"/>
  <c r="H173" i="1"/>
  <c r="H160" i="1"/>
  <c r="H143" i="1"/>
  <c r="H112" i="1"/>
  <c r="H103" i="1"/>
  <c r="H80" i="1"/>
  <c r="H71" i="1"/>
  <c r="H66" i="1"/>
  <c r="H56" i="1"/>
  <c r="H35" i="1"/>
  <c r="H15" i="1"/>
  <c r="B501" i="1"/>
  <c r="B484" i="1"/>
  <c r="H177" i="1"/>
  <c r="H164" i="1"/>
  <c r="H147" i="1"/>
  <c r="H130" i="1"/>
  <c r="H121" i="1"/>
  <c r="H98" i="1"/>
  <c r="H89" i="1"/>
  <c r="H51" i="1"/>
  <c r="H29" i="1"/>
  <c r="B474" i="1"/>
  <c r="H116" i="1"/>
  <c r="H107" i="1"/>
  <c r="H84" i="1"/>
  <c r="H75" i="1"/>
  <c r="H40" i="1"/>
  <c r="H185" i="1"/>
  <c r="H172" i="1"/>
  <c r="H155" i="1"/>
  <c r="H138" i="1"/>
  <c r="H125" i="1"/>
  <c r="H102" i="1"/>
  <c r="H93" i="1"/>
  <c r="H70" i="1"/>
  <c r="H60" i="1"/>
  <c r="H34" i="1"/>
  <c r="B460" i="1"/>
  <c r="B407" i="1"/>
  <c r="H176" i="1"/>
  <c r="H159" i="1"/>
  <c r="H142" i="1"/>
  <c r="H120" i="1"/>
  <c r="H111" i="1"/>
  <c r="H88" i="1"/>
  <c r="H79" i="1"/>
  <c r="H55" i="1"/>
  <c r="H50" i="1"/>
  <c r="H28" i="1"/>
  <c r="H21" i="1"/>
  <c r="B482" i="1"/>
  <c r="B458" i="1"/>
  <c r="B443" i="1"/>
  <c r="H74" i="1"/>
  <c r="H39" i="1"/>
  <c r="H4" i="1"/>
  <c r="B471" i="1"/>
  <c r="B441" i="1"/>
  <c r="H184" i="1"/>
  <c r="H167" i="1"/>
  <c r="H150" i="1"/>
  <c r="H133" i="1"/>
  <c r="H124" i="1"/>
  <c r="H115" i="1"/>
  <c r="H92" i="1"/>
  <c r="H83" i="1"/>
  <c r="H64" i="1"/>
  <c r="H44" i="1"/>
  <c r="H33" i="1"/>
  <c r="H27" i="1"/>
  <c r="H20" i="1"/>
  <c r="H12" i="1"/>
  <c r="B457" i="1"/>
  <c r="B440" i="1"/>
  <c r="B394" i="1"/>
  <c r="H188" i="1"/>
  <c r="H171" i="1"/>
  <c r="H154" i="1"/>
  <c r="H137" i="1"/>
  <c r="H110" i="1"/>
  <c r="H101" i="1"/>
  <c r="H78" i="1"/>
  <c r="H59" i="1"/>
  <c r="H54" i="1"/>
  <c r="H340" i="1"/>
  <c r="H336" i="1"/>
  <c r="H332" i="1"/>
  <c r="H328" i="1"/>
  <c r="H324" i="1"/>
  <c r="H320" i="1"/>
  <c r="H316" i="1"/>
  <c r="H312" i="1"/>
  <c r="H308" i="1"/>
  <c r="H304" i="1"/>
  <c r="H300" i="1"/>
  <c r="H296" i="1"/>
  <c r="H292" i="1"/>
  <c r="H288" i="1"/>
  <c r="H284" i="1"/>
  <c r="H280" i="1"/>
  <c r="H276" i="1"/>
  <c r="H272" i="1"/>
  <c r="H268" i="1"/>
  <c r="H264" i="1"/>
  <c r="H260" i="1"/>
  <c r="H256" i="1"/>
  <c r="H252" i="1"/>
  <c r="H248" i="1"/>
  <c r="H244" i="1"/>
  <c r="H240" i="1"/>
  <c r="H236" i="1"/>
  <c r="H232" i="1"/>
  <c r="H228" i="1"/>
  <c r="H224" i="1"/>
  <c r="H220" i="1"/>
  <c r="H216" i="1"/>
  <c r="H212" i="1"/>
  <c r="H208" i="1"/>
  <c r="H204" i="1"/>
  <c r="H200" i="1"/>
  <c r="H196" i="1"/>
  <c r="H192" i="1"/>
  <c r="H175" i="1"/>
  <c r="H158" i="1"/>
  <c r="H141" i="1"/>
  <c r="H128" i="1"/>
  <c r="H119" i="1"/>
  <c r="H96" i="1"/>
  <c r="H87" i="1"/>
  <c r="H38" i="1"/>
  <c r="H19" i="1"/>
  <c r="B430" i="1"/>
  <c r="B413" i="1"/>
  <c r="B396" i="1"/>
  <c r="B327" i="1"/>
  <c r="B313" i="1"/>
  <c r="B285" i="1"/>
  <c r="B255" i="1"/>
  <c r="B231" i="1"/>
  <c r="B221" i="1"/>
  <c r="B162" i="1"/>
  <c r="H46" i="1"/>
  <c r="H42" i="1"/>
  <c r="H25" i="1"/>
  <c r="H8" i="1"/>
  <c r="B498" i="1"/>
  <c r="B481" i="1"/>
  <c r="B464" i="1"/>
  <c r="B447" i="1"/>
  <c r="B434" i="1"/>
  <c r="B417" i="1"/>
  <c r="B400" i="1"/>
  <c r="B378" i="1"/>
  <c r="B369" i="1"/>
  <c r="B360" i="1"/>
  <c r="B350" i="1"/>
  <c r="B333" i="1"/>
  <c r="B306" i="1"/>
  <c r="B298" i="1"/>
  <c r="B270" i="1"/>
  <c r="B263" i="1"/>
  <c r="B238" i="1"/>
  <c r="B207" i="1"/>
  <c r="B189" i="1"/>
  <c r="B468" i="1"/>
  <c r="B451" i="1"/>
  <c r="B438" i="1"/>
  <c r="B421" i="1"/>
  <c r="B404" i="1"/>
  <c r="B387" i="1"/>
  <c r="B345" i="1"/>
  <c r="B339" i="1"/>
  <c r="B319" i="1"/>
  <c r="B291" i="1"/>
  <c r="B254" i="1"/>
  <c r="B247" i="1"/>
  <c r="H16" i="1"/>
  <c r="B506" i="1"/>
  <c r="B489" i="1"/>
  <c r="B472" i="1"/>
  <c r="B455" i="1"/>
  <c r="B442" i="1"/>
  <c r="B425" i="1"/>
  <c r="B408" i="1"/>
  <c r="B391" i="1"/>
  <c r="B382" i="1"/>
  <c r="B373" i="1"/>
  <c r="B364" i="1"/>
  <c r="B325" i="1"/>
  <c r="B312" i="1"/>
  <c r="B305" i="1"/>
  <c r="B276" i="1"/>
  <c r="B459" i="1"/>
  <c r="B446" i="1"/>
  <c r="B429" i="1"/>
  <c r="B412" i="1"/>
  <c r="B395" i="1"/>
  <c r="B354" i="1"/>
  <c r="B304" i="1"/>
  <c r="B297" i="1"/>
  <c r="B269" i="1"/>
  <c r="B237" i="1"/>
  <c r="B228" i="1"/>
  <c r="B205" i="1"/>
  <c r="B184" i="1"/>
  <c r="H69" i="1"/>
  <c r="H65" i="1"/>
  <c r="H61" i="1"/>
  <c r="H57" i="1"/>
  <c r="H53" i="1"/>
  <c r="H49" i="1"/>
  <c r="H45" i="1"/>
  <c r="H41" i="1"/>
  <c r="H24" i="1"/>
  <c r="H11" i="1"/>
  <c r="B497" i="1"/>
  <c r="B480" i="1"/>
  <c r="B463" i="1"/>
  <c r="B450" i="1"/>
  <c r="B433" i="1"/>
  <c r="B416" i="1"/>
  <c r="B399" i="1"/>
  <c r="B386" i="1"/>
  <c r="B377" i="1"/>
  <c r="B368" i="1"/>
  <c r="B349" i="1"/>
  <c r="B338" i="1"/>
  <c r="B318" i="1"/>
  <c r="B290" i="1"/>
  <c r="B282" i="1"/>
  <c r="B253" i="1"/>
  <c r="B467" i="1"/>
  <c r="B454" i="1"/>
  <c r="B437" i="1"/>
  <c r="B420" i="1"/>
  <c r="B403" i="1"/>
  <c r="B390" i="1"/>
  <c r="B344" i="1"/>
  <c r="B324" i="1"/>
  <c r="B311" i="1"/>
  <c r="B303" i="1"/>
  <c r="B275" i="1"/>
  <c r="B260" i="1"/>
  <c r="B244" i="1"/>
  <c r="B227" i="1"/>
  <c r="B216" i="1"/>
  <c r="B180" i="1"/>
  <c r="B150" i="1"/>
  <c r="B381" i="1"/>
  <c r="B372" i="1"/>
  <c r="B358" i="1"/>
  <c r="B337" i="1"/>
  <c r="B330" i="1"/>
  <c r="B296" i="1"/>
  <c r="B289" i="1"/>
  <c r="H36" i="1"/>
  <c r="H23" i="1"/>
  <c r="H6" i="1"/>
  <c r="B492" i="1"/>
  <c r="B475" i="1"/>
  <c r="B462" i="1"/>
  <c r="B445" i="1"/>
  <c r="B428" i="1"/>
  <c r="B411" i="1"/>
  <c r="B398" i="1"/>
  <c r="B353" i="1"/>
  <c r="B336" i="1"/>
  <c r="B317" i="1"/>
  <c r="B288" i="1"/>
  <c r="B281" i="1"/>
  <c r="B259" i="1"/>
  <c r="B243" i="1"/>
  <c r="B200" i="1"/>
  <c r="B432" i="1"/>
  <c r="B415" i="1"/>
  <c r="B402" i="1"/>
  <c r="B385" i="1"/>
  <c r="B376" i="1"/>
  <c r="B362" i="1"/>
  <c r="B348" i="1"/>
  <c r="B343" i="1"/>
  <c r="B323" i="1"/>
  <c r="B302" i="1"/>
  <c r="B274" i="1"/>
  <c r="B266" i="1"/>
  <c r="B226" i="1"/>
  <c r="B215" i="1"/>
  <c r="B131" i="1"/>
  <c r="H14" i="1"/>
  <c r="B500" i="1"/>
  <c r="B483" i="1"/>
  <c r="B470" i="1"/>
  <c r="B453" i="1"/>
  <c r="B436" i="1"/>
  <c r="B419" i="1"/>
  <c r="B406" i="1"/>
  <c r="B389" i="1"/>
  <c r="B329" i="1"/>
  <c r="B295" i="1"/>
  <c r="B287" i="1"/>
  <c r="B250" i="1"/>
  <c r="B199" i="1"/>
  <c r="B125" i="1"/>
  <c r="B410" i="1"/>
  <c r="B393" i="1"/>
  <c r="B380" i="1"/>
  <c r="B366" i="1"/>
  <c r="B357" i="1"/>
  <c r="B335" i="1"/>
  <c r="B308" i="1"/>
  <c r="B280" i="1"/>
  <c r="B273" i="1"/>
  <c r="B258" i="1"/>
  <c r="B242" i="1"/>
  <c r="B225" i="1"/>
  <c r="B212" i="1"/>
  <c r="B196" i="1"/>
  <c r="B173" i="1"/>
  <c r="H22" i="1"/>
  <c r="H5" i="1"/>
  <c r="B491" i="1"/>
  <c r="B478" i="1"/>
  <c r="B461" i="1"/>
  <c r="B444" i="1"/>
  <c r="B427" i="1"/>
  <c r="B414" i="1"/>
  <c r="B397" i="1"/>
  <c r="B352" i="1"/>
  <c r="B341" i="1"/>
  <c r="B322" i="1"/>
  <c r="B301" i="1"/>
  <c r="B272" i="1"/>
  <c r="B223" i="1"/>
  <c r="B211" i="1"/>
  <c r="B448" i="1"/>
  <c r="B431" i="1"/>
  <c r="B418" i="1"/>
  <c r="B401" i="1"/>
  <c r="B384" i="1"/>
  <c r="B370" i="1"/>
  <c r="B361" i="1"/>
  <c r="B328" i="1"/>
  <c r="B314" i="1"/>
  <c r="B286" i="1"/>
  <c r="B257" i="1"/>
  <c r="B241" i="1"/>
  <c r="B232" i="1"/>
  <c r="H30" i="1"/>
  <c r="H13" i="1"/>
  <c r="B499" i="1"/>
  <c r="B486" i="1"/>
  <c r="B469" i="1"/>
  <c r="B452" i="1"/>
  <c r="B435" i="1"/>
  <c r="B422" i="1"/>
  <c r="B405" i="1"/>
  <c r="B388" i="1"/>
  <c r="B346" i="1"/>
  <c r="B334" i="1"/>
  <c r="B321" i="1"/>
  <c r="B307" i="1"/>
  <c r="B279" i="1"/>
  <c r="B271" i="1"/>
  <c r="B264" i="1"/>
  <c r="B256" i="1"/>
  <c r="B240" i="1"/>
  <c r="B99" i="1"/>
  <c r="B503" i="1"/>
  <c r="B490" i="1"/>
  <c r="B473" i="1"/>
  <c r="B456" i="1"/>
  <c r="B439" i="1"/>
  <c r="B426" i="1"/>
  <c r="B409" i="1"/>
  <c r="B392" i="1"/>
  <c r="B374" i="1"/>
  <c r="B365" i="1"/>
  <c r="B356" i="1"/>
  <c r="B340" i="1"/>
  <c r="B320" i="1"/>
  <c r="B292" i="1"/>
  <c r="B248" i="1"/>
  <c r="B239" i="1"/>
  <c r="B210" i="1"/>
  <c r="B93" i="1"/>
  <c r="B234" i="1"/>
  <c r="B218" i="1"/>
  <c r="B202" i="1"/>
  <c r="B186" i="1"/>
  <c r="B170" i="1"/>
  <c r="B134" i="1"/>
  <c r="B102" i="1"/>
  <c r="B75" i="1"/>
  <c r="B58" i="1"/>
  <c r="B47" i="1"/>
  <c r="B34" i="1"/>
  <c r="B191" i="1"/>
  <c r="B175" i="1"/>
  <c r="B158" i="1"/>
  <c r="B127" i="1"/>
  <c r="B121" i="1"/>
  <c r="B95" i="1"/>
  <c r="B89" i="1"/>
  <c r="B31" i="1"/>
  <c r="B146" i="1"/>
  <c r="B114" i="1"/>
  <c r="B82" i="1"/>
  <c r="B66" i="1"/>
  <c r="B265" i="1"/>
  <c r="B249" i="1"/>
  <c r="B233" i="1"/>
  <c r="B217" i="1"/>
  <c r="B201" i="1"/>
  <c r="B185" i="1"/>
  <c r="B169" i="1"/>
  <c r="B163" i="1"/>
  <c r="B139" i="1"/>
  <c r="B133" i="1"/>
  <c r="B107" i="1"/>
  <c r="B101" i="1"/>
  <c r="B74" i="1"/>
  <c r="B57" i="1"/>
  <c r="B46" i="1"/>
  <c r="B222" i="1"/>
  <c r="B206" i="1"/>
  <c r="B190" i="1"/>
  <c r="B174" i="1"/>
  <c r="B157" i="1"/>
  <c r="B151" i="1"/>
  <c r="B126" i="1"/>
  <c r="B94" i="1"/>
  <c r="B55" i="1"/>
  <c r="B45" i="1"/>
  <c r="B30" i="1"/>
  <c r="B195" i="1"/>
  <c r="B179" i="1"/>
  <c r="B145" i="1"/>
  <c r="B119" i="1"/>
  <c r="B113" i="1"/>
  <c r="B87" i="1"/>
  <c r="B81" i="1"/>
  <c r="B65" i="1"/>
  <c r="B43" i="1"/>
  <c r="B27" i="1"/>
  <c r="B138" i="1"/>
  <c r="B106" i="1"/>
  <c r="B73" i="1"/>
  <c r="B63" i="1"/>
  <c r="B54" i="1"/>
  <c r="B194" i="1"/>
  <c r="B178" i="1"/>
  <c r="B167" i="1"/>
  <c r="B118" i="1"/>
  <c r="B86" i="1"/>
  <c r="B79" i="1"/>
  <c r="B71" i="1"/>
  <c r="B42" i="1"/>
  <c r="B26" i="1"/>
  <c r="B183" i="1"/>
  <c r="B161" i="1"/>
  <c r="B155" i="1"/>
  <c r="B143" i="1"/>
  <c r="B137" i="1"/>
  <c r="B111" i="1"/>
  <c r="B105" i="1"/>
  <c r="B62" i="1"/>
  <c r="B53" i="1"/>
  <c r="B39" i="1"/>
  <c r="B23" i="1"/>
  <c r="B383" i="1"/>
  <c r="B379" i="1"/>
  <c r="B375" i="1"/>
  <c r="B371" i="1"/>
  <c r="B367" i="1"/>
  <c r="B363" i="1"/>
  <c r="B359" i="1"/>
  <c r="B355" i="1"/>
  <c r="B351" i="1"/>
  <c r="B347" i="1"/>
  <c r="B332" i="1"/>
  <c r="B316" i="1"/>
  <c r="B300" i="1"/>
  <c r="B284" i="1"/>
  <c r="B268" i="1"/>
  <c r="B252" i="1"/>
  <c r="B236" i="1"/>
  <c r="B220" i="1"/>
  <c r="B204" i="1"/>
  <c r="B188" i="1"/>
  <c r="B172" i="1"/>
  <c r="B149" i="1"/>
  <c r="B130" i="1"/>
  <c r="B98" i="1"/>
  <c r="B51" i="1"/>
  <c r="B22" i="1"/>
  <c r="B209" i="1"/>
  <c r="B193" i="1"/>
  <c r="B177" i="1"/>
  <c r="B166" i="1"/>
  <c r="B123" i="1"/>
  <c r="B117" i="1"/>
  <c r="B91" i="1"/>
  <c r="B85" i="1"/>
  <c r="B78" i="1"/>
  <c r="B70" i="1"/>
  <c r="B19" i="1"/>
  <c r="B342" i="1"/>
  <c r="B326" i="1"/>
  <c r="B310" i="1"/>
  <c r="B294" i="1"/>
  <c r="B278" i="1"/>
  <c r="B262" i="1"/>
  <c r="B246" i="1"/>
  <c r="B230" i="1"/>
  <c r="B214" i="1"/>
  <c r="B198" i="1"/>
  <c r="B182" i="1"/>
  <c r="B154" i="1"/>
  <c r="B142" i="1"/>
  <c r="B110" i="1"/>
  <c r="B61" i="1"/>
  <c r="B38" i="1"/>
  <c r="B18" i="1"/>
  <c r="B331" i="1"/>
  <c r="B315" i="1"/>
  <c r="B299" i="1"/>
  <c r="B283" i="1"/>
  <c r="B267" i="1"/>
  <c r="B251" i="1"/>
  <c r="B235" i="1"/>
  <c r="B219" i="1"/>
  <c r="B203" i="1"/>
  <c r="B187" i="1"/>
  <c r="B171" i="1"/>
  <c r="B135" i="1"/>
  <c r="B129" i="1"/>
  <c r="B103" i="1"/>
  <c r="B97" i="1"/>
  <c r="B59" i="1"/>
  <c r="B50" i="1"/>
  <c r="B35" i="1"/>
  <c r="B15" i="1"/>
  <c r="B224" i="1"/>
  <c r="B208" i="1"/>
  <c r="B192" i="1"/>
  <c r="B176" i="1"/>
  <c r="B165" i="1"/>
  <c r="B159" i="1"/>
  <c r="B122" i="1"/>
  <c r="B90" i="1"/>
  <c r="B77" i="1"/>
  <c r="B69" i="1"/>
  <c r="B14" i="1"/>
  <c r="B309" i="1"/>
  <c r="B293" i="1"/>
  <c r="B277" i="1"/>
  <c r="B261" i="1"/>
  <c r="B245" i="1"/>
  <c r="B229" i="1"/>
  <c r="B213" i="1"/>
  <c r="B197" i="1"/>
  <c r="B181" i="1"/>
  <c r="B153" i="1"/>
  <c r="B147" i="1"/>
  <c r="B141" i="1"/>
  <c r="B115" i="1"/>
  <c r="B109" i="1"/>
  <c r="B83" i="1"/>
  <c r="B67" i="1"/>
  <c r="B49" i="1"/>
  <c r="B10" i="1"/>
  <c r="B11" i="1"/>
  <c r="B7" i="1"/>
  <c r="B6" i="1"/>
  <c r="B41" i="1"/>
  <c r="B37" i="1"/>
  <c r="B33" i="1"/>
  <c r="B29" i="1"/>
  <c r="B25" i="1"/>
  <c r="B21" i="1"/>
  <c r="B17" i="1"/>
  <c r="B13" i="1"/>
  <c r="B9" i="1"/>
  <c r="B5" i="1"/>
  <c r="B168" i="1"/>
  <c r="B164" i="1"/>
  <c r="B160" i="1"/>
  <c r="B156" i="1"/>
  <c r="B152" i="1"/>
  <c r="B148" i="1"/>
  <c r="B144" i="1"/>
  <c r="B140" i="1"/>
  <c r="B136" i="1"/>
  <c r="B132" i="1"/>
  <c r="B128" i="1"/>
  <c r="B124" i="1"/>
  <c r="B120" i="1"/>
  <c r="B116" i="1"/>
  <c r="B112" i="1"/>
  <c r="B108" i="1"/>
  <c r="B104" i="1"/>
  <c r="B100" i="1"/>
  <c r="B96" i="1"/>
  <c r="B92" i="1"/>
  <c r="B88" i="1"/>
  <c r="B84" i="1"/>
  <c r="B80" i="1"/>
  <c r="B76" i="1"/>
  <c r="B72" i="1"/>
  <c r="B68" i="1"/>
  <c r="B64" i="1"/>
  <c r="B60" i="1"/>
  <c r="B56" i="1"/>
  <c r="B52" i="1"/>
  <c r="B48" i="1"/>
  <c r="B44" i="1"/>
  <c r="B40" i="1"/>
  <c r="B36" i="1"/>
  <c r="B32" i="1"/>
  <c r="B28" i="1"/>
  <c r="B24" i="1"/>
  <c r="B20" i="1"/>
  <c r="B16" i="1"/>
  <c r="B12" i="1"/>
  <c r="B8" i="1"/>
  <c r="B4" i="1"/>
  <c r="E3" i="10"/>
  <c r="B3" i="10"/>
  <c r="C3" i="10"/>
  <c r="D3" i="10"/>
  <c r="F3" i="10"/>
  <c r="G3" i="10"/>
  <c r="H3" i="10"/>
  <c r="I3" i="10"/>
  <c r="J3" i="10"/>
  <c r="K3" i="10"/>
  <c r="L3" i="10"/>
  <c r="M3" i="10"/>
  <c r="N3" i="10"/>
  <c r="B4" i="10"/>
  <c r="H4" i="10"/>
  <c r="C4" i="10"/>
  <c r="F4" i="10"/>
  <c r="D4" i="10"/>
  <c r="E4" i="10"/>
  <c r="G4" i="10"/>
  <c r="I4" i="10"/>
  <c r="J4" i="10"/>
  <c r="K4" i="10"/>
  <c r="L4" i="10"/>
  <c r="M4" i="10"/>
  <c r="N4" i="10"/>
  <c r="B5" i="10"/>
  <c r="E5" i="10"/>
  <c r="C5" i="10"/>
  <c r="H5" i="10"/>
  <c r="D5" i="10"/>
  <c r="F5" i="10"/>
  <c r="G5" i="10"/>
  <c r="I5" i="10"/>
  <c r="J5" i="10"/>
  <c r="K5" i="10"/>
  <c r="L5" i="10"/>
  <c r="M5" i="10"/>
  <c r="N5" i="10"/>
  <c r="B6" i="10"/>
  <c r="C6" i="10"/>
  <c r="G6" i="10"/>
  <c r="D6" i="10"/>
  <c r="F6" i="10"/>
  <c r="H6" i="10"/>
  <c r="E6" i="10"/>
  <c r="I6" i="10"/>
  <c r="J6" i="10"/>
  <c r="K6" i="10"/>
  <c r="L6" i="10"/>
  <c r="M6" i="10"/>
  <c r="N6" i="10"/>
  <c r="B7" i="10"/>
  <c r="C7" i="10"/>
  <c r="D7" i="10"/>
  <c r="E7" i="10"/>
  <c r="F7" i="10"/>
  <c r="G7" i="10"/>
  <c r="H7" i="10"/>
  <c r="I7" i="10"/>
  <c r="J7" i="10"/>
  <c r="K7" i="10"/>
  <c r="L7" i="10"/>
  <c r="M7" i="10"/>
  <c r="N7" i="10"/>
  <c r="B8" i="10"/>
  <c r="H8" i="10"/>
  <c r="C8" i="10"/>
  <c r="F8" i="10"/>
  <c r="G8" i="10"/>
  <c r="D8" i="10"/>
  <c r="E8" i="10"/>
  <c r="I8" i="10"/>
  <c r="J8" i="10"/>
  <c r="K8" i="10"/>
  <c r="L8" i="10"/>
  <c r="M8" i="10"/>
  <c r="N8" i="10"/>
  <c r="B9" i="10"/>
  <c r="E9" i="10"/>
  <c r="G9" i="10"/>
  <c r="H9" i="10"/>
  <c r="C9" i="10"/>
  <c r="D9" i="10"/>
  <c r="F9" i="10"/>
  <c r="I9" i="10"/>
  <c r="J9" i="10"/>
  <c r="K9" i="10"/>
  <c r="L9" i="10"/>
  <c r="M9" i="10"/>
  <c r="N9" i="10"/>
  <c r="B10" i="10"/>
  <c r="H10" i="10"/>
  <c r="C10" i="10"/>
  <c r="D10" i="10"/>
  <c r="E10" i="10"/>
  <c r="G10" i="10"/>
  <c r="F10" i="10"/>
  <c r="I10" i="10"/>
  <c r="J10" i="10"/>
  <c r="K10" i="10"/>
  <c r="L10" i="10"/>
  <c r="M10" i="10"/>
  <c r="N10" i="10"/>
  <c r="B11" i="10"/>
  <c r="C11" i="10"/>
  <c r="D11" i="10"/>
  <c r="F11" i="10"/>
  <c r="G11" i="10"/>
  <c r="H11" i="10"/>
  <c r="E11" i="10"/>
  <c r="I11" i="10"/>
  <c r="J11" i="10"/>
  <c r="K11" i="10"/>
  <c r="L11" i="10"/>
  <c r="M11" i="10"/>
  <c r="N11" i="10"/>
  <c r="B12" i="10"/>
  <c r="C12" i="10"/>
  <c r="D12" i="10"/>
  <c r="F12" i="10"/>
  <c r="G12" i="10"/>
  <c r="E12" i="10"/>
  <c r="H12" i="10"/>
  <c r="I12" i="10"/>
  <c r="J12" i="10"/>
  <c r="K12" i="10"/>
  <c r="L12" i="10"/>
  <c r="M12" i="10"/>
  <c r="N12" i="10"/>
  <c r="B13" i="10"/>
  <c r="C13" i="10"/>
  <c r="E13" i="10"/>
  <c r="F13" i="10"/>
  <c r="H13" i="10"/>
  <c r="D13" i="10"/>
  <c r="G13" i="10"/>
  <c r="I13" i="10"/>
  <c r="J13" i="10"/>
  <c r="K13" i="10"/>
  <c r="L13" i="10"/>
  <c r="M13" i="10"/>
  <c r="N13" i="10"/>
  <c r="B14" i="10"/>
  <c r="C14" i="10"/>
  <c r="D14" i="10"/>
  <c r="E14" i="10"/>
  <c r="G14" i="10"/>
  <c r="H14" i="10"/>
  <c r="F14" i="10"/>
  <c r="I14" i="10"/>
  <c r="J14" i="10"/>
  <c r="K14" i="10"/>
  <c r="L14" i="10"/>
  <c r="M14" i="10"/>
  <c r="N14" i="10"/>
  <c r="B15" i="10"/>
  <c r="G15" i="10"/>
  <c r="C15" i="10"/>
  <c r="D15" i="10"/>
  <c r="F15" i="10"/>
  <c r="H15" i="10"/>
  <c r="E15" i="10"/>
  <c r="I15" i="10"/>
  <c r="J15" i="10"/>
  <c r="K15" i="10"/>
  <c r="L15" i="10"/>
  <c r="M15" i="10"/>
  <c r="N15" i="10"/>
  <c r="B16" i="10"/>
  <c r="G16" i="10"/>
  <c r="C16" i="10"/>
  <c r="D16" i="10"/>
  <c r="F16" i="10"/>
  <c r="H16" i="10"/>
  <c r="E16" i="10"/>
  <c r="I16" i="10"/>
  <c r="J16" i="10"/>
  <c r="K16" i="10"/>
  <c r="L16" i="10"/>
  <c r="M16" i="10"/>
  <c r="N16" i="10"/>
  <c r="B17" i="10"/>
  <c r="D17" i="10"/>
  <c r="G17" i="10"/>
  <c r="C17" i="10"/>
  <c r="F17" i="10"/>
  <c r="H17" i="10"/>
  <c r="E17" i="10"/>
  <c r="I17" i="10"/>
  <c r="J17" i="10"/>
  <c r="K17" i="10"/>
  <c r="L17" i="10"/>
  <c r="M17" i="10"/>
  <c r="N17" i="10"/>
  <c r="B18" i="10"/>
  <c r="C18" i="10"/>
  <c r="D18" i="10"/>
  <c r="E18" i="10"/>
  <c r="G18" i="10"/>
  <c r="H18" i="10"/>
  <c r="F18" i="10"/>
  <c r="I18" i="10"/>
  <c r="J18" i="10"/>
  <c r="K18" i="10"/>
  <c r="L18" i="10"/>
  <c r="M18" i="10"/>
  <c r="N18" i="10"/>
  <c r="B19" i="10"/>
  <c r="C19" i="10"/>
  <c r="D19" i="10"/>
  <c r="E19" i="10"/>
  <c r="G19" i="10"/>
  <c r="H19" i="10"/>
  <c r="F19" i="10"/>
  <c r="I19" i="10"/>
  <c r="J19" i="10"/>
  <c r="K19" i="10"/>
  <c r="L19" i="10"/>
  <c r="M19" i="10"/>
  <c r="N19" i="10"/>
  <c r="B20" i="10"/>
  <c r="C20" i="10"/>
  <c r="D20" i="10"/>
  <c r="E20" i="10"/>
  <c r="F20" i="10"/>
  <c r="G20" i="10"/>
  <c r="H20" i="10"/>
  <c r="I20" i="10"/>
  <c r="J20" i="10"/>
  <c r="K20" i="10"/>
  <c r="L20" i="10"/>
  <c r="M20" i="10"/>
  <c r="N20" i="10"/>
  <c r="B21" i="10"/>
  <c r="H21" i="10"/>
  <c r="C21" i="10"/>
  <c r="E21" i="10"/>
  <c r="F21" i="10"/>
  <c r="D21" i="10"/>
  <c r="G21" i="10"/>
  <c r="I21" i="10"/>
  <c r="J21" i="10"/>
  <c r="K21" i="10"/>
  <c r="L21" i="10"/>
  <c r="M21" i="10"/>
  <c r="N21" i="10"/>
  <c r="B22" i="10"/>
  <c r="C22" i="10"/>
  <c r="D22" i="10"/>
  <c r="E22" i="10"/>
  <c r="G22" i="10"/>
  <c r="H22" i="10"/>
  <c r="F22" i="10"/>
  <c r="I22" i="10"/>
  <c r="J22" i="10"/>
  <c r="K22" i="10"/>
  <c r="L22" i="10"/>
  <c r="M22" i="10"/>
  <c r="N22" i="10"/>
  <c r="B23" i="10"/>
  <c r="C23" i="10"/>
  <c r="D23" i="10"/>
  <c r="E23" i="10"/>
  <c r="G23" i="10"/>
  <c r="F23" i="10"/>
  <c r="H23" i="10"/>
  <c r="I23" i="10"/>
  <c r="J23" i="10"/>
  <c r="K23" i="10"/>
  <c r="L23" i="10"/>
  <c r="M23" i="10"/>
  <c r="N23" i="10"/>
  <c r="B24" i="10"/>
  <c r="D24" i="10"/>
  <c r="G24" i="10"/>
  <c r="C24" i="10"/>
  <c r="E24" i="10"/>
  <c r="H24" i="10"/>
  <c r="F24" i="10"/>
  <c r="I24" i="10"/>
  <c r="J24" i="10"/>
  <c r="K24" i="10"/>
  <c r="L24" i="10"/>
  <c r="M24" i="10"/>
  <c r="N24" i="10"/>
  <c r="B25" i="10"/>
  <c r="D25" i="10"/>
  <c r="F25" i="10"/>
  <c r="H25" i="10"/>
  <c r="C25" i="10"/>
  <c r="E25" i="10"/>
  <c r="G25" i="10"/>
  <c r="I25" i="10"/>
  <c r="J25" i="10"/>
  <c r="K25" i="10"/>
  <c r="L25" i="10"/>
  <c r="M25" i="10"/>
  <c r="N25" i="10"/>
  <c r="B26" i="10"/>
  <c r="E26" i="10"/>
  <c r="G26" i="10"/>
  <c r="C26" i="10"/>
  <c r="F26" i="10"/>
  <c r="H26" i="10"/>
  <c r="D26" i="10"/>
  <c r="I26" i="10"/>
  <c r="J26" i="10"/>
  <c r="K26" i="10"/>
  <c r="L26" i="10"/>
  <c r="M26" i="10"/>
  <c r="N26" i="10"/>
  <c r="B27" i="10"/>
  <c r="F27" i="10"/>
  <c r="H27" i="10"/>
  <c r="C27" i="10"/>
  <c r="D27" i="10"/>
  <c r="G27" i="10"/>
  <c r="E27" i="10"/>
  <c r="I27" i="10"/>
  <c r="J27" i="10"/>
  <c r="K27" i="10"/>
  <c r="L27" i="10"/>
  <c r="M27" i="10"/>
  <c r="N27" i="10"/>
  <c r="B28" i="10"/>
  <c r="G28" i="10"/>
  <c r="C28" i="10"/>
  <c r="D28" i="10"/>
  <c r="H28" i="10"/>
  <c r="E28" i="10"/>
  <c r="F28" i="10"/>
  <c r="I28" i="10"/>
  <c r="J28" i="10"/>
  <c r="K28" i="10"/>
  <c r="L28" i="10"/>
  <c r="M28" i="10"/>
  <c r="N28" i="10"/>
  <c r="B29" i="10"/>
  <c r="D29" i="10"/>
  <c r="G29" i="10"/>
  <c r="H29" i="10"/>
  <c r="C29" i="10"/>
  <c r="F29" i="10"/>
  <c r="E29" i="10"/>
  <c r="I29" i="10"/>
  <c r="J29" i="10"/>
  <c r="K29" i="10"/>
  <c r="L29" i="10"/>
  <c r="M29" i="10"/>
  <c r="N29" i="10"/>
  <c r="B30" i="10"/>
  <c r="E30" i="10"/>
  <c r="G30" i="10"/>
  <c r="C30" i="10"/>
  <c r="H30" i="10"/>
  <c r="D30" i="10"/>
  <c r="F30" i="10"/>
  <c r="I30" i="10"/>
  <c r="J30" i="10"/>
  <c r="K30" i="10"/>
  <c r="L30" i="10"/>
  <c r="M30" i="10"/>
  <c r="N30" i="10"/>
  <c r="B31" i="10"/>
  <c r="G31" i="10"/>
  <c r="C31" i="10"/>
  <c r="F31" i="10"/>
  <c r="D31" i="10"/>
  <c r="E31" i="10"/>
  <c r="H31" i="10"/>
  <c r="I31" i="10"/>
  <c r="J31" i="10"/>
  <c r="K31" i="10"/>
  <c r="L31" i="10"/>
  <c r="M31" i="10"/>
  <c r="N31" i="10"/>
  <c r="B32" i="10"/>
  <c r="E32" i="10"/>
  <c r="G32" i="10"/>
  <c r="H32" i="10"/>
  <c r="C32" i="10"/>
  <c r="D32" i="10"/>
  <c r="F32" i="10"/>
  <c r="I32" i="10"/>
  <c r="J32" i="10"/>
  <c r="K32" i="10"/>
  <c r="L32" i="10"/>
  <c r="M32" i="10"/>
  <c r="N32" i="10"/>
  <c r="B33" i="10"/>
  <c r="D33" i="10"/>
  <c r="F33" i="10"/>
  <c r="H33" i="10"/>
  <c r="C33" i="10"/>
  <c r="E33" i="10"/>
  <c r="G33" i="10"/>
  <c r="I33" i="10"/>
  <c r="J33" i="10"/>
  <c r="K33" i="10"/>
  <c r="L33" i="10"/>
  <c r="M33" i="10"/>
  <c r="N33" i="10"/>
  <c r="B34" i="10"/>
  <c r="E34" i="10"/>
  <c r="G34" i="10"/>
  <c r="C34" i="10"/>
  <c r="D34" i="10"/>
  <c r="F34" i="10"/>
  <c r="H34" i="10"/>
  <c r="I34" i="10"/>
  <c r="J34" i="10"/>
  <c r="K34" i="10"/>
  <c r="L34" i="10"/>
  <c r="M34" i="10"/>
  <c r="N34" i="10"/>
  <c r="B35" i="10"/>
  <c r="C35" i="10"/>
  <c r="D35" i="10"/>
  <c r="E35" i="10"/>
  <c r="F35" i="10"/>
  <c r="H35" i="10"/>
  <c r="G35" i="10"/>
  <c r="I35" i="10"/>
  <c r="J35" i="10"/>
  <c r="K35" i="10"/>
  <c r="L35" i="10"/>
  <c r="M35" i="10"/>
  <c r="N35" i="10"/>
  <c r="B36" i="10"/>
  <c r="C36" i="10"/>
  <c r="D36" i="10"/>
  <c r="F36" i="10"/>
  <c r="G36" i="10"/>
  <c r="H36" i="10"/>
  <c r="E36" i="10"/>
  <c r="I36" i="10"/>
  <c r="J36" i="10"/>
  <c r="K36" i="10"/>
  <c r="L36" i="10"/>
  <c r="M36" i="10"/>
  <c r="N36" i="10"/>
  <c r="B37" i="10"/>
  <c r="H37" i="10"/>
  <c r="C37" i="10"/>
  <c r="D37" i="10"/>
  <c r="F37" i="10"/>
  <c r="G37" i="10"/>
  <c r="E37" i="10"/>
  <c r="I37" i="10"/>
  <c r="J37" i="10"/>
  <c r="K37" i="10"/>
  <c r="L37" i="10"/>
  <c r="M37" i="10"/>
  <c r="N37" i="10"/>
  <c r="B38" i="10"/>
  <c r="C38" i="10"/>
  <c r="D38" i="10"/>
  <c r="E38" i="10"/>
  <c r="G38" i="10"/>
  <c r="H38" i="10"/>
  <c r="F38" i="10"/>
  <c r="I38" i="10"/>
  <c r="J38" i="10"/>
  <c r="K38" i="10"/>
  <c r="L38" i="10"/>
  <c r="M38" i="10"/>
  <c r="N38" i="10"/>
  <c r="B39" i="10"/>
  <c r="C39" i="10"/>
  <c r="E39" i="10"/>
  <c r="F39" i="10"/>
  <c r="G39" i="10"/>
  <c r="D39" i="10"/>
  <c r="H39" i="10"/>
  <c r="I39" i="10"/>
  <c r="J39" i="10"/>
  <c r="K39" i="10"/>
  <c r="L39" i="10"/>
  <c r="M39" i="10"/>
  <c r="N39" i="10"/>
  <c r="B40" i="10"/>
  <c r="H40" i="10"/>
  <c r="C40" i="10"/>
  <c r="D40" i="10"/>
  <c r="E40" i="10"/>
  <c r="G40" i="10"/>
  <c r="F40" i="10"/>
  <c r="I40" i="10"/>
  <c r="J40" i="10"/>
  <c r="K40" i="10"/>
  <c r="L40" i="10"/>
  <c r="M40" i="10"/>
  <c r="N40" i="10"/>
  <c r="B41" i="10"/>
  <c r="H41" i="10"/>
  <c r="C41" i="10"/>
  <c r="D41" i="10"/>
  <c r="E41" i="10"/>
  <c r="G41" i="10"/>
  <c r="F41" i="10"/>
  <c r="I41" i="10"/>
  <c r="J41" i="10"/>
  <c r="K41" i="10"/>
  <c r="L41" i="10"/>
  <c r="M41" i="10"/>
  <c r="N41" i="10"/>
  <c r="B42" i="10"/>
  <c r="C42" i="10"/>
  <c r="D42" i="10"/>
  <c r="F42" i="10"/>
  <c r="G42" i="10"/>
  <c r="E42" i="10"/>
  <c r="H42" i="10"/>
  <c r="I42" i="10"/>
  <c r="J42" i="10"/>
  <c r="K42" i="10"/>
  <c r="L42" i="10"/>
  <c r="M42" i="10"/>
  <c r="N42" i="10"/>
  <c r="B43" i="10"/>
  <c r="H43" i="10"/>
  <c r="C43" i="10"/>
  <c r="E43" i="10"/>
  <c r="G43" i="10"/>
  <c r="D43" i="10"/>
  <c r="F43" i="10"/>
  <c r="I43" i="10"/>
  <c r="J43" i="10"/>
  <c r="K43" i="10"/>
  <c r="L43" i="10"/>
  <c r="M43" i="10"/>
  <c r="N43" i="10"/>
  <c r="B44" i="10"/>
  <c r="E44" i="10"/>
  <c r="H44" i="10"/>
  <c r="C44" i="10"/>
  <c r="D44" i="10"/>
  <c r="F44" i="10"/>
  <c r="G44" i="10"/>
  <c r="I44" i="10"/>
  <c r="J44" i="10"/>
  <c r="K44" i="10"/>
  <c r="L44" i="10"/>
  <c r="M44" i="10"/>
  <c r="N44" i="10"/>
  <c r="B45" i="10"/>
  <c r="E45" i="10"/>
  <c r="H45" i="10"/>
  <c r="C45" i="10"/>
  <c r="D45" i="10"/>
  <c r="F45" i="10"/>
  <c r="G45" i="10"/>
  <c r="I45" i="10"/>
  <c r="J45" i="10"/>
  <c r="K45" i="10"/>
  <c r="L45" i="10"/>
  <c r="M45" i="10"/>
  <c r="N45" i="10"/>
  <c r="B46" i="10"/>
  <c r="D46" i="10"/>
  <c r="F46" i="10"/>
  <c r="C46" i="10"/>
  <c r="E46" i="10"/>
  <c r="G46" i="10"/>
  <c r="H46" i="10"/>
  <c r="I46" i="10"/>
  <c r="J46" i="10"/>
  <c r="K46" i="10"/>
  <c r="L46" i="10"/>
  <c r="M46" i="10"/>
  <c r="N46" i="10"/>
  <c r="B47" i="10"/>
  <c r="G47" i="10"/>
  <c r="H47" i="10"/>
  <c r="C47" i="10"/>
  <c r="D47" i="10"/>
  <c r="F47" i="10"/>
  <c r="E47" i="10"/>
  <c r="I47" i="10"/>
  <c r="J47" i="10"/>
  <c r="K47" i="10"/>
  <c r="L47" i="10"/>
  <c r="M47" i="10"/>
  <c r="N47" i="10"/>
  <c r="B48" i="10"/>
  <c r="E48" i="10"/>
  <c r="H48" i="10"/>
  <c r="C48" i="10"/>
  <c r="F48" i="10"/>
  <c r="D48" i="10"/>
  <c r="G48" i="10"/>
  <c r="I48" i="10"/>
  <c r="J48" i="10"/>
  <c r="K48" i="10"/>
  <c r="L48" i="10"/>
  <c r="M48" i="10"/>
  <c r="N48" i="10"/>
  <c r="B49" i="10"/>
  <c r="C49" i="10"/>
  <c r="F49" i="10"/>
  <c r="D49" i="10"/>
  <c r="G49" i="10"/>
  <c r="E49" i="10"/>
  <c r="H49" i="10"/>
  <c r="I49" i="10"/>
  <c r="J49" i="10"/>
  <c r="K49" i="10"/>
  <c r="L49" i="10"/>
  <c r="M49" i="10"/>
  <c r="N49" i="10"/>
  <c r="B50" i="10"/>
  <c r="C50" i="10"/>
  <c r="D50" i="10"/>
  <c r="E50" i="10"/>
  <c r="F50" i="10"/>
  <c r="G50" i="10"/>
  <c r="H50" i="10"/>
  <c r="I50" i="10"/>
  <c r="J50" i="10"/>
  <c r="K50" i="10"/>
  <c r="L50" i="10"/>
  <c r="M50" i="10"/>
  <c r="N50" i="10"/>
  <c r="B51" i="10"/>
  <c r="E51" i="10"/>
  <c r="G51" i="10"/>
  <c r="H51" i="10"/>
  <c r="C51" i="10"/>
  <c r="D51" i="10"/>
  <c r="F51" i="10"/>
  <c r="I51" i="10"/>
  <c r="J51" i="10"/>
  <c r="K51" i="10"/>
  <c r="L51" i="10"/>
  <c r="M51" i="10"/>
  <c r="N51" i="10"/>
  <c r="B52" i="10"/>
  <c r="E52" i="10"/>
  <c r="F52" i="10"/>
  <c r="G52" i="10"/>
  <c r="H52" i="10"/>
  <c r="C52" i="10"/>
  <c r="D52" i="10"/>
  <c r="I52" i="10"/>
  <c r="J52" i="10"/>
  <c r="K52" i="10"/>
  <c r="L52" i="10"/>
  <c r="M52" i="10"/>
  <c r="N52" i="10"/>
  <c r="B53" i="10"/>
  <c r="E53" i="10"/>
  <c r="F53" i="10"/>
  <c r="G53" i="10"/>
  <c r="C53" i="10"/>
  <c r="H53" i="10"/>
  <c r="D53" i="10"/>
  <c r="I53" i="10"/>
  <c r="J53" i="10"/>
  <c r="K53" i="10"/>
  <c r="L53" i="10"/>
  <c r="M53" i="10"/>
  <c r="N53" i="10"/>
  <c r="B54" i="10"/>
  <c r="C54" i="10"/>
  <c r="E54" i="10"/>
  <c r="F54" i="10"/>
  <c r="H54" i="10"/>
  <c r="D54" i="10"/>
  <c r="G54" i="10"/>
  <c r="I54" i="10"/>
  <c r="J54" i="10"/>
  <c r="K54" i="10"/>
  <c r="L54" i="10"/>
  <c r="M54" i="10"/>
  <c r="N54" i="10"/>
  <c r="B55" i="10"/>
  <c r="D55" i="10"/>
  <c r="F55" i="10"/>
  <c r="G55" i="10"/>
  <c r="H55" i="10"/>
  <c r="C55" i="10"/>
  <c r="E55" i="10"/>
  <c r="I55" i="10"/>
  <c r="J55" i="10"/>
  <c r="K55" i="10"/>
  <c r="L55" i="10"/>
  <c r="M55" i="10"/>
  <c r="N55" i="10"/>
  <c r="B56" i="10"/>
  <c r="E56" i="10"/>
  <c r="F56" i="10"/>
  <c r="G56" i="10"/>
  <c r="H56" i="10"/>
  <c r="C56" i="10"/>
  <c r="D56" i="10"/>
  <c r="I56" i="10"/>
  <c r="J56" i="10"/>
  <c r="K56" i="10"/>
  <c r="L56" i="10"/>
  <c r="M56" i="10"/>
  <c r="N56" i="10"/>
  <c r="B57" i="10"/>
  <c r="G57" i="10"/>
  <c r="C57" i="10"/>
  <c r="D57" i="10"/>
  <c r="F57" i="10"/>
  <c r="H57" i="10"/>
  <c r="E57" i="10"/>
  <c r="I57" i="10"/>
  <c r="J57" i="10"/>
  <c r="K57" i="10"/>
  <c r="L57" i="10"/>
  <c r="M57" i="10"/>
  <c r="N57" i="10"/>
  <c r="B58" i="10"/>
  <c r="E58" i="10"/>
  <c r="F58" i="10"/>
  <c r="H58" i="10"/>
  <c r="C58" i="10"/>
  <c r="G58" i="10"/>
  <c r="D58" i="10"/>
  <c r="I58" i="10"/>
  <c r="J58" i="10"/>
  <c r="K58" i="10"/>
  <c r="L58" i="10"/>
  <c r="M58" i="10"/>
  <c r="N58" i="10"/>
  <c r="B59" i="10"/>
  <c r="F59" i="10"/>
  <c r="C59" i="10"/>
  <c r="E59" i="10"/>
  <c r="D59" i="10"/>
  <c r="H59" i="10"/>
  <c r="G59" i="10"/>
  <c r="I59" i="10"/>
  <c r="J59" i="10"/>
  <c r="K59" i="10"/>
  <c r="L59" i="10"/>
  <c r="M59" i="10"/>
  <c r="N59" i="10"/>
  <c r="B60" i="10"/>
  <c r="C60" i="10"/>
  <c r="D60" i="10"/>
  <c r="E60" i="10"/>
  <c r="F60" i="10"/>
  <c r="H60" i="10"/>
  <c r="G60" i="10"/>
  <c r="I60" i="10"/>
  <c r="J60" i="10"/>
  <c r="K60" i="10"/>
  <c r="L60" i="10"/>
  <c r="M60" i="10"/>
  <c r="N60" i="10"/>
  <c r="B61" i="10"/>
  <c r="F61" i="10"/>
  <c r="C61" i="10"/>
  <c r="D61" i="10"/>
  <c r="G61" i="10"/>
  <c r="H61" i="10"/>
  <c r="E61" i="10"/>
  <c r="I61" i="10"/>
  <c r="J61" i="10"/>
  <c r="K61" i="10"/>
  <c r="L61" i="10"/>
  <c r="M61" i="10"/>
  <c r="N61" i="10"/>
  <c r="B62" i="10"/>
  <c r="H62" i="10"/>
  <c r="C62" i="10"/>
  <c r="D62" i="10"/>
  <c r="E62" i="10"/>
  <c r="G62" i="10"/>
  <c r="F62" i="10"/>
  <c r="I62" i="10"/>
  <c r="J62" i="10"/>
  <c r="K62" i="10"/>
  <c r="L62" i="10"/>
  <c r="M62" i="10"/>
  <c r="N62" i="10"/>
  <c r="B63" i="10"/>
  <c r="E63" i="10"/>
  <c r="G63" i="10"/>
  <c r="C63" i="10"/>
  <c r="F63" i="10"/>
  <c r="D63" i="10"/>
  <c r="H63" i="10"/>
  <c r="I63" i="10"/>
  <c r="J63" i="10"/>
  <c r="K63" i="10"/>
  <c r="L63" i="10"/>
  <c r="M63" i="10"/>
  <c r="N63" i="10"/>
  <c r="B64" i="10"/>
  <c r="C64" i="10"/>
  <c r="D64" i="10"/>
  <c r="E64" i="10"/>
  <c r="F64" i="10"/>
  <c r="H64" i="10"/>
  <c r="G64" i="10"/>
  <c r="I64" i="10"/>
  <c r="J64" i="10"/>
  <c r="K64" i="10"/>
  <c r="L64" i="10"/>
  <c r="M64" i="10"/>
  <c r="N64" i="10"/>
  <c r="B65" i="10"/>
  <c r="C65" i="10"/>
  <c r="D65" i="10"/>
  <c r="E65" i="10"/>
  <c r="G65" i="10"/>
  <c r="H65" i="10"/>
  <c r="F65" i="10"/>
  <c r="I65" i="10"/>
  <c r="J65" i="10"/>
  <c r="K65" i="10"/>
  <c r="L65" i="10"/>
  <c r="M65" i="10"/>
  <c r="N65" i="10"/>
  <c r="B66" i="10"/>
  <c r="D66" i="10"/>
  <c r="F66" i="10"/>
  <c r="H66" i="10"/>
  <c r="C66" i="10"/>
  <c r="G66" i="10"/>
  <c r="E66" i="10"/>
  <c r="I66" i="10"/>
  <c r="J66" i="10"/>
  <c r="K66" i="10"/>
  <c r="L66" i="10"/>
  <c r="M66" i="10"/>
  <c r="N66" i="10"/>
  <c r="B67" i="10"/>
  <c r="E67" i="10"/>
  <c r="G67" i="10"/>
  <c r="H67" i="10"/>
  <c r="C67" i="10"/>
  <c r="F67" i="10"/>
  <c r="D67" i="10"/>
  <c r="I67" i="10"/>
  <c r="J67" i="10"/>
  <c r="K67" i="10"/>
  <c r="L67" i="10"/>
  <c r="M67" i="10"/>
  <c r="N67" i="10"/>
  <c r="B68" i="10"/>
  <c r="H68" i="10"/>
  <c r="C68" i="10"/>
  <c r="E68" i="10"/>
  <c r="G68" i="10"/>
  <c r="D68" i="10"/>
  <c r="F68" i="10"/>
  <c r="I68" i="10"/>
  <c r="J68" i="10"/>
  <c r="K68" i="10"/>
  <c r="L68" i="10"/>
  <c r="M68" i="10"/>
  <c r="N68" i="10"/>
  <c r="B69" i="10"/>
  <c r="F69" i="10"/>
  <c r="G69" i="10"/>
  <c r="C69" i="10"/>
  <c r="E69" i="10"/>
  <c r="D69" i="10"/>
  <c r="H69" i="10"/>
  <c r="I69" i="10"/>
  <c r="J69" i="10"/>
  <c r="K69" i="10"/>
  <c r="L69" i="10"/>
  <c r="M69" i="10"/>
  <c r="N69" i="10"/>
  <c r="B70" i="10"/>
  <c r="D70" i="10"/>
  <c r="G70" i="10"/>
  <c r="C70" i="10"/>
  <c r="F70" i="10"/>
  <c r="H70" i="10"/>
  <c r="E70" i="10"/>
  <c r="I70" i="10"/>
  <c r="J70" i="10"/>
  <c r="K70" i="10"/>
  <c r="L70" i="10"/>
  <c r="M70" i="10"/>
  <c r="N70" i="10"/>
  <c r="B71" i="10"/>
  <c r="G71" i="10"/>
  <c r="C71" i="10"/>
  <c r="E71" i="10"/>
  <c r="F71" i="10"/>
  <c r="D71" i="10"/>
  <c r="H71" i="10"/>
  <c r="I71" i="10"/>
  <c r="J71" i="10"/>
  <c r="K71" i="10"/>
  <c r="L71" i="10"/>
  <c r="M71" i="10"/>
  <c r="N71" i="10"/>
  <c r="B72" i="10"/>
  <c r="H72" i="10"/>
  <c r="C72" i="10"/>
  <c r="D72" i="10"/>
  <c r="E72" i="10"/>
  <c r="G72" i="10"/>
  <c r="F72" i="10"/>
  <c r="I72" i="10"/>
  <c r="J72" i="10"/>
  <c r="K72" i="10"/>
  <c r="L72" i="10"/>
  <c r="M72" i="10"/>
  <c r="N72" i="10"/>
  <c r="B73" i="10"/>
  <c r="C73" i="10"/>
  <c r="D73" i="10"/>
  <c r="E73" i="10"/>
  <c r="G73" i="10"/>
  <c r="H73" i="10"/>
  <c r="F73" i="10"/>
  <c r="I73" i="10"/>
  <c r="J73" i="10"/>
  <c r="K73" i="10"/>
  <c r="L73" i="10"/>
  <c r="M73" i="10"/>
  <c r="N73" i="10"/>
  <c r="B74" i="10"/>
  <c r="F74" i="10"/>
  <c r="H74" i="10"/>
  <c r="C74" i="10"/>
  <c r="E74" i="10"/>
  <c r="G74" i="10"/>
  <c r="D74" i="10"/>
  <c r="I74" i="10"/>
  <c r="J74" i="10"/>
  <c r="K74" i="10"/>
  <c r="L74" i="10"/>
  <c r="M74" i="10"/>
  <c r="N74" i="10"/>
  <c r="B75" i="10"/>
  <c r="F75" i="10"/>
  <c r="C75" i="10"/>
  <c r="E75" i="10"/>
  <c r="H75" i="10"/>
  <c r="D75" i="10"/>
  <c r="G75" i="10"/>
  <c r="I75" i="10"/>
  <c r="J75" i="10"/>
  <c r="K75" i="10"/>
  <c r="L75" i="10"/>
  <c r="M75" i="10"/>
  <c r="N75" i="10"/>
  <c r="B76" i="10"/>
  <c r="E76" i="10"/>
  <c r="H76" i="10"/>
  <c r="C76" i="10"/>
  <c r="F76" i="10"/>
  <c r="D76" i="10"/>
  <c r="G76" i="10"/>
  <c r="I76" i="10"/>
  <c r="J76" i="10"/>
  <c r="K76" i="10"/>
  <c r="L76" i="10"/>
  <c r="M76" i="10"/>
  <c r="N76" i="10"/>
  <c r="B77" i="10"/>
  <c r="F77" i="10"/>
  <c r="C77" i="10"/>
  <c r="E77" i="10"/>
  <c r="G77" i="10"/>
  <c r="D77" i="10"/>
  <c r="H77" i="10"/>
  <c r="I77" i="10"/>
  <c r="J77" i="10"/>
  <c r="K77" i="10"/>
  <c r="L77" i="10"/>
  <c r="M77" i="10"/>
  <c r="N77" i="10"/>
  <c r="B78" i="10"/>
  <c r="C78" i="10"/>
  <c r="D78" i="10"/>
  <c r="G78" i="10"/>
  <c r="H78" i="10"/>
  <c r="F78" i="10"/>
  <c r="E78" i="10"/>
  <c r="I78" i="10"/>
  <c r="J78" i="10"/>
  <c r="K78" i="10"/>
  <c r="L78" i="10"/>
  <c r="M78" i="10"/>
  <c r="N78" i="10"/>
  <c r="B79" i="10"/>
  <c r="C79" i="10"/>
  <c r="E79" i="10"/>
  <c r="F79" i="10"/>
  <c r="G79" i="10"/>
  <c r="D79" i="10"/>
  <c r="H79" i="10"/>
  <c r="I79" i="10"/>
  <c r="J79" i="10"/>
  <c r="K79" i="10"/>
  <c r="L79" i="10"/>
  <c r="M79" i="10"/>
  <c r="N79" i="10"/>
  <c r="B80" i="10"/>
  <c r="E80" i="10"/>
  <c r="F80" i="10"/>
  <c r="H80" i="10"/>
  <c r="C80" i="10"/>
  <c r="D80" i="10"/>
  <c r="G80" i="10"/>
  <c r="I80" i="10"/>
  <c r="J80" i="10"/>
  <c r="K80" i="10"/>
  <c r="L80" i="10"/>
  <c r="M80" i="10"/>
  <c r="N80" i="10"/>
  <c r="B81" i="10"/>
  <c r="C81" i="10"/>
  <c r="F81" i="10"/>
  <c r="D81" i="10"/>
  <c r="E81" i="10"/>
  <c r="G81" i="10"/>
  <c r="H81" i="10"/>
  <c r="I81" i="10"/>
  <c r="J81" i="10"/>
  <c r="K81" i="10"/>
  <c r="L81" i="10"/>
  <c r="M81" i="10"/>
  <c r="N81" i="10"/>
  <c r="B82" i="10"/>
  <c r="D82" i="10"/>
  <c r="E82" i="10"/>
  <c r="F82" i="10"/>
  <c r="H82" i="10"/>
  <c r="C82" i="10"/>
  <c r="G82" i="10"/>
  <c r="I82" i="10"/>
  <c r="J82" i="10"/>
  <c r="K82" i="10"/>
  <c r="L82" i="10"/>
  <c r="M82" i="10"/>
  <c r="N82" i="10"/>
  <c r="B83" i="10"/>
  <c r="H83" i="10"/>
  <c r="C83" i="10"/>
  <c r="F83" i="10"/>
  <c r="D83" i="10"/>
  <c r="G83" i="10"/>
  <c r="E83" i="10"/>
  <c r="I83" i="10"/>
  <c r="J83" i="10"/>
  <c r="K83" i="10"/>
  <c r="L83" i="10"/>
  <c r="M83" i="10"/>
  <c r="N83" i="10"/>
  <c r="B84" i="10"/>
  <c r="C84" i="10"/>
  <c r="E84" i="10"/>
  <c r="F84" i="10"/>
  <c r="H84" i="10"/>
  <c r="D84" i="10"/>
  <c r="G84" i="10"/>
  <c r="I84" i="10"/>
  <c r="J84" i="10"/>
  <c r="K84" i="10"/>
  <c r="L84" i="10"/>
  <c r="M84" i="10"/>
  <c r="N84" i="10"/>
  <c r="B85" i="10"/>
  <c r="F85" i="10"/>
  <c r="C85" i="10"/>
  <c r="E85" i="10"/>
  <c r="G85" i="10"/>
  <c r="D85" i="10"/>
  <c r="H85" i="10"/>
  <c r="I85" i="10"/>
  <c r="J85" i="10"/>
  <c r="K85" i="10"/>
  <c r="L85" i="10"/>
  <c r="M85" i="10"/>
  <c r="N85" i="10"/>
  <c r="B86" i="10"/>
  <c r="D86" i="10"/>
  <c r="E86" i="10"/>
  <c r="G86" i="10"/>
  <c r="H86" i="10"/>
  <c r="C86" i="10"/>
  <c r="F86" i="10"/>
  <c r="I86" i="10"/>
  <c r="J86" i="10"/>
  <c r="K86" i="10"/>
  <c r="L86" i="10"/>
  <c r="M86" i="10"/>
  <c r="N86" i="10"/>
  <c r="B87" i="10"/>
  <c r="C87" i="10"/>
  <c r="D87" i="10"/>
  <c r="F87" i="10"/>
  <c r="G87" i="10"/>
  <c r="E87" i="10"/>
  <c r="H87" i="10"/>
  <c r="I87" i="10"/>
  <c r="J87" i="10"/>
  <c r="K87" i="10"/>
  <c r="L87" i="10"/>
  <c r="M87" i="10"/>
  <c r="N87" i="10"/>
  <c r="B88" i="10"/>
  <c r="C88" i="10"/>
  <c r="F88" i="10"/>
  <c r="H88" i="10"/>
  <c r="D88" i="10"/>
  <c r="E88" i="10"/>
  <c r="G88" i="10"/>
  <c r="I88" i="10"/>
  <c r="J88" i="10"/>
  <c r="K88" i="10"/>
  <c r="L88" i="10"/>
  <c r="M88" i="10"/>
  <c r="N88" i="10"/>
  <c r="B89" i="10"/>
  <c r="E89" i="10"/>
  <c r="H89" i="10"/>
  <c r="C89" i="10"/>
  <c r="F89" i="10"/>
  <c r="G89" i="10"/>
  <c r="D89" i="10"/>
  <c r="I89" i="10"/>
  <c r="J89" i="10"/>
  <c r="K89" i="10"/>
  <c r="L89" i="10"/>
  <c r="M89" i="10"/>
  <c r="N89" i="10"/>
  <c r="B90" i="10"/>
  <c r="F90" i="10"/>
  <c r="H90" i="10"/>
  <c r="C90" i="10"/>
  <c r="E90" i="10"/>
  <c r="G90" i="10"/>
  <c r="D90" i="10"/>
  <c r="I90" i="10"/>
  <c r="J90" i="10"/>
  <c r="K90" i="10"/>
  <c r="L90" i="10"/>
  <c r="M90" i="10"/>
  <c r="N90" i="10"/>
  <c r="B91" i="10"/>
  <c r="C91" i="10"/>
  <c r="E91" i="10"/>
  <c r="F91" i="10"/>
  <c r="H91" i="10"/>
  <c r="D91" i="10"/>
  <c r="G91" i="10"/>
  <c r="I91" i="10"/>
  <c r="J91" i="10"/>
  <c r="K91" i="10"/>
  <c r="L91" i="10"/>
  <c r="M91" i="10"/>
  <c r="N91" i="10"/>
  <c r="B92" i="10"/>
  <c r="C92" i="10"/>
  <c r="D92" i="10"/>
  <c r="E92" i="10"/>
  <c r="F92" i="10"/>
  <c r="H92" i="10"/>
  <c r="G92" i="10"/>
  <c r="I92" i="10"/>
  <c r="J92" i="10"/>
  <c r="K92" i="10"/>
  <c r="L92" i="10"/>
  <c r="M92" i="10"/>
  <c r="N92" i="10"/>
  <c r="B93" i="10"/>
  <c r="E93" i="10"/>
  <c r="F93" i="10"/>
  <c r="G93" i="10"/>
  <c r="C93" i="10"/>
  <c r="D93" i="10"/>
  <c r="H93" i="10"/>
  <c r="I93" i="10"/>
  <c r="J93" i="10"/>
  <c r="K93" i="10"/>
  <c r="L93" i="10"/>
  <c r="M93" i="10"/>
  <c r="N93" i="10"/>
  <c r="B94" i="10"/>
  <c r="G94" i="10"/>
  <c r="C94" i="10"/>
  <c r="E94" i="10"/>
  <c r="F94" i="10"/>
  <c r="D94" i="10"/>
  <c r="H94" i="10"/>
  <c r="I94" i="10"/>
  <c r="J94" i="10"/>
  <c r="K94" i="10"/>
  <c r="L94" i="10"/>
  <c r="M94" i="10"/>
  <c r="N94" i="10"/>
  <c r="C95" i="10"/>
  <c r="D95" i="10"/>
  <c r="F95" i="10"/>
  <c r="G95" i="10"/>
  <c r="B95" i="10"/>
  <c r="E95" i="10"/>
  <c r="H95" i="10"/>
  <c r="I95" i="10"/>
  <c r="J95" i="10"/>
  <c r="K95" i="10"/>
  <c r="L95" i="10"/>
  <c r="M95" i="10"/>
  <c r="N95" i="10"/>
  <c r="B96" i="10"/>
  <c r="C96" i="10"/>
  <c r="D96" i="10"/>
  <c r="E96" i="10"/>
  <c r="F96" i="10"/>
  <c r="H96" i="10"/>
  <c r="G96" i="10"/>
  <c r="I96" i="10"/>
  <c r="J96" i="10"/>
  <c r="K96" i="10"/>
  <c r="L96" i="10"/>
  <c r="M96" i="10"/>
  <c r="N96" i="10"/>
  <c r="B97" i="10"/>
  <c r="C97" i="10"/>
  <c r="D97" i="10"/>
  <c r="F97" i="10"/>
  <c r="G97" i="10"/>
  <c r="H97" i="10"/>
  <c r="E97" i="10"/>
  <c r="I97" i="10"/>
  <c r="J97" i="10"/>
  <c r="K97" i="10"/>
  <c r="L97" i="10"/>
  <c r="M97" i="10"/>
  <c r="N97" i="10"/>
  <c r="B98" i="10"/>
  <c r="H98" i="10"/>
  <c r="C98" i="10"/>
  <c r="D98" i="10"/>
  <c r="F98" i="10"/>
  <c r="G98" i="10"/>
  <c r="E98" i="10"/>
  <c r="I98" i="10"/>
  <c r="J98" i="10"/>
  <c r="K98" i="10"/>
  <c r="L98" i="10"/>
  <c r="M98" i="10"/>
  <c r="N98" i="10"/>
  <c r="B99" i="10"/>
  <c r="C99" i="10"/>
  <c r="D99" i="10"/>
  <c r="E99" i="10"/>
  <c r="F99" i="10"/>
  <c r="H99" i="10"/>
  <c r="G99" i="10"/>
  <c r="I99" i="10"/>
  <c r="J99" i="10"/>
  <c r="K99" i="10"/>
  <c r="L99" i="10"/>
  <c r="M99" i="10"/>
  <c r="N99" i="10"/>
  <c r="B100" i="10"/>
  <c r="C100" i="10"/>
  <c r="D100" i="10"/>
  <c r="E100" i="10"/>
  <c r="F100" i="10"/>
  <c r="G100" i="10"/>
  <c r="H100" i="10"/>
  <c r="I100" i="10"/>
  <c r="J100" i="10"/>
  <c r="K100" i="10"/>
  <c r="L100" i="10"/>
  <c r="M100" i="10"/>
  <c r="N100" i="10"/>
  <c r="B101" i="10"/>
  <c r="C101" i="10"/>
  <c r="D101" i="10"/>
  <c r="E101" i="10"/>
  <c r="G101" i="10"/>
  <c r="H101" i="10"/>
  <c r="F101" i="10"/>
  <c r="I101" i="10"/>
  <c r="J101" i="10"/>
  <c r="K101" i="10"/>
  <c r="L101" i="10"/>
  <c r="M101" i="10"/>
  <c r="N101" i="10"/>
  <c r="B102" i="10"/>
  <c r="C102" i="10"/>
  <c r="D102" i="10"/>
  <c r="F102" i="10"/>
  <c r="H102" i="10"/>
  <c r="E102" i="10"/>
  <c r="G102" i="10"/>
  <c r="I102" i="10"/>
  <c r="J102" i="10"/>
  <c r="K102" i="10"/>
  <c r="L102" i="10"/>
  <c r="M102" i="10"/>
  <c r="N102" i="10"/>
  <c r="B103" i="10"/>
  <c r="C103" i="10"/>
  <c r="D103" i="10"/>
  <c r="E103" i="10"/>
  <c r="F103" i="10"/>
  <c r="H103" i="10"/>
  <c r="G103" i="10"/>
  <c r="I103" i="10"/>
  <c r="J103" i="10"/>
  <c r="K103" i="10"/>
  <c r="L103" i="10"/>
  <c r="M103" i="10"/>
  <c r="N103" i="10"/>
  <c r="B104" i="10"/>
  <c r="E104" i="10"/>
  <c r="G104" i="10"/>
  <c r="C104" i="10"/>
  <c r="F104" i="10"/>
  <c r="H104" i="10"/>
  <c r="D104" i="10"/>
  <c r="I104" i="10"/>
  <c r="J104" i="10"/>
  <c r="K104" i="10"/>
  <c r="L104" i="10"/>
  <c r="M104" i="10"/>
  <c r="N104" i="10"/>
  <c r="B105" i="10"/>
  <c r="E105" i="10"/>
  <c r="F105" i="10"/>
  <c r="C105" i="10"/>
  <c r="G105" i="10"/>
  <c r="D105" i="10"/>
  <c r="H105" i="10"/>
  <c r="I105" i="10"/>
  <c r="J105" i="10"/>
  <c r="K105" i="10"/>
  <c r="L105" i="10"/>
  <c r="M105" i="10"/>
  <c r="N105" i="10"/>
  <c r="B106" i="10"/>
  <c r="E106" i="10"/>
  <c r="C106" i="10"/>
  <c r="F106" i="10"/>
  <c r="D106" i="10"/>
  <c r="G106" i="10"/>
  <c r="H106" i="10"/>
  <c r="I106" i="10"/>
  <c r="J106" i="10"/>
  <c r="K106" i="10"/>
  <c r="L106" i="10"/>
  <c r="M106" i="10"/>
  <c r="N106" i="10"/>
  <c r="B107" i="10"/>
  <c r="E107" i="10"/>
  <c r="H107" i="10"/>
  <c r="C107" i="10"/>
  <c r="F107" i="10"/>
  <c r="D107" i="10"/>
  <c r="G107" i="10"/>
  <c r="I107" i="10"/>
  <c r="J107" i="10"/>
  <c r="K107" i="10"/>
  <c r="L107" i="10"/>
  <c r="M107" i="10"/>
  <c r="N107" i="10"/>
  <c r="B108" i="10"/>
  <c r="C108" i="10"/>
  <c r="D108" i="10"/>
  <c r="E108" i="10"/>
  <c r="F108" i="10"/>
  <c r="H108" i="10"/>
  <c r="G108" i="10"/>
  <c r="I108" i="10"/>
  <c r="J108" i="10"/>
  <c r="K108" i="10"/>
  <c r="L108" i="10"/>
  <c r="M108" i="10"/>
  <c r="N108" i="10"/>
  <c r="B109" i="10"/>
  <c r="D109" i="10"/>
  <c r="E109" i="10"/>
  <c r="F109" i="10"/>
  <c r="G109" i="10"/>
  <c r="C109" i="10"/>
  <c r="H109" i="10"/>
  <c r="I109" i="10"/>
  <c r="J109" i="10"/>
  <c r="K109" i="10"/>
  <c r="L109" i="10"/>
  <c r="M109" i="10"/>
  <c r="N109" i="10"/>
  <c r="B110" i="10"/>
  <c r="E110" i="10"/>
  <c r="F110" i="10"/>
  <c r="G110" i="10"/>
  <c r="C110" i="10"/>
  <c r="H110" i="10"/>
  <c r="D110" i="10"/>
  <c r="I110" i="10"/>
  <c r="J110" i="10"/>
  <c r="K110" i="10"/>
  <c r="L110" i="10"/>
  <c r="M110" i="10"/>
  <c r="N110" i="10"/>
  <c r="B111" i="10"/>
  <c r="E111" i="10"/>
  <c r="G111" i="10"/>
  <c r="C111" i="10"/>
  <c r="F111" i="10"/>
  <c r="D111" i="10"/>
  <c r="H111" i="10"/>
  <c r="I111" i="10"/>
  <c r="J111" i="10"/>
  <c r="K111" i="10"/>
  <c r="L111" i="10"/>
  <c r="M111" i="10"/>
  <c r="N111" i="10"/>
  <c r="B112" i="10"/>
  <c r="E112" i="10"/>
  <c r="F112" i="10"/>
  <c r="C112" i="10"/>
  <c r="H112" i="10"/>
  <c r="D112" i="10"/>
  <c r="G112" i="10"/>
  <c r="I112" i="10"/>
  <c r="J112" i="10"/>
  <c r="K112" i="10"/>
  <c r="L112" i="10"/>
  <c r="M112" i="10"/>
  <c r="N112" i="10"/>
  <c r="B113" i="10"/>
  <c r="H113" i="10"/>
  <c r="C113" i="10"/>
  <c r="E113" i="10"/>
  <c r="G113" i="10"/>
  <c r="D113" i="10"/>
  <c r="F113" i="10"/>
  <c r="I113" i="10"/>
  <c r="J113" i="10"/>
  <c r="K113" i="10"/>
  <c r="L113" i="10"/>
  <c r="M113" i="10"/>
  <c r="N113" i="10"/>
  <c r="B114" i="10"/>
  <c r="C114" i="10"/>
  <c r="E114" i="10"/>
  <c r="G114" i="10"/>
  <c r="D114" i="10"/>
  <c r="F114" i="10"/>
  <c r="H114" i="10"/>
  <c r="I114" i="10"/>
  <c r="J114" i="10"/>
  <c r="K114" i="10"/>
  <c r="L114" i="10"/>
  <c r="M114" i="10"/>
  <c r="N114" i="10"/>
  <c r="B115" i="10"/>
  <c r="F115" i="10"/>
  <c r="C115" i="10"/>
  <c r="G115" i="10"/>
  <c r="D115" i="10"/>
  <c r="E115" i="10"/>
  <c r="H115" i="10"/>
  <c r="I115" i="10"/>
  <c r="J115" i="10"/>
  <c r="K115" i="10"/>
  <c r="L115" i="10"/>
  <c r="M115" i="10"/>
  <c r="N115" i="10"/>
  <c r="B116" i="10"/>
  <c r="G116" i="10"/>
  <c r="C116" i="10"/>
  <c r="D116" i="10"/>
  <c r="F116" i="10"/>
  <c r="E116" i="10"/>
  <c r="H116" i="10"/>
  <c r="I116" i="10"/>
  <c r="J116" i="10"/>
  <c r="K116" i="10"/>
  <c r="L116" i="10"/>
  <c r="M116" i="10"/>
  <c r="N116" i="10"/>
  <c r="B117" i="10"/>
  <c r="E117" i="10"/>
  <c r="G117" i="10"/>
  <c r="C117" i="10"/>
  <c r="F117" i="10"/>
  <c r="D117" i="10"/>
  <c r="H117" i="10"/>
  <c r="I117" i="10"/>
  <c r="J117" i="10"/>
  <c r="K117" i="10"/>
  <c r="L117" i="10"/>
  <c r="M117" i="10"/>
  <c r="N117" i="10"/>
  <c r="B118" i="10"/>
  <c r="D118" i="10"/>
  <c r="E118" i="10"/>
  <c r="H118" i="10"/>
  <c r="C118" i="10"/>
  <c r="G118" i="10"/>
  <c r="F118" i="10"/>
  <c r="I118" i="10"/>
  <c r="J118" i="10"/>
  <c r="K118" i="10"/>
  <c r="L118" i="10"/>
  <c r="M118" i="10"/>
  <c r="N118" i="10"/>
  <c r="B119" i="10"/>
  <c r="F119" i="10"/>
  <c r="C119" i="10"/>
  <c r="E119" i="10"/>
  <c r="H119" i="10"/>
  <c r="D119" i="10"/>
  <c r="G119" i="10"/>
  <c r="I119" i="10"/>
  <c r="J119" i="10"/>
  <c r="K119" i="10"/>
  <c r="L119" i="10"/>
  <c r="M119" i="10"/>
  <c r="N119" i="10"/>
  <c r="B120" i="10"/>
  <c r="E120" i="10"/>
  <c r="G120" i="10"/>
  <c r="C120" i="10"/>
  <c r="F120" i="10"/>
  <c r="D120" i="10"/>
  <c r="H120" i="10"/>
  <c r="I120" i="10"/>
  <c r="J120" i="10"/>
  <c r="K120" i="10"/>
  <c r="L120" i="10"/>
  <c r="M120" i="10"/>
  <c r="N120" i="10"/>
  <c r="B121" i="10"/>
  <c r="E121" i="10"/>
  <c r="G121" i="10"/>
  <c r="H121" i="10"/>
  <c r="C121" i="10"/>
  <c r="F121" i="10"/>
  <c r="D121" i="10"/>
  <c r="I121" i="10"/>
  <c r="J121" i="10"/>
  <c r="K121" i="10"/>
  <c r="L121" i="10"/>
  <c r="M121" i="10"/>
  <c r="N121" i="10"/>
  <c r="B122" i="10"/>
  <c r="C122" i="10"/>
  <c r="D122" i="10"/>
  <c r="E122" i="10"/>
  <c r="G122" i="10"/>
  <c r="F122" i="10"/>
  <c r="H122" i="10"/>
  <c r="I122" i="10"/>
  <c r="J122" i="10"/>
  <c r="K122" i="10"/>
  <c r="L122" i="10"/>
  <c r="M122" i="10"/>
  <c r="N122" i="10"/>
  <c r="B123" i="10"/>
  <c r="D123" i="10"/>
  <c r="E123" i="10"/>
  <c r="F123" i="10"/>
  <c r="C123" i="10"/>
  <c r="H123" i="10"/>
  <c r="G123" i="10"/>
  <c r="I123" i="10"/>
  <c r="J123" i="10"/>
  <c r="K123" i="10"/>
  <c r="L123" i="10"/>
  <c r="M123" i="10"/>
  <c r="N123" i="10"/>
  <c r="B124" i="10"/>
  <c r="E124" i="10"/>
  <c r="G124" i="10"/>
  <c r="C124" i="10"/>
  <c r="F124" i="10"/>
  <c r="H124" i="10"/>
  <c r="D124" i="10"/>
  <c r="I124" i="10"/>
  <c r="J124" i="10"/>
  <c r="K124" i="10"/>
  <c r="L124" i="10"/>
  <c r="M124" i="10"/>
  <c r="N124" i="10"/>
  <c r="B125" i="10"/>
  <c r="G125" i="10"/>
  <c r="C125" i="10"/>
  <c r="E125" i="10"/>
  <c r="F125" i="10"/>
  <c r="H125" i="10"/>
  <c r="D125" i="10"/>
  <c r="I125" i="10"/>
  <c r="J125" i="10"/>
  <c r="K125" i="10"/>
  <c r="L125" i="10"/>
  <c r="M125" i="10"/>
  <c r="N125" i="10"/>
  <c r="B126" i="10"/>
  <c r="C126" i="10"/>
  <c r="D126" i="10"/>
  <c r="F126" i="10"/>
  <c r="H126" i="10"/>
  <c r="E126" i="10"/>
  <c r="G126" i="10"/>
  <c r="I126" i="10"/>
  <c r="J126" i="10"/>
  <c r="K126" i="10"/>
  <c r="L126" i="10"/>
  <c r="M126" i="10"/>
  <c r="N126" i="10"/>
  <c r="B127" i="10"/>
  <c r="C127" i="10"/>
  <c r="D127" i="10"/>
  <c r="F127" i="10"/>
  <c r="G127" i="10"/>
  <c r="H127" i="10"/>
  <c r="E127" i="10"/>
  <c r="I127" i="10"/>
  <c r="J127" i="10"/>
  <c r="K127" i="10"/>
  <c r="L127" i="10"/>
  <c r="M127" i="10"/>
  <c r="N127" i="10"/>
  <c r="B128" i="10"/>
  <c r="D128" i="10"/>
  <c r="F128" i="10"/>
  <c r="C128" i="10"/>
  <c r="E128" i="10"/>
  <c r="H128" i="10"/>
  <c r="G128" i="10"/>
  <c r="I128" i="10"/>
  <c r="J128" i="10"/>
  <c r="K128" i="10"/>
  <c r="L128" i="10"/>
  <c r="M128" i="10"/>
  <c r="N128" i="10"/>
  <c r="B129" i="10"/>
  <c r="C129" i="10"/>
  <c r="D129" i="10"/>
  <c r="F129" i="10"/>
  <c r="G129" i="10"/>
  <c r="E129" i="10"/>
  <c r="H129" i="10"/>
  <c r="I129" i="10"/>
  <c r="J129" i="10"/>
  <c r="K129" i="10"/>
  <c r="L129" i="10"/>
  <c r="M129" i="10"/>
  <c r="N129" i="10"/>
  <c r="B130" i="10"/>
  <c r="D130" i="10"/>
  <c r="F130" i="10"/>
  <c r="C130" i="10"/>
  <c r="E130" i="10"/>
  <c r="G130" i="10"/>
  <c r="H130" i="10"/>
  <c r="I130" i="10"/>
  <c r="J130" i="10"/>
  <c r="K130" i="10"/>
  <c r="L130" i="10"/>
  <c r="M130" i="10"/>
  <c r="N130" i="10"/>
  <c r="B131" i="10"/>
  <c r="F131" i="10"/>
  <c r="C131" i="10"/>
  <c r="E131" i="10"/>
  <c r="G131" i="10"/>
  <c r="H131" i="10"/>
  <c r="D131" i="10"/>
  <c r="I131" i="10"/>
  <c r="J131" i="10"/>
  <c r="K131" i="10"/>
  <c r="L131" i="10"/>
  <c r="M131" i="10"/>
  <c r="N131" i="10"/>
  <c r="B132" i="10"/>
  <c r="E132" i="10"/>
  <c r="G132" i="10"/>
  <c r="C132" i="10"/>
  <c r="F132" i="10"/>
  <c r="H132" i="10"/>
  <c r="D132" i="10"/>
  <c r="I132" i="10"/>
  <c r="J132" i="10"/>
  <c r="K132" i="10"/>
  <c r="L132" i="10"/>
  <c r="M132" i="10"/>
  <c r="N132" i="10"/>
  <c r="B133" i="10"/>
  <c r="C133" i="10"/>
  <c r="E133" i="10"/>
  <c r="F133" i="10"/>
  <c r="H133" i="10"/>
  <c r="D133" i="10"/>
  <c r="G133" i="10"/>
  <c r="I133" i="10"/>
  <c r="J133" i="10"/>
  <c r="K133" i="10"/>
  <c r="L133" i="10"/>
  <c r="M133" i="10"/>
  <c r="N133" i="10"/>
  <c r="B134" i="10"/>
  <c r="C134" i="10"/>
  <c r="E134" i="10"/>
  <c r="G134" i="10"/>
  <c r="H134" i="10"/>
  <c r="D134" i="10"/>
  <c r="F134" i="10"/>
  <c r="I134" i="10"/>
  <c r="J134" i="10"/>
  <c r="K134" i="10"/>
  <c r="L134" i="10"/>
  <c r="M134" i="10"/>
  <c r="N134" i="10"/>
  <c r="B135" i="10"/>
  <c r="E135" i="10"/>
  <c r="F135" i="10"/>
  <c r="H135" i="10"/>
  <c r="C135" i="10"/>
  <c r="D135" i="10"/>
  <c r="G135" i="10"/>
  <c r="I135" i="10"/>
  <c r="J135" i="10"/>
  <c r="K135" i="10"/>
  <c r="L135" i="10"/>
  <c r="M135" i="10"/>
  <c r="N135" i="10"/>
  <c r="B136" i="10"/>
  <c r="G136" i="10"/>
  <c r="H136" i="10"/>
  <c r="C136" i="10"/>
  <c r="D136" i="10"/>
  <c r="F136" i="10"/>
  <c r="E136" i="10"/>
  <c r="I136" i="10"/>
  <c r="J136" i="10"/>
  <c r="K136" i="10"/>
  <c r="L136" i="10"/>
  <c r="M136" i="10"/>
  <c r="N136" i="10"/>
  <c r="B137" i="10"/>
  <c r="C137" i="10"/>
  <c r="E137" i="10"/>
  <c r="G137" i="10"/>
  <c r="D137" i="10"/>
  <c r="F137" i="10"/>
  <c r="H137" i="10"/>
  <c r="I137" i="10"/>
  <c r="J137" i="10"/>
  <c r="K137" i="10"/>
  <c r="L137" i="10"/>
  <c r="M137" i="10"/>
  <c r="N137" i="10"/>
  <c r="B138" i="10"/>
  <c r="H138" i="10"/>
  <c r="C138" i="10"/>
  <c r="D138" i="10"/>
  <c r="G138" i="10"/>
  <c r="E138" i="10"/>
  <c r="F138" i="10"/>
  <c r="I138" i="10"/>
  <c r="J138" i="10"/>
  <c r="K138" i="10"/>
  <c r="L138" i="10"/>
  <c r="M138" i="10"/>
  <c r="N138" i="10"/>
  <c r="D139" i="10"/>
  <c r="C139" i="10"/>
  <c r="E139" i="10"/>
  <c r="F139" i="10"/>
  <c r="G139" i="10"/>
  <c r="B139" i="10"/>
  <c r="H139" i="10"/>
  <c r="I139" i="10"/>
  <c r="J139" i="10"/>
  <c r="K139" i="10"/>
  <c r="L139" i="10"/>
  <c r="M139" i="10"/>
  <c r="N139" i="10"/>
  <c r="B140" i="10"/>
  <c r="E140" i="10"/>
  <c r="G140" i="10"/>
  <c r="H140" i="10"/>
  <c r="C140" i="10"/>
  <c r="D140" i="10"/>
  <c r="F140" i="10"/>
  <c r="I140" i="10"/>
  <c r="J140" i="10"/>
  <c r="K140" i="10"/>
  <c r="L140" i="10"/>
  <c r="M140" i="10"/>
  <c r="N140" i="10"/>
  <c r="B141" i="10"/>
  <c r="E141" i="10"/>
  <c r="H141" i="10"/>
  <c r="C141" i="10"/>
  <c r="F141" i="10"/>
  <c r="G141" i="10"/>
  <c r="D141" i="10"/>
  <c r="I141" i="10"/>
  <c r="J141" i="10"/>
  <c r="K141" i="10"/>
  <c r="L141" i="10"/>
  <c r="M141" i="10"/>
  <c r="N141" i="10"/>
  <c r="B142" i="10"/>
  <c r="C142" i="10"/>
  <c r="D142" i="10"/>
  <c r="F142" i="10"/>
  <c r="G142" i="10"/>
  <c r="H142" i="10"/>
  <c r="E142" i="10"/>
  <c r="I142" i="10"/>
  <c r="J142" i="10"/>
  <c r="K142" i="10"/>
  <c r="L142" i="10"/>
  <c r="M142" i="10"/>
  <c r="N142" i="10"/>
  <c r="B143" i="10"/>
  <c r="H143" i="10"/>
  <c r="C143" i="10"/>
  <c r="G143" i="10"/>
  <c r="D143" i="10"/>
  <c r="F143" i="10"/>
  <c r="E143" i="10"/>
  <c r="I143" i="10"/>
  <c r="J143" i="10"/>
  <c r="K143" i="10"/>
  <c r="L143" i="10"/>
  <c r="M143" i="10"/>
  <c r="N143" i="10"/>
  <c r="B144" i="10"/>
  <c r="D144" i="10"/>
  <c r="E144" i="10"/>
  <c r="H144" i="10"/>
  <c r="C144" i="10"/>
  <c r="F144" i="10"/>
  <c r="G144" i="10"/>
  <c r="I144" i="10"/>
  <c r="J144" i="10"/>
  <c r="K144" i="10"/>
  <c r="L144" i="10"/>
  <c r="M144" i="10"/>
  <c r="N144" i="10"/>
  <c r="B145" i="10"/>
  <c r="C145" i="10"/>
  <c r="E145" i="10"/>
  <c r="F145" i="10"/>
  <c r="H145" i="10"/>
  <c r="D145" i="10"/>
  <c r="G145" i="10"/>
  <c r="I145" i="10"/>
  <c r="J145" i="10"/>
  <c r="K145" i="10"/>
  <c r="L145" i="10"/>
  <c r="M145" i="10"/>
  <c r="N145" i="10"/>
  <c r="B146" i="10"/>
  <c r="C146" i="10"/>
  <c r="E146" i="10"/>
  <c r="F146" i="10"/>
  <c r="H146" i="10"/>
  <c r="D146" i="10"/>
  <c r="G146" i="10"/>
  <c r="I146" i="10"/>
  <c r="J146" i="10"/>
  <c r="K146" i="10"/>
  <c r="L146" i="10"/>
  <c r="M146" i="10"/>
  <c r="N146" i="10"/>
  <c r="B147" i="10"/>
  <c r="H147" i="10"/>
  <c r="C147" i="10"/>
  <c r="D147" i="10"/>
  <c r="F147" i="10"/>
  <c r="G147" i="10"/>
  <c r="E147" i="10"/>
  <c r="I147" i="10"/>
  <c r="J147" i="10"/>
  <c r="K147" i="10"/>
  <c r="L147" i="10"/>
  <c r="M147" i="10"/>
  <c r="N147" i="10"/>
  <c r="B148" i="10"/>
  <c r="C148" i="10"/>
  <c r="D148" i="10"/>
  <c r="E148" i="10"/>
  <c r="F148" i="10"/>
  <c r="H148" i="10"/>
  <c r="G148" i="10"/>
  <c r="I148" i="10"/>
  <c r="J148" i="10"/>
  <c r="K148" i="10"/>
  <c r="L148" i="10"/>
  <c r="M148" i="10"/>
  <c r="N148" i="10"/>
  <c r="B149" i="10"/>
  <c r="G149" i="10"/>
  <c r="C149" i="10"/>
  <c r="E149" i="10"/>
  <c r="F149" i="10"/>
  <c r="H149" i="10"/>
  <c r="D149" i="10"/>
  <c r="I149" i="10"/>
  <c r="J149" i="10"/>
  <c r="K149" i="10"/>
  <c r="L149" i="10"/>
  <c r="M149" i="10"/>
  <c r="N149" i="10"/>
  <c r="B150" i="10"/>
  <c r="F150" i="10"/>
  <c r="H150" i="10"/>
  <c r="C150" i="10"/>
  <c r="D150" i="10"/>
  <c r="E150" i="10"/>
  <c r="G150" i="10"/>
  <c r="I150" i="10"/>
  <c r="J150" i="10"/>
  <c r="K150" i="10"/>
  <c r="L150" i="10"/>
  <c r="M150" i="10"/>
  <c r="N150" i="10"/>
  <c r="B151" i="10"/>
  <c r="C151" i="10"/>
  <c r="D151" i="10"/>
  <c r="E151" i="10"/>
  <c r="G151" i="10"/>
  <c r="H151" i="10"/>
  <c r="F151" i="10"/>
  <c r="I151" i="10"/>
  <c r="J151" i="10"/>
  <c r="K151" i="10"/>
  <c r="L151" i="10"/>
  <c r="M151" i="10"/>
  <c r="N151" i="10"/>
  <c r="B152" i="10"/>
  <c r="G152" i="10"/>
  <c r="C152" i="10"/>
  <c r="D152" i="10"/>
  <c r="F152" i="10"/>
  <c r="H152" i="10"/>
  <c r="E152" i="10"/>
  <c r="I152" i="10"/>
  <c r="J152" i="10"/>
  <c r="K152" i="10"/>
  <c r="L152" i="10"/>
  <c r="M152" i="10"/>
  <c r="N152" i="10"/>
  <c r="B153" i="10"/>
  <c r="C153" i="10"/>
  <c r="D153" i="10"/>
  <c r="F153" i="10"/>
  <c r="G153" i="10"/>
  <c r="E153" i="10"/>
  <c r="H153" i="10"/>
  <c r="I153" i="10"/>
  <c r="J153" i="10"/>
  <c r="K153" i="10"/>
  <c r="L153" i="10"/>
  <c r="M153" i="10"/>
  <c r="N153" i="10"/>
  <c r="B154" i="10"/>
  <c r="C154" i="10"/>
  <c r="D154" i="10"/>
  <c r="E154" i="10"/>
  <c r="G154" i="10"/>
  <c r="H154" i="10"/>
  <c r="F154" i="10"/>
  <c r="I154" i="10"/>
  <c r="J154" i="10"/>
  <c r="K154" i="10"/>
  <c r="L154" i="10"/>
  <c r="M154" i="10"/>
  <c r="N154" i="10"/>
  <c r="B155" i="10"/>
  <c r="C155" i="10"/>
  <c r="D155" i="10"/>
  <c r="F155" i="10"/>
  <c r="G155" i="10"/>
  <c r="E155" i="10"/>
  <c r="H155" i="10"/>
  <c r="I155" i="10"/>
  <c r="J155" i="10"/>
  <c r="K155" i="10"/>
  <c r="L155" i="10"/>
  <c r="M155" i="10"/>
  <c r="N155" i="10"/>
  <c r="B156" i="10"/>
  <c r="G156" i="10"/>
  <c r="C156" i="10"/>
  <c r="D156" i="10"/>
  <c r="F156" i="10"/>
  <c r="H156" i="10"/>
  <c r="E156" i="10"/>
  <c r="I156" i="10"/>
  <c r="J156" i="10"/>
  <c r="K156" i="10"/>
  <c r="L156" i="10"/>
  <c r="M156" i="10"/>
  <c r="N156" i="10"/>
  <c r="B157" i="10"/>
  <c r="G157" i="10"/>
  <c r="C157" i="10"/>
  <c r="D157" i="10"/>
  <c r="E157" i="10"/>
  <c r="F157" i="10"/>
  <c r="H157" i="10"/>
  <c r="I157" i="10"/>
  <c r="J157" i="10"/>
  <c r="K157" i="10"/>
  <c r="L157" i="10"/>
  <c r="M157" i="10"/>
  <c r="N157" i="10"/>
  <c r="B158" i="10"/>
  <c r="G158" i="10"/>
  <c r="C158" i="10"/>
  <c r="E158" i="10"/>
  <c r="F158" i="10"/>
  <c r="H158" i="10"/>
  <c r="D158" i="10"/>
  <c r="I158" i="10"/>
  <c r="J158" i="10"/>
  <c r="K158" i="10"/>
  <c r="L158" i="10"/>
  <c r="M158" i="10"/>
  <c r="N158" i="10"/>
  <c r="B159" i="10"/>
  <c r="E159" i="10"/>
  <c r="G159" i="10"/>
  <c r="C159" i="10"/>
  <c r="F159" i="10"/>
  <c r="D159" i="10"/>
  <c r="H159" i="10"/>
  <c r="I159" i="10"/>
  <c r="J159" i="10"/>
  <c r="K159" i="10"/>
  <c r="L159" i="10"/>
  <c r="M159" i="10"/>
  <c r="N159" i="10"/>
  <c r="B160" i="10"/>
  <c r="C160" i="10"/>
  <c r="E160" i="10"/>
  <c r="F160" i="10"/>
  <c r="H160" i="10"/>
  <c r="D160" i="10"/>
  <c r="G160" i="10"/>
  <c r="I160" i="10"/>
  <c r="J160" i="10"/>
  <c r="K160" i="10"/>
  <c r="L160" i="10"/>
  <c r="M160" i="10"/>
  <c r="N160" i="10"/>
  <c r="B161" i="10"/>
  <c r="C161" i="10"/>
  <c r="D161" i="10"/>
  <c r="E161" i="10"/>
  <c r="F161" i="10"/>
  <c r="H161" i="10"/>
  <c r="G161" i="10"/>
  <c r="I161" i="10"/>
  <c r="J161" i="10"/>
  <c r="K161" i="10"/>
  <c r="L161" i="10"/>
  <c r="M161" i="10"/>
  <c r="N161" i="10"/>
  <c r="B162" i="10"/>
  <c r="C162" i="10"/>
  <c r="D162" i="10"/>
  <c r="E162" i="10"/>
  <c r="F162" i="10"/>
  <c r="G162" i="10"/>
  <c r="H162" i="10"/>
  <c r="I162" i="10"/>
  <c r="J162" i="10"/>
  <c r="K162" i="10"/>
  <c r="L162" i="10"/>
  <c r="M162" i="10"/>
  <c r="N162" i="10"/>
  <c r="B163" i="10"/>
  <c r="D163" i="10"/>
  <c r="E163" i="10"/>
  <c r="F163" i="10"/>
  <c r="G163" i="10"/>
  <c r="H163" i="10"/>
  <c r="C163" i="10"/>
  <c r="I163" i="10"/>
  <c r="J163" i="10"/>
  <c r="K163" i="10"/>
  <c r="L163" i="10"/>
  <c r="M163" i="10"/>
  <c r="N163" i="10"/>
  <c r="B164" i="10"/>
  <c r="H164" i="10"/>
  <c r="C164" i="10"/>
  <c r="G164" i="10"/>
  <c r="D164" i="10"/>
  <c r="F164" i="10"/>
  <c r="E164" i="10"/>
  <c r="I164" i="10"/>
  <c r="J164" i="10"/>
  <c r="K164" i="10"/>
  <c r="L164" i="10"/>
  <c r="M164" i="10"/>
  <c r="N164" i="10"/>
  <c r="B165" i="10"/>
  <c r="C165" i="10"/>
  <c r="D165" i="10"/>
  <c r="E165" i="10"/>
  <c r="F165" i="10"/>
  <c r="G165" i="10"/>
  <c r="H165" i="10"/>
  <c r="I165" i="10"/>
  <c r="J165" i="10"/>
  <c r="K165" i="10"/>
  <c r="L165" i="10"/>
  <c r="M165" i="10"/>
  <c r="N165" i="10"/>
  <c r="B166" i="10"/>
  <c r="H166" i="10"/>
  <c r="C166" i="10"/>
  <c r="G166" i="10"/>
  <c r="D166" i="10"/>
  <c r="E166" i="10"/>
  <c r="F166" i="10"/>
  <c r="I166" i="10"/>
  <c r="J166" i="10"/>
  <c r="K166" i="10"/>
  <c r="L166" i="10"/>
  <c r="M166" i="10"/>
  <c r="N166" i="10"/>
  <c r="B167" i="10"/>
  <c r="G167" i="10"/>
  <c r="C167" i="10"/>
  <c r="H167" i="10"/>
  <c r="D167" i="10"/>
  <c r="E167" i="10"/>
  <c r="F167" i="10"/>
  <c r="I167" i="10"/>
  <c r="J167" i="10"/>
  <c r="K167" i="10"/>
  <c r="L167" i="10"/>
  <c r="M167" i="10"/>
  <c r="N167" i="10"/>
  <c r="B168" i="10"/>
  <c r="D168" i="10"/>
  <c r="E168" i="10"/>
  <c r="H168" i="10"/>
  <c r="C168" i="10"/>
  <c r="F168" i="10"/>
  <c r="G168" i="10"/>
  <c r="I168" i="10"/>
  <c r="J168" i="10"/>
  <c r="K168" i="10"/>
  <c r="L168" i="10"/>
  <c r="M168" i="10"/>
  <c r="N168" i="10"/>
  <c r="B169" i="10"/>
  <c r="E169" i="10"/>
  <c r="G169" i="10"/>
  <c r="C169" i="10"/>
  <c r="F169" i="10"/>
  <c r="H169" i="10"/>
  <c r="D169" i="10"/>
  <c r="I169" i="10"/>
  <c r="J169" i="10"/>
  <c r="K169" i="10"/>
  <c r="L169" i="10"/>
  <c r="M169" i="10"/>
  <c r="N169" i="10"/>
  <c r="C170" i="10"/>
  <c r="D170" i="10"/>
  <c r="F170" i="10"/>
  <c r="G170" i="10"/>
  <c r="H170" i="10"/>
  <c r="B170" i="10"/>
  <c r="E170" i="10"/>
  <c r="I170" i="10"/>
  <c r="J170" i="10"/>
  <c r="K170" i="10"/>
  <c r="L170" i="10"/>
  <c r="M170" i="10"/>
  <c r="N170" i="10"/>
  <c r="B171" i="10"/>
  <c r="F171" i="10"/>
  <c r="G171" i="10"/>
  <c r="H171" i="10"/>
  <c r="C171" i="10"/>
  <c r="D171" i="10"/>
  <c r="E171" i="10"/>
  <c r="I171" i="10"/>
  <c r="J171" i="10"/>
  <c r="K171" i="10"/>
  <c r="L171" i="10"/>
  <c r="M171" i="10"/>
  <c r="N171" i="10"/>
  <c r="B172" i="10"/>
  <c r="C172" i="10"/>
  <c r="D172" i="10"/>
  <c r="E172" i="10"/>
  <c r="G172" i="10"/>
  <c r="H172" i="10"/>
  <c r="F172" i="10"/>
  <c r="I172" i="10"/>
  <c r="J172" i="10"/>
  <c r="K172" i="10"/>
  <c r="L172" i="10"/>
  <c r="M172" i="10"/>
  <c r="N172" i="10"/>
  <c r="B173" i="10"/>
  <c r="C173" i="10"/>
  <c r="H173" i="10"/>
  <c r="D173" i="10"/>
  <c r="F173" i="10"/>
  <c r="E173" i="10"/>
  <c r="G173" i="10"/>
  <c r="I173" i="10"/>
  <c r="J173" i="10"/>
  <c r="K173" i="10"/>
  <c r="L173" i="10"/>
  <c r="M173" i="10"/>
  <c r="N173" i="10"/>
  <c r="B174" i="10"/>
  <c r="D174" i="10"/>
  <c r="E174" i="10"/>
  <c r="G174" i="10"/>
  <c r="C174" i="10"/>
  <c r="F174" i="10"/>
  <c r="H174" i="10"/>
  <c r="I174" i="10"/>
  <c r="J174" i="10"/>
  <c r="K174" i="10"/>
  <c r="L174" i="10"/>
  <c r="M174" i="10"/>
  <c r="N174" i="10"/>
  <c r="B175" i="10"/>
  <c r="G175" i="10"/>
  <c r="C175" i="10"/>
  <c r="F175" i="10"/>
  <c r="D175" i="10"/>
  <c r="H175" i="10"/>
  <c r="E175" i="10"/>
  <c r="I175" i="10"/>
  <c r="J175" i="10"/>
  <c r="K175" i="10"/>
  <c r="L175" i="10"/>
  <c r="M175" i="10"/>
  <c r="N175" i="10"/>
  <c r="B176" i="10"/>
  <c r="C176" i="10"/>
  <c r="D176" i="10"/>
  <c r="E176" i="10"/>
  <c r="G176" i="10"/>
  <c r="H176" i="10"/>
  <c r="F176" i="10"/>
  <c r="I176" i="10"/>
  <c r="J176" i="10"/>
  <c r="K176" i="10"/>
  <c r="L176" i="10"/>
  <c r="M176" i="10"/>
  <c r="N176" i="10"/>
  <c r="B177" i="10"/>
  <c r="C177" i="10"/>
  <c r="D177" i="10"/>
  <c r="E177" i="10"/>
  <c r="G177" i="10"/>
  <c r="H177" i="10"/>
  <c r="F177" i="10"/>
  <c r="I177" i="10"/>
  <c r="J177" i="10"/>
  <c r="K177" i="10"/>
  <c r="L177" i="10"/>
  <c r="M177" i="10"/>
  <c r="N177" i="10"/>
  <c r="B178" i="10"/>
  <c r="C178" i="10"/>
  <c r="D178" i="10"/>
  <c r="E178" i="10"/>
  <c r="F178" i="10"/>
  <c r="H178" i="10"/>
  <c r="G178" i="10"/>
  <c r="I178" i="10"/>
  <c r="J178" i="10"/>
  <c r="K178" i="10"/>
  <c r="L178" i="10"/>
  <c r="M178" i="10"/>
  <c r="N178" i="10"/>
  <c r="B179" i="10"/>
  <c r="C179" i="10"/>
  <c r="D179" i="10"/>
  <c r="E179" i="10"/>
  <c r="F179" i="10"/>
  <c r="H179" i="10"/>
  <c r="G179" i="10"/>
  <c r="I179" i="10"/>
  <c r="J179" i="10"/>
  <c r="K179" i="10"/>
  <c r="L179" i="10"/>
  <c r="M179" i="10"/>
  <c r="N179" i="10"/>
  <c r="B180" i="10"/>
  <c r="D180" i="10"/>
  <c r="G180" i="10"/>
  <c r="C180" i="10"/>
  <c r="F180" i="10"/>
  <c r="H180" i="10"/>
  <c r="E180" i="10"/>
  <c r="I180" i="10"/>
  <c r="J180" i="10"/>
  <c r="K180" i="10"/>
  <c r="L180" i="10"/>
  <c r="M180" i="10"/>
  <c r="N180" i="10"/>
  <c r="B181" i="10"/>
  <c r="E181" i="10"/>
  <c r="G181" i="10"/>
  <c r="C181" i="10"/>
  <c r="F181" i="10"/>
  <c r="D181" i="10"/>
  <c r="H181" i="10"/>
  <c r="I181" i="10"/>
  <c r="J181" i="10"/>
  <c r="K181" i="10"/>
  <c r="L181" i="10"/>
  <c r="M181" i="10"/>
  <c r="N181" i="10"/>
  <c r="B182" i="10"/>
  <c r="D182" i="10"/>
  <c r="G182" i="10"/>
  <c r="C182" i="10"/>
  <c r="F182" i="10"/>
  <c r="H182" i="10"/>
  <c r="E182" i="10"/>
  <c r="I182" i="10"/>
  <c r="J182" i="10"/>
  <c r="K182" i="10"/>
  <c r="L182" i="10"/>
  <c r="M182" i="10"/>
  <c r="N182" i="10"/>
  <c r="B183" i="10"/>
  <c r="D183" i="10"/>
  <c r="G183" i="10"/>
  <c r="C183" i="10"/>
  <c r="F183" i="10"/>
  <c r="H183" i="10"/>
  <c r="E183" i="10"/>
  <c r="I183" i="10"/>
  <c r="J183" i="10"/>
  <c r="K183" i="10"/>
  <c r="L183" i="10"/>
  <c r="M183" i="10"/>
  <c r="N183" i="10"/>
  <c r="B184" i="10"/>
  <c r="G184" i="10"/>
  <c r="C184" i="10"/>
  <c r="D184" i="10"/>
  <c r="E184" i="10"/>
  <c r="H184" i="10"/>
  <c r="F184" i="10"/>
  <c r="I184" i="10"/>
  <c r="J184" i="10"/>
  <c r="K184" i="10"/>
  <c r="L184" i="10"/>
  <c r="M184" i="10"/>
  <c r="N184" i="10"/>
  <c r="B185" i="10"/>
  <c r="E185" i="10"/>
  <c r="H185" i="10"/>
  <c r="C185" i="10"/>
  <c r="D185" i="10"/>
  <c r="G185" i="10"/>
  <c r="F185" i="10"/>
  <c r="I185" i="10"/>
  <c r="J185" i="10"/>
  <c r="K185" i="10"/>
  <c r="L185" i="10"/>
  <c r="M185" i="10"/>
  <c r="N185" i="10"/>
  <c r="B186" i="10"/>
  <c r="C186" i="10"/>
  <c r="D186" i="10"/>
  <c r="E186" i="10"/>
  <c r="G186" i="10"/>
  <c r="H186" i="10"/>
  <c r="F186" i="10"/>
  <c r="I186" i="10"/>
  <c r="J186" i="10"/>
  <c r="K186" i="10"/>
  <c r="L186" i="10"/>
  <c r="M186" i="10"/>
  <c r="N186" i="10"/>
  <c r="C187" i="10"/>
  <c r="D187" i="10"/>
  <c r="E187" i="10"/>
  <c r="F187" i="10"/>
  <c r="G187" i="10"/>
  <c r="H187" i="10"/>
  <c r="B187" i="10"/>
  <c r="I187" i="10"/>
  <c r="J187" i="10"/>
  <c r="K187" i="10"/>
  <c r="L187" i="10"/>
  <c r="M187" i="10"/>
  <c r="N187" i="10"/>
  <c r="B188" i="10"/>
  <c r="C188" i="10"/>
  <c r="D188" i="10"/>
  <c r="E188" i="10"/>
  <c r="G188" i="10"/>
  <c r="H188" i="10"/>
  <c r="F188" i="10"/>
  <c r="I188" i="10"/>
  <c r="J188" i="10"/>
  <c r="K188" i="10"/>
  <c r="L188" i="10"/>
  <c r="M188" i="10"/>
  <c r="N188" i="10"/>
  <c r="B189" i="10"/>
  <c r="E189" i="10"/>
  <c r="F189" i="10"/>
  <c r="G189" i="10"/>
  <c r="C189" i="10"/>
  <c r="D189" i="10"/>
  <c r="H189" i="10"/>
  <c r="I189" i="10"/>
  <c r="J189" i="10"/>
  <c r="K189" i="10"/>
  <c r="L189" i="10"/>
  <c r="M189" i="10"/>
  <c r="N189" i="10"/>
  <c r="B190" i="10"/>
  <c r="E190" i="10"/>
  <c r="C190" i="10"/>
  <c r="G190" i="10"/>
  <c r="D190" i="10"/>
  <c r="H190" i="10"/>
  <c r="F190" i="10"/>
  <c r="I190" i="10"/>
  <c r="J190" i="10"/>
  <c r="K190" i="10"/>
  <c r="L190" i="10"/>
  <c r="M190" i="10"/>
  <c r="N190" i="10"/>
  <c r="B191" i="10"/>
  <c r="C191" i="10"/>
  <c r="D191" i="10"/>
  <c r="F191" i="10"/>
  <c r="G191" i="10"/>
  <c r="H191" i="10"/>
  <c r="E191" i="10"/>
  <c r="I191" i="10"/>
  <c r="J191" i="10"/>
  <c r="K191" i="10"/>
  <c r="L191" i="10"/>
  <c r="M191" i="10"/>
  <c r="N191" i="10"/>
  <c r="B192" i="10"/>
  <c r="G192" i="10"/>
  <c r="C192" i="10"/>
  <c r="D192" i="10"/>
  <c r="F192" i="10"/>
  <c r="H192" i="10"/>
  <c r="E192" i="10"/>
  <c r="I192" i="10"/>
  <c r="J192" i="10"/>
  <c r="K192" i="10"/>
  <c r="L192" i="10"/>
  <c r="M192" i="10"/>
  <c r="N192" i="10"/>
  <c r="B193" i="10"/>
  <c r="D193" i="10"/>
  <c r="F193" i="10"/>
  <c r="G193" i="10"/>
  <c r="H193" i="10"/>
  <c r="C193" i="10"/>
  <c r="E193" i="10"/>
  <c r="I193" i="10"/>
  <c r="J193" i="10"/>
  <c r="K193" i="10"/>
  <c r="L193" i="10"/>
  <c r="M193" i="10"/>
  <c r="N193" i="10"/>
  <c r="B194" i="10"/>
  <c r="G194" i="10"/>
  <c r="C194" i="10"/>
  <c r="F194" i="10"/>
  <c r="D194" i="10"/>
  <c r="E194" i="10"/>
  <c r="H194" i="10"/>
  <c r="I194" i="10"/>
  <c r="J194" i="10"/>
  <c r="K194" i="10"/>
  <c r="L194" i="10"/>
  <c r="M194" i="10"/>
  <c r="N194" i="10"/>
  <c r="B195" i="10"/>
  <c r="C195" i="10"/>
  <c r="G195" i="10"/>
  <c r="D195" i="10"/>
  <c r="H195" i="10"/>
  <c r="E195" i="10"/>
  <c r="F195" i="10"/>
  <c r="I195" i="10"/>
  <c r="J195" i="10"/>
  <c r="K195" i="10"/>
  <c r="L195" i="10"/>
  <c r="M195" i="10"/>
  <c r="N195" i="10"/>
  <c r="B196" i="10"/>
  <c r="H196" i="10"/>
  <c r="C196" i="10"/>
  <c r="F196" i="10"/>
  <c r="D196" i="10"/>
  <c r="E196" i="10"/>
  <c r="G196" i="10"/>
  <c r="I196" i="10"/>
  <c r="J196" i="10"/>
  <c r="K196" i="10"/>
  <c r="L196" i="10"/>
  <c r="M196" i="10"/>
  <c r="N196" i="10"/>
  <c r="B197" i="10"/>
  <c r="C197" i="10"/>
  <c r="E197" i="10"/>
  <c r="F197" i="10"/>
  <c r="G197" i="10"/>
  <c r="D197" i="10"/>
  <c r="H197" i="10"/>
  <c r="I197" i="10"/>
  <c r="J197" i="10"/>
  <c r="K197" i="10"/>
  <c r="L197" i="10"/>
  <c r="M197" i="10"/>
  <c r="N197" i="10"/>
  <c r="B198" i="10"/>
  <c r="G198" i="10"/>
  <c r="C198" i="10"/>
  <c r="D198" i="10"/>
  <c r="E198" i="10"/>
  <c r="H198" i="10"/>
  <c r="F198" i="10"/>
  <c r="I198" i="10"/>
  <c r="J198" i="10"/>
  <c r="K198" i="10"/>
  <c r="L198" i="10"/>
  <c r="M198" i="10"/>
  <c r="N198" i="10"/>
  <c r="B199" i="10"/>
  <c r="F199" i="10"/>
  <c r="C199" i="10"/>
  <c r="E199" i="10"/>
  <c r="G199" i="10"/>
  <c r="D199" i="10"/>
  <c r="H199" i="10"/>
  <c r="I199" i="10"/>
  <c r="J199" i="10"/>
  <c r="K199" i="10"/>
  <c r="L199" i="10"/>
  <c r="M199" i="10"/>
  <c r="N199" i="10"/>
  <c r="B200" i="10"/>
  <c r="C200" i="10"/>
  <c r="D200" i="10"/>
  <c r="E200" i="10"/>
  <c r="G200" i="10"/>
  <c r="H200" i="10"/>
  <c r="F200" i="10"/>
  <c r="I200" i="10"/>
  <c r="J200" i="10"/>
  <c r="K200" i="10"/>
  <c r="L200" i="10"/>
  <c r="M200" i="10"/>
  <c r="N200" i="10"/>
  <c r="B201" i="10"/>
  <c r="D201" i="10"/>
  <c r="E201" i="10"/>
  <c r="G201" i="10"/>
  <c r="C201" i="10"/>
  <c r="F201" i="10"/>
  <c r="H201" i="10"/>
  <c r="I201" i="10"/>
  <c r="J201" i="10"/>
  <c r="K201" i="10"/>
  <c r="L201" i="10"/>
  <c r="M201" i="10"/>
  <c r="N201" i="10"/>
  <c r="B202" i="10"/>
  <c r="C202" i="10"/>
  <c r="H202" i="10"/>
  <c r="D202" i="10"/>
  <c r="G202" i="10"/>
  <c r="E202" i="10"/>
  <c r="F202" i="10"/>
  <c r="I202" i="10"/>
  <c r="J202" i="10"/>
  <c r="K202" i="10"/>
  <c r="L202" i="10"/>
  <c r="M202" i="10"/>
  <c r="N202" i="10"/>
  <c r="B203" i="10"/>
  <c r="E203" i="10"/>
  <c r="F203" i="10"/>
  <c r="C203" i="10"/>
  <c r="D203" i="10"/>
  <c r="H203" i="10"/>
  <c r="G203" i="10"/>
  <c r="I203" i="10"/>
  <c r="J203" i="10"/>
  <c r="K203" i="10"/>
  <c r="L203" i="10"/>
  <c r="M203" i="10"/>
  <c r="N203" i="10"/>
  <c r="B204" i="10"/>
  <c r="C204" i="10"/>
  <c r="D204" i="10"/>
  <c r="E204" i="10"/>
  <c r="G204" i="10"/>
  <c r="H204" i="10"/>
  <c r="F204" i="10"/>
  <c r="I204" i="10"/>
  <c r="J204" i="10"/>
  <c r="K204" i="10"/>
  <c r="L204" i="10"/>
  <c r="M204" i="10"/>
  <c r="N204" i="10"/>
  <c r="B205" i="10"/>
  <c r="D205" i="10"/>
  <c r="G205" i="10"/>
  <c r="C205" i="10"/>
  <c r="F205" i="10"/>
  <c r="H205" i="10"/>
  <c r="E205" i="10"/>
  <c r="I205" i="10"/>
  <c r="J205" i="10"/>
  <c r="K205" i="10"/>
  <c r="L205" i="10"/>
  <c r="M205" i="10"/>
  <c r="N205" i="10"/>
  <c r="B206" i="10"/>
  <c r="D206" i="10"/>
  <c r="E206" i="10"/>
  <c r="H206" i="10"/>
  <c r="C206" i="10"/>
  <c r="G206" i="10"/>
  <c r="F206" i="10"/>
  <c r="I206" i="10"/>
  <c r="J206" i="10"/>
  <c r="K206" i="10"/>
  <c r="L206" i="10"/>
  <c r="M206" i="10"/>
  <c r="N206" i="10"/>
  <c r="B207" i="10"/>
  <c r="F207" i="10"/>
  <c r="C207" i="10"/>
  <c r="D207" i="10"/>
  <c r="E207" i="10"/>
  <c r="H207" i="10"/>
  <c r="G207" i="10"/>
  <c r="I207" i="10"/>
  <c r="J207" i="10"/>
  <c r="K207" i="10"/>
  <c r="L207" i="10"/>
  <c r="M207" i="10"/>
  <c r="N207" i="10"/>
  <c r="B208" i="10"/>
  <c r="G208" i="10"/>
  <c r="C208" i="10"/>
  <c r="D208" i="10"/>
  <c r="F208" i="10"/>
  <c r="H208" i="10"/>
  <c r="E208" i="10"/>
  <c r="I208" i="10"/>
  <c r="J208" i="10"/>
  <c r="K208" i="10"/>
  <c r="L208" i="10"/>
  <c r="M208" i="10"/>
  <c r="N208" i="10"/>
  <c r="B209" i="10"/>
  <c r="D209" i="10"/>
  <c r="E209" i="10"/>
  <c r="H209" i="10"/>
  <c r="C209" i="10"/>
  <c r="G209" i="10"/>
  <c r="F209" i="10"/>
  <c r="I209" i="10"/>
  <c r="J209" i="10"/>
  <c r="K209" i="10"/>
  <c r="L209" i="10"/>
  <c r="M209" i="10"/>
  <c r="N209" i="10"/>
  <c r="B210" i="10"/>
  <c r="C210" i="10"/>
  <c r="D210" i="10"/>
  <c r="F210" i="10"/>
  <c r="H210" i="10"/>
  <c r="E210" i="10"/>
  <c r="G210" i="10"/>
  <c r="I210" i="10"/>
  <c r="J210" i="10"/>
  <c r="K210" i="10"/>
  <c r="L210" i="10"/>
  <c r="M210" i="10"/>
  <c r="N210" i="10"/>
  <c r="B211" i="10"/>
  <c r="C211" i="10"/>
  <c r="D211" i="10"/>
  <c r="F211" i="10"/>
  <c r="G211" i="10"/>
  <c r="H211" i="10"/>
  <c r="E211" i="10"/>
  <c r="I211" i="10"/>
  <c r="J211" i="10"/>
  <c r="K211" i="10"/>
  <c r="L211" i="10"/>
  <c r="M211" i="10"/>
  <c r="N211" i="10"/>
  <c r="B212" i="10"/>
  <c r="C212" i="10"/>
  <c r="D212" i="10"/>
  <c r="E212" i="10"/>
  <c r="F212" i="10"/>
  <c r="G212" i="10"/>
  <c r="H212" i="10"/>
  <c r="I212" i="10"/>
  <c r="J212" i="10"/>
  <c r="K212" i="10"/>
  <c r="L212" i="10"/>
  <c r="M212" i="10"/>
  <c r="N212" i="10"/>
  <c r="B213" i="10"/>
  <c r="C213" i="10"/>
  <c r="E213" i="10"/>
  <c r="G213" i="10"/>
  <c r="H213" i="10"/>
  <c r="D213" i="10"/>
  <c r="F213" i="10"/>
  <c r="I213" i="10"/>
  <c r="J213" i="10"/>
  <c r="K213" i="10"/>
  <c r="L213" i="10"/>
  <c r="M213" i="10"/>
  <c r="N213" i="10"/>
  <c r="B214" i="10"/>
  <c r="C214" i="10"/>
  <c r="D214" i="10"/>
  <c r="E214" i="10"/>
  <c r="F214" i="10"/>
  <c r="H214" i="10"/>
  <c r="G214" i="10"/>
  <c r="I214" i="10"/>
  <c r="J214" i="10"/>
  <c r="K214" i="10"/>
  <c r="L214" i="10"/>
  <c r="M214" i="10"/>
  <c r="N214" i="10"/>
  <c r="B215" i="10"/>
  <c r="F215" i="10"/>
  <c r="C215" i="10"/>
  <c r="E215" i="10"/>
  <c r="G215" i="10"/>
  <c r="D215" i="10"/>
  <c r="H215" i="10"/>
  <c r="I215" i="10"/>
  <c r="J215" i="10"/>
  <c r="K215" i="10"/>
  <c r="L215" i="10"/>
  <c r="M215" i="10"/>
  <c r="N215" i="10"/>
  <c r="B216" i="10"/>
  <c r="C216" i="10"/>
  <c r="F216" i="10"/>
  <c r="G216" i="10"/>
  <c r="D216" i="10"/>
  <c r="E216" i="10"/>
  <c r="H216" i="10"/>
  <c r="I216" i="10"/>
  <c r="J216" i="10"/>
  <c r="K216" i="10"/>
  <c r="L216" i="10"/>
  <c r="M216" i="10"/>
  <c r="N216" i="10"/>
  <c r="B217" i="10"/>
  <c r="C217" i="10"/>
  <c r="G217" i="10"/>
  <c r="D217" i="10"/>
  <c r="H217" i="10"/>
  <c r="E217" i="10"/>
  <c r="F217" i="10"/>
  <c r="I217" i="10"/>
  <c r="J217" i="10"/>
  <c r="K217" i="10"/>
  <c r="L217" i="10"/>
  <c r="M217" i="10"/>
  <c r="N217" i="10"/>
  <c r="B218" i="10"/>
  <c r="C218" i="10"/>
  <c r="D218" i="10"/>
  <c r="E218" i="10"/>
  <c r="F218" i="10"/>
  <c r="G218" i="10"/>
  <c r="H218" i="10"/>
  <c r="I218" i="10"/>
  <c r="J218" i="10"/>
  <c r="K218" i="10"/>
  <c r="L218" i="10"/>
  <c r="M218" i="10"/>
  <c r="N218" i="10"/>
  <c r="B219" i="10"/>
  <c r="G219" i="10"/>
  <c r="H219" i="10"/>
  <c r="C219" i="10"/>
  <c r="E219" i="10"/>
  <c r="D219" i="10"/>
  <c r="F219" i="10"/>
  <c r="I219" i="10"/>
  <c r="J219" i="10"/>
  <c r="K219" i="10"/>
  <c r="L219" i="10"/>
  <c r="M219" i="10"/>
  <c r="N219" i="10"/>
  <c r="B220" i="10"/>
  <c r="E220" i="10"/>
  <c r="H220" i="10"/>
  <c r="C220" i="10"/>
  <c r="F220" i="10"/>
  <c r="G220" i="10"/>
  <c r="D220" i="10"/>
  <c r="I220" i="10"/>
  <c r="J220" i="10"/>
  <c r="K220" i="10"/>
  <c r="L220" i="10"/>
  <c r="M220" i="10"/>
  <c r="N220" i="10"/>
  <c r="B221" i="10"/>
  <c r="C221" i="10"/>
  <c r="D221" i="10"/>
  <c r="F221" i="10"/>
  <c r="G221" i="10"/>
  <c r="H221" i="10"/>
  <c r="E221" i="10"/>
  <c r="I221" i="10"/>
  <c r="J221" i="10"/>
  <c r="K221" i="10"/>
  <c r="L221" i="10"/>
  <c r="M221" i="10"/>
  <c r="N221" i="10"/>
  <c r="B222" i="10"/>
  <c r="C222" i="10"/>
  <c r="D222" i="10"/>
  <c r="F222" i="10"/>
  <c r="G222" i="10"/>
  <c r="H222" i="10"/>
  <c r="E222" i="10"/>
  <c r="I222" i="10"/>
  <c r="J222" i="10"/>
  <c r="K222" i="10"/>
  <c r="L222" i="10"/>
  <c r="M222" i="10"/>
  <c r="N222" i="10"/>
  <c r="B223" i="10"/>
  <c r="F223" i="10"/>
  <c r="H223" i="10"/>
  <c r="C223" i="10"/>
  <c r="G223" i="10"/>
  <c r="D223" i="10"/>
  <c r="E223" i="10"/>
  <c r="I223" i="10"/>
  <c r="J223" i="10"/>
  <c r="K223" i="10"/>
  <c r="L223" i="10"/>
  <c r="M223" i="10"/>
  <c r="N223" i="10"/>
  <c r="B224" i="10"/>
  <c r="G224" i="10"/>
  <c r="C224" i="10"/>
  <c r="F224" i="10"/>
  <c r="D224" i="10"/>
  <c r="E224" i="10"/>
  <c r="H224" i="10"/>
  <c r="I224" i="10"/>
  <c r="J224" i="10"/>
  <c r="K224" i="10"/>
  <c r="L224" i="10"/>
  <c r="M224" i="10"/>
  <c r="N224" i="10"/>
  <c r="B225" i="10"/>
  <c r="D225" i="10"/>
  <c r="F225" i="10"/>
  <c r="G225" i="10"/>
  <c r="C225" i="10"/>
  <c r="E225" i="10"/>
  <c r="H225" i="10"/>
  <c r="I225" i="10"/>
  <c r="J225" i="10"/>
  <c r="K225" i="10"/>
  <c r="L225" i="10"/>
  <c r="M225" i="10"/>
  <c r="N225" i="10"/>
  <c r="B226" i="10"/>
  <c r="C226" i="10"/>
  <c r="D226" i="10"/>
  <c r="E226" i="10"/>
  <c r="F226" i="10"/>
  <c r="G226" i="10"/>
  <c r="H226" i="10"/>
  <c r="I226" i="10"/>
  <c r="J226" i="10"/>
  <c r="K226" i="10"/>
  <c r="L226" i="10"/>
  <c r="M226" i="10"/>
  <c r="N226" i="10"/>
  <c r="B227" i="10"/>
  <c r="D227" i="10"/>
  <c r="E227" i="10"/>
  <c r="G227" i="10"/>
  <c r="C227" i="10"/>
  <c r="F227" i="10"/>
  <c r="H227" i="10"/>
  <c r="I227" i="10"/>
  <c r="J227" i="10"/>
  <c r="K227" i="10"/>
  <c r="L227" i="10"/>
  <c r="M227" i="10"/>
  <c r="N227" i="10"/>
  <c r="B228" i="10"/>
  <c r="H228" i="10"/>
  <c r="C228" i="10"/>
  <c r="D228" i="10"/>
  <c r="F228" i="10"/>
  <c r="G228" i="10"/>
  <c r="E228" i="10"/>
  <c r="I228" i="10"/>
  <c r="J228" i="10"/>
  <c r="K228" i="10"/>
  <c r="L228" i="10"/>
  <c r="M228" i="10"/>
  <c r="N228" i="10"/>
  <c r="B229" i="10"/>
  <c r="G229" i="10"/>
  <c r="C229" i="10"/>
  <c r="D229" i="10"/>
  <c r="F229" i="10"/>
  <c r="E229" i="10"/>
  <c r="H229" i="10"/>
  <c r="I229" i="10"/>
  <c r="J229" i="10"/>
  <c r="K229" i="10"/>
  <c r="L229" i="10"/>
  <c r="M229" i="10"/>
  <c r="N229" i="10"/>
  <c r="B230" i="10"/>
  <c r="F230" i="10"/>
  <c r="C230" i="10"/>
  <c r="D230" i="10"/>
  <c r="E230" i="10"/>
  <c r="H230" i="10"/>
  <c r="G230" i="10"/>
  <c r="I230" i="10"/>
  <c r="J230" i="10"/>
  <c r="K230" i="10"/>
  <c r="L230" i="10"/>
  <c r="M230" i="10"/>
  <c r="N230" i="10"/>
  <c r="B231" i="10"/>
  <c r="D231" i="10"/>
  <c r="E231" i="10"/>
  <c r="F231" i="10"/>
  <c r="C231" i="10"/>
  <c r="H231" i="10"/>
  <c r="G231" i="10"/>
  <c r="I231" i="10"/>
  <c r="J231" i="10"/>
  <c r="K231" i="10"/>
  <c r="L231" i="10"/>
  <c r="M231" i="10"/>
  <c r="N231" i="10"/>
  <c r="B232" i="10"/>
  <c r="F232" i="10"/>
  <c r="C232" i="10"/>
  <c r="D232" i="10"/>
  <c r="G232" i="10"/>
  <c r="H232" i="10"/>
  <c r="E232" i="10"/>
  <c r="I232" i="10"/>
  <c r="J232" i="10"/>
  <c r="K232" i="10"/>
  <c r="L232" i="10"/>
  <c r="M232" i="10"/>
  <c r="N232" i="10"/>
  <c r="B233" i="10"/>
  <c r="C233" i="10"/>
  <c r="D233" i="10"/>
  <c r="E233" i="10"/>
  <c r="G233" i="10"/>
  <c r="H233" i="10"/>
  <c r="F233" i="10"/>
  <c r="I233" i="10"/>
  <c r="J233" i="10"/>
  <c r="K233" i="10"/>
  <c r="L233" i="10"/>
  <c r="M233" i="10"/>
  <c r="N233" i="10"/>
  <c r="B234" i="10"/>
  <c r="C234" i="10"/>
  <c r="D234" i="10"/>
  <c r="E234" i="10"/>
  <c r="G234" i="10"/>
  <c r="H234" i="10"/>
  <c r="F234" i="10"/>
  <c r="I234" i="10"/>
  <c r="J234" i="10"/>
  <c r="K234" i="10"/>
  <c r="L234" i="10"/>
  <c r="M234" i="10"/>
  <c r="N234" i="10"/>
  <c r="B235" i="10"/>
  <c r="E235" i="10"/>
  <c r="G235" i="10"/>
  <c r="C235" i="10"/>
  <c r="F235" i="10"/>
  <c r="D235" i="10"/>
  <c r="H235" i="10"/>
  <c r="I235" i="10"/>
  <c r="J235" i="10"/>
  <c r="K235" i="10"/>
  <c r="L235" i="10"/>
  <c r="M235" i="10"/>
  <c r="N235" i="10"/>
  <c r="B236" i="10"/>
  <c r="E236" i="10"/>
  <c r="G236" i="10"/>
  <c r="C236" i="10"/>
  <c r="F236" i="10"/>
  <c r="D236" i="10"/>
  <c r="H236" i="10"/>
  <c r="I236" i="10"/>
  <c r="J236" i="10"/>
  <c r="K236" i="10"/>
  <c r="L236" i="10"/>
  <c r="M236" i="10"/>
  <c r="N236" i="10"/>
  <c r="B237" i="10"/>
  <c r="E237" i="10"/>
  <c r="H237" i="10"/>
  <c r="C237" i="10"/>
  <c r="D237" i="10"/>
  <c r="G237" i="10"/>
  <c r="F237" i="10"/>
  <c r="I237" i="10"/>
  <c r="J237" i="10"/>
  <c r="K237" i="10"/>
  <c r="L237" i="10"/>
  <c r="M237" i="10"/>
  <c r="N237" i="10"/>
  <c r="B238" i="10"/>
  <c r="G238" i="10"/>
  <c r="C238" i="10"/>
  <c r="D238" i="10"/>
  <c r="E238" i="10"/>
  <c r="H238" i="10"/>
  <c r="F238" i="10"/>
  <c r="I238" i="10"/>
  <c r="J238" i="10"/>
  <c r="K238" i="10"/>
  <c r="L238" i="10"/>
  <c r="M238" i="10"/>
  <c r="N238" i="10"/>
  <c r="B239" i="10"/>
  <c r="C239" i="10"/>
  <c r="D239" i="10"/>
  <c r="E239" i="10"/>
  <c r="G239" i="10"/>
  <c r="H239" i="10"/>
  <c r="F239" i="10"/>
  <c r="I239" i="10"/>
  <c r="J239" i="10"/>
  <c r="K239" i="10"/>
  <c r="L239" i="10"/>
  <c r="M239" i="10"/>
  <c r="N239" i="10"/>
  <c r="B240" i="10"/>
  <c r="G240" i="10"/>
  <c r="C240" i="10"/>
  <c r="D240" i="10"/>
  <c r="F240" i="10"/>
  <c r="H240" i="10"/>
  <c r="E240" i="10"/>
  <c r="I240" i="10"/>
  <c r="J240" i="10"/>
  <c r="K240" i="10"/>
  <c r="L240" i="10"/>
  <c r="M240" i="10"/>
  <c r="N240" i="10"/>
  <c r="B241" i="10"/>
  <c r="F241" i="10"/>
  <c r="C241" i="10"/>
  <c r="E241" i="10"/>
  <c r="G241" i="10"/>
  <c r="D241" i="10"/>
  <c r="H241" i="10"/>
  <c r="I241" i="10"/>
  <c r="J241" i="10"/>
  <c r="K241" i="10"/>
  <c r="L241" i="10"/>
  <c r="M241" i="10"/>
  <c r="N241" i="10"/>
  <c r="B242" i="10"/>
  <c r="D242" i="10"/>
  <c r="G242" i="10"/>
  <c r="C242" i="10"/>
  <c r="F242" i="10"/>
  <c r="H242" i="10"/>
  <c r="E242" i="10"/>
  <c r="I242" i="10"/>
  <c r="J242" i="10"/>
  <c r="K242" i="10"/>
  <c r="L242" i="10"/>
  <c r="M242" i="10"/>
  <c r="N242" i="10"/>
  <c r="E243" i="10"/>
  <c r="F243" i="10"/>
  <c r="C243" i="10"/>
  <c r="G243" i="10"/>
  <c r="D243" i="10"/>
  <c r="H243" i="10"/>
  <c r="B243" i="10"/>
  <c r="I243" i="10"/>
  <c r="J243" i="10"/>
  <c r="K243" i="10"/>
  <c r="L243" i="10"/>
  <c r="M243" i="10"/>
  <c r="N243" i="10"/>
  <c r="B244" i="10"/>
  <c r="F244" i="10"/>
  <c r="C244" i="10"/>
  <c r="G244" i="10"/>
  <c r="H244" i="10"/>
  <c r="D244" i="10"/>
  <c r="E244" i="10"/>
  <c r="I244" i="10"/>
  <c r="J244" i="10"/>
  <c r="K244" i="10"/>
  <c r="L244" i="10"/>
  <c r="M244" i="10"/>
  <c r="N244" i="10"/>
  <c r="B245" i="10"/>
  <c r="C245" i="10"/>
  <c r="E245" i="10"/>
  <c r="F245" i="10"/>
  <c r="G245" i="10"/>
  <c r="D245" i="10"/>
  <c r="H245" i="10"/>
  <c r="I245" i="10"/>
  <c r="J245" i="10"/>
  <c r="K245" i="10"/>
  <c r="L245" i="10"/>
  <c r="M245" i="10"/>
  <c r="N245" i="10"/>
  <c r="B246" i="10"/>
  <c r="C246" i="10"/>
  <c r="D246" i="10"/>
  <c r="E246" i="10"/>
  <c r="F246" i="10"/>
  <c r="G246" i="10"/>
  <c r="H246" i="10"/>
  <c r="I246" i="10"/>
  <c r="J246" i="10"/>
  <c r="K246" i="10"/>
  <c r="L246" i="10"/>
  <c r="M246" i="10"/>
  <c r="N246" i="10"/>
  <c r="B247" i="10"/>
  <c r="D247" i="10"/>
  <c r="E247" i="10"/>
  <c r="F247" i="10"/>
  <c r="H247" i="10"/>
  <c r="C247" i="10"/>
  <c r="G247" i="10"/>
  <c r="I247" i="10"/>
  <c r="J247" i="10"/>
  <c r="K247" i="10"/>
  <c r="L247" i="10"/>
  <c r="M247" i="10"/>
  <c r="N247" i="10"/>
  <c r="B248" i="10"/>
  <c r="E248" i="10"/>
  <c r="F248" i="10"/>
  <c r="H248" i="10"/>
  <c r="C248" i="10"/>
  <c r="D248" i="10"/>
  <c r="G248" i="10"/>
  <c r="I248" i="10"/>
  <c r="J248" i="10"/>
  <c r="K248" i="10"/>
  <c r="L248" i="10"/>
  <c r="M248" i="10"/>
  <c r="N248" i="10"/>
  <c r="B249" i="10"/>
  <c r="G249" i="10"/>
  <c r="C249" i="10"/>
  <c r="D249" i="10"/>
  <c r="E249" i="10"/>
  <c r="F249" i="10"/>
  <c r="H249" i="10"/>
  <c r="I249" i="10"/>
  <c r="J249" i="10"/>
  <c r="K249" i="10"/>
  <c r="L249" i="10"/>
  <c r="M249" i="10"/>
  <c r="N249" i="10"/>
  <c r="B250" i="10"/>
  <c r="H250" i="10"/>
  <c r="C250" i="10"/>
  <c r="E250" i="10"/>
  <c r="F250" i="10"/>
  <c r="D250" i="10"/>
  <c r="G250" i="10"/>
  <c r="I250" i="10"/>
  <c r="J250" i="10"/>
  <c r="K250" i="10"/>
  <c r="L250" i="10"/>
  <c r="M250" i="10"/>
  <c r="N250" i="10"/>
  <c r="B251" i="10"/>
  <c r="C251" i="10"/>
  <c r="E251" i="10"/>
  <c r="D251" i="10"/>
  <c r="F251" i="10"/>
  <c r="H251" i="10"/>
  <c r="G251" i="10"/>
  <c r="I251" i="10"/>
  <c r="J251" i="10"/>
  <c r="K251" i="10"/>
  <c r="L251" i="10"/>
  <c r="M251" i="10"/>
  <c r="N251" i="10"/>
  <c r="B252" i="10"/>
  <c r="C252" i="10"/>
  <c r="E252" i="10"/>
  <c r="D252" i="10"/>
  <c r="F252" i="10"/>
  <c r="H252" i="10"/>
  <c r="G252" i="10"/>
  <c r="I252" i="10"/>
  <c r="J252" i="10"/>
  <c r="K252" i="10"/>
  <c r="L252" i="10"/>
  <c r="M252" i="10"/>
  <c r="N252" i="10"/>
  <c r="B253" i="10"/>
  <c r="C253" i="10"/>
  <c r="E253" i="10"/>
  <c r="F253" i="10"/>
  <c r="H253" i="10"/>
  <c r="D253" i="10"/>
  <c r="G253" i="10"/>
  <c r="I253" i="10"/>
  <c r="J253" i="10"/>
  <c r="K253" i="10"/>
  <c r="L253" i="10"/>
  <c r="M253" i="10"/>
  <c r="N253" i="10"/>
  <c r="B254" i="10"/>
  <c r="C254" i="10"/>
  <c r="E254" i="10"/>
  <c r="G254" i="10"/>
  <c r="H254" i="10"/>
  <c r="D254" i="10"/>
  <c r="F254" i="10"/>
  <c r="I254" i="10"/>
  <c r="J254" i="10"/>
  <c r="K254" i="10"/>
  <c r="L254" i="10"/>
  <c r="M254" i="10"/>
  <c r="N254" i="10"/>
  <c r="B255" i="10"/>
  <c r="C255" i="10"/>
  <c r="D255" i="10"/>
  <c r="F255" i="10"/>
  <c r="G255" i="10"/>
  <c r="E255" i="10"/>
  <c r="H255" i="10"/>
  <c r="I255" i="10"/>
  <c r="J255" i="10"/>
  <c r="K255" i="10"/>
  <c r="L255" i="10"/>
  <c r="M255" i="10"/>
  <c r="N255" i="10"/>
  <c r="B256" i="10"/>
  <c r="G256" i="10"/>
  <c r="C256" i="10"/>
  <c r="D256" i="10"/>
  <c r="F256" i="10"/>
  <c r="H256" i="10"/>
  <c r="E256" i="10"/>
  <c r="I256" i="10"/>
  <c r="J256" i="10"/>
  <c r="K256" i="10"/>
  <c r="L256" i="10"/>
  <c r="M256" i="10"/>
  <c r="N256" i="10"/>
  <c r="B257" i="10"/>
  <c r="H257" i="10"/>
  <c r="C257" i="10"/>
  <c r="D257" i="10"/>
  <c r="F257" i="10"/>
  <c r="G257" i="10"/>
  <c r="E257" i="10"/>
  <c r="I257" i="10"/>
  <c r="J257" i="10"/>
  <c r="K257" i="10"/>
  <c r="L257" i="10"/>
  <c r="M257" i="10"/>
  <c r="N257" i="10"/>
  <c r="B258" i="10"/>
  <c r="C258" i="10"/>
  <c r="D258" i="10"/>
  <c r="E258" i="10"/>
  <c r="G258" i="10"/>
  <c r="F258" i="10"/>
  <c r="H258" i="10"/>
  <c r="I258" i="10"/>
  <c r="J258" i="10"/>
  <c r="K258" i="10"/>
  <c r="L258" i="10"/>
  <c r="M258" i="10"/>
  <c r="N258" i="10"/>
  <c r="B259" i="10"/>
  <c r="C259" i="10"/>
  <c r="D259" i="10"/>
  <c r="E259" i="10"/>
  <c r="G259" i="10"/>
  <c r="H259" i="10"/>
  <c r="F259" i="10"/>
  <c r="I259" i="10"/>
  <c r="J259" i="10"/>
  <c r="K259" i="10"/>
  <c r="L259" i="10"/>
  <c r="M259" i="10"/>
  <c r="N259" i="10"/>
  <c r="B260" i="10"/>
  <c r="C260" i="10"/>
  <c r="D260" i="10"/>
  <c r="F260" i="10"/>
  <c r="H260" i="10"/>
  <c r="E260" i="10"/>
  <c r="G260" i="10"/>
  <c r="I260" i="10"/>
  <c r="J260" i="10"/>
  <c r="K260" i="10"/>
  <c r="L260" i="10"/>
  <c r="M260" i="10"/>
  <c r="N260" i="10"/>
  <c r="B261" i="10"/>
  <c r="D261" i="10"/>
  <c r="G261" i="10"/>
  <c r="C261" i="10"/>
  <c r="E261" i="10"/>
  <c r="F261" i="10"/>
  <c r="H261" i="10"/>
  <c r="I261" i="10"/>
  <c r="J261" i="10"/>
  <c r="K261" i="10"/>
  <c r="L261" i="10"/>
  <c r="M261" i="10"/>
  <c r="N261" i="10"/>
  <c r="B262" i="10"/>
  <c r="C262" i="10"/>
  <c r="D262" i="10"/>
  <c r="F262" i="10"/>
  <c r="G262" i="10"/>
  <c r="E262" i="10"/>
  <c r="H262" i="10"/>
  <c r="I262" i="10"/>
  <c r="J262" i="10"/>
  <c r="K262" i="10"/>
  <c r="L262" i="10"/>
  <c r="M262" i="10"/>
  <c r="N262" i="10"/>
  <c r="B263" i="10"/>
  <c r="E263" i="10"/>
  <c r="H263" i="10"/>
  <c r="C263" i="10"/>
  <c r="F263" i="10"/>
  <c r="D263" i="10"/>
  <c r="G263" i="10"/>
  <c r="I263" i="10"/>
  <c r="J263" i="10"/>
  <c r="K263" i="10"/>
  <c r="L263" i="10"/>
  <c r="M263" i="10"/>
  <c r="N263" i="10"/>
  <c r="B264" i="10"/>
  <c r="E264" i="10"/>
  <c r="H264" i="10"/>
  <c r="C264" i="10"/>
  <c r="D264" i="10"/>
  <c r="G264" i="10"/>
  <c r="F264" i="10"/>
  <c r="I264" i="10"/>
  <c r="J264" i="10"/>
  <c r="K264" i="10"/>
  <c r="L264" i="10"/>
  <c r="M264" i="10"/>
  <c r="N264" i="10"/>
  <c r="B265" i="10"/>
  <c r="C265" i="10"/>
  <c r="D265" i="10"/>
  <c r="E265" i="10"/>
  <c r="G265" i="10"/>
  <c r="H265" i="10"/>
  <c r="F265" i="10"/>
  <c r="I265" i="10"/>
  <c r="J265" i="10"/>
  <c r="K265" i="10"/>
  <c r="L265" i="10"/>
  <c r="M265" i="10"/>
  <c r="N265" i="10"/>
  <c r="B266" i="10"/>
  <c r="D266" i="10"/>
  <c r="E266" i="10"/>
  <c r="G266" i="10"/>
  <c r="C266" i="10"/>
  <c r="F266" i="10"/>
  <c r="H266" i="10"/>
  <c r="I266" i="10"/>
  <c r="J266" i="10"/>
  <c r="K266" i="10"/>
  <c r="L266" i="10"/>
  <c r="M266" i="10"/>
  <c r="N266" i="10"/>
  <c r="B267" i="10"/>
  <c r="G267" i="10"/>
  <c r="C267" i="10"/>
  <c r="D267" i="10"/>
  <c r="E267" i="10"/>
  <c r="H267" i="10"/>
  <c r="F267" i="10"/>
  <c r="I267" i="10"/>
  <c r="J267" i="10"/>
  <c r="K267" i="10"/>
  <c r="L267" i="10"/>
  <c r="M267" i="10"/>
  <c r="N267" i="10"/>
  <c r="B268" i="10"/>
  <c r="F268" i="10"/>
  <c r="H268" i="10"/>
  <c r="C268" i="10"/>
  <c r="E268" i="10"/>
  <c r="D268" i="10"/>
  <c r="G268" i="10"/>
  <c r="I268" i="10"/>
  <c r="J268" i="10"/>
  <c r="K268" i="10"/>
  <c r="L268" i="10"/>
  <c r="M268" i="10"/>
  <c r="N268" i="10"/>
  <c r="B269" i="10"/>
  <c r="G269" i="10"/>
  <c r="C269" i="10"/>
  <c r="D269" i="10"/>
  <c r="F269" i="10"/>
  <c r="H269" i="10"/>
  <c r="E269" i="10"/>
  <c r="I269" i="10"/>
  <c r="J269" i="10"/>
  <c r="K269" i="10"/>
  <c r="L269" i="10"/>
  <c r="M269" i="10"/>
  <c r="N269" i="10"/>
  <c r="B270" i="10"/>
  <c r="F270" i="10"/>
  <c r="C270" i="10"/>
  <c r="E270" i="10"/>
  <c r="G270" i="10"/>
  <c r="D270" i="10"/>
  <c r="H270" i="10"/>
  <c r="I270" i="10"/>
  <c r="J270" i="10"/>
  <c r="K270" i="10"/>
  <c r="L270" i="10"/>
  <c r="M270" i="10"/>
  <c r="N270" i="10"/>
  <c r="B271" i="10"/>
  <c r="E271" i="10"/>
  <c r="F271" i="10"/>
  <c r="C271" i="10"/>
  <c r="H271" i="10"/>
  <c r="D271" i="10"/>
  <c r="G271" i="10"/>
  <c r="I271" i="10"/>
  <c r="J271" i="10"/>
  <c r="K271" i="10"/>
  <c r="L271" i="10"/>
  <c r="M271" i="10"/>
  <c r="N271" i="10"/>
  <c r="B272" i="10"/>
  <c r="C272" i="10"/>
  <c r="E272" i="10"/>
  <c r="F272" i="10"/>
  <c r="H272" i="10"/>
  <c r="D272" i="10"/>
  <c r="G272" i="10"/>
  <c r="I272" i="10"/>
  <c r="J272" i="10"/>
  <c r="K272" i="10"/>
  <c r="L272" i="10"/>
  <c r="M272" i="10"/>
  <c r="N272" i="10"/>
  <c r="B273" i="10"/>
  <c r="G273" i="10"/>
  <c r="C273" i="10"/>
  <c r="H273" i="10"/>
  <c r="D273" i="10"/>
  <c r="E273" i="10"/>
  <c r="F273" i="10"/>
  <c r="I273" i="10"/>
  <c r="J273" i="10"/>
  <c r="K273" i="10"/>
  <c r="L273" i="10"/>
  <c r="M273" i="10"/>
  <c r="N273" i="10"/>
  <c r="B274" i="10"/>
  <c r="E274" i="10"/>
  <c r="F274" i="10"/>
  <c r="G274" i="10"/>
  <c r="H274" i="10"/>
  <c r="C274" i="10"/>
  <c r="D274" i="10"/>
  <c r="I274" i="10"/>
  <c r="J274" i="10"/>
  <c r="K274" i="10"/>
  <c r="L274" i="10"/>
  <c r="M274" i="10"/>
  <c r="N274" i="10"/>
  <c r="B275" i="10"/>
  <c r="F275" i="10"/>
  <c r="C275" i="10"/>
  <c r="G275" i="10"/>
  <c r="D275" i="10"/>
  <c r="H275" i="10"/>
  <c r="E275" i="10"/>
  <c r="I275" i="10"/>
  <c r="J275" i="10"/>
  <c r="K275" i="10"/>
  <c r="L275" i="10"/>
  <c r="M275" i="10"/>
  <c r="N275" i="10"/>
  <c r="B276" i="10"/>
  <c r="C276" i="10"/>
  <c r="D276" i="10"/>
  <c r="E276" i="10"/>
  <c r="H276" i="10"/>
  <c r="F276" i="10"/>
  <c r="G276" i="10"/>
  <c r="I276" i="10"/>
  <c r="J276" i="10"/>
  <c r="K276" i="10"/>
  <c r="L276" i="10"/>
  <c r="M276" i="10"/>
  <c r="N276" i="10"/>
  <c r="B277" i="10"/>
  <c r="D277" i="10"/>
  <c r="F277" i="10"/>
  <c r="H277" i="10"/>
  <c r="C277" i="10"/>
  <c r="E277" i="10"/>
  <c r="G277" i="10"/>
  <c r="I277" i="10"/>
  <c r="J277" i="10"/>
  <c r="K277" i="10"/>
  <c r="L277" i="10"/>
  <c r="M277" i="10"/>
  <c r="N277" i="10"/>
  <c r="B278" i="10"/>
  <c r="G278" i="10"/>
  <c r="C278" i="10"/>
  <c r="H278" i="10"/>
  <c r="D278" i="10"/>
  <c r="F278" i="10"/>
  <c r="E278" i="10"/>
  <c r="I278" i="10"/>
  <c r="J278" i="10"/>
  <c r="K278" i="10"/>
  <c r="L278" i="10"/>
  <c r="M278" i="10"/>
  <c r="N278" i="10"/>
  <c r="B279" i="10"/>
  <c r="E279" i="10"/>
  <c r="F279" i="10"/>
  <c r="G279" i="10"/>
  <c r="H279" i="10"/>
  <c r="C279" i="10"/>
  <c r="D279" i="10"/>
  <c r="I279" i="10"/>
  <c r="J279" i="10"/>
  <c r="K279" i="10"/>
  <c r="L279" i="10"/>
  <c r="M279" i="10"/>
  <c r="N279" i="10"/>
  <c r="B280" i="10"/>
  <c r="D280" i="10"/>
  <c r="H280" i="10"/>
  <c r="C280" i="10"/>
  <c r="E280" i="10"/>
  <c r="G280" i="10"/>
  <c r="F280" i="10"/>
  <c r="I280" i="10"/>
  <c r="J280" i="10"/>
  <c r="K280" i="10"/>
  <c r="L280" i="10"/>
  <c r="M280" i="10"/>
  <c r="N280" i="10"/>
  <c r="B281" i="10"/>
  <c r="C281" i="10"/>
  <c r="D281" i="10"/>
  <c r="E281" i="10"/>
  <c r="F281" i="10"/>
  <c r="G281" i="10"/>
  <c r="H281" i="10"/>
  <c r="I281" i="10"/>
  <c r="J281" i="10"/>
  <c r="K281" i="10"/>
  <c r="L281" i="10"/>
  <c r="M281" i="10"/>
  <c r="N281" i="10"/>
  <c r="B282" i="10"/>
  <c r="E282" i="10"/>
  <c r="C282" i="10"/>
  <c r="G282" i="10"/>
  <c r="D282" i="10"/>
  <c r="F282" i="10"/>
  <c r="H282" i="10"/>
  <c r="I282" i="10"/>
  <c r="J282" i="10"/>
  <c r="K282" i="10"/>
  <c r="L282" i="10"/>
  <c r="M282" i="10"/>
  <c r="N282" i="10"/>
  <c r="B283" i="10"/>
  <c r="C283" i="10"/>
  <c r="E283" i="10"/>
  <c r="F283" i="10"/>
  <c r="H283" i="10"/>
  <c r="D283" i="10"/>
  <c r="G283" i="10"/>
  <c r="I283" i="10"/>
  <c r="J283" i="10"/>
  <c r="K283" i="10"/>
  <c r="L283" i="10"/>
  <c r="M283" i="10"/>
  <c r="N283" i="10"/>
  <c r="B284" i="10"/>
  <c r="F284" i="10"/>
  <c r="H284" i="10"/>
  <c r="C284" i="10"/>
  <c r="E284" i="10"/>
  <c r="G284" i="10"/>
  <c r="D284" i="10"/>
  <c r="I284" i="10"/>
  <c r="J284" i="10"/>
  <c r="K284" i="10"/>
  <c r="L284" i="10"/>
  <c r="M284" i="10"/>
  <c r="N284" i="10"/>
  <c r="B285" i="10"/>
  <c r="C285" i="10"/>
  <c r="D285" i="10"/>
  <c r="E285" i="10"/>
  <c r="G285" i="10"/>
  <c r="H285" i="10"/>
  <c r="F285" i="10"/>
  <c r="I285" i="10"/>
  <c r="J285" i="10"/>
  <c r="K285" i="10"/>
  <c r="L285" i="10"/>
  <c r="M285" i="10"/>
  <c r="N285" i="10"/>
  <c r="B286" i="10"/>
  <c r="C286" i="10"/>
  <c r="D286" i="10"/>
  <c r="E286" i="10"/>
  <c r="F286" i="10"/>
  <c r="H286" i="10"/>
  <c r="G286" i="10"/>
  <c r="I286" i="10"/>
  <c r="J286" i="10"/>
  <c r="K286" i="10"/>
  <c r="L286" i="10"/>
  <c r="M286" i="10"/>
  <c r="N286" i="10"/>
  <c r="B287" i="10"/>
  <c r="C287" i="10"/>
  <c r="D287" i="10"/>
  <c r="E287" i="10"/>
  <c r="F287" i="10"/>
  <c r="H287" i="10"/>
  <c r="G287" i="10"/>
  <c r="I287" i="10"/>
  <c r="J287" i="10"/>
  <c r="K287" i="10"/>
  <c r="L287" i="10"/>
  <c r="M287" i="10"/>
  <c r="N287" i="10"/>
  <c r="B288" i="10"/>
  <c r="C288" i="10"/>
  <c r="F288" i="10"/>
  <c r="H288" i="10"/>
  <c r="D288" i="10"/>
  <c r="E288" i="10"/>
  <c r="G288" i="10"/>
  <c r="I288" i="10"/>
  <c r="J288" i="10"/>
  <c r="K288" i="10"/>
  <c r="L288" i="10"/>
  <c r="M288" i="10"/>
  <c r="N288" i="10"/>
  <c r="B289" i="10"/>
  <c r="F289" i="10"/>
  <c r="C289" i="10"/>
  <c r="E289" i="10"/>
  <c r="G289" i="10"/>
  <c r="H289" i="10"/>
  <c r="D289" i="10"/>
  <c r="I289" i="10"/>
  <c r="J289" i="10"/>
  <c r="K289" i="10"/>
  <c r="L289" i="10"/>
  <c r="M289" i="10"/>
  <c r="N289" i="10"/>
  <c r="B290" i="10"/>
  <c r="C290" i="10"/>
  <c r="D290" i="10"/>
  <c r="F290" i="10"/>
  <c r="H290" i="10"/>
  <c r="E290" i="10"/>
  <c r="G290" i="10"/>
  <c r="I290" i="10"/>
  <c r="J290" i="10"/>
  <c r="K290" i="10"/>
  <c r="L290" i="10"/>
  <c r="M290" i="10"/>
  <c r="N290" i="10"/>
  <c r="B291" i="10"/>
  <c r="G291" i="10"/>
  <c r="C291" i="10"/>
  <c r="D291" i="10"/>
  <c r="F291" i="10"/>
  <c r="H291" i="10"/>
  <c r="E291" i="10"/>
  <c r="I291" i="10"/>
  <c r="J291" i="10"/>
  <c r="K291" i="10"/>
  <c r="L291" i="10"/>
  <c r="M291" i="10"/>
  <c r="N291" i="10"/>
  <c r="B292" i="10"/>
  <c r="H292" i="10"/>
  <c r="C292" i="10"/>
  <c r="D292" i="10"/>
  <c r="F292" i="10"/>
  <c r="G292" i="10"/>
  <c r="E292" i="10"/>
  <c r="I292" i="10"/>
  <c r="J292" i="10"/>
  <c r="K292" i="10"/>
  <c r="L292" i="10"/>
  <c r="M292" i="10"/>
  <c r="N292" i="10"/>
  <c r="B293" i="10"/>
  <c r="H293" i="10"/>
  <c r="C293" i="10"/>
  <c r="D293" i="10"/>
  <c r="E293" i="10"/>
  <c r="G293" i="10"/>
  <c r="F293" i="10"/>
  <c r="I293" i="10"/>
  <c r="J293" i="10"/>
  <c r="K293" i="10"/>
  <c r="L293" i="10"/>
  <c r="M293" i="10"/>
  <c r="N293" i="10"/>
  <c r="B294" i="10"/>
  <c r="G294" i="10"/>
  <c r="C294" i="10"/>
  <c r="D294" i="10"/>
  <c r="F294" i="10"/>
  <c r="H294" i="10"/>
  <c r="E294" i="10"/>
  <c r="I294" i="10"/>
  <c r="J294" i="10"/>
  <c r="K294" i="10"/>
  <c r="L294" i="10"/>
  <c r="M294" i="10"/>
  <c r="N294" i="10"/>
  <c r="B295" i="10"/>
  <c r="D295" i="10"/>
  <c r="G295" i="10"/>
  <c r="C295" i="10"/>
  <c r="E295" i="10"/>
  <c r="H295" i="10"/>
  <c r="F295" i="10"/>
  <c r="I295" i="10"/>
  <c r="J295" i="10"/>
  <c r="K295" i="10"/>
  <c r="L295" i="10"/>
  <c r="M295" i="10"/>
  <c r="N295" i="10"/>
  <c r="B296" i="10"/>
  <c r="G296" i="10"/>
  <c r="C296" i="10"/>
  <c r="D296" i="10"/>
  <c r="F296" i="10"/>
  <c r="H296" i="10"/>
  <c r="E296" i="10"/>
  <c r="I296" i="10"/>
  <c r="J296" i="10"/>
  <c r="K296" i="10"/>
  <c r="L296" i="10"/>
  <c r="M296" i="10"/>
  <c r="N296" i="10"/>
  <c r="B297" i="10"/>
  <c r="G297" i="10"/>
  <c r="C297" i="10"/>
  <c r="D297" i="10"/>
  <c r="F297" i="10"/>
  <c r="H297" i="10"/>
  <c r="E297" i="10"/>
  <c r="I297" i="10"/>
  <c r="J297" i="10"/>
  <c r="K297" i="10"/>
  <c r="L297" i="10"/>
  <c r="M297" i="10"/>
  <c r="N297" i="10"/>
  <c r="B298" i="10"/>
  <c r="G298" i="10"/>
  <c r="C298" i="10"/>
  <c r="D298" i="10"/>
  <c r="F298" i="10"/>
  <c r="H298" i="10"/>
  <c r="E298" i="10"/>
  <c r="I298" i="10"/>
  <c r="J298" i="10"/>
  <c r="K298" i="10"/>
  <c r="L298" i="10"/>
  <c r="M298" i="10"/>
  <c r="N298" i="10"/>
  <c r="B299" i="10"/>
  <c r="C299" i="10"/>
  <c r="D299" i="10"/>
  <c r="E299" i="10"/>
  <c r="F299" i="10"/>
  <c r="G299" i="10"/>
  <c r="H299" i="10"/>
  <c r="I299" i="10"/>
  <c r="J299" i="10"/>
  <c r="K299" i="10"/>
  <c r="L299" i="10"/>
  <c r="M299" i="10"/>
  <c r="N299" i="10"/>
  <c r="B300" i="10"/>
  <c r="G300" i="10"/>
  <c r="C300" i="10"/>
  <c r="E300" i="10"/>
  <c r="H300" i="10"/>
  <c r="D300" i="10"/>
  <c r="F300" i="10"/>
  <c r="I300" i="10"/>
  <c r="J300" i="10"/>
  <c r="K300" i="10"/>
  <c r="L300" i="10"/>
  <c r="M300" i="10"/>
  <c r="N300" i="10"/>
  <c r="B301" i="10"/>
  <c r="F301" i="10"/>
  <c r="H301" i="10"/>
  <c r="C301" i="10"/>
  <c r="G301" i="10"/>
  <c r="D301" i="10"/>
  <c r="E301" i="10"/>
  <c r="I301" i="10"/>
  <c r="J301" i="10"/>
  <c r="K301" i="10"/>
  <c r="L301" i="10"/>
  <c r="M301" i="10"/>
  <c r="N301" i="10"/>
  <c r="B302" i="10"/>
  <c r="C302" i="10"/>
  <c r="D302" i="10"/>
  <c r="F302" i="10"/>
  <c r="H302" i="10"/>
  <c r="E302" i="10"/>
  <c r="G302" i="10"/>
  <c r="I302" i="10"/>
  <c r="J302" i="10"/>
  <c r="K302" i="10"/>
  <c r="L302" i="10"/>
  <c r="M302" i="10"/>
  <c r="N302" i="10"/>
  <c r="B303" i="10"/>
  <c r="F303" i="10"/>
  <c r="C303" i="10"/>
  <c r="H303" i="10"/>
  <c r="D303" i="10"/>
  <c r="E303" i="10"/>
  <c r="G303" i="10"/>
  <c r="I303" i="10"/>
  <c r="J303" i="10"/>
  <c r="K303" i="10"/>
  <c r="L303" i="10"/>
  <c r="M303" i="10"/>
  <c r="N303" i="10"/>
  <c r="B304" i="10"/>
  <c r="F304" i="10"/>
  <c r="C304" i="10"/>
  <c r="G304" i="10"/>
  <c r="D304" i="10"/>
  <c r="H304" i="10"/>
  <c r="E304" i="10"/>
  <c r="I304" i="10"/>
  <c r="J304" i="10"/>
  <c r="K304" i="10"/>
  <c r="L304" i="10"/>
  <c r="M304" i="10"/>
  <c r="N304" i="10"/>
  <c r="B305" i="10"/>
  <c r="C305" i="10"/>
  <c r="E305" i="10"/>
  <c r="F305" i="10"/>
  <c r="G305" i="10"/>
  <c r="D305" i="10"/>
  <c r="H305" i="10"/>
  <c r="I305" i="10"/>
  <c r="J305" i="10"/>
  <c r="K305" i="10"/>
  <c r="L305" i="10"/>
  <c r="M305" i="10"/>
  <c r="N305" i="10"/>
  <c r="B306" i="10"/>
  <c r="F306" i="10"/>
  <c r="C306" i="10"/>
  <c r="E306" i="10"/>
  <c r="G306" i="10"/>
  <c r="D306" i="10"/>
  <c r="H306" i="10"/>
  <c r="I306" i="10"/>
  <c r="J306" i="10"/>
  <c r="K306" i="10"/>
  <c r="L306" i="10"/>
  <c r="M306" i="10"/>
  <c r="N306" i="10"/>
  <c r="B307" i="10"/>
  <c r="D307" i="10"/>
  <c r="E307" i="10"/>
  <c r="G307" i="10"/>
  <c r="H307" i="10"/>
  <c r="C307" i="10"/>
  <c r="F307" i="10"/>
  <c r="I307" i="10"/>
  <c r="J307" i="10"/>
  <c r="K307" i="10"/>
  <c r="L307" i="10"/>
  <c r="M307" i="10"/>
  <c r="N307" i="10"/>
  <c r="B308" i="10"/>
  <c r="F308" i="10"/>
  <c r="G308" i="10"/>
  <c r="C308" i="10"/>
  <c r="D308" i="10"/>
  <c r="E308" i="10"/>
  <c r="H308" i="10"/>
  <c r="I308" i="10"/>
  <c r="J308" i="10"/>
  <c r="K308" i="10"/>
  <c r="L308" i="10"/>
  <c r="M308" i="10"/>
  <c r="N308" i="10"/>
  <c r="B309" i="10"/>
  <c r="C309" i="10"/>
  <c r="E309" i="10"/>
  <c r="F309" i="10"/>
  <c r="D309" i="10"/>
  <c r="G309" i="10"/>
  <c r="H309" i="10"/>
  <c r="I309" i="10"/>
  <c r="J309" i="10"/>
  <c r="K309" i="10"/>
  <c r="L309" i="10"/>
  <c r="M309" i="10"/>
  <c r="N309" i="10"/>
  <c r="B310" i="10"/>
  <c r="G310" i="10"/>
  <c r="C310" i="10"/>
  <c r="E310" i="10"/>
  <c r="H310" i="10"/>
  <c r="D310" i="10"/>
  <c r="F310" i="10"/>
  <c r="I310" i="10"/>
  <c r="J310" i="10"/>
  <c r="K310" i="10"/>
  <c r="L310" i="10"/>
  <c r="M310" i="10"/>
  <c r="N310" i="10"/>
  <c r="B311" i="10"/>
  <c r="G311" i="10"/>
  <c r="C311" i="10"/>
  <c r="D311" i="10"/>
  <c r="F311" i="10"/>
  <c r="H311" i="10"/>
  <c r="E311" i="10"/>
  <c r="I311" i="10"/>
  <c r="J311" i="10"/>
  <c r="K311" i="10"/>
  <c r="L311" i="10"/>
  <c r="M311" i="10"/>
  <c r="N311" i="10"/>
  <c r="B312" i="10"/>
  <c r="C312" i="10"/>
  <c r="D312" i="10"/>
  <c r="E312" i="10"/>
  <c r="F312" i="10"/>
  <c r="G312" i="10"/>
  <c r="H312" i="10"/>
  <c r="I312" i="10"/>
  <c r="J312" i="10"/>
  <c r="K312" i="10"/>
  <c r="L312" i="10"/>
  <c r="M312" i="10"/>
  <c r="N312" i="10"/>
  <c r="B313" i="10"/>
  <c r="D313" i="10"/>
  <c r="H313" i="10"/>
  <c r="C313" i="10"/>
  <c r="F313" i="10"/>
  <c r="E313" i="10"/>
  <c r="G313" i="10"/>
  <c r="I313" i="10"/>
  <c r="J313" i="10"/>
  <c r="K313" i="10"/>
  <c r="L313" i="10"/>
  <c r="M313" i="10"/>
  <c r="N313" i="10"/>
  <c r="B314" i="10"/>
  <c r="G314" i="10"/>
  <c r="C314" i="10"/>
  <c r="D314" i="10"/>
  <c r="F314" i="10"/>
  <c r="H314" i="10"/>
  <c r="E314" i="10"/>
  <c r="I314" i="10"/>
  <c r="J314" i="10"/>
  <c r="K314" i="10"/>
  <c r="L314" i="10"/>
  <c r="M314" i="10"/>
  <c r="N314" i="10"/>
  <c r="B315" i="10"/>
  <c r="H315" i="10"/>
  <c r="C315" i="10"/>
  <c r="D315" i="10"/>
  <c r="F315" i="10"/>
  <c r="G315" i="10"/>
  <c r="E315" i="10"/>
  <c r="I315" i="10"/>
  <c r="J315" i="10"/>
  <c r="K315" i="10"/>
  <c r="L315" i="10"/>
  <c r="M315" i="10"/>
  <c r="N315" i="10"/>
  <c r="B316" i="10"/>
  <c r="H316" i="10"/>
  <c r="C316" i="10"/>
  <c r="D316" i="10"/>
  <c r="F316" i="10"/>
  <c r="G316" i="10"/>
  <c r="E316" i="10"/>
  <c r="I316" i="10"/>
  <c r="J316" i="10"/>
  <c r="K316" i="10"/>
  <c r="L316" i="10"/>
  <c r="M316" i="10"/>
  <c r="N316" i="10"/>
  <c r="B317" i="10"/>
  <c r="C317" i="10"/>
  <c r="D317" i="10"/>
  <c r="E317" i="10"/>
  <c r="F317" i="10"/>
  <c r="H317" i="10"/>
  <c r="G317" i="10"/>
  <c r="I317" i="10"/>
  <c r="J317" i="10"/>
  <c r="K317" i="10"/>
  <c r="L317" i="10"/>
  <c r="M317" i="10"/>
  <c r="N317" i="10"/>
  <c r="B318" i="10"/>
  <c r="C318" i="10"/>
  <c r="D318" i="10"/>
  <c r="E318" i="10"/>
  <c r="F318" i="10"/>
  <c r="H318" i="10"/>
  <c r="G318" i="10"/>
  <c r="I318" i="10"/>
  <c r="J318" i="10"/>
  <c r="K318" i="10"/>
  <c r="L318" i="10"/>
  <c r="M318" i="10"/>
  <c r="N318" i="10"/>
  <c r="B319" i="10"/>
  <c r="C319" i="10"/>
  <c r="D319" i="10"/>
  <c r="E319" i="10"/>
  <c r="H319" i="10"/>
  <c r="G319" i="10"/>
  <c r="F319" i="10"/>
  <c r="I319" i="10"/>
  <c r="J319" i="10"/>
  <c r="K319" i="10"/>
  <c r="L319" i="10"/>
  <c r="M319" i="10"/>
  <c r="N319" i="10"/>
  <c r="B320" i="10"/>
  <c r="C320" i="10"/>
  <c r="D320" i="10"/>
  <c r="E320" i="10"/>
  <c r="G320" i="10"/>
  <c r="H320" i="10"/>
  <c r="F320" i="10"/>
  <c r="I320" i="10"/>
  <c r="J320" i="10"/>
  <c r="K320" i="10"/>
  <c r="L320" i="10"/>
  <c r="M320" i="10"/>
  <c r="N320" i="10"/>
  <c r="B321" i="10"/>
  <c r="F321" i="10"/>
  <c r="C321" i="10"/>
  <c r="D321" i="10"/>
  <c r="G321" i="10"/>
  <c r="E321" i="10"/>
  <c r="H321" i="10"/>
  <c r="I321" i="10"/>
  <c r="J321" i="10"/>
  <c r="K321" i="10"/>
  <c r="L321" i="10"/>
  <c r="M321" i="10"/>
  <c r="N321" i="10"/>
  <c r="B322" i="10"/>
  <c r="D322" i="10"/>
  <c r="E322" i="10"/>
  <c r="H322" i="10"/>
  <c r="C322" i="10"/>
  <c r="G322" i="10"/>
  <c r="F322" i="10"/>
  <c r="I322" i="10"/>
  <c r="J322" i="10"/>
  <c r="K322" i="10"/>
  <c r="L322" i="10"/>
  <c r="M322" i="10"/>
  <c r="N322" i="10"/>
  <c r="B323" i="10"/>
  <c r="F323" i="10"/>
  <c r="H323" i="10"/>
  <c r="C323" i="10"/>
  <c r="D323" i="10"/>
  <c r="G323" i="10"/>
  <c r="E323" i="10"/>
  <c r="I323" i="10"/>
  <c r="J323" i="10"/>
  <c r="K323" i="10"/>
  <c r="L323" i="10"/>
  <c r="M323" i="10"/>
  <c r="N323" i="10"/>
  <c r="B324" i="10"/>
  <c r="C324" i="10"/>
  <c r="D324" i="10"/>
  <c r="E324" i="10"/>
  <c r="G324" i="10"/>
  <c r="H324" i="10"/>
  <c r="F324" i="10"/>
  <c r="I324" i="10"/>
  <c r="J324" i="10"/>
  <c r="K324" i="10"/>
  <c r="L324" i="10"/>
  <c r="M324" i="10"/>
  <c r="N324" i="10"/>
  <c r="B325" i="10"/>
  <c r="F325" i="10"/>
  <c r="C325" i="10"/>
  <c r="E325" i="10"/>
  <c r="G325" i="10"/>
  <c r="D325" i="10"/>
  <c r="H325" i="10"/>
  <c r="I325" i="10"/>
  <c r="J325" i="10"/>
  <c r="K325" i="10"/>
  <c r="L325" i="10"/>
  <c r="M325" i="10"/>
  <c r="N325" i="10"/>
  <c r="B326" i="10"/>
  <c r="G326" i="10"/>
  <c r="C326" i="10"/>
  <c r="D326" i="10"/>
  <c r="F326" i="10"/>
  <c r="H326" i="10"/>
  <c r="E326" i="10"/>
  <c r="I326" i="10"/>
  <c r="J326" i="10"/>
  <c r="K326" i="10"/>
  <c r="L326" i="10"/>
  <c r="M326" i="10"/>
  <c r="N326" i="10"/>
  <c r="B327" i="10"/>
  <c r="H327" i="10"/>
  <c r="C327" i="10"/>
  <c r="D327" i="10"/>
  <c r="E327" i="10"/>
  <c r="F327" i="10"/>
  <c r="G327" i="10"/>
  <c r="I327" i="10"/>
  <c r="J327" i="10"/>
  <c r="K327" i="10"/>
  <c r="L327" i="10"/>
  <c r="M327" i="10"/>
  <c r="N327" i="10"/>
  <c r="B328" i="10"/>
  <c r="H328" i="10"/>
  <c r="C328" i="10"/>
  <c r="G328" i="10"/>
  <c r="D328" i="10"/>
  <c r="F328" i="10"/>
  <c r="E328" i="10"/>
  <c r="I328" i="10"/>
  <c r="J328" i="10"/>
  <c r="K328" i="10"/>
  <c r="L328" i="10"/>
  <c r="M328" i="10"/>
  <c r="N328" i="10"/>
  <c r="B329" i="10"/>
  <c r="H329" i="10"/>
  <c r="C329" i="10"/>
  <c r="G329" i="10"/>
  <c r="D329" i="10"/>
  <c r="F329" i="10"/>
  <c r="E329" i="10"/>
  <c r="I329" i="10"/>
  <c r="J329" i="10"/>
  <c r="K329" i="10"/>
  <c r="L329" i="10"/>
  <c r="M329" i="10"/>
  <c r="N329" i="10"/>
  <c r="B330" i="10"/>
  <c r="C330" i="10"/>
  <c r="D330" i="10"/>
  <c r="F330" i="10"/>
  <c r="H330" i="10"/>
  <c r="E330" i="10"/>
  <c r="G330" i="10"/>
  <c r="I330" i="10"/>
  <c r="J330" i="10"/>
  <c r="K330" i="10"/>
  <c r="L330" i="10"/>
  <c r="M330" i="10"/>
  <c r="N330" i="10"/>
  <c r="B331" i="10"/>
  <c r="C331" i="10"/>
  <c r="D331" i="10"/>
  <c r="E331" i="10"/>
  <c r="H331" i="10"/>
  <c r="F331" i="10"/>
  <c r="G331" i="10"/>
  <c r="I331" i="10"/>
  <c r="J331" i="10"/>
  <c r="K331" i="10"/>
  <c r="L331" i="10"/>
  <c r="M331" i="10"/>
  <c r="N331" i="10"/>
  <c r="B332" i="10"/>
  <c r="C332" i="10"/>
  <c r="D332" i="10"/>
  <c r="E332" i="10"/>
  <c r="F332" i="10"/>
  <c r="G332" i="10"/>
  <c r="H332" i="10"/>
  <c r="I332" i="10"/>
  <c r="J332" i="10"/>
  <c r="K332" i="10"/>
  <c r="L332" i="10"/>
  <c r="M332" i="10"/>
  <c r="N332" i="10"/>
  <c r="B333" i="10"/>
  <c r="C333" i="10"/>
  <c r="G333" i="10"/>
  <c r="D333" i="10"/>
  <c r="F333" i="10"/>
  <c r="H333" i="10"/>
  <c r="E333" i="10"/>
  <c r="I333" i="10"/>
  <c r="J333" i="10"/>
  <c r="K333" i="10"/>
  <c r="L333" i="10"/>
  <c r="M333" i="10"/>
  <c r="N333" i="10"/>
  <c r="B334" i="10"/>
  <c r="C334" i="10"/>
  <c r="D334" i="10"/>
  <c r="F334" i="10"/>
  <c r="G334" i="10"/>
  <c r="H334" i="10"/>
  <c r="E334" i="10"/>
  <c r="I334" i="10"/>
  <c r="J334" i="10"/>
  <c r="K334" i="10"/>
  <c r="L334" i="10"/>
  <c r="M334" i="10"/>
  <c r="N334" i="10"/>
  <c r="B335" i="10"/>
  <c r="C335" i="10"/>
  <c r="D335" i="10"/>
  <c r="E335" i="10"/>
  <c r="G335" i="10"/>
  <c r="H335" i="10"/>
  <c r="F335" i="10"/>
  <c r="I335" i="10"/>
  <c r="J335" i="10"/>
  <c r="K335" i="10"/>
  <c r="L335" i="10"/>
  <c r="M335" i="10"/>
  <c r="N335" i="10"/>
  <c r="B336" i="10"/>
  <c r="C336" i="10"/>
  <c r="D336" i="10"/>
  <c r="F336" i="10"/>
  <c r="G336" i="10"/>
  <c r="E336" i="10"/>
  <c r="H336" i="10"/>
  <c r="I336" i="10"/>
  <c r="J336" i="10"/>
  <c r="K336" i="10"/>
  <c r="L336" i="10"/>
  <c r="M336" i="10"/>
  <c r="N336" i="10"/>
  <c r="B337" i="10"/>
  <c r="C337" i="10"/>
  <c r="D337" i="10"/>
  <c r="F337" i="10"/>
  <c r="G337" i="10"/>
  <c r="H337" i="10"/>
  <c r="E337" i="10"/>
  <c r="I337" i="10"/>
  <c r="J337" i="10"/>
  <c r="K337" i="10"/>
  <c r="L337" i="10"/>
  <c r="M337" i="10"/>
  <c r="N337" i="10"/>
  <c r="C338" i="10"/>
  <c r="D338" i="10"/>
  <c r="E338" i="10"/>
  <c r="F338" i="10"/>
  <c r="G338" i="10"/>
  <c r="B338" i="10"/>
  <c r="H338" i="10"/>
  <c r="I338" i="10"/>
  <c r="J338" i="10"/>
  <c r="K338" i="10"/>
  <c r="L338" i="10"/>
  <c r="M338" i="10"/>
  <c r="N338" i="10"/>
  <c r="B339" i="10"/>
  <c r="C339" i="10"/>
  <c r="D339" i="10"/>
  <c r="F339" i="10"/>
  <c r="G339" i="10"/>
  <c r="E339" i="10"/>
  <c r="H339" i="10"/>
  <c r="I339" i="10"/>
  <c r="J339" i="10"/>
  <c r="K339" i="10"/>
  <c r="L339" i="10"/>
  <c r="M339" i="10"/>
  <c r="N339" i="10"/>
  <c r="B340" i="10"/>
  <c r="F340" i="10"/>
  <c r="C340" i="10"/>
  <c r="E340" i="10"/>
  <c r="G340" i="10"/>
  <c r="D340" i="10"/>
  <c r="H340" i="10"/>
  <c r="I340" i="10"/>
  <c r="J340" i="10"/>
  <c r="K340" i="10"/>
  <c r="L340" i="10"/>
  <c r="M340" i="10"/>
  <c r="N340" i="10"/>
  <c r="B341" i="10"/>
  <c r="H341" i="10"/>
  <c r="C341" i="10"/>
  <c r="D341" i="10"/>
  <c r="F341" i="10"/>
  <c r="G341" i="10"/>
  <c r="E341" i="10"/>
  <c r="I341" i="10"/>
  <c r="J341" i="10"/>
  <c r="K341" i="10"/>
  <c r="L341" i="10"/>
  <c r="M341" i="10"/>
  <c r="N341" i="10"/>
  <c r="B342" i="10"/>
  <c r="F342" i="10"/>
  <c r="C342" i="10"/>
  <c r="D342" i="10"/>
  <c r="G342" i="10"/>
  <c r="E342" i="10"/>
  <c r="H342" i="10"/>
  <c r="I342" i="10"/>
  <c r="J342" i="10"/>
  <c r="K342" i="10"/>
  <c r="L342" i="10"/>
  <c r="M342" i="10"/>
  <c r="N342" i="10"/>
  <c r="B343" i="10"/>
  <c r="G343" i="10"/>
  <c r="C343" i="10"/>
  <c r="D343" i="10"/>
  <c r="F343" i="10"/>
  <c r="H343" i="10"/>
  <c r="E343" i="10"/>
  <c r="I343" i="10"/>
  <c r="J343" i="10"/>
  <c r="K343" i="10"/>
  <c r="L343" i="10"/>
  <c r="M343" i="10"/>
  <c r="N343" i="10"/>
  <c r="B344" i="10"/>
  <c r="E344" i="10"/>
  <c r="F344" i="10"/>
  <c r="C344" i="10"/>
  <c r="G344" i="10"/>
  <c r="D344" i="10"/>
  <c r="H344" i="10"/>
  <c r="I344" i="10"/>
  <c r="J344" i="10"/>
  <c r="K344" i="10"/>
  <c r="L344" i="10"/>
  <c r="M344" i="10"/>
  <c r="N344" i="10"/>
  <c r="B345" i="10"/>
  <c r="D345" i="10"/>
  <c r="G345" i="10"/>
  <c r="C345" i="10"/>
  <c r="E345" i="10"/>
  <c r="H345" i="10"/>
  <c r="F345" i="10"/>
  <c r="I345" i="10"/>
  <c r="J345" i="10"/>
  <c r="K345" i="10"/>
  <c r="L345" i="10"/>
  <c r="M345" i="10"/>
  <c r="N345" i="10"/>
  <c r="B346" i="10"/>
  <c r="C346" i="10"/>
  <c r="D346" i="10"/>
  <c r="F346" i="10"/>
  <c r="G346" i="10"/>
  <c r="E346" i="10"/>
  <c r="H346" i="10"/>
  <c r="I346" i="10"/>
  <c r="J346" i="10"/>
  <c r="K346" i="10"/>
  <c r="L346" i="10"/>
  <c r="M346" i="10"/>
  <c r="N346" i="10"/>
  <c r="B347" i="10"/>
  <c r="F347" i="10"/>
  <c r="C347" i="10"/>
  <c r="E347" i="10"/>
  <c r="D347" i="10"/>
  <c r="H347" i="10"/>
  <c r="G347" i="10"/>
  <c r="I347" i="10"/>
  <c r="J347" i="10"/>
  <c r="K347" i="10"/>
  <c r="L347" i="10"/>
  <c r="M347" i="10"/>
  <c r="N347" i="10"/>
  <c r="B348" i="10"/>
  <c r="D348" i="10"/>
  <c r="E348" i="10"/>
  <c r="H348" i="10"/>
  <c r="C348" i="10"/>
  <c r="G348" i="10"/>
  <c r="F348" i="10"/>
  <c r="I348" i="10"/>
  <c r="J348" i="10"/>
  <c r="K348" i="10"/>
  <c r="L348" i="10"/>
  <c r="M348" i="10"/>
  <c r="N348" i="10"/>
  <c r="B349" i="10"/>
  <c r="C349" i="10"/>
  <c r="D349" i="10"/>
  <c r="F349" i="10"/>
  <c r="G349" i="10"/>
  <c r="H349" i="10"/>
  <c r="E349" i="10"/>
  <c r="I349" i="10"/>
  <c r="J349" i="10"/>
  <c r="K349" i="10"/>
  <c r="L349" i="10"/>
  <c r="M349" i="10"/>
  <c r="N349" i="10"/>
  <c r="B350" i="10"/>
  <c r="D350" i="10"/>
  <c r="G350" i="10"/>
  <c r="C350" i="10"/>
  <c r="E350" i="10"/>
  <c r="H350" i="10"/>
  <c r="F350" i="10"/>
  <c r="I350" i="10"/>
  <c r="J350" i="10"/>
  <c r="K350" i="10"/>
  <c r="L350" i="10"/>
  <c r="M350" i="10"/>
  <c r="N350" i="10"/>
  <c r="B351" i="10"/>
  <c r="D351" i="10"/>
  <c r="E351" i="10"/>
  <c r="F351" i="10"/>
  <c r="C351" i="10"/>
  <c r="H351" i="10"/>
  <c r="G351" i="10"/>
  <c r="I351" i="10"/>
  <c r="J351" i="10"/>
  <c r="K351" i="10"/>
  <c r="L351" i="10"/>
  <c r="M351" i="10"/>
  <c r="N351" i="10"/>
  <c r="B352" i="10"/>
  <c r="E352" i="10"/>
  <c r="G352" i="10"/>
  <c r="H352" i="10"/>
  <c r="C352" i="10"/>
  <c r="F352" i="10"/>
  <c r="D352" i="10"/>
  <c r="I352" i="10"/>
  <c r="J352" i="10"/>
  <c r="K352" i="10"/>
  <c r="L352" i="10"/>
  <c r="M352" i="10"/>
  <c r="N352" i="10"/>
  <c r="B353" i="10"/>
  <c r="D353" i="10"/>
  <c r="H353" i="10"/>
  <c r="C353" i="10"/>
  <c r="E353" i="10"/>
  <c r="G353" i="10"/>
  <c r="F353" i="10"/>
  <c r="I353" i="10"/>
  <c r="J353" i="10"/>
  <c r="K353" i="10"/>
  <c r="L353" i="10"/>
  <c r="M353" i="10"/>
  <c r="N353" i="10"/>
  <c r="B354" i="10"/>
  <c r="C354" i="10"/>
  <c r="E354" i="10"/>
  <c r="F354" i="10"/>
  <c r="G354" i="10"/>
  <c r="H354" i="10"/>
  <c r="D354" i="10"/>
  <c r="I354" i="10"/>
  <c r="J354" i="10"/>
  <c r="K354" i="10"/>
  <c r="L354" i="10"/>
  <c r="M354" i="10"/>
  <c r="N354" i="10"/>
  <c r="B355" i="10"/>
  <c r="F355" i="10"/>
  <c r="C355" i="10"/>
  <c r="E355" i="10"/>
  <c r="G355" i="10"/>
  <c r="D355" i="10"/>
  <c r="H355" i="10"/>
  <c r="I355" i="10"/>
  <c r="J355" i="10"/>
  <c r="K355" i="10"/>
  <c r="L355" i="10"/>
  <c r="M355" i="10"/>
  <c r="N355" i="10"/>
  <c r="B356" i="10"/>
  <c r="C356" i="10"/>
  <c r="E356" i="10"/>
  <c r="F356" i="10"/>
  <c r="G356" i="10"/>
  <c r="H356" i="10"/>
  <c r="D356" i="10"/>
  <c r="I356" i="10"/>
  <c r="J356" i="10"/>
  <c r="K356" i="10"/>
  <c r="L356" i="10"/>
  <c r="M356" i="10"/>
  <c r="N356" i="10"/>
  <c r="B357" i="10"/>
  <c r="D357" i="10"/>
  <c r="E357" i="10"/>
  <c r="F357" i="10"/>
  <c r="G357" i="10"/>
  <c r="C357" i="10"/>
  <c r="H357" i="10"/>
  <c r="I357" i="10"/>
  <c r="J357" i="10"/>
  <c r="K357" i="10"/>
  <c r="L357" i="10"/>
  <c r="M357" i="10"/>
  <c r="N357" i="10"/>
  <c r="B358" i="10"/>
  <c r="F358" i="10"/>
  <c r="H358" i="10"/>
  <c r="C358" i="10"/>
  <c r="E358" i="10"/>
  <c r="G358" i="10"/>
  <c r="D358" i="10"/>
  <c r="I358" i="10"/>
  <c r="J358" i="10"/>
  <c r="K358" i="10"/>
  <c r="L358" i="10"/>
  <c r="M358" i="10"/>
  <c r="N358" i="10"/>
  <c r="B359" i="10"/>
  <c r="F359" i="10"/>
  <c r="G359" i="10"/>
  <c r="H359" i="10"/>
  <c r="C359" i="10"/>
  <c r="D359" i="10"/>
  <c r="E359" i="10"/>
  <c r="I359" i="10"/>
  <c r="J359" i="10"/>
  <c r="K359" i="10"/>
  <c r="L359" i="10"/>
  <c r="M359" i="10"/>
  <c r="N359" i="10"/>
  <c r="B360" i="10"/>
  <c r="D360" i="10"/>
  <c r="E360" i="10"/>
  <c r="H360" i="10"/>
  <c r="C360" i="10"/>
  <c r="G360" i="10"/>
  <c r="F360" i="10"/>
  <c r="I360" i="10"/>
  <c r="J360" i="10"/>
  <c r="K360" i="10"/>
  <c r="L360" i="10"/>
  <c r="M360" i="10"/>
  <c r="N360" i="10"/>
  <c r="B361" i="10"/>
  <c r="F361" i="10"/>
  <c r="C361" i="10"/>
  <c r="D361" i="10"/>
  <c r="H361" i="10"/>
  <c r="E361" i="10"/>
  <c r="G361" i="10"/>
  <c r="I361" i="10"/>
  <c r="J361" i="10"/>
  <c r="K361" i="10"/>
  <c r="L361" i="10"/>
  <c r="M361" i="10"/>
  <c r="N361" i="10"/>
  <c r="B362" i="10"/>
  <c r="D362" i="10"/>
  <c r="E362" i="10"/>
  <c r="F362" i="10"/>
  <c r="H362" i="10"/>
  <c r="C362" i="10"/>
  <c r="G362" i="10"/>
  <c r="I362" i="10"/>
  <c r="J362" i="10"/>
  <c r="K362" i="10"/>
  <c r="L362" i="10"/>
  <c r="M362" i="10"/>
  <c r="N362" i="10"/>
  <c r="B363" i="10"/>
  <c r="C363" i="10"/>
  <c r="D363" i="10"/>
  <c r="E363" i="10"/>
  <c r="F363" i="10"/>
  <c r="G363" i="10"/>
  <c r="H363" i="10"/>
  <c r="I363" i="10"/>
  <c r="J363" i="10"/>
  <c r="K363" i="10"/>
  <c r="L363" i="10"/>
  <c r="M363" i="10"/>
  <c r="N363" i="10"/>
  <c r="B364" i="10"/>
  <c r="C364" i="10"/>
  <c r="D364" i="10"/>
  <c r="G364" i="10"/>
  <c r="H364" i="10"/>
  <c r="E364" i="10"/>
  <c r="F364" i="10"/>
  <c r="I364" i="10"/>
  <c r="J364" i="10"/>
  <c r="K364" i="10"/>
  <c r="L364" i="10"/>
  <c r="M364" i="10"/>
  <c r="N364" i="10"/>
  <c r="B365" i="10"/>
  <c r="C365" i="10"/>
  <c r="F365" i="10"/>
  <c r="H365" i="10"/>
  <c r="D365" i="10"/>
  <c r="E365" i="10"/>
  <c r="G365" i="10"/>
  <c r="I365" i="10"/>
  <c r="J365" i="10"/>
  <c r="K365" i="10"/>
  <c r="L365" i="10"/>
  <c r="M365" i="10"/>
  <c r="N365" i="10"/>
  <c r="B366" i="10"/>
  <c r="C366" i="10"/>
  <c r="D366" i="10"/>
  <c r="F366" i="10"/>
  <c r="G366" i="10"/>
  <c r="H366" i="10"/>
  <c r="E366" i="10"/>
  <c r="I366" i="10"/>
  <c r="J366" i="10"/>
  <c r="K366" i="10"/>
  <c r="L366" i="10"/>
  <c r="M366" i="10"/>
  <c r="N366" i="10"/>
  <c r="B367" i="10"/>
  <c r="G367" i="10"/>
  <c r="C367" i="10"/>
  <c r="D367" i="10"/>
  <c r="F367" i="10"/>
  <c r="H367" i="10"/>
  <c r="E367" i="10"/>
  <c r="I367" i="10"/>
  <c r="J367" i="10"/>
  <c r="K367" i="10"/>
  <c r="L367" i="10"/>
  <c r="M367" i="10"/>
  <c r="N367" i="10"/>
  <c r="B368" i="10"/>
  <c r="D368" i="10"/>
  <c r="G368" i="10"/>
  <c r="C368" i="10"/>
  <c r="F368" i="10"/>
  <c r="H368" i="10"/>
  <c r="E368" i="10"/>
  <c r="I368" i="10"/>
  <c r="J368" i="10"/>
  <c r="K368" i="10"/>
  <c r="L368" i="10"/>
  <c r="M368" i="10"/>
  <c r="N368" i="10"/>
  <c r="B369" i="10"/>
  <c r="D369" i="10"/>
  <c r="E369" i="10"/>
  <c r="G369" i="10"/>
  <c r="C369" i="10"/>
  <c r="H369" i="10"/>
  <c r="F369" i="10"/>
  <c r="I369" i="10"/>
  <c r="J369" i="10"/>
  <c r="K369" i="10"/>
  <c r="L369" i="10"/>
  <c r="M369" i="10"/>
  <c r="N369" i="10"/>
  <c r="B370" i="10"/>
  <c r="E370" i="10"/>
  <c r="G370" i="10"/>
  <c r="C370" i="10"/>
  <c r="F370" i="10"/>
  <c r="H370" i="10"/>
  <c r="D370" i="10"/>
  <c r="I370" i="10"/>
  <c r="J370" i="10"/>
  <c r="K370" i="10"/>
  <c r="L370" i="10"/>
  <c r="M370" i="10"/>
  <c r="N370" i="10"/>
  <c r="B371" i="10"/>
  <c r="D371" i="10"/>
  <c r="G371" i="10"/>
  <c r="C371" i="10"/>
  <c r="E371" i="10"/>
  <c r="H371" i="10"/>
  <c r="F371" i="10"/>
  <c r="I371" i="10"/>
  <c r="J371" i="10"/>
  <c r="K371" i="10"/>
  <c r="L371" i="10"/>
  <c r="M371" i="10"/>
  <c r="N371" i="10"/>
  <c r="B372" i="10"/>
  <c r="F372" i="10"/>
  <c r="C372" i="10"/>
  <c r="E372" i="10"/>
  <c r="H372" i="10"/>
  <c r="D372" i="10"/>
  <c r="G372" i="10"/>
  <c r="I372" i="10"/>
  <c r="J372" i="10"/>
  <c r="K372" i="10"/>
  <c r="L372" i="10"/>
  <c r="M372" i="10"/>
  <c r="N372" i="10"/>
  <c r="B373" i="10"/>
  <c r="D373" i="10"/>
  <c r="G373" i="10"/>
  <c r="H373" i="10"/>
  <c r="C373" i="10"/>
  <c r="F373" i="10"/>
  <c r="E373" i="10"/>
  <c r="I373" i="10"/>
  <c r="J373" i="10"/>
  <c r="K373" i="10"/>
  <c r="L373" i="10"/>
  <c r="M373" i="10"/>
  <c r="N373" i="10"/>
  <c r="B374" i="10"/>
  <c r="F374" i="10"/>
  <c r="H374" i="10"/>
  <c r="C374" i="10"/>
  <c r="E374" i="10"/>
  <c r="D374" i="10"/>
  <c r="G374" i="10"/>
  <c r="I374" i="10"/>
  <c r="J374" i="10"/>
  <c r="K374" i="10"/>
  <c r="L374" i="10"/>
  <c r="M374" i="10"/>
  <c r="N374" i="10"/>
  <c r="B375" i="10"/>
  <c r="E375" i="10"/>
  <c r="H375" i="10"/>
  <c r="C375" i="10"/>
  <c r="F375" i="10"/>
  <c r="D375" i="10"/>
  <c r="G375" i="10"/>
  <c r="I375" i="10"/>
  <c r="J375" i="10"/>
  <c r="K375" i="10"/>
  <c r="L375" i="10"/>
  <c r="M375" i="10"/>
  <c r="N375" i="10"/>
  <c r="B376" i="10"/>
  <c r="G376" i="10"/>
  <c r="C376" i="10"/>
  <c r="D376" i="10"/>
  <c r="E376" i="10"/>
  <c r="F376" i="10"/>
  <c r="H376" i="10"/>
  <c r="I376" i="10"/>
  <c r="J376" i="10"/>
  <c r="K376" i="10"/>
  <c r="L376" i="10"/>
  <c r="M376" i="10"/>
  <c r="N376" i="10"/>
  <c r="B377" i="10"/>
  <c r="C377" i="10"/>
  <c r="D377" i="10"/>
  <c r="E377" i="10"/>
  <c r="F377" i="10"/>
  <c r="G377" i="10"/>
  <c r="H377" i="10"/>
  <c r="I377" i="10"/>
  <c r="J377" i="10"/>
  <c r="K377" i="10"/>
  <c r="L377" i="10"/>
  <c r="M377" i="10"/>
  <c r="N377" i="10"/>
  <c r="B378" i="10"/>
  <c r="C378" i="10"/>
  <c r="D378" i="10"/>
  <c r="E378" i="10"/>
  <c r="F378" i="10"/>
  <c r="G378" i="10"/>
  <c r="H378" i="10"/>
  <c r="I378" i="10"/>
  <c r="J378" i="10"/>
  <c r="K378" i="10"/>
  <c r="L378" i="10"/>
  <c r="M378" i="10"/>
  <c r="N378" i="10"/>
  <c r="B379" i="10"/>
  <c r="C379" i="10"/>
  <c r="D379" i="10"/>
  <c r="E379" i="10"/>
  <c r="F379" i="10"/>
  <c r="G379" i="10"/>
  <c r="H379" i="10"/>
  <c r="I379" i="10"/>
  <c r="J379" i="10"/>
  <c r="K379" i="10"/>
  <c r="L379" i="10"/>
  <c r="M379" i="10"/>
  <c r="N379" i="10"/>
  <c r="B380" i="10"/>
  <c r="C380" i="10"/>
  <c r="D380" i="10"/>
  <c r="E380" i="10"/>
  <c r="G380" i="10"/>
  <c r="H380" i="10"/>
  <c r="F380" i="10"/>
  <c r="I380" i="10"/>
  <c r="J380" i="10"/>
  <c r="K380" i="10"/>
  <c r="L380" i="10"/>
  <c r="M380" i="10"/>
  <c r="N380" i="10"/>
  <c r="B381" i="10"/>
  <c r="G381" i="10"/>
  <c r="C381" i="10"/>
  <c r="E381" i="10"/>
  <c r="F381" i="10"/>
  <c r="D381" i="10"/>
  <c r="H381" i="10"/>
  <c r="I381" i="10"/>
  <c r="J381" i="10"/>
  <c r="K381" i="10"/>
  <c r="L381" i="10"/>
  <c r="M381" i="10"/>
  <c r="N381" i="10"/>
  <c r="B382" i="10"/>
  <c r="C382" i="10"/>
  <c r="D382" i="10"/>
  <c r="E382" i="10"/>
  <c r="G382" i="10"/>
  <c r="H382" i="10"/>
  <c r="F382" i="10"/>
  <c r="I382" i="10"/>
  <c r="J382" i="10"/>
  <c r="K382" i="10"/>
  <c r="L382" i="10"/>
  <c r="M382" i="10"/>
  <c r="N382" i="10"/>
  <c r="B383" i="10"/>
  <c r="E383" i="10"/>
  <c r="F383" i="10"/>
  <c r="G383" i="10"/>
  <c r="H383" i="10"/>
  <c r="C383" i="10"/>
  <c r="D383" i="10"/>
  <c r="I383" i="10"/>
  <c r="J383" i="10"/>
  <c r="K383" i="10"/>
  <c r="L383" i="10"/>
  <c r="M383" i="10"/>
  <c r="N383" i="10"/>
  <c r="B384" i="10"/>
  <c r="C384" i="10"/>
  <c r="E384" i="10"/>
  <c r="F384" i="10"/>
  <c r="G384" i="10"/>
  <c r="H384" i="10"/>
  <c r="D384" i="10"/>
  <c r="I384" i="10"/>
  <c r="J384" i="10"/>
  <c r="K384" i="10"/>
  <c r="L384" i="10"/>
  <c r="M384" i="10"/>
  <c r="N384" i="10"/>
  <c r="B385" i="10"/>
  <c r="C385" i="10"/>
  <c r="D385" i="10"/>
  <c r="F385" i="10"/>
  <c r="H385" i="10"/>
  <c r="E385" i="10"/>
  <c r="G385" i="10"/>
  <c r="I385" i="10"/>
  <c r="J385" i="10"/>
  <c r="K385" i="10"/>
  <c r="L385" i="10"/>
  <c r="M385" i="10"/>
  <c r="N385" i="10"/>
  <c r="B386" i="10"/>
  <c r="E386" i="10"/>
  <c r="C386" i="10"/>
  <c r="F386" i="10"/>
  <c r="D386" i="10"/>
  <c r="G386" i="10"/>
  <c r="H386" i="10"/>
  <c r="I386" i="10"/>
  <c r="J386" i="10"/>
  <c r="K386" i="10"/>
  <c r="L386" i="10"/>
  <c r="M386" i="10"/>
  <c r="N386" i="10"/>
  <c r="B387" i="10"/>
  <c r="D387" i="10"/>
  <c r="G387" i="10"/>
  <c r="C387" i="10"/>
  <c r="E387" i="10"/>
  <c r="H387" i="10"/>
  <c r="F387" i="10"/>
  <c r="I387" i="10"/>
  <c r="J387" i="10"/>
  <c r="K387" i="10"/>
  <c r="L387" i="10"/>
  <c r="M387" i="10"/>
  <c r="N387" i="10"/>
  <c r="B388" i="10"/>
  <c r="D388" i="10"/>
  <c r="H388" i="10"/>
  <c r="C388" i="10"/>
  <c r="F388" i="10"/>
  <c r="G388" i="10"/>
  <c r="E388" i="10"/>
  <c r="I388" i="10"/>
  <c r="J388" i="10"/>
  <c r="K388" i="10"/>
  <c r="L388" i="10"/>
  <c r="M388" i="10"/>
  <c r="N388" i="10"/>
  <c r="B389" i="10"/>
  <c r="C389" i="10"/>
  <c r="F389" i="10"/>
  <c r="G389" i="10"/>
  <c r="H389" i="10"/>
  <c r="E389" i="10"/>
  <c r="D389" i="10"/>
  <c r="I389" i="10"/>
  <c r="J389" i="10"/>
  <c r="K389" i="10"/>
  <c r="L389" i="10"/>
  <c r="M389" i="10"/>
  <c r="N389" i="10"/>
  <c r="B390" i="10"/>
  <c r="C390" i="10"/>
  <c r="E390" i="10"/>
  <c r="F390" i="10"/>
  <c r="D390" i="10"/>
  <c r="G390" i="10"/>
  <c r="H390" i="10"/>
  <c r="I390" i="10"/>
  <c r="J390" i="10"/>
  <c r="K390" i="10"/>
  <c r="L390" i="10"/>
  <c r="M390" i="10"/>
  <c r="N390" i="10"/>
  <c r="B391" i="10"/>
  <c r="C391" i="10"/>
  <c r="E391" i="10"/>
  <c r="G391" i="10"/>
  <c r="H391" i="10"/>
  <c r="D391" i="10"/>
  <c r="F391" i="10"/>
  <c r="I391" i="10"/>
  <c r="J391" i="10"/>
  <c r="K391" i="10"/>
  <c r="L391" i="10"/>
  <c r="M391" i="10"/>
  <c r="N391" i="10"/>
  <c r="B392" i="10"/>
  <c r="C392" i="10"/>
  <c r="E392" i="10"/>
  <c r="F392" i="10"/>
  <c r="G392" i="10"/>
  <c r="D392" i="10"/>
  <c r="H392" i="10"/>
  <c r="I392" i="10"/>
  <c r="J392" i="10"/>
  <c r="K392" i="10"/>
  <c r="L392" i="10"/>
  <c r="M392" i="10"/>
  <c r="N392" i="10"/>
  <c r="B393" i="10"/>
  <c r="D393" i="10"/>
  <c r="E393" i="10"/>
  <c r="F393" i="10"/>
  <c r="G393" i="10"/>
  <c r="H393" i="10"/>
  <c r="C393" i="10"/>
  <c r="I393" i="10"/>
  <c r="J393" i="10"/>
  <c r="K393" i="10"/>
  <c r="L393" i="10"/>
  <c r="M393" i="10"/>
  <c r="N393" i="10"/>
  <c r="C394" i="10"/>
  <c r="D394" i="10"/>
  <c r="E394" i="10"/>
  <c r="G394" i="10"/>
  <c r="H394" i="10"/>
  <c r="F394" i="10"/>
  <c r="B394" i="10"/>
  <c r="I394" i="10"/>
  <c r="J394" i="10"/>
  <c r="K394" i="10"/>
  <c r="L394" i="10"/>
  <c r="M394" i="10"/>
  <c r="N394" i="10"/>
  <c r="B395" i="10"/>
  <c r="C395" i="10"/>
  <c r="D395" i="10"/>
  <c r="E395" i="10"/>
  <c r="G395" i="10"/>
  <c r="H395" i="10"/>
  <c r="F395" i="10"/>
  <c r="I395" i="10"/>
  <c r="J395" i="10"/>
  <c r="K395" i="10"/>
  <c r="L395" i="10"/>
  <c r="M395" i="10"/>
  <c r="N395" i="10"/>
  <c r="B396" i="10"/>
  <c r="E396" i="10"/>
  <c r="F396" i="10"/>
  <c r="G396" i="10"/>
  <c r="C396" i="10"/>
  <c r="H396" i="10"/>
  <c r="D396" i="10"/>
  <c r="I396" i="10"/>
  <c r="J396" i="10"/>
  <c r="K396" i="10"/>
  <c r="L396" i="10"/>
  <c r="M396" i="10"/>
  <c r="N396" i="10"/>
  <c r="B397" i="10"/>
  <c r="C397" i="10"/>
  <c r="D397" i="10"/>
  <c r="E397" i="10"/>
  <c r="F397" i="10"/>
  <c r="H397" i="10"/>
  <c r="G397" i="10"/>
  <c r="I397" i="10"/>
  <c r="J397" i="10"/>
  <c r="K397" i="10"/>
  <c r="L397" i="10"/>
  <c r="M397" i="10"/>
  <c r="N397" i="10"/>
  <c r="B398" i="10"/>
  <c r="C398" i="10"/>
  <c r="D398" i="10"/>
  <c r="E398" i="10"/>
  <c r="F398" i="10"/>
  <c r="H398" i="10"/>
  <c r="G398" i="10"/>
  <c r="I398" i="10"/>
  <c r="J398" i="10"/>
  <c r="K398" i="10"/>
  <c r="L398" i="10"/>
  <c r="M398" i="10"/>
  <c r="N398" i="10"/>
  <c r="B399" i="10"/>
  <c r="C399" i="10"/>
  <c r="D399" i="10"/>
  <c r="F399" i="10"/>
  <c r="H399" i="10"/>
  <c r="E399" i="10"/>
  <c r="G399" i="10"/>
  <c r="I399" i="10"/>
  <c r="J399" i="10"/>
  <c r="K399" i="10"/>
  <c r="L399" i="10"/>
  <c r="M399" i="10"/>
  <c r="N399" i="10"/>
  <c r="B400" i="10"/>
  <c r="G400" i="10"/>
  <c r="C400" i="10"/>
  <c r="E400" i="10"/>
  <c r="F400" i="10"/>
  <c r="H400" i="10"/>
  <c r="D400" i="10"/>
  <c r="I400" i="10"/>
  <c r="J400" i="10"/>
  <c r="K400" i="10"/>
  <c r="L400" i="10"/>
  <c r="M400" i="10"/>
  <c r="N400" i="10"/>
  <c r="B401" i="10"/>
  <c r="E401" i="10"/>
  <c r="H401" i="10"/>
  <c r="C401" i="10"/>
  <c r="D401" i="10"/>
  <c r="G401" i="10"/>
  <c r="F401" i="10"/>
  <c r="I401" i="10"/>
  <c r="J401" i="10"/>
  <c r="K401" i="10"/>
  <c r="L401" i="10"/>
  <c r="M401" i="10"/>
  <c r="N401" i="10"/>
  <c r="B402" i="10"/>
  <c r="C402" i="10"/>
  <c r="D402" i="10"/>
  <c r="E402" i="10"/>
  <c r="G402" i="10"/>
  <c r="H402" i="10"/>
  <c r="F402" i="10"/>
  <c r="I402" i="10"/>
  <c r="J402" i="10"/>
  <c r="K402" i="10"/>
  <c r="L402" i="10"/>
  <c r="M402" i="10"/>
  <c r="N402" i="10"/>
  <c r="B403" i="10"/>
  <c r="E403" i="10"/>
  <c r="C403" i="10"/>
  <c r="D403" i="10"/>
  <c r="G403" i="10"/>
  <c r="H403" i="10"/>
  <c r="F403" i="10"/>
  <c r="I403" i="10"/>
  <c r="J403" i="10"/>
  <c r="K403" i="10"/>
  <c r="L403" i="10"/>
  <c r="M403" i="10"/>
  <c r="N403" i="10"/>
  <c r="B404" i="10"/>
  <c r="E404" i="10"/>
  <c r="G404" i="10"/>
  <c r="H404" i="10"/>
  <c r="C404" i="10"/>
  <c r="F404" i="10"/>
  <c r="D404" i="10"/>
  <c r="I404" i="10"/>
  <c r="J404" i="10"/>
  <c r="K404" i="10"/>
  <c r="L404" i="10"/>
  <c r="M404" i="10"/>
  <c r="N404" i="10"/>
  <c r="B405" i="10"/>
  <c r="C405" i="10"/>
  <c r="D405" i="10"/>
  <c r="E405" i="10"/>
  <c r="F405" i="10"/>
  <c r="H405" i="10"/>
  <c r="G405" i="10"/>
  <c r="I405" i="10"/>
  <c r="J405" i="10"/>
  <c r="K405" i="10"/>
  <c r="L405" i="10"/>
  <c r="M405" i="10"/>
  <c r="N405" i="10"/>
  <c r="B406" i="10"/>
  <c r="C406" i="10"/>
  <c r="D406" i="10"/>
  <c r="E406" i="10"/>
  <c r="G406" i="10"/>
  <c r="H406" i="10"/>
  <c r="F406" i="10"/>
  <c r="I406" i="10"/>
  <c r="J406" i="10"/>
  <c r="K406" i="10"/>
  <c r="L406" i="10"/>
  <c r="M406" i="10"/>
  <c r="N406" i="10"/>
  <c r="B407" i="10"/>
  <c r="H407" i="10"/>
  <c r="C407" i="10"/>
  <c r="D407" i="10"/>
  <c r="F407" i="10"/>
  <c r="G407" i="10"/>
  <c r="E407" i="10"/>
  <c r="I407" i="10"/>
  <c r="J407" i="10"/>
  <c r="K407" i="10"/>
  <c r="L407" i="10"/>
  <c r="M407" i="10"/>
  <c r="N407" i="10"/>
  <c r="B408" i="10"/>
  <c r="C408" i="10"/>
  <c r="G408" i="10"/>
  <c r="D408" i="10"/>
  <c r="H408" i="10"/>
  <c r="E408" i="10"/>
  <c r="F408" i="10"/>
  <c r="I408" i="10"/>
  <c r="J408" i="10"/>
  <c r="K408" i="10"/>
  <c r="L408" i="10"/>
  <c r="M408" i="10"/>
  <c r="N408" i="10"/>
  <c r="B409" i="10"/>
  <c r="D409" i="10"/>
  <c r="G409" i="10"/>
  <c r="H409" i="10"/>
  <c r="C409" i="10"/>
  <c r="F409" i="10"/>
  <c r="E409" i="10"/>
  <c r="I409" i="10"/>
  <c r="J409" i="10"/>
  <c r="K409" i="10"/>
  <c r="L409" i="10"/>
  <c r="M409" i="10"/>
  <c r="N409" i="10"/>
  <c r="B410" i="10"/>
  <c r="D410" i="10"/>
  <c r="F410" i="10"/>
  <c r="H410" i="10"/>
  <c r="C410" i="10"/>
  <c r="G410" i="10"/>
  <c r="E410" i="10"/>
  <c r="I410" i="10"/>
  <c r="J410" i="10"/>
  <c r="K410" i="10"/>
  <c r="L410" i="10"/>
  <c r="M410" i="10"/>
  <c r="N410" i="10"/>
  <c r="B411" i="10"/>
  <c r="C411" i="10"/>
  <c r="D411" i="10"/>
  <c r="E411" i="10"/>
  <c r="F411" i="10"/>
  <c r="G411" i="10"/>
  <c r="H411" i="10"/>
  <c r="I411" i="10"/>
  <c r="J411" i="10"/>
  <c r="K411" i="10"/>
  <c r="L411" i="10"/>
  <c r="M411" i="10"/>
  <c r="N411" i="10"/>
  <c r="B412" i="10"/>
  <c r="F412" i="10"/>
  <c r="H412" i="10"/>
  <c r="C412" i="10"/>
  <c r="G412" i="10"/>
  <c r="D412" i="10"/>
  <c r="E412" i="10"/>
  <c r="I412" i="10"/>
  <c r="J412" i="10"/>
  <c r="K412" i="10"/>
  <c r="L412" i="10"/>
  <c r="M412" i="10"/>
  <c r="N412" i="10"/>
  <c r="B413" i="10"/>
  <c r="C413" i="10"/>
  <c r="D413" i="10"/>
  <c r="E413" i="10"/>
  <c r="F413" i="10"/>
  <c r="G413" i="10"/>
  <c r="H413" i="10"/>
  <c r="I413" i="10"/>
  <c r="J413" i="10"/>
  <c r="K413" i="10"/>
  <c r="L413" i="10"/>
  <c r="M413" i="10"/>
  <c r="N413" i="10"/>
  <c r="B414" i="10"/>
  <c r="D414" i="10"/>
  <c r="C414" i="10"/>
  <c r="E414" i="10"/>
  <c r="H414" i="10"/>
  <c r="F414" i="10"/>
  <c r="G414" i="10"/>
  <c r="I414" i="10"/>
  <c r="J414" i="10"/>
  <c r="K414" i="10"/>
  <c r="L414" i="10"/>
  <c r="M414" i="10"/>
  <c r="N414" i="10"/>
  <c r="B415" i="10"/>
  <c r="E415" i="10"/>
  <c r="H415" i="10"/>
  <c r="C415" i="10"/>
  <c r="G415" i="10"/>
  <c r="D415" i="10"/>
  <c r="F415" i="10"/>
  <c r="I415" i="10"/>
  <c r="J415" i="10"/>
  <c r="K415" i="10"/>
  <c r="L415" i="10"/>
  <c r="M415" i="10"/>
  <c r="N415" i="10"/>
  <c r="B416" i="10"/>
  <c r="F416" i="10"/>
  <c r="G416" i="10"/>
  <c r="C416" i="10"/>
  <c r="H416" i="10"/>
  <c r="D416" i="10"/>
  <c r="E416" i="10"/>
  <c r="I416" i="10"/>
  <c r="J416" i="10"/>
  <c r="K416" i="10"/>
  <c r="L416" i="10"/>
  <c r="M416" i="10"/>
  <c r="N416" i="10"/>
  <c r="B417" i="10"/>
  <c r="E417" i="10"/>
  <c r="F417" i="10"/>
  <c r="G417" i="10"/>
  <c r="C417" i="10"/>
  <c r="D417" i="10"/>
  <c r="H417" i="10"/>
  <c r="I417" i="10"/>
  <c r="J417" i="10"/>
  <c r="K417" i="10"/>
  <c r="L417" i="10"/>
  <c r="M417" i="10"/>
  <c r="N417" i="10"/>
  <c r="B418" i="10"/>
  <c r="C418" i="10"/>
  <c r="E418" i="10"/>
  <c r="F418" i="10"/>
  <c r="G418" i="10"/>
  <c r="D418" i="10"/>
  <c r="H418" i="10"/>
  <c r="I418" i="10"/>
  <c r="J418" i="10"/>
  <c r="K418" i="10"/>
  <c r="L418" i="10"/>
  <c r="M418" i="10"/>
  <c r="N418" i="10"/>
  <c r="B419" i="10"/>
  <c r="C419" i="10"/>
  <c r="E419" i="10"/>
  <c r="F419" i="10"/>
  <c r="H419" i="10"/>
  <c r="D419" i="10"/>
  <c r="G419" i="10"/>
  <c r="I419" i="10"/>
  <c r="J419" i="10"/>
  <c r="K419" i="10"/>
  <c r="L419" i="10"/>
  <c r="M419" i="10"/>
  <c r="N419" i="10"/>
  <c r="B420" i="10"/>
  <c r="D420" i="10"/>
  <c r="F420" i="10"/>
  <c r="H420" i="10"/>
  <c r="C420" i="10"/>
  <c r="E420" i="10"/>
  <c r="G420" i="10"/>
  <c r="I420" i="10"/>
  <c r="J420" i="10"/>
  <c r="K420" i="10"/>
  <c r="L420" i="10"/>
  <c r="M420" i="10"/>
  <c r="N420" i="10"/>
  <c r="B421" i="10"/>
  <c r="C421" i="10"/>
  <c r="E421" i="10"/>
  <c r="F421" i="10"/>
  <c r="G421" i="10"/>
  <c r="D421" i="10"/>
  <c r="H421" i="10"/>
  <c r="I421" i="10"/>
  <c r="J421" i="10"/>
  <c r="K421" i="10"/>
  <c r="L421" i="10"/>
  <c r="M421" i="10"/>
  <c r="N421" i="10"/>
  <c r="B422" i="10"/>
  <c r="C422" i="10"/>
  <c r="D422" i="10"/>
  <c r="F422" i="10"/>
  <c r="G422" i="10"/>
  <c r="E422" i="10"/>
  <c r="H422" i="10"/>
  <c r="I422" i="10"/>
  <c r="J422" i="10"/>
  <c r="K422" i="10"/>
  <c r="L422" i="10"/>
  <c r="M422" i="10"/>
  <c r="N422" i="10"/>
  <c r="B423" i="10"/>
  <c r="H423" i="10"/>
  <c r="C423" i="10"/>
  <c r="E423" i="10"/>
  <c r="F423" i="10"/>
  <c r="D423" i="10"/>
  <c r="G423" i="10"/>
  <c r="I423" i="10"/>
  <c r="J423" i="10"/>
  <c r="K423" i="10"/>
  <c r="L423" i="10"/>
  <c r="M423" i="10"/>
  <c r="N423" i="10"/>
  <c r="B424" i="10"/>
  <c r="C424" i="10"/>
  <c r="D424" i="10"/>
  <c r="F424" i="10"/>
  <c r="G424" i="10"/>
  <c r="E424" i="10"/>
  <c r="H424" i="10"/>
  <c r="I424" i="10"/>
  <c r="J424" i="10"/>
  <c r="K424" i="10"/>
  <c r="L424" i="10"/>
  <c r="M424" i="10"/>
  <c r="N424" i="10"/>
  <c r="B425" i="10"/>
  <c r="C425" i="10"/>
  <c r="D425" i="10"/>
  <c r="F425" i="10"/>
  <c r="H425" i="10"/>
  <c r="E425" i="10"/>
  <c r="G425" i="10"/>
  <c r="I425" i="10"/>
  <c r="J425" i="10"/>
  <c r="K425" i="10"/>
  <c r="L425" i="10"/>
  <c r="M425" i="10"/>
  <c r="N425" i="10"/>
  <c r="B426" i="10"/>
  <c r="E426" i="10"/>
  <c r="C426" i="10"/>
  <c r="F426" i="10"/>
  <c r="D426" i="10"/>
  <c r="G426" i="10"/>
  <c r="H426" i="10"/>
  <c r="I426" i="10"/>
  <c r="J426" i="10"/>
  <c r="K426" i="10"/>
  <c r="L426" i="10"/>
  <c r="M426" i="10"/>
  <c r="N426" i="10"/>
  <c r="B427" i="10"/>
  <c r="C427" i="10"/>
  <c r="E427" i="10"/>
  <c r="F427" i="10"/>
  <c r="G427" i="10"/>
  <c r="D427" i="10"/>
  <c r="H427" i="10"/>
  <c r="I427" i="10"/>
  <c r="J427" i="10"/>
  <c r="K427" i="10"/>
  <c r="L427" i="10"/>
  <c r="M427" i="10"/>
  <c r="N427" i="10"/>
  <c r="B428" i="10"/>
  <c r="C428" i="10"/>
  <c r="D428" i="10"/>
  <c r="F428" i="10"/>
  <c r="G428" i="10"/>
  <c r="E428" i="10"/>
  <c r="H428" i="10"/>
  <c r="I428" i="10"/>
  <c r="J428" i="10"/>
  <c r="K428" i="10"/>
  <c r="L428" i="10"/>
  <c r="M428" i="10"/>
  <c r="N428" i="10"/>
  <c r="B429" i="10"/>
  <c r="C429" i="10"/>
  <c r="D429" i="10"/>
  <c r="E429" i="10"/>
  <c r="G429" i="10"/>
  <c r="H429" i="10"/>
  <c r="F429" i="10"/>
  <c r="I429" i="10"/>
  <c r="J429" i="10"/>
  <c r="K429" i="10"/>
  <c r="L429" i="10"/>
  <c r="M429" i="10"/>
  <c r="N429" i="10"/>
  <c r="B430" i="10"/>
  <c r="C430" i="10"/>
  <c r="D430" i="10"/>
  <c r="E430" i="10"/>
  <c r="F430" i="10"/>
  <c r="G430" i="10"/>
  <c r="H430" i="10"/>
  <c r="I430" i="10"/>
  <c r="J430" i="10"/>
  <c r="K430" i="10"/>
  <c r="L430" i="10"/>
  <c r="M430" i="10"/>
  <c r="N430" i="10"/>
  <c r="B431" i="10"/>
  <c r="C431" i="10"/>
  <c r="D431" i="10"/>
  <c r="F431" i="10"/>
  <c r="G431" i="10"/>
  <c r="E431" i="10"/>
  <c r="H431" i="10"/>
  <c r="I431" i="10"/>
  <c r="J431" i="10"/>
  <c r="K431" i="10"/>
  <c r="L431" i="10"/>
  <c r="M431" i="10"/>
  <c r="N431" i="10"/>
  <c r="B432" i="10"/>
  <c r="H432" i="10"/>
  <c r="C432" i="10"/>
  <c r="D432" i="10"/>
  <c r="E432" i="10"/>
  <c r="G432" i="10"/>
  <c r="F432" i="10"/>
  <c r="I432" i="10"/>
  <c r="J432" i="10"/>
  <c r="K432" i="10"/>
  <c r="L432" i="10"/>
  <c r="M432" i="10"/>
  <c r="N432" i="10"/>
  <c r="B433" i="10"/>
  <c r="D433" i="10"/>
  <c r="G433" i="10"/>
  <c r="H433" i="10"/>
  <c r="C433" i="10"/>
  <c r="E433" i="10"/>
  <c r="F433" i="10"/>
  <c r="I433" i="10"/>
  <c r="J433" i="10"/>
  <c r="K433" i="10"/>
  <c r="L433" i="10"/>
  <c r="M433" i="10"/>
  <c r="N433" i="10"/>
  <c r="B434" i="10"/>
  <c r="C434" i="10"/>
  <c r="D434" i="10"/>
  <c r="F434" i="10"/>
  <c r="G434" i="10"/>
  <c r="E434" i="10"/>
  <c r="H434" i="10"/>
  <c r="I434" i="10"/>
  <c r="J434" i="10"/>
  <c r="K434" i="10"/>
  <c r="L434" i="10"/>
  <c r="M434" i="10"/>
  <c r="N434" i="10"/>
  <c r="B435" i="10"/>
  <c r="E435" i="10"/>
  <c r="H435" i="10"/>
  <c r="C435" i="10"/>
  <c r="F435" i="10"/>
  <c r="D435" i="10"/>
  <c r="G435" i="10"/>
  <c r="I435" i="10"/>
  <c r="J435" i="10"/>
  <c r="K435" i="10"/>
  <c r="L435" i="10"/>
  <c r="M435" i="10"/>
  <c r="N435" i="10"/>
  <c r="B436" i="10"/>
  <c r="G436" i="10"/>
  <c r="C436" i="10"/>
  <c r="D436" i="10"/>
  <c r="E436" i="10"/>
  <c r="H436" i="10"/>
  <c r="F436" i="10"/>
  <c r="I436" i="10"/>
  <c r="J436" i="10"/>
  <c r="K436" i="10"/>
  <c r="L436" i="10"/>
  <c r="M436" i="10"/>
  <c r="N436" i="10"/>
  <c r="B437" i="10"/>
  <c r="G437" i="10"/>
  <c r="C437" i="10"/>
  <c r="D437" i="10"/>
  <c r="F437" i="10"/>
  <c r="H437" i="10"/>
  <c r="E437" i="10"/>
  <c r="I437" i="10"/>
  <c r="J437" i="10"/>
  <c r="K437" i="10"/>
  <c r="L437" i="10"/>
  <c r="M437" i="10"/>
  <c r="N437" i="10"/>
  <c r="B438" i="10"/>
  <c r="C438" i="10"/>
  <c r="D438" i="10"/>
  <c r="E438" i="10"/>
  <c r="F438" i="10"/>
  <c r="G438" i="10"/>
  <c r="H438" i="10"/>
  <c r="I438" i="10"/>
  <c r="J438" i="10"/>
  <c r="K438" i="10"/>
  <c r="L438" i="10"/>
  <c r="M438" i="10"/>
  <c r="N438" i="10"/>
  <c r="B439" i="10"/>
  <c r="D439" i="10"/>
  <c r="F439" i="10"/>
  <c r="G439" i="10"/>
  <c r="H439" i="10"/>
  <c r="C439" i="10"/>
  <c r="E439" i="10"/>
  <c r="I439" i="10"/>
  <c r="J439" i="10"/>
  <c r="K439" i="10"/>
  <c r="L439" i="10"/>
  <c r="M439" i="10"/>
  <c r="N439" i="10"/>
  <c r="B440" i="10"/>
  <c r="H440" i="10"/>
  <c r="C440" i="10"/>
  <c r="E440" i="10"/>
  <c r="D440" i="10"/>
  <c r="F440" i="10"/>
  <c r="G440" i="10"/>
  <c r="I440" i="10"/>
  <c r="J440" i="10"/>
  <c r="K440" i="10"/>
  <c r="L440" i="10"/>
  <c r="M440" i="10"/>
  <c r="N440" i="10"/>
  <c r="B441" i="10"/>
  <c r="F441" i="10"/>
  <c r="G441" i="10"/>
  <c r="H441" i="10"/>
  <c r="C441" i="10"/>
  <c r="D441" i="10"/>
  <c r="E441" i="10"/>
  <c r="I441" i="10"/>
  <c r="J441" i="10"/>
  <c r="K441" i="10"/>
  <c r="L441" i="10"/>
  <c r="M441" i="10"/>
  <c r="N441" i="10"/>
  <c r="B442" i="10"/>
  <c r="G442" i="10"/>
  <c r="C442" i="10"/>
  <c r="H442" i="10"/>
  <c r="D442" i="10"/>
  <c r="E442" i="10"/>
  <c r="F442" i="10"/>
  <c r="I442" i="10"/>
  <c r="J442" i="10"/>
  <c r="K442" i="10"/>
  <c r="L442" i="10"/>
  <c r="M442" i="10"/>
  <c r="N442" i="10"/>
  <c r="B443" i="10"/>
  <c r="G443" i="10"/>
  <c r="C443" i="10"/>
  <c r="F443" i="10"/>
  <c r="D443" i="10"/>
  <c r="H443" i="10"/>
  <c r="E443" i="10"/>
  <c r="I443" i="10"/>
  <c r="J443" i="10"/>
  <c r="K443" i="10"/>
  <c r="L443" i="10"/>
  <c r="M443" i="10"/>
  <c r="N443" i="10"/>
  <c r="B444" i="10"/>
  <c r="E444" i="10"/>
  <c r="F444" i="10"/>
  <c r="G444" i="10"/>
  <c r="H444" i="10"/>
  <c r="C444" i="10"/>
  <c r="D444" i="10"/>
  <c r="I444" i="10"/>
  <c r="J444" i="10"/>
  <c r="K444" i="10"/>
  <c r="L444" i="10"/>
  <c r="M444" i="10"/>
  <c r="N444" i="10"/>
  <c r="B445" i="10"/>
  <c r="C445" i="10"/>
  <c r="D445" i="10"/>
  <c r="E445" i="10"/>
  <c r="G445" i="10"/>
  <c r="F445" i="10"/>
  <c r="H445" i="10"/>
  <c r="I445" i="10"/>
  <c r="J445" i="10"/>
  <c r="K445" i="10"/>
  <c r="L445" i="10"/>
  <c r="M445" i="10"/>
  <c r="N445" i="10"/>
  <c r="B446" i="10"/>
  <c r="F446" i="10"/>
  <c r="C446" i="10"/>
  <c r="E446" i="10"/>
  <c r="D446" i="10"/>
  <c r="H446" i="10"/>
  <c r="G446" i="10"/>
  <c r="I446" i="10"/>
  <c r="J446" i="10"/>
  <c r="K446" i="10"/>
  <c r="L446" i="10"/>
  <c r="M446" i="10"/>
  <c r="N446" i="10"/>
  <c r="B447" i="10"/>
  <c r="D447" i="10"/>
  <c r="G447" i="10"/>
  <c r="H447" i="10"/>
  <c r="C447" i="10"/>
  <c r="E447" i="10"/>
  <c r="F447" i="10"/>
  <c r="I447" i="10"/>
  <c r="J447" i="10"/>
  <c r="K447" i="10"/>
  <c r="L447" i="10"/>
  <c r="M447" i="10"/>
  <c r="N447" i="10"/>
  <c r="B448" i="10"/>
  <c r="C448" i="10"/>
  <c r="D448" i="10"/>
  <c r="E448" i="10"/>
  <c r="G448" i="10"/>
  <c r="H448" i="10"/>
  <c r="F448" i="10"/>
  <c r="I448" i="10"/>
  <c r="J448" i="10"/>
  <c r="K448" i="10"/>
  <c r="L448" i="10"/>
  <c r="M448" i="10"/>
  <c r="N448" i="10"/>
  <c r="B449" i="10"/>
  <c r="H449" i="10"/>
  <c r="C449" i="10"/>
  <c r="E449" i="10"/>
  <c r="F449" i="10"/>
  <c r="D449" i="10"/>
  <c r="G449" i="10"/>
  <c r="I449" i="10"/>
  <c r="J449" i="10"/>
  <c r="K449" i="10"/>
  <c r="L449" i="10"/>
  <c r="M449" i="10"/>
  <c r="N449" i="10"/>
  <c r="B450" i="10"/>
  <c r="C450" i="10"/>
  <c r="D450" i="10"/>
  <c r="E450" i="10"/>
  <c r="H450" i="10"/>
  <c r="F450" i="10"/>
  <c r="G450" i="10"/>
  <c r="I450" i="10"/>
  <c r="J450" i="10"/>
  <c r="K450" i="10"/>
  <c r="L450" i="10"/>
  <c r="M450" i="10"/>
  <c r="N450" i="10"/>
  <c r="B451" i="10"/>
  <c r="G451" i="10"/>
  <c r="C451" i="10"/>
  <c r="D451" i="10"/>
  <c r="F451" i="10"/>
  <c r="E451" i="10"/>
  <c r="H451" i="10"/>
  <c r="I451" i="10"/>
  <c r="J451" i="10"/>
  <c r="K451" i="10"/>
  <c r="L451" i="10"/>
  <c r="M451" i="10"/>
  <c r="N451" i="10"/>
  <c r="B452" i="10"/>
  <c r="F452" i="10"/>
  <c r="G452" i="10"/>
  <c r="C452" i="10"/>
  <c r="E452" i="10"/>
  <c r="H452" i="10"/>
  <c r="D452" i="10"/>
  <c r="I452" i="10"/>
  <c r="J452" i="10"/>
  <c r="K452" i="10"/>
  <c r="L452" i="10"/>
  <c r="M452" i="10"/>
  <c r="N452" i="10"/>
  <c r="B453" i="10"/>
  <c r="C453" i="10"/>
  <c r="E453" i="10"/>
  <c r="F453" i="10"/>
  <c r="H453" i="10"/>
  <c r="D453" i="10"/>
  <c r="G453" i="10"/>
  <c r="I453" i="10"/>
  <c r="J453" i="10"/>
  <c r="K453" i="10"/>
  <c r="L453" i="10"/>
  <c r="M453" i="10"/>
  <c r="N453" i="10"/>
  <c r="B454" i="10"/>
  <c r="G454" i="10"/>
  <c r="C454" i="10"/>
  <c r="D454" i="10"/>
  <c r="F454" i="10"/>
  <c r="H454" i="10"/>
  <c r="E454" i="10"/>
  <c r="I454" i="10"/>
  <c r="J454" i="10"/>
  <c r="K454" i="10"/>
  <c r="L454" i="10"/>
  <c r="M454" i="10"/>
  <c r="N454" i="10"/>
  <c r="B455" i="10"/>
  <c r="E455" i="10"/>
  <c r="H455" i="10"/>
  <c r="C455" i="10"/>
  <c r="F455" i="10"/>
  <c r="D455" i="10"/>
  <c r="G455" i="10"/>
  <c r="I455" i="10"/>
  <c r="J455" i="10"/>
  <c r="K455" i="10"/>
  <c r="L455" i="10"/>
  <c r="M455" i="10"/>
  <c r="N455" i="10"/>
  <c r="B456" i="10"/>
  <c r="F456" i="10"/>
  <c r="H456" i="10"/>
  <c r="C456" i="10"/>
  <c r="E456" i="10"/>
  <c r="G456" i="10"/>
  <c r="D456" i="10"/>
  <c r="I456" i="10"/>
  <c r="J456" i="10"/>
  <c r="K456" i="10"/>
  <c r="L456" i="10"/>
  <c r="M456" i="10"/>
  <c r="N456" i="10"/>
  <c r="B457" i="10"/>
  <c r="F457" i="10"/>
  <c r="C457" i="10"/>
  <c r="E457" i="10"/>
  <c r="G457" i="10"/>
  <c r="D457" i="10"/>
  <c r="H457" i="10"/>
  <c r="I457" i="10"/>
  <c r="J457" i="10"/>
  <c r="K457" i="10"/>
  <c r="L457" i="10"/>
  <c r="M457" i="10"/>
  <c r="N457" i="10"/>
  <c r="B458" i="10"/>
  <c r="D458" i="10"/>
  <c r="G458" i="10"/>
  <c r="H458" i="10"/>
  <c r="C458" i="10"/>
  <c r="F458" i="10"/>
  <c r="E458" i="10"/>
  <c r="I458" i="10"/>
  <c r="J458" i="10"/>
  <c r="K458" i="10"/>
  <c r="L458" i="10"/>
  <c r="M458" i="10"/>
  <c r="N458" i="10"/>
  <c r="B459" i="10"/>
  <c r="D459" i="10"/>
  <c r="F459" i="10"/>
  <c r="C459" i="10"/>
  <c r="G459" i="10"/>
  <c r="E459" i="10"/>
  <c r="H459" i="10"/>
  <c r="I459" i="10"/>
  <c r="J459" i="10"/>
  <c r="K459" i="10"/>
  <c r="L459" i="10"/>
  <c r="M459" i="10"/>
  <c r="N459" i="10"/>
  <c r="B460" i="10"/>
  <c r="H460" i="10"/>
  <c r="C460" i="10"/>
  <c r="D460" i="10"/>
  <c r="E460" i="10"/>
  <c r="G460" i="10"/>
  <c r="F460" i="10"/>
  <c r="I460" i="10"/>
  <c r="J460" i="10"/>
  <c r="K460" i="10"/>
  <c r="L460" i="10"/>
  <c r="M460" i="10"/>
  <c r="N460" i="10"/>
  <c r="B461" i="10"/>
  <c r="G461" i="10"/>
  <c r="C461" i="10"/>
  <c r="D461" i="10"/>
  <c r="F461" i="10"/>
  <c r="H461" i="10"/>
  <c r="E461" i="10"/>
  <c r="I461" i="10"/>
  <c r="J461" i="10"/>
  <c r="K461" i="10"/>
  <c r="L461" i="10"/>
  <c r="M461" i="10"/>
  <c r="N461" i="10"/>
  <c r="B462" i="10"/>
  <c r="C462" i="10"/>
  <c r="D462" i="10"/>
  <c r="E462" i="10"/>
  <c r="G462" i="10"/>
  <c r="H462" i="10"/>
  <c r="F462" i="10"/>
  <c r="I462" i="10"/>
  <c r="J462" i="10"/>
  <c r="K462" i="10"/>
  <c r="L462" i="10"/>
  <c r="M462" i="10"/>
  <c r="N462" i="10"/>
  <c r="B463" i="10"/>
  <c r="C463" i="10"/>
  <c r="D463" i="10"/>
  <c r="E463" i="10"/>
  <c r="G463" i="10"/>
  <c r="H463" i="10"/>
  <c r="F463" i="10"/>
  <c r="I463" i="10"/>
  <c r="J463" i="10"/>
  <c r="K463" i="10"/>
  <c r="L463" i="10"/>
  <c r="M463" i="10"/>
  <c r="N463" i="10"/>
  <c r="B464" i="10"/>
  <c r="C464" i="10"/>
  <c r="D464" i="10"/>
  <c r="E464" i="10"/>
  <c r="F464" i="10"/>
  <c r="H464" i="10"/>
  <c r="G464" i="10"/>
  <c r="I464" i="10"/>
  <c r="J464" i="10"/>
  <c r="K464" i="10"/>
  <c r="L464" i="10"/>
  <c r="M464" i="10"/>
  <c r="N464" i="10"/>
  <c r="B465" i="10"/>
  <c r="F465" i="10"/>
  <c r="C465" i="10"/>
  <c r="E465" i="10"/>
  <c r="G465" i="10"/>
  <c r="D465" i="10"/>
  <c r="H465" i="10"/>
  <c r="I465" i="10"/>
  <c r="J465" i="10"/>
  <c r="K465" i="10"/>
  <c r="L465" i="10"/>
  <c r="M465" i="10"/>
  <c r="N465" i="10"/>
  <c r="B466" i="10"/>
  <c r="C466" i="10"/>
  <c r="D466" i="10"/>
  <c r="E466" i="10"/>
  <c r="F466" i="10"/>
  <c r="G466" i="10"/>
  <c r="H466" i="10"/>
  <c r="I466" i="10"/>
  <c r="J466" i="10"/>
  <c r="K466" i="10"/>
  <c r="L466" i="10"/>
  <c r="M466" i="10"/>
  <c r="N466" i="10"/>
  <c r="B467" i="10"/>
  <c r="D467" i="10"/>
  <c r="E467" i="10"/>
  <c r="F467" i="10"/>
  <c r="G467" i="10"/>
  <c r="H467" i="10"/>
  <c r="C467" i="10"/>
  <c r="I467" i="10"/>
  <c r="J467" i="10"/>
  <c r="K467" i="10"/>
  <c r="L467" i="10"/>
  <c r="M467" i="10"/>
  <c r="N467" i="10"/>
  <c r="B468" i="10"/>
  <c r="D468" i="10"/>
  <c r="E468" i="10"/>
  <c r="G468" i="10"/>
  <c r="C468" i="10"/>
  <c r="F468" i="10"/>
  <c r="H468" i="10"/>
  <c r="I468" i="10"/>
  <c r="J468" i="10"/>
  <c r="K468" i="10"/>
  <c r="L468" i="10"/>
  <c r="M468" i="10"/>
  <c r="N468" i="10"/>
  <c r="B469" i="10"/>
  <c r="G469" i="10"/>
  <c r="C469" i="10"/>
  <c r="E469" i="10"/>
  <c r="D469" i="10"/>
  <c r="F469" i="10"/>
  <c r="H469" i="10"/>
  <c r="I469" i="10"/>
  <c r="J469" i="10"/>
  <c r="K469" i="10"/>
  <c r="L469" i="10"/>
  <c r="M469" i="10"/>
  <c r="N469" i="10"/>
  <c r="B470" i="10"/>
  <c r="D470" i="10"/>
  <c r="F470" i="10"/>
  <c r="H470" i="10"/>
  <c r="C470" i="10"/>
  <c r="G470" i="10"/>
  <c r="E470" i="10"/>
  <c r="I470" i="10"/>
  <c r="J470" i="10"/>
  <c r="K470" i="10"/>
  <c r="L470" i="10"/>
  <c r="M470" i="10"/>
  <c r="N470" i="10"/>
  <c r="B471" i="10"/>
  <c r="C471" i="10"/>
  <c r="F471" i="10"/>
  <c r="G471" i="10"/>
  <c r="H471" i="10"/>
  <c r="D471" i="10"/>
  <c r="E471" i="10"/>
  <c r="I471" i="10"/>
  <c r="J471" i="10"/>
  <c r="K471" i="10"/>
  <c r="L471" i="10"/>
  <c r="M471" i="10"/>
  <c r="N471" i="10"/>
  <c r="B472" i="10"/>
  <c r="E472" i="10"/>
  <c r="H472" i="10"/>
  <c r="C472" i="10"/>
  <c r="F472" i="10"/>
  <c r="D472" i="10"/>
  <c r="G472" i="10"/>
  <c r="I472" i="10"/>
  <c r="J472" i="10"/>
  <c r="K472" i="10"/>
  <c r="L472" i="10"/>
  <c r="M472" i="10"/>
  <c r="N472" i="10"/>
  <c r="B473" i="10"/>
  <c r="C473" i="10"/>
  <c r="E473" i="10"/>
  <c r="F473" i="10"/>
  <c r="G473" i="10"/>
  <c r="H473" i="10"/>
  <c r="D473" i="10"/>
  <c r="I473" i="10"/>
  <c r="J473" i="10"/>
  <c r="K473" i="10"/>
  <c r="L473" i="10"/>
  <c r="M473" i="10"/>
  <c r="N473" i="10"/>
  <c r="B474" i="10"/>
  <c r="C474" i="10"/>
  <c r="E474" i="10"/>
  <c r="F474" i="10"/>
  <c r="D474" i="10"/>
  <c r="G474" i="10"/>
  <c r="H474" i="10"/>
  <c r="I474" i="10"/>
  <c r="J474" i="10"/>
  <c r="K474" i="10"/>
  <c r="L474" i="10"/>
  <c r="M474" i="10"/>
  <c r="N474" i="10"/>
  <c r="B475" i="10"/>
  <c r="C475" i="10"/>
  <c r="D475" i="10"/>
  <c r="E475" i="10"/>
  <c r="F475" i="10"/>
  <c r="H475" i="10"/>
  <c r="G475" i="10"/>
  <c r="I475" i="10"/>
  <c r="J475" i="10"/>
  <c r="K475" i="10"/>
  <c r="L475" i="10"/>
  <c r="M475" i="10"/>
  <c r="N475" i="10"/>
  <c r="B476" i="10"/>
  <c r="C476" i="10"/>
  <c r="D476" i="10"/>
  <c r="E476" i="10"/>
  <c r="G476" i="10"/>
  <c r="H476" i="10"/>
  <c r="F476" i="10"/>
  <c r="I476" i="10"/>
  <c r="J476" i="10"/>
  <c r="K476" i="10"/>
  <c r="L476" i="10"/>
  <c r="M476" i="10"/>
  <c r="N476" i="10"/>
  <c r="B477" i="10"/>
  <c r="H477" i="10"/>
  <c r="C477" i="10"/>
  <c r="E477" i="10"/>
  <c r="F477" i="10"/>
  <c r="G477" i="10"/>
  <c r="D477" i="10"/>
  <c r="I477" i="10"/>
  <c r="J477" i="10"/>
  <c r="K477" i="10"/>
  <c r="L477" i="10"/>
  <c r="M477" i="10"/>
  <c r="N477" i="10"/>
  <c r="B478" i="10"/>
  <c r="G478" i="10"/>
  <c r="C478" i="10"/>
  <c r="D478" i="10"/>
  <c r="F478" i="10"/>
  <c r="H478" i="10"/>
  <c r="E478" i="10"/>
  <c r="I478" i="10"/>
  <c r="J478" i="10"/>
  <c r="K478" i="10"/>
  <c r="L478" i="10"/>
  <c r="M478" i="10"/>
  <c r="N478" i="10"/>
  <c r="B479" i="10"/>
  <c r="G479" i="10"/>
  <c r="C479" i="10"/>
  <c r="E479" i="10"/>
  <c r="F479" i="10"/>
  <c r="H479" i="10"/>
  <c r="D479" i="10"/>
  <c r="I479" i="10"/>
  <c r="J479" i="10"/>
  <c r="K479" i="10"/>
  <c r="L479" i="10"/>
  <c r="M479" i="10"/>
  <c r="N479" i="10"/>
  <c r="B480" i="10"/>
  <c r="C480" i="10"/>
  <c r="E480" i="10"/>
  <c r="F480" i="10"/>
  <c r="G480" i="10"/>
  <c r="D480" i="10"/>
  <c r="H480" i="10"/>
  <c r="I480" i="10"/>
  <c r="J480" i="10"/>
  <c r="K480" i="10"/>
  <c r="L480" i="10"/>
  <c r="M480" i="10"/>
  <c r="N480" i="10"/>
  <c r="B481" i="10"/>
  <c r="C481" i="10"/>
  <c r="E481" i="10"/>
  <c r="F481" i="10"/>
  <c r="H481" i="10"/>
  <c r="D481" i="10"/>
  <c r="G481" i="10"/>
  <c r="I481" i="10"/>
  <c r="J481" i="10"/>
  <c r="K481" i="10"/>
  <c r="L481" i="10"/>
  <c r="M481" i="10"/>
  <c r="N481" i="10"/>
  <c r="B482" i="10"/>
  <c r="D482" i="10"/>
  <c r="G482" i="10"/>
  <c r="C482" i="10"/>
  <c r="F482" i="10"/>
  <c r="H482" i="10"/>
  <c r="E482" i="10"/>
  <c r="I482" i="10"/>
  <c r="J482" i="10"/>
  <c r="K482" i="10"/>
  <c r="L482" i="10"/>
  <c r="M482" i="10"/>
  <c r="N482" i="10"/>
  <c r="B483" i="10"/>
  <c r="C483" i="10"/>
  <c r="D483" i="10"/>
  <c r="E483" i="10"/>
  <c r="G483" i="10"/>
  <c r="H483" i="10"/>
  <c r="F483" i="10"/>
  <c r="I483" i="10"/>
  <c r="J483" i="10"/>
  <c r="K483" i="10"/>
  <c r="L483" i="10"/>
  <c r="M483" i="10"/>
  <c r="N483" i="10"/>
  <c r="B484" i="10"/>
  <c r="C484" i="10"/>
  <c r="D484" i="10"/>
  <c r="E484" i="10"/>
  <c r="G484" i="10"/>
  <c r="H484" i="10"/>
  <c r="F484" i="10"/>
  <c r="I484" i="10"/>
  <c r="J484" i="10"/>
  <c r="K484" i="10"/>
  <c r="L484" i="10"/>
  <c r="M484" i="10"/>
  <c r="N484" i="10"/>
  <c r="B485" i="10"/>
  <c r="C485" i="10"/>
  <c r="D485" i="10"/>
  <c r="F485" i="10"/>
  <c r="H485" i="10"/>
  <c r="E485" i="10"/>
  <c r="G485" i="10"/>
  <c r="I485" i="10"/>
  <c r="J485" i="10"/>
  <c r="K485" i="10"/>
  <c r="L485" i="10"/>
  <c r="M485" i="10"/>
  <c r="N485" i="10"/>
  <c r="B486" i="10"/>
  <c r="G486" i="10"/>
  <c r="C486" i="10"/>
  <c r="E486" i="10"/>
  <c r="H486" i="10"/>
  <c r="D486" i="10"/>
  <c r="F486" i="10"/>
  <c r="I486" i="10"/>
  <c r="J486" i="10"/>
  <c r="K486" i="10"/>
  <c r="L486" i="10"/>
  <c r="M486" i="10"/>
  <c r="N486" i="10"/>
  <c r="B487" i="10"/>
  <c r="D487" i="10"/>
  <c r="F487" i="10"/>
  <c r="C487" i="10"/>
  <c r="E487" i="10"/>
  <c r="G487" i="10"/>
  <c r="H487" i="10"/>
  <c r="I487" i="10"/>
  <c r="J487" i="10"/>
  <c r="K487" i="10"/>
  <c r="L487" i="10"/>
  <c r="M487" i="10"/>
  <c r="N487" i="10"/>
  <c r="B488" i="10"/>
  <c r="C488" i="10"/>
  <c r="E488" i="10"/>
  <c r="F488" i="10"/>
  <c r="H488" i="10"/>
  <c r="D488" i="10"/>
  <c r="G488" i="10"/>
  <c r="I488" i="10"/>
  <c r="J488" i="10"/>
  <c r="K488" i="10"/>
  <c r="L488" i="10"/>
  <c r="M488" i="10"/>
  <c r="N488" i="10"/>
  <c r="B489" i="10"/>
  <c r="H489" i="10"/>
  <c r="C489" i="10"/>
  <c r="D489" i="10"/>
  <c r="E489" i="10"/>
  <c r="G489" i="10"/>
  <c r="F489" i="10"/>
  <c r="I489" i="10"/>
  <c r="J489" i="10"/>
  <c r="K489" i="10"/>
  <c r="L489" i="10"/>
  <c r="M489" i="10"/>
  <c r="N489" i="10"/>
  <c r="B490" i="10"/>
  <c r="C490" i="10"/>
  <c r="D490" i="10"/>
  <c r="F490" i="10"/>
  <c r="G490" i="10"/>
  <c r="E490" i="10"/>
  <c r="H490" i="10"/>
  <c r="I490" i="10"/>
  <c r="J490" i="10"/>
  <c r="K490" i="10"/>
  <c r="L490" i="10"/>
  <c r="M490" i="10"/>
  <c r="N490" i="10"/>
  <c r="B491" i="10"/>
  <c r="F491" i="10"/>
  <c r="C491" i="10"/>
  <c r="D491" i="10"/>
  <c r="H491" i="10"/>
  <c r="E491" i="10"/>
  <c r="G491" i="10"/>
  <c r="I491" i="10"/>
  <c r="J491" i="10"/>
  <c r="K491" i="10"/>
  <c r="L491" i="10"/>
  <c r="M491" i="10"/>
  <c r="N491" i="10"/>
  <c r="B492" i="10"/>
  <c r="C492" i="10"/>
  <c r="E492" i="10"/>
  <c r="F492" i="10"/>
  <c r="H492" i="10"/>
  <c r="D492" i="10"/>
  <c r="G492" i="10"/>
  <c r="I492" i="10"/>
  <c r="J492" i="10"/>
  <c r="K492" i="10"/>
  <c r="L492" i="10"/>
  <c r="M492" i="10"/>
  <c r="N492" i="10"/>
  <c r="B493" i="10"/>
  <c r="C493" i="10"/>
  <c r="D493" i="10"/>
  <c r="E493" i="10"/>
  <c r="F493" i="10"/>
  <c r="G493" i="10"/>
  <c r="H493" i="10"/>
  <c r="I493" i="10"/>
  <c r="J493" i="10"/>
  <c r="K493" i="10"/>
  <c r="L493" i="10"/>
  <c r="M493" i="10"/>
  <c r="N493" i="10"/>
  <c r="B494" i="10"/>
  <c r="F494" i="10"/>
  <c r="C494" i="10"/>
  <c r="G494" i="10"/>
  <c r="D494" i="10"/>
  <c r="E494" i="10"/>
  <c r="H494" i="10"/>
  <c r="I494" i="10"/>
  <c r="J494" i="10"/>
  <c r="K494" i="10"/>
  <c r="L494" i="10"/>
  <c r="M494" i="10"/>
  <c r="N494" i="10"/>
  <c r="B495" i="10"/>
  <c r="D495" i="10"/>
  <c r="E495" i="10"/>
  <c r="F495" i="10"/>
  <c r="G495" i="10"/>
  <c r="H495" i="10"/>
  <c r="C495" i="10"/>
  <c r="I495" i="10"/>
  <c r="J495" i="10"/>
  <c r="K495" i="10"/>
  <c r="L495" i="10"/>
  <c r="M495" i="10"/>
  <c r="N495" i="10"/>
  <c r="B496" i="10"/>
  <c r="E496" i="10"/>
  <c r="F496" i="10"/>
  <c r="H496" i="10"/>
  <c r="C496" i="10"/>
  <c r="D496" i="10"/>
  <c r="G496" i="10"/>
  <c r="I496" i="10"/>
  <c r="J496" i="10"/>
  <c r="K496" i="10"/>
  <c r="L496" i="10"/>
  <c r="M496" i="10"/>
  <c r="N496" i="10"/>
  <c r="B497" i="10"/>
  <c r="D497" i="10"/>
  <c r="H497" i="10"/>
  <c r="C497" i="10"/>
  <c r="E497" i="10"/>
  <c r="F497" i="10"/>
  <c r="G497" i="10"/>
  <c r="I497" i="10"/>
  <c r="J497" i="10"/>
  <c r="K497" i="10"/>
  <c r="L497" i="10"/>
  <c r="M497" i="10"/>
  <c r="N497" i="10"/>
  <c r="B498" i="10"/>
  <c r="F498" i="10"/>
  <c r="H498" i="10"/>
  <c r="C498" i="10"/>
  <c r="E498" i="10"/>
  <c r="G498" i="10"/>
  <c r="D498" i="10"/>
  <c r="I498" i="10"/>
  <c r="J498" i="10"/>
  <c r="K498" i="10"/>
  <c r="L498" i="10"/>
  <c r="M498" i="10"/>
  <c r="N498" i="10"/>
  <c r="B499" i="10"/>
  <c r="G499" i="10"/>
  <c r="C499" i="10"/>
  <c r="F499" i="10"/>
  <c r="H499" i="10"/>
  <c r="D499" i="10"/>
  <c r="E499" i="10"/>
  <c r="I499" i="10"/>
  <c r="J499" i="10"/>
  <c r="K499" i="10"/>
  <c r="L499" i="10"/>
  <c r="M499" i="10"/>
  <c r="N499" i="10"/>
  <c r="B500" i="10"/>
  <c r="G500" i="10"/>
  <c r="C500" i="10"/>
  <c r="F500" i="10"/>
  <c r="D500" i="10"/>
  <c r="E500" i="10"/>
  <c r="H500" i="10"/>
  <c r="I500" i="10"/>
  <c r="J500" i="10"/>
  <c r="K500" i="10"/>
  <c r="L500" i="10"/>
  <c r="M500" i="10"/>
  <c r="N500" i="10"/>
  <c r="B501" i="10"/>
  <c r="F501" i="10"/>
  <c r="C501" i="10"/>
  <c r="H501" i="10"/>
  <c r="D501" i="10"/>
  <c r="G501" i="10"/>
  <c r="E501" i="10"/>
  <c r="I501" i="10"/>
  <c r="J501" i="10"/>
  <c r="K501" i="10"/>
  <c r="L501" i="10"/>
  <c r="M501" i="10"/>
  <c r="N501" i="10"/>
  <c r="B502" i="10"/>
  <c r="D502" i="10"/>
  <c r="F502" i="10"/>
  <c r="G502" i="10"/>
  <c r="C502" i="10"/>
  <c r="E502" i="10"/>
  <c r="H502" i="10"/>
  <c r="I502" i="10"/>
  <c r="J502" i="10"/>
  <c r="K502" i="10"/>
  <c r="L502" i="10"/>
  <c r="M502" i="10"/>
  <c r="N502" i="10"/>
  <c r="B503" i="10"/>
  <c r="H503" i="10"/>
  <c r="C503" i="10"/>
  <c r="G503" i="10"/>
  <c r="D503" i="10"/>
  <c r="F503" i="10"/>
  <c r="E503" i="10"/>
  <c r="I503" i="10"/>
  <c r="J503" i="10"/>
  <c r="K503" i="10"/>
  <c r="L503" i="10"/>
  <c r="M503" i="10"/>
  <c r="N503" i="10"/>
  <c r="B504" i="10"/>
  <c r="D504" i="10"/>
  <c r="E504" i="10"/>
  <c r="G504" i="10"/>
  <c r="C504" i="10"/>
  <c r="F504" i="10"/>
  <c r="H504" i="10"/>
  <c r="I504" i="10"/>
  <c r="J504" i="10"/>
  <c r="K504" i="10"/>
  <c r="L504" i="10"/>
  <c r="M504" i="10"/>
  <c r="N504" i="10"/>
  <c r="B505" i="10"/>
  <c r="C505" i="10"/>
  <c r="E505" i="10"/>
  <c r="F505" i="10"/>
  <c r="H505" i="10"/>
  <c r="D505" i="10"/>
  <c r="G505" i="10"/>
  <c r="I505" i="10"/>
  <c r="J505" i="10"/>
  <c r="K505" i="10"/>
  <c r="L505" i="10"/>
  <c r="M505" i="10"/>
  <c r="N505" i="10"/>
  <c r="B506" i="10"/>
  <c r="H506" i="10"/>
  <c r="C506" i="10"/>
  <c r="D506" i="10"/>
  <c r="F506" i="10"/>
  <c r="G506" i="10"/>
  <c r="E506" i="10"/>
  <c r="I506" i="10"/>
  <c r="J506" i="10"/>
  <c r="K506" i="10"/>
  <c r="L506" i="10"/>
  <c r="M506" i="10"/>
  <c r="N506" i="10"/>
  <c r="B507" i="10"/>
  <c r="D507" i="10"/>
  <c r="H507" i="10"/>
  <c r="C507" i="10"/>
  <c r="E507" i="10"/>
  <c r="G507" i="10"/>
  <c r="F507" i="10"/>
  <c r="I507" i="10"/>
  <c r="J507" i="10"/>
  <c r="K507" i="10"/>
  <c r="L507" i="10"/>
  <c r="M507" i="10"/>
  <c r="N507" i="10"/>
  <c r="B508" i="10"/>
  <c r="C508" i="10"/>
  <c r="D508" i="10"/>
  <c r="E508" i="10"/>
  <c r="G508" i="10"/>
  <c r="H508" i="10"/>
  <c r="F508" i="10"/>
  <c r="I508" i="10"/>
  <c r="J508" i="10"/>
  <c r="K508" i="10"/>
  <c r="L508" i="10"/>
  <c r="M508" i="10"/>
  <c r="N508" i="10"/>
  <c r="B509" i="10"/>
  <c r="G509" i="10"/>
  <c r="C509" i="10"/>
  <c r="D509" i="10"/>
  <c r="F509" i="10"/>
  <c r="E509" i="10"/>
  <c r="H509" i="10"/>
  <c r="I509" i="10"/>
  <c r="J509" i="10"/>
  <c r="K509" i="10"/>
  <c r="L509" i="10"/>
  <c r="M509" i="10"/>
  <c r="N509" i="10"/>
  <c r="B510" i="10"/>
  <c r="C510" i="10"/>
  <c r="E510" i="10"/>
  <c r="F510" i="10"/>
  <c r="G510" i="10"/>
  <c r="D510" i="10"/>
  <c r="H510" i="10"/>
  <c r="I510" i="10"/>
  <c r="J510" i="10"/>
  <c r="K510" i="10"/>
  <c r="L510" i="10"/>
  <c r="M510" i="10"/>
  <c r="N510" i="10"/>
  <c r="B511" i="10"/>
  <c r="E511" i="10"/>
  <c r="G511" i="10"/>
  <c r="C511" i="10"/>
  <c r="F511" i="10"/>
  <c r="D511" i="10"/>
  <c r="H511" i="10"/>
  <c r="I511" i="10"/>
  <c r="J511" i="10"/>
  <c r="K511" i="10"/>
  <c r="L511" i="10"/>
  <c r="M511" i="10"/>
  <c r="N511" i="10"/>
  <c r="B512" i="10"/>
  <c r="C512" i="10"/>
  <c r="D512" i="10"/>
  <c r="F512" i="10"/>
  <c r="G512" i="10"/>
  <c r="E512" i="10"/>
  <c r="H512" i="10"/>
  <c r="I512" i="10"/>
  <c r="J512" i="10"/>
  <c r="K512" i="10"/>
  <c r="L512" i="10"/>
  <c r="M512" i="10"/>
  <c r="N512" i="10"/>
  <c r="B513" i="10"/>
  <c r="E513" i="10"/>
  <c r="H513" i="10"/>
  <c r="C513" i="10"/>
  <c r="F513" i="10"/>
  <c r="D513" i="10"/>
  <c r="G513" i="10"/>
  <c r="I513" i="10"/>
  <c r="J513" i="10"/>
  <c r="K513" i="10"/>
  <c r="L513" i="10"/>
  <c r="M513" i="10"/>
  <c r="N513" i="10"/>
  <c r="B514" i="10"/>
  <c r="C514" i="10"/>
  <c r="D514" i="10"/>
  <c r="E514" i="10"/>
  <c r="F514" i="10"/>
  <c r="H514" i="10"/>
  <c r="G514" i="10"/>
  <c r="I514" i="10"/>
  <c r="J514" i="10"/>
  <c r="K514" i="10"/>
  <c r="L514" i="10"/>
  <c r="M514" i="10"/>
  <c r="N514" i="10"/>
  <c r="B515" i="10"/>
  <c r="C515" i="10"/>
  <c r="D515" i="10"/>
  <c r="F515" i="10"/>
  <c r="G515" i="10"/>
  <c r="E515" i="10"/>
  <c r="H515" i="10"/>
  <c r="I515" i="10"/>
  <c r="J515" i="10"/>
  <c r="K515" i="10"/>
  <c r="L515" i="10"/>
  <c r="M515" i="10"/>
  <c r="N515" i="10"/>
  <c r="B516" i="10"/>
  <c r="C516" i="10"/>
  <c r="D516" i="10"/>
  <c r="E516" i="10"/>
  <c r="F516" i="10"/>
  <c r="G516" i="10"/>
  <c r="H516" i="10"/>
  <c r="I516" i="10"/>
  <c r="J516" i="10"/>
  <c r="K516" i="10"/>
  <c r="L516" i="10"/>
  <c r="M516" i="10"/>
  <c r="N516" i="10"/>
  <c r="B517" i="10"/>
  <c r="E517" i="10"/>
  <c r="H517" i="10"/>
  <c r="C517" i="10"/>
  <c r="F517" i="10"/>
  <c r="D517" i="10"/>
  <c r="G517" i="10"/>
  <c r="I517" i="10"/>
  <c r="J517" i="10"/>
  <c r="K517" i="10"/>
  <c r="L517" i="10"/>
  <c r="M517" i="10"/>
  <c r="N517" i="10"/>
  <c r="B518" i="10"/>
  <c r="D518" i="10"/>
  <c r="G518" i="10"/>
  <c r="C518" i="10"/>
  <c r="F518" i="10"/>
  <c r="H518" i="10"/>
  <c r="E518" i="10"/>
  <c r="I518" i="10"/>
  <c r="J518" i="10"/>
  <c r="K518" i="10"/>
  <c r="L518" i="10"/>
  <c r="M518" i="10"/>
  <c r="N518" i="10"/>
  <c r="B519" i="10"/>
  <c r="E519" i="10"/>
  <c r="H519" i="10"/>
  <c r="C519" i="10"/>
  <c r="D519" i="10"/>
  <c r="G519" i="10"/>
  <c r="F519" i="10"/>
  <c r="I519" i="10"/>
  <c r="J519" i="10"/>
  <c r="K519" i="10"/>
  <c r="L519" i="10"/>
  <c r="M519" i="10"/>
  <c r="N519" i="10"/>
  <c r="B520" i="10"/>
  <c r="C520" i="10"/>
  <c r="D520" i="10"/>
  <c r="E520" i="10"/>
  <c r="F520" i="10"/>
  <c r="H520" i="10"/>
  <c r="G520" i="10"/>
  <c r="I520" i="10"/>
  <c r="J520" i="10"/>
  <c r="K520" i="10"/>
  <c r="L520" i="10"/>
  <c r="M520" i="10"/>
  <c r="N520" i="10"/>
  <c r="B521" i="10"/>
  <c r="E521" i="10"/>
  <c r="G521" i="10"/>
  <c r="C521" i="10"/>
  <c r="F521" i="10"/>
  <c r="H521" i="10"/>
  <c r="D521" i="10"/>
  <c r="I521" i="10"/>
  <c r="J521" i="10"/>
  <c r="K521" i="10"/>
  <c r="L521" i="10"/>
  <c r="M521" i="10"/>
  <c r="N521" i="10"/>
  <c r="B522" i="10"/>
  <c r="E522" i="10"/>
  <c r="F522" i="10"/>
  <c r="C522" i="10"/>
  <c r="D522" i="10"/>
  <c r="H522" i="10"/>
  <c r="G522" i="10"/>
  <c r="I522" i="10"/>
  <c r="J522" i="10"/>
  <c r="K522" i="10"/>
  <c r="L522" i="10"/>
  <c r="M522" i="10"/>
  <c r="N522" i="10"/>
  <c r="B523" i="10"/>
  <c r="E523" i="10"/>
  <c r="H523" i="10"/>
  <c r="C523" i="10"/>
  <c r="D523" i="10"/>
  <c r="F523" i="10"/>
  <c r="G523" i="10"/>
  <c r="I523" i="10"/>
  <c r="J523" i="10"/>
  <c r="K523" i="10"/>
  <c r="L523" i="10"/>
  <c r="M523" i="10"/>
  <c r="N523" i="10"/>
  <c r="B524" i="10"/>
  <c r="C524" i="10"/>
  <c r="D524" i="10"/>
  <c r="G524" i="10"/>
  <c r="H524" i="10"/>
  <c r="E524" i="10"/>
  <c r="F524" i="10"/>
  <c r="I524" i="10"/>
  <c r="J524" i="10"/>
  <c r="K524" i="10"/>
  <c r="L524" i="10"/>
  <c r="M524" i="10"/>
  <c r="N524" i="10"/>
  <c r="B525" i="10"/>
  <c r="F525" i="10"/>
  <c r="H525" i="10"/>
  <c r="C525" i="10"/>
  <c r="D525" i="10"/>
  <c r="G525" i="10"/>
  <c r="E525" i="10"/>
  <c r="I525" i="10"/>
  <c r="J525" i="10"/>
  <c r="K525" i="10"/>
  <c r="L525" i="10"/>
  <c r="M525" i="10"/>
  <c r="N525" i="10"/>
  <c r="B526" i="10"/>
  <c r="F526" i="10"/>
  <c r="C526" i="10"/>
  <c r="E526" i="10"/>
  <c r="G526" i="10"/>
  <c r="D526" i="10"/>
  <c r="H526" i="10"/>
  <c r="I526" i="10"/>
  <c r="J526" i="10"/>
  <c r="K526" i="10"/>
  <c r="L526" i="10"/>
  <c r="M526" i="10"/>
  <c r="N526" i="10"/>
  <c r="B527" i="10"/>
  <c r="G527" i="10"/>
  <c r="C527" i="10"/>
  <c r="D527" i="10"/>
  <c r="F527" i="10"/>
  <c r="H527" i="10"/>
  <c r="E527" i="10"/>
  <c r="I527" i="10"/>
  <c r="J527" i="10"/>
  <c r="K527" i="10"/>
  <c r="L527" i="10"/>
  <c r="M527" i="10"/>
  <c r="N527" i="10"/>
  <c r="B528" i="10"/>
  <c r="C528" i="10"/>
  <c r="E528" i="10"/>
  <c r="G528" i="10"/>
  <c r="H528" i="10"/>
  <c r="D528" i="10"/>
  <c r="F528" i="10"/>
  <c r="I528" i="10"/>
  <c r="J528" i="10"/>
  <c r="K528" i="10"/>
  <c r="L528" i="10"/>
  <c r="M528" i="10"/>
  <c r="N528" i="10"/>
  <c r="B529" i="10"/>
  <c r="D529" i="10"/>
  <c r="E529" i="10"/>
  <c r="G529" i="10"/>
  <c r="H529" i="10"/>
  <c r="C529" i="10"/>
  <c r="F529" i="10"/>
  <c r="I529" i="10"/>
  <c r="J529" i="10"/>
  <c r="K529" i="10"/>
  <c r="L529" i="10"/>
  <c r="M529" i="10"/>
  <c r="N529" i="10"/>
  <c r="B530" i="10"/>
  <c r="E530" i="10"/>
  <c r="H530" i="10"/>
  <c r="C530" i="10"/>
  <c r="G530" i="10"/>
  <c r="D530" i="10"/>
  <c r="F530" i="10"/>
  <c r="I530" i="10"/>
  <c r="J530" i="10"/>
  <c r="K530" i="10"/>
  <c r="L530" i="10"/>
  <c r="M530" i="10"/>
  <c r="N530" i="10"/>
  <c r="B531" i="10"/>
  <c r="F531" i="10"/>
  <c r="C531" i="10"/>
  <c r="G531" i="10"/>
  <c r="D531" i="10"/>
  <c r="H531" i="10"/>
  <c r="E531" i="10"/>
  <c r="I531" i="10"/>
  <c r="J531" i="10"/>
  <c r="K531" i="10"/>
  <c r="L531" i="10"/>
  <c r="M531" i="10"/>
  <c r="N531" i="10"/>
  <c r="B532" i="10"/>
  <c r="G532" i="10"/>
  <c r="C532" i="10"/>
  <c r="D532" i="10"/>
  <c r="E532" i="10"/>
  <c r="H532" i="10"/>
  <c r="F532" i="10"/>
  <c r="I532" i="10"/>
  <c r="J532" i="10"/>
  <c r="K532" i="10"/>
  <c r="L532" i="10"/>
  <c r="M532" i="10"/>
  <c r="N532" i="10"/>
  <c r="B533" i="10"/>
  <c r="G533" i="10"/>
  <c r="C533" i="10"/>
  <c r="E533" i="10"/>
  <c r="F533" i="10"/>
  <c r="D533" i="10"/>
  <c r="H533" i="10"/>
  <c r="I533" i="10"/>
  <c r="J533" i="10"/>
  <c r="K533" i="10"/>
  <c r="L533" i="10"/>
  <c r="M533" i="10"/>
  <c r="N533" i="10"/>
  <c r="B534" i="10"/>
  <c r="F534" i="10"/>
  <c r="C534" i="10"/>
  <c r="D534" i="10"/>
  <c r="G534" i="10"/>
  <c r="E534" i="10"/>
  <c r="H534" i="10"/>
  <c r="I534" i="10"/>
  <c r="J534" i="10"/>
  <c r="K534" i="10"/>
  <c r="L534" i="10"/>
  <c r="M534" i="10"/>
  <c r="N534" i="10"/>
  <c r="B535" i="10"/>
  <c r="F535" i="10"/>
  <c r="C535" i="10"/>
  <c r="E535" i="10"/>
  <c r="G535" i="10"/>
  <c r="D535" i="10"/>
  <c r="H535" i="10"/>
  <c r="I535" i="10"/>
  <c r="J535" i="10"/>
  <c r="K535" i="10"/>
  <c r="L535" i="10"/>
  <c r="M535" i="10"/>
  <c r="N535" i="10"/>
  <c r="B536" i="10"/>
  <c r="E536" i="10"/>
  <c r="G536" i="10"/>
  <c r="C536" i="10"/>
  <c r="F536" i="10"/>
  <c r="D536" i="10"/>
  <c r="H536" i="10"/>
  <c r="I536" i="10"/>
  <c r="J536" i="10"/>
  <c r="K536" i="10"/>
  <c r="L536" i="10"/>
  <c r="M536" i="10"/>
  <c r="N536" i="10"/>
  <c r="B537" i="10"/>
  <c r="C537" i="10"/>
  <c r="D537" i="10"/>
  <c r="E537" i="10"/>
  <c r="G537" i="10"/>
  <c r="H537" i="10"/>
  <c r="F537" i="10"/>
  <c r="I537" i="10"/>
  <c r="J537" i="10"/>
  <c r="K537" i="10"/>
  <c r="L537" i="10"/>
  <c r="M537" i="10"/>
  <c r="N537" i="10"/>
  <c r="B538" i="10"/>
  <c r="C538" i="10"/>
  <c r="D538" i="10"/>
  <c r="E538" i="10"/>
  <c r="G538" i="10"/>
  <c r="H538" i="10"/>
  <c r="F538" i="10"/>
  <c r="I538" i="10"/>
  <c r="J538" i="10"/>
  <c r="K538" i="10"/>
  <c r="L538" i="10"/>
  <c r="M538" i="10"/>
  <c r="N538" i="10"/>
  <c r="B539" i="10"/>
  <c r="C539" i="10"/>
  <c r="D539" i="10"/>
  <c r="E539" i="10"/>
  <c r="F539" i="10"/>
  <c r="G539" i="10"/>
  <c r="H539" i="10"/>
  <c r="I539" i="10"/>
  <c r="J539" i="10"/>
  <c r="K539" i="10"/>
  <c r="L539" i="10"/>
  <c r="M539" i="10"/>
  <c r="N539" i="10"/>
  <c r="B540" i="10"/>
  <c r="D540" i="10"/>
  <c r="E540" i="10"/>
  <c r="F540" i="10"/>
  <c r="H540" i="10"/>
  <c r="C540" i="10"/>
  <c r="G540" i="10"/>
  <c r="I540" i="10"/>
  <c r="J540" i="10"/>
  <c r="K540" i="10"/>
  <c r="L540" i="10"/>
  <c r="M540" i="10"/>
  <c r="N540" i="10"/>
  <c r="B541" i="10"/>
  <c r="C541" i="10"/>
  <c r="D541" i="10"/>
  <c r="E541" i="10"/>
  <c r="G541" i="10"/>
  <c r="H541" i="10"/>
  <c r="F541" i="10"/>
  <c r="I541" i="10"/>
  <c r="J541" i="10"/>
  <c r="K541" i="10"/>
  <c r="L541" i="10"/>
  <c r="M541" i="10"/>
  <c r="N541" i="10"/>
  <c r="B542" i="10"/>
  <c r="C542" i="10"/>
  <c r="D542" i="10"/>
  <c r="E542" i="10"/>
  <c r="F542" i="10"/>
  <c r="G542" i="10"/>
  <c r="H542" i="10"/>
  <c r="I542" i="10"/>
  <c r="J542" i="10"/>
  <c r="K542" i="10"/>
  <c r="L542" i="10"/>
  <c r="M542" i="10"/>
  <c r="N542" i="10"/>
  <c r="B543" i="10"/>
  <c r="F543" i="10"/>
  <c r="H543" i="10"/>
  <c r="C543" i="10"/>
  <c r="D543" i="10"/>
  <c r="G543" i="10"/>
  <c r="E543" i="10"/>
  <c r="I543" i="10"/>
  <c r="J543" i="10"/>
  <c r="K543" i="10"/>
  <c r="L543" i="10"/>
  <c r="M543" i="10"/>
  <c r="N543" i="10"/>
  <c r="B544" i="10"/>
  <c r="G544" i="10"/>
  <c r="C544" i="10"/>
  <c r="D544" i="10"/>
  <c r="F544" i="10"/>
  <c r="E544" i="10"/>
  <c r="H544" i="10"/>
  <c r="I544" i="10"/>
  <c r="J544" i="10"/>
  <c r="K544" i="10"/>
  <c r="L544" i="10"/>
  <c r="M544" i="10"/>
  <c r="N544" i="10"/>
  <c r="B545" i="10"/>
  <c r="F545" i="10"/>
  <c r="C545" i="10"/>
  <c r="E545" i="10"/>
  <c r="H545" i="10"/>
  <c r="D545" i="10"/>
  <c r="G545" i="10"/>
  <c r="I545" i="10"/>
  <c r="J545" i="10"/>
  <c r="K545" i="10"/>
  <c r="L545" i="10"/>
  <c r="M545" i="10"/>
  <c r="N545" i="10"/>
  <c r="B546" i="10"/>
  <c r="C546" i="10"/>
  <c r="D546" i="10"/>
  <c r="E546" i="10"/>
  <c r="F546" i="10"/>
  <c r="H546" i="10"/>
  <c r="G546" i="10"/>
  <c r="I546" i="10"/>
  <c r="J546" i="10"/>
  <c r="K546" i="10"/>
  <c r="L546" i="10"/>
  <c r="M546" i="10"/>
  <c r="N546" i="10"/>
  <c r="B547" i="10"/>
  <c r="G547" i="10"/>
  <c r="C547" i="10"/>
  <c r="D547" i="10"/>
  <c r="F547" i="10"/>
  <c r="E547" i="10"/>
  <c r="H547" i="10"/>
  <c r="I547" i="10"/>
  <c r="J547" i="10"/>
  <c r="K547" i="10"/>
  <c r="L547" i="10"/>
  <c r="M547" i="10"/>
  <c r="N547" i="10"/>
  <c r="B548" i="10"/>
  <c r="E548" i="10"/>
  <c r="F548" i="10"/>
  <c r="G548" i="10"/>
  <c r="C548" i="10"/>
  <c r="D548" i="10"/>
  <c r="H548" i="10"/>
  <c r="I548" i="10"/>
  <c r="J548" i="10"/>
  <c r="K548" i="10"/>
  <c r="L548" i="10"/>
  <c r="M548" i="10"/>
  <c r="N548" i="10"/>
  <c r="B549" i="10"/>
  <c r="F549" i="10"/>
  <c r="C549" i="10"/>
  <c r="E549" i="10"/>
  <c r="H549" i="10"/>
  <c r="D549" i="10"/>
  <c r="G549" i="10"/>
  <c r="I549" i="10"/>
  <c r="J549" i="10"/>
  <c r="K549" i="10"/>
  <c r="L549" i="10"/>
  <c r="M549" i="10"/>
  <c r="N549" i="10"/>
  <c r="B550" i="10"/>
  <c r="D550" i="10"/>
  <c r="E550" i="10"/>
  <c r="F550" i="10"/>
  <c r="G550" i="10"/>
  <c r="C550" i="10"/>
  <c r="H550" i="10"/>
  <c r="I550" i="10"/>
  <c r="J550" i="10"/>
  <c r="K550" i="10"/>
  <c r="L550" i="10"/>
  <c r="M550" i="10"/>
  <c r="N550" i="10"/>
  <c r="B551" i="10"/>
  <c r="C551" i="10"/>
  <c r="D551" i="10"/>
  <c r="F551" i="10"/>
  <c r="H551" i="10"/>
  <c r="E551" i="10"/>
  <c r="G551" i="10"/>
  <c r="I551" i="10"/>
  <c r="J551" i="10"/>
  <c r="K551" i="10"/>
  <c r="L551" i="10"/>
  <c r="M551" i="10"/>
  <c r="N551" i="10"/>
  <c r="B552" i="10"/>
  <c r="F552" i="10"/>
  <c r="H552" i="10"/>
  <c r="C552" i="10"/>
  <c r="G552" i="10"/>
  <c r="D552" i="10"/>
  <c r="E552" i="10"/>
  <c r="I552" i="10"/>
  <c r="J552" i="10"/>
  <c r="K552" i="10"/>
  <c r="L552" i="10"/>
  <c r="M552" i="10"/>
  <c r="N552" i="10"/>
  <c r="B553" i="10"/>
  <c r="G553" i="10"/>
  <c r="C553" i="10"/>
  <c r="H553" i="10"/>
  <c r="D553" i="10"/>
  <c r="E553" i="10"/>
  <c r="F553" i="10"/>
  <c r="I553" i="10"/>
  <c r="J553" i="10"/>
  <c r="K553" i="10"/>
  <c r="L553" i="10"/>
  <c r="M553" i="10"/>
  <c r="N553" i="10"/>
  <c r="B554" i="10"/>
  <c r="C554" i="10"/>
  <c r="F554" i="10"/>
  <c r="G554" i="10"/>
  <c r="D554" i="10"/>
  <c r="E554" i="10"/>
  <c r="H554" i="10"/>
  <c r="I554" i="10"/>
  <c r="J554" i="10"/>
  <c r="K554" i="10"/>
  <c r="L554" i="10"/>
  <c r="M554" i="10"/>
  <c r="N554" i="10"/>
  <c r="B555" i="10"/>
  <c r="C555" i="10"/>
  <c r="D555" i="10"/>
  <c r="E555" i="10"/>
  <c r="F555" i="10"/>
  <c r="G555" i="10"/>
  <c r="H555" i="10"/>
  <c r="I555" i="10"/>
  <c r="J555" i="10"/>
  <c r="K555" i="10"/>
  <c r="L555" i="10"/>
  <c r="M555" i="10"/>
  <c r="N555" i="10"/>
  <c r="B556" i="10"/>
  <c r="E556" i="10"/>
  <c r="F556" i="10"/>
  <c r="G556" i="10"/>
  <c r="C556" i="10"/>
  <c r="D556" i="10"/>
  <c r="H556" i="10"/>
  <c r="I556" i="10"/>
  <c r="J556" i="10"/>
  <c r="K556" i="10"/>
  <c r="L556" i="10"/>
  <c r="M556" i="10"/>
  <c r="N556" i="10"/>
  <c r="B557" i="10"/>
  <c r="C557" i="10"/>
  <c r="F557" i="10"/>
  <c r="D557" i="10"/>
  <c r="E557" i="10"/>
  <c r="H557" i="10"/>
  <c r="G557" i="10"/>
  <c r="I557" i="10"/>
  <c r="J557" i="10"/>
  <c r="K557" i="10"/>
  <c r="L557" i="10"/>
  <c r="M557" i="10"/>
  <c r="N557" i="10"/>
  <c r="B558" i="10"/>
  <c r="F558" i="10"/>
  <c r="C558" i="10"/>
  <c r="E558" i="10"/>
  <c r="G558" i="10"/>
  <c r="D558" i="10"/>
  <c r="H558" i="10"/>
  <c r="I558" i="10"/>
  <c r="J558" i="10"/>
  <c r="K558" i="10"/>
  <c r="L558" i="10"/>
  <c r="M558" i="10"/>
  <c r="N558" i="10"/>
  <c r="B559" i="10"/>
  <c r="E559" i="10"/>
  <c r="F559" i="10"/>
  <c r="G559" i="10"/>
  <c r="H559" i="10"/>
  <c r="C559" i="10"/>
  <c r="D559" i="10"/>
  <c r="I559" i="10"/>
  <c r="J559" i="10"/>
  <c r="K559" i="10"/>
  <c r="L559" i="10"/>
  <c r="M559" i="10"/>
  <c r="N559" i="10"/>
  <c r="B560" i="10"/>
  <c r="C560" i="10"/>
  <c r="D560" i="10"/>
  <c r="E560" i="10"/>
  <c r="G560" i="10"/>
  <c r="H560" i="10"/>
  <c r="F560" i="10"/>
  <c r="I560" i="10"/>
  <c r="J560" i="10"/>
  <c r="K560" i="10"/>
  <c r="L560" i="10"/>
  <c r="M560" i="10"/>
  <c r="N560" i="10"/>
  <c r="B561" i="10"/>
  <c r="C561" i="10"/>
  <c r="D561" i="10"/>
  <c r="E561" i="10"/>
  <c r="G561" i="10"/>
  <c r="H561" i="10"/>
  <c r="F561" i="10"/>
  <c r="I561" i="10"/>
  <c r="J561" i="10"/>
  <c r="K561" i="10"/>
  <c r="L561" i="10"/>
  <c r="M561" i="10"/>
  <c r="N561" i="10"/>
  <c r="B562" i="10"/>
  <c r="C562" i="10"/>
  <c r="D562" i="10"/>
  <c r="E562" i="10"/>
  <c r="G562" i="10"/>
  <c r="H562" i="10"/>
  <c r="F562" i="10"/>
  <c r="I562" i="10"/>
  <c r="J562" i="10"/>
  <c r="K562" i="10"/>
  <c r="L562" i="10"/>
  <c r="M562" i="10"/>
  <c r="N562" i="10"/>
  <c r="B563" i="10"/>
  <c r="C563" i="10"/>
  <c r="D563" i="10"/>
  <c r="F563" i="10"/>
  <c r="G563" i="10"/>
  <c r="H563" i="10"/>
  <c r="E563" i="10"/>
  <c r="I563" i="10"/>
  <c r="J563" i="10"/>
  <c r="K563" i="10"/>
  <c r="L563" i="10"/>
  <c r="M563" i="10"/>
  <c r="N563" i="10"/>
  <c r="B564" i="10"/>
  <c r="C564" i="10"/>
  <c r="D564" i="10"/>
  <c r="F564" i="10"/>
  <c r="G564" i="10"/>
  <c r="E564" i="10"/>
  <c r="H564" i="10"/>
  <c r="I564" i="10"/>
  <c r="J564" i="10"/>
  <c r="K564" i="10"/>
  <c r="L564" i="10"/>
  <c r="M564" i="10"/>
  <c r="N564" i="10"/>
  <c r="B565" i="10"/>
  <c r="C565" i="10"/>
  <c r="D565" i="10"/>
  <c r="E565" i="10"/>
  <c r="G565" i="10"/>
  <c r="H565" i="10"/>
  <c r="F565" i="10"/>
  <c r="I565" i="10"/>
  <c r="J565" i="10"/>
  <c r="K565" i="10"/>
  <c r="L565" i="10"/>
  <c r="M565" i="10"/>
  <c r="N565" i="10"/>
  <c r="B566" i="10"/>
  <c r="C566" i="10"/>
  <c r="D566" i="10"/>
  <c r="F566" i="10"/>
  <c r="G566" i="10"/>
  <c r="E566" i="10"/>
  <c r="H566" i="10"/>
  <c r="I566" i="10"/>
  <c r="J566" i="10"/>
  <c r="K566" i="10"/>
  <c r="L566" i="10"/>
  <c r="M566" i="10"/>
  <c r="N566" i="10"/>
  <c r="B567" i="10"/>
  <c r="E567" i="10"/>
  <c r="C567" i="10"/>
  <c r="D567" i="10"/>
  <c r="F567" i="10"/>
  <c r="G567" i="10"/>
  <c r="H567" i="10"/>
  <c r="I567" i="10"/>
  <c r="J567" i="10"/>
  <c r="K567" i="10"/>
  <c r="L567" i="10"/>
  <c r="M567" i="10"/>
  <c r="N567" i="10"/>
  <c r="B568" i="10"/>
  <c r="F568" i="10"/>
  <c r="C568" i="10"/>
  <c r="E568" i="10"/>
  <c r="D568" i="10"/>
  <c r="H568" i="10"/>
  <c r="G568" i="10"/>
  <c r="I568" i="10"/>
  <c r="J568" i="10"/>
  <c r="K568" i="10"/>
  <c r="L568" i="10"/>
  <c r="M568" i="10"/>
  <c r="N568" i="10"/>
  <c r="B569" i="10"/>
  <c r="C569" i="10"/>
  <c r="D569" i="10"/>
  <c r="E569" i="10"/>
  <c r="G569" i="10"/>
  <c r="H569" i="10"/>
  <c r="F569" i="10"/>
  <c r="I569" i="10"/>
  <c r="J569" i="10"/>
  <c r="K569" i="10"/>
  <c r="L569" i="10"/>
  <c r="M569" i="10"/>
  <c r="N569" i="10"/>
  <c r="B570" i="10"/>
  <c r="H570" i="10"/>
  <c r="C570" i="10"/>
  <c r="D570" i="10"/>
  <c r="F570" i="10"/>
  <c r="G570" i="10"/>
  <c r="E570" i="10"/>
  <c r="I570" i="10"/>
  <c r="J570" i="10"/>
  <c r="K570" i="10"/>
  <c r="L570" i="10"/>
  <c r="M570" i="10"/>
  <c r="N570" i="10"/>
  <c r="B571" i="10"/>
  <c r="H571" i="10"/>
  <c r="C571" i="10"/>
  <c r="D571" i="10"/>
  <c r="F571" i="10"/>
  <c r="G571" i="10"/>
  <c r="E571" i="10"/>
  <c r="I571" i="10"/>
  <c r="J571" i="10"/>
  <c r="K571" i="10"/>
  <c r="L571" i="10"/>
  <c r="M571" i="10"/>
  <c r="N571" i="10"/>
  <c r="B572" i="10"/>
  <c r="G572" i="10"/>
  <c r="C572" i="10"/>
  <c r="E572" i="10"/>
  <c r="F572" i="10"/>
  <c r="D572" i="10"/>
  <c r="H572" i="10"/>
  <c r="I572" i="10"/>
  <c r="J572" i="10"/>
  <c r="K572" i="10"/>
  <c r="L572" i="10"/>
  <c r="M572" i="10"/>
  <c r="N572" i="10"/>
  <c r="B573" i="10"/>
  <c r="C573" i="10"/>
  <c r="D573" i="10"/>
  <c r="E573" i="10"/>
  <c r="G573" i="10"/>
  <c r="F573" i="10"/>
  <c r="H573" i="10"/>
  <c r="I573" i="10"/>
  <c r="J573" i="10"/>
  <c r="K573" i="10"/>
  <c r="L573" i="10"/>
  <c r="M573" i="10"/>
  <c r="N573" i="10"/>
  <c r="B574" i="10"/>
  <c r="E574" i="10"/>
  <c r="H574" i="10"/>
  <c r="C574" i="10"/>
  <c r="F574" i="10"/>
  <c r="G574" i="10"/>
  <c r="D574" i="10"/>
  <c r="I574" i="10"/>
  <c r="J574" i="10"/>
  <c r="K574" i="10"/>
  <c r="L574" i="10"/>
  <c r="M574" i="10"/>
  <c r="N574" i="10"/>
  <c r="B575" i="10"/>
  <c r="C575" i="10"/>
  <c r="D575" i="10"/>
  <c r="E575" i="10"/>
  <c r="F575" i="10"/>
  <c r="G575" i="10"/>
  <c r="H575" i="10"/>
  <c r="I575" i="10"/>
  <c r="J575" i="10"/>
  <c r="K575" i="10"/>
  <c r="L575" i="10"/>
  <c r="M575" i="10"/>
  <c r="N575" i="10"/>
  <c r="B576" i="10"/>
  <c r="E576" i="10"/>
  <c r="H576" i="10"/>
  <c r="C576" i="10"/>
  <c r="F576" i="10"/>
  <c r="D576" i="10"/>
  <c r="G576" i="10"/>
  <c r="I576" i="10"/>
  <c r="J576" i="10"/>
  <c r="K576" i="10"/>
  <c r="L576" i="10"/>
  <c r="M576" i="10"/>
  <c r="N576" i="10"/>
  <c r="B577" i="10"/>
  <c r="C577" i="10"/>
  <c r="H577" i="10"/>
  <c r="D577" i="10"/>
  <c r="G577" i="10"/>
  <c r="E577" i="10"/>
  <c r="F577" i="10"/>
  <c r="I577" i="10"/>
  <c r="J577" i="10"/>
  <c r="K577" i="10"/>
  <c r="L577" i="10"/>
  <c r="M577" i="10"/>
  <c r="N577" i="10"/>
  <c r="B578" i="10"/>
  <c r="D578" i="10"/>
  <c r="F578" i="10"/>
  <c r="C578" i="10"/>
  <c r="E578" i="10"/>
  <c r="G578" i="10"/>
  <c r="H578" i="10"/>
  <c r="I578" i="10"/>
  <c r="J578" i="10"/>
  <c r="K578" i="10"/>
  <c r="L578" i="10"/>
  <c r="M578" i="10"/>
  <c r="N578" i="10"/>
  <c r="B579" i="10"/>
  <c r="E579" i="10"/>
  <c r="C579" i="10"/>
  <c r="F579" i="10"/>
  <c r="D579" i="10"/>
  <c r="G579" i="10"/>
  <c r="H579" i="10"/>
  <c r="I579" i="10"/>
  <c r="J579" i="10"/>
  <c r="K579" i="10"/>
  <c r="L579" i="10"/>
  <c r="M579" i="10"/>
  <c r="N579" i="10"/>
  <c r="B580" i="10"/>
  <c r="D580" i="10"/>
  <c r="F580" i="10"/>
  <c r="G580" i="10"/>
  <c r="C580" i="10"/>
  <c r="E580" i="10"/>
  <c r="H580" i="10"/>
  <c r="I580" i="10"/>
  <c r="J580" i="10"/>
  <c r="K580" i="10"/>
  <c r="L580" i="10"/>
  <c r="M580" i="10"/>
  <c r="N580" i="10"/>
  <c r="B581" i="10"/>
  <c r="D581" i="10"/>
  <c r="E581" i="10"/>
  <c r="G581" i="10"/>
  <c r="H581" i="10"/>
  <c r="C581" i="10"/>
  <c r="F581" i="10"/>
  <c r="I581" i="10"/>
  <c r="J581" i="10"/>
  <c r="K581" i="10"/>
  <c r="L581" i="10"/>
  <c r="M581" i="10"/>
  <c r="N581" i="10"/>
  <c r="B582" i="10"/>
  <c r="G582" i="10"/>
  <c r="C582" i="10"/>
  <c r="H582" i="10"/>
  <c r="D582" i="10"/>
  <c r="F582" i="10"/>
  <c r="E582" i="10"/>
  <c r="I582" i="10"/>
  <c r="J582" i="10"/>
  <c r="K582" i="10"/>
  <c r="L582" i="10"/>
  <c r="M582" i="10"/>
  <c r="N582" i="10"/>
  <c r="B583" i="10"/>
  <c r="E583" i="10"/>
  <c r="G583" i="10"/>
  <c r="H583" i="10"/>
  <c r="C583" i="10"/>
  <c r="D583" i="10"/>
  <c r="F583" i="10"/>
  <c r="I583" i="10"/>
  <c r="J583" i="10"/>
  <c r="K583" i="10"/>
  <c r="L583" i="10"/>
  <c r="M583" i="10"/>
  <c r="N583" i="10"/>
  <c r="B584" i="10"/>
  <c r="C584" i="10"/>
  <c r="F584" i="10"/>
  <c r="H584" i="10"/>
  <c r="D584" i="10"/>
  <c r="E584" i="10"/>
  <c r="G584" i="10"/>
  <c r="I584" i="10"/>
  <c r="J584" i="10"/>
  <c r="K584" i="10"/>
  <c r="L584" i="10"/>
  <c r="M584" i="10"/>
  <c r="N584" i="10"/>
  <c r="B585" i="10"/>
  <c r="C585" i="10"/>
  <c r="D585" i="10"/>
  <c r="F585" i="10"/>
  <c r="H585" i="10"/>
  <c r="E585" i="10"/>
  <c r="G585" i="10"/>
  <c r="I585" i="10"/>
  <c r="J585" i="10"/>
  <c r="K585" i="10"/>
  <c r="L585" i="10"/>
  <c r="M585" i="10"/>
  <c r="N585" i="10"/>
  <c r="B586" i="10"/>
  <c r="G586" i="10"/>
  <c r="C586" i="10"/>
  <c r="D586" i="10"/>
  <c r="H586" i="10"/>
  <c r="E586" i="10"/>
  <c r="F586" i="10"/>
  <c r="I586" i="10"/>
  <c r="J586" i="10"/>
  <c r="K586" i="10"/>
  <c r="L586" i="10"/>
  <c r="M586" i="10"/>
  <c r="N586" i="10"/>
  <c r="B587" i="10"/>
  <c r="C587" i="10"/>
  <c r="E587" i="10"/>
  <c r="F587" i="10"/>
  <c r="H587" i="10"/>
  <c r="D587" i="10"/>
  <c r="G587" i="10"/>
  <c r="I587" i="10"/>
  <c r="J587" i="10"/>
  <c r="K587" i="10"/>
  <c r="L587" i="10"/>
  <c r="M587" i="10"/>
  <c r="N587" i="10"/>
  <c r="B588" i="10"/>
  <c r="C588" i="10"/>
  <c r="E588" i="10"/>
  <c r="F588" i="10"/>
  <c r="H588" i="10"/>
  <c r="D588" i="10"/>
  <c r="G588" i="10"/>
  <c r="I588" i="10"/>
  <c r="J588" i="10"/>
  <c r="K588" i="10"/>
  <c r="L588" i="10"/>
  <c r="M588" i="10"/>
  <c r="N588" i="10"/>
  <c r="B589" i="10"/>
  <c r="D589" i="10"/>
  <c r="E589" i="10"/>
  <c r="G589" i="10"/>
  <c r="C589" i="10"/>
  <c r="F589" i="10"/>
  <c r="H589" i="10"/>
  <c r="I589" i="10"/>
  <c r="J589" i="10"/>
  <c r="K589" i="10"/>
  <c r="L589" i="10"/>
  <c r="M589" i="10"/>
  <c r="N589" i="10"/>
  <c r="B590" i="10"/>
  <c r="D590" i="10"/>
  <c r="E590" i="10"/>
  <c r="H590" i="10"/>
  <c r="C590" i="10"/>
  <c r="G590" i="10"/>
  <c r="F590" i="10"/>
  <c r="I590" i="10"/>
  <c r="J590" i="10"/>
  <c r="K590" i="10"/>
  <c r="L590" i="10"/>
  <c r="M590" i="10"/>
  <c r="N590" i="10"/>
  <c r="B591" i="10"/>
  <c r="C591" i="10"/>
  <c r="D591" i="10"/>
  <c r="E591" i="10"/>
  <c r="G591" i="10"/>
  <c r="F591" i="10"/>
  <c r="H591" i="10"/>
  <c r="I591" i="10"/>
  <c r="J591" i="10"/>
  <c r="K591" i="10"/>
  <c r="L591" i="10"/>
  <c r="M591" i="10"/>
  <c r="N591" i="10"/>
  <c r="B592" i="10"/>
  <c r="G592" i="10"/>
  <c r="C592" i="10"/>
  <c r="D592" i="10"/>
  <c r="F592" i="10"/>
  <c r="H592" i="10"/>
  <c r="E592" i="10"/>
  <c r="I592" i="10"/>
  <c r="J592" i="10"/>
  <c r="K592" i="10"/>
  <c r="L592" i="10"/>
  <c r="M592" i="10"/>
  <c r="N592" i="10"/>
  <c r="B593" i="10"/>
  <c r="E593" i="10"/>
  <c r="C593" i="10"/>
  <c r="F593" i="10"/>
  <c r="D593" i="10"/>
  <c r="H593" i="10"/>
  <c r="G593" i="10"/>
  <c r="I593" i="10"/>
  <c r="J593" i="10"/>
  <c r="K593" i="10"/>
  <c r="L593" i="10"/>
  <c r="M593" i="10"/>
  <c r="N593" i="10"/>
  <c r="B594" i="10"/>
  <c r="C594" i="10"/>
  <c r="E594" i="10"/>
  <c r="F594" i="10"/>
  <c r="H594" i="10"/>
  <c r="D594" i="10"/>
  <c r="G594" i="10"/>
  <c r="I594" i="10"/>
  <c r="J594" i="10"/>
  <c r="K594" i="10"/>
  <c r="L594" i="10"/>
  <c r="M594" i="10"/>
  <c r="N594" i="10"/>
  <c r="B595" i="10"/>
  <c r="C595" i="10"/>
  <c r="D595" i="10"/>
  <c r="E595" i="10"/>
  <c r="G595" i="10"/>
  <c r="H595" i="10"/>
  <c r="F595" i="10"/>
  <c r="I595" i="10"/>
  <c r="J595" i="10"/>
  <c r="K595" i="10"/>
  <c r="L595" i="10"/>
  <c r="M595" i="10"/>
  <c r="N595" i="10"/>
  <c r="B596" i="10"/>
  <c r="C596" i="10"/>
  <c r="D596" i="10"/>
  <c r="F596" i="10"/>
  <c r="G596" i="10"/>
  <c r="H596" i="10"/>
  <c r="E596" i="10"/>
  <c r="I596" i="10"/>
  <c r="J596" i="10"/>
  <c r="K596" i="10"/>
  <c r="L596" i="10"/>
  <c r="M596" i="10"/>
  <c r="N596" i="10"/>
  <c r="B597" i="10"/>
  <c r="C597" i="10"/>
  <c r="E597" i="10"/>
  <c r="F597" i="10"/>
  <c r="H597" i="10"/>
  <c r="D597" i="10"/>
  <c r="G597" i="10"/>
  <c r="I597" i="10"/>
  <c r="J597" i="10"/>
  <c r="K597" i="10"/>
  <c r="L597" i="10"/>
  <c r="M597" i="10"/>
  <c r="N597" i="10"/>
  <c r="B598" i="10"/>
  <c r="G598" i="10"/>
  <c r="C598" i="10"/>
  <c r="D598" i="10"/>
  <c r="F598" i="10"/>
  <c r="H598" i="10"/>
  <c r="E598" i="10"/>
  <c r="I598" i="10"/>
  <c r="J598" i="10"/>
  <c r="K598" i="10"/>
  <c r="L598" i="10"/>
  <c r="M598" i="10"/>
  <c r="N598" i="10"/>
  <c r="B599" i="10"/>
  <c r="C599" i="10"/>
  <c r="H599" i="10"/>
  <c r="D599" i="10"/>
  <c r="E599" i="10"/>
  <c r="F599" i="10"/>
  <c r="G599" i="10"/>
  <c r="I599" i="10"/>
  <c r="J599" i="10"/>
  <c r="K599" i="10"/>
  <c r="L599" i="10"/>
  <c r="M599" i="10"/>
  <c r="N599" i="10"/>
  <c r="B600" i="10"/>
  <c r="D600" i="10"/>
  <c r="E600" i="10"/>
  <c r="F600" i="10"/>
  <c r="C600" i="10"/>
  <c r="H600" i="10"/>
  <c r="G600" i="10"/>
  <c r="I600" i="10"/>
  <c r="J600" i="10"/>
  <c r="K600" i="10"/>
  <c r="L600" i="10"/>
  <c r="M600" i="10"/>
  <c r="N600" i="10"/>
  <c r="B601" i="10"/>
  <c r="D601" i="10"/>
  <c r="G601" i="10"/>
  <c r="C601" i="10"/>
  <c r="F601" i="10"/>
  <c r="E601" i="10"/>
  <c r="H601" i="10"/>
  <c r="I601" i="10"/>
  <c r="J601" i="10"/>
  <c r="K601" i="10"/>
  <c r="L601" i="10"/>
  <c r="M601" i="10"/>
  <c r="N601" i="10"/>
  <c r="B602" i="10"/>
  <c r="H602" i="10"/>
  <c r="C602" i="10"/>
  <c r="D602" i="10"/>
  <c r="F602" i="10"/>
  <c r="G602" i="10"/>
  <c r="E602" i="10"/>
  <c r="I602" i="10"/>
  <c r="J602" i="10"/>
  <c r="K602" i="10"/>
  <c r="L602" i="10"/>
  <c r="M602" i="10"/>
  <c r="N602" i="10"/>
  <c r="B603" i="10"/>
  <c r="C603" i="10"/>
  <c r="E603" i="10"/>
  <c r="F603" i="10"/>
  <c r="D603" i="10"/>
  <c r="G603" i="10"/>
  <c r="H603" i="10"/>
  <c r="I603" i="10"/>
  <c r="J603" i="10"/>
  <c r="K603" i="10"/>
  <c r="L603" i="10"/>
  <c r="M603" i="10"/>
  <c r="N603" i="10"/>
  <c r="B2" i="11"/>
  <c r="C2" i="11"/>
  <c r="D2" i="11"/>
  <c r="E2" i="11"/>
  <c r="F2" i="11"/>
  <c r="G2" i="11"/>
  <c r="H2" i="11"/>
  <c r="J2" i="11"/>
  <c r="K2" i="11"/>
  <c r="L2" i="11"/>
  <c r="M2" i="11"/>
  <c r="N2" i="11"/>
  <c r="B3" i="11"/>
  <c r="C3" i="11"/>
  <c r="D3" i="11"/>
  <c r="E3" i="11"/>
  <c r="F3" i="11"/>
  <c r="G3" i="11"/>
  <c r="H3" i="11"/>
  <c r="I3" i="11"/>
  <c r="J3" i="11"/>
  <c r="K3" i="11"/>
  <c r="L3" i="11"/>
  <c r="M3" i="11"/>
  <c r="N3" i="11"/>
  <c r="B4" i="11"/>
  <c r="C4" i="11"/>
  <c r="D4" i="11"/>
  <c r="E4" i="11"/>
  <c r="F4" i="11"/>
  <c r="G4" i="11"/>
  <c r="H4" i="11"/>
  <c r="I4" i="11"/>
  <c r="J4" i="11"/>
  <c r="K4" i="11"/>
  <c r="L4" i="11"/>
  <c r="M4" i="11"/>
  <c r="N4" i="11"/>
  <c r="B5" i="11"/>
  <c r="C5" i="11"/>
  <c r="D5" i="11"/>
  <c r="E5" i="11"/>
  <c r="F5" i="11"/>
  <c r="G5" i="11"/>
  <c r="H5" i="11"/>
  <c r="I5" i="11"/>
  <c r="J5" i="11"/>
  <c r="K5" i="11"/>
  <c r="L5" i="11"/>
  <c r="M5" i="11"/>
  <c r="N5" i="11"/>
  <c r="B6" i="11"/>
  <c r="C6" i="11"/>
  <c r="D6" i="11"/>
  <c r="E6" i="11"/>
  <c r="F6" i="11"/>
  <c r="G6" i="11"/>
  <c r="H6" i="11"/>
  <c r="I6" i="11"/>
  <c r="J6" i="11"/>
  <c r="K6" i="11"/>
  <c r="L6" i="11"/>
  <c r="M6" i="11"/>
  <c r="N6" i="11"/>
  <c r="B7" i="11"/>
  <c r="C7" i="11"/>
  <c r="D7" i="11"/>
  <c r="E7" i="11"/>
  <c r="F7" i="11"/>
  <c r="G7" i="11"/>
  <c r="H7" i="11"/>
  <c r="I7" i="11"/>
  <c r="J7" i="11"/>
  <c r="K7" i="11"/>
  <c r="L7" i="11"/>
  <c r="M7" i="11"/>
  <c r="N7" i="11"/>
  <c r="B8" i="11"/>
  <c r="C8" i="11"/>
  <c r="D8" i="11"/>
  <c r="E8" i="11"/>
  <c r="F8" i="11"/>
  <c r="G8" i="11"/>
  <c r="H8" i="11"/>
  <c r="I8" i="11"/>
  <c r="J8" i="11"/>
  <c r="K8" i="11"/>
  <c r="L8" i="11"/>
  <c r="M8" i="11"/>
  <c r="N8" i="11"/>
  <c r="B9" i="11"/>
  <c r="C9" i="11"/>
  <c r="D9" i="11"/>
  <c r="E9" i="11"/>
  <c r="F9" i="11"/>
  <c r="G9" i="11"/>
  <c r="H9" i="11"/>
  <c r="I9" i="11"/>
  <c r="J9" i="11"/>
  <c r="K9" i="11"/>
  <c r="L9" i="11"/>
  <c r="M9" i="11"/>
  <c r="N9" i="11"/>
  <c r="B10" i="11"/>
  <c r="C10" i="11"/>
  <c r="D10" i="11"/>
  <c r="E10" i="11"/>
  <c r="F10" i="11"/>
  <c r="G10" i="11"/>
  <c r="H10" i="11"/>
  <c r="I10" i="11"/>
  <c r="J10" i="11"/>
  <c r="K10" i="11"/>
  <c r="L10" i="11"/>
  <c r="M10" i="11"/>
  <c r="N10" i="11"/>
  <c r="B11" i="11"/>
  <c r="C11" i="11"/>
  <c r="D11" i="11"/>
  <c r="E11" i="11"/>
  <c r="F11" i="11"/>
  <c r="G11" i="11"/>
  <c r="H11" i="11"/>
  <c r="I11" i="11"/>
  <c r="J11" i="11"/>
  <c r="K11" i="11"/>
  <c r="L11" i="11"/>
  <c r="M11" i="11"/>
  <c r="N11" i="11"/>
  <c r="B12" i="11"/>
  <c r="C12" i="11"/>
  <c r="D12" i="11"/>
  <c r="E12" i="11"/>
  <c r="F12" i="11"/>
  <c r="G12" i="11"/>
  <c r="H12" i="11"/>
  <c r="I12" i="11"/>
  <c r="J12" i="11"/>
  <c r="K12" i="11"/>
  <c r="L12" i="11"/>
  <c r="M12" i="11"/>
  <c r="N12" i="11"/>
  <c r="B13" i="11"/>
  <c r="C13" i="11"/>
  <c r="D13" i="11"/>
  <c r="E13" i="11"/>
  <c r="F13" i="11"/>
  <c r="G13" i="11"/>
  <c r="H13" i="11"/>
  <c r="I13" i="11"/>
  <c r="J13" i="11"/>
  <c r="K13" i="11"/>
  <c r="L13" i="11"/>
  <c r="M13" i="11"/>
  <c r="N13" i="11"/>
  <c r="B14" i="11"/>
  <c r="C14" i="11"/>
  <c r="D14" i="11"/>
  <c r="E14" i="11"/>
  <c r="F14" i="11"/>
  <c r="G14" i="11"/>
  <c r="H14" i="11"/>
  <c r="I14" i="11"/>
  <c r="J14" i="11"/>
  <c r="K14" i="11"/>
  <c r="L14" i="11"/>
  <c r="M14" i="11"/>
  <c r="N14" i="11"/>
  <c r="B15" i="11"/>
  <c r="C15" i="11"/>
  <c r="D15" i="11"/>
  <c r="E15" i="11"/>
  <c r="F15" i="11"/>
  <c r="G15" i="11"/>
  <c r="H15" i="11"/>
  <c r="I15" i="11"/>
  <c r="J15" i="11"/>
  <c r="K15" i="11"/>
  <c r="L15" i="11"/>
  <c r="M15" i="11"/>
  <c r="N15" i="11"/>
  <c r="B16" i="11"/>
  <c r="C16" i="11"/>
  <c r="D16" i="11"/>
  <c r="E16" i="11"/>
  <c r="F16" i="11"/>
  <c r="G16" i="11"/>
  <c r="H16" i="11"/>
  <c r="I16" i="11"/>
  <c r="J16" i="11"/>
  <c r="K16" i="11"/>
  <c r="L16" i="11"/>
  <c r="M16" i="11"/>
  <c r="N16" i="11"/>
  <c r="B17" i="11"/>
  <c r="C17" i="11"/>
  <c r="D17" i="11"/>
  <c r="E17" i="11"/>
  <c r="F17" i="11"/>
  <c r="G17" i="11"/>
  <c r="H17" i="11"/>
  <c r="I17" i="11"/>
  <c r="J17" i="11"/>
  <c r="K17" i="11"/>
  <c r="L17" i="11"/>
  <c r="M17" i="11"/>
  <c r="N17" i="11"/>
  <c r="B18" i="11"/>
  <c r="C18" i="11"/>
  <c r="D18" i="11"/>
  <c r="E18" i="11"/>
  <c r="F18" i="11"/>
  <c r="G18" i="11"/>
  <c r="H18" i="11"/>
  <c r="I18" i="11"/>
  <c r="J18" i="11"/>
  <c r="K18" i="11"/>
  <c r="L18" i="11"/>
  <c r="M18" i="11"/>
  <c r="N18" i="11"/>
  <c r="B19" i="11"/>
  <c r="C19" i="11"/>
  <c r="D19" i="11"/>
  <c r="E19" i="11"/>
  <c r="F19" i="11"/>
  <c r="G19" i="11"/>
  <c r="H19" i="11"/>
  <c r="I19" i="11"/>
  <c r="J19" i="11"/>
  <c r="K19" i="11"/>
  <c r="L19" i="11"/>
  <c r="M19" i="11"/>
  <c r="N19" i="11"/>
  <c r="B20" i="11"/>
  <c r="C20" i="11"/>
  <c r="D20" i="11"/>
  <c r="E20" i="11"/>
  <c r="F20" i="11"/>
  <c r="G20" i="11"/>
  <c r="H20" i="11"/>
  <c r="I20" i="11"/>
  <c r="J20" i="11"/>
  <c r="K20" i="11"/>
  <c r="L20" i="11"/>
  <c r="M20" i="11"/>
  <c r="N20" i="11"/>
  <c r="B21" i="11"/>
  <c r="C21" i="11"/>
  <c r="D21" i="11"/>
  <c r="E21" i="11"/>
  <c r="F21" i="11"/>
  <c r="G21" i="11"/>
  <c r="H21" i="11"/>
  <c r="I21" i="11"/>
  <c r="J21" i="11"/>
  <c r="K21" i="11"/>
  <c r="L21" i="11"/>
  <c r="M21" i="11"/>
  <c r="N21" i="11"/>
  <c r="B22" i="11"/>
  <c r="C22" i="11"/>
  <c r="D22" i="11"/>
  <c r="E22" i="11"/>
  <c r="F22" i="11"/>
  <c r="G22" i="11"/>
  <c r="H22" i="11"/>
  <c r="I22" i="11"/>
  <c r="J22" i="11"/>
  <c r="K22" i="11"/>
  <c r="L22" i="11"/>
  <c r="M22" i="11"/>
  <c r="N22" i="11"/>
  <c r="B23" i="11"/>
  <c r="C23" i="11"/>
  <c r="D23" i="11"/>
  <c r="E23" i="11"/>
  <c r="F23" i="11"/>
  <c r="G23" i="11"/>
  <c r="H23" i="11"/>
  <c r="I23" i="11"/>
  <c r="J23" i="11"/>
  <c r="K23" i="11"/>
  <c r="L23" i="11"/>
  <c r="M23" i="11"/>
  <c r="N23" i="11"/>
  <c r="B24" i="11"/>
  <c r="C24" i="11"/>
  <c r="D24" i="11"/>
  <c r="E24" i="11"/>
  <c r="F24" i="11"/>
  <c r="G24" i="11"/>
  <c r="H24" i="11"/>
  <c r="I24" i="11"/>
  <c r="J24" i="11"/>
  <c r="K24" i="11"/>
  <c r="L24" i="11"/>
  <c r="M24" i="11"/>
  <c r="N24" i="11"/>
  <c r="B25" i="11"/>
  <c r="C25" i="11"/>
  <c r="D25" i="11"/>
  <c r="E25" i="11"/>
  <c r="F25" i="11"/>
  <c r="G25" i="11"/>
  <c r="H25" i="11"/>
  <c r="I25" i="11"/>
  <c r="J25" i="11"/>
  <c r="K25" i="11"/>
  <c r="L25" i="11"/>
  <c r="M25" i="11"/>
  <c r="N25" i="11"/>
  <c r="B26" i="11"/>
  <c r="C26" i="11"/>
  <c r="D26" i="11"/>
  <c r="E26" i="11"/>
  <c r="F26" i="11"/>
  <c r="G26" i="11"/>
  <c r="H26" i="11"/>
  <c r="I26" i="11"/>
  <c r="J26" i="11"/>
  <c r="K26" i="11"/>
  <c r="L26" i="11"/>
  <c r="M26" i="11"/>
  <c r="N26" i="11"/>
  <c r="B27" i="11"/>
  <c r="C27" i="11"/>
  <c r="D27" i="11"/>
  <c r="E27" i="11"/>
  <c r="F27" i="11"/>
  <c r="G27" i="11"/>
  <c r="H27" i="11"/>
  <c r="I27" i="11"/>
  <c r="J27" i="11"/>
  <c r="K27" i="11"/>
  <c r="L27" i="11"/>
  <c r="M27" i="11"/>
  <c r="N27" i="11"/>
  <c r="B28" i="11"/>
  <c r="C28" i="11"/>
  <c r="D28" i="11"/>
  <c r="E28" i="11"/>
  <c r="F28" i="11"/>
  <c r="G28" i="11"/>
  <c r="H28" i="11"/>
  <c r="I28" i="11"/>
  <c r="J28" i="11"/>
  <c r="K28" i="11"/>
  <c r="L28" i="11"/>
  <c r="M28" i="11"/>
  <c r="N28" i="11"/>
  <c r="B29" i="11"/>
  <c r="C29" i="11"/>
  <c r="D29" i="11"/>
  <c r="E29" i="11"/>
  <c r="F29" i="11"/>
  <c r="G29" i="11"/>
  <c r="H29" i="11"/>
  <c r="I29" i="11"/>
  <c r="J29" i="11"/>
  <c r="K29" i="11"/>
  <c r="L29" i="11"/>
  <c r="M29" i="11"/>
  <c r="N29" i="11"/>
  <c r="B30" i="11"/>
  <c r="C30" i="11"/>
  <c r="D30" i="11"/>
  <c r="E30" i="11"/>
  <c r="F30" i="11"/>
  <c r="G30" i="11"/>
  <c r="H30" i="11"/>
  <c r="I30" i="11"/>
  <c r="J30" i="11"/>
  <c r="K30" i="11"/>
  <c r="L30" i="11"/>
  <c r="M30" i="11"/>
  <c r="N30" i="11"/>
  <c r="B31" i="11"/>
  <c r="C31" i="11"/>
  <c r="D31" i="11"/>
  <c r="E31" i="11"/>
  <c r="F31" i="11"/>
  <c r="G31" i="11"/>
  <c r="H31" i="11"/>
  <c r="I31" i="11"/>
  <c r="J31" i="11"/>
  <c r="K31" i="11"/>
  <c r="L31" i="11"/>
  <c r="M31" i="11"/>
  <c r="N31" i="11"/>
  <c r="B32" i="11"/>
  <c r="C32" i="11"/>
  <c r="D32" i="11"/>
  <c r="E32" i="11"/>
  <c r="F32" i="11"/>
  <c r="G32" i="11"/>
  <c r="H32" i="11"/>
  <c r="I32" i="11"/>
  <c r="J32" i="11"/>
  <c r="K32" i="11"/>
  <c r="L32" i="11"/>
  <c r="M32" i="11"/>
  <c r="N32" i="11"/>
  <c r="B33" i="11"/>
  <c r="C33" i="11"/>
  <c r="D33" i="11"/>
  <c r="E33" i="11"/>
  <c r="F33" i="11"/>
  <c r="G33" i="11"/>
  <c r="H33" i="11"/>
  <c r="I33" i="11"/>
  <c r="J33" i="11"/>
  <c r="K33" i="11"/>
  <c r="L33" i="11"/>
  <c r="M33" i="11"/>
  <c r="N33" i="11"/>
  <c r="B34" i="11"/>
  <c r="C34" i="11"/>
  <c r="D34" i="11"/>
  <c r="E34" i="11"/>
  <c r="F34" i="11"/>
  <c r="G34" i="11"/>
  <c r="H34" i="11"/>
  <c r="I34" i="11"/>
  <c r="J34" i="11"/>
  <c r="K34" i="11"/>
  <c r="L34" i="11"/>
  <c r="M34" i="11"/>
  <c r="N34" i="11"/>
  <c r="B35" i="11"/>
  <c r="C35" i="11"/>
  <c r="D35" i="11"/>
  <c r="E35" i="11"/>
  <c r="F35" i="11"/>
  <c r="G35" i="11"/>
  <c r="H35" i="11"/>
  <c r="I35" i="11"/>
  <c r="J35" i="11"/>
  <c r="K35" i="11"/>
  <c r="L35" i="11"/>
  <c r="M35" i="11"/>
  <c r="N35" i="11"/>
  <c r="B36" i="11"/>
  <c r="C36" i="11"/>
  <c r="D36" i="11"/>
  <c r="E36" i="11"/>
  <c r="F36" i="11"/>
  <c r="G36" i="11"/>
  <c r="H36" i="11"/>
  <c r="I36" i="11"/>
  <c r="J36" i="11"/>
  <c r="K36" i="11"/>
  <c r="L36" i="11"/>
  <c r="M36" i="11"/>
  <c r="N36" i="11"/>
  <c r="B37" i="11"/>
  <c r="C37" i="11"/>
  <c r="D37" i="11"/>
  <c r="E37" i="11"/>
  <c r="F37" i="11"/>
  <c r="G37" i="11"/>
  <c r="H37" i="11"/>
  <c r="I37" i="11"/>
  <c r="J37" i="11"/>
  <c r="K37" i="11"/>
  <c r="L37" i="11"/>
  <c r="M37" i="11"/>
  <c r="N37" i="11"/>
  <c r="B38" i="11"/>
  <c r="C38" i="11"/>
  <c r="D38" i="11"/>
  <c r="E38" i="11"/>
  <c r="F38" i="11"/>
  <c r="G38" i="11"/>
  <c r="H38" i="11"/>
  <c r="I38" i="11"/>
  <c r="J38" i="11"/>
  <c r="K38" i="11"/>
  <c r="L38" i="11"/>
  <c r="M38" i="11"/>
  <c r="N38" i="11"/>
  <c r="B39" i="11"/>
  <c r="C39" i="11"/>
  <c r="D39" i="11"/>
  <c r="E39" i="11"/>
  <c r="F39" i="11"/>
  <c r="G39" i="11"/>
  <c r="H39" i="11"/>
  <c r="I39" i="11"/>
  <c r="J39" i="11"/>
  <c r="K39" i="11"/>
  <c r="L39" i="11"/>
  <c r="M39" i="11"/>
  <c r="N39" i="11"/>
  <c r="B40" i="11"/>
  <c r="C40" i="11"/>
  <c r="D40" i="11"/>
  <c r="E40" i="11"/>
  <c r="F40" i="11"/>
  <c r="G40" i="11"/>
  <c r="H40" i="11"/>
  <c r="I40" i="11"/>
  <c r="J40" i="11"/>
  <c r="K40" i="11"/>
  <c r="L40" i="11"/>
  <c r="M40" i="11"/>
  <c r="N40" i="11"/>
  <c r="B41" i="11"/>
  <c r="C41" i="11"/>
  <c r="D41" i="11"/>
  <c r="E41" i="11"/>
  <c r="F41" i="11"/>
  <c r="G41" i="11"/>
  <c r="H41" i="11"/>
  <c r="I41" i="11"/>
  <c r="J41" i="11"/>
  <c r="K41" i="11"/>
  <c r="L41" i="11"/>
  <c r="M41" i="11"/>
  <c r="N41" i="11"/>
  <c r="B42" i="11"/>
  <c r="C42" i="11"/>
  <c r="D42" i="11"/>
  <c r="E42" i="11"/>
  <c r="F42" i="11"/>
  <c r="G42" i="11"/>
  <c r="H42" i="11"/>
  <c r="I42" i="11"/>
  <c r="J42" i="11"/>
  <c r="K42" i="11"/>
  <c r="L42" i="11"/>
  <c r="M42" i="11"/>
  <c r="N42" i="11"/>
  <c r="B43" i="11"/>
  <c r="C43" i="11"/>
  <c r="D43" i="11"/>
  <c r="E43" i="11"/>
  <c r="F43" i="11"/>
  <c r="G43" i="11"/>
  <c r="H43" i="11"/>
  <c r="I43" i="11"/>
  <c r="J43" i="11"/>
  <c r="K43" i="11"/>
  <c r="L43" i="11"/>
  <c r="M43" i="11"/>
  <c r="N43" i="11"/>
  <c r="B44" i="11"/>
  <c r="C44" i="11"/>
  <c r="D44" i="11"/>
  <c r="E44" i="11"/>
  <c r="F44" i="11"/>
  <c r="G44" i="11"/>
  <c r="H44" i="11"/>
  <c r="I44" i="11"/>
  <c r="J44" i="11"/>
  <c r="K44" i="11"/>
  <c r="L44" i="11"/>
  <c r="M44" i="11"/>
  <c r="N44" i="11"/>
  <c r="B45" i="11"/>
  <c r="C45" i="11"/>
  <c r="D45" i="11"/>
  <c r="E45" i="11"/>
  <c r="F45" i="11"/>
  <c r="G45" i="11"/>
  <c r="H45" i="11"/>
  <c r="I45" i="11"/>
  <c r="J45" i="11"/>
  <c r="K45" i="11"/>
  <c r="L45" i="11"/>
  <c r="M45" i="11"/>
  <c r="N45" i="11"/>
  <c r="B46" i="11"/>
  <c r="C46" i="11"/>
  <c r="D46" i="11"/>
  <c r="E46" i="11"/>
  <c r="F46" i="11"/>
  <c r="G46" i="11"/>
  <c r="H46" i="11"/>
  <c r="I46" i="11"/>
  <c r="J46" i="11"/>
  <c r="K46" i="11"/>
  <c r="L46" i="11"/>
  <c r="M46" i="11"/>
  <c r="N46" i="11"/>
  <c r="B47" i="11"/>
  <c r="C47" i="11"/>
  <c r="D47" i="11"/>
  <c r="E47" i="11"/>
  <c r="F47" i="11"/>
  <c r="G47" i="11"/>
  <c r="H47" i="11"/>
  <c r="I47" i="11"/>
  <c r="J47" i="11"/>
  <c r="K47" i="11"/>
  <c r="L47" i="11"/>
  <c r="M47" i="11"/>
  <c r="N47" i="11"/>
  <c r="B48" i="11"/>
  <c r="C48" i="11"/>
  <c r="D48" i="11"/>
  <c r="E48" i="11"/>
  <c r="F48" i="11"/>
  <c r="G48" i="11"/>
  <c r="H48" i="11"/>
  <c r="I48" i="11"/>
  <c r="J48" i="11"/>
  <c r="K48" i="11"/>
  <c r="L48" i="11"/>
  <c r="M48" i="11"/>
  <c r="N48" i="11"/>
  <c r="B49" i="11"/>
  <c r="C49" i="11"/>
  <c r="D49" i="11"/>
  <c r="E49" i="11"/>
  <c r="F49" i="11"/>
  <c r="G49" i="11"/>
  <c r="H49" i="11"/>
  <c r="I49" i="11"/>
  <c r="J49" i="11"/>
  <c r="K49" i="11"/>
  <c r="L49" i="11"/>
  <c r="M49" i="11"/>
  <c r="N49" i="11"/>
  <c r="B50" i="11"/>
  <c r="C50" i="11"/>
  <c r="D50" i="11"/>
  <c r="E50" i="11"/>
  <c r="F50" i="11"/>
  <c r="G50" i="11"/>
  <c r="H50" i="11"/>
  <c r="I50" i="11"/>
  <c r="J50" i="11"/>
  <c r="K50" i="11"/>
  <c r="L50" i="11"/>
  <c r="M50" i="11"/>
  <c r="N50" i="11"/>
  <c r="B51" i="11"/>
  <c r="C51" i="11"/>
  <c r="D51" i="11"/>
  <c r="E51" i="11"/>
  <c r="F51" i="11"/>
  <c r="G51" i="11"/>
  <c r="H51" i="11"/>
  <c r="I51" i="11"/>
  <c r="J51" i="11"/>
  <c r="K51" i="11"/>
  <c r="L51" i="11"/>
  <c r="M51" i="11"/>
  <c r="N51" i="11"/>
  <c r="B52" i="11"/>
  <c r="C52" i="11"/>
  <c r="D52" i="11"/>
  <c r="E52" i="11"/>
  <c r="F52" i="11"/>
  <c r="G52" i="11"/>
  <c r="H52" i="11"/>
  <c r="I52" i="11"/>
  <c r="J52" i="11"/>
  <c r="K52" i="11"/>
  <c r="L52" i="11"/>
  <c r="M52" i="11"/>
  <c r="N52" i="11"/>
  <c r="B53" i="11"/>
  <c r="C53" i="11"/>
  <c r="D53" i="11"/>
  <c r="E53" i="11"/>
  <c r="F53" i="11"/>
  <c r="G53" i="11"/>
  <c r="H53" i="11"/>
  <c r="I53" i="11"/>
  <c r="J53" i="11"/>
  <c r="K53" i="11"/>
  <c r="L53" i="11"/>
  <c r="M53" i="11"/>
  <c r="N53" i="11"/>
  <c r="B54" i="11"/>
  <c r="C54" i="11"/>
  <c r="D54" i="11"/>
  <c r="E54" i="11"/>
  <c r="F54" i="11"/>
  <c r="G54" i="11"/>
  <c r="H54" i="11"/>
  <c r="I54" i="11"/>
  <c r="J54" i="11"/>
  <c r="K54" i="11"/>
  <c r="L54" i="11"/>
  <c r="M54" i="11"/>
  <c r="N54" i="11"/>
  <c r="B55" i="11"/>
  <c r="C55" i="11"/>
  <c r="D55" i="11"/>
  <c r="E55" i="11"/>
  <c r="F55" i="11"/>
  <c r="G55" i="11"/>
  <c r="H55" i="11"/>
  <c r="I55" i="11"/>
  <c r="J55" i="11"/>
  <c r="K55" i="11"/>
  <c r="L55" i="11"/>
  <c r="M55" i="11"/>
  <c r="N55" i="11"/>
  <c r="B56" i="11"/>
  <c r="C56" i="11"/>
  <c r="D56" i="11"/>
  <c r="E56" i="11"/>
  <c r="F56" i="11"/>
  <c r="G56" i="11"/>
  <c r="H56" i="11"/>
  <c r="I56" i="11"/>
  <c r="J56" i="11"/>
  <c r="K56" i="11"/>
  <c r="L56" i="11"/>
  <c r="M56" i="11"/>
  <c r="N56" i="11"/>
  <c r="B57" i="11"/>
  <c r="C57" i="11"/>
  <c r="D57" i="11"/>
  <c r="E57" i="11"/>
  <c r="F57" i="11"/>
  <c r="G57" i="11"/>
  <c r="H57" i="11"/>
  <c r="I57" i="11"/>
  <c r="J57" i="11"/>
  <c r="K57" i="11"/>
  <c r="L57" i="11"/>
  <c r="M57" i="11"/>
  <c r="N57" i="11"/>
  <c r="B58" i="11"/>
  <c r="C58" i="11"/>
  <c r="D58" i="11"/>
  <c r="E58" i="11"/>
  <c r="F58" i="11"/>
  <c r="G58" i="11"/>
  <c r="H58" i="11"/>
  <c r="I58" i="11"/>
  <c r="J58" i="11"/>
  <c r="K58" i="11"/>
  <c r="L58" i="11"/>
  <c r="M58" i="11"/>
  <c r="N58" i="11"/>
  <c r="B59" i="11"/>
  <c r="C59" i="11"/>
  <c r="D59" i="11"/>
  <c r="E59" i="11"/>
  <c r="F59" i="11"/>
  <c r="G59" i="11"/>
  <c r="H59" i="11"/>
  <c r="I59" i="11"/>
  <c r="J59" i="11"/>
  <c r="K59" i="11"/>
  <c r="L59" i="11"/>
  <c r="M59" i="11"/>
  <c r="N59" i="11"/>
  <c r="B60" i="11"/>
  <c r="C60" i="11"/>
  <c r="D60" i="11"/>
  <c r="E60" i="11"/>
  <c r="F60" i="11"/>
  <c r="G60" i="11"/>
  <c r="H60" i="11"/>
  <c r="I60" i="11"/>
  <c r="J60" i="11"/>
  <c r="K60" i="11"/>
  <c r="L60" i="11"/>
  <c r="M60" i="11"/>
  <c r="N60" i="11"/>
  <c r="B61" i="11"/>
  <c r="C61" i="11"/>
  <c r="D61" i="11"/>
  <c r="E61" i="11"/>
  <c r="F61" i="11"/>
  <c r="G61" i="11"/>
  <c r="H61" i="11"/>
  <c r="I61" i="11"/>
  <c r="J61" i="11"/>
  <c r="K61" i="11"/>
  <c r="L61" i="11"/>
  <c r="M61" i="11"/>
  <c r="N61" i="11"/>
  <c r="B62" i="11"/>
  <c r="C62" i="11"/>
  <c r="D62" i="11"/>
  <c r="E62" i="11"/>
  <c r="F62" i="11"/>
  <c r="G62" i="11"/>
  <c r="H62" i="11"/>
  <c r="I62" i="11"/>
  <c r="J62" i="11"/>
  <c r="K62" i="11"/>
  <c r="L62" i="11"/>
  <c r="M62" i="11"/>
  <c r="N62" i="11"/>
  <c r="B63" i="11"/>
  <c r="C63" i="11"/>
  <c r="D63" i="11"/>
  <c r="E63" i="11"/>
  <c r="F63" i="11"/>
  <c r="G63" i="11"/>
  <c r="H63" i="11"/>
  <c r="I63" i="11"/>
  <c r="J63" i="11"/>
  <c r="K63" i="11"/>
  <c r="L63" i="11"/>
  <c r="M63" i="11"/>
  <c r="N63" i="11"/>
  <c r="B64" i="11"/>
  <c r="C64" i="11"/>
  <c r="D64" i="11"/>
  <c r="E64" i="11"/>
  <c r="F64" i="11"/>
  <c r="G64" i="11"/>
  <c r="H64" i="11"/>
  <c r="I64" i="11"/>
  <c r="J64" i="11"/>
  <c r="K64" i="11"/>
  <c r="L64" i="11"/>
  <c r="M64" i="11"/>
  <c r="N64" i="11"/>
  <c r="B65" i="11"/>
  <c r="C65" i="11"/>
  <c r="D65" i="11"/>
  <c r="E65" i="11"/>
  <c r="F65" i="11"/>
  <c r="G65" i="11"/>
  <c r="H65" i="11"/>
  <c r="I65" i="11"/>
  <c r="J65" i="11"/>
  <c r="K65" i="11"/>
  <c r="L65" i="11"/>
  <c r="M65" i="11"/>
  <c r="N65" i="11"/>
  <c r="B66" i="11"/>
  <c r="C66" i="11"/>
  <c r="D66" i="11"/>
  <c r="E66" i="11"/>
  <c r="F66" i="11"/>
  <c r="G66" i="11"/>
  <c r="H66" i="11"/>
  <c r="I66" i="11"/>
  <c r="J66" i="11"/>
  <c r="K66" i="11"/>
  <c r="L66" i="11"/>
  <c r="M66" i="11"/>
  <c r="N66" i="11"/>
  <c r="B67" i="11"/>
  <c r="C67" i="11"/>
  <c r="D67" i="11"/>
  <c r="E67" i="11"/>
  <c r="F67" i="11"/>
  <c r="G67" i="11"/>
  <c r="H67" i="11"/>
  <c r="I67" i="11"/>
  <c r="J67" i="11"/>
  <c r="K67" i="11"/>
  <c r="L67" i="11"/>
  <c r="M67" i="11"/>
  <c r="N67" i="11"/>
  <c r="B68" i="11"/>
  <c r="C68" i="11"/>
  <c r="D68" i="11"/>
  <c r="E68" i="11"/>
  <c r="F68" i="11"/>
  <c r="G68" i="11"/>
  <c r="H68" i="11"/>
  <c r="I68" i="11"/>
  <c r="J68" i="11"/>
  <c r="K68" i="11"/>
  <c r="L68" i="11"/>
  <c r="M68" i="11"/>
  <c r="N68" i="11"/>
  <c r="B69" i="11"/>
  <c r="C69" i="11"/>
  <c r="D69" i="11"/>
  <c r="E69" i="11"/>
  <c r="F69" i="11"/>
  <c r="G69" i="11"/>
  <c r="H69" i="11"/>
  <c r="I69" i="11"/>
  <c r="J69" i="11"/>
  <c r="K69" i="11"/>
  <c r="L69" i="11"/>
  <c r="M69" i="11"/>
  <c r="N69" i="11"/>
  <c r="B70" i="11"/>
  <c r="C70" i="11"/>
  <c r="D70" i="11"/>
  <c r="E70" i="11"/>
  <c r="F70" i="11"/>
  <c r="G70" i="11"/>
  <c r="H70" i="11"/>
  <c r="I70" i="11"/>
  <c r="J70" i="11"/>
  <c r="K70" i="11"/>
  <c r="L70" i="11"/>
  <c r="M70" i="11"/>
  <c r="N70" i="11"/>
  <c r="B71" i="11"/>
  <c r="C71" i="11"/>
  <c r="D71" i="11"/>
  <c r="E71" i="11"/>
  <c r="F71" i="11"/>
  <c r="G71" i="11"/>
  <c r="H71" i="11"/>
  <c r="I71" i="11"/>
  <c r="J71" i="11"/>
  <c r="K71" i="11"/>
  <c r="L71" i="11"/>
  <c r="M71" i="11"/>
  <c r="N71" i="11"/>
  <c r="B72" i="11"/>
  <c r="C72" i="11"/>
  <c r="D72" i="11"/>
  <c r="E72" i="11"/>
  <c r="F72" i="11"/>
  <c r="G72" i="11"/>
  <c r="H72" i="11"/>
  <c r="I72" i="11"/>
  <c r="J72" i="11"/>
  <c r="K72" i="11"/>
  <c r="L72" i="11"/>
  <c r="M72" i="11"/>
  <c r="N72" i="11"/>
  <c r="B73" i="11"/>
  <c r="C73" i="11"/>
  <c r="D73" i="11"/>
  <c r="E73" i="11"/>
  <c r="F73" i="11"/>
  <c r="G73" i="11"/>
  <c r="H73" i="11"/>
  <c r="I73" i="11"/>
  <c r="J73" i="11"/>
  <c r="K73" i="11"/>
  <c r="L73" i="11"/>
  <c r="M73" i="11"/>
  <c r="N73" i="11"/>
  <c r="B74" i="11"/>
  <c r="C74" i="11"/>
  <c r="D74" i="11"/>
  <c r="E74" i="11"/>
  <c r="F74" i="11"/>
  <c r="G74" i="11"/>
  <c r="H74" i="11"/>
  <c r="I74" i="11"/>
  <c r="J74" i="11"/>
  <c r="K74" i="11"/>
  <c r="L74" i="11"/>
  <c r="M74" i="11"/>
  <c r="N74" i="11"/>
  <c r="B75" i="11"/>
  <c r="C75" i="11"/>
  <c r="D75" i="11"/>
  <c r="E75" i="11"/>
  <c r="F75" i="11"/>
  <c r="G75" i="11"/>
  <c r="H75" i="11"/>
  <c r="I75" i="11"/>
  <c r="J75" i="11"/>
  <c r="K75" i="11"/>
  <c r="L75" i="11"/>
  <c r="M75" i="11"/>
  <c r="N75" i="11"/>
  <c r="B76" i="11"/>
  <c r="C76" i="11"/>
  <c r="D76" i="11"/>
  <c r="E76" i="11"/>
  <c r="F76" i="11"/>
  <c r="G76" i="11"/>
  <c r="H76" i="11"/>
  <c r="I76" i="11"/>
  <c r="J76" i="11"/>
  <c r="K76" i="11"/>
  <c r="L76" i="11"/>
  <c r="M76" i="11"/>
  <c r="N76" i="11"/>
  <c r="B77" i="11"/>
  <c r="C77" i="11"/>
  <c r="D77" i="11"/>
  <c r="E77" i="11"/>
  <c r="F77" i="11"/>
  <c r="G77" i="11"/>
  <c r="H77" i="11"/>
  <c r="I77" i="11"/>
  <c r="J77" i="11"/>
  <c r="K77" i="11"/>
  <c r="L77" i="11"/>
  <c r="M77" i="11"/>
  <c r="N77" i="11"/>
  <c r="B78" i="11"/>
  <c r="C78" i="11"/>
  <c r="D78" i="11"/>
  <c r="E78" i="11"/>
  <c r="F78" i="11"/>
  <c r="G78" i="11"/>
  <c r="H78" i="11"/>
  <c r="I78" i="11"/>
  <c r="J78" i="11"/>
  <c r="K78" i="11"/>
  <c r="L78" i="11"/>
  <c r="M78" i="11"/>
  <c r="N78" i="11"/>
  <c r="B79" i="11"/>
  <c r="C79" i="11"/>
  <c r="D79" i="11"/>
  <c r="E79" i="11"/>
  <c r="F79" i="11"/>
  <c r="G79" i="11"/>
  <c r="H79" i="11"/>
  <c r="I79" i="11"/>
  <c r="J79" i="11"/>
  <c r="K79" i="11"/>
  <c r="L79" i="11"/>
  <c r="M79" i="11"/>
  <c r="N79" i="11"/>
  <c r="B80" i="11"/>
  <c r="C80" i="11"/>
  <c r="D80" i="11"/>
  <c r="E80" i="11"/>
  <c r="F80" i="11"/>
  <c r="G80" i="11"/>
  <c r="H80" i="11"/>
  <c r="I80" i="11"/>
  <c r="J80" i="11"/>
  <c r="K80" i="11"/>
  <c r="L80" i="11"/>
  <c r="M80" i="11"/>
  <c r="N80" i="11"/>
  <c r="B81" i="11"/>
  <c r="C81" i="11"/>
  <c r="D81" i="11"/>
  <c r="E81" i="11"/>
  <c r="F81" i="11"/>
  <c r="G81" i="11"/>
  <c r="H81" i="11"/>
  <c r="I81" i="11"/>
  <c r="J81" i="11"/>
  <c r="K81" i="11"/>
  <c r="L81" i="11"/>
  <c r="M81" i="11"/>
  <c r="N81" i="11"/>
  <c r="B82" i="11"/>
  <c r="C82" i="11"/>
  <c r="D82" i="11"/>
  <c r="E82" i="11"/>
  <c r="F82" i="11"/>
  <c r="G82" i="11"/>
  <c r="H82" i="11"/>
  <c r="I82" i="11"/>
  <c r="J82" i="11"/>
  <c r="K82" i="11"/>
  <c r="L82" i="11"/>
  <c r="M82" i="11"/>
  <c r="N82" i="11"/>
  <c r="B83" i="11"/>
  <c r="C83" i="11"/>
  <c r="D83" i="11"/>
  <c r="E83" i="11"/>
  <c r="F83" i="11"/>
  <c r="G83" i="11"/>
  <c r="H83" i="11"/>
  <c r="I83" i="11"/>
  <c r="J83" i="11"/>
  <c r="K83" i="11"/>
  <c r="L83" i="11"/>
  <c r="M83" i="11"/>
  <c r="N83" i="11"/>
  <c r="B84" i="11"/>
  <c r="C84" i="11"/>
  <c r="D84" i="11"/>
  <c r="E84" i="11"/>
  <c r="F84" i="11"/>
  <c r="G84" i="11"/>
  <c r="H84" i="11"/>
  <c r="I84" i="11"/>
  <c r="J84" i="11"/>
  <c r="K84" i="11"/>
  <c r="L84" i="11"/>
  <c r="M84" i="11"/>
  <c r="N84" i="11"/>
  <c r="B85" i="11"/>
  <c r="C85" i="11"/>
  <c r="D85" i="11"/>
  <c r="E85" i="11"/>
  <c r="F85" i="11"/>
  <c r="G85" i="11"/>
  <c r="H85" i="11"/>
  <c r="I85" i="11"/>
  <c r="J85" i="11"/>
  <c r="K85" i="11"/>
  <c r="L85" i="11"/>
  <c r="M85" i="11"/>
  <c r="N85" i="11"/>
  <c r="B86" i="11"/>
  <c r="C86" i="11"/>
  <c r="D86" i="11"/>
  <c r="E86" i="11"/>
  <c r="F86" i="11"/>
  <c r="G86" i="11"/>
  <c r="H86" i="11"/>
  <c r="I86" i="11"/>
  <c r="J86" i="11"/>
  <c r="K86" i="11"/>
  <c r="L86" i="11"/>
  <c r="M86" i="11"/>
  <c r="N86" i="11"/>
  <c r="B87" i="11"/>
  <c r="C87" i="11"/>
  <c r="D87" i="11"/>
  <c r="E87" i="11"/>
  <c r="F87" i="11"/>
  <c r="G87" i="11"/>
  <c r="H87" i="11"/>
  <c r="I87" i="11"/>
  <c r="J87" i="11"/>
  <c r="K87" i="11"/>
  <c r="L87" i="11"/>
  <c r="M87" i="11"/>
  <c r="N87" i="11"/>
  <c r="B88" i="11"/>
  <c r="C88" i="11"/>
  <c r="D88" i="11"/>
  <c r="E88" i="11"/>
  <c r="F88" i="11"/>
  <c r="G88" i="11"/>
  <c r="H88" i="11"/>
  <c r="I88" i="11"/>
  <c r="J88" i="11"/>
  <c r="K88" i="11"/>
  <c r="L88" i="11"/>
  <c r="M88" i="11"/>
  <c r="N88" i="11"/>
  <c r="B89" i="11"/>
  <c r="C89" i="11"/>
  <c r="D89" i="11"/>
  <c r="E89" i="11"/>
  <c r="F89" i="11"/>
  <c r="G89" i="11"/>
  <c r="H89" i="11"/>
  <c r="I89" i="11"/>
  <c r="J89" i="11"/>
  <c r="K89" i="11"/>
  <c r="L89" i="11"/>
  <c r="M89" i="11"/>
  <c r="N89" i="11"/>
  <c r="B90" i="11"/>
  <c r="C90" i="11"/>
  <c r="D90" i="11"/>
  <c r="E90" i="11"/>
  <c r="F90" i="11"/>
  <c r="G90" i="11"/>
  <c r="H90" i="11"/>
  <c r="I90" i="11"/>
  <c r="J90" i="11"/>
  <c r="K90" i="11"/>
  <c r="L90" i="11"/>
  <c r="M90" i="11"/>
  <c r="N90" i="11"/>
  <c r="B91" i="11"/>
  <c r="C91" i="11"/>
  <c r="D91" i="11"/>
  <c r="E91" i="11"/>
  <c r="F91" i="11"/>
  <c r="G91" i="11"/>
  <c r="H91" i="11"/>
  <c r="I91" i="11"/>
  <c r="J91" i="11"/>
  <c r="K91" i="11"/>
  <c r="L91" i="11"/>
  <c r="M91" i="11"/>
  <c r="N91" i="11"/>
  <c r="B92" i="11"/>
  <c r="C92" i="11"/>
  <c r="D92" i="11"/>
  <c r="E92" i="11"/>
  <c r="F92" i="11"/>
  <c r="G92" i="11"/>
  <c r="H92" i="11"/>
  <c r="I92" i="11"/>
  <c r="J92" i="11"/>
  <c r="K92" i="11"/>
  <c r="L92" i="11"/>
  <c r="M92" i="11"/>
  <c r="N92" i="11"/>
  <c r="B93" i="11"/>
  <c r="C93" i="11"/>
  <c r="D93" i="11"/>
  <c r="E93" i="11"/>
  <c r="F93" i="11"/>
  <c r="G93" i="11"/>
  <c r="H93" i="11"/>
  <c r="I93" i="11"/>
  <c r="J93" i="11"/>
  <c r="K93" i="11"/>
  <c r="L93" i="11"/>
  <c r="M93" i="11"/>
  <c r="N93" i="11"/>
  <c r="B94" i="11"/>
  <c r="C94" i="11"/>
  <c r="D94" i="11"/>
  <c r="E94" i="11"/>
  <c r="F94" i="11"/>
  <c r="G94" i="11"/>
  <c r="H94" i="11"/>
  <c r="I94" i="11"/>
  <c r="J94" i="11"/>
  <c r="K94" i="11"/>
  <c r="L94" i="11"/>
  <c r="M94" i="11"/>
  <c r="N94" i="11"/>
  <c r="B95" i="11"/>
  <c r="C95" i="11"/>
  <c r="D95" i="11"/>
  <c r="E95" i="11"/>
  <c r="F95" i="11"/>
  <c r="G95" i="11"/>
  <c r="H95" i="11"/>
  <c r="I95" i="11"/>
  <c r="J95" i="11"/>
  <c r="K95" i="11"/>
  <c r="L95" i="11"/>
  <c r="M95" i="11"/>
  <c r="N95" i="11"/>
  <c r="B96" i="11"/>
  <c r="C96" i="11"/>
  <c r="D96" i="11"/>
  <c r="E96" i="11"/>
  <c r="F96" i="11"/>
  <c r="G96" i="11"/>
  <c r="H96" i="11"/>
  <c r="I96" i="11"/>
  <c r="J96" i="11"/>
  <c r="K96" i="11"/>
  <c r="L96" i="11"/>
  <c r="M96" i="11"/>
  <c r="N96" i="11"/>
  <c r="B97" i="11"/>
  <c r="C97" i="11"/>
  <c r="D97" i="11"/>
  <c r="E97" i="11"/>
  <c r="F97" i="11"/>
  <c r="G97" i="11"/>
  <c r="H97" i="11"/>
  <c r="I97" i="11"/>
  <c r="J97" i="11"/>
  <c r="K97" i="11"/>
  <c r="L97" i="11"/>
  <c r="M97" i="11"/>
  <c r="N97" i="11"/>
  <c r="B98" i="11"/>
  <c r="C98" i="11"/>
  <c r="D98" i="11"/>
  <c r="E98" i="11"/>
  <c r="F98" i="11"/>
  <c r="G98" i="11"/>
  <c r="H98" i="11"/>
  <c r="I98" i="11"/>
  <c r="J98" i="11"/>
  <c r="K98" i="11"/>
  <c r="L98" i="11"/>
  <c r="M98" i="11"/>
  <c r="N98" i="11"/>
  <c r="B99" i="11"/>
  <c r="C99" i="11"/>
  <c r="D99" i="11"/>
  <c r="E99" i="11"/>
  <c r="F99" i="11"/>
  <c r="G99" i="11"/>
  <c r="H99" i="11"/>
  <c r="I99" i="11"/>
  <c r="J99" i="11"/>
  <c r="K99" i="11"/>
  <c r="L99" i="11"/>
  <c r="M99" i="11"/>
  <c r="N99" i="11"/>
  <c r="B100" i="11"/>
  <c r="C100" i="11"/>
  <c r="D100" i="11"/>
  <c r="E100" i="11"/>
  <c r="F100" i="11"/>
  <c r="G100" i="11"/>
  <c r="H100" i="11"/>
  <c r="I100" i="11"/>
  <c r="J100" i="11"/>
  <c r="K100" i="11"/>
  <c r="L100" i="11"/>
  <c r="M100" i="11"/>
  <c r="N100" i="11"/>
  <c r="B101" i="11"/>
  <c r="C101" i="11"/>
  <c r="D101" i="11"/>
  <c r="E101" i="11"/>
  <c r="F101" i="11"/>
  <c r="G101" i="11"/>
  <c r="H101" i="11"/>
  <c r="I101" i="11"/>
  <c r="J101" i="11"/>
  <c r="K101" i="11"/>
  <c r="L101" i="11"/>
  <c r="M101" i="11"/>
  <c r="N101" i="11"/>
  <c r="B102" i="11"/>
  <c r="C102" i="11"/>
  <c r="D102" i="11"/>
  <c r="E102" i="11"/>
  <c r="F102" i="11"/>
  <c r="G102" i="11"/>
  <c r="H102" i="11"/>
  <c r="I102" i="11"/>
  <c r="J102" i="11"/>
  <c r="K102" i="11"/>
  <c r="L102" i="11"/>
  <c r="M102" i="11"/>
  <c r="N102" i="11"/>
  <c r="B103" i="11"/>
  <c r="C103" i="11"/>
  <c r="D103" i="11"/>
  <c r="E103" i="11"/>
  <c r="F103" i="11"/>
  <c r="G103" i="11"/>
  <c r="H103" i="11"/>
  <c r="I103" i="11"/>
  <c r="J103" i="11"/>
  <c r="K103" i="11"/>
  <c r="L103" i="11"/>
  <c r="M103" i="11"/>
  <c r="N103" i="11"/>
  <c r="B104" i="11"/>
  <c r="C104" i="11"/>
  <c r="D104" i="11"/>
  <c r="E104" i="11"/>
  <c r="F104" i="11"/>
  <c r="G104" i="11"/>
  <c r="H104" i="11"/>
  <c r="I104" i="11"/>
  <c r="J104" i="11"/>
  <c r="K104" i="11"/>
  <c r="L104" i="11"/>
  <c r="M104" i="11"/>
  <c r="N104" i="11"/>
  <c r="B105" i="11"/>
  <c r="C105" i="11"/>
  <c r="D105" i="11"/>
  <c r="E105" i="11"/>
  <c r="F105" i="11"/>
  <c r="G105" i="11"/>
  <c r="H105" i="11"/>
  <c r="I105" i="11"/>
  <c r="J105" i="11"/>
  <c r="K105" i="11"/>
  <c r="L105" i="11"/>
  <c r="M105" i="11"/>
  <c r="N105" i="11"/>
  <c r="B106" i="11"/>
  <c r="C106" i="11"/>
  <c r="D106" i="11"/>
  <c r="E106" i="11"/>
  <c r="F106" i="11"/>
  <c r="G106" i="11"/>
  <c r="H106" i="11"/>
  <c r="I106" i="11"/>
  <c r="J106" i="11"/>
  <c r="K106" i="11"/>
  <c r="L106" i="11"/>
  <c r="M106" i="11"/>
  <c r="N106" i="11"/>
  <c r="B107" i="11"/>
  <c r="C107" i="11"/>
  <c r="D107" i="11"/>
  <c r="E107" i="11"/>
  <c r="F107" i="11"/>
  <c r="G107" i="11"/>
  <c r="H107" i="11"/>
  <c r="I107" i="11"/>
  <c r="J107" i="11"/>
  <c r="K107" i="11"/>
  <c r="L107" i="11"/>
  <c r="M107" i="11"/>
  <c r="N107" i="11"/>
  <c r="B108" i="11"/>
  <c r="C108" i="11"/>
  <c r="D108" i="11"/>
  <c r="E108" i="11"/>
  <c r="F108" i="11"/>
  <c r="G108" i="11"/>
  <c r="H108" i="11"/>
  <c r="I108" i="11"/>
  <c r="J108" i="11"/>
  <c r="K108" i="11"/>
  <c r="L108" i="11"/>
  <c r="M108" i="11"/>
  <c r="N108" i="11"/>
  <c r="B109" i="11"/>
  <c r="C109" i="11"/>
  <c r="D109" i="11"/>
  <c r="E109" i="11"/>
  <c r="F109" i="11"/>
  <c r="G109" i="11"/>
  <c r="H109" i="11"/>
  <c r="I109" i="11"/>
  <c r="J109" i="11"/>
  <c r="K109" i="11"/>
  <c r="L109" i="11"/>
  <c r="M109" i="11"/>
  <c r="N109" i="11"/>
  <c r="B110" i="11"/>
  <c r="C110" i="11"/>
  <c r="D110" i="11"/>
  <c r="E110" i="11"/>
  <c r="F110" i="11"/>
  <c r="G110" i="11"/>
  <c r="H110" i="11"/>
  <c r="I110" i="11"/>
  <c r="J110" i="11"/>
  <c r="K110" i="11"/>
  <c r="L110" i="11"/>
  <c r="M110" i="11"/>
  <c r="N110" i="11"/>
  <c r="B111" i="11"/>
  <c r="C111" i="11"/>
  <c r="D111" i="11"/>
  <c r="E111" i="11"/>
  <c r="F111" i="11"/>
  <c r="G111" i="11"/>
  <c r="H111" i="11"/>
  <c r="I111" i="11"/>
  <c r="J111" i="11"/>
  <c r="K111" i="11"/>
  <c r="L111" i="11"/>
  <c r="M111" i="11"/>
  <c r="N111" i="11"/>
  <c r="B112" i="11"/>
  <c r="C112" i="11"/>
  <c r="D112" i="11"/>
  <c r="E112" i="11"/>
  <c r="F112" i="11"/>
  <c r="G112" i="11"/>
  <c r="H112" i="11"/>
  <c r="I112" i="11"/>
  <c r="J112" i="11"/>
  <c r="K112" i="11"/>
  <c r="L112" i="11"/>
  <c r="M112" i="11"/>
  <c r="N112" i="11"/>
  <c r="B113" i="11"/>
  <c r="C113" i="11"/>
  <c r="D113" i="11"/>
  <c r="E113" i="11"/>
  <c r="F113" i="11"/>
  <c r="G113" i="11"/>
  <c r="H113" i="11"/>
  <c r="I113" i="11"/>
  <c r="J113" i="11"/>
  <c r="K113" i="11"/>
  <c r="L113" i="11"/>
  <c r="M113" i="11"/>
  <c r="N113" i="11"/>
  <c r="B114" i="11"/>
  <c r="C114" i="11"/>
  <c r="D114" i="11"/>
  <c r="E114" i="11"/>
  <c r="F114" i="11"/>
  <c r="G114" i="11"/>
  <c r="H114" i="11"/>
  <c r="I114" i="11"/>
  <c r="J114" i="11"/>
  <c r="K114" i="11"/>
  <c r="L114" i="11"/>
  <c r="M114" i="11"/>
  <c r="N114" i="11"/>
  <c r="B115" i="11"/>
  <c r="C115" i="11"/>
  <c r="D115" i="11"/>
  <c r="E115" i="11"/>
  <c r="F115" i="11"/>
  <c r="G115" i="11"/>
  <c r="H115" i="11"/>
  <c r="I115" i="11"/>
  <c r="J115" i="11"/>
  <c r="K115" i="11"/>
  <c r="L115" i="11"/>
  <c r="M115" i="11"/>
  <c r="N115" i="11"/>
  <c r="B116" i="11"/>
  <c r="C116" i="11"/>
  <c r="D116" i="11"/>
  <c r="E116" i="11"/>
  <c r="F116" i="11"/>
  <c r="G116" i="11"/>
  <c r="H116" i="11"/>
  <c r="I116" i="11"/>
  <c r="J116" i="11"/>
  <c r="K116" i="11"/>
  <c r="L116" i="11"/>
  <c r="M116" i="11"/>
  <c r="N116" i="11"/>
  <c r="B117" i="11"/>
  <c r="C117" i="11"/>
  <c r="D117" i="11"/>
  <c r="E117" i="11"/>
  <c r="F117" i="11"/>
  <c r="G117" i="11"/>
  <c r="H117" i="11"/>
  <c r="I117" i="11"/>
  <c r="J117" i="11"/>
  <c r="K117" i="11"/>
  <c r="L117" i="11"/>
  <c r="M117" i="11"/>
  <c r="N117" i="11"/>
  <c r="B118" i="11"/>
  <c r="C118" i="11"/>
  <c r="D118" i="11"/>
  <c r="E118" i="11"/>
  <c r="F118" i="11"/>
  <c r="G118" i="11"/>
  <c r="H118" i="11"/>
  <c r="I118" i="11"/>
  <c r="J118" i="11"/>
  <c r="K118" i="11"/>
  <c r="L118" i="11"/>
  <c r="M118" i="11"/>
  <c r="N118" i="11"/>
  <c r="B119" i="11"/>
  <c r="C119" i="11"/>
  <c r="D119" i="11"/>
  <c r="E119" i="11"/>
  <c r="F119" i="11"/>
  <c r="G119" i="11"/>
  <c r="H119" i="11"/>
  <c r="I119" i="11"/>
  <c r="J119" i="11"/>
  <c r="K119" i="11"/>
  <c r="L119" i="11"/>
  <c r="M119" i="11"/>
  <c r="N119" i="11"/>
  <c r="B120" i="11"/>
  <c r="C120" i="11"/>
  <c r="D120" i="11"/>
  <c r="E120" i="11"/>
  <c r="F120" i="11"/>
  <c r="G120" i="11"/>
  <c r="H120" i="11"/>
  <c r="I120" i="11"/>
  <c r="J120" i="11"/>
  <c r="K120" i="11"/>
  <c r="L120" i="11"/>
  <c r="M120" i="11"/>
  <c r="N120" i="11"/>
  <c r="B121" i="11"/>
  <c r="C121" i="11"/>
  <c r="D121" i="11"/>
  <c r="E121" i="11"/>
  <c r="F121" i="11"/>
  <c r="G121" i="11"/>
  <c r="H121" i="11"/>
  <c r="I121" i="11"/>
  <c r="J121" i="11"/>
  <c r="K121" i="11"/>
  <c r="L121" i="11"/>
  <c r="M121" i="11"/>
  <c r="N121" i="11"/>
  <c r="B122" i="11"/>
  <c r="C122" i="11"/>
  <c r="D122" i="11"/>
  <c r="E122" i="11"/>
  <c r="F122" i="11"/>
  <c r="G122" i="11"/>
  <c r="H122" i="11"/>
  <c r="I122" i="11"/>
  <c r="J122" i="11"/>
  <c r="K122" i="11"/>
  <c r="L122" i="11"/>
  <c r="M122" i="11"/>
  <c r="N122" i="11"/>
  <c r="B123" i="11"/>
  <c r="C123" i="11"/>
  <c r="D123" i="11"/>
  <c r="E123" i="11"/>
  <c r="F123" i="11"/>
  <c r="G123" i="11"/>
  <c r="H123" i="11"/>
  <c r="I123" i="11"/>
  <c r="J123" i="11"/>
  <c r="K123" i="11"/>
  <c r="L123" i="11"/>
  <c r="M123" i="11"/>
  <c r="N123" i="11"/>
  <c r="B124" i="11"/>
  <c r="C124" i="11"/>
  <c r="D124" i="11"/>
  <c r="E124" i="11"/>
  <c r="F124" i="11"/>
  <c r="G124" i="11"/>
  <c r="H124" i="11"/>
  <c r="I124" i="11"/>
  <c r="J124" i="11"/>
  <c r="K124" i="11"/>
  <c r="L124" i="11"/>
  <c r="M124" i="11"/>
  <c r="N124" i="11"/>
  <c r="B125" i="11"/>
  <c r="C125" i="11"/>
  <c r="D125" i="11"/>
  <c r="E125" i="11"/>
  <c r="F125" i="11"/>
  <c r="G125" i="11"/>
  <c r="H125" i="11"/>
  <c r="I125" i="11"/>
  <c r="J125" i="11"/>
  <c r="K125" i="11"/>
  <c r="L125" i="11"/>
  <c r="M125" i="11"/>
  <c r="N125" i="11"/>
  <c r="B126" i="11"/>
  <c r="C126" i="11"/>
  <c r="D126" i="11"/>
  <c r="E126" i="11"/>
  <c r="F126" i="11"/>
  <c r="G126" i="11"/>
  <c r="H126" i="11"/>
  <c r="I126" i="11"/>
  <c r="J126" i="11"/>
  <c r="K126" i="11"/>
  <c r="L126" i="11"/>
  <c r="M126" i="11"/>
  <c r="N126" i="11"/>
  <c r="B127" i="11"/>
  <c r="C127" i="11"/>
  <c r="D127" i="11"/>
  <c r="E127" i="11"/>
  <c r="F127" i="11"/>
  <c r="G127" i="11"/>
  <c r="H127" i="11"/>
  <c r="I127" i="11"/>
  <c r="J127" i="11"/>
  <c r="K127" i="11"/>
  <c r="L127" i="11"/>
  <c r="M127" i="11"/>
  <c r="N127" i="11"/>
  <c r="B128" i="11"/>
  <c r="C128" i="11"/>
  <c r="D128" i="11"/>
  <c r="E128" i="11"/>
  <c r="F128" i="11"/>
  <c r="G128" i="11"/>
  <c r="H128" i="11"/>
  <c r="I128" i="11"/>
  <c r="J128" i="11"/>
  <c r="K128" i="11"/>
  <c r="L128" i="11"/>
  <c r="M128" i="11"/>
  <c r="N128" i="11"/>
  <c r="B129" i="11"/>
  <c r="C129" i="11"/>
  <c r="D129" i="11"/>
  <c r="E129" i="11"/>
  <c r="F129" i="11"/>
  <c r="G129" i="11"/>
  <c r="H129" i="11"/>
  <c r="I129" i="11"/>
  <c r="J129" i="11"/>
  <c r="K129" i="11"/>
  <c r="L129" i="11"/>
  <c r="M129" i="11"/>
  <c r="N129" i="11"/>
  <c r="B130" i="11"/>
  <c r="C130" i="11"/>
  <c r="D130" i="11"/>
  <c r="E130" i="11"/>
  <c r="F130" i="11"/>
  <c r="G130" i="11"/>
  <c r="H130" i="11"/>
  <c r="I130" i="11"/>
  <c r="J130" i="11"/>
  <c r="K130" i="11"/>
  <c r="L130" i="11"/>
  <c r="M130" i="11"/>
  <c r="N130" i="11"/>
  <c r="B131" i="11"/>
  <c r="C131" i="11"/>
  <c r="D131" i="11"/>
  <c r="E131" i="11"/>
  <c r="F131" i="11"/>
  <c r="G131" i="11"/>
  <c r="H131" i="11"/>
  <c r="I131" i="11"/>
  <c r="J131" i="11"/>
  <c r="K131" i="11"/>
  <c r="L131" i="11"/>
  <c r="M131" i="11"/>
  <c r="N131" i="11"/>
  <c r="B132" i="11"/>
  <c r="C132" i="11"/>
  <c r="D132" i="11"/>
  <c r="E132" i="11"/>
  <c r="F132" i="11"/>
  <c r="G132" i="11"/>
  <c r="H132" i="11"/>
  <c r="I132" i="11"/>
  <c r="J132" i="11"/>
  <c r="K132" i="11"/>
  <c r="L132" i="11"/>
  <c r="M132" i="11"/>
  <c r="N132" i="11"/>
  <c r="B133" i="11"/>
  <c r="C133" i="11"/>
  <c r="D133" i="11"/>
  <c r="E133" i="11"/>
  <c r="F133" i="11"/>
  <c r="G133" i="11"/>
  <c r="H133" i="11"/>
  <c r="I133" i="11"/>
  <c r="J133" i="11"/>
  <c r="K133" i="11"/>
  <c r="L133" i="11"/>
  <c r="M133" i="11"/>
  <c r="N133" i="11"/>
  <c r="B134" i="11"/>
  <c r="C134" i="11"/>
  <c r="D134" i="11"/>
  <c r="E134" i="11"/>
  <c r="F134" i="11"/>
  <c r="G134" i="11"/>
  <c r="H134" i="11"/>
  <c r="I134" i="11"/>
  <c r="J134" i="11"/>
  <c r="K134" i="11"/>
  <c r="L134" i="11"/>
  <c r="M134" i="11"/>
  <c r="N134" i="11"/>
  <c r="B135" i="11"/>
  <c r="C135" i="11"/>
  <c r="D135" i="11"/>
  <c r="E135" i="11"/>
  <c r="F135" i="11"/>
  <c r="G135" i="11"/>
  <c r="H135" i="11"/>
  <c r="I135" i="11"/>
  <c r="J135" i="11"/>
  <c r="K135" i="11"/>
  <c r="L135" i="11"/>
  <c r="M135" i="11"/>
  <c r="N135" i="11"/>
  <c r="B136" i="11"/>
  <c r="C136" i="11"/>
  <c r="D136" i="11"/>
  <c r="E136" i="11"/>
  <c r="F136" i="11"/>
  <c r="G136" i="11"/>
  <c r="H136" i="11"/>
  <c r="I136" i="11"/>
  <c r="J136" i="11"/>
  <c r="K136" i="11"/>
  <c r="L136" i="11"/>
  <c r="M136" i="11"/>
  <c r="N136" i="11"/>
  <c r="B137" i="11"/>
  <c r="C137" i="11"/>
  <c r="D137" i="11"/>
  <c r="E137" i="11"/>
  <c r="F137" i="11"/>
  <c r="G137" i="11"/>
  <c r="H137" i="11"/>
  <c r="I137" i="11"/>
  <c r="J137" i="11"/>
  <c r="K137" i="11"/>
  <c r="L137" i="11"/>
  <c r="M137" i="11"/>
  <c r="N137" i="11"/>
  <c r="B138" i="11"/>
  <c r="C138" i="11"/>
  <c r="D138" i="11"/>
  <c r="E138" i="11"/>
  <c r="F138" i="11"/>
  <c r="G138" i="11"/>
  <c r="H138" i="11"/>
  <c r="I138" i="11"/>
  <c r="J138" i="11"/>
  <c r="K138" i="11"/>
  <c r="L138" i="11"/>
  <c r="M138" i="11"/>
  <c r="N138" i="11"/>
  <c r="B139" i="11"/>
  <c r="C139" i="11"/>
  <c r="D139" i="11"/>
  <c r="E139" i="11"/>
  <c r="F139" i="11"/>
  <c r="G139" i="11"/>
  <c r="H139" i="11"/>
  <c r="I139" i="11"/>
  <c r="J139" i="11"/>
  <c r="K139" i="11"/>
  <c r="L139" i="11"/>
  <c r="M139" i="11"/>
  <c r="N139" i="11"/>
  <c r="B140" i="11"/>
  <c r="C140" i="11"/>
  <c r="D140" i="11"/>
  <c r="E140" i="11"/>
  <c r="F140" i="11"/>
  <c r="G140" i="11"/>
  <c r="H140" i="11"/>
  <c r="I140" i="11"/>
  <c r="J140" i="11"/>
  <c r="K140" i="11"/>
  <c r="L140" i="11"/>
  <c r="M140" i="11"/>
  <c r="N140" i="11"/>
  <c r="B141" i="11"/>
  <c r="C141" i="11"/>
  <c r="D141" i="11"/>
  <c r="E141" i="11"/>
  <c r="F141" i="11"/>
  <c r="G141" i="11"/>
  <c r="H141" i="11"/>
  <c r="I141" i="11"/>
  <c r="J141" i="11"/>
  <c r="K141" i="11"/>
  <c r="L141" i="11"/>
  <c r="M141" i="11"/>
  <c r="N141" i="11"/>
  <c r="B142" i="11"/>
  <c r="C142" i="11"/>
  <c r="D142" i="11"/>
  <c r="E142" i="11"/>
  <c r="F142" i="11"/>
  <c r="G142" i="11"/>
  <c r="H142" i="11"/>
  <c r="I142" i="11"/>
  <c r="J142" i="11"/>
  <c r="K142" i="11"/>
  <c r="L142" i="11"/>
  <c r="M142" i="11"/>
  <c r="N142" i="11"/>
  <c r="B143" i="11"/>
  <c r="C143" i="11"/>
  <c r="D143" i="11"/>
  <c r="E143" i="11"/>
  <c r="F143" i="11"/>
  <c r="G143" i="11"/>
  <c r="H143" i="11"/>
  <c r="I143" i="11"/>
  <c r="J143" i="11"/>
  <c r="K143" i="11"/>
  <c r="L143" i="11"/>
  <c r="M143" i="11"/>
  <c r="N143" i="11"/>
  <c r="B144" i="11"/>
  <c r="C144" i="11"/>
  <c r="D144" i="11"/>
  <c r="E144" i="11"/>
  <c r="F144" i="11"/>
  <c r="G144" i="11"/>
  <c r="H144" i="11"/>
  <c r="I144" i="11"/>
  <c r="J144" i="11"/>
  <c r="K144" i="11"/>
  <c r="L144" i="11"/>
  <c r="M144" i="11"/>
  <c r="N144" i="11"/>
  <c r="B145" i="11"/>
  <c r="C145" i="11"/>
  <c r="D145" i="11"/>
  <c r="E145" i="11"/>
  <c r="F145" i="11"/>
  <c r="G145" i="11"/>
  <c r="H145" i="11"/>
  <c r="I145" i="11"/>
  <c r="J145" i="11"/>
  <c r="K145" i="11"/>
  <c r="L145" i="11"/>
  <c r="M145" i="11"/>
  <c r="N145" i="11"/>
  <c r="B146" i="11"/>
  <c r="C146" i="11"/>
  <c r="D146" i="11"/>
  <c r="E146" i="11"/>
  <c r="F146" i="11"/>
  <c r="G146" i="11"/>
  <c r="H146" i="11"/>
  <c r="I146" i="11"/>
  <c r="J146" i="11"/>
  <c r="K146" i="11"/>
  <c r="L146" i="11"/>
  <c r="M146" i="11"/>
  <c r="N146" i="11"/>
  <c r="B147" i="11"/>
  <c r="C147" i="11"/>
  <c r="D147" i="11"/>
  <c r="E147" i="11"/>
  <c r="F147" i="11"/>
  <c r="G147" i="11"/>
  <c r="H147" i="11"/>
  <c r="I147" i="11"/>
  <c r="J147" i="11"/>
  <c r="K147" i="11"/>
  <c r="L147" i="11"/>
  <c r="M147" i="11"/>
  <c r="N147" i="11"/>
  <c r="B148" i="11"/>
  <c r="C148" i="11"/>
  <c r="D148" i="11"/>
  <c r="E148" i="11"/>
  <c r="F148" i="11"/>
  <c r="G148" i="11"/>
  <c r="H148" i="11"/>
  <c r="I148" i="11"/>
  <c r="J148" i="11"/>
  <c r="K148" i="11"/>
  <c r="L148" i="11"/>
  <c r="M148" i="11"/>
  <c r="N148" i="11"/>
  <c r="B149" i="11"/>
  <c r="C149" i="11"/>
  <c r="D149" i="11"/>
  <c r="E149" i="11"/>
  <c r="F149" i="11"/>
  <c r="G149" i="11"/>
  <c r="H149" i="11"/>
  <c r="I149" i="11"/>
  <c r="J149" i="11"/>
  <c r="K149" i="11"/>
  <c r="L149" i="11"/>
  <c r="M149" i="11"/>
  <c r="N149" i="11"/>
  <c r="B150" i="11"/>
  <c r="C150" i="11"/>
  <c r="D150" i="11"/>
  <c r="E150" i="11"/>
  <c r="F150" i="11"/>
  <c r="G150" i="11"/>
  <c r="H150" i="11"/>
  <c r="I150" i="11"/>
  <c r="J150" i="11"/>
  <c r="K150" i="11"/>
  <c r="L150" i="11"/>
  <c r="M150" i="11"/>
  <c r="N150" i="11"/>
  <c r="B151" i="11"/>
  <c r="C151" i="11"/>
  <c r="D151" i="11"/>
  <c r="E151" i="11"/>
  <c r="F151" i="11"/>
  <c r="G151" i="11"/>
  <c r="H151" i="11"/>
  <c r="I151" i="11"/>
  <c r="J151" i="11"/>
  <c r="K151" i="11"/>
  <c r="L151" i="11"/>
  <c r="M151" i="11"/>
  <c r="N151" i="11"/>
  <c r="B152" i="11"/>
  <c r="C152" i="11"/>
  <c r="D152" i="11"/>
  <c r="E152" i="11"/>
  <c r="F152" i="11"/>
  <c r="G152" i="11"/>
  <c r="H152" i="11"/>
  <c r="I152" i="11"/>
  <c r="J152" i="11"/>
  <c r="K152" i="11"/>
  <c r="L152" i="11"/>
  <c r="M152" i="11"/>
  <c r="N152" i="11"/>
  <c r="B153" i="11"/>
  <c r="C153" i="11"/>
  <c r="D153" i="11"/>
  <c r="E153" i="11"/>
  <c r="F153" i="11"/>
  <c r="G153" i="11"/>
  <c r="H153" i="11"/>
  <c r="I153" i="11"/>
  <c r="J153" i="11"/>
  <c r="K153" i="11"/>
  <c r="L153" i="11"/>
  <c r="M153" i="11"/>
  <c r="N153" i="11"/>
  <c r="B154" i="11"/>
  <c r="C154" i="11"/>
  <c r="D154" i="11"/>
  <c r="E154" i="11"/>
  <c r="F154" i="11"/>
  <c r="G154" i="11"/>
  <c r="H154" i="11"/>
  <c r="I154" i="11"/>
  <c r="J154" i="11"/>
  <c r="K154" i="11"/>
  <c r="L154" i="11"/>
  <c r="M154" i="11"/>
  <c r="N154" i="11"/>
  <c r="B155" i="11"/>
  <c r="C155" i="11"/>
  <c r="D155" i="11"/>
  <c r="E155" i="11"/>
  <c r="F155" i="11"/>
  <c r="G155" i="11"/>
  <c r="H155" i="11"/>
  <c r="I155" i="11"/>
  <c r="J155" i="11"/>
  <c r="K155" i="11"/>
  <c r="L155" i="11"/>
  <c r="M155" i="11"/>
  <c r="N155" i="11"/>
  <c r="B156" i="11"/>
  <c r="C156" i="11"/>
  <c r="D156" i="11"/>
  <c r="E156" i="11"/>
  <c r="F156" i="11"/>
  <c r="G156" i="11"/>
  <c r="H156" i="11"/>
  <c r="I156" i="11"/>
  <c r="J156" i="11"/>
  <c r="K156" i="11"/>
  <c r="L156" i="11"/>
  <c r="M156" i="11"/>
  <c r="N156" i="11"/>
  <c r="B157" i="11"/>
  <c r="C157" i="11"/>
  <c r="D157" i="11"/>
  <c r="E157" i="11"/>
  <c r="F157" i="11"/>
  <c r="G157" i="11"/>
  <c r="H157" i="11"/>
  <c r="I157" i="11"/>
  <c r="J157" i="11"/>
  <c r="K157" i="11"/>
  <c r="L157" i="11"/>
  <c r="M157" i="11"/>
  <c r="N157" i="11"/>
  <c r="B158" i="11"/>
  <c r="C158" i="11"/>
  <c r="D158" i="11"/>
  <c r="E158" i="11"/>
  <c r="F158" i="11"/>
  <c r="G158" i="11"/>
  <c r="H158" i="11"/>
  <c r="I158" i="11"/>
  <c r="J158" i="11"/>
  <c r="K158" i="11"/>
  <c r="L158" i="11"/>
  <c r="M158" i="11"/>
  <c r="N158" i="11"/>
  <c r="B159" i="11"/>
  <c r="C159" i="11"/>
  <c r="D159" i="11"/>
  <c r="E159" i="11"/>
  <c r="F159" i="11"/>
  <c r="G159" i="11"/>
  <c r="H159" i="11"/>
  <c r="I159" i="11"/>
  <c r="J159" i="11"/>
  <c r="K159" i="11"/>
  <c r="L159" i="11"/>
  <c r="M159" i="11"/>
  <c r="N159" i="11"/>
  <c r="B160" i="11"/>
  <c r="C160" i="11"/>
  <c r="D160" i="11"/>
  <c r="E160" i="11"/>
  <c r="F160" i="11"/>
  <c r="G160" i="11"/>
  <c r="H160" i="11"/>
  <c r="I160" i="11"/>
  <c r="J160" i="11"/>
  <c r="K160" i="11"/>
  <c r="L160" i="11"/>
  <c r="M160" i="11"/>
  <c r="N160" i="11"/>
  <c r="B161" i="11"/>
  <c r="C161" i="11"/>
  <c r="D161" i="11"/>
  <c r="E161" i="11"/>
  <c r="F161" i="11"/>
  <c r="G161" i="11"/>
  <c r="H161" i="11"/>
  <c r="I161" i="11"/>
  <c r="J161" i="11"/>
  <c r="K161" i="11"/>
  <c r="L161" i="11"/>
  <c r="M161" i="11"/>
  <c r="N161" i="11"/>
  <c r="B162" i="11"/>
  <c r="C162" i="11"/>
  <c r="D162" i="11"/>
  <c r="E162" i="11"/>
  <c r="F162" i="11"/>
  <c r="G162" i="11"/>
  <c r="H162" i="11"/>
  <c r="I162" i="11"/>
  <c r="J162" i="11"/>
  <c r="K162" i="11"/>
  <c r="L162" i="11"/>
  <c r="M162" i="11"/>
  <c r="N162" i="11"/>
  <c r="B163" i="11"/>
  <c r="C163" i="11"/>
  <c r="D163" i="11"/>
  <c r="E163" i="11"/>
  <c r="F163" i="11"/>
  <c r="G163" i="11"/>
  <c r="H163" i="11"/>
  <c r="I163" i="11"/>
  <c r="J163" i="11"/>
  <c r="K163" i="11"/>
  <c r="L163" i="11"/>
  <c r="M163" i="11"/>
  <c r="N163" i="11"/>
  <c r="B164" i="11"/>
  <c r="C164" i="11"/>
  <c r="D164" i="11"/>
  <c r="E164" i="11"/>
  <c r="F164" i="11"/>
  <c r="G164" i="11"/>
  <c r="H164" i="11"/>
  <c r="I164" i="11"/>
  <c r="J164" i="11"/>
  <c r="K164" i="11"/>
  <c r="L164" i="11"/>
  <c r="M164" i="11"/>
  <c r="N164" i="11"/>
  <c r="B165" i="11"/>
  <c r="C165" i="11"/>
  <c r="D165" i="11"/>
  <c r="E165" i="11"/>
  <c r="F165" i="11"/>
  <c r="G165" i="11"/>
  <c r="H165" i="11"/>
  <c r="I165" i="11"/>
  <c r="J165" i="11"/>
  <c r="K165" i="11"/>
  <c r="L165" i="11"/>
  <c r="M165" i="11"/>
  <c r="N165" i="11"/>
  <c r="B166" i="11"/>
  <c r="C166" i="11"/>
  <c r="D166" i="11"/>
  <c r="E166" i="11"/>
  <c r="F166" i="11"/>
  <c r="G166" i="11"/>
  <c r="H166" i="11"/>
  <c r="I166" i="11"/>
  <c r="J166" i="11"/>
  <c r="K166" i="11"/>
  <c r="L166" i="11"/>
  <c r="M166" i="11"/>
  <c r="N166" i="11"/>
  <c r="B167" i="11"/>
  <c r="C167" i="11"/>
  <c r="D167" i="11"/>
  <c r="E167" i="11"/>
  <c r="F167" i="11"/>
  <c r="G167" i="11"/>
  <c r="H167" i="11"/>
  <c r="I167" i="11"/>
  <c r="J167" i="11"/>
  <c r="K167" i="11"/>
  <c r="L167" i="11"/>
  <c r="M167" i="11"/>
  <c r="N167" i="11"/>
  <c r="B168" i="11"/>
  <c r="C168" i="11"/>
  <c r="D168" i="11"/>
  <c r="E168" i="11"/>
  <c r="F168" i="11"/>
  <c r="G168" i="11"/>
  <c r="H168" i="11"/>
  <c r="I168" i="11"/>
  <c r="J168" i="11"/>
  <c r="K168" i="11"/>
  <c r="L168" i="11"/>
  <c r="M168" i="11"/>
  <c r="N168" i="11"/>
  <c r="B169" i="11"/>
  <c r="C169" i="11"/>
  <c r="D169" i="11"/>
  <c r="E169" i="11"/>
  <c r="F169" i="11"/>
  <c r="G169" i="11"/>
  <c r="H169" i="11"/>
  <c r="I169" i="11"/>
  <c r="J169" i="11"/>
  <c r="K169" i="11"/>
  <c r="L169" i="11"/>
  <c r="M169" i="11"/>
  <c r="N169" i="11"/>
  <c r="B170" i="11"/>
  <c r="C170" i="11"/>
  <c r="D170" i="11"/>
  <c r="E170" i="11"/>
  <c r="F170" i="11"/>
  <c r="G170" i="11"/>
  <c r="H170" i="11"/>
  <c r="I170" i="11"/>
  <c r="J170" i="11"/>
  <c r="K170" i="11"/>
  <c r="L170" i="11"/>
  <c r="M170" i="11"/>
  <c r="N170" i="11"/>
  <c r="B171" i="11"/>
  <c r="C171" i="11"/>
  <c r="D171" i="11"/>
  <c r="E171" i="11"/>
  <c r="F171" i="11"/>
  <c r="G171" i="11"/>
  <c r="H171" i="11"/>
  <c r="I171" i="11"/>
  <c r="J171" i="11"/>
  <c r="K171" i="11"/>
  <c r="L171" i="11"/>
  <c r="M171" i="11"/>
  <c r="N171" i="11"/>
  <c r="B172" i="11"/>
  <c r="C172" i="11"/>
  <c r="D172" i="11"/>
  <c r="E172" i="11"/>
  <c r="F172" i="11"/>
  <c r="G172" i="11"/>
  <c r="H172" i="11"/>
  <c r="I172" i="11"/>
  <c r="J172" i="11"/>
  <c r="K172" i="11"/>
  <c r="L172" i="11"/>
  <c r="M172" i="11"/>
  <c r="N172" i="11"/>
  <c r="B173" i="11"/>
  <c r="C173" i="11"/>
  <c r="D173" i="11"/>
  <c r="E173" i="11"/>
  <c r="F173" i="11"/>
  <c r="G173" i="11"/>
  <c r="H173" i="11"/>
  <c r="I173" i="11"/>
  <c r="J173" i="11"/>
  <c r="K173" i="11"/>
  <c r="L173" i="11"/>
  <c r="M173" i="11"/>
  <c r="N173" i="11"/>
  <c r="B174" i="11"/>
  <c r="C174" i="11"/>
  <c r="D174" i="11"/>
  <c r="E174" i="11"/>
  <c r="F174" i="11"/>
  <c r="G174" i="11"/>
  <c r="H174" i="11"/>
  <c r="I174" i="11"/>
  <c r="J174" i="11"/>
  <c r="K174" i="11"/>
  <c r="L174" i="11"/>
  <c r="M174" i="11"/>
  <c r="N174" i="11"/>
  <c r="B175" i="11"/>
  <c r="C175" i="11"/>
  <c r="D175" i="11"/>
  <c r="E175" i="11"/>
  <c r="F175" i="11"/>
  <c r="G175" i="11"/>
  <c r="H175" i="11"/>
  <c r="I175" i="11"/>
  <c r="J175" i="11"/>
  <c r="K175" i="11"/>
  <c r="L175" i="11"/>
  <c r="M175" i="11"/>
  <c r="N175" i="11"/>
  <c r="B176" i="11"/>
  <c r="C176" i="11"/>
  <c r="D176" i="11"/>
  <c r="E176" i="11"/>
  <c r="F176" i="11"/>
  <c r="G176" i="11"/>
  <c r="H176" i="11"/>
  <c r="I176" i="11"/>
  <c r="J176" i="11"/>
  <c r="K176" i="11"/>
  <c r="L176" i="11"/>
  <c r="M176" i="11"/>
  <c r="N176" i="11"/>
  <c r="B177" i="11"/>
  <c r="C177" i="11"/>
  <c r="D177" i="11"/>
  <c r="E177" i="11"/>
  <c r="F177" i="11"/>
  <c r="G177" i="11"/>
  <c r="H177" i="11"/>
  <c r="I177" i="11"/>
  <c r="J177" i="11"/>
  <c r="K177" i="11"/>
  <c r="L177" i="11"/>
  <c r="M177" i="11"/>
  <c r="N177" i="11"/>
  <c r="B178" i="11"/>
  <c r="C178" i="11"/>
  <c r="D178" i="11"/>
  <c r="E178" i="11"/>
  <c r="F178" i="11"/>
  <c r="G178" i="11"/>
  <c r="H178" i="11"/>
  <c r="I178" i="11"/>
  <c r="J178" i="11"/>
  <c r="K178" i="11"/>
  <c r="L178" i="11"/>
  <c r="M178" i="11"/>
  <c r="N178" i="11"/>
  <c r="B179" i="11"/>
  <c r="C179" i="11"/>
  <c r="D179" i="11"/>
  <c r="E179" i="11"/>
  <c r="F179" i="11"/>
  <c r="G179" i="11"/>
  <c r="H179" i="11"/>
  <c r="I179" i="11"/>
  <c r="J179" i="11"/>
  <c r="K179" i="11"/>
  <c r="L179" i="11"/>
  <c r="M179" i="11"/>
  <c r="N179" i="11"/>
  <c r="B180" i="11"/>
  <c r="C180" i="11"/>
  <c r="D180" i="11"/>
  <c r="E180" i="11"/>
  <c r="F180" i="11"/>
  <c r="G180" i="11"/>
  <c r="H180" i="11"/>
  <c r="I180" i="11"/>
  <c r="J180" i="11"/>
  <c r="K180" i="11"/>
  <c r="L180" i="11"/>
  <c r="M180" i="11"/>
  <c r="N180" i="11"/>
  <c r="B181" i="11"/>
  <c r="C181" i="11"/>
  <c r="D181" i="11"/>
  <c r="E181" i="11"/>
  <c r="F181" i="11"/>
  <c r="G181" i="11"/>
  <c r="H181" i="11"/>
  <c r="I181" i="11"/>
  <c r="J181" i="11"/>
  <c r="K181" i="11"/>
  <c r="L181" i="11"/>
  <c r="M181" i="11"/>
  <c r="N181" i="11"/>
  <c r="B182" i="11"/>
  <c r="C182" i="11"/>
  <c r="D182" i="11"/>
  <c r="E182" i="11"/>
  <c r="F182" i="11"/>
  <c r="G182" i="11"/>
  <c r="H182" i="11"/>
  <c r="I182" i="11"/>
  <c r="J182" i="11"/>
  <c r="K182" i="11"/>
  <c r="L182" i="11"/>
  <c r="M182" i="11"/>
  <c r="N182" i="11"/>
  <c r="B183" i="11"/>
  <c r="C183" i="11"/>
  <c r="D183" i="11"/>
  <c r="E183" i="11"/>
  <c r="F183" i="11"/>
  <c r="G183" i="11"/>
  <c r="H183" i="11"/>
  <c r="I183" i="11"/>
  <c r="J183" i="11"/>
  <c r="K183" i="11"/>
  <c r="L183" i="11"/>
  <c r="M183" i="11"/>
  <c r="N183" i="11"/>
  <c r="B184" i="11"/>
  <c r="C184" i="11"/>
  <c r="D184" i="11"/>
  <c r="E184" i="11"/>
  <c r="F184" i="11"/>
  <c r="G184" i="11"/>
  <c r="H184" i="11"/>
  <c r="I184" i="11"/>
  <c r="J184" i="11"/>
  <c r="K184" i="11"/>
  <c r="L184" i="11"/>
  <c r="M184" i="11"/>
  <c r="N184" i="11"/>
  <c r="B185" i="11"/>
  <c r="C185" i="11"/>
  <c r="D185" i="11"/>
  <c r="E185" i="11"/>
  <c r="F185" i="11"/>
  <c r="G185" i="11"/>
  <c r="H185" i="11"/>
  <c r="I185" i="11"/>
  <c r="J185" i="11"/>
  <c r="K185" i="11"/>
  <c r="L185" i="11"/>
  <c r="M185" i="11"/>
  <c r="N185" i="11"/>
  <c r="B186" i="11"/>
  <c r="C186" i="11"/>
  <c r="D186" i="11"/>
  <c r="E186" i="11"/>
  <c r="F186" i="11"/>
  <c r="G186" i="11"/>
  <c r="H186" i="11"/>
  <c r="I186" i="11"/>
  <c r="J186" i="11"/>
  <c r="K186" i="11"/>
  <c r="L186" i="11"/>
  <c r="M186" i="11"/>
  <c r="N186" i="11"/>
  <c r="B187" i="11"/>
  <c r="C187" i="11"/>
  <c r="D187" i="11"/>
  <c r="E187" i="11"/>
  <c r="F187" i="11"/>
  <c r="G187" i="11"/>
  <c r="H187" i="11"/>
  <c r="I187" i="11"/>
  <c r="J187" i="11"/>
  <c r="K187" i="11"/>
  <c r="L187" i="11"/>
  <c r="M187" i="11"/>
  <c r="N187" i="11"/>
  <c r="B188" i="11"/>
  <c r="C188" i="11"/>
  <c r="D188" i="11"/>
  <c r="E188" i="11"/>
  <c r="F188" i="11"/>
  <c r="G188" i="11"/>
  <c r="H188" i="11"/>
  <c r="I188" i="11"/>
  <c r="J188" i="11"/>
  <c r="K188" i="11"/>
  <c r="L188" i="11"/>
  <c r="M188" i="11"/>
  <c r="N188" i="11"/>
  <c r="B189" i="11"/>
  <c r="C189" i="11"/>
  <c r="D189" i="11"/>
  <c r="E189" i="11"/>
  <c r="F189" i="11"/>
  <c r="G189" i="11"/>
  <c r="H189" i="11"/>
  <c r="I189" i="11"/>
  <c r="J189" i="11"/>
  <c r="K189" i="11"/>
  <c r="L189" i="11"/>
  <c r="M189" i="11"/>
  <c r="N189" i="11"/>
  <c r="B190" i="11"/>
  <c r="C190" i="11"/>
  <c r="D190" i="11"/>
  <c r="E190" i="11"/>
  <c r="F190" i="11"/>
  <c r="G190" i="11"/>
  <c r="H190" i="11"/>
  <c r="I190" i="11"/>
  <c r="J190" i="11"/>
  <c r="K190" i="11"/>
  <c r="L190" i="11"/>
  <c r="M190" i="11"/>
  <c r="N190" i="11"/>
  <c r="B191" i="11"/>
  <c r="C191" i="11"/>
  <c r="D191" i="11"/>
  <c r="E191" i="11"/>
  <c r="F191" i="11"/>
  <c r="G191" i="11"/>
  <c r="H191" i="11"/>
  <c r="I191" i="11"/>
  <c r="J191" i="11"/>
  <c r="K191" i="11"/>
  <c r="L191" i="11"/>
  <c r="M191" i="11"/>
  <c r="N191" i="11"/>
  <c r="B192" i="11"/>
  <c r="C192" i="11"/>
  <c r="D192" i="11"/>
  <c r="E192" i="11"/>
  <c r="F192" i="11"/>
  <c r="G192" i="11"/>
  <c r="H192" i="11"/>
  <c r="I192" i="11"/>
  <c r="J192" i="11"/>
  <c r="K192" i="11"/>
  <c r="L192" i="11"/>
  <c r="M192" i="11"/>
  <c r="N192" i="11"/>
  <c r="B193" i="11"/>
  <c r="C193" i="11"/>
  <c r="D193" i="11"/>
  <c r="E193" i="11"/>
  <c r="F193" i="11"/>
  <c r="G193" i="11"/>
  <c r="H193" i="11"/>
  <c r="I193" i="11"/>
  <c r="J193" i="11"/>
  <c r="K193" i="11"/>
  <c r="L193" i="11"/>
  <c r="M193" i="11"/>
  <c r="N193" i="11"/>
  <c r="B194" i="11"/>
  <c r="C194" i="11"/>
  <c r="D194" i="11"/>
  <c r="E194" i="11"/>
  <c r="F194" i="11"/>
  <c r="G194" i="11"/>
  <c r="H194" i="11"/>
  <c r="I194" i="11"/>
  <c r="J194" i="11"/>
  <c r="K194" i="11"/>
  <c r="L194" i="11"/>
  <c r="M194" i="11"/>
  <c r="N194" i="11"/>
  <c r="B195" i="11"/>
  <c r="C195" i="11"/>
  <c r="D195" i="11"/>
  <c r="E195" i="11"/>
  <c r="F195" i="11"/>
  <c r="G195" i="11"/>
  <c r="H195" i="11"/>
  <c r="I195" i="11"/>
  <c r="J195" i="11"/>
  <c r="K195" i="11"/>
  <c r="L195" i="11"/>
  <c r="M195" i="11"/>
  <c r="N195" i="11"/>
  <c r="B196" i="11"/>
  <c r="C196" i="11"/>
  <c r="D196" i="11"/>
  <c r="E196" i="11"/>
  <c r="F196" i="11"/>
  <c r="G196" i="11"/>
  <c r="H196" i="11"/>
  <c r="I196" i="11"/>
  <c r="J196" i="11"/>
  <c r="K196" i="11"/>
  <c r="L196" i="11"/>
  <c r="M196" i="11"/>
  <c r="N196" i="11"/>
  <c r="B197" i="11"/>
  <c r="C197" i="11"/>
  <c r="D197" i="11"/>
  <c r="E197" i="11"/>
  <c r="F197" i="11"/>
  <c r="G197" i="11"/>
  <c r="H197" i="11"/>
  <c r="I197" i="11"/>
  <c r="J197" i="11"/>
  <c r="K197" i="11"/>
  <c r="L197" i="11"/>
  <c r="M197" i="11"/>
  <c r="N197" i="11"/>
  <c r="B198" i="11"/>
  <c r="C198" i="11"/>
  <c r="D198" i="11"/>
  <c r="E198" i="11"/>
  <c r="F198" i="11"/>
  <c r="G198" i="11"/>
  <c r="H198" i="11"/>
  <c r="I198" i="11"/>
  <c r="J198" i="11"/>
  <c r="K198" i="11"/>
  <c r="L198" i="11"/>
  <c r="M198" i="11"/>
  <c r="N198" i="11"/>
  <c r="B199" i="11"/>
  <c r="C199" i="11"/>
  <c r="D199" i="11"/>
  <c r="E199" i="11"/>
  <c r="F199" i="11"/>
  <c r="G199" i="11"/>
  <c r="H199" i="11"/>
  <c r="I199" i="11"/>
  <c r="J199" i="11"/>
  <c r="K199" i="11"/>
  <c r="L199" i="11"/>
  <c r="M199" i="11"/>
  <c r="N199" i="11"/>
  <c r="B200" i="11"/>
  <c r="C200" i="11"/>
  <c r="D200" i="11"/>
  <c r="E200" i="11"/>
  <c r="F200" i="11"/>
  <c r="G200" i="11"/>
  <c r="H200" i="11"/>
  <c r="I200" i="11"/>
  <c r="J200" i="11"/>
  <c r="K200" i="11"/>
  <c r="L200" i="11"/>
  <c r="M200" i="11"/>
  <c r="N200" i="11"/>
  <c r="B201" i="11"/>
  <c r="C201" i="11"/>
  <c r="D201" i="11"/>
  <c r="E201" i="11"/>
  <c r="F201" i="11"/>
  <c r="G201" i="11"/>
  <c r="H201" i="11"/>
  <c r="I201" i="11"/>
  <c r="J201" i="11"/>
  <c r="K201" i="11"/>
  <c r="L201" i="11"/>
  <c r="M201" i="11"/>
  <c r="N201" i="11"/>
  <c r="B202" i="11"/>
  <c r="C202" i="11"/>
  <c r="D202" i="11"/>
  <c r="E202" i="11"/>
  <c r="F202" i="11"/>
  <c r="G202" i="11"/>
  <c r="H202" i="11"/>
  <c r="I202" i="11"/>
  <c r="J202" i="11"/>
  <c r="K202" i="11"/>
  <c r="L202" i="11"/>
  <c r="M202" i="11"/>
  <c r="N202" i="11"/>
  <c r="B203" i="11"/>
  <c r="C203" i="11"/>
  <c r="D203" i="11"/>
  <c r="E203" i="11"/>
  <c r="F203" i="11"/>
  <c r="G203" i="11"/>
  <c r="H203" i="11"/>
  <c r="I203" i="11"/>
  <c r="J203" i="11"/>
  <c r="K203" i="11"/>
  <c r="L203" i="11"/>
  <c r="M203" i="11"/>
  <c r="N203" i="11"/>
  <c r="B204" i="11"/>
  <c r="C204" i="11"/>
  <c r="D204" i="11"/>
  <c r="E204" i="11"/>
  <c r="F204" i="11"/>
  <c r="G204" i="11"/>
  <c r="H204" i="11"/>
  <c r="I204" i="11"/>
  <c r="J204" i="11"/>
  <c r="K204" i="11"/>
  <c r="L204" i="11"/>
  <c r="M204" i="11"/>
  <c r="N204" i="11"/>
  <c r="B205" i="11"/>
  <c r="C205" i="11"/>
  <c r="D205" i="11"/>
  <c r="E205" i="11"/>
  <c r="F205" i="11"/>
  <c r="G205" i="11"/>
  <c r="H205" i="11"/>
  <c r="I205" i="11"/>
  <c r="J205" i="11"/>
  <c r="K205" i="11"/>
  <c r="L205" i="11"/>
  <c r="M205" i="11"/>
  <c r="N205" i="11"/>
  <c r="B206" i="11"/>
  <c r="C206" i="11"/>
  <c r="D206" i="11"/>
  <c r="E206" i="11"/>
  <c r="F206" i="11"/>
  <c r="G206" i="11"/>
  <c r="H206" i="11"/>
  <c r="I206" i="11"/>
  <c r="J206" i="11"/>
  <c r="K206" i="11"/>
  <c r="L206" i="11"/>
  <c r="M206" i="11"/>
  <c r="N206" i="11"/>
  <c r="B207" i="11"/>
  <c r="C207" i="11"/>
  <c r="D207" i="11"/>
  <c r="E207" i="11"/>
  <c r="F207" i="11"/>
  <c r="G207" i="11"/>
  <c r="H207" i="11"/>
  <c r="I207" i="11"/>
  <c r="J207" i="11"/>
  <c r="K207" i="11"/>
  <c r="L207" i="11"/>
  <c r="M207" i="11"/>
  <c r="N207" i="11"/>
  <c r="B208" i="11"/>
  <c r="C208" i="11"/>
  <c r="D208" i="11"/>
  <c r="E208" i="11"/>
  <c r="F208" i="11"/>
  <c r="G208" i="11"/>
  <c r="H208" i="11"/>
  <c r="I208" i="11"/>
  <c r="J208" i="11"/>
  <c r="K208" i="11"/>
  <c r="L208" i="11"/>
  <c r="M208" i="11"/>
  <c r="N208" i="11"/>
  <c r="B209" i="11"/>
  <c r="C209" i="11"/>
  <c r="D209" i="11"/>
  <c r="E209" i="11"/>
  <c r="F209" i="11"/>
  <c r="G209" i="11"/>
  <c r="H209" i="11"/>
  <c r="I209" i="11"/>
  <c r="J209" i="11"/>
  <c r="K209" i="11"/>
  <c r="L209" i="11"/>
  <c r="M209" i="11"/>
  <c r="N209" i="11"/>
  <c r="B210" i="11"/>
  <c r="C210" i="11"/>
  <c r="D210" i="11"/>
  <c r="E210" i="11"/>
  <c r="F210" i="11"/>
  <c r="G210" i="11"/>
  <c r="H210" i="11"/>
  <c r="I210" i="11"/>
  <c r="J210" i="11"/>
  <c r="K210" i="11"/>
  <c r="L210" i="11"/>
  <c r="M210" i="11"/>
  <c r="N210" i="11"/>
  <c r="B211" i="11"/>
  <c r="C211" i="11"/>
  <c r="D211" i="11"/>
  <c r="E211" i="11"/>
  <c r="F211" i="11"/>
  <c r="G211" i="11"/>
  <c r="H211" i="11"/>
  <c r="I211" i="11"/>
  <c r="J211" i="11"/>
  <c r="K211" i="11"/>
  <c r="L211" i="11"/>
  <c r="M211" i="11"/>
  <c r="N211" i="11"/>
  <c r="B212" i="11"/>
  <c r="C212" i="11"/>
  <c r="D212" i="11"/>
  <c r="E212" i="11"/>
  <c r="F212" i="11"/>
  <c r="G212" i="11"/>
  <c r="H212" i="11"/>
  <c r="I212" i="11"/>
  <c r="J212" i="11"/>
  <c r="K212" i="11"/>
  <c r="L212" i="11"/>
  <c r="M212" i="11"/>
  <c r="N212" i="11"/>
  <c r="B213" i="11"/>
  <c r="C213" i="11"/>
  <c r="D213" i="11"/>
  <c r="E213" i="11"/>
  <c r="F213" i="11"/>
  <c r="G213" i="11"/>
  <c r="H213" i="11"/>
  <c r="I213" i="11"/>
  <c r="J213" i="11"/>
  <c r="K213" i="11"/>
  <c r="L213" i="11"/>
  <c r="M213" i="11"/>
  <c r="N213" i="11"/>
  <c r="B214" i="11"/>
  <c r="C214" i="11"/>
  <c r="D214" i="11"/>
  <c r="E214" i="11"/>
  <c r="F214" i="11"/>
  <c r="G214" i="11"/>
  <c r="H214" i="11"/>
  <c r="I214" i="11"/>
  <c r="J214" i="11"/>
  <c r="K214" i="11"/>
  <c r="L214" i="11"/>
  <c r="M214" i="11"/>
  <c r="N214" i="11"/>
  <c r="B215" i="11"/>
  <c r="C215" i="11"/>
  <c r="D215" i="11"/>
  <c r="E215" i="11"/>
  <c r="F215" i="11"/>
  <c r="G215" i="11"/>
  <c r="H215" i="11"/>
  <c r="I215" i="11"/>
  <c r="J215" i="11"/>
  <c r="K215" i="11"/>
  <c r="L215" i="11"/>
  <c r="M215" i="11"/>
  <c r="N215" i="11"/>
  <c r="B216" i="11"/>
  <c r="C216" i="11"/>
  <c r="D216" i="11"/>
  <c r="E216" i="11"/>
  <c r="F216" i="11"/>
  <c r="G216" i="11"/>
  <c r="H216" i="11"/>
  <c r="I216" i="11"/>
  <c r="J216" i="11"/>
  <c r="K216" i="11"/>
  <c r="L216" i="11"/>
  <c r="M216" i="11"/>
  <c r="N216" i="11"/>
  <c r="B217" i="11"/>
  <c r="C217" i="11"/>
  <c r="D217" i="11"/>
  <c r="E217" i="11"/>
  <c r="F217" i="11"/>
  <c r="G217" i="11"/>
  <c r="H217" i="11"/>
  <c r="I217" i="11"/>
  <c r="J217" i="11"/>
  <c r="K217" i="11"/>
  <c r="L217" i="11"/>
  <c r="M217" i="11"/>
  <c r="N217" i="11"/>
  <c r="B218" i="11"/>
  <c r="C218" i="11"/>
  <c r="D218" i="11"/>
  <c r="E218" i="11"/>
  <c r="F218" i="11"/>
  <c r="G218" i="11"/>
  <c r="H218" i="11"/>
  <c r="I218" i="11"/>
  <c r="J218" i="11"/>
  <c r="K218" i="11"/>
  <c r="L218" i="11"/>
  <c r="M218" i="11"/>
  <c r="N218" i="11"/>
  <c r="B219" i="11"/>
  <c r="C219" i="11"/>
  <c r="D219" i="11"/>
  <c r="E219" i="11"/>
  <c r="F219" i="11"/>
  <c r="G219" i="11"/>
  <c r="H219" i="11"/>
  <c r="I219" i="11"/>
  <c r="J219" i="11"/>
  <c r="K219" i="11"/>
  <c r="L219" i="11"/>
  <c r="M219" i="11"/>
  <c r="N219" i="11"/>
  <c r="B220" i="11"/>
  <c r="C220" i="11"/>
  <c r="D220" i="11"/>
  <c r="E220" i="11"/>
  <c r="F220" i="11"/>
  <c r="G220" i="11"/>
  <c r="H220" i="11"/>
  <c r="I220" i="11"/>
  <c r="J220" i="11"/>
  <c r="K220" i="11"/>
  <c r="L220" i="11"/>
  <c r="M220" i="11"/>
  <c r="N220" i="11"/>
  <c r="B221" i="11"/>
  <c r="C221" i="11"/>
  <c r="D221" i="11"/>
  <c r="E221" i="11"/>
  <c r="F221" i="11"/>
  <c r="G221" i="11"/>
  <c r="H221" i="11"/>
  <c r="I221" i="11"/>
  <c r="J221" i="11"/>
  <c r="K221" i="11"/>
  <c r="L221" i="11"/>
  <c r="M221" i="11"/>
  <c r="N221" i="11"/>
  <c r="B222" i="11"/>
  <c r="C222" i="11"/>
  <c r="D222" i="11"/>
  <c r="E222" i="11"/>
  <c r="F222" i="11"/>
  <c r="G222" i="11"/>
  <c r="H222" i="11"/>
  <c r="I222" i="11"/>
  <c r="J222" i="11"/>
  <c r="K222" i="11"/>
  <c r="L222" i="11"/>
  <c r="M222" i="11"/>
  <c r="N222" i="11"/>
  <c r="B223" i="11"/>
  <c r="C223" i="11"/>
  <c r="D223" i="11"/>
  <c r="E223" i="11"/>
  <c r="F223" i="11"/>
  <c r="G223" i="11"/>
  <c r="H223" i="11"/>
  <c r="I223" i="11"/>
  <c r="J223" i="11"/>
  <c r="K223" i="11"/>
  <c r="L223" i="11"/>
  <c r="M223" i="11"/>
  <c r="N223" i="11"/>
  <c r="B224" i="11"/>
  <c r="C224" i="11"/>
  <c r="D224" i="11"/>
  <c r="E224" i="11"/>
  <c r="F224" i="11"/>
  <c r="G224" i="11"/>
  <c r="H224" i="11"/>
  <c r="I224" i="11"/>
  <c r="J224" i="11"/>
  <c r="K224" i="11"/>
  <c r="L224" i="11"/>
  <c r="M224" i="11"/>
  <c r="N224" i="11"/>
  <c r="B225" i="11"/>
  <c r="C225" i="11"/>
  <c r="D225" i="11"/>
  <c r="E225" i="11"/>
  <c r="F225" i="11"/>
  <c r="G225" i="11"/>
  <c r="H225" i="11"/>
  <c r="I225" i="11"/>
  <c r="J225" i="11"/>
  <c r="K225" i="11"/>
  <c r="L225" i="11"/>
  <c r="M225" i="11"/>
  <c r="N225" i="11"/>
  <c r="B226" i="11"/>
  <c r="C226" i="11"/>
  <c r="D226" i="11"/>
  <c r="E226" i="11"/>
  <c r="F226" i="11"/>
  <c r="G226" i="11"/>
  <c r="H226" i="11"/>
  <c r="I226" i="11"/>
  <c r="J226" i="11"/>
  <c r="K226" i="11"/>
  <c r="L226" i="11"/>
  <c r="M226" i="11"/>
  <c r="N226" i="11"/>
  <c r="B227" i="11"/>
  <c r="C227" i="11"/>
  <c r="D227" i="11"/>
  <c r="E227" i="11"/>
  <c r="F227" i="11"/>
  <c r="G227" i="11"/>
  <c r="H227" i="11"/>
  <c r="I227" i="11"/>
  <c r="J227" i="11"/>
  <c r="K227" i="11"/>
  <c r="L227" i="11"/>
  <c r="M227" i="11"/>
  <c r="N227" i="11"/>
  <c r="B228" i="11"/>
  <c r="C228" i="11"/>
  <c r="D228" i="11"/>
  <c r="E228" i="11"/>
  <c r="F228" i="11"/>
  <c r="G228" i="11"/>
  <c r="H228" i="11"/>
  <c r="I228" i="11"/>
  <c r="J228" i="11"/>
  <c r="K228" i="11"/>
  <c r="L228" i="11"/>
  <c r="M228" i="11"/>
  <c r="N228" i="11"/>
  <c r="B229" i="11"/>
  <c r="C229" i="11"/>
  <c r="D229" i="11"/>
  <c r="E229" i="11"/>
  <c r="F229" i="11"/>
  <c r="G229" i="11"/>
  <c r="H229" i="11"/>
  <c r="I229" i="11"/>
  <c r="J229" i="11"/>
  <c r="K229" i="11"/>
  <c r="L229" i="11"/>
  <c r="M229" i="11"/>
  <c r="N229" i="11"/>
  <c r="B230" i="11"/>
  <c r="C230" i="11"/>
  <c r="D230" i="11"/>
  <c r="E230" i="11"/>
  <c r="F230" i="11"/>
  <c r="G230" i="11"/>
  <c r="H230" i="11"/>
  <c r="I230" i="11"/>
  <c r="J230" i="11"/>
  <c r="K230" i="11"/>
  <c r="L230" i="11"/>
  <c r="M230" i="11"/>
  <c r="N230" i="11"/>
  <c r="B231" i="11"/>
  <c r="C231" i="11"/>
  <c r="D231" i="11"/>
  <c r="E231" i="11"/>
  <c r="F231" i="11"/>
  <c r="G231" i="11"/>
  <c r="H231" i="11"/>
  <c r="I231" i="11"/>
  <c r="J231" i="11"/>
  <c r="K231" i="11"/>
  <c r="L231" i="11"/>
  <c r="M231" i="11"/>
  <c r="N231" i="11"/>
  <c r="B232" i="11"/>
  <c r="C232" i="11"/>
  <c r="D232" i="11"/>
  <c r="E232" i="11"/>
  <c r="F232" i="11"/>
  <c r="G232" i="11"/>
  <c r="H232" i="11"/>
  <c r="I232" i="11"/>
  <c r="J232" i="11"/>
  <c r="K232" i="11"/>
  <c r="L232" i="11"/>
  <c r="M232" i="11"/>
  <c r="N232" i="11"/>
  <c r="B233" i="11"/>
  <c r="C233" i="11"/>
  <c r="D233" i="11"/>
  <c r="E233" i="11"/>
  <c r="F233" i="11"/>
  <c r="G233" i="11"/>
  <c r="H233" i="11"/>
  <c r="I233" i="11"/>
  <c r="J233" i="11"/>
  <c r="K233" i="11"/>
  <c r="L233" i="11"/>
  <c r="M233" i="11"/>
  <c r="N233" i="11"/>
  <c r="B234" i="11"/>
  <c r="C234" i="11"/>
  <c r="D234" i="11"/>
  <c r="E234" i="11"/>
  <c r="F234" i="11"/>
  <c r="G234" i="11"/>
  <c r="H234" i="11"/>
  <c r="I234" i="11"/>
  <c r="J234" i="11"/>
  <c r="K234" i="11"/>
  <c r="L234" i="11"/>
  <c r="M234" i="11"/>
  <c r="N234" i="11"/>
  <c r="B235" i="11"/>
  <c r="C235" i="11"/>
  <c r="D235" i="11"/>
  <c r="E235" i="11"/>
  <c r="F235" i="11"/>
  <c r="G235" i="11"/>
  <c r="H235" i="11"/>
  <c r="I235" i="11"/>
  <c r="J235" i="11"/>
  <c r="K235" i="11"/>
  <c r="L235" i="11"/>
  <c r="M235" i="11"/>
  <c r="N235" i="11"/>
  <c r="B236" i="11"/>
  <c r="C236" i="11"/>
  <c r="D236" i="11"/>
  <c r="E236" i="11"/>
  <c r="F236" i="11"/>
  <c r="G236" i="11"/>
  <c r="H236" i="11"/>
  <c r="I236" i="11"/>
  <c r="J236" i="11"/>
  <c r="K236" i="11"/>
  <c r="L236" i="11"/>
  <c r="M236" i="11"/>
  <c r="N236" i="11"/>
  <c r="B237" i="11"/>
  <c r="C237" i="11"/>
  <c r="D237" i="11"/>
  <c r="E237" i="11"/>
  <c r="F237" i="11"/>
  <c r="G237" i="11"/>
  <c r="H237" i="11"/>
  <c r="I237" i="11"/>
  <c r="J237" i="11"/>
  <c r="K237" i="11"/>
  <c r="L237" i="11"/>
  <c r="M237" i="11"/>
  <c r="N237" i="11"/>
  <c r="B238" i="11"/>
  <c r="C238" i="11"/>
  <c r="D238" i="11"/>
  <c r="E238" i="11"/>
  <c r="F238" i="11"/>
  <c r="G238" i="11"/>
  <c r="H238" i="11"/>
  <c r="I238" i="11"/>
  <c r="J238" i="11"/>
  <c r="K238" i="11"/>
  <c r="L238" i="11"/>
  <c r="M238" i="11"/>
  <c r="N238" i="11"/>
  <c r="B239" i="11"/>
  <c r="C239" i="11"/>
  <c r="D239" i="11"/>
  <c r="E239" i="11"/>
  <c r="F239" i="11"/>
  <c r="G239" i="11"/>
  <c r="H239" i="11"/>
  <c r="I239" i="11"/>
  <c r="J239" i="11"/>
  <c r="K239" i="11"/>
  <c r="L239" i="11"/>
  <c r="M239" i="11"/>
  <c r="N239" i="11"/>
  <c r="B240" i="11"/>
  <c r="C240" i="11"/>
  <c r="D240" i="11"/>
  <c r="E240" i="11"/>
  <c r="F240" i="11"/>
  <c r="G240" i="11"/>
  <c r="H240" i="11"/>
  <c r="I240" i="11"/>
  <c r="J240" i="11"/>
  <c r="K240" i="11"/>
  <c r="L240" i="11"/>
  <c r="M240" i="11"/>
  <c r="N240" i="11"/>
  <c r="B241" i="11"/>
  <c r="C241" i="11"/>
  <c r="D241" i="11"/>
  <c r="E241" i="11"/>
  <c r="F241" i="11"/>
  <c r="G241" i="11"/>
  <c r="H241" i="11"/>
  <c r="I241" i="11"/>
  <c r="J241" i="11"/>
  <c r="K241" i="11"/>
  <c r="L241" i="11"/>
  <c r="M241" i="11"/>
  <c r="N241" i="11"/>
  <c r="B242" i="11"/>
  <c r="C242" i="11"/>
  <c r="D242" i="11"/>
  <c r="E242" i="11"/>
  <c r="F242" i="11"/>
  <c r="G242" i="11"/>
  <c r="H242" i="11"/>
  <c r="I242" i="11"/>
  <c r="J242" i="11"/>
  <c r="K242" i="11"/>
  <c r="L242" i="11"/>
  <c r="M242" i="11"/>
  <c r="N242" i="11"/>
  <c r="B243" i="11"/>
  <c r="C243" i="11"/>
  <c r="D243" i="11"/>
  <c r="E243" i="11"/>
  <c r="F243" i="11"/>
  <c r="G243" i="11"/>
  <c r="H243" i="11"/>
  <c r="I243" i="11"/>
  <c r="J243" i="11"/>
  <c r="K243" i="11"/>
  <c r="L243" i="11"/>
  <c r="M243" i="11"/>
  <c r="N243" i="11"/>
  <c r="B244" i="11"/>
  <c r="C244" i="11"/>
  <c r="D244" i="11"/>
  <c r="E244" i="11"/>
  <c r="F244" i="11"/>
  <c r="G244" i="11"/>
  <c r="H244" i="11"/>
  <c r="I244" i="11"/>
  <c r="J244" i="11"/>
  <c r="K244" i="11"/>
  <c r="L244" i="11"/>
  <c r="M244" i="11"/>
  <c r="N244" i="11"/>
  <c r="B245" i="11"/>
  <c r="C245" i="11"/>
  <c r="D245" i="11"/>
  <c r="E245" i="11"/>
  <c r="F245" i="11"/>
  <c r="G245" i="11"/>
  <c r="H245" i="11"/>
  <c r="I245" i="11"/>
  <c r="J245" i="11"/>
  <c r="K245" i="11"/>
  <c r="L245" i="11"/>
  <c r="M245" i="11"/>
  <c r="N245" i="11"/>
  <c r="B246" i="11"/>
  <c r="C246" i="11"/>
  <c r="D246" i="11"/>
  <c r="E246" i="11"/>
  <c r="F246" i="11"/>
  <c r="G246" i="11"/>
  <c r="H246" i="11"/>
  <c r="I246" i="11"/>
  <c r="J246" i="11"/>
  <c r="K246" i="11"/>
  <c r="L246" i="11"/>
  <c r="M246" i="11"/>
  <c r="N246" i="11"/>
  <c r="B247" i="11"/>
  <c r="C247" i="11"/>
  <c r="D247" i="11"/>
  <c r="E247" i="11"/>
  <c r="F247" i="11"/>
  <c r="G247" i="11"/>
  <c r="H247" i="11"/>
  <c r="I247" i="11"/>
  <c r="J247" i="11"/>
  <c r="K247" i="11"/>
  <c r="L247" i="11"/>
  <c r="M247" i="11"/>
  <c r="N247" i="11"/>
  <c r="B248" i="11"/>
  <c r="C248" i="11"/>
  <c r="D248" i="11"/>
  <c r="E248" i="11"/>
  <c r="F248" i="11"/>
  <c r="G248" i="11"/>
  <c r="H248" i="11"/>
  <c r="I248" i="11"/>
  <c r="J248" i="11"/>
  <c r="K248" i="11"/>
  <c r="L248" i="11"/>
  <c r="M248" i="11"/>
  <c r="N248" i="11"/>
  <c r="B249" i="11"/>
  <c r="C249" i="11"/>
  <c r="D249" i="11"/>
  <c r="E249" i="11"/>
  <c r="F249" i="11"/>
  <c r="G249" i="11"/>
  <c r="H249" i="11"/>
  <c r="I249" i="11"/>
  <c r="J249" i="11"/>
  <c r="K249" i="11"/>
  <c r="L249" i="11"/>
  <c r="M249" i="11"/>
  <c r="N249" i="11"/>
  <c r="B250" i="11"/>
  <c r="C250" i="11"/>
  <c r="D250" i="11"/>
  <c r="E250" i="11"/>
  <c r="F250" i="11"/>
  <c r="G250" i="11"/>
  <c r="H250" i="11"/>
  <c r="I250" i="11"/>
  <c r="J250" i="11"/>
  <c r="K250" i="11"/>
  <c r="L250" i="11"/>
  <c r="M250" i="11"/>
  <c r="N250" i="11"/>
  <c r="B251" i="11"/>
  <c r="C251" i="11"/>
  <c r="D251" i="11"/>
  <c r="E251" i="11"/>
  <c r="F251" i="11"/>
  <c r="G251" i="11"/>
  <c r="H251" i="11"/>
  <c r="I251" i="11"/>
  <c r="J251" i="11"/>
  <c r="K251" i="11"/>
  <c r="L251" i="11"/>
  <c r="M251" i="11"/>
  <c r="N251" i="11"/>
  <c r="B252" i="11"/>
  <c r="C252" i="11"/>
  <c r="D252" i="11"/>
  <c r="E252" i="11"/>
  <c r="F252" i="11"/>
  <c r="G252" i="11"/>
  <c r="H252" i="11"/>
  <c r="I252" i="11"/>
  <c r="J252" i="11"/>
  <c r="K252" i="11"/>
  <c r="L252" i="11"/>
  <c r="M252" i="11"/>
  <c r="N252" i="11"/>
  <c r="B253" i="11"/>
  <c r="C253" i="11"/>
  <c r="D253" i="11"/>
  <c r="E253" i="11"/>
  <c r="F253" i="11"/>
  <c r="G253" i="11"/>
  <c r="H253" i="11"/>
  <c r="I253" i="11"/>
  <c r="J253" i="11"/>
  <c r="K253" i="11"/>
  <c r="L253" i="11"/>
  <c r="M253" i="11"/>
  <c r="N253" i="11"/>
  <c r="B254" i="11"/>
  <c r="C254" i="11"/>
  <c r="D254" i="11"/>
  <c r="E254" i="11"/>
  <c r="F254" i="11"/>
  <c r="G254" i="11"/>
  <c r="H254" i="11"/>
  <c r="I254" i="11"/>
  <c r="J254" i="11"/>
  <c r="K254" i="11"/>
  <c r="L254" i="11"/>
  <c r="M254" i="11"/>
  <c r="N254" i="11"/>
  <c r="B255" i="11"/>
  <c r="C255" i="11"/>
  <c r="D255" i="11"/>
  <c r="E255" i="11"/>
  <c r="F255" i="11"/>
  <c r="G255" i="11"/>
  <c r="H255" i="11"/>
  <c r="I255" i="11"/>
  <c r="J255" i="11"/>
  <c r="K255" i="11"/>
  <c r="L255" i="11"/>
  <c r="M255" i="11"/>
  <c r="N255" i="11"/>
  <c r="B256" i="11"/>
  <c r="C256" i="11"/>
  <c r="D256" i="11"/>
  <c r="E256" i="11"/>
  <c r="F256" i="11"/>
  <c r="G256" i="11"/>
  <c r="H256" i="11"/>
  <c r="I256" i="11"/>
  <c r="J256" i="11"/>
  <c r="K256" i="11"/>
  <c r="L256" i="11"/>
  <c r="M256" i="11"/>
  <c r="N256" i="11"/>
  <c r="B257" i="11"/>
  <c r="C257" i="11"/>
  <c r="D257" i="11"/>
  <c r="E257" i="11"/>
  <c r="F257" i="11"/>
  <c r="G257" i="11"/>
  <c r="H257" i="11"/>
  <c r="I257" i="11"/>
  <c r="J257" i="11"/>
  <c r="K257" i="11"/>
  <c r="L257" i="11"/>
  <c r="M257" i="11"/>
  <c r="N257" i="11"/>
  <c r="B258" i="11"/>
  <c r="C258" i="11"/>
  <c r="D258" i="11"/>
  <c r="E258" i="11"/>
  <c r="F258" i="11"/>
  <c r="G258" i="11"/>
  <c r="H258" i="11"/>
  <c r="I258" i="11"/>
  <c r="J258" i="11"/>
  <c r="K258" i="11"/>
  <c r="L258" i="11"/>
  <c r="M258" i="11"/>
  <c r="N258" i="11"/>
  <c r="B259" i="11"/>
  <c r="C259" i="11"/>
  <c r="D259" i="11"/>
  <c r="E259" i="11"/>
  <c r="F259" i="11"/>
  <c r="G259" i="11"/>
  <c r="H259" i="11"/>
  <c r="I259" i="11"/>
  <c r="J259" i="11"/>
  <c r="K259" i="11"/>
  <c r="L259" i="11"/>
  <c r="M259" i="11"/>
  <c r="N259" i="11"/>
  <c r="B260" i="11"/>
  <c r="C260" i="11"/>
  <c r="D260" i="11"/>
  <c r="E260" i="11"/>
  <c r="F260" i="11"/>
  <c r="G260" i="11"/>
  <c r="H260" i="11"/>
  <c r="I260" i="11"/>
  <c r="J260" i="11"/>
  <c r="K260" i="11"/>
  <c r="L260" i="11"/>
  <c r="M260" i="11"/>
  <c r="N260" i="11"/>
  <c r="B261" i="11"/>
  <c r="C261" i="11"/>
  <c r="D261" i="11"/>
  <c r="E261" i="11"/>
  <c r="F261" i="11"/>
  <c r="G261" i="11"/>
  <c r="H261" i="11"/>
  <c r="I261" i="11"/>
  <c r="J261" i="11"/>
  <c r="K261" i="11"/>
  <c r="L261" i="11"/>
  <c r="M261" i="11"/>
  <c r="N261" i="11"/>
  <c r="B262" i="11"/>
  <c r="C262" i="11"/>
  <c r="D262" i="11"/>
  <c r="E262" i="11"/>
  <c r="F262" i="11"/>
  <c r="G262" i="11"/>
  <c r="H262" i="11"/>
  <c r="I262" i="11"/>
  <c r="J262" i="11"/>
  <c r="K262" i="11"/>
  <c r="L262" i="11"/>
  <c r="M262" i="11"/>
  <c r="N262" i="11"/>
  <c r="B263" i="11"/>
  <c r="C263" i="11"/>
  <c r="D263" i="11"/>
  <c r="E263" i="11"/>
  <c r="F263" i="11"/>
  <c r="G263" i="11"/>
  <c r="H263" i="11"/>
  <c r="I263" i="11"/>
  <c r="J263" i="11"/>
  <c r="K263" i="11"/>
  <c r="L263" i="11"/>
  <c r="M263" i="11"/>
  <c r="N263" i="11"/>
  <c r="B264" i="11"/>
  <c r="C264" i="11"/>
  <c r="D264" i="11"/>
  <c r="E264" i="11"/>
  <c r="F264" i="11"/>
  <c r="G264" i="11"/>
  <c r="H264" i="11"/>
  <c r="I264" i="11"/>
  <c r="J264" i="11"/>
  <c r="K264" i="11"/>
  <c r="L264" i="11"/>
  <c r="M264" i="11"/>
  <c r="N264" i="11"/>
  <c r="B265" i="11"/>
  <c r="C265" i="11"/>
  <c r="D265" i="11"/>
  <c r="E265" i="11"/>
  <c r="F265" i="11"/>
  <c r="G265" i="11"/>
  <c r="H265" i="11"/>
  <c r="I265" i="11"/>
  <c r="J265" i="11"/>
  <c r="K265" i="11"/>
  <c r="L265" i="11"/>
  <c r="M265" i="11"/>
  <c r="N265" i="11"/>
  <c r="B266" i="11"/>
  <c r="C266" i="11"/>
  <c r="D266" i="11"/>
  <c r="E266" i="11"/>
  <c r="F266" i="11"/>
  <c r="G266" i="11"/>
  <c r="H266" i="11"/>
  <c r="I266" i="11"/>
  <c r="J266" i="11"/>
  <c r="K266" i="11"/>
  <c r="L266" i="11"/>
  <c r="M266" i="11"/>
  <c r="N266" i="11"/>
  <c r="B267" i="11"/>
  <c r="C267" i="11"/>
  <c r="D267" i="11"/>
  <c r="E267" i="11"/>
  <c r="F267" i="11"/>
  <c r="G267" i="11"/>
  <c r="H267" i="11"/>
  <c r="I267" i="11"/>
  <c r="J267" i="11"/>
  <c r="K267" i="11"/>
  <c r="L267" i="11"/>
  <c r="M267" i="11"/>
  <c r="N267" i="11"/>
  <c r="B268" i="11"/>
  <c r="C268" i="11"/>
  <c r="D268" i="11"/>
  <c r="E268" i="11"/>
  <c r="F268" i="11"/>
  <c r="G268" i="11"/>
  <c r="H268" i="11"/>
  <c r="I268" i="11"/>
  <c r="J268" i="11"/>
  <c r="K268" i="11"/>
  <c r="L268" i="11"/>
  <c r="M268" i="11"/>
  <c r="N268" i="11"/>
  <c r="B269" i="11"/>
  <c r="C269" i="11"/>
  <c r="D269" i="11"/>
  <c r="E269" i="11"/>
  <c r="F269" i="11"/>
  <c r="G269" i="11"/>
  <c r="H269" i="11"/>
  <c r="I269" i="11"/>
  <c r="J269" i="11"/>
  <c r="K269" i="11"/>
  <c r="L269" i="11"/>
  <c r="M269" i="11"/>
  <c r="N269" i="11"/>
  <c r="B270" i="11"/>
  <c r="C270" i="11"/>
  <c r="D270" i="11"/>
  <c r="E270" i="11"/>
  <c r="F270" i="11"/>
  <c r="G270" i="11"/>
  <c r="H270" i="11"/>
  <c r="I270" i="11"/>
  <c r="J270" i="11"/>
  <c r="K270" i="11"/>
  <c r="L270" i="11"/>
  <c r="M270" i="11"/>
  <c r="N270" i="11"/>
  <c r="B271" i="11"/>
  <c r="C271" i="11"/>
  <c r="D271" i="11"/>
  <c r="E271" i="11"/>
  <c r="F271" i="11"/>
  <c r="G271" i="11"/>
  <c r="H271" i="11"/>
  <c r="I271" i="11"/>
  <c r="J271" i="11"/>
  <c r="K271" i="11"/>
  <c r="L271" i="11"/>
  <c r="M271" i="11"/>
  <c r="N271" i="11"/>
  <c r="B272" i="11"/>
  <c r="C272" i="11"/>
  <c r="D272" i="11"/>
  <c r="E272" i="11"/>
  <c r="F272" i="11"/>
  <c r="G272" i="11"/>
  <c r="H272" i="11"/>
  <c r="I272" i="11"/>
  <c r="J272" i="11"/>
  <c r="K272" i="11"/>
  <c r="L272" i="11"/>
  <c r="M272" i="11"/>
  <c r="N272" i="11"/>
  <c r="B273" i="11"/>
  <c r="C273" i="11"/>
  <c r="D273" i="11"/>
  <c r="E273" i="11"/>
  <c r="F273" i="11"/>
  <c r="G273" i="11"/>
  <c r="H273" i="11"/>
  <c r="I273" i="11"/>
  <c r="J273" i="11"/>
  <c r="K273" i="11"/>
  <c r="L273" i="11"/>
  <c r="M273" i="11"/>
  <c r="N273" i="11"/>
  <c r="B274" i="11"/>
  <c r="C274" i="11"/>
  <c r="D274" i="11"/>
  <c r="E274" i="11"/>
  <c r="F274" i="11"/>
  <c r="G274" i="11"/>
  <c r="H274" i="11"/>
  <c r="I274" i="11"/>
  <c r="J274" i="11"/>
  <c r="K274" i="11"/>
  <c r="L274" i="11"/>
  <c r="M274" i="11"/>
  <c r="N274" i="11"/>
  <c r="B275" i="11"/>
  <c r="C275" i="11"/>
  <c r="D275" i="11"/>
  <c r="E275" i="11"/>
  <c r="F275" i="11"/>
  <c r="G275" i="11"/>
  <c r="H275" i="11"/>
  <c r="I275" i="11"/>
  <c r="J275" i="11"/>
  <c r="K275" i="11"/>
  <c r="L275" i="11"/>
  <c r="M275" i="11"/>
  <c r="N275" i="11"/>
  <c r="B276" i="11"/>
  <c r="C276" i="11"/>
  <c r="D276" i="11"/>
  <c r="E276" i="11"/>
  <c r="F276" i="11"/>
  <c r="G276" i="11"/>
  <c r="H276" i="11"/>
  <c r="I276" i="11"/>
  <c r="J276" i="11"/>
  <c r="K276" i="11"/>
  <c r="L276" i="11"/>
  <c r="M276" i="11"/>
  <c r="N276" i="11"/>
  <c r="B277" i="11"/>
  <c r="C277" i="11"/>
  <c r="D277" i="11"/>
  <c r="E277" i="11"/>
  <c r="F277" i="11"/>
  <c r="G277" i="11"/>
  <c r="H277" i="11"/>
  <c r="I277" i="11"/>
  <c r="J277" i="11"/>
  <c r="K277" i="11"/>
  <c r="L277" i="11"/>
  <c r="M277" i="11"/>
  <c r="N277" i="11"/>
  <c r="B278" i="11"/>
  <c r="C278" i="11"/>
  <c r="D278" i="11"/>
  <c r="E278" i="11"/>
  <c r="F278" i="11"/>
  <c r="G278" i="11"/>
  <c r="H278" i="11"/>
  <c r="I278" i="11"/>
  <c r="J278" i="11"/>
  <c r="K278" i="11"/>
  <c r="L278" i="11"/>
  <c r="M278" i="11"/>
  <c r="N278" i="11"/>
  <c r="B279" i="11"/>
  <c r="C279" i="11"/>
  <c r="D279" i="11"/>
  <c r="E279" i="11"/>
  <c r="F279" i="11"/>
  <c r="G279" i="11"/>
  <c r="H279" i="11"/>
  <c r="I279" i="11"/>
  <c r="J279" i="11"/>
  <c r="K279" i="11"/>
  <c r="L279" i="11"/>
  <c r="M279" i="11"/>
  <c r="N279" i="11"/>
  <c r="B280" i="11"/>
  <c r="C280" i="11"/>
  <c r="D280" i="11"/>
  <c r="E280" i="11"/>
  <c r="F280" i="11"/>
  <c r="G280" i="11"/>
  <c r="H280" i="11"/>
  <c r="I280" i="11"/>
  <c r="J280" i="11"/>
  <c r="K280" i="11"/>
  <c r="L280" i="11"/>
  <c r="M280" i="11"/>
  <c r="N280" i="11"/>
  <c r="B281" i="11"/>
  <c r="C281" i="11"/>
  <c r="D281" i="11"/>
  <c r="E281" i="11"/>
  <c r="F281" i="11"/>
  <c r="G281" i="11"/>
  <c r="H281" i="11"/>
  <c r="I281" i="11"/>
  <c r="J281" i="11"/>
  <c r="K281" i="11"/>
  <c r="L281" i="11"/>
  <c r="M281" i="11"/>
  <c r="N281" i="11"/>
  <c r="B282" i="11"/>
  <c r="C282" i="11"/>
  <c r="D282" i="11"/>
  <c r="E282" i="11"/>
  <c r="F282" i="11"/>
  <c r="G282" i="11"/>
  <c r="H282" i="11"/>
  <c r="I282" i="11"/>
  <c r="J282" i="11"/>
  <c r="K282" i="11"/>
  <c r="L282" i="11"/>
  <c r="M282" i="11"/>
  <c r="N282" i="11"/>
  <c r="B283" i="11"/>
  <c r="C283" i="11"/>
  <c r="D283" i="11"/>
  <c r="E283" i="11"/>
  <c r="F283" i="11"/>
  <c r="G283" i="11"/>
  <c r="H283" i="11"/>
  <c r="I283" i="11"/>
  <c r="J283" i="11"/>
  <c r="K283" i="11"/>
  <c r="L283" i="11"/>
  <c r="M283" i="11"/>
  <c r="N283" i="11"/>
  <c r="B284" i="11"/>
  <c r="C284" i="11"/>
  <c r="D284" i="11"/>
  <c r="E284" i="11"/>
  <c r="F284" i="11"/>
  <c r="G284" i="11"/>
  <c r="H284" i="11"/>
  <c r="I284" i="11"/>
  <c r="J284" i="11"/>
  <c r="K284" i="11"/>
  <c r="L284" i="11"/>
  <c r="M284" i="11"/>
  <c r="N284" i="11"/>
  <c r="B285" i="11"/>
  <c r="C285" i="11"/>
  <c r="D285" i="11"/>
  <c r="E285" i="11"/>
  <c r="F285" i="11"/>
  <c r="G285" i="11"/>
  <c r="H285" i="11"/>
  <c r="I285" i="11"/>
  <c r="J285" i="11"/>
  <c r="K285" i="11"/>
  <c r="L285" i="11"/>
  <c r="M285" i="11"/>
  <c r="N285" i="11"/>
  <c r="B286" i="11"/>
  <c r="C286" i="11"/>
  <c r="D286" i="11"/>
  <c r="E286" i="11"/>
  <c r="F286" i="11"/>
  <c r="G286" i="11"/>
  <c r="H286" i="11"/>
  <c r="I286" i="11"/>
  <c r="J286" i="11"/>
  <c r="K286" i="11"/>
  <c r="L286" i="11"/>
  <c r="M286" i="11"/>
  <c r="N286" i="11"/>
  <c r="B287" i="11"/>
  <c r="C287" i="11"/>
  <c r="D287" i="11"/>
  <c r="E287" i="11"/>
  <c r="F287" i="11"/>
  <c r="G287" i="11"/>
  <c r="H287" i="11"/>
  <c r="I287" i="11"/>
  <c r="J287" i="11"/>
  <c r="K287" i="11"/>
  <c r="L287" i="11"/>
  <c r="M287" i="11"/>
  <c r="N287" i="11"/>
  <c r="B288" i="11"/>
  <c r="C288" i="11"/>
  <c r="D288" i="11"/>
  <c r="E288" i="11"/>
  <c r="F288" i="11"/>
  <c r="G288" i="11"/>
  <c r="H288" i="11"/>
  <c r="I288" i="11"/>
  <c r="J288" i="11"/>
  <c r="K288" i="11"/>
  <c r="L288" i="11"/>
  <c r="M288" i="11"/>
  <c r="N288" i="11"/>
  <c r="B289" i="11"/>
  <c r="C289" i="11"/>
  <c r="D289" i="11"/>
  <c r="E289" i="11"/>
  <c r="F289" i="11"/>
  <c r="G289" i="11"/>
  <c r="H289" i="11"/>
  <c r="I289" i="11"/>
  <c r="J289" i="11"/>
  <c r="K289" i="11"/>
  <c r="L289" i="11"/>
  <c r="M289" i="11"/>
  <c r="N289" i="11"/>
  <c r="B290" i="11"/>
  <c r="C290" i="11"/>
  <c r="D290" i="11"/>
  <c r="E290" i="11"/>
  <c r="F290" i="11"/>
  <c r="G290" i="11"/>
  <c r="H290" i="11"/>
  <c r="I290" i="11"/>
  <c r="J290" i="11"/>
  <c r="K290" i="11"/>
  <c r="L290" i="11"/>
  <c r="M290" i="11"/>
  <c r="N290" i="11"/>
  <c r="B291" i="11"/>
  <c r="C291" i="11"/>
  <c r="D291" i="11"/>
  <c r="E291" i="11"/>
  <c r="F291" i="11"/>
  <c r="G291" i="11"/>
  <c r="H291" i="11"/>
  <c r="I291" i="11"/>
  <c r="J291" i="11"/>
  <c r="K291" i="11"/>
  <c r="L291" i="11"/>
  <c r="M291" i="11"/>
  <c r="N291" i="11"/>
  <c r="B292" i="11"/>
  <c r="C292" i="11"/>
  <c r="D292" i="11"/>
  <c r="E292" i="11"/>
  <c r="F292" i="11"/>
  <c r="G292" i="11"/>
  <c r="H292" i="11"/>
  <c r="I292" i="11"/>
  <c r="J292" i="11"/>
  <c r="K292" i="11"/>
  <c r="L292" i="11"/>
  <c r="M292" i="11"/>
  <c r="N292" i="11"/>
  <c r="B293" i="11"/>
  <c r="C293" i="11"/>
  <c r="D293" i="11"/>
  <c r="E293" i="11"/>
  <c r="F293" i="11"/>
  <c r="G293" i="11"/>
  <c r="H293" i="11"/>
  <c r="I293" i="11"/>
  <c r="J293" i="11"/>
  <c r="K293" i="11"/>
  <c r="L293" i="11"/>
  <c r="M293" i="11"/>
  <c r="N293" i="11"/>
  <c r="B294" i="11"/>
  <c r="C294" i="11"/>
  <c r="D294" i="11"/>
  <c r="E294" i="11"/>
  <c r="F294" i="11"/>
  <c r="G294" i="11"/>
  <c r="H294" i="11"/>
  <c r="I294" i="11"/>
  <c r="J294" i="11"/>
  <c r="K294" i="11"/>
  <c r="L294" i="11"/>
  <c r="M294" i="11"/>
  <c r="N294" i="11"/>
  <c r="B295" i="11"/>
  <c r="C295" i="11"/>
  <c r="D295" i="11"/>
  <c r="E295" i="11"/>
  <c r="F295" i="11"/>
  <c r="G295" i="11"/>
  <c r="H295" i="11"/>
  <c r="I295" i="11"/>
  <c r="J295" i="11"/>
  <c r="K295" i="11"/>
  <c r="L295" i="11"/>
  <c r="M295" i="11"/>
  <c r="N295" i="11"/>
  <c r="B296" i="11"/>
  <c r="C296" i="11"/>
  <c r="D296" i="11"/>
  <c r="E296" i="11"/>
  <c r="F296" i="11"/>
  <c r="G296" i="11"/>
  <c r="H296" i="11"/>
  <c r="I296" i="11"/>
  <c r="J296" i="11"/>
  <c r="K296" i="11"/>
  <c r="L296" i="11"/>
  <c r="M296" i="11"/>
  <c r="N296" i="11"/>
  <c r="B297" i="11"/>
  <c r="C297" i="11"/>
  <c r="D297" i="11"/>
  <c r="E297" i="11"/>
  <c r="F297" i="11"/>
  <c r="G297" i="11"/>
  <c r="H297" i="11"/>
  <c r="I297" i="11"/>
  <c r="J297" i="11"/>
  <c r="K297" i="11"/>
  <c r="L297" i="11"/>
  <c r="M297" i="11"/>
  <c r="N297" i="11"/>
  <c r="B298" i="11"/>
  <c r="C298" i="11"/>
  <c r="D298" i="11"/>
  <c r="E298" i="11"/>
  <c r="F298" i="11"/>
  <c r="G298" i="11"/>
  <c r="H298" i="11"/>
  <c r="I298" i="11"/>
  <c r="J298" i="11"/>
  <c r="K298" i="11"/>
  <c r="L298" i="11"/>
  <c r="M298" i="11"/>
  <c r="N298" i="11"/>
  <c r="B299" i="11"/>
  <c r="C299" i="11"/>
  <c r="D299" i="11"/>
  <c r="E299" i="11"/>
  <c r="F299" i="11"/>
  <c r="G299" i="11"/>
  <c r="H299" i="11"/>
  <c r="I299" i="11"/>
  <c r="J299" i="11"/>
  <c r="K299" i="11"/>
  <c r="L299" i="11"/>
  <c r="M299" i="11"/>
  <c r="N299" i="11"/>
  <c r="B300" i="11"/>
  <c r="C300" i="11"/>
  <c r="D300" i="11"/>
  <c r="E300" i="11"/>
  <c r="F300" i="11"/>
  <c r="G300" i="11"/>
  <c r="H300" i="11"/>
  <c r="I300" i="11"/>
  <c r="J300" i="11"/>
  <c r="K300" i="11"/>
  <c r="L300" i="11"/>
  <c r="M300" i="11"/>
  <c r="N300" i="11"/>
  <c r="B301" i="11"/>
  <c r="C301" i="11"/>
  <c r="D301" i="11"/>
  <c r="E301" i="11"/>
  <c r="F301" i="11"/>
  <c r="G301" i="11"/>
  <c r="H301" i="11"/>
  <c r="I301" i="11"/>
  <c r="J301" i="11"/>
  <c r="K301" i="11"/>
  <c r="L301" i="11"/>
  <c r="M301" i="11"/>
  <c r="N301" i="11"/>
  <c r="B302" i="11"/>
  <c r="C302" i="11"/>
  <c r="D302" i="11"/>
  <c r="E302" i="11"/>
  <c r="F302" i="11"/>
  <c r="G302" i="11"/>
  <c r="H302" i="11"/>
  <c r="I302" i="11"/>
  <c r="J302" i="11"/>
  <c r="K302" i="11"/>
  <c r="L302" i="11"/>
  <c r="M302" i="11"/>
  <c r="N302" i="11"/>
  <c r="B303" i="11"/>
  <c r="C303" i="11"/>
  <c r="D303" i="11"/>
  <c r="E303" i="11"/>
  <c r="F303" i="11"/>
  <c r="G303" i="11"/>
  <c r="H303" i="11"/>
  <c r="I303" i="11"/>
  <c r="J303" i="11"/>
  <c r="K303" i="11"/>
  <c r="L303" i="11"/>
  <c r="M303" i="11"/>
  <c r="N303" i="11"/>
  <c r="B304" i="11"/>
  <c r="C304" i="11"/>
  <c r="D304" i="11"/>
  <c r="E304" i="11"/>
  <c r="F304" i="11"/>
  <c r="G304" i="11"/>
  <c r="H304" i="11"/>
  <c r="I304" i="11"/>
  <c r="J304" i="11"/>
  <c r="K304" i="11"/>
  <c r="L304" i="11"/>
  <c r="M304" i="11"/>
  <c r="N304" i="11"/>
  <c r="B305" i="11"/>
  <c r="C305" i="11"/>
  <c r="D305" i="11"/>
  <c r="E305" i="11"/>
  <c r="F305" i="11"/>
  <c r="G305" i="11"/>
  <c r="H305" i="11"/>
  <c r="I305" i="11"/>
  <c r="J305" i="11"/>
  <c r="K305" i="11"/>
  <c r="L305" i="11"/>
  <c r="M305" i="11"/>
  <c r="N305" i="11"/>
  <c r="B306" i="11"/>
  <c r="C306" i="11"/>
  <c r="D306" i="11"/>
  <c r="E306" i="11"/>
  <c r="F306" i="11"/>
  <c r="G306" i="11"/>
  <c r="H306" i="11"/>
  <c r="I306" i="11"/>
  <c r="J306" i="11"/>
  <c r="K306" i="11"/>
  <c r="L306" i="11"/>
  <c r="M306" i="11"/>
  <c r="N306" i="11"/>
  <c r="B307" i="11"/>
  <c r="C307" i="11"/>
  <c r="D307" i="11"/>
  <c r="E307" i="11"/>
  <c r="F307" i="11"/>
  <c r="G307" i="11"/>
  <c r="H307" i="11"/>
  <c r="I307" i="11"/>
  <c r="J307" i="11"/>
  <c r="K307" i="11"/>
  <c r="L307" i="11"/>
  <c r="M307" i="11"/>
  <c r="N307" i="11"/>
  <c r="B308" i="11"/>
  <c r="C308" i="11"/>
  <c r="D308" i="11"/>
  <c r="E308" i="11"/>
  <c r="F308" i="11"/>
  <c r="G308" i="11"/>
  <c r="H308" i="11"/>
  <c r="I308" i="11"/>
  <c r="J308" i="11"/>
  <c r="K308" i="11"/>
  <c r="L308" i="11"/>
  <c r="M308" i="11"/>
  <c r="N308" i="11"/>
  <c r="B309" i="11"/>
  <c r="C309" i="11"/>
  <c r="D309" i="11"/>
  <c r="E309" i="11"/>
  <c r="F309" i="11"/>
  <c r="G309" i="11"/>
  <c r="H309" i="11"/>
  <c r="I309" i="11"/>
  <c r="J309" i="11"/>
  <c r="K309" i="11"/>
  <c r="L309" i="11"/>
  <c r="M309" i="11"/>
  <c r="N309" i="11"/>
  <c r="B310" i="11"/>
  <c r="C310" i="11"/>
  <c r="D310" i="11"/>
  <c r="E310" i="11"/>
  <c r="F310" i="11"/>
  <c r="G310" i="11"/>
  <c r="H310" i="11"/>
  <c r="I310" i="11"/>
  <c r="J310" i="11"/>
  <c r="K310" i="11"/>
  <c r="L310" i="11"/>
  <c r="M310" i="11"/>
  <c r="N310" i="11"/>
  <c r="B311" i="11"/>
  <c r="C311" i="11"/>
  <c r="D311" i="11"/>
  <c r="E311" i="11"/>
  <c r="F311" i="11"/>
  <c r="G311" i="11"/>
  <c r="H311" i="11"/>
  <c r="I311" i="11"/>
  <c r="J311" i="11"/>
  <c r="K311" i="11"/>
  <c r="L311" i="11"/>
  <c r="M311" i="11"/>
  <c r="N311" i="11"/>
  <c r="B312" i="11"/>
  <c r="C312" i="11"/>
  <c r="D312" i="11"/>
  <c r="E312" i="11"/>
  <c r="F312" i="11"/>
  <c r="G312" i="11"/>
  <c r="H312" i="11"/>
  <c r="I312" i="11"/>
  <c r="J312" i="11"/>
  <c r="K312" i="11"/>
  <c r="L312" i="11"/>
  <c r="M312" i="11"/>
  <c r="N312" i="11"/>
  <c r="B313" i="11"/>
  <c r="C313" i="11"/>
  <c r="D313" i="11"/>
  <c r="E313" i="11"/>
  <c r="F313" i="11"/>
  <c r="G313" i="11"/>
  <c r="H313" i="11"/>
  <c r="I313" i="11"/>
  <c r="J313" i="11"/>
  <c r="K313" i="11"/>
  <c r="L313" i="11"/>
  <c r="M313" i="11"/>
  <c r="N313" i="11"/>
  <c r="B314" i="11"/>
  <c r="C314" i="11"/>
  <c r="D314" i="11"/>
  <c r="E314" i="11"/>
  <c r="F314" i="11"/>
  <c r="G314" i="11"/>
  <c r="H314" i="11"/>
  <c r="I314" i="11"/>
  <c r="J314" i="11"/>
  <c r="K314" i="11"/>
  <c r="L314" i="11"/>
  <c r="M314" i="11"/>
  <c r="N314" i="11"/>
  <c r="B315" i="11"/>
  <c r="C315" i="11"/>
  <c r="D315" i="11"/>
  <c r="E315" i="11"/>
  <c r="F315" i="11"/>
  <c r="G315" i="11"/>
  <c r="H315" i="11"/>
  <c r="I315" i="11"/>
  <c r="J315" i="11"/>
  <c r="K315" i="11"/>
  <c r="L315" i="11"/>
  <c r="M315" i="11"/>
  <c r="N315" i="11"/>
  <c r="B316" i="11"/>
  <c r="C316" i="11"/>
  <c r="D316" i="11"/>
  <c r="E316" i="11"/>
  <c r="F316" i="11"/>
  <c r="G316" i="11"/>
  <c r="H316" i="11"/>
  <c r="I316" i="11"/>
  <c r="J316" i="11"/>
  <c r="K316" i="11"/>
  <c r="L316" i="11"/>
  <c r="M316" i="11"/>
  <c r="N316" i="11"/>
  <c r="B317" i="11"/>
  <c r="C317" i="11"/>
  <c r="D317" i="11"/>
  <c r="E317" i="11"/>
  <c r="F317" i="11"/>
  <c r="G317" i="11"/>
  <c r="H317" i="11"/>
  <c r="I317" i="11"/>
  <c r="J317" i="11"/>
  <c r="K317" i="11"/>
  <c r="L317" i="11"/>
  <c r="M317" i="11"/>
  <c r="N317" i="11"/>
  <c r="B318" i="11"/>
  <c r="C318" i="11"/>
  <c r="D318" i="11"/>
  <c r="E318" i="11"/>
  <c r="F318" i="11"/>
  <c r="G318" i="11"/>
  <c r="H318" i="11"/>
  <c r="I318" i="11"/>
  <c r="J318" i="11"/>
  <c r="K318" i="11"/>
  <c r="L318" i="11"/>
  <c r="M318" i="11"/>
  <c r="N318" i="11"/>
  <c r="B319" i="11"/>
  <c r="C319" i="11"/>
  <c r="D319" i="11"/>
  <c r="E319" i="11"/>
  <c r="F319" i="11"/>
  <c r="G319" i="11"/>
  <c r="H319" i="11"/>
  <c r="I319" i="11"/>
  <c r="J319" i="11"/>
  <c r="K319" i="11"/>
  <c r="L319" i="11"/>
  <c r="M319" i="11"/>
  <c r="N319" i="11"/>
  <c r="B320" i="11"/>
  <c r="C320" i="11"/>
  <c r="D320" i="11"/>
  <c r="E320" i="11"/>
  <c r="F320" i="11"/>
  <c r="G320" i="11"/>
  <c r="H320" i="11"/>
  <c r="I320" i="11"/>
  <c r="J320" i="11"/>
  <c r="K320" i="11"/>
  <c r="L320" i="11"/>
  <c r="M320" i="11"/>
  <c r="N320" i="11"/>
  <c r="B321" i="11"/>
  <c r="C321" i="11"/>
  <c r="D321" i="11"/>
  <c r="E321" i="11"/>
  <c r="F321" i="11"/>
  <c r="G321" i="11"/>
  <c r="H321" i="11"/>
  <c r="I321" i="11"/>
  <c r="J321" i="11"/>
  <c r="K321" i="11"/>
  <c r="L321" i="11"/>
  <c r="M321" i="11"/>
  <c r="N321" i="11"/>
  <c r="B322" i="11"/>
  <c r="C322" i="11"/>
  <c r="D322" i="11"/>
  <c r="E322" i="11"/>
  <c r="F322" i="11"/>
  <c r="G322" i="11"/>
  <c r="H322" i="11"/>
  <c r="I322" i="11"/>
  <c r="J322" i="11"/>
  <c r="K322" i="11"/>
  <c r="L322" i="11"/>
  <c r="M322" i="11"/>
  <c r="N322" i="11"/>
  <c r="B323" i="11"/>
  <c r="C323" i="11"/>
  <c r="D323" i="11"/>
  <c r="E323" i="11"/>
  <c r="F323" i="11"/>
  <c r="G323" i="11"/>
  <c r="H323" i="11"/>
  <c r="I323" i="11"/>
  <c r="J323" i="11"/>
  <c r="K323" i="11"/>
  <c r="L323" i="11"/>
  <c r="M323" i="11"/>
  <c r="N323" i="11"/>
  <c r="B324" i="11"/>
  <c r="C324" i="11"/>
  <c r="D324" i="11"/>
  <c r="E324" i="11"/>
  <c r="F324" i="11"/>
  <c r="G324" i="11"/>
  <c r="H324" i="11"/>
  <c r="I324" i="11"/>
  <c r="J324" i="11"/>
  <c r="K324" i="11"/>
  <c r="L324" i="11"/>
  <c r="M324" i="11"/>
  <c r="N324" i="11"/>
  <c r="B325" i="11"/>
  <c r="C325" i="11"/>
  <c r="D325" i="11"/>
  <c r="E325" i="11"/>
  <c r="F325" i="11"/>
  <c r="G325" i="11"/>
  <c r="H325" i="11"/>
  <c r="I325" i="11"/>
  <c r="J325" i="11"/>
  <c r="K325" i="11"/>
  <c r="L325" i="11"/>
  <c r="M325" i="11"/>
  <c r="N325" i="11"/>
  <c r="B326" i="11"/>
  <c r="C326" i="11"/>
  <c r="D326" i="11"/>
  <c r="E326" i="11"/>
  <c r="F326" i="11"/>
  <c r="G326" i="11"/>
  <c r="H326" i="11"/>
  <c r="I326" i="11"/>
  <c r="J326" i="11"/>
  <c r="K326" i="11"/>
  <c r="L326" i="11"/>
  <c r="M326" i="11"/>
  <c r="N326" i="11"/>
  <c r="B327" i="11"/>
  <c r="C327" i="11"/>
  <c r="D327" i="11"/>
  <c r="E327" i="11"/>
  <c r="F327" i="11"/>
  <c r="G327" i="11"/>
  <c r="H327" i="11"/>
  <c r="I327" i="11"/>
  <c r="J327" i="11"/>
  <c r="K327" i="11"/>
  <c r="L327" i="11"/>
  <c r="M327" i="11"/>
  <c r="N327" i="11"/>
  <c r="B328" i="11"/>
  <c r="C328" i="11"/>
  <c r="D328" i="11"/>
  <c r="E328" i="11"/>
  <c r="F328" i="11"/>
  <c r="G328" i="11"/>
  <c r="H328" i="11"/>
  <c r="I328" i="11"/>
  <c r="J328" i="11"/>
  <c r="K328" i="11"/>
  <c r="L328" i="11"/>
  <c r="M328" i="11"/>
  <c r="N328" i="11"/>
  <c r="B329" i="11"/>
  <c r="C329" i="11"/>
  <c r="D329" i="11"/>
  <c r="E329" i="11"/>
  <c r="F329" i="11"/>
  <c r="G329" i="11"/>
  <c r="H329" i="11"/>
  <c r="I329" i="11"/>
  <c r="J329" i="11"/>
  <c r="K329" i="11"/>
  <c r="L329" i="11"/>
  <c r="M329" i="11"/>
  <c r="N329" i="11"/>
  <c r="B330" i="11"/>
  <c r="C330" i="11"/>
  <c r="D330" i="11"/>
  <c r="E330" i="11"/>
  <c r="F330" i="11"/>
  <c r="G330" i="11"/>
  <c r="H330" i="11"/>
  <c r="I330" i="11"/>
  <c r="J330" i="11"/>
  <c r="K330" i="11"/>
  <c r="L330" i="11"/>
  <c r="M330" i="11"/>
  <c r="N330" i="11"/>
  <c r="B331" i="11"/>
  <c r="C331" i="11"/>
  <c r="D331" i="11"/>
  <c r="E331" i="11"/>
  <c r="F331" i="11"/>
  <c r="G331" i="11"/>
  <c r="H331" i="11"/>
  <c r="I331" i="11"/>
  <c r="J331" i="11"/>
  <c r="K331" i="11"/>
  <c r="L331" i="11"/>
  <c r="M331" i="11"/>
  <c r="N331" i="11"/>
  <c r="B332" i="11"/>
  <c r="C332" i="11"/>
  <c r="D332" i="11"/>
  <c r="E332" i="11"/>
  <c r="F332" i="11"/>
  <c r="G332" i="11"/>
  <c r="H332" i="11"/>
  <c r="I332" i="11"/>
  <c r="J332" i="11"/>
  <c r="K332" i="11"/>
  <c r="L332" i="11"/>
  <c r="M332" i="11"/>
  <c r="N332" i="11"/>
  <c r="B333" i="11"/>
  <c r="C333" i="11"/>
  <c r="D333" i="11"/>
  <c r="E333" i="11"/>
  <c r="F333" i="11"/>
  <c r="G333" i="11"/>
  <c r="H333" i="11"/>
  <c r="I333" i="11"/>
  <c r="J333" i="11"/>
  <c r="K333" i="11"/>
  <c r="L333" i="11"/>
  <c r="M333" i="11"/>
  <c r="N333" i="11"/>
  <c r="B334" i="11"/>
  <c r="C334" i="11"/>
  <c r="D334" i="11"/>
  <c r="E334" i="11"/>
  <c r="F334" i="11"/>
  <c r="G334" i="11"/>
  <c r="H334" i="11"/>
  <c r="I334" i="11"/>
  <c r="J334" i="11"/>
  <c r="K334" i="11"/>
  <c r="L334" i="11"/>
  <c r="M334" i="11"/>
  <c r="N334" i="11"/>
  <c r="B335" i="11"/>
  <c r="C335" i="11"/>
  <c r="D335" i="11"/>
  <c r="E335" i="11"/>
  <c r="F335" i="11"/>
  <c r="G335" i="11"/>
  <c r="H335" i="11"/>
  <c r="I335" i="11"/>
  <c r="J335" i="11"/>
  <c r="K335" i="11"/>
  <c r="L335" i="11"/>
  <c r="M335" i="11"/>
  <c r="N335" i="11"/>
  <c r="B336" i="11"/>
  <c r="C336" i="11"/>
  <c r="D336" i="11"/>
  <c r="E336" i="11"/>
  <c r="F336" i="11"/>
  <c r="G336" i="11"/>
  <c r="H336" i="11"/>
  <c r="I336" i="11"/>
  <c r="J336" i="11"/>
  <c r="K336" i="11"/>
  <c r="L336" i="11"/>
  <c r="M336" i="11"/>
  <c r="N336" i="11"/>
  <c r="B337" i="11"/>
  <c r="C337" i="11"/>
  <c r="D337" i="11"/>
  <c r="E337" i="11"/>
  <c r="F337" i="11"/>
  <c r="G337" i="11"/>
  <c r="H337" i="11"/>
  <c r="I337" i="11"/>
  <c r="J337" i="11"/>
  <c r="K337" i="11"/>
  <c r="L337" i="11"/>
  <c r="M337" i="11"/>
  <c r="N337" i="11"/>
  <c r="B338" i="11"/>
  <c r="C338" i="11"/>
  <c r="D338" i="11"/>
  <c r="E338" i="11"/>
  <c r="F338" i="11"/>
  <c r="G338" i="11"/>
  <c r="H338" i="11"/>
  <c r="I338" i="11"/>
  <c r="J338" i="11"/>
  <c r="K338" i="11"/>
  <c r="L338" i="11"/>
  <c r="M338" i="11"/>
  <c r="N338" i="11"/>
  <c r="B339" i="11"/>
  <c r="C339" i="11"/>
  <c r="D339" i="11"/>
  <c r="E339" i="11"/>
  <c r="F339" i="11"/>
  <c r="G339" i="11"/>
  <c r="H339" i="11"/>
  <c r="I339" i="11"/>
  <c r="J339" i="11"/>
  <c r="K339" i="11"/>
  <c r="L339" i="11"/>
  <c r="M339" i="11"/>
  <c r="N339" i="11"/>
  <c r="B340" i="11"/>
  <c r="C340" i="11"/>
  <c r="D340" i="11"/>
  <c r="E340" i="11"/>
  <c r="F340" i="11"/>
  <c r="G340" i="11"/>
  <c r="H340" i="11"/>
  <c r="I340" i="11"/>
  <c r="J340" i="11"/>
  <c r="K340" i="11"/>
  <c r="L340" i="11"/>
  <c r="M340" i="11"/>
  <c r="N340" i="11"/>
  <c r="B341" i="11"/>
  <c r="C341" i="11"/>
  <c r="D341" i="11"/>
  <c r="E341" i="11"/>
  <c r="F341" i="11"/>
  <c r="G341" i="11"/>
  <c r="H341" i="11"/>
  <c r="I341" i="11"/>
  <c r="J341" i="11"/>
  <c r="K341" i="11"/>
  <c r="L341" i="11"/>
  <c r="M341" i="11"/>
  <c r="N341" i="11"/>
  <c r="B342" i="11"/>
  <c r="C342" i="11"/>
  <c r="D342" i="11"/>
  <c r="E342" i="11"/>
  <c r="F342" i="11"/>
  <c r="G342" i="11"/>
  <c r="H342" i="11"/>
  <c r="I342" i="11"/>
  <c r="J342" i="11"/>
  <c r="K342" i="11"/>
  <c r="L342" i="11"/>
  <c r="M342" i="11"/>
  <c r="N342" i="11"/>
  <c r="B343" i="11"/>
  <c r="C343" i="11"/>
  <c r="D343" i="11"/>
  <c r="E343" i="11"/>
  <c r="F343" i="11"/>
  <c r="G343" i="11"/>
  <c r="H343" i="11"/>
  <c r="I343" i="11"/>
  <c r="J343" i="11"/>
  <c r="K343" i="11"/>
  <c r="L343" i="11"/>
  <c r="M343" i="11"/>
  <c r="N343" i="11"/>
  <c r="B344" i="11"/>
  <c r="C344" i="11"/>
  <c r="D344" i="11"/>
  <c r="E344" i="11"/>
  <c r="F344" i="11"/>
  <c r="G344" i="11"/>
  <c r="H344" i="11"/>
  <c r="I344" i="11"/>
  <c r="J344" i="11"/>
  <c r="K344" i="11"/>
  <c r="L344" i="11"/>
  <c r="M344" i="11"/>
  <c r="N344" i="11"/>
  <c r="B345" i="11"/>
  <c r="C345" i="11"/>
  <c r="D345" i="11"/>
  <c r="E345" i="11"/>
  <c r="F345" i="11"/>
  <c r="G345" i="11"/>
  <c r="H345" i="11"/>
  <c r="I345" i="11"/>
  <c r="J345" i="11"/>
  <c r="K345" i="11"/>
  <c r="L345" i="11"/>
  <c r="M345" i="11"/>
  <c r="N345" i="11"/>
  <c r="B346" i="11"/>
  <c r="C346" i="11"/>
  <c r="D346" i="11"/>
  <c r="E346" i="11"/>
  <c r="F346" i="11"/>
  <c r="G346" i="11"/>
  <c r="H346" i="11"/>
  <c r="I346" i="11"/>
  <c r="J346" i="11"/>
  <c r="K346" i="11"/>
  <c r="L346" i="11"/>
  <c r="M346" i="11"/>
  <c r="N346" i="11"/>
  <c r="B347" i="11"/>
  <c r="C347" i="11"/>
  <c r="D347" i="11"/>
  <c r="E347" i="11"/>
  <c r="F347" i="11"/>
  <c r="G347" i="11"/>
  <c r="H347" i="11"/>
  <c r="I347" i="11"/>
  <c r="J347" i="11"/>
  <c r="K347" i="11"/>
  <c r="L347" i="11"/>
  <c r="M347" i="11"/>
  <c r="N347" i="11"/>
  <c r="B348" i="11"/>
  <c r="C348" i="11"/>
  <c r="D348" i="11"/>
  <c r="E348" i="11"/>
  <c r="F348" i="11"/>
  <c r="G348" i="11"/>
  <c r="H348" i="11"/>
  <c r="I348" i="11"/>
  <c r="J348" i="11"/>
  <c r="K348" i="11"/>
  <c r="L348" i="11"/>
  <c r="M348" i="11"/>
  <c r="N348" i="11"/>
  <c r="B349" i="11"/>
  <c r="C349" i="11"/>
  <c r="D349" i="11"/>
  <c r="E349" i="11"/>
  <c r="F349" i="11"/>
  <c r="G349" i="11"/>
  <c r="H349" i="11"/>
  <c r="I349" i="11"/>
  <c r="J349" i="11"/>
  <c r="K349" i="11"/>
  <c r="L349" i="11"/>
  <c r="M349" i="11"/>
  <c r="N349" i="11"/>
  <c r="B350" i="11"/>
  <c r="C350" i="11"/>
  <c r="D350" i="11"/>
  <c r="E350" i="11"/>
  <c r="F350" i="11"/>
  <c r="G350" i="11"/>
  <c r="H350" i="11"/>
  <c r="I350" i="11"/>
  <c r="J350" i="11"/>
  <c r="K350" i="11"/>
  <c r="L350" i="11"/>
  <c r="M350" i="11"/>
  <c r="N350" i="11"/>
  <c r="B351" i="11"/>
  <c r="C351" i="11"/>
  <c r="D351" i="11"/>
  <c r="E351" i="11"/>
  <c r="F351" i="11"/>
  <c r="G351" i="11"/>
  <c r="H351" i="11"/>
  <c r="I351" i="11"/>
  <c r="J351" i="11"/>
  <c r="K351" i="11"/>
  <c r="L351" i="11"/>
  <c r="M351" i="11"/>
  <c r="N351" i="11"/>
  <c r="B352" i="11"/>
  <c r="C352" i="11"/>
  <c r="D352" i="11"/>
  <c r="E352" i="11"/>
  <c r="F352" i="11"/>
  <c r="G352" i="11"/>
  <c r="H352" i="11"/>
  <c r="I352" i="11"/>
  <c r="J352" i="11"/>
  <c r="K352" i="11"/>
  <c r="L352" i="11"/>
  <c r="M352" i="11"/>
  <c r="N352" i="11"/>
  <c r="B353" i="11"/>
  <c r="C353" i="11"/>
  <c r="D353" i="11"/>
  <c r="E353" i="11"/>
  <c r="F353" i="11"/>
  <c r="G353" i="11"/>
  <c r="H353" i="11"/>
  <c r="I353" i="11"/>
  <c r="J353" i="11"/>
  <c r="K353" i="11"/>
  <c r="L353" i="11"/>
  <c r="M353" i="11"/>
  <c r="N353" i="11"/>
  <c r="B354" i="11"/>
  <c r="C354" i="11"/>
  <c r="D354" i="11"/>
  <c r="E354" i="11"/>
  <c r="F354" i="11"/>
  <c r="G354" i="11"/>
  <c r="H354" i="11"/>
  <c r="I354" i="11"/>
  <c r="J354" i="11"/>
  <c r="K354" i="11"/>
  <c r="L354" i="11"/>
  <c r="M354" i="11"/>
  <c r="N354" i="11"/>
  <c r="B355" i="11"/>
  <c r="C355" i="11"/>
  <c r="D355" i="11"/>
  <c r="E355" i="11"/>
  <c r="F355" i="11"/>
  <c r="G355" i="11"/>
  <c r="H355" i="11"/>
  <c r="I355" i="11"/>
  <c r="J355" i="11"/>
  <c r="K355" i="11"/>
  <c r="L355" i="11"/>
  <c r="M355" i="11"/>
  <c r="N355" i="11"/>
  <c r="B356" i="11"/>
  <c r="C356" i="11"/>
  <c r="D356" i="11"/>
  <c r="E356" i="11"/>
  <c r="F356" i="11"/>
  <c r="G356" i="11"/>
  <c r="H356" i="11"/>
  <c r="I356" i="11"/>
  <c r="J356" i="11"/>
  <c r="K356" i="11"/>
  <c r="L356" i="11"/>
  <c r="M356" i="11"/>
  <c r="N356" i="11"/>
  <c r="B357" i="11"/>
  <c r="C357" i="11"/>
  <c r="D357" i="11"/>
  <c r="E357" i="11"/>
  <c r="F357" i="11"/>
  <c r="G357" i="11"/>
  <c r="H357" i="11"/>
  <c r="I357" i="11"/>
  <c r="J357" i="11"/>
  <c r="K357" i="11"/>
  <c r="L357" i="11"/>
  <c r="M357" i="11"/>
  <c r="N357" i="11"/>
  <c r="B358" i="11"/>
  <c r="C358" i="11"/>
  <c r="D358" i="11"/>
  <c r="E358" i="11"/>
  <c r="F358" i="11"/>
  <c r="G358" i="11"/>
  <c r="H358" i="11"/>
  <c r="I358" i="11"/>
  <c r="J358" i="11"/>
  <c r="K358" i="11"/>
  <c r="L358" i="11"/>
  <c r="M358" i="11"/>
  <c r="N358" i="11"/>
  <c r="B359" i="11"/>
  <c r="C359" i="11"/>
  <c r="D359" i="11"/>
  <c r="E359" i="11"/>
  <c r="F359" i="11"/>
  <c r="G359" i="11"/>
  <c r="H359" i="11"/>
  <c r="I359" i="11"/>
  <c r="J359" i="11"/>
  <c r="K359" i="11"/>
  <c r="L359" i="11"/>
  <c r="M359" i="11"/>
  <c r="N359" i="11"/>
  <c r="B360" i="11"/>
  <c r="C360" i="11"/>
  <c r="D360" i="11"/>
  <c r="E360" i="11"/>
  <c r="F360" i="11"/>
  <c r="G360" i="11"/>
  <c r="H360" i="11"/>
  <c r="I360" i="11"/>
  <c r="J360" i="11"/>
  <c r="K360" i="11"/>
  <c r="L360" i="11"/>
  <c r="M360" i="11"/>
  <c r="N360" i="11"/>
  <c r="B361" i="11"/>
  <c r="C361" i="11"/>
  <c r="D361" i="11"/>
  <c r="E361" i="11"/>
  <c r="F361" i="11"/>
  <c r="G361" i="11"/>
  <c r="H361" i="11"/>
  <c r="I361" i="11"/>
  <c r="J361" i="11"/>
  <c r="K361" i="11"/>
  <c r="L361" i="11"/>
  <c r="M361" i="11"/>
  <c r="N361" i="11"/>
  <c r="B362" i="11"/>
  <c r="C362" i="11"/>
  <c r="D362" i="11"/>
  <c r="E362" i="11"/>
  <c r="F362" i="11"/>
  <c r="G362" i="11"/>
  <c r="H362" i="11"/>
  <c r="I362" i="11"/>
  <c r="J362" i="11"/>
  <c r="K362" i="11"/>
  <c r="L362" i="11"/>
  <c r="M362" i="11"/>
  <c r="N362" i="11"/>
  <c r="B363" i="11"/>
  <c r="C363" i="11"/>
  <c r="D363" i="11"/>
  <c r="E363" i="11"/>
  <c r="F363" i="11"/>
  <c r="G363" i="11"/>
  <c r="H363" i="11"/>
  <c r="I363" i="11"/>
  <c r="J363" i="11"/>
  <c r="K363" i="11"/>
  <c r="L363" i="11"/>
  <c r="M363" i="11"/>
  <c r="N363" i="11"/>
  <c r="B364" i="11"/>
  <c r="C364" i="11"/>
  <c r="D364" i="11"/>
  <c r="E364" i="11"/>
  <c r="F364" i="11"/>
  <c r="G364" i="11"/>
  <c r="H364" i="11"/>
  <c r="I364" i="11"/>
  <c r="J364" i="11"/>
  <c r="K364" i="11"/>
  <c r="L364" i="11"/>
  <c r="M364" i="11"/>
  <c r="N364" i="11"/>
  <c r="B365" i="11"/>
  <c r="C365" i="11"/>
  <c r="D365" i="11"/>
  <c r="E365" i="11"/>
  <c r="F365" i="11"/>
  <c r="G365" i="11"/>
  <c r="H365" i="11"/>
  <c r="I365" i="11"/>
  <c r="J365" i="11"/>
  <c r="K365" i="11"/>
  <c r="L365" i="11"/>
  <c r="M365" i="11"/>
  <c r="N365" i="11"/>
  <c r="B366" i="11"/>
  <c r="C366" i="11"/>
  <c r="D366" i="11"/>
  <c r="E366" i="11"/>
  <c r="F366" i="11"/>
  <c r="G366" i="11"/>
  <c r="H366" i="11"/>
  <c r="I366" i="11"/>
  <c r="J366" i="11"/>
  <c r="K366" i="11"/>
  <c r="L366" i="11"/>
  <c r="M366" i="11"/>
  <c r="N366" i="11"/>
  <c r="B367" i="11"/>
  <c r="C367" i="11"/>
  <c r="D367" i="11"/>
  <c r="E367" i="11"/>
  <c r="F367" i="11"/>
  <c r="G367" i="11"/>
  <c r="H367" i="11"/>
  <c r="I367" i="11"/>
  <c r="J367" i="11"/>
  <c r="K367" i="11"/>
  <c r="L367" i="11"/>
  <c r="M367" i="11"/>
  <c r="N367" i="11"/>
  <c r="B368" i="11"/>
  <c r="C368" i="11"/>
  <c r="D368" i="11"/>
  <c r="E368" i="11"/>
  <c r="F368" i="11"/>
  <c r="G368" i="11"/>
  <c r="H368" i="11"/>
  <c r="I368" i="11"/>
  <c r="J368" i="11"/>
  <c r="K368" i="11"/>
  <c r="L368" i="11"/>
  <c r="M368" i="11"/>
  <c r="N368" i="11"/>
  <c r="B369" i="11"/>
  <c r="C369" i="11"/>
  <c r="D369" i="11"/>
  <c r="E369" i="11"/>
  <c r="F369" i="11"/>
  <c r="G369" i="11"/>
  <c r="H369" i="11"/>
  <c r="I369" i="11"/>
  <c r="J369" i="11"/>
  <c r="K369" i="11"/>
  <c r="L369" i="11"/>
  <c r="M369" i="11"/>
  <c r="N369" i="11"/>
  <c r="B370" i="11"/>
  <c r="C370" i="11"/>
  <c r="D370" i="11"/>
  <c r="E370" i="11"/>
  <c r="F370" i="11"/>
  <c r="G370" i="11"/>
  <c r="H370" i="11"/>
  <c r="I370" i="11"/>
  <c r="J370" i="11"/>
  <c r="K370" i="11"/>
  <c r="L370" i="11"/>
  <c r="M370" i="11"/>
  <c r="N370" i="11"/>
  <c r="B371" i="11"/>
  <c r="C371" i="11"/>
  <c r="D371" i="11"/>
  <c r="E371" i="11"/>
  <c r="F371" i="11"/>
  <c r="G371" i="11"/>
  <c r="H371" i="11"/>
  <c r="I371" i="11"/>
  <c r="J371" i="11"/>
  <c r="K371" i="11"/>
  <c r="L371" i="11"/>
  <c r="M371" i="11"/>
  <c r="N371" i="11"/>
  <c r="B372" i="11"/>
  <c r="C372" i="11"/>
  <c r="D372" i="11"/>
  <c r="E372" i="11"/>
  <c r="F372" i="11"/>
  <c r="G372" i="11"/>
  <c r="H372" i="11"/>
  <c r="I372" i="11"/>
  <c r="J372" i="11"/>
  <c r="K372" i="11"/>
  <c r="L372" i="11"/>
  <c r="M372" i="11"/>
  <c r="N372" i="11"/>
  <c r="B373" i="11"/>
  <c r="C373" i="11"/>
  <c r="D373" i="11"/>
  <c r="E373" i="11"/>
  <c r="F373" i="11"/>
  <c r="G373" i="11"/>
  <c r="H373" i="11"/>
  <c r="I373" i="11"/>
  <c r="J373" i="11"/>
  <c r="K373" i="11"/>
  <c r="L373" i="11"/>
  <c r="M373" i="11"/>
  <c r="N373" i="11"/>
  <c r="B374" i="11"/>
  <c r="C374" i="11"/>
  <c r="D374" i="11"/>
  <c r="E374" i="11"/>
  <c r="F374" i="11"/>
  <c r="G374" i="11"/>
  <c r="H374" i="11"/>
  <c r="I374" i="11"/>
  <c r="J374" i="11"/>
  <c r="K374" i="11"/>
  <c r="L374" i="11"/>
  <c r="M374" i="11"/>
  <c r="N374" i="11"/>
  <c r="B375" i="11"/>
  <c r="C375" i="11"/>
  <c r="D375" i="11"/>
  <c r="E375" i="11"/>
  <c r="F375" i="11"/>
  <c r="G375" i="11"/>
  <c r="H375" i="11"/>
  <c r="I375" i="11"/>
  <c r="J375" i="11"/>
  <c r="K375" i="11"/>
  <c r="L375" i="11"/>
  <c r="M375" i="11"/>
  <c r="N375" i="11"/>
  <c r="B376" i="11"/>
  <c r="C376" i="11"/>
  <c r="D376" i="11"/>
  <c r="E376" i="11"/>
  <c r="F376" i="11"/>
  <c r="G376" i="11"/>
  <c r="H376" i="11"/>
  <c r="I376" i="11"/>
  <c r="J376" i="11"/>
  <c r="K376" i="11"/>
  <c r="L376" i="11"/>
  <c r="M376" i="11"/>
  <c r="N376" i="11"/>
  <c r="B377" i="11"/>
  <c r="C377" i="11"/>
  <c r="D377" i="11"/>
  <c r="E377" i="11"/>
  <c r="F377" i="11"/>
  <c r="G377" i="11"/>
  <c r="H377" i="11"/>
  <c r="I377" i="11"/>
  <c r="J377" i="11"/>
  <c r="K377" i="11"/>
  <c r="L377" i="11"/>
  <c r="M377" i="11"/>
  <c r="N377" i="11"/>
  <c r="B378" i="11"/>
  <c r="C378" i="11"/>
  <c r="D378" i="11"/>
  <c r="E378" i="11"/>
  <c r="F378" i="11"/>
  <c r="G378" i="11"/>
  <c r="H378" i="11"/>
  <c r="I378" i="11"/>
  <c r="J378" i="11"/>
  <c r="K378" i="11"/>
  <c r="L378" i="11"/>
  <c r="M378" i="11"/>
  <c r="N378" i="11"/>
  <c r="B379" i="11"/>
  <c r="C379" i="11"/>
  <c r="D379" i="11"/>
  <c r="E379" i="11"/>
  <c r="F379" i="11"/>
  <c r="G379" i="11"/>
  <c r="H379" i="11"/>
  <c r="I379" i="11"/>
  <c r="J379" i="11"/>
  <c r="K379" i="11"/>
  <c r="L379" i="11"/>
  <c r="M379" i="11"/>
  <c r="N379" i="11"/>
  <c r="B380" i="11"/>
  <c r="C380" i="11"/>
  <c r="D380" i="11"/>
  <c r="E380" i="11"/>
  <c r="F380" i="11"/>
  <c r="G380" i="11"/>
  <c r="H380" i="11"/>
  <c r="I380" i="11"/>
  <c r="J380" i="11"/>
  <c r="K380" i="11"/>
  <c r="L380" i="11"/>
  <c r="M380" i="11"/>
  <c r="N380" i="11"/>
  <c r="B381" i="11"/>
  <c r="C381" i="11"/>
  <c r="D381" i="11"/>
  <c r="E381" i="11"/>
  <c r="F381" i="11"/>
  <c r="G381" i="11"/>
  <c r="H381" i="11"/>
  <c r="I381" i="11"/>
  <c r="J381" i="11"/>
  <c r="K381" i="11"/>
  <c r="L381" i="11"/>
  <c r="M381" i="11"/>
  <c r="N381" i="11"/>
  <c r="B382" i="11"/>
  <c r="C382" i="11"/>
  <c r="D382" i="11"/>
  <c r="E382" i="11"/>
  <c r="F382" i="11"/>
  <c r="G382" i="11"/>
  <c r="H382" i="11"/>
  <c r="I382" i="11"/>
  <c r="J382" i="11"/>
  <c r="K382" i="11"/>
  <c r="L382" i="11"/>
  <c r="M382" i="11"/>
  <c r="N382" i="11"/>
  <c r="B383" i="11"/>
  <c r="C383" i="11"/>
  <c r="D383" i="11"/>
  <c r="E383" i="11"/>
  <c r="F383" i="11"/>
  <c r="G383" i="11"/>
  <c r="H383" i="11"/>
  <c r="I383" i="11"/>
  <c r="J383" i="11"/>
  <c r="K383" i="11"/>
  <c r="L383" i="11"/>
  <c r="M383" i="11"/>
  <c r="N383" i="11"/>
  <c r="B384" i="11"/>
  <c r="C384" i="11"/>
  <c r="D384" i="11"/>
  <c r="E384" i="11"/>
  <c r="F384" i="11"/>
  <c r="G384" i="11"/>
  <c r="H384" i="11"/>
  <c r="I384" i="11"/>
  <c r="J384" i="11"/>
  <c r="K384" i="11"/>
  <c r="L384" i="11"/>
  <c r="M384" i="11"/>
  <c r="N384" i="11"/>
  <c r="B385" i="11"/>
  <c r="C385" i="11"/>
  <c r="D385" i="11"/>
  <c r="E385" i="11"/>
  <c r="F385" i="11"/>
  <c r="G385" i="11"/>
  <c r="H385" i="11"/>
  <c r="I385" i="11"/>
  <c r="J385" i="11"/>
  <c r="K385" i="11"/>
  <c r="L385" i="11"/>
  <c r="M385" i="11"/>
  <c r="N385" i="11"/>
  <c r="B386" i="11"/>
  <c r="C386" i="11"/>
  <c r="D386" i="11"/>
  <c r="E386" i="11"/>
  <c r="F386" i="11"/>
  <c r="G386" i="11"/>
  <c r="H386" i="11"/>
  <c r="I386" i="11"/>
  <c r="J386" i="11"/>
  <c r="K386" i="11"/>
  <c r="L386" i="11"/>
  <c r="M386" i="11"/>
  <c r="N386" i="11"/>
  <c r="B387" i="11"/>
  <c r="C387" i="11"/>
  <c r="D387" i="11"/>
  <c r="E387" i="11"/>
  <c r="F387" i="11"/>
  <c r="G387" i="11"/>
  <c r="H387" i="11"/>
  <c r="I387" i="11"/>
  <c r="J387" i="11"/>
  <c r="K387" i="11"/>
  <c r="L387" i="11"/>
  <c r="M387" i="11"/>
  <c r="N387" i="11"/>
  <c r="B388" i="11"/>
  <c r="C388" i="11"/>
  <c r="D388" i="11"/>
  <c r="E388" i="11"/>
  <c r="F388" i="11"/>
  <c r="G388" i="11"/>
  <c r="H388" i="11"/>
  <c r="I388" i="11"/>
  <c r="J388" i="11"/>
  <c r="K388" i="11"/>
  <c r="L388" i="11"/>
  <c r="M388" i="11"/>
  <c r="N388" i="11"/>
  <c r="B389" i="11"/>
  <c r="C389" i="11"/>
  <c r="D389" i="11"/>
  <c r="E389" i="11"/>
  <c r="F389" i="11"/>
  <c r="G389" i="11"/>
  <c r="H389" i="11"/>
  <c r="I389" i="11"/>
  <c r="J389" i="11"/>
  <c r="K389" i="11"/>
  <c r="L389" i="11"/>
  <c r="M389" i="11"/>
  <c r="N389" i="11"/>
  <c r="B390" i="11"/>
  <c r="C390" i="11"/>
  <c r="D390" i="11"/>
  <c r="E390" i="11"/>
  <c r="F390" i="11"/>
  <c r="G390" i="11"/>
  <c r="H390" i="11"/>
  <c r="I390" i="11"/>
  <c r="J390" i="11"/>
  <c r="K390" i="11"/>
  <c r="L390" i="11"/>
  <c r="M390" i="11"/>
  <c r="N390" i="11"/>
  <c r="B391" i="11"/>
  <c r="C391" i="11"/>
  <c r="D391" i="11"/>
  <c r="E391" i="11"/>
  <c r="F391" i="11"/>
  <c r="G391" i="11"/>
  <c r="H391" i="11"/>
  <c r="I391" i="11"/>
  <c r="J391" i="11"/>
  <c r="K391" i="11"/>
  <c r="L391" i="11"/>
  <c r="M391" i="11"/>
  <c r="N391" i="11"/>
  <c r="B392" i="11"/>
  <c r="C392" i="11"/>
  <c r="D392" i="11"/>
  <c r="E392" i="11"/>
  <c r="F392" i="11"/>
  <c r="G392" i="11"/>
  <c r="H392" i="11"/>
  <c r="I392" i="11"/>
  <c r="J392" i="11"/>
  <c r="K392" i="11"/>
  <c r="L392" i="11"/>
  <c r="M392" i="11"/>
  <c r="N392" i="11"/>
  <c r="B393" i="11"/>
  <c r="C393" i="11"/>
  <c r="D393" i="11"/>
  <c r="E393" i="11"/>
  <c r="F393" i="11"/>
  <c r="G393" i="11"/>
  <c r="H393" i="11"/>
  <c r="I393" i="11"/>
  <c r="J393" i="11"/>
  <c r="K393" i="11"/>
  <c r="L393" i="11"/>
  <c r="M393" i="11"/>
  <c r="N393" i="11"/>
  <c r="B394" i="11"/>
  <c r="C394" i="11"/>
  <c r="D394" i="11"/>
  <c r="E394" i="11"/>
  <c r="F394" i="11"/>
  <c r="G394" i="11"/>
  <c r="H394" i="11"/>
  <c r="I394" i="11"/>
  <c r="J394" i="11"/>
  <c r="K394" i="11"/>
  <c r="L394" i="11"/>
  <c r="M394" i="11"/>
  <c r="N394" i="11"/>
  <c r="B395" i="11"/>
  <c r="C395" i="11"/>
  <c r="D395" i="11"/>
  <c r="E395" i="11"/>
  <c r="F395" i="11"/>
  <c r="G395" i="11"/>
  <c r="H395" i="11"/>
  <c r="I395" i="11"/>
  <c r="J395" i="11"/>
  <c r="K395" i="11"/>
  <c r="L395" i="11"/>
  <c r="M395" i="11"/>
  <c r="N395" i="11"/>
  <c r="B396" i="11"/>
  <c r="C396" i="11"/>
  <c r="D396" i="11"/>
  <c r="E396" i="11"/>
  <c r="F396" i="11"/>
  <c r="G396" i="11"/>
  <c r="H396" i="11"/>
  <c r="I396" i="11"/>
  <c r="J396" i="11"/>
  <c r="K396" i="11"/>
  <c r="L396" i="11"/>
  <c r="M396" i="11"/>
  <c r="N396" i="11"/>
  <c r="B397" i="11"/>
  <c r="C397" i="11"/>
  <c r="D397" i="11"/>
  <c r="E397" i="11"/>
  <c r="F397" i="11"/>
  <c r="G397" i="11"/>
  <c r="H397" i="11"/>
  <c r="I397" i="11"/>
  <c r="J397" i="11"/>
  <c r="K397" i="11"/>
  <c r="L397" i="11"/>
  <c r="M397" i="11"/>
  <c r="N397" i="11"/>
  <c r="B398" i="11"/>
  <c r="C398" i="11"/>
  <c r="D398" i="11"/>
  <c r="E398" i="11"/>
  <c r="F398" i="11"/>
  <c r="G398" i="11"/>
  <c r="H398" i="11"/>
  <c r="I398" i="11"/>
  <c r="J398" i="11"/>
  <c r="K398" i="11"/>
  <c r="L398" i="11"/>
  <c r="M398" i="11"/>
  <c r="N398" i="11"/>
  <c r="B399" i="11"/>
  <c r="C399" i="11"/>
  <c r="D399" i="11"/>
  <c r="E399" i="11"/>
  <c r="F399" i="11"/>
  <c r="G399" i="11"/>
  <c r="H399" i="11"/>
  <c r="I399" i="11"/>
  <c r="J399" i="11"/>
  <c r="K399" i="11"/>
  <c r="L399" i="11"/>
  <c r="M399" i="11"/>
  <c r="N399" i="11"/>
  <c r="B400" i="11"/>
  <c r="C400" i="11"/>
  <c r="D400" i="11"/>
  <c r="E400" i="11"/>
  <c r="F400" i="11"/>
  <c r="G400" i="11"/>
  <c r="H400" i="11"/>
  <c r="I400" i="11"/>
  <c r="J400" i="11"/>
  <c r="K400" i="11"/>
  <c r="L400" i="11"/>
  <c r="M400" i="11"/>
  <c r="N400" i="11"/>
  <c r="B401" i="11"/>
  <c r="C401" i="11"/>
  <c r="D401" i="11"/>
  <c r="E401" i="11"/>
  <c r="F401" i="11"/>
  <c r="G401" i="11"/>
  <c r="H401" i="11"/>
  <c r="I401" i="11"/>
  <c r="J401" i="11"/>
  <c r="K401" i="11"/>
  <c r="L401" i="11"/>
  <c r="M401" i="11"/>
  <c r="N401" i="11"/>
  <c r="B402" i="11"/>
  <c r="C402" i="11"/>
  <c r="D402" i="11"/>
  <c r="E402" i="11"/>
  <c r="F402" i="11"/>
  <c r="G402" i="11"/>
  <c r="H402" i="11"/>
  <c r="I402" i="11"/>
  <c r="J402" i="11"/>
  <c r="K402" i="11"/>
  <c r="L402" i="11"/>
  <c r="M402" i="11"/>
  <c r="N402" i="11"/>
  <c r="B2" i="12"/>
  <c r="C2" i="12"/>
  <c r="D2" i="12"/>
  <c r="E2" i="12"/>
  <c r="F2" i="12"/>
  <c r="G2" i="12"/>
  <c r="H2" i="12"/>
  <c r="I2" i="12"/>
  <c r="J2" i="12"/>
  <c r="K2" i="12"/>
  <c r="L2" i="12"/>
  <c r="M2" i="12"/>
  <c r="N2" i="12"/>
  <c r="B3" i="12"/>
  <c r="C3" i="12"/>
  <c r="D3" i="12"/>
  <c r="E3" i="12"/>
  <c r="F3" i="12"/>
  <c r="G3" i="12"/>
  <c r="H3" i="12"/>
  <c r="I3" i="12"/>
  <c r="J3" i="12"/>
  <c r="K3" i="12"/>
  <c r="L3" i="12"/>
  <c r="M3" i="12"/>
  <c r="N3" i="12"/>
  <c r="B4" i="12"/>
  <c r="C4" i="12"/>
  <c r="D4" i="12"/>
  <c r="E4" i="12"/>
  <c r="F4" i="12"/>
  <c r="G4" i="12"/>
  <c r="H4" i="12"/>
  <c r="I4" i="12"/>
  <c r="J4" i="12"/>
  <c r="K4" i="12"/>
  <c r="L4" i="12"/>
  <c r="M4" i="12"/>
  <c r="N4" i="12"/>
  <c r="B5" i="12"/>
  <c r="C5" i="12"/>
  <c r="D5" i="12"/>
  <c r="E5" i="12"/>
  <c r="F5" i="12"/>
  <c r="G5" i="12"/>
  <c r="H5" i="12"/>
  <c r="I5" i="12"/>
  <c r="J5" i="12"/>
  <c r="K5" i="12"/>
  <c r="L5" i="12"/>
  <c r="M5" i="12"/>
  <c r="N5" i="12"/>
  <c r="B6" i="12"/>
  <c r="C6" i="12"/>
  <c r="D6" i="12"/>
  <c r="E6" i="12"/>
  <c r="F6" i="12"/>
  <c r="G6" i="12"/>
  <c r="H6" i="12"/>
  <c r="I6" i="12"/>
  <c r="J6" i="12"/>
  <c r="K6" i="12"/>
  <c r="L6" i="12"/>
  <c r="M6" i="12"/>
  <c r="N6" i="12"/>
  <c r="B7" i="12"/>
  <c r="C7" i="12"/>
  <c r="D7" i="12"/>
  <c r="E7" i="12"/>
  <c r="F7" i="12"/>
  <c r="G7" i="12"/>
  <c r="H7" i="12"/>
  <c r="I7" i="12"/>
  <c r="J7" i="12"/>
  <c r="K7" i="12"/>
  <c r="L7" i="12"/>
  <c r="M7" i="12"/>
  <c r="N7" i="12"/>
  <c r="B8" i="12"/>
  <c r="C8" i="12"/>
  <c r="D8" i="12"/>
  <c r="E8" i="12"/>
  <c r="F8" i="12"/>
  <c r="G8" i="12"/>
  <c r="H8" i="12"/>
  <c r="I8" i="12"/>
  <c r="J8" i="12"/>
  <c r="K8" i="12"/>
  <c r="L8" i="12"/>
  <c r="M8" i="12"/>
  <c r="N8" i="12"/>
  <c r="B9" i="12"/>
  <c r="C9" i="12"/>
  <c r="D9" i="12"/>
  <c r="E9" i="12"/>
  <c r="F9" i="12"/>
  <c r="G9" i="12"/>
  <c r="H9" i="12"/>
  <c r="I9" i="12"/>
  <c r="J9" i="12"/>
  <c r="K9" i="12"/>
  <c r="L9" i="12"/>
  <c r="M9" i="12"/>
  <c r="N9" i="12"/>
  <c r="B10" i="12"/>
  <c r="C10" i="12"/>
  <c r="D10" i="12"/>
  <c r="E10" i="12"/>
  <c r="F10" i="12"/>
  <c r="G10" i="12"/>
  <c r="H10" i="12"/>
  <c r="I10" i="12"/>
  <c r="J10" i="12"/>
  <c r="K10" i="12"/>
  <c r="L10" i="12"/>
  <c r="M10" i="12"/>
  <c r="N10" i="12"/>
  <c r="B11" i="12"/>
  <c r="C11" i="12"/>
  <c r="D11" i="12"/>
  <c r="E11" i="12"/>
  <c r="F11" i="12"/>
  <c r="G11" i="12"/>
  <c r="H11" i="12"/>
  <c r="I11" i="12"/>
  <c r="J11" i="12"/>
  <c r="K11" i="12"/>
  <c r="L11" i="12"/>
  <c r="M11" i="12"/>
  <c r="N11" i="12"/>
  <c r="B12" i="12"/>
  <c r="C12" i="12"/>
  <c r="D12" i="12"/>
  <c r="E12" i="12"/>
  <c r="F12" i="12"/>
  <c r="G12" i="12"/>
  <c r="H12" i="12"/>
  <c r="I12" i="12"/>
  <c r="J12" i="12"/>
  <c r="K12" i="12"/>
  <c r="L12" i="12"/>
  <c r="M12" i="12"/>
  <c r="N12" i="12"/>
  <c r="B13" i="12"/>
  <c r="C13" i="12"/>
  <c r="D13" i="12"/>
  <c r="E13" i="12"/>
  <c r="F13" i="12"/>
  <c r="G13" i="12"/>
  <c r="H13" i="12"/>
  <c r="I13" i="12"/>
  <c r="J13" i="12"/>
  <c r="K13" i="12"/>
  <c r="L13" i="12"/>
  <c r="M13" i="12"/>
  <c r="N13" i="12"/>
  <c r="B14" i="12"/>
  <c r="C14" i="12"/>
  <c r="D14" i="12"/>
  <c r="E14" i="12"/>
  <c r="F14" i="12"/>
  <c r="G14" i="12"/>
  <c r="H14" i="12"/>
  <c r="I14" i="12"/>
  <c r="J14" i="12"/>
  <c r="K14" i="12"/>
  <c r="L14" i="12"/>
  <c r="M14" i="12"/>
  <c r="N14" i="12"/>
  <c r="B15" i="12"/>
  <c r="C15" i="12"/>
  <c r="D15" i="12"/>
  <c r="E15" i="12"/>
  <c r="F15" i="12"/>
  <c r="G15" i="12"/>
  <c r="H15" i="12"/>
  <c r="I15" i="12"/>
  <c r="J15" i="12"/>
  <c r="K15" i="12"/>
  <c r="L15" i="12"/>
  <c r="M15" i="12"/>
  <c r="N15" i="12"/>
  <c r="B16" i="12"/>
  <c r="C16" i="12"/>
  <c r="D16" i="12"/>
  <c r="E16" i="12"/>
  <c r="F16" i="12"/>
  <c r="G16" i="12"/>
  <c r="H16" i="12"/>
  <c r="I16" i="12"/>
  <c r="J16" i="12"/>
  <c r="K16" i="12"/>
  <c r="L16" i="12"/>
  <c r="M16" i="12"/>
  <c r="N16" i="12"/>
  <c r="B17" i="12"/>
  <c r="C17" i="12"/>
  <c r="D17" i="12"/>
  <c r="E17" i="12"/>
  <c r="F17" i="12"/>
  <c r="G17" i="12"/>
  <c r="H17" i="12"/>
  <c r="I17" i="12"/>
  <c r="J17" i="12"/>
  <c r="K17" i="12"/>
  <c r="L17" i="12"/>
  <c r="M17" i="12"/>
  <c r="N17" i="12"/>
  <c r="B18" i="12"/>
  <c r="C18" i="12"/>
  <c r="D18" i="12"/>
  <c r="E18" i="12"/>
  <c r="F18" i="12"/>
  <c r="G18" i="12"/>
  <c r="H18" i="12"/>
  <c r="I18" i="12"/>
  <c r="J18" i="12"/>
  <c r="K18" i="12"/>
  <c r="L18" i="12"/>
  <c r="M18" i="12"/>
  <c r="N18" i="12"/>
  <c r="B19" i="12"/>
  <c r="C19" i="12"/>
  <c r="D19" i="12"/>
  <c r="E19" i="12"/>
  <c r="F19" i="12"/>
  <c r="G19" i="12"/>
  <c r="H19" i="12"/>
  <c r="I19" i="12"/>
  <c r="J19" i="12"/>
  <c r="K19" i="12"/>
  <c r="L19" i="12"/>
  <c r="M19" i="12"/>
  <c r="N19" i="12"/>
  <c r="B20" i="12"/>
  <c r="C20" i="12"/>
  <c r="D20" i="12"/>
  <c r="E20" i="12"/>
  <c r="F20" i="12"/>
  <c r="G20" i="12"/>
  <c r="H20" i="12"/>
  <c r="I20" i="12"/>
  <c r="J20" i="12"/>
  <c r="K20" i="12"/>
  <c r="L20" i="12"/>
  <c r="M20" i="12"/>
  <c r="N20" i="12"/>
  <c r="B21" i="12"/>
  <c r="C21" i="12"/>
  <c r="D21" i="12"/>
  <c r="E21" i="12"/>
  <c r="F21" i="12"/>
  <c r="G21" i="12"/>
  <c r="H21" i="12"/>
  <c r="I21" i="12"/>
  <c r="J21" i="12"/>
  <c r="K21" i="12"/>
  <c r="L21" i="12"/>
  <c r="M21" i="12"/>
  <c r="N21" i="12"/>
  <c r="B22" i="12"/>
  <c r="C22" i="12"/>
  <c r="D22" i="12"/>
  <c r="E22" i="12"/>
  <c r="F22" i="12"/>
  <c r="G22" i="12"/>
  <c r="H22" i="12"/>
  <c r="I22" i="12"/>
  <c r="J22" i="12"/>
  <c r="K22" i="12"/>
  <c r="L22" i="12"/>
  <c r="M22" i="12"/>
  <c r="N22" i="12"/>
  <c r="B23" i="12"/>
  <c r="C23" i="12"/>
  <c r="D23" i="12"/>
  <c r="E23" i="12"/>
  <c r="F23" i="12"/>
  <c r="G23" i="12"/>
  <c r="H23" i="12"/>
  <c r="I23" i="12"/>
  <c r="J23" i="12"/>
  <c r="K23" i="12"/>
  <c r="L23" i="12"/>
  <c r="M23" i="12"/>
  <c r="N23" i="12"/>
  <c r="B24" i="12"/>
  <c r="C24" i="12"/>
  <c r="D24" i="12"/>
  <c r="E24" i="12"/>
  <c r="F24" i="12"/>
  <c r="G24" i="12"/>
  <c r="H24" i="12"/>
  <c r="I24" i="12"/>
  <c r="J24" i="12"/>
  <c r="K24" i="12"/>
  <c r="L24" i="12"/>
  <c r="M24" i="12"/>
  <c r="N24" i="12"/>
  <c r="B25" i="12"/>
  <c r="C25" i="12"/>
  <c r="D25" i="12"/>
  <c r="E25" i="12"/>
  <c r="F25" i="12"/>
  <c r="G25" i="12"/>
  <c r="H25" i="12"/>
  <c r="I25" i="12"/>
  <c r="J25" i="12"/>
  <c r="K25" i="12"/>
  <c r="L25" i="12"/>
  <c r="M25" i="12"/>
  <c r="N25" i="12"/>
  <c r="B26" i="12"/>
  <c r="C26" i="12"/>
  <c r="D26" i="12"/>
  <c r="E26" i="12"/>
  <c r="F26" i="12"/>
  <c r="G26" i="12"/>
  <c r="H26" i="12"/>
  <c r="I26" i="12"/>
  <c r="J26" i="12"/>
  <c r="K26" i="12"/>
  <c r="L26" i="12"/>
  <c r="M26" i="12"/>
  <c r="N26" i="12"/>
  <c r="B27" i="12"/>
  <c r="C27" i="12"/>
  <c r="D27" i="12"/>
  <c r="E27" i="12"/>
  <c r="F27" i="12"/>
  <c r="G27" i="12"/>
  <c r="H27" i="12"/>
  <c r="I27" i="12"/>
  <c r="J27" i="12"/>
  <c r="K27" i="12"/>
  <c r="L27" i="12"/>
  <c r="M27" i="12"/>
  <c r="N27" i="12"/>
  <c r="B28" i="12"/>
  <c r="C28" i="12"/>
  <c r="D28" i="12"/>
  <c r="E28" i="12"/>
  <c r="F28" i="12"/>
  <c r="G28" i="12"/>
  <c r="H28" i="12"/>
  <c r="I28" i="12"/>
  <c r="J28" i="12"/>
  <c r="K28" i="12"/>
  <c r="L28" i="12"/>
  <c r="M28" i="12"/>
  <c r="N28" i="12"/>
  <c r="B29" i="12"/>
  <c r="C29" i="12"/>
  <c r="D29" i="12"/>
  <c r="E29" i="12"/>
  <c r="F29" i="12"/>
  <c r="G29" i="12"/>
  <c r="H29" i="12"/>
  <c r="I29" i="12"/>
  <c r="J29" i="12"/>
  <c r="K29" i="12"/>
  <c r="L29" i="12"/>
  <c r="M29" i="12"/>
  <c r="N29" i="12"/>
  <c r="B30" i="12"/>
  <c r="C30" i="12"/>
  <c r="D30" i="12"/>
  <c r="E30" i="12"/>
  <c r="F30" i="12"/>
  <c r="G30" i="12"/>
  <c r="H30" i="12"/>
  <c r="I30" i="12"/>
  <c r="J30" i="12"/>
  <c r="K30" i="12"/>
  <c r="L30" i="12"/>
  <c r="M30" i="12"/>
  <c r="N30" i="12"/>
  <c r="B31" i="12"/>
  <c r="C31" i="12"/>
  <c r="D31" i="12"/>
  <c r="E31" i="12"/>
  <c r="F31" i="12"/>
  <c r="G31" i="12"/>
  <c r="H31" i="12"/>
  <c r="I31" i="12"/>
  <c r="J31" i="12"/>
  <c r="K31" i="12"/>
  <c r="L31" i="12"/>
  <c r="M31" i="12"/>
  <c r="N31" i="12"/>
  <c r="B32" i="12"/>
  <c r="C32" i="12"/>
  <c r="D32" i="12"/>
  <c r="E32" i="12"/>
  <c r="F32" i="12"/>
  <c r="G32" i="12"/>
  <c r="H32" i="12"/>
  <c r="I32" i="12"/>
  <c r="J32" i="12"/>
  <c r="K32" i="12"/>
  <c r="L32" i="12"/>
  <c r="M32" i="12"/>
  <c r="N32" i="12"/>
  <c r="B33" i="12"/>
  <c r="C33" i="12"/>
  <c r="D33" i="12"/>
  <c r="E33" i="12"/>
  <c r="F33" i="12"/>
  <c r="G33" i="12"/>
  <c r="H33" i="12"/>
  <c r="I33" i="12"/>
  <c r="J33" i="12"/>
  <c r="K33" i="12"/>
  <c r="L33" i="12"/>
  <c r="M33" i="12"/>
  <c r="N33" i="12"/>
  <c r="B34" i="12"/>
  <c r="C34" i="12"/>
  <c r="D34" i="12"/>
  <c r="E34" i="12"/>
  <c r="F34" i="12"/>
  <c r="G34" i="12"/>
  <c r="H34" i="12"/>
  <c r="I34" i="12"/>
  <c r="J34" i="12"/>
  <c r="K34" i="12"/>
  <c r="L34" i="12"/>
  <c r="M34" i="12"/>
  <c r="N34" i="12"/>
  <c r="B35" i="12"/>
  <c r="C35" i="12"/>
  <c r="D35" i="12"/>
  <c r="E35" i="12"/>
  <c r="F35" i="12"/>
  <c r="G35" i="12"/>
  <c r="H35" i="12"/>
  <c r="I35" i="12"/>
  <c r="J35" i="12"/>
  <c r="K35" i="12"/>
  <c r="L35" i="12"/>
  <c r="M35" i="12"/>
  <c r="N35" i="12"/>
  <c r="B36" i="12"/>
  <c r="C36" i="12"/>
  <c r="D36" i="12"/>
  <c r="E36" i="12"/>
  <c r="F36" i="12"/>
  <c r="G36" i="12"/>
  <c r="H36" i="12"/>
  <c r="I36" i="12"/>
  <c r="J36" i="12"/>
  <c r="K36" i="12"/>
  <c r="L36" i="12"/>
  <c r="M36" i="12"/>
  <c r="N36" i="12"/>
  <c r="B37" i="12"/>
  <c r="C37" i="12"/>
  <c r="D37" i="12"/>
  <c r="E37" i="12"/>
  <c r="F37" i="12"/>
  <c r="G37" i="12"/>
  <c r="H37" i="12"/>
  <c r="I37" i="12"/>
  <c r="J37" i="12"/>
  <c r="K37" i="12"/>
  <c r="L37" i="12"/>
  <c r="M37" i="12"/>
  <c r="N37" i="12"/>
  <c r="B38" i="12"/>
  <c r="C38" i="12"/>
  <c r="D38" i="12"/>
  <c r="E38" i="12"/>
  <c r="F38" i="12"/>
  <c r="G38" i="12"/>
  <c r="H38" i="12"/>
  <c r="I38" i="12"/>
  <c r="J38" i="12"/>
  <c r="K38" i="12"/>
  <c r="L38" i="12"/>
  <c r="M38" i="12"/>
  <c r="N38" i="12"/>
  <c r="B39" i="12"/>
  <c r="C39" i="12"/>
  <c r="D39" i="12"/>
  <c r="E39" i="12"/>
  <c r="F39" i="12"/>
  <c r="G39" i="12"/>
  <c r="H39" i="12"/>
  <c r="I39" i="12"/>
  <c r="J39" i="12"/>
  <c r="K39" i="12"/>
  <c r="L39" i="12"/>
  <c r="M39" i="12"/>
  <c r="N39" i="12"/>
  <c r="B40" i="12"/>
  <c r="C40" i="12"/>
  <c r="D40" i="12"/>
  <c r="E40" i="12"/>
  <c r="F40" i="12"/>
  <c r="G40" i="12"/>
  <c r="H40" i="12"/>
  <c r="I40" i="12"/>
  <c r="J40" i="12"/>
  <c r="K40" i="12"/>
  <c r="L40" i="12"/>
  <c r="M40" i="12"/>
  <c r="N40" i="12"/>
  <c r="B41" i="12"/>
  <c r="C41" i="12"/>
  <c r="D41" i="12"/>
  <c r="E41" i="12"/>
  <c r="F41" i="12"/>
  <c r="G41" i="12"/>
  <c r="H41" i="12"/>
  <c r="I41" i="12"/>
  <c r="J41" i="12"/>
  <c r="K41" i="12"/>
  <c r="L41" i="12"/>
  <c r="M41" i="12"/>
  <c r="N41" i="12"/>
  <c r="B42" i="12"/>
  <c r="C42" i="12"/>
  <c r="D42" i="12"/>
  <c r="E42" i="12"/>
  <c r="F42" i="12"/>
  <c r="G42" i="12"/>
  <c r="H42" i="12"/>
  <c r="I42" i="12"/>
  <c r="J42" i="12"/>
  <c r="K42" i="12"/>
  <c r="L42" i="12"/>
  <c r="M42" i="12"/>
  <c r="N42" i="12"/>
  <c r="B43" i="12"/>
  <c r="C43" i="12"/>
  <c r="D43" i="12"/>
  <c r="E43" i="12"/>
  <c r="F43" i="12"/>
  <c r="G43" i="12"/>
  <c r="H43" i="12"/>
  <c r="I43" i="12"/>
  <c r="J43" i="12"/>
  <c r="K43" i="12"/>
  <c r="L43" i="12"/>
  <c r="M43" i="12"/>
  <c r="N43" i="12"/>
  <c r="B44" i="12"/>
  <c r="C44" i="12"/>
  <c r="D44" i="12"/>
  <c r="E44" i="12"/>
  <c r="F44" i="12"/>
  <c r="G44" i="12"/>
  <c r="H44" i="12"/>
  <c r="I44" i="12"/>
  <c r="J44" i="12"/>
  <c r="K44" i="12"/>
  <c r="L44" i="12"/>
  <c r="M44" i="12"/>
  <c r="N44" i="12"/>
  <c r="B45" i="12"/>
  <c r="C45" i="12"/>
  <c r="D45" i="12"/>
  <c r="E45" i="12"/>
  <c r="F45" i="12"/>
  <c r="G45" i="12"/>
  <c r="H45" i="12"/>
  <c r="I45" i="12"/>
  <c r="J45" i="12"/>
  <c r="K45" i="12"/>
  <c r="L45" i="12"/>
  <c r="M45" i="12"/>
  <c r="N45" i="12"/>
  <c r="B46" i="12"/>
  <c r="C46" i="12"/>
  <c r="D46" i="12"/>
  <c r="E46" i="12"/>
  <c r="F46" i="12"/>
  <c r="G46" i="12"/>
  <c r="H46" i="12"/>
  <c r="I46" i="12"/>
  <c r="J46" i="12"/>
  <c r="K46" i="12"/>
  <c r="L46" i="12"/>
  <c r="M46" i="12"/>
  <c r="N46" i="12"/>
  <c r="B47" i="12"/>
  <c r="C47" i="12"/>
  <c r="D47" i="12"/>
  <c r="E47" i="12"/>
  <c r="F47" i="12"/>
  <c r="G47" i="12"/>
  <c r="H47" i="12"/>
  <c r="I47" i="12"/>
  <c r="J47" i="12"/>
  <c r="K47" i="12"/>
  <c r="L47" i="12"/>
  <c r="M47" i="12"/>
  <c r="N47" i="12"/>
  <c r="B48" i="12"/>
  <c r="C48" i="12"/>
  <c r="D48" i="12"/>
  <c r="E48" i="12"/>
  <c r="F48" i="12"/>
  <c r="G48" i="12"/>
  <c r="H48" i="12"/>
  <c r="I48" i="12"/>
  <c r="J48" i="12"/>
  <c r="K48" i="12"/>
  <c r="L48" i="12"/>
  <c r="M48" i="12"/>
  <c r="N48" i="12"/>
  <c r="B49" i="12"/>
  <c r="C49" i="12"/>
  <c r="D49" i="12"/>
  <c r="E49" i="12"/>
  <c r="F49" i="12"/>
  <c r="G49" i="12"/>
  <c r="H49" i="12"/>
  <c r="I49" i="12"/>
  <c r="J49" i="12"/>
  <c r="K49" i="12"/>
  <c r="L49" i="12"/>
  <c r="M49" i="12"/>
  <c r="N49" i="12"/>
  <c r="B50" i="12"/>
  <c r="C50" i="12"/>
  <c r="D50" i="12"/>
  <c r="E50" i="12"/>
  <c r="F50" i="12"/>
  <c r="G50" i="12"/>
  <c r="H50" i="12"/>
  <c r="I50" i="12"/>
  <c r="J50" i="12"/>
  <c r="K50" i="12"/>
  <c r="L50" i="12"/>
  <c r="M50" i="12"/>
  <c r="N50" i="12"/>
  <c r="B51" i="12"/>
  <c r="C51" i="12"/>
  <c r="D51" i="12"/>
  <c r="E51" i="12"/>
  <c r="F51" i="12"/>
  <c r="G51" i="12"/>
  <c r="H51" i="12"/>
  <c r="I51" i="12"/>
  <c r="J51" i="12"/>
  <c r="K51" i="12"/>
  <c r="L51" i="12"/>
  <c r="M51" i="12"/>
  <c r="N51" i="12"/>
  <c r="B52" i="12"/>
  <c r="C52" i="12"/>
  <c r="D52" i="12"/>
  <c r="E52" i="12"/>
  <c r="F52" i="12"/>
  <c r="G52" i="12"/>
  <c r="H52" i="12"/>
  <c r="I52" i="12"/>
  <c r="J52" i="12"/>
  <c r="K52" i="12"/>
  <c r="L52" i="12"/>
  <c r="M52" i="12"/>
  <c r="N52" i="12"/>
  <c r="B53" i="12"/>
  <c r="C53" i="12"/>
  <c r="D53" i="12"/>
  <c r="E53" i="12"/>
  <c r="F53" i="12"/>
  <c r="G53" i="12"/>
  <c r="H53" i="12"/>
  <c r="I53" i="12"/>
  <c r="J53" i="12"/>
  <c r="K53" i="12"/>
  <c r="L53" i="12"/>
  <c r="M53" i="12"/>
  <c r="N53" i="12"/>
  <c r="B54" i="12"/>
  <c r="C54" i="12"/>
  <c r="D54" i="12"/>
  <c r="E54" i="12"/>
  <c r="F54" i="12"/>
  <c r="G54" i="12"/>
  <c r="H54" i="12"/>
  <c r="I54" i="12"/>
  <c r="J54" i="12"/>
  <c r="K54" i="12"/>
  <c r="L54" i="12"/>
  <c r="M54" i="12"/>
  <c r="N54" i="12"/>
  <c r="B55" i="12"/>
  <c r="C55" i="12"/>
  <c r="D55" i="12"/>
  <c r="E55" i="12"/>
  <c r="F55" i="12"/>
  <c r="G55" i="12"/>
  <c r="H55" i="12"/>
  <c r="I55" i="12"/>
  <c r="J55" i="12"/>
  <c r="K55" i="12"/>
  <c r="L55" i="12"/>
  <c r="M55" i="12"/>
  <c r="N55" i="12"/>
  <c r="B56" i="12"/>
  <c r="C56" i="12"/>
  <c r="D56" i="12"/>
  <c r="E56" i="12"/>
  <c r="F56" i="12"/>
  <c r="G56" i="12"/>
  <c r="H56" i="12"/>
  <c r="I56" i="12"/>
  <c r="J56" i="12"/>
  <c r="K56" i="12"/>
  <c r="L56" i="12"/>
  <c r="M56" i="12"/>
  <c r="N56" i="12"/>
  <c r="B57" i="12"/>
  <c r="C57" i="12"/>
  <c r="D57" i="12"/>
  <c r="E57" i="12"/>
  <c r="F57" i="12"/>
  <c r="G57" i="12"/>
  <c r="H57" i="12"/>
  <c r="I57" i="12"/>
  <c r="J57" i="12"/>
  <c r="K57" i="12"/>
  <c r="L57" i="12"/>
  <c r="M57" i="12"/>
  <c r="N57" i="12"/>
  <c r="B58" i="12"/>
  <c r="C58" i="12"/>
  <c r="D58" i="12"/>
  <c r="E58" i="12"/>
  <c r="F58" i="12"/>
  <c r="G58" i="12"/>
  <c r="H58" i="12"/>
  <c r="I58" i="12"/>
  <c r="J58" i="12"/>
  <c r="K58" i="12"/>
  <c r="L58" i="12"/>
  <c r="M58" i="12"/>
  <c r="N58" i="12"/>
  <c r="B59" i="12"/>
  <c r="C59" i="12"/>
  <c r="D59" i="12"/>
  <c r="E59" i="12"/>
  <c r="F59" i="12"/>
  <c r="G59" i="12"/>
  <c r="H59" i="12"/>
  <c r="I59" i="12"/>
  <c r="J59" i="12"/>
  <c r="K59" i="12"/>
  <c r="L59" i="12"/>
  <c r="M59" i="12"/>
  <c r="N59" i="12"/>
  <c r="B60" i="12"/>
  <c r="C60" i="12"/>
  <c r="D60" i="12"/>
  <c r="E60" i="12"/>
  <c r="F60" i="12"/>
  <c r="G60" i="12"/>
  <c r="H60" i="12"/>
  <c r="I60" i="12"/>
  <c r="J60" i="12"/>
  <c r="K60" i="12"/>
  <c r="L60" i="12"/>
  <c r="M60" i="12"/>
  <c r="N60" i="12"/>
  <c r="B61" i="12"/>
  <c r="C61" i="12"/>
  <c r="D61" i="12"/>
  <c r="E61" i="12"/>
  <c r="F61" i="12"/>
  <c r="G61" i="12"/>
  <c r="H61" i="12"/>
  <c r="I61" i="12"/>
  <c r="J61" i="12"/>
  <c r="K61" i="12"/>
  <c r="L61" i="12"/>
  <c r="M61" i="12"/>
  <c r="N61" i="12"/>
  <c r="B62" i="12"/>
  <c r="C62" i="12"/>
  <c r="D62" i="12"/>
  <c r="E62" i="12"/>
  <c r="F62" i="12"/>
  <c r="G62" i="12"/>
  <c r="H62" i="12"/>
  <c r="I62" i="12"/>
  <c r="J62" i="12"/>
  <c r="K62" i="12"/>
  <c r="L62" i="12"/>
  <c r="M62" i="12"/>
  <c r="N62" i="12"/>
  <c r="B63" i="12"/>
  <c r="C63" i="12"/>
  <c r="D63" i="12"/>
  <c r="E63" i="12"/>
  <c r="F63" i="12"/>
  <c r="G63" i="12"/>
  <c r="H63" i="12"/>
  <c r="I63" i="12"/>
  <c r="J63" i="12"/>
  <c r="K63" i="12"/>
  <c r="L63" i="12"/>
  <c r="M63" i="12"/>
  <c r="N63" i="12"/>
  <c r="B64" i="12"/>
  <c r="C64" i="12"/>
  <c r="D64" i="12"/>
  <c r="E64" i="12"/>
  <c r="F64" i="12"/>
  <c r="G64" i="12"/>
  <c r="H64" i="12"/>
  <c r="I64" i="12"/>
  <c r="J64" i="12"/>
  <c r="K64" i="12"/>
  <c r="L64" i="12"/>
  <c r="M64" i="12"/>
  <c r="N64" i="12"/>
  <c r="B65" i="12"/>
  <c r="C65" i="12"/>
  <c r="D65" i="12"/>
  <c r="E65" i="12"/>
  <c r="F65" i="12"/>
  <c r="G65" i="12"/>
  <c r="H65" i="12"/>
  <c r="I65" i="12"/>
  <c r="J65" i="12"/>
  <c r="K65" i="12"/>
  <c r="L65" i="12"/>
  <c r="M65" i="12"/>
  <c r="N65" i="12"/>
  <c r="B66" i="12"/>
  <c r="C66" i="12"/>
  <c r="D66" i="12"/>
  <c r="E66" i="12"/>
  <c r="F66" i="12"/>
  <c r="G66" i="12"/>
  <c r="H66" i="12"/>
  <c r="I66" i="12"/>
  <c r="J66" i="12"/>
  <c r="K66" i="12"/>
  <c r="L66" i="12"/>
  <c r="M66" i="12"/>
  <c r="N66" i="12"/>
  <c r="B67" i="12"/>
  <c r="C67" i="12"/>
  <c r="D67" i="12"/>
  <c r="E67" i="12"/>
  <c r="F67" i="12"/>
  <c r="G67" i="12"/>
  <c r="H67" i="12"/>
  <c r="I67" i="12"/>
  <c r="J67" i="12"/>
  <c r="K67" i="12"/>
  <c r="L67" i="12"/>
  <c r="M67" i="12"/>
  <c r="N67" i="12"/>
  <c r="B68" i="12"/>
  <c r="C68" i="12"/>
  <c r="D68" i="12"/>
  <c r="E68" i="12"/>
  <c r="F68" i="12"/>
  <c r="G68" i="12"/>
  <c r="H68" i="12"/>
  <c r="I68" i="12"/>
  <c r="J68" i="12"/>
  <c r="K68" i="12"/>
  <c r="L68" i="12"/>
  <c r="M68" i="12"/>
  <c r="N68" i="12"/>
  <c r="B69" i="12"/>
  <c r="C69" i="12"/>
  <c r="D69" i="12"/>
  <c r="E69" i="12"/>
  <c r="F69" i="12"/>
  <c r="G69" i="12"/>
  <c r="H69" i="12"/>
  <c r="I69" i="12"/>
  <c r="J69" i="12"/>
  <c r="K69" i="12"/>
  <c r="L69" i="12"/>
  <c r="M69" i="12"/>
  <c r="N69" i="12"/>
  <c r="B70" i="12"/>
  <c r="C70" i="12"/>
  <c r="D70" i="12"/>
  <c r="E70" i="12"/>
  <c r="F70" i="12"/>
  <c r="G70" i="12"/>
  <c r="H70" i="12"/>
  <c r="I70" i="12"/>
  <c r="J70" i="12"/>
  <c r="K70" i="12"/>
  <c r="L70" i="12"/>
  <c r="M70" i="12"/>
  <c r="N70" i="12"/>
  <c r="B71" i="12"/>
  <c r="C71" i="12"/>
  <c r="D71" i="12"/>
  <c r="E71" i="12"/>
  <c r="F71" i="12"/>
  <c r="G71" i="12"/>
  <c r="H71" i="12"/>
  <c r="I71" i="12"/>
  <c r="J71" i="12"/>
  <c r="K71" i="12"/>
  <c r="L71" i="12"/>
  <c r="M71" i="12"/>
  <c r="N71" i="12"/>
  <c r="B72" i="12"/>
  <c r="C72" i="12"/>
  <c r="D72" i="12"/>
  <c r="E72" i="12"/>
  <c r="F72" i="12"/>
  <c r="G72" i="12"/>
  <c r="H72" i="12"/>
  <c r="I72" i="12"/>
  <c r="J72" i="12"/>
  <c r="K72" i="12"/>
  <c r="L72" i="12"/>
  <c r="M72" i="12"/>
  <c r="N72" i="12"/>
  <c r="B73" i="12"/>
  <c r="C73" i="12"/>
  <c r="D73" i="12"/>
  <c r="E73" i="12"/>
  <c r="F73" i="12"/>
  <c r="G73" i="12"/>
  <c r="H73" i="12"/>
  <c r="I73" i="12"/>
  <c r="J73" i="12"/>
  <c r="K73" i="12"/>
  <c r="L73" i="12"/>
  <c r="M73" i="12"/>
  <c r="N73" i="12"/>
  <c r="B74" i="12"/>
  <c r="C74" i="12"/>
  <c r="D74" i="12"/>
  <c r="E74" i="12"/>
  <c r="F74" i="12"/>
  <c r="G74" i="12"/>
  <c r="H74" i="12"/>
  <c r="I74" i="12"/>
  <c r="J74" i="12"/>
  <c r="K74" i="12"/>
  <c r="L74" i="12"/>
  <c r="M74" i="12"/>
  <c r="N74" i="12"/>
  <c r="B75" i="12"/>
  <c r="C75" i="12"/>
  <c r="D75" i="12"/>
  <c r="E75" i="12"/>
  <c r="F75" i="12"/>
  <c r="G75" i="12"/>
  <c r="H75" i="12"/>
  <c r="I75" i="12"/>
  <c r="J75" i="12"/>
  <c r="K75" i="12"/>
  <c r="L75" i="12"/>
  <c r="M75" i="12"/>
  <c r="N75" i="12"/>
  <c r="B76" i="12"/>
  <c r="C76" i="12"/>
  <c r="D76" i="12"/>
  <c r="E76" i="12"/>
  <c r="F76" i="12"/>
  <c r="G76" i="12"/>
  <c r="H76" i="12"/>
  <c r="I76" i="12"/>
  <c r="J76" i="12"/>
  <c r="K76" i="12"/>
  <c r="L76" i="12"/>
  <c r="M76" i="12"/>
  <c r="N76" i="12"/>
  <c r="B77" i="12"/>
  <c r="C77" i="12"/>
  <c r="D77" i="12"/>
  <c r="E77" i="12"/>
  <c r="F77" i="12"/>
  <c r="G77" i="12"/>
  <c r="H77" i="12"/>
  <c r="I77" i="12"/>
  <c r="J77" i="12"/>
  <c r="K77" i="12"/>
  <c r="L77" i="12"/>
  <c r="M77" i="12"/>
  <c r="N77" i="12"/>
  <c r="B78" i="12"/>
  <c r="C78" i="12"/>
  <c r="D78" i="12"/>
  <c r="E78" i="12"/>
  <c r="F78" i="12"/>
  <c r="G78" i="12"/>
  <c r="H78" i="12"/>
  <c r="I78" i="12"/>
  <c r="J78" i="12"/>
  <c r="K78" i="12"/>
  <c r="L78" i="12"/>
  <c r="M78" i="12"/>
  <c r="N78" i="12"/>
  <c r="B79" i="12"/>
  <c r="C79" i="12"/>
  <c r="D79" i="12"/>
  <c r="E79" i="12"/>
  <c r="F79" i="12"/>
  <c r="G79" i="12"/>
  <c r="H79" i="12"/>
  <c r="I79" i="12"/>
  <c r="J79" i="12"/>
  <c r="K79" i="12"/>
  <c r="L79" i="12"/>
  <c r="M79" i="12"/>
  <c r="N79" i="12"/>
  <c r="B80" i="12"/>
  <c r="C80" i="12"/>
  <c r="D80" i="12"/>
  <c r="E80" i="12"/>
  <c r="F80" i="12"/>
  <c r="G80" i="12"/>
  <c r="H80" i="12"/>
  <c r="I80" i="12"/>
  <c r="J80" i="12"/>
  <c r="K80" i="12"/>
  <c r="L80" i="12"/>
  <c r="M80" i="12"/>
  <c r="N80" i="12"/>
  <c r="B81" i="12"/>
  <c r="C81" i="12"/>
  <c r="D81" i="12"/>
  <c r="E81" i="12"/>
  <c r="F81" i="12"/>
  <c r="G81" i="12"/>
  <c r="H81" i="12"/>
  <c r="I81" i="12"/>
  <c r="J81" i="12"/>
  <c r="K81" i="12"/>
  <c r="L81" i="12"/>
  <c r="M81" i="12"/>
  <c r="N81" i="12"/>
  <c r="B82" i="12"/>
  <c r="C82" i="12"/>
  <c r="D82" i="12"/>
  <c r="E82" i="12"/>
  <c r="F82" i="12"/>
  <c r="G82" i="12"/>
  <c r="H82" i="12"/>
  <c r="I82" i="12"/>
  <c r="J82" i="12"/>
  <c r="K82" i="12"/>
  <c r="L82" i="12"/>
  <c r="M82" i="12"/>
  <c r="N82" i="12"/>
  <c r="B83" i="12"/>
  <c r="C83" i="12"/>
  <c r="D83" i="12"/>
  <c r="E83" i="12"/>
  <c r="F83" i="12"/>
  <c r="G83" i="12"/>
  <c r="H83" i="12"/>
  <c r="I83" i="12"/>
  <c r="J83" i="12"/>
  <c r="K83" i="12"/>
  <c r="L83" i="12"/>
  <c r="M83" i="12"/>
  <c r="N83" i="12"/>
  <c r="B84" i="12"/>
  <c r="C84" i="12"/>
  <c r="D84" i="12"/>
  <c r="E84" i="12"/>
  <c r="F84" i="12"/>
  <c r="G84" i="12"/>
  <c r="H84" i="12"/>
  <c r="I84" i="12"/>
  <c r="J84" i="12"/>
  <c r="K84" i="12"/>
  <c r="L84" i="12"/>
  <c r="M84" i="12"/>
  <c r="N84" i="12"/>
  <c r="B85" i="12"/>
  <c r="C85" i="12"/>
  <c r="D85" i="12"/>
  <c r="E85" i="12"/>
  <c r="F85" i="12"/>
  <c r="G85" i="12"/>
  <c r="H85" i="12"/>
  <c r="I85" i="12"/>
  <c r="J85" i="12"/>
  <c r="K85" i="12"/>
  <c r="L85" i="12"/>
  <c r="M85" i="12"/>
  <c r="N85" i="12"/>
  <c r="B86" i="12"/>
  <c r="C86" i="12"/>
  <c r="D86" i="12"/>
  <c r="E86" i="12"/>
  <c r="F86" i="12"/>
  <c r="G86" i="12"/>
  <c r="H86" i="12"/>
  <c r="I86" i="12"/>
  <c r="J86" i="12"/>
  <c r="K86" i="12"/>
  <c r="L86" i="12"/>
  <c r="M86" i="12"/>
  <c r="N86" i="12"/>
  <c r="B87" i="12"/>
  <c r="C87" i="12"/>
  <c r="D87" i="12"/>
  <c r="E87" i="12"/>
  <c r="F87" i="12"/>
  <c r="G87" i="12"/>
  <c r="H87" i="12"/>
  <c r="I87" i="12"/>
  <c r="J87" i="12"/>
  <c r="K87" i="12"/>
  <c r="L87" i="12"/>
  <c r="M87" i="12"/>
  <c r="N87" i="12"/>
  <c r="B88" i="12"/>
  <c r="C88" i="12"/>
  <c r="D88" i="12"/>
  <c r="E88" i="12"/>
  <c r="F88" i="12"/>
  <c r="G88" i="12"/>
  <c r="H88" i="12"/>
  <c r="I88" i="12"/>
  <c r="J88" i="12"/>
  <c r="K88" i="12"/>
  <c r="L88" i="12"/>
  <c r="M88" i="12"/>
  <c r="N88" i="12"/>
  <c r="B89" i="12"/>
  <c r="C89" i="12"/>
  <c r="D89" i="12"/>
  <c r="E89" i="12"/>
  <c r="F89" i="12"/>
  <c r="G89" i="12"/>
  <c r="H89" i="12"/>
  <c r="I89" i="12"/>
  <c r="J89" i="12"/>
  <c r="K89" i="12"/>
  <c r="L89" i="12"/>
  <c r="M89" i="12"/>
  <c r="N89" i="12"/>
  <c r="B90" i="12"/>
  <c r="C90" i="12"/>
  <c r="D90" i="12"/>
  <c r="E90" i="12"/>
  <c r="F90" i="12"/>
  <c r="G90" i="12"/>
  <c r="H90" i="12"/>
  <c r="I90" i="12"/>
  <c r="J90" i="12"/>
  <c r="K90" i="12"/>
  <c r="L90" i="12"/>
  <c r="M90" i="12"/>
  <c r="N90" i="12"/>
  <c r="B91" i="12"/>
  <c r="C91" i="12"/>
  <c r="D91" i="12"/>
  <c r="E91" i="12"/>
  <c r="F91" i="12"/>
  <c r="G91" i="12"/>
  <c r="H91" i="12"/>
  <c r="I91" i="12"/>
  <c r="J91" i="12"/>
  <c r="K91" i="12"/>
  <c r="L91" i="12"/>
  <c r="M91" i="12"/>
  <c r="N91" i="12"/>
  <c r="B92" i="12"/>
  <c r="C92" i="12"/>
  <c r="D92" i="12"/>
  <c r="E92" i="12"/>
  <c r="F92" i="12"/>
  <c r="G92" i="12"/>
  <c r="H92" i="12"/>
  <c r="I92" i="12"/>
  <c r="J92" i="12"/>
  <c r="K92" i="12"/>
  <c r="L92" i="12"/>
  <c r="M92" i="12"/>
  <c r="N92" i="12"/>
  <c r="B93" i="12"/>
  <c r="C93" i="12"/>
  <c r="D93" i="12"/>
  <c r="E93" i="12"/>
  <c r="F93" i="12"/>
  <c r="G93" i="12"/>
  <c r="H93" i="12"/>
  <c r="I93" i="12"/>
  <c r="J93" i="12"/>
  <c r="K93" i="12"/>
  <c r="L93" i="12"/>
  <c r="M93" i="12"/>
  <c r="N93" i="12"/>
  <c r="B94" i="12"/>
  <c r="C94" i="12"/>
  <c r="D94" i="12"/>
  <c r="E94" i="12"/>
  <c r="F94" i="12"/>
  <c r="G94" i="12"/>
  <c r="H94" i="12"/>
  <c r="I94" i="12"/>
  <c r="J94" i="12"/>
  <c r="K94" i="12"/>
  <c r="L94" i="12"/>
  <c r="M94" i="12"/>
  <c r="N94" i="12"/>
  <c r="B95" i="12"/>
  <c r="C95" i="12"/>
  <c r="D95" i="12"/>
  <c r="E95" i="12"/>
  <c r="F95" i="12"/>
  <c r="G95" i="12"/>
  <c r="H95" i="12"/>
  <c r="I95" i="12"/>
  <c r="J95" i="12"/>
  <c r="K95" i="12"/>
  <c r="L95" i="12"/>
  <c r="M95" i="12"/>
  <c r="N95" i="12"/>
  <c r="B96" i="12"/>
  <c r="C96" i="12"/>
  <c r="D96" i="12"/>
  <c r="E96" i="12"/>
  <c r="F96" i="12"/>
  <c r="G96" i="12"/>
  <c r="H96" i="12"/>
  <c r="I96" i="12"/>
  <c r="J96" i="12"/>
  <c r="K96" i="12"/>
  <c r="L96" i="12"/>
  <c r="M96" i="12"/>
  <c r="N96" i="12"/>
  <c r="B97" i="12"/>
  <c r="C97" i="12"/>
  <c r="D97" i="12"/>
  <c r="E97" i="12"/>
  <c r="F97" i="12"/>
  <c r="G97" i="12"/>
  <c r="H97" i="12"/>
  <c r="I97" i="12"/>
  <c r="J97" i="12"/>
  <c r="K97" i="12"/>
  <c r="L97" i="12"/>
  <c r="M97" i="12"/>
  <c r="N97" i="12"/>
  <c r="B98" i="12"/>
  <c r="C98" i="12"/>
  <c r="D98" i="12"/>
  <c r="E98" i="12"/>
  <c r="F98" i="12"/>
  <c r="G98" i="12"/>
  <c r="H98" i="12"/>
  <c r="I98" i="12"/>
  <c r="J98" i="12"/>
  <c r="K98" i="12"/>
  <c r="L98" i="12"/>
  <c r="M98" i="12"/>
  <c r="N98" i="12"/>
  <c r="B99" i="12"/>
  <c r="C99" i="12"/>
  <c r="D99" i="12"/>
  <c r="E99" i="12"/>
  <c r="F99" i="12"/>
  <c r="G99" i="12"/>
  <c r="H99" i="12"/>
  <c r="I99" i="12"/>
  <c r="J99" i="12"/>
  <c r="K99" i="12"/>
  <c r="L99" i="12"/>
  <c r="M99" i="12"/>
  <c r="N99" i="12"/>
  <c r="B100" i="12"/>
  <c r="C100" i="12"/>
  <c r="D100" i="12"/>
  <c r="E100" i="12"/>
  <c r="F100" i="12"/>
  <c r="G100" i="12"/>
  <c r="H100" i="12"/>
  <c r="I100" i="12"/>
  <c r="J100" i="12"/>
  <c r="K100" i="12"/>
  <c r="L100" i="12"/>
  <c r="M100" i="12"/>
  <c r="N100" i="12"/>
  <c r="B101" i="12"/>
  <c r="C101" i="12"/>
  <c r="D101" i="12"/>
  <c r="E101" i="12"/>
  <c r="F101" i="12"/>
  <c r="G101" i="12"/>
  <c r="H101" i="12"/>
  <c r="I101" i="12"/>
  <c r="J101" i="12"/>
  <c r="K101" i="12"/>
  <c r="L101" i="12"/>
  <c r="M101" i="12"/>
  <c r="N101" i="12"/>
  <c r="B102" i="12"/>
  <c r="C102" i="12"/>
  <c r="D102" i="12"/>
  <c r="E102" i="12"/>
  <c r="F102" i="12"/>
  <c r="G102" i="12"/>
  <c r="H102" i="12"/>
  <c r="I102" i="12"/>
  <c r="J102" i="12"/>
  <c r="K102" i="12"/>
  <c r="L102" i="12"/>
  <c r="M102" i="12"/>
  <c r="N102" i="12"/>
  <c r="B103" i="12"/>
  <c r="C103" i="12"/>
  <c r="D103" i="12"/>
  <c r="E103" i="12"/>
  <c r="F103" i="12"/>
  <c r="G103" i="12"/>
  <c r="H103" i="12"/>
  <c r="I103" i="12"/>
  <c r="J103" i="12"/>
  <c r="K103" i="12"/>
  <c r="L103" i="12"/>
  <c r="M103" i="12"/>
  <c r="N103" i="12"/>
  <c r="B104" i="12"/>
  <c r="C104" i="12"/>
  <c r="D104" i="12"/>
  <c r="E104" i="12"/>
  <c r="F104" i="12"/>
  <c r="G104" i="12"/>
  <c r="H104" i="12"/>
  <c r="I104" i="12"/>
  <c r="J104" i="12"/>
  <c r="K104" i="12"/>
  <c r="L104" i="12"/>
  <c r="M104" i="12"/>
  <c r="N104" i="12"/>
  <c r="B105" i="12"/>
  <c r="C105" i="12"/>
  <c r="D105" i="12"/>
  <c r="E105" i="12"/>
  <c r="F105" i="12"/>
  <c r="G105" i="12"/>
  <c r="H105" i="12"/>
  <c r="I105" i="12"/>
  <c r="J105" i="12"/>
  <c r="K105" i="12"/>
  <c r="L105" i="12"/>
  <c r="M105" i="12"/>
  <c r="N105" i="12"/>
  <c r="B106" i="12"/>
  <c r="C106" i="12"/>
  <c r="D106" i="12"/>
  <c r="E106" i="12"/>
  <c r="F106" i="12"/>
  <c r="G106" i="12"/>
  <c r="H106" i="12"/>
  <c r="I106" i="12"/>
  <c r="J106" i="12"/>
  <c r="K106" i="12"/>
  <c r="L106" i="12"/>
  <c r="M106" i="12"/>
  <c r="N106" i="12"/>
  <c r="B107" i="12"/>
  <c r="C107" i="12"/>
  <c r="D107" i="12"/>
  <c r="E107" i="12"/>
  <c r="F107" i="12"/>
  <c r="G107" i="12"/>
  <c r="H107" i="12"/>
  <c r="I107" i="12"/>
  <c r="J107" i="12"/>
  <c r="K107" i="12"/>
  <c r="L107" i="12"/>
  <c r="M107" i="12"/>
  <c r="N107" i="12"/>
  <c r="B108" i="12"/>
  <c r="C108" i="12"/>
  <c r="D108" i="12"/>
  <c r="E108" i="12"/>
  <c r="F108" i="12"/>
  <c r="G108" i="12"/>
  <c r="H108" i="12"/>
  <c r="I108" i="12"/>
  <c r="J108" i="12"/>
  <c r="K108" i="12"/>
  <c r="L108" i="12"/>
  <c r="M108" i="12"/>
  <c r="N108" i="12"/>
  <c r="B109" i="12"/>
  <c r="C109" i="12"/>
  <c r="D109" i="12"/>
  <c r="E109" i="12"/>
  <c r="F109" i="12"/>
  <c r="G109" i="12"/>
  <c r="H109" i="12"/>
  <c r="I109" i="12"/>
  <c r="J109" i="12"/>
  <c r="K109" i="12"/>
  <c r="L109" i="12"/>
  <c r="M109" i="12"/>
  <c r="N109" i="12"/>
  <c r="B110" i="12"/>
  <c r="C110" i="12"/>
  <c r="D110" i="12"/>
  <c r="E110" i="12"/>
  <c r="F110" i="12"/>
  <c r="G110" i="12"/>
  <c r="H110" i="12"/>
  <c r="I110" i="12"/>
  <c r="J110" i="12"/>
  <c r="K110" i="12"/>
  <c r="L110" i="12"/>
  <c r="M110" i="12"/>
  <c r="N110" i="12"/>
  <c r="B111" i="12"/>
  <c r="C111" i="12"/>
  <c r="D111" i="12"/>
  <c r="E111" i="12"/>
  <c r="F111" i="12"/>
  <c r="G111" i="12"/>
  <c r="H111" i="12"/>
  <c r="I111" i="12"/>
  <c r="J111" i="12"/>
  <c r="K111" i="12"/>
  <c r="L111" i="12"/>
  <c r="M111" i="12"/>
  <c r="N111" i="12"/>
  <c r="B112" i="12"/>
  <c r="C112" i="12"/>
  <c r="D112" i="12"/>
  <c r="E112" i="12"/>
  <c r="F112" i="12"/>
  <c r="G112" i="12"/>
  <c r="H112" i="12"/>
  <c r="I112" i="12"/>
  <c r="J112" i="12"/>
  <c r="K112" i="12"/>
  <c r="L112" i="12"/>
  <c r="M112" i="12"/>
  <c r="N112" i="12"/>
  <c r="B113" i="12"/>
  <c r="C113" i="12"/>
  <c r="D113" i="12"/>
  <c r="E113" i="12"/>
  <c r="F113" i="12"/>
  <c r="G113" i="12"/>
  <c r="H113" i="12"/>
  <c r="I113" i="12"/>
  <c r="J113" i="12"/>
  <c r="K113" i="12"/>
  <c r="L113" i="12"/>
  <c r="M113" i="12"/>
  <c r="N113" i="12"/>
  <c r="B114" i="12"/>
  <c r="C114" i="12"/>
  <c r="D114" i="12"/>
  <c r="E114" i="12"/>
  <c r="F114" i="12"/>
  <c r="G114" i="12"/>
  <c r="H114" i="12"/>
  <c r="I114" i="12"/>
  <c r="J114" i="12"/>
  <c r="K114" i="12"/>
  <c r="L114" i="12"/>
  <c r="M114" i="12"/>
  <c r="N114" i="12"/>
  <c r="B115" i="12"/>
  <c r="C115" i="12"/>
  <c r="D115" i="12"/>
  <c r="E115" i="12"/>
  <c r="F115" i="12"/>
  <c r="G115" i="12"/>
  <c r="H115" i="12"/>
  <c r="I115" i="12"/>
  <c r="J115" i="12"/>
  <c r="K115" i="12"/>
  <c r="L115" i="12"/>
  <c r="M115" i="12"/>
  <c r="N115" i="12"/>
  <c r="B116" i="12"/>
  <c r="C116" i="12"/>
  <c r="D116" i="12"/>
  <c r="E116" i="12"/>
  <c r="F116" i="12"/>
  <c r="G116" i="12"/>
  <c r="H116" i="12"/>
  <c r="I116" i="12"/>
  <c r="J116" i="12"/>
  <c r="K116" i="12"/>
  <c r="L116" i="12"/>
  <c r="M116" i="12"/>
  <c r="N116" i="12"/>
  <c r="B117" i="12"/>
  <c r="C117" i="12"/>
  <c r="D117" i="12"/>
  <c r="E117" i="12"/>
  <c r="F117" i="12"/>
  <c r="G117" i="12"/>
  <c r="H117" i="12"/>
  <c r="I117" i="12"/>
  <c r="J117" i="12"/>
  <c r="K117" i="12"/>
  <c r="L117" i="12"/>
  <c r="M117" i="12"/>
  <c r="N117" i="12"/>
  <c r="B118" i="12"/>
  <c r="C118" i="12"/>
  <c r="D118" i="12"/>
  <c r="E118" i="12"/>
  <c r="F118" i="12"/>
  <c r="G118" i="12"/>
  <c r="H118" i="12"/>
  <c r="I118" i="12"/>
  <c r="J118" i="12"/>
  <c r="K118" i="12"/>
  <c r="L118" i="12"/>
  <c r="M118" i="12"/>
  <c r="N118" i="12"/>
  <c r="B119" i="12"/>
  <c r="C119" i="12"/>
  <c r="D119" i="12"/>
  <c r="E119" i="12"/>
  <c r="F119" i="12"/>
  <c r="G119" i="12"/>
  <c r="H119" i="12"/>
  <c r="I119" i="12"/>
  <c r="J119" i="12"/>
  <c r="K119" i="12"/>
  <c r="L119" i="12"/>
  <c r="M119" i="12"/>
  <c r="N119" i="12"/>
  <c r="B120" i="12"/>
  <c r="C120" i="12"/>
  <c r="D120" i="12"/>
  <c r="E120" i="12"/>
  <c r="F120" i="12"/>
  <c r="G120" i="12"/>
  <c r="H120" i="12"/>
  <c r="I120" i="12"/>
  <c r="J120" i="12"/>
  <c r="K120" i="12"/>
  <c r="L120" i="12"/>
  <c r="M120" i="12"/>
  <c r="N120" i="12"/>
  <c r="B121" i="12"/>
  <c r="C121" i="12"/>
  <c r="D121" i="12"/>
  <c r="E121" i="12"/>
  <c r="F121" i="12"/>
  <c r="G121" i="12"/>
  <c r="H121" i="12"/>
  <c r="I121" i="12"/>
  <c r="J121" i="12"/>
  <c r="K121" i="12"/>
  <c r="L121" i="12"/>
  <c r="M121" i="12"/>
  <c r="N121" i="12"/>
  <c r="B122" i="12"/>
  <c r="C122" i="12"/>
  <c r="D122" i="12"/>
  <c r="E122" i="12"/>
  <c r="F122" i="12"/>
  <c r="G122" i="12"/>
  <c r="H122" i="12"/>
  <c r="I122" i="12"/>
  <c r="J122" i="12"/>
  <c r="K122" i="12"/>
  <c r="L122" i="12"/>
  <c r="M122" i="12"/>
  <c r="N122" i="12"/>
  <c r="B123" i="12"/>
  <c r="C123" i="12"/>
  <c r="D123" i="12"/>
  <c r="E123" i="12"/>
  <c r="F123" i="12"/>
  <c r="G123" i="12"/>
  <c r="H123" i="12"/>
  <c r="I123" i="12"/>
  <c r="J123" i="12"/>
  <c r="K123" i="12"/>
  <c r="L123" i="12"/>
  <c r="M123" i="12"/>
  <c r="N123" i="12"/>
  <c r="B124" i="12"/>
  <c r="C124" i="12"/>
  <c r="D124" i="12"/>
  <c r="E124" i="12"/>
  <c r="F124" i="12"/>
  <c r="G124" i="12"/>
  <c r="H124" i="12"/>
  <c r="I124" i="12"/>
  <c r="J124" i="12"/>
  <c r="K124" i="12"/>
  <c r="L124" i="12"/>
  <c r="M124" i="12"/>
  <c r="N124" i="12"/>
  <c r="B125" i="12"/>
  <c r="C125" i="12"/>
  <c r="D125" i="12"/>
  <c r="E125" i="12"/>
  <c r="F125" i="12"/>
  <c r="G125" i="12"/>
  <c r="H125" i="12"/>
  <c r="I125" i="12"/>
  <c r="J125" i="12"/>
  <c r="K125" i="12"/>
  <c r="L125" i="12"/>
  <c r="M125" i="12"/>
  <c r="N125" i="12"/>
  <c r="B126" i="12"/>
  <c r="C126" i="12"/>
  <c r="D126" i="12"/>
  <c r="E126" i="12"/>
  <c r="F126" i="12"/>
  <c r="G126" i="12"/>
  <c r="H126" i="12"/>
  <c r="I126" i="12"/>
  <c r="J126" i="12"/>
  <c r="K126" i="12"/>
  <c r="L126" i="12"/>
  <c r="M126" i="12"/>
  <c r="N126" i="12"/>
  <c r="B127" i="12"/>
  <c r="C127" i="12"/>
  <c r="D127" i="12"/>
  <c r="E127" i="12"/>
  <c r="F127" i="12"/>
  <c r="G127" i="12"/>
  <c r="H127" i="12"/>
  <c r="I127" i="12"/>
  <c r="J127" i="12"/>
  <c r="K127" i="12"/>
  <c r="L127" i="12"/>
  <c r="M127" i="12"/>
  <c r="N127" i="12"/>
  <c r="B128" i="12"/>
  <c r="C128" i="12"/>
  <c r="D128" i="12"/>
  <c r="E128" i="12"/>
  <c r="F128" i="12"/>
  <c r="G128" i="12"/>
  <c r="H128" i="12"/>
  <c r="I128" i="12"/>
  <c r="J128" i="12"/>
  <c r="K128" i="12"/>
  <c r="L128" i="12"/>
  <c r="M128" i="12"/>
  <c r="N128" i="12"/>
  <c r="B129" i="12"/>
  <c r="C129" i="12"/>
  <c r="D129" i="12"/>
  <c r="E129" i="12"/>
  <c r="F129" i="12"/>
  <c r="G129" i="12"/>
  <c r="H129" i="12"/>
  <c r="I129" i="12"/>
  <c r="J129" i="12"/>
  <c r="K129" i="12"/>
  <c r="L129" i="12"/>
  <c r="M129" i="12"/>
  <c r="N129" i="12"/>
  <c r="B130" i="12"/>
  <c r="C130" i="12"/>
  <c r="D130" i="12"/>
  <c r="E130" i="12"/>
  <c r="F130" i="12"/>
  <c r="G130" i="12"/>
  <c r="H130" i="12"/>
  <c r="I130" i="12"/>
  <c r="J130" i="12"/>
  <c r="K130" i="12"/>
  <c r="L130" i="12"/>
  <c r="M130" i="12"/>
  <c r="N130" i="12"/>
  <c r="B131" i="12"/>
  <c r="C131" i="12"/>
  <c r="D131" i="12"/>
  <c r="E131" i="12"/>
  <c r="F131" i="12"/>
  <c r="G131" i="12"/>
  <c r="H131" i="12"/>
  <c r="I131" i="12"/>
  <c r="J131" i="12"/>
  <c r="K131" i="12"/>
  <c r="L131" i="12"/>
  <c r="M131" i="12"/>
  <c r="N131" i="12"/>
  <c r="B132" i="12"/>
  <c r="C132" i="12"/>
  <c r="D132" i="12"/>
  <c r="E132" i="12"/>
  <c r="F132" i="12"/>
  <c r="G132" i="12"/>
  <c r="H132" i="12"/>
  <c r="I132" i="12"/>
  <c r="J132" i="12"/>
  <c r="K132" i="12"/>
  <c r="L132" i="12"/>
  <c r="M132" i="12"/>
  <c r="N132" i="12"/>
  <c r="B133" i="12"/>
  <c r="C133" i="12"/>
  <c r="D133" i="12"/>
  <c r="E133" i="12"/>
  <c r="F133" i="12"/>
  <c r="G133" i="12"/>
  <c r="H133" i="12"/>
  <c r="I133" i="12"/>
  <c r="J133" i="12"/>
  <c r="K133" i="12"/>
  <c r="L133" i="12"/>
  <c r="M133" i="12"/>
  <c r="N133" i="12"/>
  <c r="B134" i="12"/>
  <c r="C134" i="12"/>
  <c r="D134" i="12"/>
  <c r="E134" i="12"/>
  <c r="F134" i="12"/>
  <c r="G134" i="12"/>
  <c r="H134" i="12"/>
  <c r="I134" i="12"/>
  <c r="J134" i="12"/>
  <c r="K134" i="12"/>
  <c r="L134" i="12"/>
  <c r="M134" i="12"/>
  <c r="N134" i="12"/>
  <c r="B135" i="12"/>
  <c r="C135" i="12"/>
  <c r="D135" i="12"/>
  <c r="E135" i="12"/>
  <c r="F135" i="12"/>
  <c r="G135" i="12"/>
  <c r="H135" i="12"/>
  <c r="I135" i="12"/>
  <c r="J135" i="12"/>
  <c r="K135" i="12"/>
  <c r="L135" i="12"/>
  <c r="M135" i="12"/>
  <c r="N135" i="12"/>
  <c r="B136" i="12"/>
  <c r="C136" i="12"/>
  <c r="D136" i="12"/>
  <c r="E136" i="12"/>
  <c r="F136" i="12"/>
  <c r="G136" i="12"/>
  <c r="H136" i="12"/>
  <c r="I136" i="12"/>
  <c r="J136" i="12"/>
  <c r="K136" i="12"/>
  <c r="L136" i="12"/>
  <c r="M136" i="12"/>
  <c r="N136" i="12"/>
  <c r="B137" i="12"/>
  <c r="C137" i="12"/>
  <c r="D137" i="12"/>
  <c r="E137" i="12"/>
  <c r="F137" i="12"/>
  <c r="G137" i="12"/>
  <c r="H137" i="12"/>
  <c r="I137" i="12"/>
  <c r="J137" i="12"/>
  <c r="K137" i="12"/>
  <c r="L137" i="12"/>
  <c r="M137" i="12"/>
  <c r="N137" i="12"/>
  <c r="B138" i="12"/>
  <c r="C138" i="12"/>
  <c r="D138" i="12"/>
  <c r="E138" i="12"/>
  <c r="F138" i="12"/>
  <c r="G138" i="12"/>
  <c r="H138" i="12"/>
  <c r="I138" i="12"/>
  <c r="J138" i="12"/>
  <c r="K138" i="12"/>
  <c r="L138" i="12"/>
  <c r="M138" i="12"/>
  <c r="N138" i="12"/>
  <c r="B139" i="12"/>
  <c r="C139" i="12"/>
  <c r="D139" i="12"/>
  <c r="E139" i="12"/>
  <c r="F139" i="12"/>
  <c r="G139" i="12"/>
  <c r="H139" i="12"/>
  <c r="I139" i="12"/>
  <c r="J139" i="12"/>
  <c r="K139" i="12"/>
  <c r="L139" i="12"/>
  <c r="M139" i="12"/>
  <c r="N139" i="12"/>
  <c r="B140" i="12"/>
  <c r="C140" i="12"/>
  <c r="D140" i="12"/>
  <c r="E140" i="12"/>
  <c r="F140" i="12"/>
  <c r="G140" i="12"/>
  <c r="H140" i="12"/>
  <c r="I140" i="12"/>
  <c r="J140" i="12"/>
  <c r="K140" i="12"/>
  <c r="L140" i="12"/>
  <c r="M140" i="12"/>
  <c r="N140" i="12"/>
  <c r="B141" i="12"/>
  <c r="C141" i="12"/>
  <c r="D141" i="12"/>
  <c r="E141" i="12"/>
  <c r="F141" i="12"/>
  <c r="G141" i="12"/>
  <c r="H141" i="12"/>
  <c r="I141" i="12"/>
  <c r="J141" i="12"/>
  <c r="K141" i="12"/>
  <c r="L141" i="12"/>
  <c r="M141" i="12"/>
  <c r="N141" i="12"/>
  <c r="B142" i="12"/>
  <c r="C142" i="12"/>
  <c r="D142" i="12"/>
  <c r="E142" i="12"/>
  <c r="F142" i="12"/>
  <c r="G142" i="12"/>
  <c r="H142" i="12"/>
  <c r="I142" i="12"/>
  <c r="J142" i="12"/>
  <c r="K142" i="12"/>
  <c r="L142" i="12"/>
  <c r="M142" i="12"/>
  <c r="N142" i="12"/>
  <c r="B143" i="12"/>
  <c r="C143" i="12"/>
  <c r="D143" i="12"/>
  <c r="E143" i="12"/>
  <c r="F143" i="12"/>
  <c r="G143" i="12"/>
  <c r="H143" i="12"/>
  <c r="I143" i="12"/>
  <c r="J143" i="12"/>
  <c r="K143" i="12"/>
  <c r="L143" i="12"/>
  <c r="M143" i="12"/>
  <c r="N143" i="12"/>
  <c r="B144" i="12"/>
  <c r="C144" i="12"/>
  <c r="D144" i="12"/>
  <c r="E144" i="12"/>
  <c r="F144" i="12"/>
  <c r="G144" i="12"/>
  <c r="H144" i="12"/>
  <c r="I144" i="12"/>
  <c r="J144" i="12"/>
  <c r="K144" i="12"/>
  <c r="L144" i="12"/>
  <c r="M144" i="12"/>
  <c r="N144" i="12"/>
  <c r="B145" i="12"/>
  <c r="C145" i="12"/>
  <c r="D145" i="12"/>
  <c r="E145" i="12"/>
  <c r="F145" i="12"/>
  <c r="G145" i="12"/>
  <c r="H145" i="12"/>
  <c r="I145" i="12"/>
  <c r="J145" i="12"/>
  <c r="K145" i="12"/>
  <c r="L145" i="12"/>
  <c r="M145" i="12"/>
  <c r="N145" i="12"/>
  <c r="B146" i="12"/>
  <c r="C146" i="12"/>
  <c r="D146" i="12"/>
  <c r="E146" i="12"/>
  <c r="F146" i="12"/>
  <c r="G146" i="12"/>
  <c r="H146" i="12"/>
  <c r="I146" i="12"/>
  <c r="J146" i="12"/>
  <c r="K146" i="12"/>
  <c r="L146" i="12"/>
  <c r="M146" i="12"/>
  <c r="N146" i="12"/>
  <c r="B147" i="12"/>
  <c r="C147" i="12"/>
  <c r="D147" i="12"/>
  <c r="E147" i="12"/>
  <c r="F147" i="12"/>
  <c r="G147" i="12"/>
  <c r="H147" i="12"/>
  <c r="I147" i="12"/>
  <c r="J147" i="12"/>
  <c r="K147" i="12"/>
  <c r="L147" i="12"/>
  <c r="M147" i="12"/>
  <c r="N147" i="12"/>
  <c r="B148" i="12"/>
  <c r="C148" i="12"/>
  <c r="D148" i="12"/>
  <c r="E148" i="12"/>
  <c r="F148" i="12"/>
  <c r="G148" i="12"/>
  <c r="H148" i="12"/>
  <c r="I148" i="12"/>
  <c r="J148" i="12"/>
  <c r="K148" i="12"/>
  <c r="L148" i="12"/>
  <c r="M148" i="12"/>
  <c r="N148" i="12"/>
  <c r="B149" i="12"/>
  <c r="C149" i="12"/>
  <c r="D149" i="12"/>
  <c r="E149" i="12"/>
  <c r="F149" i="12"/>
  <c r="G149" i="12"/>
  <c r="H149" i="12"/>
  <c r="I149" i="12"/>
  <c r="J149" i="12"/>
  <c r="K149" i="12"/>
  <c r="L149" i="12"/>
  <c r="M149" i="12"/>
  <c r="N149" i="12"/>
  <c r="B150" i="12"/>
  <c r="C150" i="12"/>
  <c r="D150" i="12"/>
  <c r="E150" i="12"/>
  <c r="F150" i="12"/>
  <c r="G150" i="12"/>
  <c r="H150" i="12"/>
  <c r="I150" i="12"/>
  <c r="J150" i="12"/>
  <c r="K150" i="12"/>
  <c r="L150" i="12"/>
  <c r="M150" i="12"/>
  <c r="N150" i="12"/>
  <c r="B151" i="12"/>
  <c r="C151" i="12"/>
  <c r="D151" i="12"/>
  <c r="E151" i="12"/>
  <c r="F151" i="12"/>
  <c r="G151" i="12"/>
  <c r="H151" i="12"/>
  <c r="I151" i="12"/>
  <c r="J151" i="12"/>
  <c r="K151" i="12"/>
  <c r="L151" i="12"/>
  <c r="M151" i="12"/>
  <c r="N151" i="12"/>
  <c r="B152" i="12"/>
  <c r="C152" i="12"/>
  <c r="D152" i="12"/>
  <c r="E152" i="12"/>
  <c r="F152" i="12"/>
  <c r="G152" i="12"/>
  <c r="H152" i="12"/>
  <c r="I152" i="12"/>
  <c r="J152" i="12"/>
  <c r="K152" i="12"/>
  <c r="L152" i="12"/>
  <c r="M152" i="12"/>
  <c r="N152" i="12"/>
  <c r="B153" i="12"/>
  <c r="C153" i="12"/>
  <c r="D153" i="12"/>
  <c r="E153" i="12"/>
  <c r="F153" i="12"/>
  <c r="G153" i="12"/>
  <c r="H153" i="12"/>
  <c r="I153" i="12"/>
  <c r="J153" i="12"/>
  <c r="K153" i="12"/>
  <c r="L153" i="12"/>
  <c r="M153" i="12"/>
  <c r="N153" i="12"/>
  <c r="B154" i="12"/>
  <c r="C154" i="12"/>
  <c r="D154" i="12"/>
  <c r="E154" i="12"/>
  <c r="F154" i="12"/>
  <c r="G154" i="12"/>
  <c r="H154" i="12"/>
  <c r="I154" i="12"/>
  <c r="J154" i="12"/>
  <c r="K154" i="12"/>
  <c r="L154" i="12"/>
  <c r="M154" i="12"/>
  <c r="N154" i="12"/>
  <c r="B155" i="12"/>
  <c r="C155" i="12"/>
  <c r="D155" i="12"/>
  <c r="E155" i="12"/>
  <c r="F155" i="12"/>
  <c r="G155" i="12"/>
  <c r="H155" i="12"/>
  <c r="I155" i="12"/>
  <c r="J155" i="12"/>
  <c r="K155" i="12"/>
  <c r="L155" i="12"/>
  <c r="M155" i="12"/>
  <c r="N155" i="12"/>
  <c r="B156" i="12"/>
  <c r="C156" i="12"/>
  <c r="D156" i="12"/>
  <c r="E156" i="12"/>
  <c r="F156" i="12"/>
  <c r="G156" i="12"/>
  <c r="H156" i="12"/>
  <c r="I156" i="12"/>
  <c r="J156" i="12"/>
  <c r="K156" i="12"/>
  <c r="L156" i="12"/>
  <c r="M156" i="12"/>
  <c r="N156" i="12"/>
  <c r="B157" i="12"/>
  <c r="C157" i="12"/>
  <c r="D157" i="12"/>
  <c r="E157" i="12"/>
  <c r="F157" i="12"/>
  <c r="G157" i="12"/>
  <c r="H157" i="12"/>
  <c r="I157" i="12"/>
  <c r="J157" i="12"/>
  <c r="K157" i="12"/>
  <c r="L157" i="12"/>
  <c r="M157" i="12"/>
  <c r="N157" i="12"/>
  <c r="B158" i="12"/>
  <c r="C158" i="12"/>
  <c r="D158" i="12"/>
  <c r="E158" i="12"/>
  <c r="F158" i="12"/>
  <c r="G158" i="12"/>
  <c r="H158" i="12"/>
  <c r="I158" i="12"/>
  <c r="J158" i="12"/>
  <c r="K158" i="12"/>
  <c r="L158" i="12"/>
  <c r="M158" i="12"/>
  <c r="N158" i="12"/>
  <c r="B159" i="12"/>
  <c r="C159" i="12"/>
  <c r="D159" i="12"/>
  <c r="E159" i="12"/>
  <c r="F159" i="12"/>
  <c r="G159" i="12"/>
  <c r="H159" i="12"/>
  <c r="I159" i="12"/>
  <c r="J159" i="12"/>
  <c r="K159" i="12"/>
  <c r="L159" i="12"/>
  <c r="M159" i="12"/>
  <c r="N159" i="12"/>
  <c r="B160" i="12"/>
  <c r="C160" i="12"/>
  <c r="D160" i="12"/>
  <c r="E160" i="12"/>
  <c r="F160" i="12"/>
  <c r="G160" i="12"/>
  <c r="H160" i="12"/>
  <c r="I160" i="12"/>
  <c r="J160" i="12"/>
  <c r="K160" i="12"/>
  <c r="L160" i="12"/>
  <c r="M160" i="12"/>
  <c r="N160" i="12"/>
  <c r="B161" i="12"/>
  <c r="C161" i="12"/>
  <c r="D161" i="12"/>
  <c r="E161" i="12"/>
  <c r="F161" i="12"/>
  <c r="G161" i="12"/>
  <c r="H161" i="12"/>
  <c r="I161" i="12"/>
  <c r="J161" i="12"/>
  <c r="K161" i="12"/>
  <c r="L161" i="12"/>
  <c r="M161" i="12"/>
  <c r="N161" i="12"/>
  <c r="B162" i="12"/>
  <c r="C162" i="12"/>
  <c r="D162" i="12"/>
  <c r="E162" i="12"/>
  <c r="F162" i="12"/>
  <c r="G162" i="12"/>
  <c r="H162" i="12"/>
  <c r="I162" i="12"/>
  <c r="J162" i="12"/>
  <c r="K162" i="12"/>
  <c r="L162" i="12"/>
  <c r="M162" i="12"/>
  <c r="N162" i="12"/>
  <c r="B163" i="12"/>
  <c r="C163" i="12"/>
  <c r="D163" i="12"/>
  <c r="E163" i="12"/>
  <c r="F163" i="12"/>
  <c r="G163" i="12"/>
  <c r="H163" i="12"/>
  <c r="I163" i="12"/>
  <c r="J163" i="12"/>
  <c r="K163" i="12"/>
  <c r="L163" i="12"/>
  <c r="M163" i="12"/>
  <c r="N163" i="12"/>
  <c r="B164" i="12"/>
  <c r="C164" i="12"/>
  <c r="D164" i="12"/>
  <c r="E164" i="12"/>
  <c r="F164" i="12"/>
  <c r="G164" i="12"/>
  <c r="H164" i="12"/>
  <c r="I164" i="12"/>
  <c r="J164" i="12"/>
  <c r="K164" i="12"/>
  <c r="L164" i="12"/>
  <c r="M164" i="12"/>
  <c r="N164" i="12"/>
  <c r="B165" i="12"/>
  <c r="C165" i="12"/>
  <c r="D165" i="12"/>
  <c r="E165" i="12"/>
  <c r="F165" i="12"/>
  <c r="G165" i="12"/>
  <c r="H165" i="12"/>
  <c r="I165" i="12"/>
  <c r="J165" i="12"/>
  <c r="K165" i="12"/>
  <c r="L165" i="12"/>
  <c r="M165" i="12"/>
  <c r="N165" i="12"/>
  <c r="B166" i="12"/>
  <c r="C166" i="12"/>
  <c r="D166" i="12"/>
  <c r="E166" i="12"/>
  <c r="F166" i="12"/>
  <c r="G166" i="12"/>
  <c r="H166" i="12"/>
  <c r="I166" i="12"/>
  <c r="J166" i="12"/>
  <c r="K166" i="12"/>
  <c r="L166" i="12"/>
  <c r="M166" i="12"/>
  <c r="N166" i="12"/>
  <c r="B167" i="12"/>
  <c r="C167" i="12"/>
  <c r="D167" i="12"/>
  <c r="E167" i="12"/>
  <c r="F167" i="12"/>
  <c r="G167" i="12"/>
  <c r="H167" i="12"/>
  <c r="I167" i="12"/>
  <c r="J167" i="12"/>
  <c r="K167" i="12"/>
  <c r="L167" i="12"/>
  <c r="M167" i="12"/>
  <c r="N167" i="12"/>
  <c r="B168" i="12"/>
  <c r="C168" i="12"/>
  <c r="D168" i="12"/>
  <c r="E168" i="12"/>
  <c r="F168" i="12"/>
  <c r="G168" i="12"/>
  <c r="H168" i="12"/>
  <c r="I168" i="12"/>
  <c r="J168" i="12"/>
  <c r="K168" i="12"/>
  <c r="L168" i="12"/>
  <c r="M168" i="12"/>
  <c r="N168" i="12"/>
  <c r="B169" i="12"/>
  <c r="C169" i="12"/>
  <c r="D169" i="12"/>
  <c r="E169" i="12"/>
  <c r="F169" i="12"/>
  <c r="G169" i="12"/>
  <c r="H169" i="12"/>
  <c r="I169" i="12"/>
  <c r="J169" i="12"/>
  <c r="K169" i="12"/>
  <c r="L169" i="12"/>
  <c r="M169" i="12"/>
  <c r="N169" i="12"/>
  <c r="B170" i="12"/>
  <c r="C170" i="12"/>
  <c r="D170" i="12"/>
  <c r="E170" i="12"/>
  <c r="F170" i="12"/>
  <c r="G170" i="12"/>
  <c r="H170" i="12"/>
  <c r="I170" i="12"/>
  <c r="J170" i="12"/>
  <c r="K170" i="12"/>
  <c r="L170" i="12"/>
  <c r="M170" i="12"/>
  <c r="N170" i="12"/>
  <c r="B171" i="12"/>
  <c r="C171" i="12"/>
  <c r="D171" i="12"/>
  <c r="E171" i="12"/>
  <c r="F171" i="12"/>
  <c r="G171" i="12"/>
  <c r="H171" i="12"/>
  <c r="I171" i="12"/>
  <c r="J171" i="12"/>
  <c r="K171" i="12"/>
  <c r="L171" i="12"/>
  <c r="M171" i="12"/>
  <c r="N171" i="12"/>
  <c r="B172" i="12"/>
  <c r="C172" i="12"/>
  <c r="D172" i="12"/>
  <c r="E172" i="12"/>
  <c r="F172" i="12"/>
  <c r="G172" i="12"/>
  <c r="H172" i="12"/>
  <c r="I172" i="12"/>
  <c r="J172" i="12"/>
  <c r="K172" i="12"/>
  <c r="L172" i="12"/>
  <c r="M172" i="12"/>
  <c r="N172" i="12"/>
  <c r="B173" i="12"/>
  <c r="C173" i="12"/>
  <c r="D173" i="12"/>
  <c r="E173" i="12"/>
  <c r="F173" i="12"/>
  <c r="G173" i="12"/>
  <c r="H173" i="12"/>
  <c r="I173" i="12"/>
  <c r="J173" i="12"/>
  <c r="K173" i="12"/>
  <c r="L173" i="12"/>
  <c r="M173" i="12"/>
  <c r="N173" i="12"/>
  <c r="B174" i="12"/>
  <c r="C174" i="12"/>
  <c r="D174" i="12"/>
  <c r="E174" i="12"/>
  <c r="F174" i="12"/>
  <c r="G174" i="12"/>
  <c r="H174" i="12"/>
  <c r="I174" i="12"/>
  <c r="J174" i="12"/>
  <c r="K174" i="12"/>
  <c r="L174" i="12"/>
  <c r="M174" i="12"/>
  <c r="N174" i="12"/>
  <c r="B175" i="12"/>
  <c r="C175" i="12"/>
  <c r="D175" i="12"/>
  <c r="E175" i="12"/>
  <c r="F175" i="12"/>
  <c r="G175" i="12"/>
  <c r="H175" i="12"/>
  <c r="I175" i="12"/>
  <c r="J175" i="12"/>
  <c r="K175" i="12"/>
  <c r="L175" i="12"/>
  <c r="M175" i="12"/>
  <c r="N175" i="12"/>
  <c r="B176" i="12"/>
  <c r="C176" i="12"/>
  <c r="D176" i="12"/>
  <c r="E176" i="12"/>
  <c r="F176" i="12"/>
  <c r="G176" i="12"/>
  <c r="H176" i="12"/>
  <c r="I176" i="12"/>
  <c r="J176" i="12"/>
  <c r="K176" i="12"/>
  <c r="L176" i="12"/>
  <c r="M176" i="12"/>
  <c r="N176" i="12"/>
  <c r="B177" i="12"/>
  <c r="C177" i="12"/>
  <c r="D177" i="12"/>
  <c r="E177" i="12"/>
  <c r="F177" i="12"/>
  <c r="G177" i="12"/>
  <c r="H177" i="12"/>
  <c r="I177" i="12"/>
  <c r="J177" i="12"/>
  <c r="K177" i="12"/>
  <c r="L177" i="12"/>
  <c r="M177" i="12"/>
  <c r="N177" i="12"/>
  <c r="B178" i="12"/>
  <c r="C178" i="12"/>
  <c r="D178" i="12"/>
  <c r="E178" i="12"/>
  <c r="F178" i="12"/>
  <c r="G178" i="12"/>
  <c r="H178" i="12"/>
  <c r="I178" i="12"/>
  <c r="J178" i="12"/>
  <c r="K178" i="12"/>
  <c r="L178" i="12"/>
  <c r="M178" i="12"/>
  <c r="N178" i="12"/>
  <c r="B179" i="12"/>
  <c r="C179" i="12"/>
  <c r="D179" i="12"/>
  <c r="E179" i="12"/>
  <c r="F179" i="12"/>
  <c r="G179" i="12"/>
  <c r="H179" i="12"/>
  <c r="I179" i="12"/>
  <c r="J179" i="12"/>
  <c r="K179" i="12"/>
  <c r="L179" i="12"/>
  <c r="M179" i="12"/>
  <c r="N179" i="12"/>
  <c r="B180" i="12"/>
  <c r="C180" i="12"/>
  <c r="D180" i="12"/>
  <c r="E180" i="12"/>
  <c r="F180" i="12"/>
  <c r="G180" i="12"/>
  <c r="H180" i="12"/>
  <c r="I180" i="12"/>
  <c r="J180" i="12"/>
  <c r="K180" i="12"/>
  <c r="L180" i="12"/>
  <c r="M180" i="12"/>
  <c r="N180" i="12"/>
  <c r="B181" i="12"/>
  <c r="C181" i="12"/>
  <c r="D181" i="12"/>
  <c r="E181" i="12"/>
  <c r="F181" i="12"/>
  <c r="G181" i="12"/>
  <c r="H181" i="12"/>
  <c r="I181" i="12"/>
  <c r="J181" i="12"/>
  <c r="K181" i="12"/>
  <c r="L181" i="12"/>
  <c r="M181" i="12"/>
  <c r="N181" i="12"/>
  <c r="B182" i="12"/>
  <c r="C182" i="12"/>
  <c r="D182" i="12"/>
  <c r="E182" i="12"/>
  <c r="F182" i="12"/>
  <c r="G182" i="12"/>
  <c r="H182" i="12"/>
  <c r="I182" i="12"/>
  <c r="J182" i="12"/>
  <c r="K182" i="12"/>
  <c r="L182" i="12"/>
  <c r="M182" i="12"/>
  <c r="N182" i="12"/>
  <c r="B183" i="12"/>
  <c r="C183" i="12"/>
  <c r="D183" i="12"/>
  <c r="E183" i="12"/>
  <c r="F183" i="12"/>
  <c r="G183" i="12"/>
  <c r="H183" i="12"/>
  <c r="I183" i="12"/>
  <c r="J183" i="12"/>
  <c r="K183" i="12"/>
  <c r="L183" i="12"/>
  <c r="M183" i="12"/>
  <c r="N183" i="12"/>
  <c r="B184" i="12"/>
  <c r="C184" i="12"/>
  <c r="D184" i="12"/>
  <c r="E184" i="12"/>
  <c r="F184" i="12"/>
  <c r="G184" i="12"/>
  <c r="H184" i="12"/>
  <c r="I184" i="12"/>
  <c r="J184" i="12"/>
  <c r="K184" i="12"/>
  <c r="L184" i="12"/>
  <c r="M184" i="12"/>
  <c r="N184" i="12"/>
  <c r="B185" i="12"/>
  <c r="C185" i="12"/>
  <c r="D185" i="12"/>
  <c r="E185" i="12"/>
  <c r="F185" i="12"/>
  <c r="G185" i="12"/>
  <c r="H185" i="12"/>
  <c r="I185" i="12"/>
  <c r="J185" i="12"/>
  <c r="K185" i="12"/>
  <c r="L185" i="12"/>
  <c r="M185" i="12"/>
  <c r="N185" i="12"/>
  <c r="B186" i="12"/>
  <c r="C186" i="12"/>
  <c r="D186" i="12"/>
  <c r="E186" i="12"/>
  <c r="F186" i="12"/>
  <c r="G186" i="12"/>
  <c r="H186" i="12"/>
  <c r="I186" i="12"/>
  <c r="J186" i="12"/>
  <c r="K186" i="12"/>
  <c r="L186" i="12"/>
  <c r="M186" i="12"/>
  <c r="N186" i="12"/>
  <c r="B187" i="12"/>
  <c r="C187" i="12"/>
  <c r="D187" i="12"/>
  <c r="E187" i="12"/>
  <c r="F187" i="12"/>
  <c r="G187" i="12"/>
  <c r="H187" i="12"/>
  <c r="I187" i="12"/>
  <c r="J187" i="12"/>
  <c r="K187" i="12"/>
  <c r="L187" i="12"/>
  <c r="M187" i="12"/>
  <c r="N187" i="12"/>
  <c r="B188" i="12"/>
  <c r="C188" i="12"/>
  <c r="D188" i="12"/>
  <c r="E188" i="12"/>
  <c r="F188" i="12"/>
  <c r="G188" i="12"/>
  <c r="H188" i="12"/>
  <c r="I188" i="12"/>
  <c r="J188" i="12"/>
  <c r="K188" i="12"/>
  <c r="L188" i="12"/>
  <c r="M188" i="12"/>
  <c r="N188" i="12"/>
  <c r="B189" i="12"/>
  <c r="C189" i="12"/>
  <c r="D189" i="12"/>
  <c r="E189" i="12"/>
  <c r="F189" i="12"/>
  <c r="G189" i="12"/>
  <c r="H189" i="12"/>
  <c r="I189" i="12"/>
  <c r="J189" i="12"/>
  <c r="K189" i="12"/>
  <c r="L189" i="12"/>
  <c r="M189" i="12"/>
  <c r="N189" i="12"/>
  <c r="B190" i="12"/>
  <c r="C190" i="12"/>
  <c r="D190" i="12"/>
  <c r="E190" i="12"/>
  <c r="F190" i="12"/>
  <c r="G190" i="12"/>
  <c r="H190" i="12"/>
  <c r="I190" i="12"/>
  <c r="J190" i="12"/>
  <c r="K190" i="12"/>
  <c r="L190" i="12"/>
  <c r="M190" i="12"/>
  <c r="N190" i="12"/>
  <c r="B191" i="12"/>
  <c r="C191" i="12"/>
  <c r="D191" i="12"/>
  <c r="E191" i="12"/>
  <c r="F191" i="12"/>
  <c r="G191" i="12"/>
  <c r="H191" i="12"/>
  <c r="I191" i="12"/>
  <c r="J191" i="12"/>
  <c r="K191" i="12"/>
  <c r="L191" i="12"/>
  <c r="M191" i="12"/>
  <c r="N191" i="12"/>
  <c r="B192" i="12"/>
  <c r="C192" i="12"/>
  <c r="D192" i="12"/>
  <c r="E192" i="12"/>
  <c r="F192" i="12"/>
  <c r="G192" i="12"/>
  <c r="H192" i="12"/>
  <c r="I192" i="12"/>
  <c r="J192" i="12"/>
  <c r="K192" i="12"/>
  <c r="L192" i="12"/>
  <c r="M192" i="12"/>
  <c r="N192" i="12"/>
  <c r="B193" i="12"/>
  <c r="C193" i="12"/>
  <c r="D193" i="12"/>
  <c r="E193" i="12"/>
  <c r="F193" i="12"/>
  <c r="G193" i="12"/>
  <c r="H193" i="12"/>
  <c r="I193" i="12"/>
  <c r="J193" i="12"/>
  <c r="K193" i="12"/>
  <c r="L193" i="12"/>
  <c r="M193" i="12"/>
  <c r="N193" i="12"/>
  <c r="B194" i="12"/>
  <c r="C194" i="12"/>
  <c r="D194" i="12"/>
  <c r="E194" i="12"/>
  <c r="F194" i="12"/>
  <c r="G194" i="12"/>
  <c r="H194" i="12"/>
  <c r="I194" i="12"/>
  <c r="J194" i="12"/>
  <c r="K194" i="12"/>
  <c r="L194" i="12"/>
  <c r="M194" i="12"/>
  <c r="N194" i="12"/>
  <c r="B195" i="12"/>
  <c r="C195" i="12"/>
  <c r="D195" i="12"/>
  <c r="E195" i="12"/>
  <c r="F195" i="12"/>
  <c r="G195" i="12"/>
  <c r="H195" i="12"/>
  <c r="I195" i="12"/>
  <c r="J195" i="12"/>
  <c r="K195" i="12"/>
  <c r="L195" i="12"/>
  <c r="M195" i="12"/>
  <c r="N195" i="12"/>
  <c r="B196" i="12"/>
  <c r="C196" i="12"/>
  <c r="D196" i="12"/>
  <c r="E196" i="12"/>
  <c r="F196" i="12"/>
  <c r="G196" i="12"/>
  <c r="H196" i="12"/>
  <c r="I196" i="12"/>
  <c r="J196" i="12"/>
  <c r="K196" i="12"/>
  <c r="L196" i="12"/>
  <c r="M196" i="12"/>
  <c r="N196" i="12"/>
  <c r="B197" i="12"/>
  <c r="C197" i="12"/>
  <c r="D197" i="12"/>
  <c r="E197" i="12"/>
  <c r="F197" i="12"/>
  <c r="G197" i="12"/>
  <c r="H197" i="12"/>
  <c r="I197" i="12"/>
  <c r="J197" i="12"/>
  <c r="K197" i="12"/>
  <c r="L197" i="12"/>
  <c r="M197" i="12"/>
  <c r="N197" i="12"/>
  <c r="B198" i="12"/>
  <c r="C198" i="12"/>
  <c r="D198" i="12"/>
  <c r="E198" i="12"/>
  <c r="F198" i="12"/>
  <c r="G198" i="12"/>
  <c r="H198" i="12"/>
  <c r="I198" i="12"/>
  <c r="J198" i="12"/>
  <c r="K198" i="12"/>
  <c r="L198" i="12"/>
  <c r="M198" i="12"/>
  <c r="N198" i="12"/>
  <c r="B199" i="12"/>
  <c r="C199" i="12"/>
  <c r="D199" i="12"/>
  <c r="E199" i="12"/>
  <c r="F199" i="12"/>
  <c r="G199" i="12"/>
  <c r="H199" i="12"/>
  <c r="I199" i="12"/>
  <c r="J199" i="12"/>
  <c r="K199" i="12"/>
  <c r="L199" i="12"/>
  <c r="M199" i="12"/>
  <c r="N199" i="12"/>
  <c r="B200" i="12"/>
  <c r="C200" i="12"/>
  <c r="D200" i="12"/>
  <c r="E200" i="12"/>
  <c r="F200" i="12"/>
  <c r="G200" i="12"/>
  <c r="H200" i="12"/>
  <c r="I200" i="12"/>
  <c r="J200" i="12"/>
  <c r="K200" i="12"/>
  <c r="L200" i="12"/>
  <c r="M200" i="12"/>
  <c r="N200" i="12"/>
  <c r="B201" i="12"/>
  <c r="C201" i="12"/>
  <c r="D201" i="12"/>
  <c r="E201" i="12"/>
  <c r="F201" i="12"/>
  <c r="G201" i="12"/>
  <c r="H201" i="12"/>
  <c r="I201" i="12"/>
  <c r="J201" i="12"/>
  <c r="K201" i="12"/>
  <c r="L201" i="12"/>
  <c r="M201" i="12"/>
  <c r="N201" i="12"/>
  <c r="B202" i="12"/>
  <c r="C202" i="12"/>
  <c r="D202" i="12"/>
  <c r="E202" i="12"/>
  <c r="F202" i="12"/>
  <c r="G202" i="12"/>
  <c r="H202" i="12"/>
  <c r="I202" i="12"/>
  <c r="J202" i="12"/>
  <c r="K202" i="12"/>
  <c r="L202" i="12"/>
  <c r="M202" i="12"/>
  <c r="N202" i="12"/>
  <c r="B203" i="12"/>
  <c r="C203" i="12"/>
  <c r="D203" i="12"/>
  <c r="E203" i="12"/>
  <c r="F203" i="12"/>
  <c r="G203" i="12"/>
  <c r="H203" i="12"/>
  <c r="I203" i="12"/>
  <c r="J203" i="12"/>
  <c r="K203" i="12"/>
  <c r="L203" i="12"/>
  <c r="M203" i="12"/>
  <c r="N203" i="12"/>
  <c r="B204" i="12"/>
  <c r="C204" i="12"/>
  <c r="D204" i="12"/>
  <c r="E204" i="12"/>
  <c r="F204" i="12"/>
  <c r="G204" i="12"/>
  <c r="H204" i="12"/>
  <c r="I204" i="12"/>
  <c r="J204" i="12"/>
  <c r="K204" i="12"/>
  <c r="L204" i="12"/>
  <c r="M204" i="12"/>
  <c r="N204" i="12"/>
  <c r="B205" i="12"/>
  <c r="C205" i="12"/>
  <c r="D205" i="12"/>
  <c r="E205" i="12"/>
  <c r="F205" i="12"/>
  <c r="G205" i="12"/>
  <c r="H205" i="12"/>
  <c r="I205" i="12"/>
  <c r="J205" i="12"/>
  <c r="K205" i="12"/>
  <c r="L205" i="12"/>
  <c r="M205" i="12"/>
  <c r="N205" i="12"/>
  <c r="B206" i="12"/>
  <c r="C206" i="12"/>
  <c r="D206" i="12"/>
  <c r="E206" i="12"/>
  <c r="F206" i="12"/>
  <c r="G206" i="12"/>
  <c r="H206" i="12"/>
  <c r="I206" i="12"/>
  <c r="J206" i="12"/>
  <c r="K206" i="12"/>
  <c r="L206" i="12"/>
  <c r="M206" i="12"/>
  <c r="N206" i="12"/>
  <c r="B207" i="12"/>
  <c r="C207" i="12"/>
  <c r="D207" i="12"/>
  <c r="E207" i="12"/>
  <c r="F207" i="12"/>
  <c r="G207" i="12"/>
  <c r="H207" i="12"/>
  <c r="I207" i="12"/>
  <c r="J207" i="12"/>
  <c r="K207" i="12"/>
  <c r="L207" i="12"/>
  <c r="M207" i="12"/>
  <c r="N207" i="12"/>
  <c r="B208" i="12"/>
  <c r="C208" i="12"/>
  <c r="D208" i="12"/>
  <c r="E208" i="12"/>
  <c r="F208" i="12"/>
  <c r="G208" i="12"/>
  <c r="H208" i="12"/>
  <c r="I208" i="12"/>
  <c r="J208" i="12"/>
  <c r="K208" i="12"/>
  <c r="L208" i="12"/>
  <c r="M208" i="12"/>
  <c r="N208" i="12"/>
  <c r="B209" i="12"/>
  <c r="C209" i="12"/>
  <c r="D209" i="12"/>
  <c r="E209" i="12"/>
  <c r="F209" i="12"/>
  <c r="G209" i="12"/>
  <c r="H209" i="12"/>
  <c r="I209" i="12"/>
  <c r="J209" i="12"/>
  <c r="K209" i="12"/>
  <c r="L209" i="12"/>
  <c r="M209" i="12"/>
  <c r="N209" i="12"/>
  <c r="B210" i="12"/>
  <c r="C210" i="12"/>
  <c r="D210" i="12"/>
  <c r="E210" i="12"/>
  <c r="F210" i="12"/>
  <c r="G210" i="12"/>
  <c r="H210" i="12"/>
  <c r="I210" i="12"/>
  <c r="J210" i="12"/>
  <c r="K210" i="12"/>
  <c r="L210" i="12"/>
  <c r="M210" i="12"/>
  <c r="N210" i="12"/>
  <c r="B211" i="12"/>
  <c r="C211" i="12"/>
  <c r="D211" i="12"/>
  <c r="E211" i="12"/>
  <c r="F211" i="12"/>
  <c r="G211" i="12"/>
  <c r="H211" i="12"/>
  <c r="I211" i="12"/>
  <c r="J211" i="12"/>
  <c r="K211" i="12"/>
  <c r="L211" i="12"/>
  <c r="M211" i="12"/>
  <c r="N211" i="12"/>
  <c r="B212" i="12"/>
  <c r="C212" i="12"/>
  <c r="D212" i="12"/>
  <c r="E212" i="12"/>
  <c r="F212" i="12"/>
  <c r="G212" i="12"/>
  <c r="H212" i="12"/>
  <c r="I212" i="12"/>
  <c r="J212" i="12"/>
  <c r="K212" i="12"/>
  <c r="L212" i="12"/>
  <c r="M212" i="12"/>
  <c r="N212" i="12"/>
  <c r="B213" i="12"/>
  <c r="C213" i="12"/>
  <c r="D213" i="12"/>
  <c r="E213" i="12"/>
  <c r="F213" i="12"/>
  <c r="G213" i="12"/>
  <c r="H213" i="12"/>
  <c r="I213" i="12"/>
  <c r="J213" i="12"/>
  <c r="K213" i="12"/>
  <c r="L213" i="12"/>
  <c r="M213" i="12"/>
  <c r="N213" i="12"/>
  <c r="B214" i="12"/>
  <c r="C214" i="12"/>
  <c r="D214" i="12"/>
  <c r="E214" i="12"/>
  <c r="F214" i="12"/>
  <c r="G214" i="12"/>
  <c r="H214" i="12"/>
  <c r="I214" i="12"/>
  <c r="J214" i="12"/>
  <c r="K214" i="12"/>
  <c r="L214" i="12"/>
  <c r="M214" i="12"/>
  <c r="N214" i="12"/>
  <c r="B215" i="12"/>
  <c r="C215" i="12"/>
  <c r="D215" i="12"/>
  <c r="E215" i="12"/>
  <c r="F215" i="12"/>
  <c r="G215" i="12"/>
  <c r="H215" i="12"/>
  <c r="I215" i="12"/>
  <c r="J215" i="12"/>
  <c r="K215" i="12"/>
  <c r="L215" i="12"/>
  <c r="M215" i="12"/>
  <c r="N215" i="12"/>
  <c r="B216" i="12"/>
  <c r="C216" i="12"/>
  <c r="D216" i="12"/>
  <c r="E216" i="12"/>
  <c r="F216" i="12"/>
  <c r="G216" i="12"/>
  <c r="H216" i="12"/>
  <c r="I216" i="12"/>
  <c r="J216" i="12"/>
  <c r="K216" i="12"/>
  <c r="L216" i="12"/>
  <c r="M216" i="12"/>
  <c r="N216" i="12"/>
  <c r="B217" i="12"/>
  <c r="C217" i="12"/>
  <c r="D217" i="12"/>
  <c r="E217" i="12"/>
  <c r="F217" i="12"/>
  <c r="G217" i="12"/>
  <c r="H217" i="12"/>
  <c r="I217" i="12"/>
  <c r="J217" i="12"/>
  <c r="K217" i="12"/>
  <c r="L217" i="12"/>
  <c r="M217" i="12"/>
  <c r="N217" i="12"/>
  <c r="B218" i="12"/>
  <c r="C218" i="12"/>
  <c r="D218" i="12"/>
  <c r="E218" i="12"/>
  <c r="F218" i="12"/>
  <c r="G218" i="12"/>
  <c r="H218" i="12"/>
  <c r="I218" i="12"/>
  <c r="J218" i="12"/>
  <c r="K218" i="12"/>
  <c r="L218" i="12"/>
  <c r="M218" i="12"/>
  <c r="N218" i="12"/>
  <c r="B219" i="12"/>
  <c r="C219" i="12"/>
  <c r="D219" i="12"/>
  <c r="E219" i="12"/>
  <c r="F219" i="12"/>
  <c r="G219" i="12"/>
  <c r="H219" i="12"/>
  <c r="I219" i="12"/>
  <c r="J219" i="12"/>
  <c r="K219" i="12"/>
  <c r="L219" i="12"/>
  <c r="M219" i="12"/>
  <c r="N219" i="12"/>
  <c r="B220" i="12"/>
  <c r="C220" i="12"/>
  <c r="D220" i="12"/>
  <c r="E220" i="12"/>
  <c r="F220" i="12"/>
  <c r="G220" i="12"/>
  <c r="H220" i="12"/>
  <c r="I220" i="12"/>
  <c r="J220" i="12"/>
  <c r="K220" i="12"/>
  <c r="L220" i="12"/>
  <c r="M220" i="12"/>
  <c r="N220" i="12"/>
  <c r="B221" i="12"/>
  <c r="C221" i="12"/>
  <c r="D221" i="12"/>
  <c r="E221" i="12"/>
  <c r="F221" i="12"/>
  <c r="G221" i="12"/>
  <c r="H221" i="12"/>
  <c r="I221" i="12"/>
  <c r="J221" i="12"/>
  <c r="K221" i="12"/>
  <c r="L221" i="12"/>
  <c r="M221" i="12"/>
  <c r="N221" i="12"/>
  <c r="B222" i="12"/>
  <c r="C222" i="12"/>
  <c r="D222" i="12"/>
  <c r="E222" i="12"/>
  <c r="F222" i="12"/>
  <c r="G222" i="12"/>
  <c r="H222" i="12"/>
  <c r="I222" i="12"/>
  <c r="J222" i="12"/>
  <c r="K222" i="12"/>
  <c r="L222" i="12"/>
  <c r="M222" i="12"/>
  <c r="N222" i="12"/>
  <c r="B223" i="12"/>
  <c r="C223" i="12"/>
  <c r="D223" i="12"/>
  <c r="E223" i="12"/>
  <c r="F223" i="12"/>
  <c r="G223" i="12"/>
  <c r="H223" i="12"/>
  <c r="I223" i="12"/>
  <c r="J223" i="12"/>
  <c r="K223" i="12"/>
  <c r="L223" i="12"/>
  <c r="M223" i="12"/>
  <c r="N223" i="12"/>
  <c r="B224" i="12"/>
  <c r="C224" i="12"/>
  <c r="D224" i="12"/>
  <c r="E224" i="12"/>
  <c r="F224" i="12"/>
  <c r="G224" i="12"/>
  <c r="H224" i="12"/>
  <c r="I224" i="12"/>
  <c r="J224" i="12"/>
  <c r="K224" i="12"/>
  <c r="L224" i="12"/>
  <c r="M224" i="12"/>
  <c r="N224" i="12"/>
  <c r="B225" i="12"/>
  <c r="C225" i="12"/>
  <c r="D225" i="12"/>
  <c r="E225" i="12"/>
  <c r="F225" i="12"/>
  <c r="G225" i="12"/>
  <c r="H225" i="12"/>
  <c r="I225" i="12"/>
  <c r="J225" i="12"/>
  <c r="K225" i="12"/>
  <c r="L225" i="12"/>
  <c r="M225" i="12"/>
  <c r="N225" i="12"/>
  <c r="B226" i="12"/>
  <c r="C226" i="12"/>
  <c r="D226" i="12"/>
  <c r="E226" i="12"/>
  <c r="F226" i="12"/>
  <c r="G226" i="12"/>
  <c r="H226" i="12"/>
  <c r="I226" i="12"/>
  <c r="J226" i="12"/>
  <c r="K226" i="12"/>
  <c r="L226" i="12"/>
  <c r="M226" i="12"/>
  <c r="N226" i="12"/>
  <c r="B227" i="12"/>
  <c r="C227" i="12"/>
  <c r="D227" i="12"/>
  <c r="E227" i="12"/>
  <c r="F227" i="12"/>
  <c r="G227" i="12"/>
  <c r="H227" i="12"/>
  <c r="I227" i="12"/>
  <c r="J227" i="12"/>
  <c r="K227" i="12"/>
  <c r="L227" i="12"/>
  <c r="M227" i="12"/>
  <c r="N227" i="12"/>
  <c r="B228" i="12"/>
  <c r="C228" i="12"/>
  <c r="D228" i="12"/>
  <c r="E228" i="12"/>
  <c r="F228" i="12"/>
  <c r="G228" i="12"/>
  <c r="H228" i="12"/>
  <c r="I228" i="12"/>
  <c r="J228" i="12"/>
  <c r="K228" i="12"/>
  <c r="L228" i="12"/>
  <c r="M228" i="12"/>
  <c r="N228" i="12"/>
  <c r="B229" i="12"/>
  <c r="C229" i="12"/>
  <c r="D229" i="12"/>
  <c r="E229" i="12"/>
  <c r="F229" i="12"/>
  <c r="G229" i="12"/>
  <c r="H229" i="12"/>
  <c r="I229" i="12"/>
  <c r="J229" i="12"/>
  <c r="K229" i="12"/>
  <c r="L229" i="12"/>
  <c r="M229" i="12"/>
  <c r="N229" i="12"/>
  <c r="B230" i="12"/>
  <c r="C230" i="12"/>
  <c r="D230" i="12"/>
  <c r="E230" i="12"/>
  <c r="F230" i="12"/>
  <c r="G230" i="12"/>
  <c r="H230" i="12"/>
  <c r="I230" i="12"/>
  <c r="J230" i="12"/>
  <c r="K230" i="12"/>
  <c r="L230" i="12"/>
  <c r="M230" i="12"/>
  <c r="N230" i="12"/>
  <c r="B231" i="12"/>
  <c r="C231" i="12"/>
  <c r="D231" i="12"/>
  <c r="E231" i="12"/>
  <c r="F231" i="12"/>
  <c r="G231" i="12"/>
  <c r="H231" i="12"/>
  <c r="I231" i="12"/>
  <c r="J231" i="12"/>
  <c r="K231" i="12"/>
  <c r="L231" i="12"/>
  <c r="M231" i="12"/>
  <c r="N231" i="12"/>
  <c r="B232" i="12"/>
  <c r="C232" i="12"/>
  <c r="D232" i="12"/>
  <c r="E232" i="12"/>
  <c r="F232" i="12"/>
  <c r="G232" i="12"/>
  <c r="H232" i="12"/>
  <c r="I232" i="12"/>
  <c r="J232" i="12"/>
  <c r="K232" i="12"/>
  <c r="L232" i="12"/>
  <c r="M232" i="12"/>
  <c r="N232" i="12"/>
  <c r="B233" i="12"/>
  <c r="C233" i="12"/>
  <c r="D233" i="12"/>
  <c r="E233" i="12"/>
  <c r="F233" i="12"/>
  <c r="G233" i="12"/>
  <c r="H233" i="12"/>
  <c r="I233" i="12"/>
  <c r="J233" i="12"/>
  <c r="K233" i="12"/>
  <c r="L233" i="12"/>
  <c r="M233" i="12"/>
  <c r="N233" i="12"/>
  <c r="B234" i="12"/>
  <c r="C234" i="12"/>
  <c r="D234" i="12"/>
  <c r="E234" i="12"/>
  <c r="F234" i="12"/>
  <c r="G234" i="12"/>
  <c r="H234" i="12"/>
  <c r="I234" i="12"/>
  <c r="J234" i="12"/>
  <c r="K234" i="12"/>
  <c r="L234" i="12"/>
  <c r="M234" i="12"/>
  <c r="N234" i="12"/>
  <c r="B235" i="12"/>
  <c r="C235" i="12"/>
  <c r="D235" i="12"/>
  <c r="E235" i="12"/>
  <c r="F235" i="12"/>
  <c r="G235" i="12"/>
  <c r="H235" i="12"/>
  <c r="I235" i="12"/>
  <c r="J235" i="12"/>
  <c r="K235" i="12"/>
  <c r="L235" i="12"/>
  <c r="M235" i="12"/>
  <c r="N235" i="12"/>
  <c r="B236" i="12"/>
  <c r="C236" i="12"/>
  <c r="D236" i="12"/>
  <c r="E236" i="12"/>
  <c r="F236" i="12"/>
  <c r="G236" i="12"/>
  <c r="H236" i="12"/>
  <c r="I236" i="12"/>
  <c r="J236" i="12"/>
  <c r="K236" i="12"/>
  <c r="L236" i="12"/>
  <c r="M236" i="12"/>
  <c r="N236" i="12"/>
  <c r="B237" i="12"/>
  <c r="C237" i="12"/>
  <c r="D237" i="12"/>
  <c r="E237" i="12"/>
  <c r="F237" i="12"/>
  <c r="G237" i="12"/>
  <c r="H237" i="12"/>
  <c r="I237" i="12"/>
  <c r="J237" i="12"/>
  <c r="K237" i="12"/>
  <c r="L237" i="12"/>
  <c r="M237" i="12"/>
  <c r="N237" i="12"/>
  <c r="B238" i="12"/>
  <c r="C238" i="12"/>
  <c r="D238" i="12"/>
  <c r="E238" i="12"/>
  <c r="F238" i="12"/>
  <c r="G238" i="12"/>
  <c r="H238" i="12"/>
  <c r="I238" i="12"/>
  <c r="J238" i="12"/>
  <c r="K238" i="12"/>
  <c r="L238" i="12"/>
  <c r="M238" i="12"/>
  <c r="N238" i="12"/>
  <c r="B239" i="12"/>
  <c r="C239" i="12"/>
  <c r="D239" i="12"/>
  <c r="E239" i="12"/>
  <c r="F239" i="12"/>
  <c r="G239" i="12"/>
  <c r="H239" i="12"/>
  <c r="I239" i="12"/>
  <c r="J239" i="12"/>
  <c r="K239" i="12"/>
  <c r="L239" i="12"/>
  <c r="M239" i="12"/>
  <c r="N239" i="12"/>
  <c r="B240" i="12"/>
  <c r="C240" i="12"/>
  <c r="D240" i="12"/>
  <c r="E240" i="12"/>
  <c r="F240" i="12"/>
  <c r="G240" i="12"/>
  <c r="H240" i="12"/>
  <c r="I240" i="12"/>
  <c r="J240" i="12"/>
  <c r="K240" i="12"/>
  <c r="L240" i="12"/>
  <c r="M240" i="12"/>
  <c r="N240" i="12"/>
  <c r="B241" i="12"/>
  <c r="C241" i="12"/>
  <c r="D241" i="12"/>
  <c r="E241" i="12"/>
  <c r="F241" i="12"/>
  <c r="G241" i="12"/>
  <c r="H241" i="12"/>
  <c r="I241" i="12"/>
  <c r="J241" i="12"/>
  <c r="K241" i="12"/>
  <c r="L241" i="12"/>
  <c r="M241" i="12"/>
  <c r="N241" i="12"/>
  <c r="B242" i="12"/>
  <c r="C242" i="12"/>
  <c r="D242" i="12"/>
  <c r="E242" i="12"/>
  <c r="F242" i="12"/>
  <c r="G242" i="12"/>
  <c r="H242" i="12"/>
  <c r="I242" i="12"/>
  <c r="J242" i="12"/>
  <c r="K242" i="12"/>
  <c r="L242" i="12"/>
  <c r="M242" i="12"/>
  <c r="N242" i="12"/>
  <c r="B243" i="12"/>
  <c r="C243" i="12"/>
  <c r="D243" i="12"/>
  <c r="E243" i="12"/>
  <c r="F243" i="12"/>
  <c r="G243" i="12"/>
  <c r="H243" i="12"/>
  <c r="I243" i="12"/>
  <c r="J243" i="12"/>
  <c r="K243" i="12"/>
  <c r="L243" i="12"/>
  <c r="M243" i="12"/>
  <c r="N243" i="12"/>
  <c r="B244" i="12"/>
  <c r="C244" i="12"/>
  <c r="D244" i="12"/>
  <c r="E244" i="12"/>
  <c r="F244" i="12"/>
  <c r="G244" i="12"/>
  <c r="H244" i="12"/>
  <c r="I244" i="12"/>
  <c r="J244" i="12"/>
  <c r="K244" i="12"/>
  <c r="L244" i="12"/>
  <c r="M244" i="12"/>
  <c r="N244" i="12"/>
  <c r="B245" i="12"/>
  <c r="C245" i="12"/>
  <c r="D245" i="12"/>
  <c r="E245" i="12"/>
  <c r="F245" i="12"/>
  <c r="G245" i="12"/>
  <c r="H245" i="12"/>
  <c r="I245" i="12"/>
  <c r="J245" i="12"/>
  <c r="K245" i="12"/>
  <c r="L245" i="12"/>
  <c r="M245" i="12"/>
  <c r="N245" i="12"/>
  <c r="B246" i="12"/>
  <c r="C246" i="12"/>
  <c r="D246" i="12"/>
  <c r="E246" i="12"/>
  <c r="F246" i="12"/>
  <c r="G246" i="12"/>
  <c r="H246" i="12"/>
  <c r="I246" i="12"/>
  <c r="J246" i="12"/>
  <c r="K246" i="12"/>
  <c r="L246" i="12"/>
  <c r="M246" i="12"/>
  <c r="N246" i="12"/>
  <c r="B247" i="12"/>
  <c r="C247" i="12"/>
  <c r="D247" i="12"/>
  <c r="E247" i="12"/>
  <c r="F247" i="12"/>
  <c r="G247" i="12"/>
  <c r="H247" i="12"/>
  <c r="I247" i="12"/>
  <c r="J247" i="12"/>
  <c r="K247" i="12"/>
  <c r="L247" i="12"/>
  <c r="M247" i="12"/>
  <c r="N247" i="12"/>
  <c r="B248" i="12"/>
  <c r="C248" i="12"/>
  <c r="D248" i="12"/>
  <c r="E248" i="12"/>
  <c r="F248" i="12"/>
  <c r="G248" i="12"/>
  <c r="H248" i="12"/>
  <c r="I248" i="12"/>
  <c r="J248" i="12"/>
  <c r="K248" i="12"/>
  <c r="L248" i="12"/>
  <c r="M248" i="12"/>
  <c r="N248" i="12"/>
  <c r="B249" i="12"/>
  <c r="C249" i="12"/>
  <c r="D249" i="12"/>
  <c r="E249" i="12"/>
  <c r="F249" i="12"/>
  <c r="G249" i="12"/>
  <c r="H249" i="12"/>
  <c r="I249" i="12"/>
  <c r="J249" i="12"/>
  <c r="K249" i="12"/>
  <c r="L249" i="12"/>
  <c r="M249" i="12"/>
  <c r="N249" i="12"/>
  <c r="B250" i="12"/>
  <c r="C250" i="12"/>
  <c r="D250" i="12"/>
  <c r="E250" i="12"/>
  <c r="F250" i="12"/>
  <c r="G250" i="12"/>
  <c r="H250" i="12"/>
  <c r="I250" i="12"/>
  <c r="J250" i="12"/>
  <c r="K250" i="12"/>
  <c r="L250" i="12"/>
  <c r="M250" i="12"/>
  <c r="N250" i="12"/>
  <c r="B251" i="12"/>
  <c r="C251" i="12"/>
  <c r="D251" i="12"/>
  <c r="E251" i="12"/>
  <c r="F251" i="12"/>
  <c r="G251" i="12"/>
  <c r="H251" i="12"/>
  <c r="I251" i="12"/>
  <c r="J251" i="12"/>
  <c r="K251" i="12"/>
  <c r="L251" i="12"/>
  <c r="M251" i="12"/>
  <c r="N251" i="12"/>
  <c r="B252" i="12"/>
  <c r="C252" i="12"/>
  <c r="D252" i="12"/>
  <c r="E252" i="12"/>
  <c r="F252" i="12"/>
  <c r="G252" i="12"/>
  <c r="H252" i="12"/>
  <c r="I252" i="12"/>
  <c r="J252" i="12"/>
  <c r="K252" i="12"/>
  <c r="L252" i="12"/>
  <c r="M252" i="12"/>
  <c r="N252" i="12"/>
  <c r="B253" i="12"/>
  <c r="C253" i="12"/>
  <c r="D253" i="12"/>
  <c r="E253" i="12"/>
  <c r="F253" i="12"/>
  <c r="G253" i="12"/>
  <c r="H253" i="12"/>
  <c r="I253" i="12"/>
  <c r="J253" i="12"/>
  <c r="K253" i="12"/>
  <c r="L253" i="12"/>
  <c r="M253" i="12"/>
  <c r="N253" i="12"/>
  <c r="B254" i="12"/>
  <c r="C254" i="12"/>
  <c r="D254" i="12"/>
  <c r="E254" i="12"/>
  <c r="F254" i="12"/>
  <c r="G254" i="12"/>
  <c r="H254" i="12"/>
  <c r="I254" i="12"/>
  <c r="J254" i="12"/>
  <c r="K254" i="12"/>
  <c r="L254" i="12"/>
  <c r="M254" i="12"/>
  <c r="N254" i="12"/>
  <c r="B255" i="12"/>
  <c r="C255" i="12"/>
  <c r="D255" i="12"/>
  <c r="E255" i="12"/>
  <c r="F255" i="12"/>
  <c r="G255" i="12"/>
  <c r="H255" i="12"/>
  <c r="I255" i="12"/>
  <c r="J255" i="12"/>
  <c r="K255" i="12"/>
  <c r="L255" i="12"/>
  <c r="M255" i="12"/>
  <c r="N255" i="12"/>
  <c r="B256" i="12"/>
  <c r="C256" i="12"/>
  <c r="D256" i="12"/>
  <c r="E256" i="12"/>
  <c r="F256" i="12"/>
  <c r="G256" i="12"/>
  <c r="H256" i="12"/>
  <c r="I256" i="12"/>
  <c r="J256" i="12"/>
  <c r="K256" i="12"/>
  <c r="L256" i="12"/>
  <c r="M256" i="12"/>
  <c r="N256" i="12"/>
  <c r="B257" i="12"/>
  <c r="C257" i="12"/>
  <c r="D257" i="12"/>
  <c r="E257" i="12"/>
  <c r="F257" i="12"/>
  <c r="G257" i="12"/>
  <c r="H257" i="12"/>
  <c r="I257" i="12"/>
  <c r="J257" i="12"/>
  <c r="K257" i="12"/>
  <c r="L257" i="12"/>
  <c r="M257" i="12"/>
  <c r="N257" i="12"/>
  <c r="B258" i="12"/>
  <c r="C258" i="12"/>
  <c r="D258" i="12"/>
  <c r="E258" i="12"/>
  <c r="F258" i="12"/>
  <c r="G258" i="12"/>
  <c r="H258" i="12"/>
  <c r="I258" i="12"/>
  <c r="J258" i="12"/>
  <c r="K258" i="12"/>
  <c r="L258" i="12"/>
  <c r="M258" i="12"/>
  <c r="N258" i="12"/>
  <c r="B259" i="12"/>
  <c r="C259" i="12"/>
  <c r="D259" i="12"/>
  <c r="E259" i="12"/>
  <c r="F259" i="12"/>
  <c r="G259" i="12"/>
  <c r="H259" i="12"/>
  <c r="I259" i="12"/>
  <c r="J259" i="12"/>
  <c r="K259" i="12"/>
  <c r="L259" i="12"/>
  <c r="M259" i="12"/>
  <c r="N259" i="12"/>
  <c r="B260" i="12"/>
  <c r="C260" i="12"/>
  <c r="D260" i="12"/>
  <c r="E260" i="12"/>
  <c r="F260" i="12"/>
  <c r="G260" i="12"/>
  <c r="H260" i="12"/>
  <c r="I260" i="12"/>
  <c r="J260" i="12"/>
  <c r="K260" i="12"/>
  <c r="L260" i="12"/>
  <c r="M260" i="12"/>
  <c r="N260" i="12"/>
  <c r="B261" i="12"/>
  <c r="C261" i="12"/>
  <c r="D261" i="12"/>
  <c r="E261" i="12"/>
  <c r="F261" i="12"/>
  <c r="G261" i="12"/>
  <c r="H261" i="12"/>
  <c r="I261" i="12"/>
  <c r="J261" i="12"/>
  <c r="K261" i="12"/>
  <c r="L261" i="12"/>
  <c r="M261" i="12"/>
  <c r="N261" i="12"/>
  <c r="B262" i="12"/>
  <c r="C262" i="12"/>
  <c r="D262" i="12"/>
  <c r="E262" i="12"/>
  <c r="F262" i="12"/>
  <c r="G262" i="12"/>
  <c r="H262" i="12"/>
  <c r="I262" i="12"/>
  <c r="J262" i="12"/>
  <c r="K262" i="12"/>
  <c r="L262" i="12"/>
  <c r="M262" i="12"/>
  <c r="N262" i="12"/>
  <c r="B263" i="12"/>
  <c r="C263" i="12"/>
  <c r="D263" i="12"/>
  <c r="E263" i="12"/>
  <c r="F263" i="12"/>
  <c r="G263" i="12"/>
  <c r="H263" i="12"/>
  <c r="I263" i="12"/>
  <c r="J263" i="12"/>
  <c r="K263" i="12"/>
  <c r="L263" i="12"/>
  <c r="M263" i="12"/>
  <c r="N263" i="12"/>
  <c r="B264" i="12"/>
  <c r="C264" i="12"/>
  <c r="D264" i="12"/>
  <c r="E264" i="12"/>
  <c r="F264" i="12"/>
  <c r="G264" i="12"/>
  <c r="H264" i="12"/>
  <c r="I264" i="12"/>
  <c r="J264" i="12"/>
  <c r="K264" i="12"/>
  <c r="L264" i="12"/>
  <c r="M264" i="12"/>
  <c r="N264" i="12"/>
  <c r="B265" i="12"/>
  <c r="C265" i="12"/>
  <c r="D265" i="12"/>
  <c r="E265" i="12"/>
  <c r="F265" i="12"/>
  <c r="G265" i="12"/>
  <c r="H265" i="12"/>
  <c r="I265" i="12"/>
  <c r="J265" i="12"/>
  <c r="K265" i="12"/>
  <c r="L265" i="12"/>
  <c r="M265" i="12"/>
  <c r="N265" i="12"/>
  <c r="B266" i="12"/>
  <c r="C266" i="12"/>
  <c r="D266" i="12"/>
  <c r="E266" i="12"/>
  <c r="F266" i="12"/>
  <c r="G266" i="12"/>
  <c r="H266" i="12"/>
  <c r="I266" i="12"/>
  <c r="J266" i="12"/>
  <c r="K266" i="12"/>
  <c r="L266" i="12"/>
  <c r="M266" i="12"/>
  <c r="N266" i="12"/>
  <c r="B267" i="12"/>
  <c r="C267" i="12"/>
  <c r="D267" i="12"/>
  <c r="E267" i="12"/>
  <c r="F267" i="12"/>
  <c r="G267" i="12"/>
  <c r="H267" i="12"/>
  <c r="I267" i="12"/>
  <c r="J267" i="12"/>
  <c r="K267" i="12"/>
  <c r="L267" i="12"/>
  <c r="M267" i="12"/>
  <c r="N267" i="12"/>
  <c r="B268" i="12"/>
  <c r="C268" i="12"/>
  <c r="D268" i="12"/>
  <c r="E268" i="12"/>
  <c r="F268" i="12"/>
  <c r="G268" i="12"/>
  <c r="H268" i="12"/>
  <c r="I268" i="12"/>
  <c r="J268" i="12"/>
  <c r="K268" i="12"/>
  <c r="L268" i="12"/>
  <c r="M268" i="12"/>
  <c r="N268" i="12"/>
  <c r="B269" i="12"/>
  <c r="C269" i="12"/>
  <c r="D269" i="12"/>
  <c r="E269" i="12"/>
  <c r="F269" i="12"/>
  <c r="G269" i="12"/>
  <c r="H269" i="12"/>
  <c r="I269" i="12"/>
  <c r="J269" i="12"/>
  <c r="K269" i="12"/>
  <c r="L269" i="12"/>
  <c r="M269" i="12"/>
  <c r="N269" i="12"/>
  <c r="B270" i="12"/>
  <c r="C270" i="12"/>
  <c r="D270" i="12"/>
  <c r="E270" i="12"/>
  <c r="F270" i="12"/>
  <c r="G270" i="12"/>
  <c r="H270" i="12"/>
  <c r="I270" i="12"/>
  <c r="J270" i="12"/>
  <c r="K270" i="12"/>
  <c r="L270" i="12"/>
  <c r="M270" i="12"/>
  <c r="N270" i="12"/>
  <c r="B271" i="12"/>
  <c r="C271" i="12"/>
  <c r="D271" i="12"/>
  <c r="E271" i="12"/>
  <c r="F271" i="12"/>
  <c r="G271" i="12"/>
  <c r="H271" i="12"/>
  <c r="I271" i="12"/>
  <c r="J271" i="12"/>
  <c r="K271" i="12"/>
  <c r="L271" i="12"/>
  <c r="M271" i="12"/>
  <c r="N271" i="12"/>
  <c r="B272" i="12"/>
  <c r="C272" i="12"/>
  <c r="D272" i="12"/>
  <c r="E272" i="12"/>
  <c r="F272" i="12"/>
  <c r="G272" i="12"/>
  <c r="H272" i="12"/>
  <c r="I272" i="12"/>
  <c r="J272" i="12"/>
  <c r="K272" i="12"/>
  <c r="L272" i="12"/>
  <c r="M272" i="12"/>
  <c r="N272" i="12"/>
  <c r="B273" i="12"/>
  <c r="C273" i="12"/>
  <c r="D273" i="12"/>
  <c r="E273" i="12"/>
  <c r="F273" i="12"/>
  <c r="G273" i="12"/>
  <c r="H273" i="12"/>
  <c r="I273" i="12"/>
  <c r="J273" i="12"/>
  <c r="K273" i="12"/>
  <c r="L273" i="12"/>
  <c r="M273" i="12"/>
  <c r="N273" i="12"/>
  <c r="B274" i="12"/>
  <c r="C274" i="12"/>
  <c r="D274" i="12"/>
  <c r="E274" i="12"/>
  <c r="F274" i="12"/>
  <c r="G274" i="12"/>
  <c r="H274" i="12"/>
  <c r="I274" i="12"/>
  <c r="J274" i="12"/>
  <c r="K274" i="12"/>
  <c r="L274" i="12"/>
  <c r="M274" i="12"/>
  <c r="N274" i="12"/>
  <c r="B275" i="12"/>
  <c r="C275" i="12"/>
  <c r="D275" i="12"/>
  <c r="E275" i="12"/>
  <c r="F275" i="12"/>
  <c r="G275" i="12"/>
  <c r="H275" i="12"/>
  <c r="I275" i="12"/>
  <c r="J275" i="12"/>
  <c r="K275" i="12"/>
  <c r="L275" i="12"/>
  <c r="M275" i="12"/>
  <c r="N275" i="12"/>
  <c r="B276" i="12"/>
  <c r="C276" i="12"/>
  <c r="D276" i="12"/>
  <c r="E276" i="12"/>
  <c r="F276" i="12"/>
  <c r="G276" i="12"/>
  <c r="H276" i="12"/>
  <c r="I276" i="12"/>
  <c r="J276" i="12"/>
  <c r="K276" i="12"/>
  <c r="L276" i="12"/>
  <c r="M276" i="12"/>
  <c r="N276" i="12"/>
  <c r="B277" i="12"/>
  <c r="C277" i="12"/>
  <c r="D277" i="12"/>
  <c r="E277" i="12"/>
  <c r="F277" i="12"/>
  <c r="G277" i="12"/>
  <c r="H277" i="12"/>
  <c r="I277" i="12"/>
  <c r="J277" i="12"/>
  <c r="K277" i="12"/>
  <c r="L277" i="12"/>
  <c r="M277" i="12"/>
  <c r="N277" i="12"/>
  <c r="B278" i="12"/>
  <c r="C278" i="12"/>
  <c r="D278" i="12"/>
  <c r="E278" i="12"/>
  <c r="F278" i="12"/>
  <c r="G278" i="12"/>
  <c r="H278" i="12"/>
  <c r="I278" i="12"/>
  <c r="J278" i="12"/>
  <c r="K278" i="12"/>
  <c r="L278" i="12"/>
  <c r="M278" i="12"/>
  <c r="N278" i="12"/>
  <c r="B279" i="12"/>
  <c r="C279" i="12"/>
  <c r="D279" i="12"/>
  <c r="E279" i="12"/>
  <c r="F279" i="12"/>
  <c r="G279" i="12"/>
  <c r="H279" i="12"/>
  <c r="I279" i="12"/>
  <c r="J279" i="12"/>
  <c r="K279" i="12"/>
  <c r="L279" i="12"/>
  <c r="M279" i="12"/>
  <c r="N279" i="12"/>
  <c r="B280" i="12"/>
  <c r="C280" i="12"/>
  <c r="D280" i="12"/>
  <c r="E280" i="12"/>
  <c r="F280" i="12"/>
  <c r="G280" i="12"/>
  <c r="H280" i="12"/>
  <c r="I280" i="12"/>
  <c r="J280" i="12"/>
  <c r="K280" i="12"/>
  <c r="L280" i="12"/>
  <c r="M280" i="12"/>
  <c r="N280" i="12"/>
  <c r="B281" i="12"/>
  <c r="C281" i="12"/>
  <c r="D281" i="12"/>
  <c r="E281" i="12"/>
  <c r="F281" i="12"/>
  <c r="G281" i="12"/>
  <c r="H281" i="12"/>
  <c r="I281" i="12"/>
  <c r="J281" i="12"/>
  <c r="K281" i="12"/>
  <c r="L281" i="12"/>
  <c r="M281" i="12"/>
  <c r="N281" i="12"/>
  <c r="B282" i="12"/>
  <c r="C282" i="12"/>
  <c r="D282" i="12"/>
  <c r="E282" i="12"/>
  <c r="F282" i="12"/>
  <c r="G282" i="12"/>
  <c r="H282" i="12"/>
  <c r="I282" i="12"/>
  <c r="J282" i="12"/>
  <c r="K282" i="12"/>
  <c r="L282" i="12"/>
  <c r="M282" i="12"/>
  <c r="N282" i="12"/>
  <c r="B283" i="12"/>
  <c r="C283" i="12"/>
  <c r="D283" i="12"/>
  <c r="E283" i="12"/>
  <c r="F283" i="12"/>
  <c r="G283" i="12"/>
  <c r="H283" i="12"/>
  <c r="I283" i="12"/>
  <c r="J283" i="12"/>
  <c r="K283" i="12"/>
  <c r="L283" i="12"/>
  <c r="M283" i="12"/>
  <c r="N283" i="12"/>
  <c r="B284" i="12"/>
  <c r="C284" i="12"/>
  <c r="D284" i="12"/>
  <c r="E284" i="12"/>
  <c r="F284" i="12"/>
  <c r="G284" i="12"/>
  <c r="H284" i="12"/>
  <c r="I284" i="12"/>
  <c r="J284" i="12"/>
  <c r="K284" i="12"/>
  <c r="L284" i="12"/>
  <c r="M284" i="12"/>
  <c r="N284" i="12"/>
  <c r="B285" i="12"/>
  <c r="C285" i="12"/>
  <c r="D285" i="12"/>
  <c r="E285" i="12"/>
  <c r="F285" i="12"/>
  <c r="G285" i="12"/>
  <c r="H285" i="12"/>
  <c r="I285" i="12"/>
  <c r="J285" i="12"/>
  <c r="K285" i="12"/>
  <c r="L285" i="12"/>
  <c r="M285" i="12"/>
  <c r="N285" i="12"/>
  <c r="B286" i="12"/>
  <c r="C286" i="12"/>
  <c r="D286" i="12"/>
  <c r="E286" i="12"/>
  <c r="F286" i="12"/>
  <c r="G286" i="12"/>
  <c r="H286" i="12"/>
  <c r="I286" i="12"/>
  <c r="J286" i="12"/>
  <c r="K286" i="12"/>
  <c r="L286" i="12"/>
  <c r="M286" i="12"/>
  <c r="N286" i="12"/>
  <c r="B287" i="12"/>
  <c r="C287" i="12"/>
  <c r="D287" i="12"/>
  <c r="E287" i="12"/>
  <c r="F287" i="12"/>
  <c r="G287" i="12"/>
  <c r="H287" i="12"/>
  <c r="I287" i="12"/>
  <c r="J287" i="12"/>
  <c r="K287" i="12"/>
  <c r="L287" i="12"/>
  <c r="M287" i="12"/>
  <c r="N287" i="12"/>
  <c r="B288" i="12"/>
  <c r="C288" i="12"/>
  <c r="D288" i="12"/>
  <c r="E288" i="12"/>
  <c r="F288" i="12"/>
  <c r="G288" i="12"/>
  <c r="H288" i="12"/>
  <c r="I288" i="12"/>
  <c r="J288" i="12"/>
  <c r="K288" i="12"/>
  <c r="L288" i="12"/>
  <c r="M288" i="12"/>
  <c r="N288" i="12"/>
  <c r="B289" i="12"/>
  <c r="C289" i="12"/>
  <c r="D289" i="12"/>
  <c r="E289" i="12"/>
  <c r="F289" i="12"/>
  <c r="G289" i="12"/>
  <c r="H289" i="12"/>
  <c r="I289" i="12"/>
  <c r="J289" i="12"/>
  <c r="K289" i="12"/>
  <c r="L289" i="12"/>
  <c r="M289" i="12"/>
  <c r="N289" i="12"/>
  <c r="B290" i="12"/>
  <c r="C290" i="12"/>
  <c r="D290" i="12"/>
  <c r="E290" i="12"/>
  <c r="F290" i="12"/>
  <c r="G290" i="12"/>
  <c r="H290" i="12"/>
  <c r="I290" i="12"/>
  <c r="J290" i="12"/>
  <c r="K290" i="12"/>
  <c r="L290" i="12"/>
  <c r="M290" i="12"/>
  <c r="N290" i="12"/>
  <c r="B291" i="12"/>
  <c r="C291" i="12"/>
  <c r="D291" i="12"/>
  <c r="E291" i="12"/>
  <c r="F291" i="12"/>
  <c r="G291" i="12"/>
  <c r="H291" i="12"/>
  <c r="I291" i="12"/>
  <c r="J291" i="12"/>
  <c r="K291" i="12"/>
  <c r="L291" i="12"/>
  <c r="M291" i="12"/>
  <c r="N291" i="12"/>
  <c r="B292" i="12"/>
  <c r="C292" i="12"/>
  <c r="D292" i="12"/>
  <c r="E292" i="12"/>
  <c r="F292" i="12"/>
  <c r="G292" i="12"/>
  <c r="H292" i="12"/>
  <c r="I292" i="12"/>
  <c r="J292" i="12"/>
  <c r="K292" i="12"/>
  <c r="L292" i="12"/>
  <c r="M292" i="12"/>
  <c r="N292" i="12"/>
  <c r="B293" i="12"/>
  <c r="C293" i="12"/>
  <c r="D293" i="12"/>
  <c r="E293" i="12"/>
  <c r="F293" i="12"/>
  <c r="G293" i="12"/>
  <c r="H293" i="12"/>
  <c r="I293" i="12"/>
  <c r="J293" i="12"/>
  <c r="K293" i="12"/>
  <c r="L293" i="12"/>
  <c r="M293" i="12"/>
  <c r="N293" i="12"/>
  <c r="B294" i="12"/>
  <c r="C294" i="12"/>
  <c r="D294" i="12"/>
  <c r="E294" i="12"/>
  <c r="F294" i="12"/>
  <c r="G294" i="12"/>
  <c r="H294" i="12"/>
  <c r="I294" i="12"/>
  <c r="J294" i="12"/>
  <c r="K294" i="12"/>
  <c r="L294" i="12"/>
  <c r="M294" i="12"/>
  <c r="N294" i="12"/>
  <c r="B295" i="12"/>
  <c r="C295" i="12"/>
  <c r="D295" i="12"/>
  <c r="E295" i="12"/>
  <c r="F295" i="12"/>
  <c r="G295" i="12"/>
  <c r="H295" i="12"/>
  <c r="I295" i="12"/>
  <c r="J295" i="12"/>
  <c r="K295" i="12"/>
  <c r="L295" i="12"/>
  <c r="M295" i="12"/>
  <c r="N295" i="12"/>
  <c r="B296" i="12"/>
  <c r="C296" i="12"/>
  <c r="D296" i="12"/>
  <c r="E296" i="12"/>
  <c r="F296" i="12"/>
  <c r="G296" i="12"/>
  <c r="H296" i="12"/>
  <c r="I296" i="12"/>
  <c r="J296" i="12"/>
  <c r="K296" i="12"/>
  <c r="L296" i="12"/>
  <c r="M296" i="12"/>
  <c r="N296" i="12"/>
  <c r="B297" i="12"/>
  <c r="C297" i="12"/>
  <c r="D297" i="12"/>
  <c r="E297" i="12"/>
  <c r="F297" i="12"/>
  <c r="G297" i="12"/>
  <c r="H297" i="12"/>
  <c r="I297" i="12"/>
  <c r="J297" i="12"/>
  <c r="K297" i="12"/>
  <c r="L297" i="12"/>
  <c r="M297" i="12"/>
  <c r="N297" i="12"/>
  <c r="B298" i="12"/>
  <c r="C298" i="12"/>
  <c r="D298" i="12"/>
  <c r="E298" i="12"/>
  <c r="F298" i="12"/>
  <c r="G298" i="12"/>
  <c r="H298" i="12"/>
  <c r="I298" i="12"/>
  <c r="J298" i="12"/>
  <c r="K298" i="12"/>
  <c r="L298" i="12"/>
  <c r="M298" i="12"/>
  <c r="N298" i="12"/>
  <c r="B299" i="12"/>
  <c r="C299" i="12"/>
  <c r="D299" i="12"/>
  <c r="E299" i="12"/>
  <c r="F299" i="12"/>
  <c r="G299" i="12"/>
  <c r="H299" i="12"/>
  <c r="I299" i="12"/>
  <c r="J299" i="12"/>
  <c r="K299" i="12"/>
  <c r="L299" i="12"/>
  <c r="M299" i="12"/>
  <c r="N299" i="12"/>
  <c r="B300" i="12"/>
  <c r="C300" i="12"/>
  <c r="D300" i="12"/>
  <c r="E300" i="12"/>
  <c r="F300" i="12"/>
  <c r="G300" i="12"/>
  <c r="H300" i="12"/>
  <c r="I300" i="12"/>
  <c r="J300" i="12"/>
  <c r="K300" i="12"/>
  <c r="L300" i="12"/>
  <c r="M300" i="12"/>
  <c r="N300" i="12"/>
  <c r="B301" i="12"/>
  <c r="C301" i="12"/>
  <c r="D301" i="12"/>
  <c r="E301" i="12"/>
  <c r="F301" i="12"/>
  <c r="G301" i="12"/>
  <c r="H301" i="12"/>
  <c r="I301" i="12"/>
  <c r="J301" i="12"/>
  <c r="K301" i="12"/>
  <c r="L301" i="12"/>
  <c r="M301" i="12"/>
  <c r="N301" i="12"/>
  <c r="B302" i="12"/>
  <c r="C302" i="12"/>
  <c r="D302" i="12"/>
  <c r="E302" i="12"/>
  <c r="F302" i="12"/>
  <c r="G302" i="12"/>
  <c r="H302" i="12"/>
  <c r="I302" i="12"/>
  <c r="J302" i="12"/>
  <c r="K302" i="12"/>
  <c r="L302" i="12"/>
  <c r="M302" i="12"/>
  <c r="N302" i="12"/>
  <c r="B303" i="12"/>
  <c r="C303" i="12"/>
  <c r="D303" i="12"/>
  <c r="E303" i="12"/>
  <c r="F303" i="12"/>
  <c r="G303" i="12"/>
  <c r="H303" i="12"/>
  <c r="I303" i="12"/>
  <c r="J303" i="12"/>
  <c r="K303" i="12"/>
  <c r="L303" i="12"/>
  <c r="M303" i="12"/>
  <c r="N303" i="12"/>
  <c r="B304" i="12"/>
  <c r="C304" i="12"/>
  <c r="D304" i="12"/>
  <c r="E304" i="12"/>
  <c r="F304" i="12"/>
  <c r="G304" i="12"/>
  <c r="H304" i="12"/>
  <c r="I304" i="12"/>
  <c r="J304" i="12"/>
  <c r="K304" i="12"/>
  <c r="L304" i="12"/>
  <c r="M304" i="12"/>
  <c r="N304" i="12"/>
  <c r="B305" i="12"/>
  <c r="C305" i="12"/>
  <c r="D305" i="12"/>
  <c r="E305" i="12"/>
  <c r="F305" i="12"/>
  <c r="G305" i="12"/>
  <c r="H305" i="12"/>
  <c r="I305" i="12"/>
  <c r="J305" i="12"/>
  <c r="K305" i="12"/>
  <c r="L305" i="12"/>
  <c r="M305" i="12"/>
  <c r="N305" i="12"/>
  <c r="B306" i="12"/>
  <c r="C306" i="12"/>
  <c r="D306" i="12"/>
  <c r="E306" i="12"/>
  <c r="F306" i="12"/>
  <c r="G306" i="12"/>
  <c r="H306" i="12"/>
  <c r="I306" i="12"/>
  <c r="J306" i="12"/>
  <c r="K306" i="12"/>
  <c r="L306" i="12"/>
  <c r="M306" i="12"/>
  <c r="N306" i="12"/>
  <c r="B307" i="12"/>
  <c r="C307" i="12"/>
  <c r="D307" i="12"/>
  <c r="E307" i="12"/>
  <c r="F307" i="12"/>
  <c r="G307" i="12"/>
  <c r="H307" i="12"/>
  <c r="I307" i="12"/>
  <c r="J307" i="12"/>
  <c r="K307" i="12"/>
  <c r="L307" i="12"/>
  <c r="M307" i="12"/>
  <c r="N307" i="12"/>
  <c r="B308" i="12"/>
  <c r="C308" i="12"/>
  <c r="D308" i="12"/>
  <c r="E308" i="12"/>
  <c r="F308" i="12"/>
  <c r="G308" i="12"/>
  <c r="H308" i="12"/>
  <c r="I308" i="12"/>
  <c r="J308" i="12"/>
  <c r="K308" i="12"/>
  <c r="L308" i="12"/>
  <c r="M308" i="12"/>
  <c r="N308" i="12"/>
  <c r="B309" i="12"/>
  <c r="C309" i="12"/>
  <c r="D309" i="12"/>
  <c r="E309" i="12"/>
  <c r="F309" i="12"/>
  <c r="G309" i="12"/>
  <c r="H309" i="12"/>
  <c r="I309" i="12"/>
  <c r="J309" i="12"/>
  <c r="K309" i="12"/>
  <c r="L309" i="12"/>
  <c r="M309" i="12"/>
  <c r="N309" i="12"/>
  <c r="B310" i="12"/>
  <c r="C310" i="12"/>
  <c r="D310" i="12"/>
  <c r="E310" i="12"/>
  <c r="F310" i="12"/>
  <c r="G310" i="12"/>
  <c r="H310" i="12"/>
  <c r="I310" i="12"/>
  <c r="J310" i="12"/>
  <c r="K310" i="12"/>
  <c r="L310" i="12"/>
  <c r="M310" i="12"/>
  <c r="N310" i="12"/>
  <c r="B311" i="12"/>
  <c r="C311" i="12"/>
  <c r="D311" i="12"/>
  <c r="E311" i="12"/>
  <c r="F311" i="12"/>
  <c r="G311" i="12"/>
  <c r="H311" i="12"/>
  <c r="I311" i="12"/>
  <c r="J311" i="12"/>
  <c r="K311" i="12"/>
  <c r="L311" i="12"/>
  <c r="M311" i="12"/>
  <c r="N311" i="12"/>
  <c r="B312" i="12"/>
  <c r="C312" i="12"/>
  <c r="D312" i="12"/>
  <c r="E312" i="12"/>
  <c r="F312" i="12"/>
  <c r="G312" i="12"/>
  <c r="H312" i="12"/>
  <c r="I312" i="12"/>
  <c r="J312" i="12"/>
  <c r="K312" i="12"/>
  <c r="L312" i="12"/>
  <c r="M312" i="12"/>
  <c r="N312" i="12"/>
  <c r="B313" i="12"/>
  <c r="C313" i="12"/>
  <c r="D313" i="12"/>
  <c r="E313" i="12"/>
  <c r="F313" i="12"/>
  <c r="G313" i="12"/>
  <c r="H313" i="12"/>
  <c r="I313" i="12"/>
  <c r="J313" i="12"/>
  <c r="K313" i="12"/>
  <c r="L313" i="12"/>
  <c r="M313" i="12"/>
  <c r="N313" i="12"/>
  <c r="B314" i="12"/>
  <c r="C314" i="12"/>
  <c r="D314" i="12"/>
  <c r="E314" i="12"/>
  <c r="F314" i="12"/>
  <c r="G314" i="12"/>
  <c r="H314" i="12"/>
  <c r="I314" i="12"/>
  <c r="J314" i="12"/>
  <c r="K314" i="12"/>
  <c r="L314" i="12"/>
  <c r="M314" i="12"/>
  <c r="N314" i="12"/>
  <c r="B315" i="12"/>
  <c r="C315" i="12"/>
  <c r="D315" i="12"/>
  <c r="E315" i="12"/>
  <c r="F315" i="12"/>
  <c r="G315" i="12"/>
  <c r="H315" i="12"/>
  <c r="I315" i="12"/>
  <c r="J315" i="12"/>
  <c r="K315" i="12"/>
  <c r="L315" i="12"/>
  <c r="M315" i="12"/>
  <c r="N315" i="12"/>
  <c r="B316" i="12"/>
  <c r="C316" i="12"/>
  <c r="D316" i="12"/>
  <c r="E316" i="12"/>
  <c r="F316" i="12"/>
  <c r="G316" i="12"/>
  <c r="H316" i="12"/>
  <c r="I316" i="12"/>
  <c r="J316" i="12"/>
  <c r="K316" i="12"/>
  <c r="L316" i="12"/>
  <c r="M316" i="12"/>
  <c r="N316" i="12"/>
  <c r="B317" i="12"/>
  <c r="C317" i="12"/>
  <c r="D317" i="12"/>
  <c r="E317" i="12"/>
  <c r="F317" i="12"/>
  <c r="G317" i="12"/>
  <c r="H317" i="12"/>
  <c r="I317" i="12"/>
  <c r="J317" i="12"/>
  <c r="K317" i="12"/>
  <c r="L317" i="12"/>
  <c r="M317" i="12"/>
  <c r="N317" i="12"/>
  <c r="B318" i="12"/>
  <c r="C318" i="12"/>
  <c r="D318" i="12"/>
  <c r="E318" i="12"/>
  <c r="F318" i="12"/>
  <c r="G318" i="12"/>
  <c r="H318" i="12"/>
  <c r="I318" i="12"/>
  <c r="J318" i="12"/>
  <c r="K318" i="12"/>
  <c r="L318" i="12"/>
  <c r="M318" i="12"/>
  <c r="N318" i="12"/>
  <c r="B319" i="12"/>
  <c r="C319" i="12"/>
  <c r="D319" i="12"/>
  <c r="E319" i="12"/>
  <c r="F319" i="12"/>
  <c r="G319" i="12"/>
  <c r="H319" i="12"/>
  <c r="I319" i="12"/>
  <c r="J319" i="12"/>
  <c r="K319" i="12"/>
  <c r="L319" i="12"/>
  <c r="M319" i="12"/>
  <c r="N319" i="12"/>
  <c r="B320" i="12"/>
  <c r="C320" i="12"/>
  <c r="D320" i="12"/>
  <c r="E320" i="12"/>
  <c r="F320" i="12"/>
  <c r="G320" i="12"/>
  <c r="H320" i="12"/>
  <c r="I320" i="12"/>
  <c r="J320" i="12"/>
  <c r="K320" i="12"/>
  <c r="L320" i="12"/>
  <c r="M320" i="12"/>
  <c r="N320" i="12"/>
  <c r="B321" i="12"/>
  <c r="C321" i="12"/>
  <c r="D321" i="12"/>
  <c r="E321" i="12"/>
  <c r="F321" i="12"/>
  <c r="G321" i="12"/>
  <c r="H321" i="12"/>
  <c r="I321" i="12"/>
  <c r="J321" i="12"/>
  <c r="K321" i="12"/>
  <c r="L321" i="12"/>
  <c r="M321" i="12"/>
  <c r="N321" i="12"/>
  <c r="B322" i="12"/>
  <c r="C322" i="12"/>
  <c r="D322" i="12"/>
  <c r="E322" i="12"/>
  <c r="F322" i="12"/>
  <c r="G322" i="12"/>
  <c r="H322" i="12"/>
  <c r="I322" i="12"/>
  <c r="J322" i="12"/>
  <c r="K322" i="12"/>
  <c r="L322" i="12"/>
  <c r="M322" i="12"/>
  <c r="N322" i="12"/>
  <c r="B323" i="12"/>
  <c r="C323" i="12"/>
  <c r="D323" i="12"/>
  <c r="E323" i="12"/>
  <c r="F323" i="12"/>
  <c r="G323" i="12"/>
  <c r="H323" i="12"/>
  <c r="I323" i="12"/>
  <c r="J323" i="12"/>
  <c r="K323" i="12"/>
  <c r="L323" i="12"/>
  <c r="M323" i="12"/>
  <c r="N323" i="12"/>
  <c r="B324" i="12"/>
  <c r="C324" i="12"/>
  <c r="D324" i="12"/>
  <c r="E324" i="12"/>
  <c r="F324" i="12"/>
  <c r="G324" i="12"/>
  <c r="H324" i="12"/>
  <c r="I324" i="12"/>
  <c r="J324" i="12"/>
  <c r="K324" i="12"/>
  <c r="L324" i="12"/>
  <c r="M324" i="12"/>
  <c r="N324" i="12"/>
  <c r="B325" i="12"/>
  <c r="C325" i="12"/>
  <c r="D325" i="12"/>
  <c r="E325" i="12"/>
  <c r="F325" i="12"/>
  <c r="G325" i="12"/>
  <c r="H325" i="12"/>
  <c r="I325" i="12"/>
  <c r="J325" i="12"/>
  <c r="K325" i="12"/>
  <c r="L325" i="12"/>
  <c r="M325" i="12"/>
  <c r="N325" i="12"/>
  <c r="B326" i="12"/>
  <c r="C326" i="12"/>
  <c r="D326" i="12"/>
  <c r="E326" i="12"/>
  <c r="F326" i="12"/>
  <c r="G326" i="12"/>
  <c r="H326" i="12"/>
  <c r="I326" i="12"/>
  <c r="J326" i="12"/>
  <c r="K326" i="12"/>
  <c r="L326" i="12"/>
  <c r="M326" i="12"/>
  <c r="N326" i="12"/>
  <c r="B327" i="12"/>
  <c r="C327" i="12"/>
  <c r="D327" i="12"/>
  <c r="E327" i="12"/>
  <c r="F327" i="12"/>
  <c r="G327" i="12"/>
  <c r="H327" i="12"/>
  <c r="I327" i="12"/>
  <c r="J327" i="12"/>
  <c r="K327" i="12"/>
  <c r="L327" i="12"/>
  <c r="M327" i="12"/>
  <c r="N327" i="12"/>
  <c r="B328" i="12"/>
  <c r="C328" i="12"/>
  <c r="D328" i="12"/>
  <c r="E328" i="12"/>
  <c r="F328" i="12"/>
  <c r="G328" i="12"/>
  <c r="H328" i="12"/>
  <c r="I328" i="12"/>
  <c r="J328" i="12"/>
  <c r="K328" i="12"/>
  <c r="L328" i="12"/>
  <c r="M328" i="12"/>
  <c r="N328" i="12"/>
  <c r="B329" i="12"/>
  <c r="C329" i="12"/>
  <c r="D329" i="12"/>
  <c r="E329" i="12"/>
  <c r="F329" i="12"/>
  <c r="G329" i="12"/>
  <c r="H329" i="12"/>
  <c r="I329" i="12"/>
  <c r="J329" i="12"/>
  <c r="K329" i="12"/>
  <c r="L329" i="12"/>
  <c r="M329" i="12"/>
  <c r="N329" i="12"/>
  <c r="B330" i="12"/>
  <c r="C330" i="12"/>
  <c r="D330" i="12"/>
  <c r="E330" i="12"/>
  <c r="F330" i="12"/>
  <c r="G330" i="12"/>
  <c r="H330" i="12"/>
  <c r="I330" i="12"/>
  <c r="J330" i="12"/>
  <c r="K330" i="12"/>
  <c r="L330" i="12"/>
  <c r="M330" i="12"/>
  <c r="N330" i="12"/>
  <c r="B331" i="12"/>
  <c r="C331" i="12"/>
  <c r="D331" i="12"/>
  <c r="E331" i="12"/>
  <c r="F331" i="12"/>
  <c r="G331" i="12"/>
  <c r="H331" i="12"/>
  <c r="I331" i="12"/>
  <c r="J331" i="12"/>
  <c r="K331" i="12"/>
  <c r="L331" i="12"/>
  <c r="M331" i="12"/>
  <c r="N331" i="12"/>
  <c r="B332" i="12"/>
  <c r="C332" i="12"/>
  <c r="D332" i="12"/>
  <c r="E332" i="12"/>
  <c r="F332" i="12"/>
  <c r="G332" i="12"/>
  <c r="H332" i="12"/>
  <c r="I332" i="12"/>
  <c r="J332" i="12"/>
  <c r="K332" i="12"/>
  <c r="L332" i="12"/>
  <c r="M332" i="12"/>
  <c r="N332" i="12"/>
  <c r="B333" i="12"/>
  <c r="C333" i="12"/>
  <c r="D333" i="12"/>
  <c r="E333" i="12"/>
  <c r="F333" i="12"/>
  <c r="G333" i="12"/>
  <c r="H333" i="12"/>
  <c r="I333" i="12"/>
  <c r="J333" i="12"/>
  <c r="K333" i="12"/>
  <c r="L333" i="12"/>
  <c r="M333" i="12"/>
  <c r="N333" i="12"/>
  <c r="B334" i="12"/>
  <c r="C334" i="12"/>
  <c r="D334" i="12"/>
  <c r="E334" i="12"/>
  <c r="F334" i="12"/>
  <c r="G334" i="12"/>
  <c r="H334" i="12"/>
  <c r="I334" i="12"/>
  <c r="J334" i="12"/>
  <c r="K334" i="12"/>
  <c r="L334" i="12"/>
  <c r="M334" i="12"/>
  <c r="N334" i="12"/>
  <c r="B335" i="12"/>
  <c r="C335" i="12"/>
  <c r="D335" i="12"/>
  <c r="E335" i="12"/>
  <c r="F335" i="12"/>
  <c r="G335" i="12"/>
  <c r="H335" i="12"/>
  <c r="I335" i="12"/>
  <c r="J335" i="12"/>
  <c r="K335" i="12"/>
  <c r="L335" i="12"/>
  <c r="M335" i="12"/>
  <c r="N335" i="12"/>
  <c r="B336" i="12"/>
  <c r="C336" i="12"/>
  <c r="D336" i="12"/>
  <c r="E336" i="12"/>
  <c r="F336" i="12"/>
  <c r="G336" i="12"/>
  <c r="H336" i="12"/>
  <c r="I336" i="12"/>
  <c r="J336" i="12"/>
  <c r="K336" i="12"/>
  <c r="L336" i="12"/>
  <c r="M336" i="12"/>
  <c r="N336" i="12"/>
  <c r="B337" i="12"/>
  <c r="C337" i="12"/>
  <c r="D337" i="12"/>
  <c r="E337" i="12"/>
  <c r="F337" i="12"/>
  <c r="G337" i="12"/>
  <c r="H337" i="12"/>
  <c r="I337" i="12"/>
  <c r="J337" i="12"/>
  <c r="K337" i="12"/>
  <c r="L337" i="12"/>
  <c r="M337" i="12"/>
  <c r="N337" i="12"/>
  <c r="B338" i="12"/>
  <c r="C338" i="12"/>
  <c r="D338" i="12"/>
  <c r="E338" i="12"/>
  <c r="F338" i="12"/>
  <c r="G338" i="12"/>
  <c r="H338" i="12"/>
  <c r="I338" i="12"/>
  <c r="J338" i="12"/>
  <c r="K338" i="12"/>
  <c r="L338" i="12"/>
  <c r="M338" i="12"/>
  <c r="N338" i="12"/>
  <c r="B339" i="12"/>
  <c r="C339" i="12"/>
  <c r="D339" i="12"/>
  <c r="E339" i="12"/>
  <c r="F339" i="12"/>
  <c r="G339" i="12"/>
  <c r="H339" i="12"/>
  <c r="I339" i="12"/>
  <c r="J339" i="12"/>
  <c r="K339" i="12"/>
  <c r="L339" i="12"/>
  <c r="M339" i="12"/>
  <c r="N339" i="12"/>
  <c r="B340" i="12"/>
  <c r="C340" i="12"/>
  <c r="D340" i="12"/>
  <c r="E340" i="12"/>
  <c r="F340" i="12"/>
  <c r="G340" i="12"/>
  <c r="H340" i="12"/>
  <c r="I340" i="12"/>
  <c r="J340" i="12"/>
  <c r="K340" i="12"/>
  <c r="L340" i="12"/>
  <c r="M340" i="12"/>
  <c r="N340" i="12"/>
  <c r="B341" i="12"/>
  <c r="C341" i="12"/>
  <c r="D341" i="12"/>
  <c r="E341" i="12"/>
  <c r="F341" i="12"/>
  <c r="G341" i="12"/>
  <c r="H341" i="12"/>
  <c r="I341" i="12"/>
  <c r="J341" i="12"/>
  <c r="K341" i="12"/>
  <c r="L341" i="12"/>
  <c r="M341" i="12"/>
  <c r="N341" i="12"/>
  <c r="B342" i="12"/>
  <c r="C342" i="12"/>
  <c r="D342" i="12"/>
  <c r="E342" i="12"/>
  <c r="F342" i="12"/>
  <c r="G342" i="12"/>
  <c r="H342" i="12"/>
  <c r="I342" i="12"/>
  <c r="J342" i="12"/>
  <c r="K342" i="12"/>
  <c r="L342" i="12"/>
  <c r="M342" i="12"/>
  <c r="N342" i="12"/>
  <c r="B343" i="12"/>
  <c r="C343" i="12"/>
  <c r="D343" i="12"/>
  <c r="E343" i="12"/>
  <c r="F343" i="12"/>
  <c r="G343" i="12"/>
  <c r="H343" i="12"/>
  <c r="I343" i="12"/>
  <c r="J343" i="12"/>
  <c r="K343" i="12"/>
  <c r="L343" i="12"/>
  <c r="M343" i="12"/>
  <c r="N343" i="12"/>
  <c r="B344" i="12"/>
  <c r="C344" i="12"/>
  <c r="D344" i="12"/>
  <c r="E344" i="12"/>
  <c r="F344" i="12"/>
  <c r="G344" i="12"/>
  <c r="H344" i="12"/>
  <c r="I344" i="12"/>
  <c r="J344" i="12"/>
  <c r="K344" i="12"/>
  <c r="L344" i="12"/>
  <c r="M344" i="12"/>
  <c r="N344" i="12"/>
  <c r="B345" i="12"/>
  <c r="C345" i="12"/>
  <c r="D345" i="12"/>
  <c r="E345" i="12"/>
  <c r="F345" i="12"/>
  <c r="G345" i="12"/>
  <c r="H345" i="12"/>
  <c r="I345" i="12"/>
  <c r="J345" i="12"/>
  <c r="K345" i="12"/>
  <c r="L345" i="12"/>
  <c r="M345" i="12"/>
  <c r="N345" i="12"/>
  <c r="B346" i="12"/>
  <c r="C346" i="12"/>
  <c r="D346" i="12"/>
  <c r="E346" i="12"/>
  <c r="F346" i="12"/>
  <c r="G346" i="12"/>
  <c r="H346" i="12"/>
  <c r="I346" i="12"/>
  <c r="J346" i="12"/>
  <c r="K346" i="12"/>
  <c r="L346" i="12"/>
  <c r="M346" i="12"/>
  <c r="N346" i="12"/>
  <c r="B347" i="12"/>
  <c r="C347" i="12"/>
  <c r="D347" i="12"/>
  <c r="E347" i="12"/>
  <c r="F347" i="12"/>
  <c r="G347" i="12"/>
  <c r="H347" i="12"/>
  <c r="I347" i="12"/>
  <c r="J347" i="12"/>
  <c r="K347" i="12"/>
  <c r="L347" i="12"/>
  <c r="M347" i="12"/>
  <c r="N347" i="12"/>
  <c r="B348" i="12"/>
  <c r="C348" i="12"/>
  <c r="D348" i="12"/>
  <c r="E348" i="12"/>
  <c r="F348" i="12"/>
  <c r="G348" i="12"/>
  <c r="H348" i="12"/>
  <c r="I348" i="12"/>
  <c r="J348" i="12"/>
  <c r="K348" i="12"/>
  <c r="L348" i="12"/>
  <c r="M348" i="12"/>
  <c r="N348" i="12"/>
  <c r="B349" i="12"/>
  <c r="C349" i="12"/>
  <c r="D349" i="12"/>
  <c r="E349" i="12"/>
  <c r="F349" i="12"/>
  <c r="G349" i="12"/>
  <c r="H349" i="12"/>
  <c r="I349" i="12"/>
  <c r="J349" i="12"/>
  <c r="K349" i="12"/>
  <c r="L349" i="12"/>
  <c r="M349" i="12"/>
  <c r="N349" i="12"/>
  <c r="B350" i="12"/>
  <c r="C350" i="12"/>
  <c r="D350" i="12"/>
  <c r="E350" i="12"/>
  <c r="F350" i="12"/>
  <c r="G350" i="12"/>
  <c r="H350" i="12"/>
  <c r="I350" i="12"/>
  <c r="J350" i="12"/>
  <c r="K350" i="12"/>
  <c r="L350" i="12"/>
  <c r="M350" i="12"/>
  <c r="N350" i="12"/>
  <c r="B351" i="12"/>
  <c r="C351" i="12"/>
  <c r="D351" i="12"/>
  <c r="E351" i="12"/>
  <c r="F351" i="12"/>
  <c r="G351" i="12"/>
  <c r="H351" i="12"/>
  <c r="I351" i="12"/>
  <c r="J351" i="12"/>
  <c r="K351" i="12"/>
  <c r="L351" i="12"/>
  <c r="M351" i="12"/>
  <c r="N351" i="12"/>
  <c r="B352" i="12"/>
  <c r="C352" i="12"/>
  <c r="D352" i="12"/>
  <c r="E352" i="12"/>
  <c r="F352" i="12"/>
  <c r="G352" i="12"/>
  <c r="H352" i="12"/>
  <c r="I352" i="12"/>
  <c r="J352" i="12"/>
  <c r="K352" i="12"/>
  <c r="L352" i="12"/>
  <c r="M352" i="12"/>
  <c r="N352" i="12"/>
  <c r="B353" i="12"/>
  <c r="C353" i="12"/>
  <c r="D353" i="12"/>
  <c r="E353" i="12"/>
  <c r="F353" i="12"/>
  <c r="G353" i="12"/>
  <c r="H353" i="12"/>
  <c r="I353" i="12"/>
  <c r="J353" i="12"/>
  <c r="K353" i="12"/>
  <c r="L353" i="12"/>
  <c r="M353" i="12"/>
  <c r="N353" i="12"/>
  <c r="B354" i="12"/>
  <c r="C354" i="12"/>
  <c r="D354" i="12"/>
  <c r="E354" i="12"/>
  <c r="F354" i="12"/>
  <c r="G354" i="12"/>
  <c r="H354" i="12"/>
  <c r="I354" i="12"/>
  <c r="J354" i="12"/>
  <c r="K354" i="12"/>
  <c r="L354" i="12"/>
  <c r="M354" i="12"/>
  <c r="N354" i="12"/>
  <c r="B355" i="12"/>
  <c r="C355" i="12"/>
  <c r="D355" i="12"/>
  <c r="E355" i="12"/>
  <c r="F355" i="12"/>
  <c r="G355" i="12"/>
  <c r="H355" i="12"/>
  <c r="I355" i="12"/>
  <c r="J355" i="12"/>
  <c r="K355" i="12"/>
  <c r="L355" i="12"/>
  <c r="M355" i="12"/>
  <c r="N355" i="12"/>
  <c r="B356" i="12"/>
  <c r="C356" i="12"/>
  <c r="D356" i="12"/>
  <c r="E356" i="12"/>
  <c r="F356" i="12"/>
  <c r="G356" i="12"/>
  <c r="H356" i="12"/>
  <c r="I356" i="12"/>
  <c r="J356" i="12"/>
  <c r="K356" i="12"/>
  <c r="L356" i="12"/>
  <c r="M356" i="12"/>
  <c r="N356" i="12"/>
  <c r="B357" i="12"/>
  <c r="C357" i="12"/>
  <c r="D357" i="12"/>
  <c r="E357" i="12"/>
  <c r="F357" i="12"/>
  <c r="G357" i="12"/>
  <c r="H357" i="12"/>
  <c r="I357" i="12"/>
  <c r="J357" i="12"/>
  <c r="K357" i="12"/>
  <c r="L357" i="12"/>
  <c r="M357" i="12"/>
  <c r="N357" i="12"/>
  <c r="B358" i="12"/>
  <c r="C358" i="12"/>
  <c r="D358" i="12"/>
  <c r="E358" i="12"/>
  <c r="F358" i="12"/>
  <c r="G358" i="12"/>
  <c r="H358" i="12"/>
  <c r="I358" i="12"/>
  <c r="J358" i="12"/>
  <c r="K358" i="12"/>
  <c r="L358" i="12"/>
  <c r="M358" i="12"/>
  <c r="N358" i="12"/>
  <c r="B359" i="12"/>
  <c r="C359" i="12"/>
  <c r="D359" i="12"/>
  <c r="E359" i="12"/>
  <c r="F359" i="12"/>
  <c r="G359" i="12"/>
  <c r="H359" i="12"/>
  <c r="I359" i="12"/>
  <c r="J359" i="12"/>
  <c r="K359" i="12"/>
  <c r="L359" i="12"/>
  <c r="M359" i="12"/>
  <c r="N359" i="12"/>
  <c r="B360" i="12"/>
  <c r="C360" i="12"/>
  <c r="D360" i="12"/>
  <c r="E360" i="12"/>
  <c r="F360" i="12"/>
  <c r="G360" i="12"/>
  <c r="H360" i="12"/>
  <c r="I360" i="12"/>
  <c r="J360" i="12"/>
  <c r="K360" i="12"/>
  <c r="L360" i="12"/>
  <c r="M360" i="12"/>
  <c r="N360" i="12"/>
  <c r="B361" i="12"/>
  <c r="C361" i="12"/>
  <c r="D361" i="12"/>
  <c r="E361" i="12"/>
  <c r="F361" i="12"/>
  <c r="G361" i="12"/>
  <c r="H361" i="12"/>
  <c r="I361" i="12"/>
  <c r="J361" i="12"/>
  <c r="K361" i="12"/>
  <c r="L361" i="12"/>
  <c r="M361" i="12"/>
  <c r="N361" i="12"/>
  <c r="B362" i="12"/>
  <c r="C362" i="12"/>
  <c r="D362" i="12"/>
  <c r="E362" i="12"/>
  <c r="F362" i="12"/>
  <c r="G362" i="12"/>
  <c r="H362" i="12"/>
  <c r="I362" i="12"/>
  <c r="J362" i="12"/>
  <c r="K362" i="12"/>
  <c r="L362" i="12"/>
  <c r="M362" i="12"/>
  <c r="N362" i="12"/>
  <c r="B363" i="12"/>
  <c r="C363" i="12"/>
  <c r="D363" i="12"/>
  <c r="E363" i="12"/>
  <c r="F363" i="12"/>
  <c r="G363" i="12"/>
  <c r="H363" i="12"/>
  <c r="I363" i="12"/>
  <c r="J363" i="12"/>
  <c r="K363" i="12"/>
  <c r="L363" i="12"/>
  <c r="M363" i="12"/>
  <c r="N363" i="12"/>
  <c r="B364" i="12"/>
  <c r="C364" i="12"/>
  <c r="D364" i="12"/>
  <c r="E364" i="12"/>
  <c r="F364" i="12"/>
  <c r="G364" i="12"/>
  <c r="H364" i="12"/>
  <c r="I364" i="12"/>
  <c r="J364" i="12"/>
  <c r="K364" i="12"/>
  <c r="L364" i="12"/>
  <c r="M364" i="12"/>
  <c r="N364" i="12"/>
  <c r="B365" i="12"/>
  <c r="C365" i="12"/>
  <c r="D365" i="12"/>
  <c r="E365" i="12"/>
  <c r="F365" i="12"/>
  <c r="G365" i="12"/>
  <c r="H365" i="12"/>
  <c r="I365" i="12"/>
  <c r="J365" i="12"/>
  <c r="K365" i="12"/>
  <c r="L365" i="12"/>
  <c r="M365" i="12"/>
  <c r="N365" i="12"/>
  <c r="B366" i="12"/>
  <c r="C366" i="12"/>
  <c r="D366" i="12"/>
  <c r="E366" i="12"/>
  <c r="F366" i="12"/>
  <c r="G366" i="12"/>
  <c r="H366" i="12"/>
  <c r="I366" i="12"/>
  <c r="J366" i="12"/>
  <c r="K366" i="12"/>
  <c r="L366" i="12"/>
  <c r="M366" i="12"/>
  <c r="N366" i="12"/>
  <c r="B367" i="12"/>
  <c r="C367" i="12"/>
  <c r="D367" i="12"/>
  <c r="E367" i="12"/>
  <c r="F367" i="12"/>
  <c r="G367" i="12"/>
  <c r="H367" i="12"/>
  <c r="I367" i="12"/>
  <c r="J367" i="12"/>
  <c r="K367" i="12"/>
  <c r="L367" i="12"/>
  <c r="M367" i="12"/>
  <c r="N367" i="12"/>
  <c r="B368" i="12"/>
  <c r="C368" i="12"/>
  <c r="D368" i="12"/>
  <c r="E368" i="12"/>
  <c r="F368" i="12"/>
  <c r="G368" i="12"/>
  <c r="H368" i="12"/>
  <c r="I368" i="12"/>
  <c r="J368" i="12"/>
  <c r="K368" i="12"/>
  <c r="L368" i="12"/>
  <c r="M368" i="12"/>
  <c r="N368" i="12"/>
  <c r="B369" i="12"/>
  <c r="C369" i="12"/>
  <c r="D369" i="12"/>
  <c r="E369" i="12"/>
  <c r="F369" i="12"/>
  <c r="G369" i="12"/>
  <c r="H369" i="12"/>
  <c r="I369" i="12"/>
  <c r="J369" i="12"/>
  <c r="K369" i="12"/>
  <c r="L369" i="12"/>
  <c r="M369" i="12"/>
  <c r="N369" i="12"/>
  <c r="B370" i="12"/>
  <c r="C370" i="12"/>
  <c r="D370" i="12"/>
  <c r="E370" i="12"/>
  <c r="F370" i="12"/>
  <c r="G370" i="12"/>
  <c r="H370" i="12"/>
  <c r="I370" i="12"/>
  <c r="J370" i="12"/>
  <c r="K370" i="12"/>
  <c r="L370" i="12"/>
  <c r="M370" i="12"/>
  <c r="N370" i="12"/>
  <c r="B371" i="12"/>
  <c r="C371" i="12"/>
  <c r="D371" i="12"/>
  <c r="E371" i="12"/>
  <c r="F371" i="12"/>
  <c r="G371" i="12"/>
  <c r="H371" i="12"/>
  <c r="I371" i="12"/>
  <c r="J371" i="12"/>
  <c r="K371" i="12"/>
  <c r="L371" i="12"/>
  <c r="M371" i="12"/>
  <c r="N371" i="12"/>
  <c r="B372" i="12"/>
  <c r="C372" i="12"/>
  <c r="D372" i="12"/>
  <c r="E372" i="12"/>
  <c r="F372" i="12"/>
  <c r="G372" i="12"/>
  <c r="H372" i="12"/>
  <c r="I372" i="12"/>
  <c r="J372" i="12"/>
  <c r="K372" i="12"/>
  <c r="L372" i="12"/>
  <c r="M372" i="12"/>
  <c r="N372" i="12"/>
  <c r="B373" i="12"/>
  <c r="C373" i="12"/>
  <c r="D373" i="12"/>
  <c r="E373" i="12"/>
  <c r="F373" i="12"/>
  <c r="G373" i="12"/>
  <c r="H373" i="12"/>
  <c r="I373" i="12"/>
  <c r="J373" i="12"/>
  <c r="K373" i="12"/>
  <c r="L373" i="12"/>
  <c r="M373" i="12"/>
  <c r="N373" i="12"/>
  <c r="B374" i="12"/>
  <c r="C374" i="12"/>
  <c r="D374" i="12"/>
  <c r="E374" i="12"/>
  <c r="F374" i="12"/>
  <c r="G374" i="12"/>
  <c r="H374" i="12"/>
  <c r="I374" i="12"/>
  <c r="J374" i="12"/>
  <c r="K374" i="12"/>
  <c r="L374" i="12"/>
  <c r="M374" i="12"/>
  <c r="N374" i="12"/>
  <c r="B375" i="12"/>
  <c r="C375" i="12"/>
  <c r="D375" i="12"/>
  <c r="E375" i="12"/>
  <c r="F375" i="12"/>
  <c r="G375" i="12"/>
  <c r="H375" i="12"/>
  <c r="I375" i="12"/>
  <c r="J375" i="12"/>
  <c r="K375" i="12"/>
  <c r="L375" i="12"/>
  <c r="M375" i="12"/>
  <c r="N375" i="12"/>
  <c r="B376" i="12"/>
  <c r="C376" i="12"/>
  <c r="D376" i="12"/>
  <c r="E376" i="12"/>
  <c r="F376" i="12"/>
  <c r="G376" i="12"/>
  <c r="H376" i="12"/>
  <c r="I376" i="12"/>
  <c r="J376" i="12"/>
  <c r="K376" i="12"/>
  <c r="L376" i="12"/>
  <c r="M376" i="12"/>
  <c r="N376" i="12"/>
  <c r="B377" i="12"/>
  <c r="C377" i="12"/>
  <c r="D377" i="12"/>
  <c r="E377" i="12"/>
  <c r="F377" i="12"/>
  <c r="G377" i="12"/>
  <c r="H377" i="12"/>
  <c r="I377" i="12"/>
  <c r="J377" i="12"/>
  <c r="K377" i="12"/>
  <c r="L377" i="12"/>
  <c r="M377" i="12"/>
  <c r="N377" i="12"/>
  <c r="B378" i="12"/>
  <c r="C378" i="12"/>
  <c r="D378" i="12"/>
  <c r="E378" i="12"/>
  <c r="F378" i="12"/>
  <c r="G378" i="12"/>
  <c r="H378" i="12"/>
  <c r="I378" i="12"/>
  <c r="J378" i="12"/>
  <c r="K378" i="12"/>
  <c r="L378" i="12"/>
  <c r="M378" i="12"/>
  <c r="N378" i="12"/>
  <c r="B379" i="12"/>
  <c r="C379" i="12"/>
  <c r="D379" i="12"/>
  <c r="E379" i="12"/>
  <c r="F379" i="12"/>
  <c r="G379" i="12"/>
  <c r="H379" i="12"/>
  <c r="I379" i="12"/>
  <c r="J379" i="12"/>
  <c r="K379" i="12"/>
  <c r="L379" i="12"/>
  <c r="M379" i="12"/>
  <c r="N379" i="12"/>
  <c r="B380" i="12"/>
  <c r="C380" i="12"/>
  <c r="D380" i="12"/>
  <c r="E380" i="12"/>
  <c r="F380" i="12"/>
  <c r="G380" i="12"/>
  <c r="H380" i="12"/>
  <c r="I380" i="12"/>
  <c r="J380" i="12"/>
  <c r="K380" i="12"/>
  <c r="L380" i="12"/>
  <c r="M380" i="12"/>
  <c r="N380" i="12"/>
  <c r="B381" i="12"/>
  <c r="C381" i="12"/>
  <c r="D381" i="12"/>
  <c r="E381" i="12"/>
  <c r="F381" i="12"/>
  <c r="G381" i="12"/>
  <c r="H381" i="12"/>
  <c r="I381" i="12"/>
  <c r="J381" i="12"/>
  <c r="K381" i="12"/>
  <c r="L381" i="12"/>
  <c r="M381" i="12"/>
  <c r="N381" i="12"/>
  <c r="B382" i="12"/>
  <c r="C382" i="12"/>
  <c r="D382" i="12"/>
  <c r="E382" i="12"/>
  <c r="F382" i="12"/>
  <c r="G382" i="12"/>
  <c r="H382" i="12"/>
  <c r="I382" i="12"/>
  <c r="J382" i="12"/>
  <c r="K382" i="12"/>
  <c r="L382" i="12"/>
  <c r="M382" i="12"/>
  <c r="N382" i="12"/>
  <c r="B383" i="12"/>
  <c r="C383" i="12"/>
  <c r="D383" i="12"/>
  <c r="E383" i="12"/>
  <c r="F383" i="12"/>
  <c r="G383" i="12"/>
  <c r="H383" i="12"/>
  <c r="I383" i="12"/>
  <c r="J383" i="12"/>
  <c r="K383" i="12"/>
  <c r="L383" i="12"/>
  <c r="M383" i="12"/>
  <c r="N383" i="12"/>
  <c r="B384" i="12"/>
  <c r="C384" i="12"/>
  <c r="D384" i="12"/>
  <c r="E384" i="12"/>
  <c r="F384" i="12"/>
  <c r="G384" i="12"/>
  <c r="H384" i="12"/>
  <c r="I384" i="12"/>
  <c r="J384" i="12"/>
  <c r="K384" i="12"/>
  <c r="L384" i="12"/>
  <c r="M384" i="12"/>
  <c r="N384" i="12"/>
  <c r="B385" i="12"/>
  <c r="C385" i="12"/>
  <c r="D385" i="12"/>
  <c r="E385" i="12"/>
  <c r="F385" i="12"/>
  <c r="G385" i="12"/>
  <c r="H385" i="12"/>
  <c r="I385" i="12"/>
  <c r="J385" i="12"/>
  <c r="K385" i="12"/>
  <c r="L385" i="12"/>
  <c r="M385" i="12"/>
  <c r="N385" i="12"/>
  <c r="B386" i="12"/>
  <c r="C386" i="12"/>
  <c r="D386" i="12"/>
  <c r="E386" i="12"/>
  <c r="F386" i="12"/>
  <c r="G386" i="12"/>
  <c r="H386" i="12"/>
  <c r="I386" i="12"/>
  <c r="J386" i="12"/>
  <c r="K386" i="12"/>
  <c r="L386" i="12"/>
  <c r="M386" i="12"/>
  <c r="N386" i="12"/>
  <c r="B387" i="12"/>
  <c r="C387" i="12"/>
  <c r="D387" i="12"/>
  <c r="E387" i="12"/>
  <c r="F387" i="12"/>
  <c r="G387" i="12"/>
  <c r="H387" i="12"/>
  <c r="I387" i="12"/>
  <c r="J387" i="12"/>
  <c r="K387" i="12"/>
  <c r="L387" i="12"/>
  <c r="M387" i="12"/>
  <c r="N387" i="12"/>
  <c r="B388" i="12"/>
  <c r="C388" i="12"/>
  <c r="D388" i="12"/>
  <c r="E388" i="12"/>
  <c r="F388" i="12"/>
  <c r="G388" i="12"/>
  <c r="H388" i="12"/>
  <c r="I388" i="12"/>
  <c r="J388" i="12"/>
  <c r="K388" i="12"/>
  <c r="L388" i="12"/>
  <c r="M388" i="12"/>
  <c r="N388" i="12"/>
  <c r="B389" i="12"/>
  <c r="C389" i="12"/>
  <c r="D389" i="12"/>
  <c r="E389" i="12"/>
  <c r="F389" i="12"/>
  <c r="G389" i="12"/>
  <c r="H389" i="12"/>
  <c r="I389" i="12"/>
  <c r="J389" i="12"/>
  <c r="K389" i="12"/>
  <c r="L389" i="12"/>
  <c r="M389" i="12"/>
  <c r="N389" i="12"/>
  <c r="B390" i="12"/>
  <c r="C390" i="12"/>
  <c r="D390" i="12"/>
  <c r="E390" i="12"/>
  <c r="F390" i="12"/>
  <c r="G390" i="12"/>
  <c r="H390" i="12"/>
  <c r="I390" i="12"/>
  <c r="J390" i="12"/>
  <c r="K390" i="12"/>
  <c r="L390" i="12"/>
  <c r="M390" i="12"/>
  <c r="N390" i="12"/>
  <c r="B391" i="12"/>
  <c r="C391" i="12"/>
  <c r="D391" i="12"/>
  <c r="E391" i="12"/>
  <c r="F391" i="12"/>
  <c r="G391" i="12"/>
  <c r="H391" i="12"/>
  <c r="I391" i="12"/>
  <c r="J391" i="12"/>
  <c r="K391" i="12"/>
  <c r="L391" i="12"/>
  <c r="M391" i="12"/>
  <c r="N391" i="12"/>
  <c r="B392" i="12"/>
  <c r="C392" i="12"/>
  <c r="D392" i="12"/>
  <c r="E392" i="12"/>
  <c r="F392" i="12"/>
  <c r="G392" i="12"/>
  <c r="H392" i="12"/>
  <c r="I392" i="12"/>
  <c r="J392" i="12"/>
  <c r="K392" i="12"/>
  <c r="L392" i="12"/>
  <c r="M392" i="12"/>
  <c r="N392" i="12"/>
  <c r="B393" i="12"/>
  <c r="C393" i="12"/>
  <c r="D393" i="12"/>
  <c r="E393" i="12"/>
  <c r="F393" i="12"/>
  <c r="G393" i="12"/>
  <c r="H393" i="12"/>
  <c r="I393" i="12"/>
  <c r="J393" i="12"/>
  <c r="K393" i="12"/>
  <c r="L393" i="12"/>
  <c r="M393" i="12"/>
  <c r="N393" i="12"/>
  <c r="B394" i="12"/>
  <c r="C394" i="12"/>
  <c r="D394" i="12"/>
  <c r="E394" i="12"/>
  <c r="F394" i="12"/>
  <c r="G394" i="12"/>
  <c r="H394" i="12"/>
  <c r="I394" i="12"/>
  <c r="J394" i="12"/>
  <c r="K394" i="12"/>
  <c r="L394" i="12"/>
  <c r="M394" i="12"/>
  <c r="N394" i="12"/>
  <c r="B395" i="12"/>
  <c r="C395" i="12"/>
  <c r="D395" i="12"/>
  <c r="E395" i="12"/>
  <c r="F395" i="12"/>
  <c r="G395" i="12"/>
  <c r="H395" i="12"/>
  <c r="I395" i="12"/>
  <c r="J395" i="12"/>
  <c r="K395" i="12"/>
  <c r="L395" i="12"/>
  <c r="M395" i="12"/>
  <c r="N395" i="12"/>
  <c r="B396" i="12"/>
  <c r="C396" i="12"/>
  <c r="D396" i="12"/>
  <c r="E396" i="12"/>
  <c r="F396" i="12"/>
  <c r="G396" i="12"/>
  <c r="H396" i="12"/>
  <c r="I396" i="12"/>
  <c r="J396" i="12"/>
  <c r="K396" i="12"/>
  <c r="L396" i="12"/>
  <c r="M396" i="12"/>
  <c r="N396" i="12"/>
  <c r="B397" i="12"/>
  <c r="C397" i="12"/>
  <c r="D397" i="12"/>
  <c r="E397" i="12"/>
  <c r="F397" i="12"/>
  <c r="G397" i="12"/>
  <c r="H397" i="12"/>
  <c r="I397" i="12"/>
  <c r="J397" i="12"/>
  <c r="K397" i="12"/>
  <c r="L397" i="12"/>
  <c r="M397" i="12"/>
  <c r="N397" i="12"/>
  <c r="B398" i="12"/>
  <c r="C398" i="12"/>
  <c r="D398" i="12"/>
  <c r="E398" i="12"/>
  <c r="F398" i="12"/>
  <c r="G398" i="12"/>
  <c r="H398" i="12"/>
  <c r="I398" i="12"/>
  <c r="J398" i="12"/>
  <c r="K398" i="12"/>
  <c r="L398" i="12"/>
  <c r="M398" i="12"/>
  <c r="N398" i="12"/>
  <c r="B399" i="12"/>
  <c r="C399" i="12"/>
  <c r="D399" i="12"/>
  <c r="E399" i="12"/>
  <c r="F399" i="12"/>
  <c r="G399" i="12"/>
  <c r="H399" i="12"/>
  <c r="I399" i="12"/>
  <c r="J399" i="12"/>
  <c r="K399" i="12"/>
  <c r="L399" i="12"/>
  <c r="M399" i="12"/>
  <c r="N399" i="12"/>
  <c r="B400" i="12"/>
  <c r="C400" i="12"/>
  <c r="D400" i="12"/>
  <c r="E400" i="12"/>
  <c r="F400" i="12"/>
  <c r="G400" i="12"/>
  <c r="H400" i="12"/>
  <c r="I400" i="12"/>
  <c r="J400" i="12"/>
  <c r="K400" i="12"/>
  <c r="L400" i="12"/>
  <c r="M400" i="12"/>
  <c r="N400" i="12"/>
  <c r="B401" i="12"/>
  <c r="C401" i="12"/>
  <c r="D401" i="12"/>
  <c r="E401" i="12"/>
  <c r="F401" i="12"/>
  <c r="G401" i="12"/>
  <c r="H401" i="12"/>
  <c r="I401" i="12"/>
  <c r="J401" i="12"/>
  <c r="K401" i="12"/>
  <c r="L401" i="12"/>
  <c r="M401" i="12"/>
  <c r="N401" i="12"/>
  <c r="B402" i="12"/>
  <c r="C402" i="12"/>
  <c r="D402" i="12"/>
  <c r="E402" i="12"/>
  <c r="F402" i="12"/>
  <c r="G402" i="12"/>
  <c r="H402" i="12"/>
  <c r="I402" i="12"/>
  <c r="J402" i="12"/>
  <c r="K402" i="12"/>
  <c r="L402" i="12"/>
  <c r="M402" i="12"/>
  <c r="N402" i="12"/>
  <c r="B403" i="12"/>
  <c r="C403" i="12"/>
  <c r="D403" i="12"/>
  <c r="E403" i="12"/>
  <c r="F403" i="12"/>
  <c r="G403" i="12"/>
  <c r="H403" i="12"/>
  <c r="I403" i="12"/>
  <c r="J403" i="12"/>
  <c r="K403" i="12"/>
  <c r="L403" i="12"/>
  <c r="M403" i="12"/>
  <c r="N403" i="12"/>
  <c r="B404" i="12"/>
  <c r="C404" i="12"/>
  <c r="D404" i="12"/>
  <c r="E404" i="12"/>
  <c r="F404" i="12"/>
  <c r="G404" i="12"/>
  <c r="H404" i="12"/>
  <c r="I404" i="12"/>
  <c r="J404" i="12"/>
  <c r="K404" i="12"/>
  <c r="L404" i="12"/>
  <c r="M404" i="12"/>
  <c r="N404" i="12"/>
  <c r="B405" i="12"/>
  <c r="C405" i="12"/>
  <c r="D405" i="12"/>
  <c r="E405" i="12"/>
  <c r="F405" i="12"/>
  <c r="G405" i="12"/>
  <c r="H405" i="12"/>
  <c r="I405" i="12"/>
  <c r="J405" i="12"/>
  <c r="K405" i="12"/>
  <c r="L405" i="12"/>
  <c r="M405" i="12"/>
  <c r="N405" i="12"/>
  <c r="B406" i="12"/>
  <c r="C406" i="12"/>
  <c r="D406" i="12"/>
  <c r="E406" i="12"/>
  <c r="F406" i="12"/>
  <c r="G406" i="12"/>
  <c r="H406" i="12"/>
  <c r="I406" i="12"/>
  <c r="J406" i="12"/>
  <c r="K406" i="12"/>
  <c r="L406" i="12"/>
  <c r="M406" i="12"/>
  <c r="N406" i="12"/>
  <c r="B407" i="12"/>
  <c r="C407" i="12"/>
  <c r="D407" i="12"/>
  <c r="E407" i="12"/>
  <c r="F407" i="12"/>
  <c r="G407" i="12"/>
  <c r="H407" i="12"/>
  <c r="I407" i="12"/>
  <c r="J407" i="12"/>
  <c r="K407" i="12"/>
  <c r="L407" i="12"/>
  <c r="M407" i="12"/>
  <c r="N407" i="12"/>
  <c r="B408" i="12"/>
  <c r="C408" i="12"/>
  <c r="D408" i="12"/>
  <c r="E408" i="12"/>
  <c r="F408" i="12"/>
  <c r="G408" i="12"/>
  <c r="H408" i="12"/>
  <c r="I408" i="12"/>
  <c r="J408" i="12"/>
  <c r="K408" i="12"/>
  <c r="L408" i="12"/>
  <c r="M408" i="12"/>
  <c r="N408" i="12"/>
  <c r="B409" i="12"/>
  <c r="C409" i="12"/>
  <c r="D409" i="12"/>
  <c r="E409" i="12"/>
  <c r="F409" i="12"/>
  <c r="G409" i="12"/>
  <c r="H409" i="12"/>
  <c r="I409" i="12"/>
  <c r="J409" i="12"/>
  <c r="K409" i="12"/>
  <c r="L409" i="12"/>
  <c r="M409" i="12"/>
  <c r="N409" i="12"/>
  <c r="B410" i="12"/>
  <c r="C410" i="12"/>
  <c r="D410" i="12"/>
  <c r="E410" i="12"/>
  <c r="F410" i="12"/>
  <c r="G410" i="12"/>
  <c r="H410" i="12"/>
  <c r="I410" i="12"/>
  <c r="J410" i="12"/>
  <c r="K410" i="12"/>
  <c r="L410" i="12"/>
  <c r="M410" i="12"/>
  <c r="N410" i="12"/>
  <c r="B411" i="12"/>
  <c r="C411" i="12"/>
  <c r="D411" i="12"/>
  <c r="E411" i="12"/>
  <c r="F411" i="12"/>
  <c r="G411" i="12"/>
  <c r="H411" i="12"/>
  <c r="I411" i="12"/>
  <c r="J411" i="12"/>
  <c r="K411" i="12"/>
  <c r="L411" i="12"/>
  <c r="M411" i="12"/>
  <c r="N411" i="12"/>
  <c r="B412" i="12"/>
  <c r="C412" i="12"/>
  <c r="D412" i="12"/>
  <c r="E412" i="12"/>
  <c r="F412" i="12"/>
  <c r="G412" i="12"/>
  <c r="H412" i="12"/>
  <c r="I412" i="12"/>
  <c r="J412" i="12"/>
  <c r="K412" i="12"/>
  <c r="L412" i="12"/>
  <c r="M412" i="12"/>
  <c r="N412" i="12"/>
  <c r="B413" i="12"/>
  <c r="C413" i="12"/>
  <c r="D413" i="12"/>
  <c r="E413" i="12"/>
  <c r="F413" i="12"/>
  <c r="G413" i="12"/>
  <c r="H413" i="12"/>
  <c r="I413" i="12"/>
  <c r="J413" i="12"/>
  <c r="K413" i="12"/>
  <c r="L413" i="12"/>
  <c r="M413" i="12"/>
  <c r="N413" i="12"/>
  <c r="B414" i="12"/>
  <c r="C414" i="12"/>
  <c r="D414" i="12"/>
  <c r="E414" i="12"/>
  <c r="F414" i="12"/>
  <c r="G414" i="12"/>
  <c r="H414" i="12"/>
  <c r="I414" i="12"/>
  <c r="J414" i="12"/>
  <c r="K414" i="12"/>
  <c r="L414" i="12"/>
  <c r="M414" i="12"/>
  <c r="N414" i="12"/>
  <c r="B415" i="12"/>
  <c r="C415" i="12"/>
  <c r="D415" i="12"/>
  <c r="E415" i="12"/>
  <c r="F415" i="12"/>
  <c r="G415" i="12"/>
  <c r="H415" i="12"/>
  <c r="I415" i="12"/>
  <c r="J415" i="12"/>
  <c r="K415" i="12"/>
  <c r="L415" i="12"/>
  <c r="M415" i="12"/>
  <c r="N415" i="12"/>
  <c r="B416" i="12"/>
  <c r="C416" i="12"/>
  <c r="D416" i="12"/>
  <c r="E416" i="12"/>
  <c r="F416" i="12"/>
  <c r="G416" i="12"/>
  <c r="H416" i="12"/>
  <c r="I416" i="12"/>
  <c r="J416" i="12"/>
  <c r="K416" i="12"/>
  <c r="L416" i="12"/>
  <c r="M416" i="12"/>
  <c r="N416" i="12"/>
  <c r="B417" i="12"/>
  <c r="C417" i="12"/>
  <c r="D417" i="12"/>
  <c r="E417" i="12"/>
  <c r="F417" i="12"/>
  <c r="G417" i="12"/>
  <c r="H417" i="12"/>
  <c r="I417" i="12"/>
  <c r="J417" i="12"/>
  <c r="K417" i="12"/>
  <c r="L417" i="12"/>
  <c r="M417" i="12"/>
  <c r="N417" i="12"/>
  <c r="B418" i="12"/>
  <c r="C418" i="12"/>
  <c r="D418" i="12"/>
  <c r="E418" i="12"/>
  <c r="F418" i="12"/>
  <c r="G418" i="12"/>
  <c r="H418" i="12"/>
  <c r="I418" i="12"/>
  <c r="J418" i="12"/>
  <c r="K418" i="12"/>
  <c r="L418" i="12"/>
  <c r="M418" i="12"/>
  <c r="N418" i="12"/>
  <c r="B419" i="12"/>
  <c r="C419" i="12"/>
  <c r="D419" i="12"/>
  <c r="E419" i="12"/>
  <c r="F419" i="12"/>
  <c r="G419" i="12"/>
  <c r="H419" i="12"/>
  <c r="I419" i="12"/>
  <c r="J419" i="12"/>
  <c r="K419" i="12"/>
  <c r="L419" i="12"/>
  <c r="M419" i="12"/>
  <c r="N419" i="12"/>
  <c r="B420" i="12"/>
  <c r="C420" i="12"/>
  <c r="D420" i="12"/>
  <c r="E420" i="12"/>
  <c r="F420" i="12"/>
  <c r="G420" i="12"/>
  <c r="H420" i="12"/>
  <c r="I420" i="12"/>
  <c r="J420" i="12"/>
  <c r="K420" i="12"/>
  <c r="L420" i="12"/>
  <c r="M420" i="12"/>
  <c r="N420" i="12"/>
  <c r="B421" i="12"/>
  <c r="C421" i="12"/>
  <c r="D421" i="12"/>
  <c r="E421" i="12"/>
  <c r="F421" i="12"/>
  <c r="G421" i="12"/>
  <c r="H421" i="12"/>
  <c r="I421" i="12"/>
  <c r="J421" i="12"/>
  <c r="K421" i="12"/>
  <c r="L421" i="12"/>
  <c r="M421" i="12"/>
  <c r="N421" i="12"/>
  <c r="B422" i="12"/>
  <c r="C422" i="12"/>
  <c r="D422" i="12"/>
  <c r="E422" i="12"/>
  <c r="F422" i="12"/>
  <c r="G422" i="12"/>
  <c r="H422" i="12"/>
  <c r="I422" i="12"/>
  <c r="J422" i="12"/>
  <c r="K422" i="12"/>
  <c r="L422" i="12"/>
  <c r="M422" i="12"/>
  <c r="N422" i="12"/>
  <c r="B423" i="12"/>
  <c r="C423" i="12"/>
  <c r="D423" i="12"/>
  <c r="E423" i="12"/>
  <c r="F423" i="12"/>
  <c r="G423" i="12"/>
  <c r="H423" i="12"/>
  <c r="I423" i="12"/>
  <c r="J423" i="12"/>
  <c r="K423" i="12"/>
  <c r="L423" i="12"/>
  <c r="M423" i="12"/>
  <c r="N423" i="12"/>
  <c r="B424" i="12"/>
  <c r="C424" i="12"/>
  <c r="D424" i="12"/>
  <c r="E424" i="12"/>
  <c r="F424" i="12"/>
  <c r="G424" i="12"/>
  <c r="H424" i="12"/>
  <c r="I424" i="12"/>
  <c r="J424" i="12"/>
  <c r="K424" i="12"/>
  <c r="L424" i="12"/>
  <c r="M424" i="12"/>
  <c r="N424" i="12"/>
  <c r="B425" i="12"/>
  <c r="C425" i="12"/>
  <c r="D425" i="12"/>
  <c r="E425" i="12"/>
  <c r="F425" i="12"/>
  <c r="G425" i="12"/>
  <c r="H425" i="12"/>
  <c r="I425" i="12"/>
  <c r="J425" i="12"/>
  <c r="K425" i="12"/>
  <c r="L425" i="12"/>
  <c r="M425" i="12"/>
  <c r="N425" i="12"/>
  <c r="B426" i="12"/>
  <c r="C426" i="12"/>
  <c r="D426" i="12"/>
  <c r="E426" i="12"/>
  <c r="F426" i="12"/>
  <c r="G426" i="12"/>
  <c r="H426" i="12"/>
  <c r="I426" i="12"/>
  <c r="J426" i="12"/>
  <c r="K426" i="12"/>
  <c r="L426" i="12"/>
  <c r="M426" i="12"/>
  <c r="N426" i="12"/>
  <c r="B427" i="12"/>
  <c r="C427" i="12"/>
  <c r="D427" i="12"/>
  <c r="E427" i="12"/>
  <c r="F427" i="12"/>
  <c r="G427" i="12"/>
  <c r="H427" i="12"/>
  <c r="I427" i="12"/>
  <c r="J427" i="12"/>
  <c r="K427" i="12"/>
  <c r="L427" i="12"/>
  <c r="M427" i="12"/>
  <c r="N427" i="12"/>
  <c r="B428" i="12"/>
  <c r="C428" i="12"/>
  <c r="D428" i="12"/>
  <c r="E428" i="12"/>
  <c r="F428" i="12"/>
  <c r="G428" i="12"/>
  <c r="H428" i="12"/>
  <c r="I428" i="12"/>
  <c r="J428" i="12"/>
  <c r="K428" i="12"/>
  <c r="L428" i="12"/>
  <c r="M428" i="12"/>
  <c r="N428" i="12"/>
  <c r="B429" i="12"/>
  <c r="C429" i="12"/>
  <c r="D429" i="12"/>
  <c r="E429" i="12"/>
  <c r="F429" i="12"/>
  <c r="G429" i="12"/>
  <c r="H429" i="12"/>
  <c r="I429" i="12"/>
  <c r="J429" i="12"/>
  <c r="K429" i="12"/>
  <c r="L429" i="12"/>
  <c r="M429" i="12"/>
  <c r="N429" i="12"/>
  <c r="B430" i="12"/>
  <c r="C430" i="12"/>
  <c r="D430" i="12"/>
  <c r="E430" i="12"/>
  <c r="F430" i="12"/>
  <c r="G430" i="12"/>
  <c r="H430" i="12"/>
  <c r="I430" i="12"/>
  <c r="J430" i="12"/>
  <c r="K430" i="12"/>
  <c r="L430" i="12"/>
  <c r="M430" i="12"/>
  <c r="N430" i="12"/>
  <c r="B431" i="12"/>
  <c r="C431" i="12"/>
  <c r="D431" i="12"/>
  <c r="E431" i="12"/>
  <c r="F431" i="12"/>
  <c r="G431" i="12"/>
  <c r="H431" i="12"/>
  <c r="I431" i="12"/>
  <c r="J431" i="12"/>
  <c r="K431" i="12"/>
  <c r="L431" i="12"/>
  <c r="M431" i="12"/>
  <c r="N431" i="12"/>
  <c r="B432" i="12"/>
  <c r="C432" i="12"/>
  <c r="D432" i="12"/>
  <c r="E432" i="12"/>
  <c r="F432" i="12"/>
  <c r="G432" i="12"/>
  <c r="H432" i="12"/>
  <c r="I432" i="12"/>
  <c r="J432" i="12"/>
  <c r="K432" i="12"/>
  <c r="L432" i="12"/>
  <c r="M432" i="12"/>
  <c r="N432" i="12"/>
  <c r="B433" i="12"/>
  <c r="C433" i="12"/>
  <c r="D433" i="12"/>
  <c r="E433" i="12"/>
  <c r="F433" i="12"/>
  <c r="G433" i="12"/>
  <c r="H433" i="12"/>
  <c r="I433" i="12"/>
  <c r="J433" i="12"/>
  <c r="K433" i="12"/>
  <c r="L433" i="12"/>
  <c r="M433" i="12"/>
  <c r="N433" i="12"/>
  <c r="B434" i="12"/>
  <c r="C434" i="12"/>
  <c r="D434" i="12"/>
  <c r="E434" i="12"/>
  <c r="F434" i="12"/>
  <c r="G434" i="12"/>
  <c r="H434" i="12"/>
  <c r="I434" i="12"/>
  <c r="J434" i="12"/>
  <c r="K434" i="12"/>
  <c r="L434" i="12"/>
  <c r="M434" i="12"/>
  <c r="N434" i="12"/>
  <c r="B435" i="12"/>
  <c r="C435" i="12"/>
  <c r="D435" i="12"/>
  <c r="E435" i="12"/>
  <c r="F435" i="12"/>
  <c r="G435" i="12"/>
  <c r="H435" i="12"/>
  <c r="I435" i="12"/>
  <c r="J435" i="12"/>
  <c r="K435" i="12"/>
  <c r="L435" i="12"/>
  <c r="M435" i="12"/>
  <c r="N435" i="12"/>
  <c r="B436" i="12"/>
  <c r="C436" i="12"/>
  <c r="D436" i="12"/>
  <c r="E436" i="12"/>
  <c r="F436" i="12"/>
  <c r="G436" i="12"/>
  <c r="H436" i="12"/>
  <c r="I436" i="12"/>
  <c r="J436" i="12"/>
  <c r="K436" i="12"/>
  <c r="L436" i="12"/>
  <c r="M436" i="12"/>
  <c r="N436" i="12"/>
  <c r="B437" i="12"/>
  <c r="C437" i="12"/>
  <c r="D437" i="12"/>
  <c r="E437" i="12"/>
  <c r="F437" i="12"/>
  <c r="G437" i="12"/>
  <c r="H437" i="12"/>
  <c r="I437" i="12"/>
  <c r="J437" i="12"/>
  <c r="K437" i="12"/>
  <c r="L437" i="12"/>
  <c r="M437" i="12"/>
  <c r="N437" i="12"/>
  <c r="B438" i="12"/>
  <c r="C438" i="12"/>
  <c r="D438" i="12"/>
  <c r="E438" i="12"/>
  <c r="F438" i="12"/>
  <c r="G438" i="12"/>
  <c r="H438" i="12"/>
  <c r="I438" i="12"/>
  <c r="J438" i="12"/>
  <c r="K438" i="12"/>
  <c r="L438" i="12"/>
  <c r="M438" i="12"/>
  <c r="N438" i="12"/>
  <c r="B439" i="12"/>
  <c r="C439" i="12"/>
  <c r="D439" i="12"/>
  <c r="E439" i="12"/>
  <c r="F439" i="12"/>
  <c r="G439" i="12"/>
  <c r="H439" i="12"/>
  <c r="I439" i="12"/>
  <c r="J439" i="12"/>
  <c r="K439" i="12"/>
  <c r="L439" i="12"/>
  <c r="M439" i="12"/>
  <c r="N439" i="12"/>
  <c r="B440" i="12"/>
  <c r="C440" i="12"/>
  <c r="D440" i="12"/>
  <c r="E440" i="12"/>
  <c r="F440" i="12"/>
  <c r="G440" i="12"/>
  <c r="H440" i="12"/>
  <c r="I440" i="12"/>
  <c r="J440" i="12"/>
  <c r="K440" i="12"/>
  <c r="L440" i="12"/>
  <c r="M440" i="12"/>
  <c r="N440" i="12"/>
  <c r="B441" i="12"/>
  <c r="C441" i="12"/>
  <c r="D441" i="12"/>
  <c r="E441" i="12"/>
  <c r="F441" i="12"/>
  <c r="G441" i="12"/>
  <c r="H441" i="12"/>
  <c r="I441" i="12"/>
  <c r="J441" i="12"/>
  <c r="K441" i="12"/>
  <c r="L441" i="12"/>
  <c r="M441" i="12"/>
  <c r="N441" i="12"/>
  <c r="B442" i="12"/>
  <c r="C442" i="12"/>
  <c r="D442" i="12"/>
  <c r="E442" i="12"/>
  <c r="F442" i="12"/>
  <c r="G442" i="12"/>
  <c r="H442" i="12"/>
  <c r="I442" i="12"/>
  <c r="J442" i="12"/>
  <c r="K442" i="12"/>
  <c r="L442" i="12"/>
  <c r="M442" i="12"/>
  <c r="N442" i="12"/>
  <c r="B443" i="12"/>
  <c r="C443" i="12"/>
  <c r="D443" i="12"/>
  <c r="E443" i="12"/>
  <c r="F443" i="12"/>
  <c r="G443" i="12"/>
  <c r="H443" i="12"/>
  <c r="I443" i="12"/>
  <c r="J443" i="12"/>
  <c r="K443" i="12"/>
  <c r="L443" i="12"/>
  <c r="M443" i="12"/>
  <c r="N443" i="12"/>
  <c r="B444" i="12"/>
  <c r="C444" i="12"/>
  <c r="D444" i="12"/>
  <c r="E444" i="12"/>
  <c r="F444" i="12"/>
  <c r="G444" i="12"/>
  <c r="H444" i="12"/>
  <c r="I444" i="12"/>
  <c r="J444" i="12"/>
  <c r="K444" i="12"/>
  <c r="L444" i="12"/>
  <c r="M444" i="12"/>
  <c r="N444" i="12"/>
  <c r="B445" i="12"/>
  <c r="C445" i="12"/>
  <c r="D445" i="12"/>
  <c r="E445" i="12"/>
  <c r="F445" i="12"/>
  <c r="G445" i="12"/>
  <c r="H445" i="12"/>
  <c r="I445" i="12"/>
  <c r="J445" i="12"/>
  <c r="K445" i="12"/>
  <c r="L445" i="12"/>
  <c r="M445" i="12"/>
  <c r="N445" i="12"/>
  <c r="B446" i="12"/>
  <c r="C446" i="12"/>
  <c r="D446" i="12"/>
  <c r="E446" i="12"/>
  <c r="F446" i="12"/>
  <c r="G446" i="12"/>
  <c r="H446" i="12"/>
  <c r="I446" i="12"/>
  <c r="J446" i="12"/>
  <c r="K446" i="12"/>
  <c r="L446" i="12"/>
  <c r="M446" i="12"/>
  <c r="N446" i="12"/>
  <c r="B447" i="12"/>
  <c r="C447" i="12"/>
  <c r="D447" i="12"/>
  <c r="E447" i="12"/>
  <c r="F447" i="12"/>
  <c r="G447" i="12"/>
  <c r="H447" i="12"/>
  <c r="I447" i="12"/>
  <c r="J447" i="12"/>
  <c r="K447" i="12"/>
  <c r="L447" i="12"/>
  <c r="M447" i="12"/>
  <c r="N447" i="12"/>
  <c r="B448" i="12"/>
  <c r="C448" i="12"/>
  <c r="D448" i="12"/>
  <c r="E448" i="12"/>
  <c r="F448" i="12"/>
  <c r="G448" i="12"/>
  <c r="H448" i="12"/>
  <c r="I448" i="12"/>
  <c r="J448" i="12"/>
  <c r="K448" i="12"/>
  <c r="L448" i="12"/>
  <c r="M448" i="12"/>
  <c r="N448" i="12"/>
  <c r="B449" i="12"/>
  <c r="C449" i="12"/>
  <c r="D449" i="12"/>
  <c r="E449" i="12"/>
  <c r="F449" i="12"/>
  <c r="G449" i="12"/>
  <c r="H449" i="12"/>
  <c r="I449" i="12"/>
  <c r="J449" i="12"/>
  <c r="K449" i="12"/>
  <c r="L449" i="12"/>
  <c r="M449" i="12"/>
  <c r="N449" i="12"/>
  <c r="B450" i="12"/>
  <c r="C450" i="12"/>
  <c r="D450" i="12"/>
  <c r="E450" i="12"/>
  <c r="F450" i="12"/>
  <c r="G450" i="12"/>
  <c r="H450" i="12"/>
  <c r="I450" i="12"/>
  <c r="J450" i="12"/>
  <c r="K450" i="12"/>
  <c r="L450" i="12"/>
  <c r="M450" i="12"/>
  <c r="N450" i="12"/>
  <c r="B451" i="12"/>
  <c r="C451" i="12"/>
  <c r="D451" i="12"/>
  <c r="E451" i="12"/>
  <c r="F451" i="12"/>
  <c r="G451" i="12"/>
  <c r="H451" i="12"/>
  <c r="I451" i="12"/>
  <c r="J451" i="12"/>
  <c r="K451" i="12"/>
  <c r="L451" i="12"/>
  <c r="M451" i="12"/>
  <c r="N451" i="12"/>
  <c r="B452" i="12"/>
  <c r="C452" i="12"/>
  <c r="D452" i="12"/>
  <c r="E452" i="12"/>
  <c r="F452" i="12"/>
  <c r="G452" i="12"/>
  <c r="H452" i="12"/>
  <c r="I452" i="12"/>
  <c r="J452" i="12"/>
  <c r="K452" i="12"/>
  <c r="L452" i="12"/>
  <c r="M452" i="12"/>
  <c r="N452" i="12"/>
  <c r="B453" i="12"/>
  <c r="C453" i="12"/>
  <c r="D453" i="12"/>
  <c r="E453" i="12"/>
  <c r="F453" i="12"/>
  <c r="G453" i="12"/>
  <c r="H453" i="12"/>
  <c r="I453" i="12"/>
  <c r="J453" i="12"/>
  <c r="K453" i="12"/>
  <c r="L453" i="12"/>
  <c r="M453" i="12"/>
  <c r="N453" i="12"/>
  <c r="B454" i="12"/>
  <c r="C454" i="12"/>
  <c r="D454" i="12"/>
  <c r="E454" i="12"/>
  <c r="F454" i="12"/>
  <c r="G454" i="12"/>
  <c r="H454" i="12"/>
  <c r="I454" i="12"/>
  <c r="J454" i="12"/>
  <c r="K454" i="12"/>
  <c r="L454" i="12"/>
  <c r="M454" i="12"/>
  <c r="N454" i="12"/>
  <c r="B455" i="12"/>
  <c r="C455" i="12"/>
  <c r="D455" i="12"/>
  <c r="E455" i="12"/>
  <c r="F455" i="12"/>
  <c r="G455" i="12"/>
  <c r="H455" i="12"/>
  <c r="I455" i="12"/>
  <c r="J455" i="12"/>
  <c r="K455" i="12"/>
  <c r="L455" i="12"/>
  <c r="M455" i="12"/>
  <c r="N455" i="12"/>
  <c r="B456" i="12"/>
  <c r="C456" i="12"/>
  <c r="D456" i="12"/>
  <c r="E456" i="12"/>
  <c r="F456" i="12"/>
  <c r="G456" i="12"/>
  <c r="H456" i="12"/>
  <c r="I456" i="12"/>
  <c r="J456" i="12"/>
  <c r="K456" i="12"/>
  <c r="L456" i="12"/>
  <c r="M456" i="12"/>
  <c r="N456" i="12"/>
  <c r="B457" i="12"/>
  <c r="C457" i="12"/>
  <c r="D457" i="12"/>
  <c r="E457" i="12"/>
  <c r="F457" i="12"/>
  <c r="G457" i="12"/>
  <c r="H457" i="12"/>
  <c r="I457" i="12"/>
  <c r="J457" i="12"/>
  <c r="K457" i="12"/>
  <c r="L457" i="12"/>
  <c r="M457" i="12"/>
  <c r="N457" i="12"/>
  <c r="B458" i="12"/>
  <c r="C458" i="12"/>
  <c r="D458" i="12"/>
  <c r="E458" i="12"/>
  <c r="F458" i="12"/>
  <c r="G458" i="12"/>
  <c r="H458" i="12"/>
  <c r="I458" i="12"/>
  <c r="J458" i="12"/>
  <c r="K458" i="12"/>
  <c r="L458" i="12"/>
  <c r="M458" i="12"/>
  <c r="N458" i="12"/>
  <c r="B459" i="12"/>
  <c r="C459" i="12"/>
  <c r="D459" i="12"/>
  <c r="E459" i="12"/>
  <c r="F459" i="12"/>
  <c r="G459" i="12"/>
  <c r="H459" i="12"/>
  <c r="I459" i="12"/>
  <c r="J459" i="12"/>
  <c r="K459" i="12"/>
  <c r="L459" i="12"/>
  <c r="M459" i="12"/>
  <c r="N459" i="12"/>
  <c r="B460" i="12"/>
  <c r="C460" i="12"/>
  <c r="D460" i="12"/>
  <c r="E460" i="12"/>
  <c r="F460" i="12"/>
  <c r="G460" i="12"/>
  <c r="H460" i="12"/>
  <c r="I460" i="12"/>
  <c r="J460" i="12"/>
  <c r="K460" i="12"/>
  <c r="L460" i="12"/>
  <c r="M460" i="12"/>
  <c r="N460" i="12"/>
  <c r="B461" i="12"/>
  <c r="C461" i="12"/>
  <c r="D461" i="12"/>
  <c r="E461" i="12"/>
  <c r="F461" i="12"/>
  <c r="G461" i="12"/>
  <c r="H461" i="12"/>
  <c r="I461" i="12"/>
  <c r="J461" i="12"/>
  <c r="K461" i="12"/>
  <c r="L461" i="12"/>
  <c r="M461" i="12"/>
  <c r="N461" i="12"/>
  <c r="B462" i="12"/>
  <c r="C462" i="12"/>
  <c r="D462" i="12"/>
  <c r="E462" i="12"/>
  <c r="F462" i="12"/>
  <c r="G462" i="12"/>
  <c r="H462" i="12"/>
  <c r="I462" i="12"/>
  <c r="J462" i="12"/>
  <c r="K462" i="12"/>
  <c r="L462" i="12"/>
  <c r="M462" i="12"/>
  <c r="N462" i="12"/>
  <c r="B463" i="12"/>
  <c r="C463" i="12"/>
  <c r="D463" i="12"/>
  <c r="E463" i="12"/>
  <c r="F463" i="12"/>
  <c r="G463" i="12"/>
  <c r="H463" i="12"/>
  <c r="I463" i="12"/>
  <c r="J463" i="12"/>
  <c r="K463" i="12"/>
  <c r="L463" i="12"/>
  <c r="M463" i="12"/>
  <c r="N463" i="12"/>
  <c r="B464" i="12"/>
  <c r="C464" i="12"/>
  <c r="D464" i="12"/>
  <c r="E464" i="12"/>
  <c r="F464" i="12"/>
  <c r="G464" i="12"/>
  <c r="H464" i="12"/>
  <c r="I464" i="12"/>
  <c r="J464" i="12"/>
  <c r="K464" i="12"/>
  <c r="L464" i="12"/>
  <c r="M464" i="12"/>
  <c r="N464" i="12"/>
  <c r="B465" i="12"/>
  <c r="C465" i="12"/>
  <c r="D465" i="12"/>
  <c r="E465" i="12"/>
  <c r="F465" i="12"/>
  <c r="G465" i="12"/>
  <c r="H465" i="12"/>
  <c r="I465" i="12"/>
  <c r="J465" i="12"/>
  <c r="K465" i="12"/>
  <c r="L465" i="12"/>
  <c r="M465" i="12"/>
  <c r="N465" i="12"/>
  <c r="B466" i="12"/>
  <c r="C466" i="12"/>
  <c r="D466" i="12"/>
  <c r="E466" i="12"/>
  <c r="F466" i="12"/>
  <c r="G466" i="12"/>
  <c r="H466" i="12"/>
  <c r="I466" i="12"/>
  <c r="J466" i="12"/>
  <c r="K466" i="12"/>
  <c r="L466" i="12"/>
  <c r="M466" i="12"/>
  <c r="N466" i="12"/>
  <c r="B467" i="12"/>
  <c r="C467" i="12"/>
  <c r="D467" i="12"/>
  <c r="E467" i="12"/>
  <c r="F467" i="12"/>
  <c r="G467" i="12"/>
  <c r="H467" i="12"/>
  <c r="I467" i="12"/>
  <c r="J467" i="12"/>
  <c r="K467" i="12"/>
  <c r="L467" i="12"/>
  <c r="M467" i="12"/>
  <c r="N467" i="12"/>
  <c r="B468" i="12"/>
  <c r="C468" i="12"/>
  <c r="D468" i="12"/>
  <c r="E468" i="12"/>
  <c r="F468" i="12"/>
  <c r="G468" i="12"/>
  <c r="H468" i="12"/>
  <c r="I468" i="12"/>
  <c r="J468" i="12"/>
  <c r="K468" i="12"/>
  <c r="L468" i="12"/>
  <c r="M468" i="12"/>
  <c r="N468" i="12"/>
  <c r="B469" i="12"/>
  <c r="C469" i="12"/>
  <c r="D469" i="12"/>
  <c r="E469" i="12"/>
  <c r="F469" i="12"/>
  <c r="G469" i="12"/>
  <c r="H469" i="12"/>
  <c r="I469" i="12"/>
  <c r="J469" i="12"/>
  <c r="K469" i="12"/>
  <c r="L469" i="12"/>
  <c r="M469" i="12"/>
  <c r="N469" i="12"/>
  <c r="B470" i="12"/>
  <c r="C470" i="12"/>
  <c r="D470" i="12"/>
  <c r="E470" i="12"/>
  <c r="F470" i="12"/>
  <c r="G470" i="12"/>
  <c r="H470" i="12"/>
  <c r="I470" i="12"/>
  <c r="J470" i="12"/>
  <c r="K470" i="12"/>
  <c r="L470" i="12"/>
  <c r="M470" i="12"/>
  <c r="N470" i="12"/>
  <c r="B471" i="12"/>
  <c r="C471" i="12"/>
  <c r="D471" i="12"/>
  <c r="E471" i="12"/>
  <c r="F471" i="12"/>
  <c r="G471" i="12"/>
  <c r="H471" i="12"/>
  <c r="I471" i="12"/>
  <c r="J471" i="12"/>
  <c r="K471" i="12"/>
  <c r="L471" i="12"/>
  <c r="M471" i="12"/>
  <c r="N471" i="12"/>
  <c r="B472" i="12"/>
  <c r="C472" i="12"/>
  <c r="D472" i="12"/>
  <c r="E472" i="12"/>
  <c r="F472" i="12"/>
  <c r="G472" i="12"/>
  <c r="H472" i="12"/>
  <c r="I472" i="12"/>
  <c r="J472" i="12"/>
  <c r="K472" i="12"/>
  <c r="L472" i="12"/>
  <c r="M472" i="12"/>
  <c r="N472" i="12"/>
  <c r="B473" i="12"/>
  <c r="C473" i="12"/>
  <c r="D473" i="12"/>
  <c r="E473" i="12"/>
  <c r="F473" i="12"/>
  <c r="G473" i="12"/>
  <c r="H473" i="12"/>
  <c r="I473" i="12"/>
  <c r="J473" i="12"/>
  <c r="K473" i="12"/>
  <c r="L473" i="12"/>
  <c r="M473" i="12"/>
  <c r="N473" i="12"/>
  <c r="B474" i="12"/>
  <c r="C474" i="12"/>
  <c r="D474" i="12"/>
  <c r="E474" i="12"/>
  <c r="F474" i="12"/>
  <c r="G474" i="12"/>
  <c r="H474" i="12"/>
  <c r="I474" i="12"/>
  <c r="J474" i="12"/>
  <c r="K474" i="12"/>
  <c r="L474" i="12"/>
  <c r="M474" i="12"/>
  <c r="N474" i="12"/>
  <c r="B475" i="12"/>
  <c r="C475" i="12"/>
  <c r="D475" i="12"/>
  <c r="E475" i="12"/>
  <c r="F475" i="12"/>
  <c r="G475" i="12"/>
  <c r="H475" i="12"/>
  <c r="I475" i="12"/>
  <c r="J475" i="12"/>
  <c r="K475" i="12"/>
  <c r="L475" i="12"/>
  <c r="M475" i="12"/>
  <c r="N475" i="12"/>
  <c r="B476" i="12"/>
  <c r="C476" i="12"/>
  <c r="D476" i="12"/>
  <c r="E476" i="12"/>
  <c r="F476" i="12"/>
  <c r="G476" i="12"/>
  <c r="H476" i="12"/>
  <c r="I476" i="12"/>
  <c r="J476" i="12"/>
  <c r="K476" i="12"/>
  <c r="L476" i="12"/>
  <c r="M476" i="12"/>
  <c r="N476" i="12"/>
  <c r="B477" i="12"/>
  <c r="C477" i="12"/>
  <c r="D477" i="12"/>
  <c r="E477" i="12"/>
  <c r="F477" i="12"/>
  <c r="G477" i="12"/>
  <c r="H477" i="12"/>
  <c r="I477" i="12"/>
  <c r="J477" i="12"/>
  <c r="K477" i="12"/>
  <c r="L477" i="12"/>
  <c r="M477" i="12"/>
  <c r="N477" i="12"/>
  <c r="B478" i="12"/>
  <c r="C478" i="12"/>
  <c r="D478" i="12"/>
  <c r="E478" i="12"/>
  <c r="F478" i="12"/>
  <c r="G478" i="12"/>
  <c r="H478" i="12"/>
  <c r="I478" i="12"/>
  <c r="J478" i="12"/>
  <c r="K478" i="12"/>
  <c r="L478" i="12"/>
  <c r="M478" i="12"/>
  <c r="N478" i="12"/>
  <c r="B479" i="12"/>
  <c r="C479" i="12"/>
  <c r="D479" i="12"/>
  <c r="E479" i="12"/>
  <c r="F479" i="12"/>
  <c r="G479" i="12"/>
  <c r="H479" i="12"/>
  <c r="I479" i="12"/>
  <c r="J479" i="12"/>
  <c r="K479" i="12"/>
  <c r="L479" i="12"/>
  <c r="M479" i="12"/>
  <c r="N479" i="12"/>
  <c r="B480" i="12"/>
  <c r="C480" i="12"/>
  <c r="D480" i="12"/>
  <c r="E480" i="12"/>
  <c r="F480" i="12"/>
  <c r="G480" i="12"/>
  <c r="H480" i="12"/>
  <c r="I480" i="12"/>
  <c r="J480" i="12"/>
  <c r="K480" i="12"/>
  <c r="L480" i="12"/>
  <c r="M480" i="12"/>
  <c r="N480" i="12"/>
  <c r="B481" i="12"/>
  <c r="C481" i="12"/>
  <c r="D481" i="12"/>
  <c r="E481" i="12"/>
  <c r="F481" i="12"/>
  <c r="G481" i="12"/>
  <c r="H481" i="12"/>
  <c r="I481" i="12"/>
  <c r="J481" i="12"/>
  <c r="K481" i="12"/>
  <c r="L481" i="12"/>
  <c r="M481" i="12"/>
  <c r="N481" i="12"/>
  <c r="B482" i="12"/>
  <c r="C482" i="12"/>
  <c r="D482" i="12"/>
  <c r="E482" i="12"/>
  <c r="F482" i="12"/>
  <c r="G482" i="12"/>
  <c r="H482" i="12"/>
  <c r="I482" i="12"/>
  <c r="J482" i="12"/>
  <c r="K482" i="12"/>
  <c r="L482" i="12"/>
  <c r="M482" i="12"/>
  <c r="N482" i="12"/>
  <c r="B483" i="12"/>
  <c r="C483" i="12"/>
  <c r="D483" i="12"/>
  <c r="E483" i="12"/>
  <c r="F483" i="12"/>
  <c r="G483" i="12"/>
  <c r="H483" i="12"/>
  <c r="I483" i="12"/>
  <c r="J483" i="12"/>
  <c r="K483" i="12"/>
  <c r="L483" i="12"/>
  <c r="M483" i="12"/>
  <c r="N483" i="12"/>
  <c r="B484" i="12"/>
  <c r="C484" i="12"/>
  <c r="D484" i="12"/>
  <c r="E484" i="12"/>
  <c r="F484" i="12"/>
  <c r="G484" i="12"/>
  <c r="H484" i="12"/>
  <c r="I484" i="12"/>
  <c r="J484" i="12"/>
  <c r="K484" i="12"/>
  <c r="L484" i="12"/>
  <c r="M484" i="12"/>
  <c r="N484" i="12"/>
  <c r="B485" i="12"/>
  <c r="C485" i="12"/>
  <c r="D485" i="12"/>
  <c r="E485" i="12"/>
  <c r="F485" i="12"/>
  <c r="G485" i="12"/>
  <c r="H485" i="12"/>
  <c r="I485" i="12"/>
  <c r="J485" i="12"/>
  <c r="K485" i="12"/>
  <c r="L485" i="12"/>
  <c r="M485" i="12"/>
  <c r="N485" i="12"/>
  <c r="B486" i="12"/>
  <c r="C486" i="12"/>
  <c r="D486" i="12"/>
  <c r="E486" i="12"/>
  <c r="F486" i="12"/>
  <c r="G486" i="12"/>
  <c r="H486" i="12"/>
  <c r="I486" i="12"/>
  <c r="J486" i="12"/>
  <c r="K486" i="12"/>
  <c r="L486" i="12"/>
  <c r="M486" i="12"/>
  <c r="N486" i="12"/>
  <c r="B487" i="12"/>
  <c r="C487" i="12"/>
  <c r="D487" i="12"/>
  <c r="E487" i="12"/>
  <c r="F487" i="12"/>
  <c r="G487" i="12"/>
  <c r="H487" i="12"/>
  <c r="I487" i="12"/>
  <c r="J487" i="12"/>
  <c r="K487" i="12"/>
  <c r="L487" i="12"/>
  <c r="M487" i="12"/>
  <c r="N487" i="12"/>
  <c r="B488" i="12"/>
  <c r="C488" i="12"/>
  <c r="D488" i="12"/>
  <c r="E488" i="12"/>
  <c r="F488" i="12"/>
  <c r="G488" i="12"/>
  <c r="H488" i="12"/>
  <c r="I488" i="12"/>
  <c r="J488" i="12"/>
  <c r="K488" i="12"/>
  <c r="L488" i="12"/>
  <c r="M488" i="12"/>
  <c r="N488" i="12"/>
  <c r="B489" i="12"/>
  <c r="C489" i="12"/>
  <c r="D489" i="12"/>
  <c r="E489" i="12"/>
  <c r="F489" i="12"/>
  <c r="G489" i="12"/>
  <c r="H489" i="12"/>
  <c r="I489" i="12"/>
  <c r="J489" i="12"/>
  <c r="K489" i="12"/>
  <c r="L489" i="12"/>
  <c r="M489" i="12"/>
  <c r="N489" i="12"/>
  <c r="B490" i="12"/>
  <c r="C490" i="12"/>
  <c r="D490" i="12"/>
  <c r="E490" i="12"/>
  <c r="F490" i="12"/>
  <c r="G490" i="12"/>
  <c r="H490" i="12"/>
  <c r="I490" i="12"/>
  <c r="J490" i="12"/>
  <c r="K490" i="12"/>
  <c r="L490" i="12"/>
  <c r="M490" i="12"/>
  <c r="N490" i="12"/>
  <c r="B491" i="12"/>
  <c r="C491" i="12"/>
  <c r="D491" i="12"/>
  <c r="E491" i="12"/>
  <c r="F491" i="12"/>
  <c r="G491" i="12"/>
  <c r="H491" i="12"/>
  <c r="I491" i="12"/>
  <c r="J491" i="12"/>
  <c r="K491" i="12"/>
  <c r="L491" i="12"/>
  <c r="M491" i="12"/>
  <c r="N491" i="12"/>
  <c r="B492" i="12"/>
  <c r="C492" i="12"/>
  <c r="D492" i="12"/>
  <c r="E492" i="12"/>
  <c r="F492" i="12"/>
  <c r="G492" i="12"/>
  <c r="H492" i="12"/>
  <c r="I492" i="12"/>
  <c r="J492" i="12"/>
  <c r="K492" i="12"/>
  <c r="L492" i="12"/>
  <c r="M492" i="12"/>
  <c r="N492" i="12"/>
  <c r="B493" i="12"/>
  <c r="C493" i="12"/>
  <c r="D493" i="12"/>
  <c r="E493" i="12"/>
  <c r="F493" i="12"/>
  <c r="G493" i="12"/>
  <c r="H493" i="12"/>
  <c r="I493" i="12"/>
  <c r="J493" i="12"/>
  <c r="K493" i="12"/>
  <c r="L493" i="12"/>
  <c r="M493" i="12"/>
  <c r="N493" i="12"/>
  <c r="B494" i="12"/>
  <c r="C494" i="12"/>
  <c r="D494" i="12"/>
  <c r="E494" i="12"/>
  <c r="F494" i="12"/>
  <c r="G494" i="12"/>
  <c r="H494" i="12"/>
  <c r="I494" i="12"/>
  <c r="J494" i="12"/>
  <c r="K494" i="12"/>
  <c r="L494" i="12"/>
  <c r="M494" i="12"/>
  <c r="N494" i="12"/>
  <c r="B495" i="12"/>
  <c r="C495" i="12"/>
  <c r="D495" i="12"/>
  <c r="E495" i="12"/>
  <c r="F495" i="12"/>
  <c r="G495" i="12"/>
  <c r="H495" i="12"/>
  <c r="I495" i="12"/>
  <c r="J495" i="12"/>
  <c r="K495" i="12"/>
  <c r="L495" i="12"/>
  <c r="M495" i="12"/>
  <c r="N495" i="12"/>
  <c r="B496" i="12"/>
  <c r="C496" i="12"/>
  <c r="D496" i="12"/>
  <c r="E496" i="12"/>
  <c r="F496" i="12"/>
  <c r="G496" i="12"/>
  <c r="H496" i="12"/>
  <c r="I496" i="12"/>
  <c r="J496" i="12"/>
  <c r="K496" i="12"/>
  <c r="L496" i="12"/>
  <c r="M496" i="12"/>
  <c r="N496" i="12"/>
  <c r="B497" i="12"/>
  <c r="C497" i="12"/>
  <c r="D497" i="12"/>
  <c r="E497" i="12"/>
  <c r="F497" i="12"/>
  <c r="G497" i="12"/>
  <c r="H497" i="12"/>
  <c r="I497" i="12"/>
  <c r="J497" i="12"/>
  <c r="K497" i="12"/>
  <c r="L497" i="12"/>
  <c r="M497" i="12"/>
  <c r="N497" i="12"/>
  <c r="B498" i="12"/>
  <c r="C498" i="12"/>
  <c r="D498" i="12"/>
  <c r="E498" i="12"/>
  <c r="F498" i="12"/>
  <c r="G498" i="12"/>
  <c r="H498" i="12"/>
  <c r="I498" i="12"/>
  <c r="J498" i="12"/>
  <c r="K498" i="12"/>
  <c r="L498" i="12"/>
  <c r="M498" i="12"/>
  <c r="N498" i="12"/>
  <c r="B499" i="12"/>
  <c r="C499" i="12"/>
  <c r="D499" i="12"/>
  <c r="E499" i="12"/>
  <c r="F499" i="12"/>
  <c r="G499" i="12"/>
  <c r="H499" i="12"/>
  <c r="I499" i="12"/>
  <c r="J499" i="12"/>
  <c r="K499" i="12"/>
  <c r="L499" i="12"/>
  <c r="M499" i="12"/>
  <c r="N499" i="12"/>
  <c r="B500" i="12"/>
  <c r="C500" i="12"/>
  <c r="D500" i="12"/>
  <c r="E500" i="12"/>
  <c r="F500" i="12"/>
  <c r="G500" i="12"/>
  <c r="H500" i="12"/>
  <c r="I500" i="12"/>
  <c r="J500" i="12"/>
  <c r="K500" i="12"/>
  <c r="L500" i="12"/>
  <c r="M500" i="12"/>
  <c r="N500" i="12"/>
  <c r="B501" i="12"/>
  <c r="C501" i="12"/>
  <c r="D501" i="12"/>
  <c r="E501" i="12"/>
  <c r="F501" i="12"/>
  <c r="G501" i="12"/>
  <c r="H501" i="12"/>
  <c r="I501" i="12"/>
  <c r="J501" i="12"/>
  <c r="K501" i="12"/>
  <c r="L501" i="12"/>
  <c r="M501" i="12"/>
  <c r="N501" i="12"/>
  <c r="B502" i="12"/>
  <c r="C502" i="12"/>
  <c r="D502" i="12"/>
  <c r="E502" i="12"/>
  <c r="F502" i="12"/>
  <c r="G502" i="12"/>
  <c r="H502" i="12"/>
  <c r="I502" i="12"/>
  <c r="J502" i="12"/>
  <c r="K502" i="12"/>
  <c r="L502" i="12"/>
  <c r="M502" i="12"/>
  <c r="N502" i="12"/>
  <c r="B503" i="12"/>
  <c r="C503" i="12"/>
  <c r="D503" i="12"/>
  <c r="E503" i="12"/>
  <c r="F503" i="12"/>
  <c r="G503" i="12"/>
  <c r="H503" i="12"/>
  <c r="I503" i="12"/>
  <c r="J503" i="12"/>
  <c r="K503" i="12"/>
  <c r="L503" i="12"/>
  <c r="M503" i="12"/>
  <c r="N503" i="12"/>
  <c r="B504" i="12"/>
  <c r="C504" i="12"/>
  <c r="D504" i="12"/>
  <c r="E504" i="12"/>
  <c r="F504" i="12"/>
  <c r="G504" i="12"/>
  <c r="H504" i="12"/>
  <c r="I504" i="12"/>
  <c r="J504" i="12"/>
  <c r="K504" i="12"/>
  <c r="L504" i="12"/>
  <c r="M504" i="12"/>
  <c r="N504" i="12"/>
  <c r="B403" i="11"/>
  <c r="C403" i="11"/>
  <c r="D403" i="11"/>
  <c r="E403" i="11"/>
  <c r="F403" i="11"/>
  <c r="G403" i="11"/>
  <c r="H403" i="11"/>
  <c r="I403" i="11"/>
  <c r="J403" i="11"/>
  <c r="K403" i="11"/>
  <c r="L403" i="11"/>
  <c r="M403" i="11"/>
  <c r="N403" i="11"/>
  <c r="B404" i="11"/>
  <c r="C404" i="11"/>
  <c r="D404" i="11"/>
  <c r="E404" i="11"/>
  <c r="F404" i="11"/>
  <c r="G404" i="11"/>
  <c r="H404" i="11"/>
  <c r="I404" i="11"/>
  <c r="J404" i="11"/>
  <c r="K404" i="11"/>
  <c r="L404" i="11"/>
  <c r="M404" i="11"/>
  <c r="N404" i="11"/>
  <c r="B405" i="11"/>
  <c r="C405" i="11"/>
  <c r="D405" i="11"/>
  <c r="E405" i="11"/>
  <c r="F405" i="11"/>
  <c r="G405" i="11"/>
  <c r="H405" i="11"/>
  <c r="I405" i="11"/>
  <c r="J405" i="11"/>
  <c r="K405" i="11"/>
  <c r="L405" i="11"/>
  <c r="M405" i="11"/>
  <c r="N405" i="11"/>
  <c r="B406" i="11"/>
  <c r="C406" i="11"/>
  <c r="D406" i="11"/>
  <c r="E406" i="11"/>
  <c r="F406" i="11"/>
  <c r="G406" i="11"/>
  <c r="H406" i="11"/>
  <c r="I406" i="11"/>
  <c r="J406" i="11"/>
  <c r="K406" i="11"/>
  <c r="L406" i="11"/>
  <c r="M406" i="11"/>
  <c r="N406" i="11"/>
  <c r="B407" i="11"/>
  <c r="C407" i="11"/>
  <c r="D407" i="11"/>
  <c r="E407" i="11"/>
  <c r="F407" i="11"/>
  <c r="G407" i="11"/>
  <c r="H407" i="11"/>
  <c r="I407" i="11"/>
  <c r="J407" i="11"/>
  <c r="K407" i="11"/>
  <c r="L407" i="11"/>
  <c r="M407" i="11"/>
  <c r="N407" i="11"/>
  <c r="B408" i="11"/>
  <c r="C408" i="11"/>
  <c r="D408" i="11"/>
  <c r="E408" i="11"/>
  <c r="F408" i="11"/>
  <c r="G408" i="11"/>
  <c r="H408" i="11"/>
  <c r="I408" i="11"/>
  <c r="J408" i="11"/>
  <c r="K408" i="11"/>
  <c r="L408" i="11"/>
  <c r="M408" i="11"/>
  <c r="N408" i="11"/>
  <c r="B409" i="11"/>
  <c r="C409" i="11"/>
  <c r="D409" i="11"/>
  <c r="E409" i="11"/>
  <c r="F409" i="11"/>
  <c r="G409" i="11"/>
  <c r="H409" i="11"/>
  <c r="I409" i="11"/>
  <c r="J409" i="11"/>
  <c r="K409" i="11"/>
  <c r="L409" i="11"/>
  <c r="M409" i="11"/>
  <c r="N409" i="11"/>
  <c r="B410" i="11"/>
  <c r="C410" i="11"/>
  <c r="D410" i="11"/>
  <c r="E410" i="11"/>
  <c r="F410" i="11"/>
  <c r="G410" i="11"/>
  <c r="H410" i="11"/>
  <c r="I410" i="11"/>
  <c r="J410" i="11"/>
  <c r="K410" i="11"/>
  <c r="L410" i="11"/>
  <c r="M410" i="11"/>
  <c r="N410" i="11"/>
  <c r="B505" i="12"/>
  <c r="C505" i="12"/>
  <c r="D505" i="12"/>
  <c r="E505" i="12"/>
  <c r="F505" i="12"/>
  <c r="G505" i="12"/>
  <c r="H505" i="12"/>
  <c r="I505" i="12"/>
  <c r="J505" i="12"/>
  <c r="K505" i="12"/>
  <c r="L505" i="12"/>
  <c r="M505" i="12"/>
  <c r="N505" i="12"/>
  <c r="B506" i="12"/>
  <c r="C506" i="12"/>
  <c r="D506" i="12"/>
  <c r="E506" i="12"/>
  <c r="F506" i="12"/>
  <c r="G506" i="12"/>
  <c r="H506" i="12"/>
  <c r="I506" i="12"/>
  <c r="J506" i="12"/>
  <c r="K506" i="12"/>
  <c r="L506" i="12"/>
  <c r="M506" i="12"/>
  <c r="N506" i="12"/>
  <c r="B507" i="12"/>
  <c r="C507" i="12"/>
  <c r="D507" i="12"/>
  <c r="E507" i="12"/>
  <c r="F507" i="12"/>
  <c r="G507" i="12"/>
  <c r="H507" i="12"/>
  <c r="I507" i="12"/>
  <c r="J507" i="12"/>
  <c r="K507" i="12"/>
  <c r="L507" i="12"/>
  <c r="M507" i="12"/>
  <c r="N507" i="12"/>
  <c r="B508" i="12"/>
  <c r="C508" i="12"/>
  <c r="D508" i="12"/>
  <c r="E508" i="12"/>
  <c r="F508" i="12"/>
  <c r="G508" i="12"/>
  <c r="H508" i="12"/>
  <c r="I508" i="12"/>
  <c r="J508" i="12"/>
  <c r="K508" i="12"/>
  <c r="L508" i="12"/>
  <c r="M508" i="12"/>
  <c r="N508" i="12"/>
  <c r="B509" i="12"/>
  <c r="C509" i="12"/>
  <c r="D509" i="12"/>
  <c r="E509" i="12"/>
  <c r="F509" i="12"/>
  <c r="G509" i="12"/>
  <c r="H509" i="12"/>
  <c r="I509" i="12"/>
  <c r="J509" i="12"/>
  <c r="K509" i="12"/>
  <c r="L509" i="12"/>
  <c r="M509" i="12"/>
  <c r="N509" i="12"/>
  <c r="B510" i="12"/>
  <c r="C510" i="12"/>
  <c r="D510" i="12"/>
  <c r="E510" i="12"/>
  <c r="F510" i="12"/>
  <c r="G510" i="12"/>
  <c r="H510" i="12"/>
  <c r="I510" i="12"/>
  <c r="J510" i="12"/>
  <c r="K510" i="12"/>
  <c r="L510" i="12"/>
  <c r="M510" i="12"/>
  <c r="N510" i="12"/>
  <c r="B511" i="12"/>
  <c r="C511" i="12"/>
  <c r="D511" i="12"/>
  <c r="E511" i="12"/>
  <c r="F511" i="12"/>
  <c r="G511" i="12"/>
  <c r="H511" i="12"/>
  <c r="I511" i="12"/>
  <c r="J511" i="12"/>
  <c r="K511" i="12"/>
  <c r="L511" i="12"/>
  <c r="M511" i="12"/>
  <c r="N511" i="12"/>
  <c r="B512" i="12"/>
  <c r="C512" i="12"/>
  <c r="D512" i="12"/>
  <c r="E512" i="12"/>
  <c r="F512" i="12"/>
  <c r="G512" i="12"/>
  <c r="H512" i="12"/>
  <c r="I512" i="12"/>
  <c r="J512" i="12"/>
  <c r="K512" i="12"/>
  <c r="L512" i="12"/>
  <c r="M512" i="12"/>
  <c r="N512" i="12"/>
  <c r="A3" i="1" a="1"/>
  <c r="C5" i="4"/>
  <c r="C9" i="4"/>
  <c r="C13" i="4"/>
  <c r="C17" i="4"/>
  <c r="C21" i="4"/>
  <c r="C25" i="4"/>
  <c r="C29" i="4"/>
  <c r="C33" i="4"/>
  <c r="C37" i="4"/>
  <c r="C41" i="4"/>
  <c r="C45" i="4"/>
  <c r="C49" i="4"/>
  <c r="C53" i="4"/>
  <c r="C57" i="4"/>
  <c r="C61" i="4"/>
  <c r="C65" i="4"/>
  <c r="C69" i="4"/>
  <c r="C73" i="4"/>
  <c r="D5" i="4"/>
  <c r="D9" i="4"/>
  <c r="D13" i="4"/>
  <c r="D17" i="4"/>
  <c r="D21" i="4"/>
  <c r="D25" i="4"/>
  <c r="D29" i="4"/>
  <c r="D33" i="4"/>
  <c r="D37" i="4"/>
  <c r="D41" i="4"/>
  <c r="D45" i="4"/>
  <c r="D49" i="4"/>
  <c r="D53" i="4"/>
  <c r="D57" i="4"/>
  <c r="D61" i="4"/>
  <c r="D65" i="4"/>
  <c r="D69" i="4"/>
  <c r="D73" i="4"/>
  <c r="D77" i="4"/>
  <c r="D81" i="4"/>
  <c r="D85" i="4"/>
  <c r="D89" i="4"/>
  <c r="D93" i="4"/>
  <c r="D97" i="4"/>
  <c r="D101" i="4"/>
  <c r="G3" i="1" a="1"/>
  <c r="B6" i="4" a="1"/>
  <c r="B10" i="4" a="1"/>
  <c r="B14" i="4" a="1"/>
  <c r="B18" i="4" a="1"/>
  <c r="B22" i="4" a="1"/>
  <c r="B26" i="4" a="1"/>
  <c r="B30" i="4" a="1"/>
  <c r="B34" i="4" a="1"/>
  <c r="A5" i="2" a="1"/>
  <c r="C6" i="4"/>
  <c r="C10" i="4"/>
  <c r="C14" i="4"/>
  <c r="C18" i="4"/>
  <c r="C22" i="4"/>
  <c r="C26" i="4"/>
  <c r="C30" i="4"/>
  <c r="C34" i="4"/>
  <c r="C38" i="4"/>
  <c r="C42" i="4"/>
  <c r="C46" i="4"/>
  <c r="C50" i="4"/>
  <c r="C54" i="4"/>
  <c r="C58" i="4"/>
  <c r="C62" i="4"/>
  <c r="C66" i="4"/>
  <c r="C70" i="4"/>
  <c r="C74" i="4"/>
  <c r="C78" i="4"/>
  <c r="C82" i="4"/>
  <c r="C86" i="4"/>
  <c r="C90" i="4"/>
  <c r="C94" i="4"/>
  <c r="C98" i="4"/>
  <c r="C102" i="4"/>
  <c r="C106" i="4"/>
  <c r="C110" i="4"/>
  <c r="D6" i="4"/>
  <c r="D10" i="4"/>
  <c r="D14" i="4"/>
  <c r="D18" i="4"/>
  <c r="D22" i="4"/>
  <c r="D26" i="4"/>
  <c r="D30" i="4"/>
  <c r="D34" i="4"/>
  <c r="D38" i="4"/>
  <c r="D42" i="4"/>
  <c r="D46" i="4"/>
  <c r="D50" i="4"/>
  <c r="D54" i="4"/>
  <c r="D58" i="4"/>
  <c r="K5" i="2" a="1"/>
  <c r="B7" i="4" a="1"/>
  <c r="B11" i="4" a="1"/>
  <c r="B15" i="4" a="1"/>
  <c r="B19" i="4" a="1"/>
  <c r="B23" i="4" a="1"/>
  <c r="B27" i="4" a="1"/>
  <c r="B31" i="4" a="1"/>
  <c r="B35" i="4" a="1"/>
  <c r="B39" i="4" a="1"/>
  <c r="B43" i="4" a="1"/>
  <c r="B47" i="4" a="1"/>
  <c r="B51" i="4" a="1"/>
  <c r="B55" i="4" a="1"/>
  <c r="B59" i="4" a="1"/>
  <c r="B63" i="4" a="1"/>
  <c r="B67" i="4" a="1"/>
  <c r="B71" i="4" a="1"/>
  <c r="B75" i="4" a="1"/>
  <c r="B79" i="4" a="1"/>
  <c r="B83" i="4" a="1"/>
  <c r="B87" i="4" a="1"/>
  <c r="B91" i="4" a="1"/>
  <c r="U5" i="2" a="1"/>
  <c r="C7" i="4"/>
  <c r="C11" i="4"/>
  <c r="C15" i="4"/>
  <c r="C19" i="4"/>
  <c r="C23" i="4"/>
  <c r="C27" i="4"/>
  <c r="C31" i="4"/>
  <c r="C35" i="4"/>
  <c r="C39" i="4"/>
  <c r="C43" i="4"/>
  <c r="C47" i="4"/>
  <c r="C51" i="4"/>
  <c r="C55" i="4"/>
  <c r="C59" i="4"/>
  <c r="C63" i="4"/>
  <c r="C67" i="4"/>
  <c r="D7" i="4"/>
  <c r="D11" i="4"/>
  <c r="D15" i="4"/>
  <c r="D19" i="4"/>
  <c r="D23" i="4"/>
  <c r="D27" i="4"/>
  <c r="B4" i="4" a="1"/>
  <c r="B8" i="4" a="1"/>
  <c r="B12" i="4" a="1"/>
  <c r="B16" i="4" a="1"/>
  <c r="C4" i="4"/>
  <c r="C8" i="4"/>
  <c r="C12" i="4"/>
  <c r="C16" i="4"/>
  <c r="C20" i="4"/>
  <c r="C24" i="4"/>
  <c r="C28" i="4"/>
  <c r="D4" i="4"/>
  <c r="D8" i="4"/>
  <c r="D12" i="4"/>
  <c r="D16" i="4"/>
  <c r="D20" i="4"/>
  <c r="D24" i="4"/>
  <c r="D28" i="4"/>
  <c r="D32" i="4"/>
  <c r="D36" i="4"/>
  <c r="D40" i="4"/>
  <c r="B5" i="4" a="1"/>
  <c r="B9" i="4" a="1"/>
  <c r="B13" i="4" a="1"/>
  <c r="B17" i="4" a="1"/>
  <c r="B21" i="4" a="1"/>
  <c r="B25" i="4" a="1"/>
  <c r="B29" i="4" a="1"/>
  <c r="B33" i="4" a="1"/>
  <c r="B37" i="4" a="1"/>
  <c r="B41" i="4" a="1"/>
  <c r="B45" i="4" a="1"/>
  <c r="B49" i="4" a="1"/>
  <c r="B20" i="4" a="1"/>
  <c r="C44" i="4"/>
  <c r="C56" i="4"/>
  <c r="B66" i="4" a="1"/>
  <c r="D74" i="4"/>
  <c r="C81" i="4"/>
  <c r="D88" i="4"/>
  <c r="D95" i="4"/>
  <c r="B102" i="4" a="1"/>
  <c r="B108" i="4" a="1"/>
  <c r="D113" i="4"/>
  <c r="B119" i="4" a="1"/>
  <c r="C124" i="4"/>
  <c r="D129" i="4"/>
  <c r="B135" i="4" a="1"/>
  <c r="C140" i="4"/>
  <c r="D145" i="4"/>
  <c r="B151" i="4" a="1"/>
  <c r="C156" i="4"/>
  <c r="D161" i="4"/>
  <c r="B167" i="4" a="1"/>
  <c r="C172" i="4"/>
  <c r="D177" i="4"/>
  <c r="B183" i="4" a="1"/>
  <c r="C188" i="4"/>
  <c r="D193" i="4"/>
  <c r="B199" i="4" a="1"/>
  <c r="C204" i="4"/>
  <c r="D209" i="4"/>
  <c r="B215" i="4" a="1"/>
  <c r="C220" i="4"/>
  <c r="D225" i="4"/>
  <c r="B231" i="4" a="1"/>
  <c r="C236" i="4"/>
  <c r="D241" i="4"/>
  <c r="B247" i="4" a="1"/>
  <c r="C252" i="4"/>
  <c r="D257" i="4"/>
  <c r="B263" i="4" a="1"/>
  <c r="C268" i="4"/>
  <c r="D273" i="4"/>
  <c r="B279" i="4" a="1"/>
  <c r="C284" i="4"/>
  <c r="D289" i="4"/>
  <c r="B295" i="4" a="1"/>
  <c r="C300" i="4"/>
  <c r="D305" i="4"/>
  <c r="B311" i="4" a="1"/>
  <c r="C316" i="4"/>
  <c r="D321" i="4"/>
  <c r="B327" i="4" a="1"/>
  <c r="C332" i="4"/>
  <c r="D337" i="4"/>
  <c r="D342" i="4"/>
  <c r="D346" i="4"/>
  <c r="D350" i="4"/>
  <c r="D354" i="4"/>
  <c r="D358" i="4"/>
  <c r="D362" i="4"/>
  <c r="D366" i="4"/>
  <c r="D370" i="4"/>
  <c r="D374" i="4"/>
  <c r="D378" i="4"/>
  <c r="D382" i="4"/>
  <c r="D386" i="4"/>
  <c r="D390" i="4"/>
  <c r="D394" i="4"/>
  <c r="D398" i="4"/>
  <c r="D402" i="4"/>
  <c r="D406" i="4"/>
  <c r="D410" i="4"/>
  <c r="D414" i="4"/>
  <c r="D418" i="4"/>
  <c r="D422" i="4"/>
  <c r="D426" i="4"/>
  <c r="D430" i="4"/>
  <c r="B24" i="4" a="1"/>
  <c r="D44" i="4"/>
  <c r="D56" i="4"/>
  <c r="D66" i="4"/>
  <c r="C75" i="4"/>
  <c r="B82" i="4" a="1"/>
  <c r="B89" i="4" a="1"/>
  <c r="B96" i="4" a="1"/>
  <c r="D102" i="4"/>
  <c r="C108" i="4"/>
  <c r="B114" i="4" a="1"/>
  <c r="C119" i="4"/>
  <c r="D124" i="4"/>
  <c r="B130" i="4" a="1"/>
  <c r="C135" i="4"/>
  <c r="D140" i="4"/>
  <c r="B146" i="4" a="1"/>
  <c r="C151" i="4"/>
  <c r="D156" i="4"/>
  <c r="B162" i="4" a="1"/>
  <c r="C167" i="4"/>
  <c r="D172" i="4"/>
  <c r="B178" i="4" a="1"/>
  <c r="C183" i="4"/>
  <c r="D188" i="4"/>
  <c r="B194" i="4" a="1"/>
  <c r="C199" i="4"/>
  <c r="D204" i="4"/>
  <c r="B210" i="4" a="1"/>
  <c r="C215" i="4"/>
  <c r="D220" i="4"/>
  <c r="B226" i="4" a="1"/>
  <c r="C231" i="4"/>
  <c r="D236" i="4"/>
  <c r="B242" i="4" a="1"/>
  <c r="C247" i="4"/>
  <c r="D252" i="4"/>
  <c r="B258" i="4" a="1"/>
  <c r="C263" i="4"/>
  <c r="D268" i="4"/>
  <c r="B274" i="4" a="1"/>
  <c r="C279" i="4"/>
  <c r="D284" i="4"/>
  <c r="B290" i="4" a="1"/>
  <c r="C295" i="4"/>
  <c r="D300" i="4"/>
  <c r="B306" i="4" a="1"/>
  <c r="C311" i="4"/>
  <c r="D316" i="4"/>
  <c r="B322" i="4" a="1"/>
  <c r="C327" i="4"/>
  <c r="D332" i="4"/>
  <c r="B338" i="4" a="1"/>
  <c r="B343" i="4" a="1"/>
  <c r="B347" i="4" a="1"/>
  <c r="B351" i="4" a="1"/>
  <c r="B355" i="4" a="1"/>
  <c r="B359" i="4" a="1"/>
  <c r="B363" i="4" a="1"/>
  <c r="B367" i="4" a="1"/>
  <c r="B371" i="4" a="1"/>
  <c r="B375" i="4" a="1"/>
  <c r="B379" i="4" a="1"/>
  <c r="B383" i="4" a="1"/>
  <c r="B387" i="4" a="1"/>
  <c r="B391" i="4" a="1"/>
  <c r="B395" i="4" a="1"/>
  <c r="B399" i="4" a="1"/>
  <c r="B403" i="4" a="1"/>
  <c r="B28" i="4" a="1"/>
  <c r="B46" i="4" a="1"/>
  <c r="B57" i="4" a="1"/>
  <c r="D67" i="4"/>
  <c r="D75" i="4"/>
  <c r="D82" i="4"/>
  <c r="C89" i="4"/>
  <c r="C96" i="4"/>
  <c r="B103" i="4" a="1"/>
  <c r="D108" i="4"/>
  <c r="C114" i="4"/>
  <c r="D119" i="4"/>
  <c r="B125" i="4" a="1"/>
  <c r="C130" i="4"/>
  <c r="D135" i="4"/>
  <c r="B141" i="4" a="1"/>
  <c r="C146" i="4"/>
  <c r="D151" i="4"/>
  <c r="B157" i="4" a="1"/>
  <c r="C162" i="4"/>
  <c r="D167" i="4"/>
  <c r="B173" i="4" a="1"/>
  <c r="C178" i="4"/>
  <c r="D183" i="4"/>
  <c r="B189" i="4" a="1"/>
  <c r="C194" i="4"/>
  <c r="D199" i="4"/>
  <c r="B205" i="4" a="1"/>
  <c r="C210" i="4"/>
  <c r="D215" i="4"/>
  <c r="B221" i="4" a="1"/>
  <c r="C226" i="4"/>
  <c r="D231" i="4"/>
  <c r="B237" i="4" a="1"/>
  <c r="C242" i="4"/>
  <c r="D247" i="4"/>
  <c r="B253" i="4" a="1"/>
  <c r="C258" i="4"/>
  <c r="D263" i="4"/>
  <c r="B269" i="4" a="1"/>
  <c r="C274" i="4"/>
  <c r="D279" i="4"/>
  <c r="B285" i="4" a="1"/>
  <c r="C290" i="4"/>
  <c r="D295" i="4"/>
  <c r="B301" i="4" a="1"/>
  <c r="C306" i="4"/>
  <c r="D311" i="4"/>
  <c r="B317" i="4" a="1"/>
  <c r="C322" i="4"/>
  <c r="D327" i="4"/>
  <c r="B333" i="4" a="1"/>
  <c r="C338" i="4"/>
  <c r="D31" i="4"/>
  <c r="D47" i="4"/>
  <c r="B58" i="4" a="1"/>
  <c r="B68" i="4" a="1"/>
  <c r="B76" i="4" a="1"/>
  <c r="C83" i="4"/>
  <c r="B90" i="4" a="1"/>
  <c r="D96" i="4"/>
  <c r="C103" i="4"/>
  <c r="B109" i="4" a="1"/>
  <c r="D114" i="4"/>
  <c r="B120" i="4" a="1"/>
  <c r="C125" i="4"/>
  <c r="D130" i="4"/>
  <c r="B136" i="4" a="1"/>
  <c r="C141" i="4"/>
  <c r="D146" i="4"/>
  <c r="B152" i="4" a="1"/>
  <c r="C157" i="4"/>
  <c r="D162" i="4"/>
  <c r="B168" i="4" a="1"/>
  <c r="C173" i="4"/>
  <c r="D178" i="4"/>
  <c r="B184" i="4" a="1"/>
  <c r="C189" i="4"/>
  <c r="D194" i="4"/>
  <c r="B200" i="4" a="1"/>
  <c r="C205" i="4"/>
  <c r="D210" i="4"/>
  <c r="B216" i="4" a="1"/>
  <c r="C221" i="4"/>
  <c r="D226" i="4"/>
  <c r="B232" i="4" a="1"/>
  <c r="C237" i="4"/>
  <c r="D242" i="4"/>
  <c r="B248" i="4" a="1"/>
  <c r="C253" i="4"/>
  <c r="D258" i="4"/>
  <c r="B264" i="4" a="1"/>
  <c r="C269" i="4"/>
  <c r="D274" i="4"/>
  <c r="B280" i="4" a="1"/>
  <c r="C285" i="4"/>
  <c r="D290" i="4"/>
  <c r="B296" i="4" a="1"/>
  <c r="C301" i="4"/>
  <c r="D306" i="4"/>
  <c r="B312" i="4" a="1"/>
  <c r="C317" i="4"/>
  <c r="D322" i="4"/>
  <c r="B328" i="4" a="1"/>
  <c r="C333" i="4"/>
  <c r="D338" i="4"/>
  <c r="C343" i="4"/>
  <c r="C347" i="4"/>
  <c r="C351" i="4"/>
  <c r="C355" i="4"/>
  <c r="C359" i="4"/>
  <c r="C363" i="4"/>
  <c r="C367" i="4"/>
  <c r="C371" i="4"/>
  <c r="C375" i="4"/>
  <c r="C379" i="4"/>
  <c r="C383" i="4"/>
  <c r="C387" i="4"/>
  <c r="C391" i="4"/>
  <c r="C395" i="4"/>
  <c r="C399" i="4"/>
  <c r="C403" i="4"/>
  <c r="C407" i="4"/>
  <c r="B32" i="4" a="1"/>
  <c r="B48" i="4" a="1"/>
  <c r="D59" i="4"/>
  <c r="C68" i="4"/>
  <c r="C76" i="4"/>
  <c r="D83" i="4"/>
  <c r="D90" i="4"/>
  <c r="B97" i="4" a="1"/>
  <c r="D103" i="4"/>
  <c r="C109" i="4"/>
  <c r="B115" i="4" a="1"/>
  <c r="C120" i="4"/>
  <c r="D125" i="4"/>
  <c r="B131" i="4" a="1"/>
  <c r="C136" i="4"/>
  <c r="D141" i="4"/>
  <c r="B147" i="4" a="1"/>
  <c r="C152" i="4"/>
  <c r="D157" i="4"/>
  <c r="B163" i="4" a="1"/>
  <c r="C168" i="4"/>
  <c r="D173" i="4"/>
  <c r="B179" i="4" a="1"/>
  <c r="C184" i="4"/>
  <c r="D189" i="4"/>
  <c r="B195" i="4" a="1"/>
  <c r="C200" i="4"/>
  <c r="D205" i="4"/>
  <c r="B211" i="4" a="1"/>
  <c r="C216" i="4"/>
  <c r="D221" i="4"/>
  <c r="B227" i="4" a="1"/>
  <c r="C232" i="4"/>
  <c r="D237" i="4"/>
  <c r="B243" i="4" a="1"/>
  <c r="C248" i="4"/>
  <c r="D253" i="4"/>
  <c r="B259" i="4" a="1"/>
  <c r="C264" i="4"/>
  <c r="D269" i="4"/>
  <c r="B275" i="4" a="1"/>
  <c r="C280" i="4"/>
  <c r="D285" i="4"/>
  <c r="B291" i="4" a="1"/>
  <c r="C296" i="4"/>
  <c r="D301" i="4"/>
  <c r="B307" i="4" a="1"/>
  <c r="C312" i="4"/>
  <c r="D317" i="4"/>
  <c r="B323" i="4" a="1"/>
  <c r="C328" i="4"/>
  <c r="D333" i="4"/>
  <c r="B339" i="4" a="1"/>
  <c r="D343" i="4"/>
  <c r="D347" i="4"/>
  <c r="D351" i="4"/>
  <c r="D355" i="4"/>
  <c r="D359" i="4"/>
  <c r="D363" i="4"/>
  <c r="D367" i="4"/>
  <c r="D371" i="4"/>
  <c r="D375" i="4"/>
  <c r="D379" i="4"/>
  <c r="C32" i="4"/>
  <c r="C48" i="4"/>
  <c r="B60" i="4" a="1"/>
  <c r="D68" i="4"/>
  <c r="D76" i="4"/>
  <c r="B84" i="4" a="1"/>
  <c r="C91" i="4"/>
  <c r="C97" i="4"/>
  <c r="B104" i="4" a="1"/>
  <c r="D109" i="4"/>
  <c r="C115" i="4"/>
  <c r="D120" i="4"/>
  <c r="B126" i="4" a="1"/>
  <c r="C131" i="4"/>
  <c r="D136" i="4"/>
  <c r="B142" i="4" a="1"/>
  <c r="C147" i="4"/>
  <c r="D152" i="4"/>
  <c r="B158" i="4" a="1"/>
  <c r="C163" i="4"/>
  <c r="D168" i="4"/>
  <c r="B174" i="4" a="1"/>
  <c r="C179" i="4"/>
  <c r="D184" i="4"/>
  <c r="B190" i="4" a="1"/>
  <c r="C195" i="4"/>
  <c r="D200" i="4"/>
  <c r="B206" i="4" a="1"/>
  <c r="C211" i="4"/>
  <c r="D216" i="4"/>
  <c r="B222" i="4" a="1"/>
  <c r="C227" i="4"/>
  <c r="D232" i="4"/>
  <c r="B238" i="4" a="1"/>
  <c r="C243" i="4"/>
  <c r="D248" i="4"/>
  <c r="B254" i="4" a="1"/>
  <c r="C259" i="4"/>
  <c r="D264" i="4"/>
  <c r="B270" i="4" a="1"/>
  <c r="C275" i="4"/>
  <c r="D280" i="4"/>
  <c r="B286" i="4" a="1"/>
  <c r="C291" i="4"/>
  <c r="D296" i="4"/>
  <c r="B302" i="4" a="1"/>
  <c r="C307" i="4"/>
  <c r="D312" i="4"/>
  <c r="B318" i="4" a="1"/>
  <c r="C323" i="4"/>
  <c r="D328" i="4"/>
  <c r="B334" i="4" a="1"/>
  <c r="C339" i="4"/>
  <c r="B344" i="4" a="1"/>
  <c r="B348" i="4" a="1"/>
  <c r="B352" i="4" a="1"/>
  <c r="B356" i="4" a="1"/>
  <c r="B360" i="4" a="1"/>
  <c r="D35" i="4"/>
  <c r="D48" i="4"/>
  <c r="C60" i="4"/>
  <c r="B69" i="4" a="1"/>
  <c r="B77" i="4" a="1"/>
  <c r="C84" i="4"/>
  <c r="D91" i="4"/>
  <c r="B98" i="4" a="1"/>
  <c r="C104" i="4"/>
  <c r="B110" i="4" a="1"/>
  <c r="D115" i="4"/>
  <c r="B121" i="4" a="1"/>
  <c r="C126" i="4"/>
  <c r="D131" i="4"/>
  <c r="B137" i="4" a="1"/>
  <c r="C142" i="4"/>
  <c r="D147" i="4"/>
  <c r="B153" i="4" a="1"/>
  <c r="C158" i="4"/>
  <c r="D163" i="4"/>
  <c r="B169" i="4" a="1"/>
  <c r="C174" i="4"/>
  <c r="D179" i="4"/>
  <c r="B185" i="4" a="1"/>
  <c r="C190" i="4"/>
  <c r="D195" i="4"/>
  <c r="B201" i="4" a="1"/>
  <c r="C206" i="4"/>
  <c r="D211" i="4"/>
  <c r="B217" i="4" a="1"/>
  <c r="C222" i="4"/>
  <c r="D227" i="4"/>
  <c r="B233" i="4" a="1"/>
  <c r="C238" i="4"/>
  <c r="D243" i="4"/>
  <c r="B249" i="4" a="1"/>
  <c r="C254" i="4"/>
  <c r="D259" i="4"/>
  <c r="B265" i="4" a="1"/>
  <c r="C270" i="4"/>
  <c r="D275" i="4"/>
  <c r="B281" i="4" a="1"/>
  <c r="C286" i="4"/>
  <c r="D291" i="4"/>
  <c r="B297" i="4" a="1"/>
  <c r="C302" i="4"/>
  <c r="D307" i="4"/>
  <c r="B313" i="4" a="1"/>
  <c r="C318" i="4"/>
  <c r="D323" i="4"/>
  <c r="B329" i="4" a="1"/>
  <c r="C334" i="4"/>
  <c r="D339" i="4"/>
  <c r="B36" i="4" a="1"/>
  <c r="B50" i="4" a="1"/>
  <c r="D60" i="4"/>
  <c r="B70" i="4" a="1"/>
  <c r="C77" i="4"/>
  <c r="D84" i="4"/>
  <c r="B92" i="4" a="1"/>
  <c r="D98" i="4"/>
  <c r="D104" i="4"/>
  <c r="D110" i="4"/>
  <c r="B116" i="4" a="1"/>
  <c r="C121" i="4"/>
  <c r="D126" i="4"/>
  <c r="B132" i="4" a="1"/>
  <c r="C137" i="4"/>
  <c r="D142" i="4"/>
  <c r="B148" i="4" a="1"/>
  <c r="C153" i="4"/>
  <c r="D158" i="4"/>
  <c r="B164" i="4" a="1"/>
  <c r="C169" i="4"/>
  <c r="D174" i="4"/>
  <c r="B180" i="4" a="1"/>
  <c r="C185" i="4"/>
  <c r="D190" i="4"/>
  <c r="B196" i="4" a="1"/>
  <c r="C201" i="4"/>
  <c r="D206" i="4"/>
  <c r="B212" i="4" a="1"/>
  <c r="C217" i="4"/>
  <c r="C36" i="4"/>
  <c r="D51" i="4"/>
  <c r="B61" i="4" a="1"/>
  <c r="D70" i="4"/>
  <c r="B78" i="4" a="1"/>
  <c r="B85" i="4" a="1"/>
  <c r="C92" i="4"/>
  <c r="B99" i="4" a="1"/>
  <c r="B105" i="4" a="1"/>
  <c r="B111" i="4" a="1"/>
  <c r="C116" i="4"/>
  <c r="D121" i="4"/>
  <c r="B127" i="4" a="1"/>
  <c r="C132" i="4"/>
  <c r="D137" i="4"/>
  <c r="B143" i="4" a="1"/>
  <c r="C148" i="4"/>
  <c r="D153" i="4"/>
  <c r="B159" i="4" a="1"/>
  <c r="C164" i="4"/>
  <c r="D169" i="4"/>
  <c r="B175" i="4" a="1"/>
  <c r="C180" i="4"/>
  <c r="D185" i="4"/>
  <c r="B191" i="4" a="1"/>
  <c r="C196" i="4"/>
  <c r="D201" i="4"/>
  <c r="B207" i="4" a="1"/>
  <c r="C212" i="4"/>
  <c r="D217" i="4"/>
  <c r="B223" i="4" a="1"/>
  <c r="C228" i="4"/>
  <c r="D233" i="4"/>
  <c r="B239" i="4" a="1"/>
  <c r="C244" i="4"/>
  <c r="D249" i="4"/>
  <c r="B255" i="4" a="1"/>
  <c r="C260" i="4"/>
  <c r="D265" i="4"/>
  <c r="B271" i="4" a="1"/>
  <c r="C276" i="4"/>
  <c r="D281" i="4"/>
  <c r="B287" i="4" a="1"/>
  <c r="C292" i="4"/>
  <c r="D297" i="4"/>
  <c r="B303" i="4" a="1"/>
  <c r="C308" i="4"/>
  <c r="D313" i="4"/>
  <c r="B319" i="4" a="1"/>
  <c r="C324" i="4"/>
  <c r="B38" i="4" a="1"/>
  <c r="B52" i="4" a="1"/>
  <c r="B62" i="4" a="1"/>
  <c r="C71" i="4"/>
  <c r="D78" i="4"/>
  <c r="C85" i="4"/>
  <c r="D92" i="4"/>
  <c r="C99" i="4"/>
  <c r="C105" i="4"/>
  <c r="C111" i="4"/>
  <c r="D116" i="4"/>
  <c r="B122" i="4" a="1"/>
  <c r="C127" i="4"/>
  <c r="D132" i="4"/>
  <c r="B138" i="4" a="1"/>
  <c r="C143" i="4"/>
  <c r="D148" i="4"/>
  <c r="B154" i="4" a="1"/>
  <c r="C159" i="4"/>
  <c r="D164" i="4"/>
  <c r="B170" i="4" a="1"/>
  <c r="C175" i="4"/>
  <c r="D180" i="4"/>
  <c r="B186" i="4" a="1"/>
  <c r="C191" i="4"/>
  <c r="D196" i="4"/>
  <c r="B202" i="4" a="1"/>
  <c r="C207" i="4"/>
  <c r="D212" i="4"/>
  <c r="D39" i="4"/>
  <c r="C52" i="4"/>
  <c r="D62" i="4"/>
  <c r="D71" i="4"/>
  <c r="C79" i="4"/>
  <c r="B86" i="4" a="1"/>
  <c r="B93" i="4" a="1"/>
  <c r="D99" i="4"/>
  <c r="D105" i="4"/>
  <c r="D111" i="4"/>
  <c r="B117" i="4" a="1"/>
  <c r="C122" i="4"/>
  <c r="D127" i="4"/>
  <c r="B133" i="4" a="1"/>
  <c r="C138" i="4"/>
  <c r="D143" i="4"/>
  <c r="B149" i="4" a="1"/>
  <c r="C154" i="4"/>
  <c r="D159" i="4"/>
  <c r="B165" i="4" a="1"/>
  <c r="C170" i="4"/>
  <c r="D175" i="4"/>
  <c r="B181" i="4" a="1"/>
  <c r="C186" i="4"/>
  <c r="D191" i="4"/>
  <c r="B197" i="4" a="1"/>
  <c r="C202" i="4"/>
  <c r="D207" i="4"/>
  <c r="B213" i="4" a="1"/>
  <c r="C218" i="4"/>
  <c r="D223" i="4"/>
  <c r="B229" i="4" a="1"/>
  <c r="C234" i="4"/>
  <c r="D239" i="4"/>
  <c r="B245" i="4" a="1"/>
  <c r="C250" i="4"/>
  <c r="D255" i="4"/>
  <c r="B261" i="4" a="1"/>
  <c r="C266" i="4"/>
  <c r="D271" i="4"/>
  <c r="B277" i="4" a="1"/>
  <c r="C282" i="4"/>
  <c r="D287" i="4"/>
  <c r="B293" i="4" a="1"/>
  <c r="B40" i="4" a="1"/>
  <c r="D52" i="4"/>
  <c r="D63" i="4"/>
  <c r="B72" i="4" a="1"/>
  <c r="D79" i="4"/>
  <c r="D86" i="4"/>
  <c r="C93" i="4"/>
  <c r="B100" i="4" a="1"/>
  <c r="B106" i="4" a="1"/>
  <c r="B112" i="4" a="1"/>
  <c r="C117" i="4"/>
  <c r="D122" i="4"/>
  <c r="B128" i="4" a="1"/>
  <c r="C133" i="4"/>
  <c r="D138" i="4"/>
  <c r="B144" i="4" a="1"/>
  <c r="C149" i="4"/>
  <c r="D154" i="4"/>
  <c r="B160" i="4" a="1"/>
  <c r="C165" i="4"/>
  <c r="D170" i="4"/>
  <c r="B176" i="4" a="1"/>
  <c r="C181" i="4"/>
  <c r="D186" i="4"/>
  <c r="C40" i="4"/>
  <c r="B53" i="4" a="1"/>
  <c r="B64" i="4" a="1"/>
  <c r="C72" i="4"/>
  <c r="B80" i="4" a="1"/>
  <c r="C87" i="4"/>
  <c r="B94" i="4" a="1"/>
  <c r="C100" i="4"/>
  <c r="D106" i="4"/>
  <c r="C112" i="4"/>
  <c r="D117" i="4"/>
  <c r="B123" i="4" a="1"/>
  <c r="C128" i="4"/>
  <c r="D133" i="4"/>
  <c r="B139" i="4" a="1"/>
  <c r="C144" i="4"/>
  <c r="D149" i="4"/>
  <c r="B155" i="4" a="1"/>
  <c r="C160" i="4"/>
  <c r="D165" i="4"/>
  <c r="B171" i="4" a="1"/>
  <c r="C176" i="4"/>
  <c r="D181" i="4"/>
  <c r="B187" i="4" a="1"/>
  <c r="C192" i="4"/>
  <c r="D197" i="4"/>
  <c r="B203" i="4" a="1"/>
  <c r="C208" i="4"/>
  <c r="D213" i="4"/>
  <c r="B219" i="4" a="1"/>
  <c r="C224" i="4"/>
  <c r="D229" i="4"/>
  <c r="B42" i="4" a="1"/>
  <c r="B54" i="4" a="1"/>
  <c r="C64" i="4"/>
  <c r="D72" i="4"/>
  <c r="C80" i="4"/>
  <c r="D87" i="4"/>
  <c r="D94" i="4"/>
  <c r="D100" i="4"/>
  <c r="B107" i="4" a="1"/>
  <c r="D112" i="4"/>
  <c r="B118" i="4" a="1"/>
  <c r="C123" i="4"/>
  <c r="D128" i="4"/>
  <c r="B134" i="4" a="1"/>
  <c r="C139" i="4"/>
  <c r="D144" i="4"/>
  <c r="B150" i="4" a="1"/>
  <c r="C155" i="4"/>
  <c r="D160" i="4"/>
  <c r="B166" i="4" a="1"/>
  <c r="C171" i="4"/>
  <c r="D176" i="4"/>
  <c r="B182" i="4" a="1"/>
  <c r="C187" i="4"/>
  <c r="D192" i="4"/>
  <c r="B198" i="4" a="1"/>
  <c r="C203" i="4"/>
  <c r="D208" i="4"/>
  <c r="B214" i="4" a="1"/>
  <c r="C219" i="4"/>
  <c r="D224" i="4"/>
  <c r="B230" i="4" a="1"/>
  <c r="C235" i="4"/>
  <c r="D240" i="4"/>
  <c r="B246" i="4" a="1"/>
  <c r="C251" i="4"/>
  <c r="D256" i="4"/>
  <c r="B262" i="4" a="1"/>
  <c r="C267" i="4"/>
  <c r="D272" i="4"/>
  <c r="B278" i="4" a="1"/>
  <c r="C283" i="4"/>
  <c r="D288" i="4"/>
  <c r="D43" i="4"/>
  <c r="D55" i="4"/>
  <c r="D64" i="4"/>
  <c r="B73" i="4" a="1"/>
  <c r="D80" i="4"/>
  <c r="B88" i="4" a="1"/>
  <c r="B95" i="4" a="1"/>
  <c r="B101" i="4" a="1"/>
  <c r="C107" i="4"/>
  <c r="B113" i="4" a="1"/>
  <c r="C118" i="4"/>
  <c r="D123" i="4"/>
  <c r="B129" i="4" a="1"/>
  <c r="C134" i="4"/>
  <c r="D139" i="4"/>
  <c r="B145" i="4" a="1"/>
  <c r="C150" i="4"/>
  <c r="D155" i="4"/>
  <c r="B161" i="4" a="1"/>
  <c r="C166" i="4"/>
  <c r="D171" i="4"/>
  <c r="B177" i="4" a="1"/>
  <c r="C182" i="4"/>
  <c r="D187" i="4"/>
  <c r="B193" i="4" a="1"/>
  <c r="C198" i="4"/>
  <c r="D203" i="4"/>
  <c r="B209" i="4" a="1"/>
  <c r="C214" i="4"/>
  <c r="D219" i="4"/>
  <c r="B225" i="4" a="1"/>
  <c r="C230" i="4"/>
  <c r="D235" i="4"/>
  <c r="B241" i="4" a="1"/>
  <c r="B44" i="4" a="1"/>
  <c r="B56" i="4" a="1"/>
  <c r="B65" i="4" a="1"/>
  <c r="B74" i="4" a="1"/>
  <c r="B81" i="4" a="1"/>
  <c r="C88" i="4"/>
  <c r="C95" i="4"/>
  <c r="C101" i="4"/>
  <c r="D107" i="4"/>
  <c r="C113" i="4"/>
  <c r="D118" i="4"/>
  <c r="B124" i="4" a="1"/>
  <c r="C129" i="4"/>
  <c r="D134" i="4"/>
  <c r="B140" i="4" a="1"/>
  <c r="C145" i="4"/>
  <c r="D150" i="4"/>
  <c r="B156" i="4" a="1"/>
  <c r="C161" i="4"/>
  <c r="D166" i="4"/>
  <c r="B172" i="4" a="1"/>
  <c r="C177" i="4"/>
  <c r="D182" i="4"/>
  <c r="B188" i="4" a="1"/>
  <c r="C193" i="4"/>
  <c r="D198" i="4"/>
  <c r="B204" i="4" a="1"/>
  <c r="C209" i="4"/>
  <c r="D214" i="4"/>
  <c r="B220" i="4" a="1"/>
  <c r="C225" i="4"/>
  <c r="D230" i="4"/>
  <c r="B236" i="4" a="1"/>
  <c r="C241" i="4"/>
  <c r="B192" i="4" a="1"/>
  <c r="B235" i="4" a="1"/>
  <c r="B252" i="4" a="1"/>
  <c r="B267" i="4" a="1"/>
  <c r="B282" i="4" a="1"/>
  <c r="C294" i="4"/>
  <c r="B305" i="4" a="1"/>
  <c r="D315" i="4"/>
  <c r="C326" i="4"/>
  <c r="C336" i="4"/>
  <c r="B345" i="4" a="1"/>
  <c r="C350" i="4"/>
  <c r="C357" i="4"/>
  <c r="C369" i="4"/>
  <c r="B376" i="4" a="1"/>
  <c r="B408" i="4" a="1"/>
  <c r="C412" i="4"/>
  <c r="B417" i="4" a="1"/>
  <c r="C421" i="4"/>
  <c r="B426" i="4" a="1"/>
  <c r="C430" i="4"/>
  <c r="B435" i="4" a="1"/>
  <c r="C439" i="4"/>
  <c r="D443" i="4"/>
  <c r="B448" i="4" a="1"/>
  <c r="C456" i="4"/>
  <c r="D460" i="4"/>
  <c r="B465" i="4" a="1"/>
  <c r="C473" i="4"/>
  <c r="D477" i="4"/>
  <c r="B482" i="4" a="1"/>
  <c r="C490" i="4"/>
  <c r="D494" i="4"/>
  <c r="B499" i="4" a="1"/>
  <c r="C503" i="4"/>
  <c r="J4" i="4"/>
  <c r="H9" i="4" a="1"/>
  <c r="I17" i="4"/>
  <c r="J21" i="4"/>
  <c r="H26" i="4" a="1"/>
  <c r="I34" i="4"/>
  <c r="J38" i="4"/>
  <c r="H43" i="4" a="1"/>
  <c r="I51" i="4"/>
  <c r="J55" i="4"/>
  <c r="H60" i="4" a="1"/>
  <c r="I64" i="4"/>
  <c r="J68" i="4"/>
  <c r="H73" i="4" a="1"/>
  <c r="I81" i="4"/>
  <c r="J85" i="4"/>
  <c r="H90" i="4" a="1"/>
  <c r="I98" i="4"/>
  <c r="J102" i="4"/>
  <c r="H107" i="4" a="1"/>
  <c r="I115" i="4"/>
  <c r="J119" i="4"/>
  <c r="H124" i="4" a="1"/>
  <c r="I128" i="4"/>
  <c r="J132" i="4"/>
  <c r="H137" i="4" a="1"/>
  <c r="I145" i="4"/>
  <c r="J149" i="4"/>
  <c r="H154" i="4" a="1"/>
  <c r="I162" i="4"/>
  <c r="J166" i="4"/>
  <c r="H171" i="4" a="1"/>
  <c r="I179" i="4"/>
  <c r="J183" i="4"/>
  <c r="H188" i="4" a="1"/>
  <c r="I192" i="4"/>
  <c r="J196" i="4"/>
  <c r="H201" i="4" a="1"/>
  <c r="I209" i="4"/>
  <c r="J213" i="4"/>
  <c r="H218" i="4" a="1"/>
  <c r="I226" i="4"/>
  <c r="J230" i="4"/>
  <c r="H235" i="4" a="1"/>
  <c r="I243" i="4"/>
  <c r="J247" i="4"/>
  <c r="H252" i="4" a="1"/>
  <c r="I256" i="4"/>
  <c r="J260" i="4"/>
  <c r="H265" i="4" a="1"/>
  <c r="I273" i="4"/>
  <c r="C197" i="4"/>
  <c r="D238" i="4"/>
  <c r="D254" i="4"/>
  <c r="D267" i="4"/>
  <c r="D282" i="4"/>
  <c r="D294" i="4"/>
  <c r="C305" i="4"/>
  <c r="B316" i="4" a="1"/>
  <c r="D326" i="4"/>
  <c r="D336" i="4"/>
  <c r="D357" i="4"/>
  <c r="C364" i="4"/>
  <c r="D369" i="4"/>
  <c r="C381" i="4"/>
  <c r="C386" i="4"/>
  <c r="C392" i="4"/>
  <c r="C397" i="4"/>
  <c r="C402" i="4"/>
  <c r="D412" i="4"/>
  <c r="D421" i="4"/>
  <c r="B431" i="4" a="1"/>
  <c r="C435" i="4"/>
  <c r="D439" i="4"/>
  <c r="B444" i="4" a="1"/>
  <c r="C452" i="4"/>
  <c r="D456" i="4"/>
  <c r="B461" i="4" a="1"/>
  <c r="C469" i="4"/>
  <c r="D473" i="4"/>
  <c r="B478" i="4" a="1"/>
  <c r="C486" i="4"/>
  <c r="D490" i="4"/>
  <c r="B495" i="4" a="1"/>
  <c r="C499" i="4"/>
  <c r="D503" i="4"/>
  <c r="H5" i="4" a="1"/>
  <c r="I13" i="4"/>
  <c r="J17" i="4"/>
  <c r="H22" i="4" a="1"/>
  <c r="I30" i="4"/>
  <c r="J34" i="4"/>
  <c r="H39" i="4" a="1"/>
  <c r="I47" i="4"/>
  <c r="J51" i="4"/>
  <c r="H56" i="4" a="1"/>
  <c r="I60" i="4"/>
  <c r="J64" i="4"/>
  <c r="H69" i="4" a="1"/>
  <c r="I77" i="4"/>
  <c r="J81" i="4"/>
  <c r="H86" i="4" a="1"/>
  <c r="I94" i="4"/>
  <c r="J98" i="4"/>
  <c r="H103" i="4" a="1"/>
  <c r="I111" i="4"/>
  <c r="J115" i="4"/>
  <c r="H120" i="4" a="1"/>
  <c r="I124" i="4"/>
  <c r="J128" i="4"/>
  <c r="H133" i="4" a="1"/>
  <c r="I141" i="4"/>
  <c r="J145" i="4"/>
  <c r="H150" i="4" a="1"/>
  <c r="I158" i="4"/>
  <c r="J162" i="4"/>
  <c r="H167" i="4" a="1"/>
  <c r="I175" i="4"/>
  <c r="J179" i="4"/>
  <c r="H184" i="4" a="1"/>
  <c r="I188" i="4"/>
  <c r="J192" i="4"/>
  <c r="H197" i="4" a="1"/>
  <c r="I205" i="4"/>
  <c r="J209" i="4"/>
  <c r="H214" i="4" a="1"/>
  <c r="I222" i="4"/>
  <c r="J226" i="4"/>
  <c r="H231" i="4" a="1"/>
  <c r="I239" i="4"/>
  <c r="J243" i="4"/>
  <c r="H248" i="4" a="1"/>
  <c r="I252" i="4"/>
  <c r="J256" i="4"/>
  <c r="H261" i="4" a="1"/>
  <c r="I269" i="4"/>
  <c r="J273" i="4"/>
  <c r="H278" i="4" a="1"/>
  <c r="I286" i="4"/>
  <c r="J290" i="4"/>
  <c r="H295" i="4" a="1"/>
  <c r="I303" i="4"/>
  <c r="J307" i="4"/>
  <c r="H312" i="4" a="1"/>
  <c r="I316" i="4"/>
  <c r="J320" i="4"/>
  <c r="H325" i="4" a="1"/>
  <c r="I333" i="4"/>
  <c r="J337" i="4"/>
  <c r="H342" i="4" a="1"/>
  <c r="I350" i="4"/>
  <c r="J354" i="4"/>
  <c r="H359" i="4" a="1"/>
  <c r="I367" i="4"/>
  <c r="J371" i="4"/>
  <c r="H376" i="4" a="1"/>
  <c r="D202" i="4"/>
  <c r="C239" i="4"/>
  <c r="C255" i="4"/>
  <c r="B268" i="4" a="1"/>
  <c r="B283" i="4" a="1"/>
  <c r="C297" i="4"/>
  <c r="B308" i="4" a="1"/>
  <c r="D318" i="4"/>
  <c r="C329" i="4"/>
  <c r="B337" i="4" a="1"/>
  <c r="C345" i="4"/>
  <c r="C352" i="4"/>
  <c r="B358" i="4" a="1"/>
  <c r="D364" i="4"/>
  <c r="B370" i="4" a="1"/>
  <c r="C376" i="4"/>
  <c r="D381" i="4"/>
  <c r="D387" i="4"/>
  <c r="D392" i="4"/>
  <c r="D397" i="4"/>
  <c r="D403" i="4"/>
  <c r="C408" i="4"/>
  <c r="B413" i="4" a="1"/>
  <c r="C417" i="4"/>
  <c r="B422" i="4" a="1"/>
  <c r="C426" i="4"/>
  <c r="C431" i="4"/>
  <c r="D435" i="4"/>
  <c r="B440" i="4" a="1"/>
  <c r="C448" i="4"/>
  <c r="D452" i="4"/>
  <c r="B457" i="4" a="1"/>
  <c r="C465" i="4"/>
  <c r="D469" i="4"/>
  <c r="B474" i="4" a="1"/>
  <c r="C482" i="4"/>
  <c r="D486" i="4"/>
  <c r="B491" i="4" a="1"/>
  <c r="C495" i="4"/>
  <c r="D499" i="4"/>
  <c r="B504" i="4" a="1"/>
  <c r="I9" i="4"/>
  <c r="J13" i="4"/>
  <c r="H18" i="4" a="1"/>
  <c r="I26" i="4"/>
  <c r="J30" i="4"/>
  <c r="H35" i="4" a="1"/>
  <c r="I43" i="4"/>
  <c r="J47" i="4"/>
  <c r="H52" i="4" a="1"/>
  <c r="I56" i="4"/>
  <c r="J60" i="4"/>
  <c r="H65" i="4" a="1"/>
  <c r="I73" i="4"/>
  <c r="J77" i="4"/>
  <c r="H82" i="4" a="1"/>
  <c r="I90" i="4"/>
  <c r="J94" i="4"/>
  <c r="H99" i="4" a="1"/>
  <c r="I107" i="4"/>
  <c r="J111" i="4"/>
  <c r="H116" i="4" a="1"/>
  <c r="I120" i="4"/>
  <c r="J124" i="4"/>
  <c r="H129" i="4" a="1"/>
  <c r="I137" i="4"/>
  <c r="J141" i="4"/>
  <c r="H146" i="4" a="1"/>
  <c r="I154" i="4"/>
  <c r="J158" i="4"/>
  <c r="H163" i="4" a="1"/>
  <c r="I171" i="4"/>
  <c r="J175" i="4"/>
  <c r="H180" i="4" a="1"/>
  <c r="I184" i="4"/>
  <c r="J188" i="4"/>
  <c r="H193" i="4" a="1"/>
  <c r="I201" i="4"/>
  <c r="J205" i="4"/>
  <c r="H210" i="4" a="1"/>
  <c r="I218" i="4"/>
  <c r="J222" i="4"/>
  <c r="H227" i="4" a="1"/>
  <c r="I235" i="4"/>
  <c r="J239" i="4"/>
  <c r="H244" i="4" a="1"/>
  <c r="I248" i="4"/>
  <c r="J252" i="4"/>
  <c r="H257" i="4" a="1"/>
  <c r="I265" i="4"/>
  <c r="J269" i="4"/>
  <c r="H274" i="4" a="1"/>
  <c r="I282" i="4"/>
  <c r="J286" i="4"/>
  <c r="H291" i="4" a="1"/>
  <c r="I299" i="4"/>
  <c r="J303" i="4"/>
  <c r="H308" i="4" a="1"/>
  <c r="I312" i="4"/>
  <c r="J316" i="4"/>
  <c r="H321" i="4" a="1"/>
  <c r="I329" i="4"/>
  <c r="J333" i="4"/>
  <c r="B208" i="4" a="1"/>
  <c r="B240" i="4" a="1"/>
  <c r="B256" i="4" a="1"/>
  <c r="D270" i="4"/>
  <c r="D283" i="4"/>
  <c r="B298" i="4" a="1"/>
  <c r="D308" i="4"/>
  <c r="C319" i="4"/>
  <c r="D329" i="4"/>
  <c r="C337" i="4"/>
  <c r="D345" i="4"/>
  <c r="D352" i="4"/>
  <c r="B365" i="4" a="1"/>
  <c r="D376" i="4"/>
  <c r="B382" i="4" a="1"/>
  <c r="B388" i="4" a="1"/>
  <c r="B393" i="4" a="1"/>
  <c r="B398" i="4" a="1"/>
  <c r="B404" i="4" a="1"/>
  <c r="D408" i="4"/>
  <c r="D417" i="4"/>
  <c r="B427" i="4" a="1"/>
  <c r="D431" i="4"/>
  <c r="B436" i="4" a="1"/>
  <c r="C444" i="4"/>
  <c r="D448" i="4"/>
  <c r="B453" i="4" a="1"/>
  <c r="C461" i="4"/>
  <c r="D465" i="4"/>
  <c r="B470" i="4" a="1"/>
  <c r="C478" i="4"/>
  <c r="D482" i="4"/>
  <c r="B487" i="4" a="1"/>
  <c r="C491" i="4"/>
  <c r="D495" i="4"/>
  <c r="B500" i="4" a="1"/>
  <c r="I5" i="4"/>
  <c r="J9" i="4"/>
  <c r="H14" i="4" a="1"/>
  <c r="I22" i="4"/>
  <c r="J26" i="4"/>
  <c r="H31" i="4" a="1"/>
  <c r="I39" i="4"/>
  <c r="J43" i="4"/>
  <c r="H48" i="4" a="1"/>
  <c r="I52" i="4"/>
  <c r="J56" i="4"/>
  <c r="H61" i="4" a="1"/>
  <c r="I69" i="4"/>
  <c r="J73" i="4"/>
  <c r="H78" i="4" a="1"/>
  <c r="I86" i="4"/>
  <c r="J90" i="4"/>
  <c r="H95" i="4" a="1"/>
  <c r="I103" i="4"/>
  <c r="J107" i="4"/>
  <c r="H112" i="4" a="1"/>
  <c r="I116" i="4"/>
  <c r="J120" i="4"/>
  <c r="H125" i="4" a="1"/>
  <c r="I133" i="4"/>
  <c r="J137" i="4"/>
  <c r="H142" i="4" a="1"/>
  <c r="I150" i="4"/>
  <c r="J154" i="4"/>
  <c r="H159" i="4" a="1"/>
  <c r="I167" i="4"/>
  <c r="J171" i="4"/>
  <c r="H176" i="4" a="1"/>
  <c r="I180" i="4"/>
  <c r="J184" i="4"/>
  <c r="H189" i="4" a="1"/>
  <c r="I197" i="4"/>
  <c r="J201" i="4"/>
  <c r="H206" i="4" a="1"/>
  <c r="I214" i="4"/>
  <c r="J218" i="4"/>
  <c r="H223" i="4" a="1"/>
  <c r="I231" i="4"/>
  <c r="J235" i="4"/>
  <c r="H240" i="4" a="1"/>
  <c r="I244" i="4"/>
  <c r="J248" i="4"/>
  <c r="H253" i="4" a="1"/>
  <c r="I261" i="4"/>
  <c r="J265" i="4"/>
  <c r="H270" i="4" a="1"/>
  <c r="I278" i="4"/>
  <c r="J282" i="4"/>
  <c r="H287" i="4" a="1"/>
  <c r="I295" i="4"/>
  <c r="J299" i="4"/>
  <c r="H304" i="4" a="1"/>
  <c r="I308" i="4"/>
  <c r="J312" i="4"/>
  <c r="H317" i="4" a="1"/>
  <c r="I325" i="4"/>
  <c r="J329" i="4"/>
  <c r="H334" i="4" a="1"/>
  <c r="I342" i="4"/>
  <c r="J346" i="4"/>
  <c r="H351" i="4" a="1"/>
  <c r="I359" i="4"/>
  <c r="J363" i="4"/>
  <c r="H368" i="4" a="1"/>
  <c r="I372" i="4"/>
  <c r="J376" i="4"/>
  <c r="J380" i="4"/>
  <c r="J384" i="4"/>
  <c r="J388" i="4"/>
  <c r="J392" i="4"/>
  <c r="J396" i="4"/>
  <c r="J400" i="4"/>
  <c r="J404" i="4"/>
  <c r="J408" i="4"/>
  <c r="J412" i="4"/>
  <c r="J416" i="4"/>
  <c r="J420" i="4"/>
  <c r="J424" i="4"/>
  <c r="J428" i="4"/>
  <c r="J432" i="4"/>
  <c r="J436" i="4"/>
  <c r="J440" i="4"/>
  <c r="C213" i="4"/>
  <c r="C240" i="4"/>
  <c r="C256" i="4"/>
  <c r="C271" i="4"/>
  <c r="B284" i="4" a="1"/>
  <c r="C298" i="4"/>
  <c r="B309" i="4" a="1"/>
  <c r="D319" i="4"/>
  <c r="B330" i="4" a="1"/>
  <c r="B340" i="4" a="1"/>
  <c r="B346" i="4" a="1"/>
  <c r="B353" i="4" a="1"/>
  <c r="C358" i="4"/>
  <c r="C370" i="4"/>
  <c r="B377" i="4" a="1"/>
  <c r="B409" i="4" a="1"/>
  <c r="C413" i="4"/>
  <c r="B418" i="4" a="1"/>
  <c r="C422" i="4"/>
  <c r="C427" i="4"/>
  <c r="B432" i="4" a="1"/>
  <c r="C440" i="4"/>
  <c r="D444" i="4"/>
  <c r="B449" i="4" a="1"/>
  <c r="C457" i="4"/>
  <c r="D461" i="4"/>
  <c r="B466" i="4" a="1"/>
  <c r="C474" i="4"/>
  <c r="D478" i="4"/>
  <c r="B483" i="4" a="1"/>
  <c r="C487" i="4"/>
  <c r="D491" i="4"/>
  <c r="B496" i="4" a="1"/>
  <c r="C504" i="4"/>
  <c r="J5" i="4"/>
  <c r="H10" i="4" a="1"/>
  <c r="I18" i="4"/>
  <c r="J22" i="4"/>
  <c r="H27" i="4" a="1"/>
  <c r="I35" i="4"/>
  <c r="J39" i="4"/>
  <c r="H44" i="4" a="1"/>
  <c r="I48" i="4"/>
  <c r="J52" i="4"/>
  <c r="H57" i="4" a="1"/>
  <c r="I65" i="4"/>
  <c r="J69" i="4"/>
  <c r="H74" i="4" a="1"/>
  <c r="I82" i="4"/>
  <c r="J86" i="4"/>
  <c r="H91" i="4" a="1"/>
  <c r="I99" i="4"/>
  <c r="J103" i="4"/>
  <c r="H108" i="4" a="1"/>
  <c r="I112" i="4"/>
  <c r="J116" i="4"/>
  <c r="H121" i="4" a="1"/>
  <c r="I129" i="4"/>
  <c r="J133" i="4"/>
  <c r="H138" i="4" a="1"/>
  <c r="I146" i="4"/>
  <c r="J150" i="4"/>
  <c r="H155" i="4" a="1"/>
  <c r="I163" i="4"/>
  <c r="J167" i="4"/>
  <c r="H172" i="4" a="1"/>
  <c r="I176" i="4"/>
  <c r="J180" i="4"/>
  <c r="H185" i="4" a="1"/>
  <c r="I193" i="4"/>
  <c r="J197" i="4"/>
  <c r="H202" i="4" a="1"/>
  <c r="I210" i="4"/>
  <c r="J214" i="4"/>
  <c r="H219" i="4" a="1"/>
  <c r="I227" i="4"/>
  <c r="J231" i="4"/>
  <c r="H236" i="4" a="1"/>
  <c r="B218" i="4" a="1"/>
  <c r="B244" i="4" a="1"/>
  <c r="B257" i="4" a="1"/>
  <c r="B272" i="4" a="1"/>
  <c r="D286" i="4"/>
  <c r="D298" i="4"/>
  <c r="C309" i="4"/>
  <c r="B320" i="4" a="1"/>
  <c r="C330" i="4"/>
  <c r="C340" i="4"/>
  <c r="C365" i="4"/>
  <c r="B372" i="4" a="1"/>
  <c r="C382" i="4"/>
  <c r="C388" i="4"/>
  <c r="C393" i="4"/>
  <c r="C398" i="4"/>
  <c r="C404" i="4"/>
  <c r="D413" i="4"/>
  <c r="B423" i="4" a="1"/>
  <c r="D427" i="4"/>
  <c r="C436" i="4"/>
  <c r="D440" i="4"/>
  <c r="B445" i="4" a="1"/>
  <c r="C453" i="4"/>
  <c r="D457" i="4"/>
  <c r="B462" i="4" a="1"/>
  <c r="C470" i="4"/>
  <c r="D474" i="4"/>
  <c r="B479" i="4" a="1"/>
  <c r="C483" i="4"/>
  <c r="D487" i="4"/>
  <c r="B492" i="4" a="1"/>
  <c r="C500" i="4"/>
  <c r="D504" i="4"/>
  <c r="H6" i="4" a="1"/>
  <c r="I14" i="4"/>
  <c r="J18" i="4"/>
  <c r="H23" i="4" a="1"/>
  <c r="I31" i="4"/>
  <c r="J35" i="4"/>
  <c r="H40" i="4" a="1"/>
  <c r="I44" i="4"/>
  <c r="J48" i="4"/>
  <c r="H53" i="4" a="1"/>
  <c r="I61" i="4"/>
  <c r="J65" i="4"/>
  <c r="H70" i="4" a="1"/>
  <c r="I78" i="4"/>
  <c r="J82" i="4"/>
  <c r="H87" i="4" a="1"/>
  <c r="I95" i="4"/>
  <c r="J99" i="4"/>
  <c r="H104" i="4" a="1"/>
  <c r="I108" i="4"/>
  <c r="J112" i="4"/>
  <c r="H117" i="4" a="1"/>
  <c r="I125" i="4"/>
  <c r="J129" i="4"/>
  <c r="H134" i="4" a="1"/>
  <c r="I142" i="4"/>
  <c r="J146" i="4"/>
  <c r="H151" i="4" a="1"/>
  <c r="I159" i="4"/>
  <c r="J163" i="4"/>
  <c r="H168" i="4" a="1"/>
  <c r="I172" i="4"/>
  <c r="J176" i="4"/>
  <c r="H181" i="4" a="1"/>
  <c r="I189" i="4"/>
  <c r="J193" i="4"/>
  <c r="H198" i="4" a="1"/>
  <c r="I206" i="4"/>
  <c r="J210" i="4"/>
  <c r="H215" i="4" a="1"/>
  <c r="I223" i="4"/>
  <c r="J227" i="4"/>
  <c r="H232" i="4" a="1"/>
  <c r="I236" i="4"/>
  <c r="J240" i="4"/>
  <c r="H245" i="4" a="1"/>
  <c r="I253" i="4"/>
  <c r="J257" i="4"/>
  <c r="H262" i="4" a="1"/>
  <c r="I270" i="4"/>
  <c r="J274" i="4"/>
  <c r="H279" i="4" a="1"/>
  <c r="I287" i="4"/>
  <c r="J291" i="4"/>
  <c r="H296" i="4" a="1"/>
  <c r="I300" i="4"/>
  <c r="J304" i="4"/>
  <c r="H309" i="4" a="1"/>
  <c r="I317" i="4"/>
  <c r="J321" i="4"/>
  <c r="H326" i="4" a="1"/>
  <c r="I334" i="4"/>
  <c r="J338" i="4"/>
  <c r="H343" i="4" a="1"/>
  <c r="D218" i="4"/>
  <c r="D244" i="4"/>
  <c r="C257" i="4"/>
  <c r="C272" i="4"/>
  <c r="C287" i="4"/>
  <c r="B299" i="4" a="1"/>
  <c r="D309" i="4"/>
  <c r="C320" i="4"/>
  <c r="D330" i="4"/>
  <c r="D340" i="4"/>
  <c r="C346" i="4"/>
  <c r="C353" i="4"/>
  <c r="C360" i="4"/>
  <c r="D365" i="4"/>
  <c r="C377" i="4"/>
  <c r="D383" i="4"/>
  <c r="D388" i="4"/>
  <c r="D393" i="4"/>
  <c r="D399" i="4"/>
  <c r="D404" i="4"/>
  <c r="C409" i="4"/>
  <c r="B414" i="4" a="1"/>
  <c r="C418" i="4"/>
  <c r="C423" i="4"/>
  <c r="B428" i="4" a="1"/>
  <c r="C432" i="4"/>
  <c r="D436" i="4"/>
  <c r="B441" i="4" a="1"/>
  <c r="C449" i="4"/>
  <c r="D453" i="4"/>
  <c r="B458" i="4" a="1"/>
  <c r="C466" i="4"/>
  <c r="D470" i="4"/>
  <c r="B475" i="4" a="1"/>
  <c r="C479" i="4"/>
  <c r="D483" i="4"/>
  <c r="B488" i="4" a="1"/>
  <c r="C496" i="4"/>
  <c r="D500" i="4"/>
  <c r="B505" i="4" a="1"/>
  <c r="I10" i="4"/>
  <c r="J14" i="4"/>
  <c r="H19" i="4" a="1"/>
  <c r="I27" i="4"/>
  <c r="J31" i="4"/>
  <c r="H36" i="4" a="1"/>
  <c r="I40" i="4"/>
  <c r="J44" i="4"/>
  <c r="H49" i="4" a="1"/>
  <c r="I57" i="4"/>
  <c r="J61" i="4"/>
  <c r="H66" i="4" a="1"/>
  <c r="I74" i="4"/>
  <c r="J78" i="4"/>
  <c r="H83" i="4" a="1"/>
  <c r="I91" i="4"/>
  <c r="J95" i="4"/>
  <c r="H100" i="4" a="1"/>
  <c r="I104" i="4"/>
  <c r="J108" i="4"/>
  <c r="H113" i="4" a="1"/>
  <c r="I121" i="4"/>
  <c r="J125" i="4"/>
  <c r="H130" i="4" a="1"/>
  <c r="I138" i="4"/>
  <c r="J142" i="4"/>
  <c r="H147" i="4" a="1"/>
  <c r="I155" i="4"/>
  <c r="J159" i="4"/>
  <c r="H164" i="4" a="1"/>
  <c r="I168" i="4"/>
  <c r="J172" i="4"/>
  <c r="H177" i="4" a="1"/>
  <c r="I185" i="4"/>
  <c r="J189" i="4"/>
  <c r="H194" i="4" a="1"/>
  <c r="I202" i="4"/>
  <c r="J206" i="4"/>
  <c r="H211" i="4" a="1"/>
  <c r="I219" i="4"/>
  <c r="J223" i="4"/>
  <c r="H228" i="4" a="1"/>
  <c r="I232" i="4"/>
  <c r="J236" i="4"/>
  <c r="H241" i="4" a="1"/>
  <c r="I249" i="4"/>
  <c r="J253" i="4"/>
  <c r="H258" i="4" a="1"/>
  <c r="I266" i="4"/>
  <c r="J270" i="4"/>
  <c r="H275" i="4" a="1"/>
  <c r="I283" i="4"/>
  <c r="J287" i="4"/>
  <c r="H292" i="4" a="1"/>
  <c r="I296" i="4"/>
  <c r="J300" i="4"/>
  <c r="H305" i="4" a="1"/>
  <c r="I313" i="4"/>
  <c r="J317" i="4"/>
  <c r="D222" i="4"/>
  <c r="C245" i="4"/>
  <c r="B260" i="4" a="1"/>
  <c r="B273" i="4" a="1"/>
  <c r="B288" i="4" a="1"/>
  <c r="C299" i="4"/>
  <c r="B310" i="4" a="1"/>
  <c r="D320" i="4"/>
  <c r="B331" i="4" a="1"/>
  <c r="B341" i="4" a="1"/>
  <c r="D353" i="4"/>
  <c r="D360" i="4"/>
  <c r="B366" i="4" a="1"/>
  <c r="C372" i="4"/>
  <c r="D377" i="4"/>
  <c r="B384" i="4" a="1"/>
  <c r="B389" i="4" a="1"/>
  <c r="B394" i="4" a="1"/>
  <c r="B400" i="4" a="1"/>
  <c r="B405" i="4" a="1"/>
  <c r="D409" i="4"/>
  <c r="B419" i="4" a="1"/>
  <c r="D423" i="4"/>
  <c r="D432" i="4"/>
  <c r="B437" i="4" a="1"/>
  <c r="C445" i="4"/>
  <c r="D449" i="4"/>
  <c r="B454" i="4" a="1"/>
  <c r="C462" i="4"/>
  <c r="D466" i="4"/>
  <c r="B471" i="4" a="1"/>
  <c r="C475" i="4"/>
  <c r="D479" i="4"/>
  <c r="B484" i="4" a="1"/>
  <c r="C492" i="4"/>
  <c r="D496" i="4"/>
  <c r="B501" i="4" a="1"/>
  <c r="I6" i="4"/>
  <c r="J10" i="4"/>
  <c r="H15" i="4" a="1"/>
  <c r="I23" i="4"/>
  <c r="J27" i="4"/>
  <c r="H32" i="4" a="1"/>
  <c r="I36" i="4"/>
  <c r="J40" i="4"/>
  <c r="H45" i="4" a="1"/>
  <c r="I53" i="4"/>
  <c r="J57" i="4"/>
  <c r="H62" i="4" a="1"/>
  <c r="I70" i="4"/>
  <c r="J74" i="4"/>
  <c r="H79" i="4" a="1"/>
  <c r="I87" i="4"/>
  <c r="J91" i="4"/>
  <c r="H96" i="4" a="1"/>
  <c r="I100" i="4"/>
  <c r="J104" i="4"/>
  <c r="H109" i="4" a="1"/>
  <c r="I117" i="4"/>
  <c r="J121" i="4"/>
  <c r="H126" i="4" a="1"/>
  <c r="I134" i="4"/>
  <c r="J138" i="4"/>
  <c r="H143" i="4" a="1"/>
  <c r="I151" i="4"/>
  <c r="J155" i="4"/>
  <c r="H160" i="4" a="1"/>
  <c r="I164" i="4"/>
  <c r="J168" i="4"/>
  <c r="H173" i="4" a="1"/>
  <c r="C223" i="4"/>
  <c r="D245" i="4"/>
  <c r="D260" i="4"/>
  <c r="C273" i="4"/>
  <c r="C288" i="4"/>
  <c r="D299" i="4"/>
  <c r="C310" i="4"/>
  <c r="B321" i="4" a="1"/>
  <c r="C331" i="4"/>
  <c r="C341" i="4"/>
  <c r="C348" i="4"/>
  <c r="B354" i="4" a="1"/>
  <c r="B361" i="4" a="1"/>
  <c r="D372" i="4"/>
  <c r="B378" i="4" a="1"/>
  <c r="B410" i="4" a="1"/>
  <c r="C414" i="4"/>
  <c r="C419" i="4"/>
  <c r="B424" i="4" a="1"/>
  <c r="C428" i="4"/>
  <c r="B433" i="4" a="1"/>
  <c r="C441" i="4"/>
  <c r="D445" i="4"/>
  <c r="B450" i="4" a="1"/>
  <c r="C458" i="4"/>
  <c r="D462" i="4"/>
  <c r="B467" i="4" a="1"/>
  <c r="C471" i="4"/>
  <c r="D475" i="4"/>
  <c r="B480" i="4" a="1"/>
  <c r="C488" i="4"/>
  <c r="D492" i="4"/>
  <c r="B497" i="4" a="1"/>
  <c r="C505" i="4"/>
  <c r="J6" i="4"/>
  <c r="H11" i="4" a="1"/>
  <c r="I19" i="4"/>
  <c r="J23" i="4"/>
  <c r="H28" i="4" a="1"/>
  <c r="I32" i="4"/>
  <c r="J36" i="4"/>
  <c r="H41" i="4" a="1"/>
  <c r="I49" i="4"/>
  <c r="J53" i="4"/>
  <c r="H58" i="4" a="1"/>
  <c r="I66" i="4"/>
  <c r="J70" i="4"/>
  <c r="H75" i="4" a="1"/>
  <c r="I83" i="4"/>
  <c r="J87" i="4"/>
  <c r="H92" i="4" a="1"/>
  <c r="I96" i="4"/>
  <c r="J100" i="4"/>
  <c r="H105" i="4" a="1"/>
  <c r="I113" i="4"/>
  <c r="J117" i="4"/>
  <c r="H122" i="4" a="1"/>
  <c r="I130" i="4"/>
  <c r="J134" i="4"/>
  <c r="H139" i="4" a="1"/>
  <c r="B224" i="4" a="1"/>
  <c r="C246" i="4"/>
  <c r="C261" i="4"/>
  <c r="B276" i="4" a="1"/>
  <c r="B289" i="4" a="1"/>
  <c r="B300" i="4" a="1"/>
  <c r="D310" i="4"/>
  <c r="C321" i="4"/>
  <c r="D331" i="4"/>
  <c r="D341" i="4"/>
  <c r="D348" i="4"/>
  <c r="C366" i="4"/>
  <c r="B373" i="4" a="1"/>
  <c r="C384" i="4"/>
  <c r="C389" i="4"/>
  <c r="C394" i="4"/>
  <c r="C400" i="4"/>
  <c r="C405" i="4"/>
  <c r="B415" i="4" a="1"/>
  <c r="D419" i="4"/>
  <c r="D428" i="4"/>
  <c r="C437" i="4"/>
  <c r="D441" i="4"/>
  <c r="B446" i="4" a="1"/>
  <c r="C454" i="4"/>
  <c r="D458" i="4"/>
  <c r="B463" i="4" a="1"/>
  <c r="C467" i="4"/>
  <c r="D471" i="4"/>
  <c r="B476" i="4" a="1"/>
  <c r="C484" i="4"/>
  <c r="D488" i="4"/>
  <c r="B493" i="4" a="1"/>
  <c r="C501" i="4"/>
  <c r="D505" i="4"/>
  <c r="H7" i="4" a="1"/>
  <c r="I15" i="4"/>
  <c r="J19" i="4"/>
  <c r="H24" i="4" a="1"/>
  <c r="I28" i="4"/>
  <c r="J32" i="4"/>
  <c r="H37" i="4" a="1"/>
  <c r="I45" i="4"/>
  <c r="J49" i="4"/>
  <c r="H54" i="4" a="1"/>
  <c r="I62" i="4"/>
  <c r="J66" i="4"/>
  <c r="H71" i="4" a="1"/>
  <c r="I79" i="4"/>
  <c r="J83" i="4"/>
  <c r="H88" i="4" a="1"/>
  <c r="I92" i="4"/>
  <c r="J96" i="4"/>
  <c r="H101" i="4" a="1"/>
  <c r="I109" i="4"/>
  <c r="J113" i="4"/>
  <c r="H118" i="4" a="1"/>
  <c r="I126" i="4"/>
  <c r="J130" i="4"/>
  <c r="H135" i="4" a="1"/>
  <c r="I143" i="4"/>
  <c r="J147" i="4"/>
  <c r="H152" i="4" a="1"/>
  <c r="I156" i="4"/>
  <c r="J160" i="4"/>
  <c r="H165" i="4" a="1"/>
  <c r="I173" i="4"/>
  <c r="J177" i="4"/>
  <c r="H182" i="4" a="1"/>
  <c r="I190" i="4"/>
  <c r="J194" i="4"/>
  <c r="H199" i="4" a="1"/>
  <c r="I207" i="4"/>
  <c r="J211" i="4"/>
  <c r="H216" i="4" a="1"/>
  <c r="I220" i="4"/>
  <c r="J224" i="4"/>
  <c r="H229" i="4" a="1"/>
  <c r="I237" i="4"/>
  <c r="J241" i="4"/>
  <c r="H246" i="4" a="1"/>
  <c r="I254" i="4"/>
  <c r="J258" i="4"/>
  <c r="H263" i="4" a="1"/>
  <c r="I271" i="4"/>
  <c r="J275" i="4"/>
  <c r="H280" i="4" a="1"/>
  <c r="I284" i="4"/>
  <c r="B228" i="4" a="1"/>
  <c r="D246" i="4"/>
  <c r="D261" i="4"/>
  <c r="D276" i="4"/>
  <c r="C289" i="4"/>
  <c r="D302" i="4"/>
  <c r="C313" i="4"/>
  <c r="B324" i="4" a="1"/>
  <c r="B332" i="4" a="1"/>
  <c r="B342" i="4" a="1"/>
  <c r="B349" i="4" a="1"/>
  <c r="C354" i="4"/>
  <c r="C361" i="4"/>
  <c r="B368" i="4" a="1"/>
  <c r="C378" i="4"/>
  <c r="D384" i="4"/>
  <c r="D389" i="4"/>
  <c r="D395" i="4"/>
  <c r="D400" i="4"/>
  <c r="D405" i="4"/>
  <c r="C410" i="4"/>
  <c r="C415" i="4"/>
  <c r="B420" i="4" a="1"/>
  <c r="C424" i="4"/>
  <c r="B429" i="4" a="1"/>
  <c r="C433" i="4"/>
  <c r="D437" i="4"/>
  <c r="B442" i="4" a="1"/>
  <c r="C450" i="4"/>
  <c r="D454" i="4"/>
  <c r="B459" i="4" a="1"/>
  <c r="C463" i="4"/>
  <c r="D467" i="4"/>
  <c r="B472" i="4" a="1"/>
  <c r="C480" i="4"/>
  <c r="D484" i="4"/>
  <c r="B489" i="4" a="1"/>
  <c r="C497" i="4"/>
  <c r="D501" i="4"/>
  <c r="B506" i="4" a="1"/>
  <c r="I11" i="4"/>
  <c r="J15" i="4"/>
  <c r="H20" i="4" a="1"/>
  <c r="I24" i="4"/>
  <c r="J28" i="4"/>
  <c r="H33" i="4" a="1"/>
  <c r="I41" i="4"/>
  <c r="J45" i="4"/>
  <c r="H50" i="4" a="1"/>
  <c r="I58" i="4"/>
  <c r="J62" i="4"/>
  <c r="H67" i="4" a="1"/>
  <c r="I75" i="4"/>
  <c r="J79" i="4"/>
  <c r="H84" i="4" a="1"/>
  <c r="I88" i="4"/>
  <c r="J92" i="4"/>
  <c r="H97" i="4" a="1"/>
  <c r="I105" i="4"/>
  <c r="J109" i="4"/>
  <c r="H114" i="4" a="1"/>
  <c r="I122" i="4"/>
  <c r="J126" i="4"/>
  <c r="H131" i="4" a="1"/>
  <c r="I139" i="4"/>
  <c r="J143" i="4"/>
  <c r="H148" i="4" a="1"/>
  <c r="I152" i="4"/>
  <c r="J156" i="4"/>
  <c r="H161" i="4" a="1"/>
  <c r="D228" i="4"/>
  <c r="C249" i="4"/>
  <c r="C262" i="4"/>
  <c r="C277" i="4"/>
  <c r="B292" i="4" a="1"/>
  <c r="C303" i="4"/>
  <c r="B314" i="4" a="1"/>
  <c r="D324" i="4"/>
  <c r="D334" i="4"/>
  <c r="D361" i="4"/>
  <c r="C373" i="4"/>
  <c r="B380" i="4" a="1"/>
  <c r="B385" i="4" a="1"/>
  <c r="B390" i="4" a="1"/>
  <c r="B396" i="4" a="1"/>
  <c r="B401" i="4" a="1"/>
  <c r="B406" i="4" a="1"/>
  <c r="B411" i="4" a="1"/>
  <c r="D415" i="4"/>
  <c r="D424" i="4"/>
  <c r="D433" i="4"/>
  <c r="B438" i="4" a="1"/>
  <c r="C446" i="4"/>
  <c r="D450" i="4"/>
  <c r="B455" i="4" a="1"/>
  <c r="C459" i="4"/>
  <c r="D463" i="4"/>
  <c r="B468" i="4" a="1"/>
  <c r="C476" i="4"/>
  <c r="D480" i="4"/>
  <c r="B485" i="4" a="1"/>
  <c r="C493" i="4"/>
  <c r="D497" i="4"/>
  <c r="B502" i="4" a="1"/>
  <c r="I7" i="4"/>
  <c r="J11" i="4"/>
  <c r="H16" i="4" a="1"/>
  <c r="I20" i="4"/>
  <c r="J24" i="4"/>
  <c r="H29" i="4" a="1"/>
  <c r="I37" i="4"/>
  <c r="J41" i="4"/>
  <c r="H46" i="4" a="1"/>
  <c r="I54" i="4"/>
  <c r="J58" i="4"/>
  <c r="H63" i="4" a="1"/>
  <c r="I71" i="4"/>
  <c r="J75" i="4"/>
  <c r="H80" i="4" a="1"/>
  <c r="I84" i="4"/>
  <c r="J88" i="4"/>
  <c r="H93" i="4" a="1"/>
  <c r="I101" i="4"/>
  <c r="J105" i="4"/>
  <c r="H110" i="4" a="1"/>
  <c r="I118" i="4"/>
  <c r="J122" i="4"/>
  <c r="H127" i="4" a="1"/>
  <c r="I135" i="4"/>
  <c r="J139" i="4"/>
  <c r="H144" i="4" a="1"/>
  <c r="I148" i="4"/>
  <c r="C229" i="4"/>
  <c r="B250" i="4" a="1"/>
  <c r="D262" i="4"/>
  <c r="D277" i="4"/>
  <c r="D292" i="4"/>
  <c r="D303" i="4"/>
  <c r="C314" i="4"/>
  <c r="B325" i="4" a="1"/>
  <c r="B335" i="4" a="1"/>
  <c r="C342" i="4"/>
  <c r="C349" i="4"/>
  <c r="C356" i="4"/>
  <c r="B362" i="4" a="1"/>
  <c r="C368" i="4"/>
  <c r="D373" i="4"/>
  <c r="C411" i="4"/>
  <c r="B416" i="4" a="1"/>
  <c r="C420" i="4"/>
  <c r="B425" i="4" a="1"/>
  <c r="C429" i="4"/>
  <c r="B434" i="4" a="1"/>
  <c r="C442" i="4"/>
  <c r="D446" i="4"/>
  <c r="B451" i="4" a="1"/>
  <c r="C455" i="4"/>
  <c r="D459" i="4"/>
  <c r="B464" i="4" a="1"/>
  <c r="C472" i="4"/>
  <c r="D476" i="4"/>
  <c r="B481" i="4" a="1"/>
  <c r="C489" i="4"/>
  <c r="D493" i="4"/>
  <c r="B498" i="4" a="1"/>
  <c r="C506" i="4"/>
  <c r="J7" i="4"/>
  <c r="H12" i="4" a="1"/>
  <c r="I16" i="4"/>
  <c r="J20" i="4"/>
  <c r="H25" i="4" a="1"/>
  <c r="I33" i="4"/>
  <c r="J37" i="4"/>
  <c r="H42" i="4" a="1"/>
  <c r="I50" i="4"/>
  <c r="J54" i="4"/>
  <c r="H59" i="4" a="1"/>
  <c r="I67" i="4"/>
  <c r="J71" i="4"/>
  <c r="H76" i="4" a="1"/>
  <c r="I80" i="4"/>
  <c r="J84" i="4"/>
  <c r="H89" i="4" a="1"/>
  <c r="I97" i="4"/>
  <c r="J101" i="4"/>
  <c r="H106" i="4" a="1"/>
  <c r="I114" i="4"/>
  <c r="J118" i="4"/>
  <c r="H123" i="4" a="1"/>
  <c r="I131" i="4"/>
  <c r="J135" i="4"/>
  <c r="H140" i="4" a="1"/>
  <c r="I144" i="4"/>
  <c r="J148" i="4"/>
  <c r="H153" i="4" a="1"/>
  <c r="I161" i="4"/>
  <c r="J165" i="4"/>
  <c r="H170" i="4" a="1"/>
  <c r="I178" i="4"/>
  <c r="J182" i="4"/>
  <c r="H187" i="4" a="1"/>
  <c r="I195" i="4"/>
  <c r="J199" i="4"/>
  <c r="H204" i="4" a="1"/>
  <c r="I208" i="4"/>
  <c r="J212" i="4"/>
  <c r="H217" i="4" a="1"/>
  <c r="I225" i="4"/>
  <c r="J229" i="4"/>
  <c r="H234" i="4" a="1"/>
  <c r="I242" i="4"/>
  <c r="J246" i="4"/>
  <c r="C233" i="4"/>
  <c r="D250" i="4"/>
  <c r="C265" i="4"/>
  <c r="C278" i="4"/>
  <c r="C293" i="4"/>
  <c r="B304" i="4" a="1"/>
  <c r="D314" i="4"/>
  <c r="C325" i="4"/>
  <c r="C335" i="4"/>
  <c r="D349" i="4"/>
  <c r="D356" i="4"/>
  <c r="D368" i="4"/>
  <c r="B374" i="4" a="1"/>
  <c r="C380" i="4"/>
  <c r="C385" i="4"/>
  <c r="C390" i="4"/>
  <c r="C396" i="4"/>
  <c r="C401" i="4"/>
  <c r="C406" i="4"/>
  <c r="D411" i="4"/>
  <c r="D420" i="4"/>
  <c r="D429" i="4"/>
  <c r="C438" i="4"/>
  <c r="D442" i="4"/>
  <c r="B447" i="4" a="1"/>
  <c r="C451" i="4"/>
  <c r="D455" i="4"/>
  <c r="B460" i="4" a="1"/>
  <c r="C468" i="4"/>
  <c r="D472" i="4"/>
  <c r="B477" i="4" a="1"/>
  <c r="C485" i="4"/>
  <c r="D489" i="4"/>
  <c r="B494" i="4" a="1"/>
  <c r="C502" i="4"/>
  <c r="D506" i="4"/>
  <c r="H8" i="4" a="1"/>
  <c r="I12" i="4"/>
  <c r="J16" i="4"/>
  <c r="H21" i="4" a="1"/>
  <c r="I29" i="4"/>
  <c r="J33" i="4"/>
  <c r="H38" i="4" a="1"/>
  <c r="I46" i="4"/>
  <c r="J50" i="4"/>
  <c r="H55" i="4" a="1"/>
  <c r="I63" i="4"/>
  <c r="J67" i="4"/>
  <c r="H72" i="4" a="1"/>
  <c r="I76" i="4"/>
  <c r="J80" i="4"/>
  <c r="H85" i="4" a="1"/>
  <c r="I93" i="4"/>
  <c r="J97" i="4"/>
  <c r="H102" i="4" a="1"/>
  <c r="I110" i="4"/>
  <c r="J114" i="4"/>
  <c r="H119" i="4" a="1"/>
  <c r="I127" i="4"/>
  <c r="J131" i="4"/>
  <c r="H136" i="4" a="1"/>
  <c r="I140" i="4"/>
  <c r="J144" i="4"/>
  <c r="H149" i="4" a="1"/>
  <c r="I157" i="4"/>
  <c r="J161" i="4"/>
  <c r="H166" i="4" a="1"/>
  <c r="I174" i="4"/>
  <c r="J178" i="4"/>
  <c r="H183" i="4" a="1"/>
  <c r="I191" i="4"/>
  <c r="J195" i="4"/>
  <c r="H200" i="4" a="1"/>
  <c r="I204" i="4"/>
  <c r="J208" i="4"/>
  <c r="H213" i="4" a="1"/>
  <c r="I221" i="4"/>
  <c r="J225" i="4"/>
  <c r="H230" i="4" a="1"/>
  <c r="I238" i="4"/>
  <c r="J242" i="4"/>
  <c r="H247" i="4" a="1"/>
  <c r="I255" i="4"/>
  <c r="J259" i="4"/>
  <c r="H264" i="4" a="1"/>
  <c r="I268" i="4"/>
  <c r="J272" i="4"/>
  <c r="H277" i="4" a="1"/>
  <c r="I285" i="4"/>
  <c r="J289" i="4"/>
  <c r="H294" i="4" a="1"/>
  <c r="I302" i="4"/>
  <c r="J306" i="4"/>
  <c r="H311" i="4" a="1"/>
  <c r="I319" i="4"/>
  <c r="J323" i="4"/>
  <c r="H328" i="4" a="1"/>
  <c r="I332" i="4"/>
  <c r="J336" i="4"/>
  <c r="H341" i="4" a="1"/>
  <c r="I349" i="4"/>
  <c r="J353" i="4"/>
  <c r="H358" i="4" a="1"/>
  <c r="I366" i="4"/>
  <c r="J370" i="4"/>
  <c r="H375" i="4" a="1"/>
  <c r="B234" i="4" a="1"/>
  <c r="B251" i="4" a="1"/>
  <c r="B266" i="4" a="1"/>
  <c r="D278" i="4"/>
  <c r="D293" i="4"/>
  <c r="C304" i="4"/>
  <c r="B315" i="4" a="1"/>
  <c r="D325" i="4"/>
  <c r="D335" i="4"/>
  <c r="C344" i="4"/>
  <c r="B350" i="4" a="1"/>
  <c r="B357" i="4" a="1"/>
  <c r="C362" i="4"/>
  <c r="B369" i="4" a="1"/>
  <c r="D380" i="4"/>
  <c r="D385" i="4"/>
  <c r="D391" i="4"/>
  <c r="D396" i="4"/>
  <c r="D401" i="4"/>
  <c r="B407" i="4" a="1"/>
  <c r="B412" i="4" a="1"/>
  <c r="C416" i="4"/>
  <c r="B421" i="4" a="1"/>
  <c r="C425" i="4"/>
  <c r="B430" i="4" a="1"/>
  <c r="C434" i="4"/>
  <c r="D438" i="4"/>
  <c r="B443" i="4" a="1"/>
  <c r="C447" i="4"/>
  <c r="D451" i="4"/>
  <c r="B456" i="4" a="1"/>
  <c r="C464" i="4"/>
  <c r="D468" i="4"/>
  <c r="B473" i="4" a="1"/>
  <c r="C481" i="4"/>
  <c r="D485" i="4"/>
  <c r="B490" i="4" a="1"/>
  <c r="C498" i="4"/>
  <c r="D502" i="4"/>
  <c r="H4" i="4" a="1"/>
  <c r="I8" i="4"/>
  <c r="J12" i="4"/>
  <c r="H17" i="4" a="1"/>
  <c r="I25" i="4"/>
  <c r="J29" i="4"/>
  <c r="H34" i="4" a="1"/>
  <c r="I42" i="4"/>
  <c r="J46" i="4"/>
  <c r="H51" i="4" a="1"/>
  <c r="I59" i="4"/>
  <c r="J63" i="4"/>
  <c r="H68" i="4" a="1"/>
  <c r="I72" i="4"/>
  <c r="J76" i="4"/>
  <c r="H81" i="4" a="1"/>
  <c r="I89" i="4"/>
  <c r="J93" i="4"/>
  <c r="H98" i="4" a="1"/>
  <c r="I106" i="4"/>
  <c r="J110" i="4"/>
  <c r="H115" i="4" a="1"/>
  <c r="I123" i="4"/>
  <c r="J127" i="4"/>
  <c r="H132" i="4" a="1"/>
  <c r="I136" i="4"/>
  <c r="J140" i="4"/>
  <c r="H145" i="4" a="1"/>
  <c r="I153" i="4"/>
  <c r="J157" i="4"/>
  <c r="H162" i="4" a="1"/>
  <c r="I170" i="4"/>
  <c r="J174" i="4"/>
  <c r="H179" i="4" a="1"/>
  <c r="I187" i="4"/>
  <c r="J191" i="4"/>
  <c r="H196" i="4" a="1"/>
  <c r="I200" i="4"/>
  <c r="J204" i="4"/>
  <c r="H209" i="4" a="1"/>
  <c r="I217" i="4"/>
  <c r="J221" i="4"/>
  <c r="H226" i="4" a="1"/>
  <c r="D234" i="4"/>
  <c r="D251" i="4"/>
  <c r="D266" i="4"/>
  <c r="C281" i="4"/>
  <c r="B294" i="4" a="1"/>
  <c r="D304" i="4"/>
  <c r="C315" i="4"/>
  <c r="B326" i="4" a="1"/>
  <c r="B336" i="4" a="1"/>
  <c r="D344" i="4"/>
  <c r="B364" i="4" a="1"/>
  <c r="C374" i="4"/>
  <c r="B381" i="4" a="1"/>
  <c r="B386" i="4" a="1"/>
  <c r="B392" i="4" a="1"/>
  <c r="B397" i="4" a="1"/>
  <c r="B402" i="4" a="1"/>
  <c r="D407" i="4"/>
  <c r="D416" i="4"/>
  <c r="D425" i="4"/>
  <c r="D434" i="4"/>
  <c r="B439" i="4" a="1"/>
  <c r="C443" i="4"/>
  <c r="D447" i="4"/>
  <c r="B452" i="4" a="1"/>
  <c r="C460" i="4"/>
  <c r="D464" i="4"/>
  <c r="B469" i="4" a="1"/>
  <c r="C477" i="4"/>
  <c r="D481" i="4"/>
  <c r="B486" i="4" a="1"/>
  <c r="C494" i="4"/>
  <c r="D498" i="4"/>
  <c r="B503" i="4" a="1"/>
  <c r="I4" i="4"/>
  <c r="J8" i="4"/>
  <c r="H13" i="4" a="1"/>
  <c r="I21" i="4"/>
  <c r="J25" i="4"/>
  <c r="H30" i="4" a="1"/>
  <c r="I38" i="4"/>
  <c r="J42" i="4"/>
  <c r="H47" i="4" a="1"/>
  <c r="I55" i="4"/>
  <c r="J59" i="4"/>
  <c r="H64" i="4" a="1"/>
  <c r="I68" i="4"/>
  <c r="J72" i="4"/>
  <c r="H77" i="4" a="1"/>
  <c r="I85" i="4"/>
  <c r="J89" i="4"/>
  <c r="H94" i="4" a="1"/>
  <c r="I102" i="4"/>
  <c r="J106" i="4"/>
  <c r="H111" i="4" a="1"/>
  <c r="I119" i="4"/>
  <c r="J123" i="4"/>
  <c r="H128" i="4" a="1"/>
  <c r="I132" i="4"/>
  <c r="J136" i="4"/>
  <c r="H141" i="4" a="1"/>
  <c r="I149" i="4"/>
  <c r="J153" i="4"/>
  <c r="H158" i="4" a="1"/>
  <c r="I166" i="4"/>
  <c r="J170" i="4"/>
  <c r="H175" i="4" a="1"/>
  <c r="I183" i="4"/>
  <c r="J187" i="4"/>
  <c r="H192" i="4" a="1"/>
  <c r="I196" i="4"/>
  <c r="J200" i="4"/>
  <c r="H205" i="4" a="1"/>
  <c r="I213" i="4"/>
  <c r="J217" i="4"/>
  <c r="H222" i="4" a="1"/>
  <c r="I230" i="4"/>
  <c r="J234" i="4"/>
  <c r="H239" i="4" a="1"/>
  <c r="I247" i="4"/>
  <c r="J251" i="4"/>
  <c r="H256" i="4" a="1"/>
  <c r="I260" i="4"/>
  <c r="J264" i="4"/>
  <c r="H269" i="4" a="1"/>
  <c r="I277" i="4"/>
  <c r="J281" i="4"/>
  <c r="H286" i="4" a="1"/>
  <c r="I294" i="4"/>
  <c r="J298" i="4"/>
  <c r="H303" i="4" a="1"/>
  <c r="I311" i="4"/>
  <c r="J315" i="4"/>
  <c r="H174" i="4" a="1"/>
  <c r="H191" i="4" a="1"/>
  <c r="H208" i="4" a="1"/>
  <c r="I240" i="4"/>
  <c r="J250" i="4"/>
  <c r="H260" i="4" a="1"/>
  <c r="H271" i="4" a="1"/>
  <c r="J279" i="4"/>
  <c r="I288" i="4"/>
  <c r="J295" i="4"/>
  <c r="J302" i="4"/>
  <c r="I310" i="4"/>
  <c r="I318" i="4"/>
  <c r="I324" i="4"/>
  <c r="H331" i="4" a="1"/>
  <c r="H337" i="4" a="1"/>
  <c r="J342" i="4"/>
  <c r="H348" i="4" a="1"/>
  <c r="I358" i="4"/>
  <c r="H364" i="4" a="1"/>
  <c r="I379" i="4"/>
  <c r="I384" i="4"/>
  <c r="I389" i="4"/>
  <c r="H399" i="4" a="1"/>
  <c r="H404" i="4" a="1"/>
  <c r="H414" i="4" a="1"/>
  <c r="J418" i="4"/>
  <c r="J423" i="4"/>
  <c r="H429" i="4" a="1"/>
  <c r="J433" i="4"/>
  <c r="I438" i="4"/>
  <c r="I443" i="4"/>
  <c r="H448" i="4" a="1"/>
  <c r="J452" i="4"/>
  <c r="J461" i="4"/>
  <c r="J470" i="4"/>
  <c r="I475" i="4"/>
  <c r="J479" i="4"/>
  <c r="H484" i="4" a="1"/>
  <c r="I488" i="4"/>
  <c r="J492" i="4"/>
  <c r="J496" i="4"/>
  <c r="J500" i="4"/>
  <c r="J504" i="4"/>
  <c r="P5" i="4"/>
  <c r="P9" i="4"/>
  <c r="P13" i="4"/>
  <c r="P17" i="4"/>
  <c r="P21" i="4"/>
  <c r="P25" i="4"/>
  <c r="P29" i="4"/>
  <c r="P33" i="4"/>
  <c r="P37" i="4"/>
  <c r="P41" i="4"/>
  <c r="P45" i="4"/>
  <c r="P49" i="4"/>
  <c r="P53" i="4"/>
  <c r="P57" i="4"/>
  <c r="P61" i="4"/>
  <c r="P65" i="4"/>
  <c r="P69" i="4"/>
  <c r="P73" i="4"/>
  <c r="P77" i="4"/>
  <c r="P81" i="4"/>
  <c r="P85" i="4"/>
  <c r="P89" i="4"/>
  <c r="P93" i="4"/>
  <c r="P97" i="4"/>
  <c r="P101" i="4"/>
  <c r="P105" i="4"/>
  <c r="I147" i="4"/>
  <c r="I228" i="4"/>
  <c r="H251" i="4" a="1"/>
  <c r="J261" i="4"/>
  <c r="I280" i="4"/>
  <c r="J288" i="4"/>
  <c r="J296" i="4"/>
  <c r="J310" i="4"/>
  <c r="J318" i="4"/>
  <c r="J324" i="4"/>
  <c r="I348" i="4"/>
  <c r="I353" i="4"/>
  <c r="J358" i="4"/>
  <c r="I364" i="4"/>
  <c r="I369" i="4"/>
  <c r="I374" i="4"/>
  <c r="J379" i="4"/>
  <c r="H385" i="4" a="1"/>
  <c r="J389" i="4"/>
  <c r="I394" i="4"/>
  <c r="I399" i="4"/>
  <c r="I404" i="4"/>
  <c r="I409" i="4"/>
  <c r="H419" i="4" a="1"/>
  <c r="H424" i="4" a="1"/>
  <c r="H434" i="4" a="1"/>
  <c r="J438" i="4"/>
  <c r="J443" i="4"/>
  <c r="I448" i="4"/>
  <c r="H453" i="4" a="1"/>
  <c r="I457" i="4"/>
  <c r="H462" i="4" a="1"/>
  <c r="I466" i="4"/>
  <c r="H471" i="4" a="1"/>
  <c r="J475" i="4"/>
  <c r="H480" i="4" a="1"/>
  <c r="I484" i="4"/>
  <c r="J488" i="4"/>
  <c r="H493" i="4" a="1"/>
  <c r="H497" i="4" a="1"/>
  <c r="H501" i="4" a="1"/>
  <c r="H505" i="4" a="1"/>
  <c r="N6" i="4" a="1"/>
  <c r="N10" i="4" a="1"/>
  <c r="N14" i="4" a="1"/>
  <c r="N18" i="4" a="1"/>
  <c r="N22" i="4" a="1"/>
  <c r="N26" i="4" a="1"/>
  <c r="N30" i="4" a="1"/>
  <c r="N34" i="4" a="1"/>
  <c r="N38" i="4" a="1"/>
  <c r="N42" i="4" a="1"/>
  <c r="N46" i="4" a="1"/>
  <c r="N50" i="4" a="1"/>
  <c r="N54" i="4" a="1"/>
  <c r="N58" i="4" a="1"/>
  <c r="N62" i="4" a="1"/>
  <c r="N66" i="4" a="1"/>
  <c r="N70" i="4" a="1"/>
  <c r="N74" i="4" a="1"/>
  <c r="J151" i="4"/>
  <c r="I177" i="4"/>
  <c r="I194" i="4"/>
  <c r="I211" i="4"/>
  <c r="J228" i="4"/>
  <c r="I241" i="4"/>
  <c r="I251" i="4"/>
  <c r="I262" i="4"/>
  <c r="J271" i="4"/>
  <c r="J280" i="4"/>
  <c r="H289" i="4" a="1"/>
  <c r="H297" i="4" a="1"/>
  <c r="I304" i="4"/>
  <c r="H319" i="4" a="1"/>
  <c r="J325" i="4"/>
  <c r="I331" i="4"/>
  <c r="I337" i="4"/>
  <c r="I343" i="4"/>
  <c r="J348" i="4"/>
  <c r="H354" i="4" a="1"/>
  <c r="J364" i="4"/>
  <c r="J369" i="4"/>
  <c r="J374" i="4"/>
  <c r="H380" i="4" a="1"/>
  <c r="H390" i="4" a="1"/>
  <c r="J394" i="4"/>
  <c r="J399" i="4"/>
  <c r="H405" i="4" a="1"/>
  <c r="J409" i="4"/>
  <c r="I414" i="4"/>
  <c r="I419" i="4"/>
  <c r="I424" i="4"/>
  <c r="I429" i="4"/>
  <c r="H439" i="4" a="1"/>
  <c r="H444" i="4" a="1"/>
  <c r="J448" i="4"/>
  <c r="J457" i="4"/>
  <c r="J466" i="4"/>
  <c r="I471" i="4"/>
  <c r="H476" i="4" a="1"/>
  <c r="I480" i="4"/>
  <c r="J484" i="4"/>
  <c r="H489" i="4" a="1"/>
  <c r="I505" i="4"/>
  <c r="O14" i="4"/>
  <c r="O18" i="4"/>
  <c r="O22" i="4"/>
  <c r="O66" i="4"/>
  <c r="J152" i="4"/>
  <c r="H178" i="4" a="1"/>
  <c r="H195" i="4" a="1"/>
  <c r="H212" i="4" a="1"/>
  <c r="H242" i="4" a="1"/>
  <c r="J262" i="4"/>
  <c r="H272" i="4" a="1"/>
  <c r="H281" i="4" a="1"/>
  <c r="J311" i="4"/>
  <c r="J331" i="4"/>
  <c r="H338" i="4" a="1"/>
  <c r="J343" i="4"/>
  <c r="H349" i="4" a="1"/>
  <c r="J359" i="4"/>
  <c r="H365" i="4" a="1"/>
  <c r="H370" i="4" a="1"/>
  <c r="I380" i="4"/>
  <c r="I385" i="4"/>
  <c r="H395" i="4" a="1"/>
  <c r="H400" i="4" a="1"/>
  <c r="H410" i="4" a="1"/>
  <c r="J414" i="4"/>
  <c r="J419" i="4"/>
  <c r="H425" i="4" a="1"/>
  <c r="J429" i="4"/>
  <c r="I434" i="4"/>
  <c r="I439" i="4"/>
  <c r="I444" i="4"/>
  <c r="H449" i="4" a="1"/>
  <c r="I453" i="4"/>
  <c r="H458" i="4" a="1"/>
  <c r="I462" i="4"/>
  <c r="H467" i="4" a="1"/>
  <c r="J471" i="4"/>
  <c r="I476" i="4"/>
  <c r="J480" i="4"/>
  <c r="H485" i="4" a="1"/>
  <c r="I493" i="4"/>
  <c r="I497" i="4"/>
  <c r="I501" i="4"/>
  <c r="O6" i="4"/>
  <c r="O10" i="4"/>
  <c r="O26" i="4"/>
  <c r="O30" i="4"/>
  <c r="O34" i="4"/>
  <c r="O38" i="4"/>
  <c r="O42" i="4"/>
  <c r="O46" i="4"/>
  <c r="O50" i="4"/>
  <c r="O54" i="4"/>
  <c r="O58" i="4"/>
  <c r="O62" i="4"/>
  <c r="H156" i="4" a="1"/>
  <c r="I212" i="4"/>
  <c r="I229" i="4"/>
  <c r="H254" i="4" a="1"/>
  <c r="I272" i="4"/>
  <c r="I281" i="4"/>
  <c r="I289" i="4"/>
  <c r="I297" i="4"/>
  <c r="I305" i="4"/>
  <c r="H313" i="4" a="1"/>
  <c r="J319" i="4"/>
  <c r="I326" i="4"/>
  <c r="H332" i="4" a="1"/>
  <c r="I338" i="4"/>
  <c r="H344" i="4" a="1"/>
  <c r="I354" i="4"/>
  <c r="H360" i="4" a="1"/>
  <c r="I375" i="4"/>
  <c r="H381" i="4" a="1"/>
  <c r="J385" i="4"/>
  <c r="I390" i="4"/>
  <c r="I395" i="4"/>
  <c r="I400" i="4"/>
  <c r="I405" i="4"/>
  <c r="H415" i="4" a="1"/>
  <c r="H420" i="4" a="1"/>
  <c r="H430" i="4" a="1"/>
  <c r="J434" i="4"/>
  <c r="J439" i="4"/>
  <c r="J444" i="4"/>
  <c r="J453" i="4"/>
  <c r="J462" i="4"/>
  <c r="I467" i="4"/>
  <c r="H472" i="4" a="1"/>
  <c r="J476" i="4"/>
  <c r="H481" i="4" a="1"/>
  <c r="I489" i="4"/>
  <c r="J493" i="4"/>
  <c r="J497" i="4"/>
  <c r="J501" i="4"/>
  <c r="J505" i="4"/>
  <c r="P6" i="4"/>
  <c r="P10" i="4"/>
  <c r="P14" i="4"/>
  <c r="P18" i="4"/>
  <c r="P22" i="4"/>
  <c r="P26" i="4"/>
  <c r="P30" i="4"/>
  <c r="P34" i="4"/>
  <c r="P38" i="4"/>
  <c r="P42" i="4"/>
  <c r="P46" i="4"/>
  <c r="P50" i="4"/>
  <c r="P54" i="4"/>
  <c r="P58" i="4"/>
  <c r="H157" i="4" a="1"/>
  <c r="I181" i="4"/>
  <c r="I198" i="4"/>
  <c r="I215" i="4"/>
  <c r="H243" i="4" a="1"/>
  <c r="I263" i="4"/>
  <c r="H273" i="4" a="1"/>
  <c r="H282" i="4" a="1"/>
  <c r="H290" i="4" a="1"/>
  <c r="J297" i="4"/>
  <c r="J305" i="4"/>
  <c r="J313" i="4"/>
  <c r="H320" i="4" a="1"/>
  <c r="J326" i="4"/>
  <c r="J332" i="4"/>
  <c r="H339" i="4" a="1"/>
  <c r="I344" i="4"/>
  <c r="J349" i="4"/>
  <c r="H355" i="4" a="1"/>
  <c r="I360" i="4"/>
  <c r="I365" i="4"/>
  <c r="I370" i="4"/>
  <c r="J375" i="4"/>
  <c r="H386" i="4" a="1"/>
  <c r="J390" i="4"/>
  <c r="J395" i="4"/>
  <c r="H401" i="4" a="1"/>
  <c r="J405" i="4"/>
  <c r="I410" i="4"/>
  <c r="I415" i="4"/>
  <c r="I420" i="4"/>
  <c r="I425" i="4"/>
  <c r="H435" i="4" a="1"/>
  <c r="H440" i="4" a="1"/>
  <c r="H445" i="4" a="1"/>
  <c r="I449" i="4"/>
  <c r="H454" i="4" a="1"/>
  <c r="I458" i="4"/>
  <c r="H463" i="4" a="1"/>
  <c r="J467" i="4"/>
  <c r="I472" i="4"/>
  <c r="H477" i="4" a="1"/>
  <c r="I485" i="4"/>
  <c r="J489" i="4"/>
  <c r="H494" i="4" a="1"/>
  <c r="H498" i="4" a="1"/>
  <c r="H502" i="4" a="1"/>
  <c r="H506" i="4" a="1"/>
  <c r="N7" i="4" a="1"/>
  <c r="N11" i="4" a="1"/>
  <c r="N15" i="4" a="1"/>
  <c r="N19" i="4" a="1"/>
  <c r="I160" i="4"/>
  <c r="J181" i="4"/>
  <c r="J198" i="4"/>
  <c r="J215" i="4"/>
  <c r="J232" i="4"/>
  <c r="J244" i="4"/>
  <c r="J254" i="4"/>
  <c r="J263" i="4"/>
  <c r="I274" i="4"/>
  <c r="H283" i="4" a="1"/>
  <c r="I290" i="4"/>
  <c r="H298" i="4" a="1"/>
  <c r="H306" i="4" a="1"/>
  <c r="H314" i="4" a="1"/>
  <c r="I320" i="4"/>
  <c r="H327" i="4" a="1"/>
  <c r="H333" i="4" a="1"/>
  <c r="J344" i="4"/>
  <c r="H350" i="4" a="1"/>
  <c r="I355" i="4"/>
  <c r="J360" i="4"/>
  <c r="J365" i="4"/>
  <c r="H371" i="4" a="1"/>
  <c r="I376" i="4"/>
  <c r="I381" i="4"/>
  <c r="H391" i="4" a="1"/>
  <c r="H396" i="4" a="1"/>
  <c r="H406" i="4" a="1"/>
  <c r="J410" i="4"/>
  <c r="J415" i="4"/>
  <c r="H421" i="4" a="1"/>
  <c r="J425" i="4"/>
  <c r="I430" i="4"/>
  <c r="I216" i="4"/>
  <c r="H233" i="4" a="1"/>
  <c r="I245" i="4"/>
  <c r="H255" i="4" a="1"/>
  <c r="I264" i="4"/>
  <c r="J283" i="4"/>
  <c r="I291" i="4"/>
  <c r="I298" i="4"/>
  <c r="I321" i="4"/>
  <c r="I339" i="4"/>
  <c r="H345" i="4" a="1"/>
  <c r="J355" i="4"/>
  <c r="H361" i="4" a="1"/>
  <c r="H366" i="4" a="1"/>
  <c r="H377" i="4" a="1"/>
  <c r="J381" i="4"/>
  <c r="I386" i="4"/>
  <c r="I391" i="4"/>
  <c r="I396" i="4"/>
  <c r="I401" i="4"/>
  <c r="H411" i="4" a="1"/>
  <c r="H416" i="4" a="1"/>
  <c r="H426" i="4" a="1"/>
  <c r="J430" i="4"/>
  <c r="J435" i="4"/>
  <c r="H441" i="4" a="1"/>
  <c r="I445" i="4"/>
  <c r="H450" i="4" a="1"/>
  <c r="I454" i="4"/>
  <c r="H459" i="4" a="1"/>
  <c r="J463" i="4"/>
  <c r="I468" i="4"/>
  <c r="H473" i="4" a="1"/>
  <c r="I477" i="4"/>
  <c r="J481" i="4"/>
  <c r="J164" i="4"/>
  <c r="I182" i="4"/>
  <c r="I199" i="4"/>
  <c r="J216" i="4"/>
  <c r="I233" i="4"/>
  <c r="J245" i="4"/>
  <c r="H266" i="4" a="1"/>
  <c r="I275" i="4"/>
  <c r="H284" i="4" a="1"/>
  <c r="I292" i="4"/>
  <c r="H299" i="4" a="1"/>
  <c r="I306" i="4"/>
  <c r="I314" i="4"/>
  <c r="H322" i="4" a="1"/>
  <c r="I327" i="4"/>
  <c r="J339" i="4"/>
  <c r="I345" i="4"/>
  <c r="J350" i="4"/>
  <c r="H356" i="4" a="1"/>
  <c r="I371" i="4"/>
  <c r="H382" i="4" a="1"/>
  <c r="J386" i="4"/>
  <c r="J391" i="4"/>
  <c r="H397" i="4" a="1"/>
  <c r="J401" i="4"/>
  <c r="I406" i="4"/>
  <c r="I411" i="4"/>
  <c r="I416" i="4"/>
  <c r="I421" i="4"/>
  <c r="J185" i="4"/>
  <c r="J202" i="4"/>
  <c r="J219" i="4"/>
  <c r="J233" i="4"/>
  <c r="J255" i="4"/>
  <c r="J266" i="4"/>
  <c r="H276" i="4" a="1"/>
  <c r="J284" i="4"/>
  <c r="J292" i="4"/>
  <c r="H300" i="4" a="1"/>
  <c r="H307" i="4" a="1"/>
  <c r="J314" i="4"/>
  <c r="J327" i="4"/>
  <c r="J334" i="4"/>
  <c r="H340" i="4" a="1"/>
  <c r="J345" i="4"/>
  <c r="I356" i="4"/>
  <c r="I361" i="4"/>
  <c r="J366" i="4"/>
  <c r="H372" i="4" a="1"/>
  <c r="I377" i="4"/>
  <c r="H387" i="4" a="1"/>
  <c r="H392" i="4" a="1"/>
  <c r="H402" i="4" a="1"/>
  <c r="J406" i="4"/>
  <c r="J411" i="4"/>
  <c r="H417" i="4" a="1"/>
  <c r="J421" i="4"/>
  <c r="I426" i="4"/>
  <c r="I431" i="4"/>
  <c r="I436" i="4"/>
  <c r="I441" i="4"/>
  <c r="I165" i="4"/>
  <c r="H186" i="4" a="1"/>
  <c r="H203" i="4" a="1"/>
  <c r="H220" i="4" a="1"/>
  <c r="I234" i="4"/>
  <c r="I246" i="4"/>
  <c r="I257" i="4"/>
  <c r="H267" i="4" a="1"/>
  <c r="I276" i="4"/>
  <c r="H285" i="4" a="1"/>
  <c r="H293" i="4" a="1"/>
  <c r="H301" i="4" a="1"/>
  <c r="I307" i="4"/>
  <c r="H315" i="4" a="1"/>
  <c r="I322" i="4"/>
  <c r="I328" i="4"/>
  <c r="H335" i="4" a="1"/>
  <c r="I340" i="4"/>
  <c r="H346" i="4" a="1"/>
  <c r="I351" i="4"/>
  <c r="J356" i="4"/>
  <c r="J361" i="4"/>
  <c r="H367" i="4" a="1"/>
  <c r="J372" i="4"/>
  <c r="J377" i="4"/>
  <c r="I382" i="4"/>
  <c r="I387" i="4"/>
  <c r="I392" i="4"/>
  <c r="I397" i="4"/>
  <c r="H407" i="4" a="1"/>
  <c r="H412" i="4" a="1"/>
  <c r="H422" i="4" a="1"/>
  <c r="H169" i="4" a="1"/>
  <c r="I186" i="4"/>
  <c r="I203" i="4"/>
  <c r="J220" i="4"/>
  <c r="H237" i="4" a="1"/>
  <c r="I267" i="4"/>
  <c r="J276" i="4"/>
  <c r="J308" i="4"/>
  <c r="I315" i="4"/>
  <c r="J322" i="4"/>
  <c r="J328" i="4"/>
  <c r="J340" i="4"/>
  <c r="I346" i="4"/>
  <c r="J351" i="4"/>
  <c r="H357" i="4" a="1"/>
  <c r="H362" i="4" a="1"/>
  <c r="H373" i="4" a="1"/>
  <c r="H378" i="4" a="1"/>
  <c r="J382" i="4"/>
  <c r="J387" i="4"/>
  <c r="H393" i="4" a="1"/>
  <c r="J397" i="4"/>
  <c r="I402" i="4"/>
  <c r="I407" i="4"/>
  <c r="I412" i="4"/>
  <c r="I417" i="4"/>
  <c r="H427" i="4" a="1"/>
  <c r="H432" i="4" a="1"/>
  <c r="H442" i="4" a="1"/>
  <c r="I446" i="4"/>
  <c r="H451" i="4" a="1"/>
  <c r="J455" i="4"/>
  <c r="I460" i="4"/>
  <c r="H465" i="4" a="1"/>
  <c r="I469" i="4"/>
  <c r="H474" i="4" a="1"/>
  <c r="I478" i="4"/>
  <c r="J482" i="4"/>
  <c r="H487" i="4" a="1"/>
  <c r="I495" i="4"/>
  <c r="I499" i="4"/>
  <c r="I503" i="4"/>
  <c r="O4" i="4"/>
  <c r="O8" i="4"/>
  <c r="O12" i="4"/>
  <c r="O16" i="4"/>
  <c r="O20" i="4"/>
  <c r="O24" i="4"/>
  <c r="O28" i="4"/>
  <c r="O32" i="4"/>
  <c r="O36" i="4"/>
  <c r="O40" i="4"/>
  <c r="O44" i="4"/>
  <c r="I169" i="4"/>
  <c r="J186" i="4"/>
  <c r="J203" i="4"/>
  <c r="H221" i="4" a="1"/>
  <c r="H249" i="4" a="1"/>
  <c r="I258" i="4"/>
  <c r="J267" i="4"/>
  <c r="J285" i="4"/>
  <c r="I293" i="4"/>
  <c r="I301" i="4"/>
  <c r="I309" i="4"/>
  <c r="H316" i="4" a="1"/>
  <c r="H323" i="4" a="1"/>
  <c r="H329" i="4" a="1"/>
  <c r="I335" i="4"/>
  <c r="H347" i="4" a="1"/>
  <c r="H352" i="4" a="1"/>
  <c r="I362" i="4"/>
  <c r="J367" i="4"/>
  <c r="H383" i="4" a="1"/>
  <c r="H388" i="4" a="1"/>
  <c r="H398" i="4" a="1"/>
  <c r="J402" i="4"/>
  <c r="J407" i="4"/>
  <c r="H413" i="4" a="1"/>
  <c r="J417" i="4"/>
  <c r="I422" i="4"/>
  <c r="I427" i="4"/>
  <c r="I432" i="4"/>
  <c r="I437" i="4"/>
  <c r="J446" i="4"/>
  <c r="I451" i="4"/>
  <c r="H456" i="4" a="1"/>
  <c r="J169" i="4"/>
  <c r="H190" i="4" a="1"/>
  <c r="H207" i="4" a="1"/>
  <c r="H224" i="4" a="1"/>
  <c r="J237" i="4"/>
  <c r="J249" i="4"/>
  <c r="H259" i="4" a="1"/>
  <c r="H268" i="4" a="1"/>
  <c r="J277" i="4"/>
  <c r="J293" i="4"/>
  <c r="J301" i="4"/>
  <c r="J309" i="4"/>
  <c r="H330" i="4" a="1"/>
  <c r="J335" i="4"/>
  <c r="I341" i="4"/>
  <c r="I352" i="4"/>
  <c r="I357" i="4"/>
  <c r="J362" i="4"/>
  <c r="I368" i="4"/>
  <c r="I373" i="4"/>
  <c r="I378" i="4"/>
  <c r="I383" i="4"/>
  <c r="I388" i="4"/>
  <c r="I393" i="4"/>
  <c r="H403" i="4" a="1"/>
  <c r="H408" i="4" a="1"/>
  <c r="I224" i="4"/>
  <c r="H238" i="4" a="1"/>
  <c r="H250" i="4" a="1"/>
  <c r="J268" i="4"/>
  <c r="J278" i="4"/>
  <c r="H302" i="4" a="1"/>
  <c r="H310" i="4" a="1"/>
  <c r="H318" i="4" a="1"/>
  <c r="I323" i="4"/>
  <c r="I330" i="4"/>
  <c r="H336" i="4" a="1"/>
  <c r="J341" i="4"/>
  <c r="I347" i="4"/>
  <c r="J352" i="4"/>
  <c r="J357" i="4"/>
  <c r="H363" i="4" a="1"/>
  <c r="J368" i="4"/>
  <c r="J373" i="4"/>
  <c r="J378" i="4"/>
  <c r="J383" i="4"/>
  <c r="H389" i="4" a="1"/>
  <c r="J393" i="4"/>
  <c r="I398" i="4"/>
  <c r="I403" i="4"/>
  <c r="I408" i="4"/>
  <c r="I413" i="4"/>
  <c r="H423" i="4" a="1"/>
  <c r="H428" i="4" a="1"/>
  <c r="H438" i="4" a="1"/>
  <c r="J442" i="4"/>
  <c r="I447" i="4"/>
  <c r="H452" i="4" a="1"/>
  <c r="J456" i="4"/>
  <c r="J465" i="4"/>
  <c r="J474" i="4"/>
  <c r="I483" i="4"/>
  <c r="J487" i="4"/>
  <c r="H492" i="4" a="1"/>
  <c r="E604" i="10"/>
  <c r="H475" i="4" a="1"/>
  <c r="I496" i="4"/>
  <c r="O5" i="4"/>
  <c r="O9" i="4"/>
  <c r="O17" i="4"/>
  <c r="O25" i="4"/>
  <c r="J173" i="4"/>
  <c r="J190" i="4"/>
  <c r="J207" i="4"/>
  <c r="H225" i="4" a="1"/>
  <c r="J238" i="4"/>
  <c r="I250" i="4"/>
  <c r="I259" i="4"/>
  <c r="I279" i="4"/>
  <c r="H288" i="4" a="1"/>
  <c r="J294" i="4"/>
  <c r="H324" i="4" a="1"/>
  <c r="J330" i="4"/>
  <c r="I336" i="4"/>
  <c r="J347" i="4"/>
  <c r="H353" i="4" a="1"/>
  <c r="I363" i="4"/>
  <c r="H369" i="4" a="1"/>
  <c r="H374" i="4" a="1"/>
  <c r="H379" i="4" a="1"/>
  <c r="H384" i="4" a="1"/>
  <c r="H394" i="4" a="1"/>
  <c r="J398" i="4"/>
  <c r="J403" i="4"/>
  <c r="H409" i="4" a="1"/>
  <c r="J413" i="4"/>
  <c r="I418" i="4"/>
  <c r="I423" i="4"/>
  <c r="I428" i="4"/>
  <c r="I433" i="4"/>
  <c r="H443" i="4" a="1"/>
  <c r="J447" i="4"/>
  <c r="I452" i="4"/>
  <c r="H457" i="4" a="1"/>
  <c r="I461" i="4"/>
  <c r="H466" i="4" a="1"/>
  <c r="I470" i="4"/>
  <c r="I479" i="4"/>
  <c r="J483" i="4"/>
  <c r="H488" i="4" a="1"/>
  <c r="I492" i="4"/>
  <c r="I500" i="4"/>
  <c r="I504" i="4"/>
  <c r="O13" i="4"/>
  <c r="O21" i="4"/>
  <c r="O29" i="4"/>
  <c r="O33" i="4"/>
  <c r="I442" i="4"/>
  <c r="J458" i="4"/>
  <c r="J469" i="4"/>
  <c r="I491" i="4"/>
  <c r="P7" i="4"/>
  <c r="P24" i="4"/>
  <c r="P32" i="4"/>
  <c r="P47" i="4"/>
  <c r="O53" i="4"/>
  <c r="P66" i="4"/>
  <c r="P71" i="4"/>
  <c r="P76" i="4"/>
  <c r="N82" i="4" a="1"/>
  <c r="N87" i="4" a="1"/>
  <c r="P91" i="4"/>
  <c r="O96" i="4"/>
  <c r="O101" i="4"/>
  <c r="P106" i="4"/>
  <c r="P115" i="4"/>
  <c r="P124" i="4"/>
  <c r="O129" i="4"/>
  <c r="N134" i="4" a="1"/>
  <c r="P138" i="4"/>
  <c r="P147" i="4"/>
  <c r="P156" i="4"/>
  <c r="O161" i="4"/>
  <c r="N166" i="4" a="1"/>
  <c r="P170" i="4"/>
  <c r="P179" i="4"/>
  <c r="P188" i="4"/>
  <c r="O193" i="4"/>
  <c r="N198" i="4" a="1"/>
  <c r="P202" i="4"/>
  <c r="P211" i="4"/>
  <c r="P220" i="4"/>
  <c r="O225" i="4"/>
  <c r="N230" i="4" a="1"/>
  <c r="P234" i="4"/>
  <c r="P243" i="4"/>
  <c r="P252" i="4"/>
  <c r="O257" i="4"/>
  <c r="N262" i="4" a="1"/>
  <c r="P266" i="4"/>
  <c r="P275" i="4"/>
  <c r="P284" i="4"/>
  <c r="O289" i="4"/>
  <c r="N294" i="4" a="1"/>
  <c r="P298" i="4"/>
  <c r="P307" i="4"/>
  <c r="P316" i="4"/>
  <c r="O321" i="4"/>
  <c r="N326" i="4" a="1"/>
  <c r="P330" i="4"/>
  <c r="P339" i="4"/>
  <c r="P348" i="4"/>
  <c r="O353" i="4"/>
  <c r="N358" i="4" a="1"/>
  <c r="P362" i="4"/>
  <c r="P371" i="4"/>
  <c r="P380" i="4"/>
  <c r="O385" i="4"/>
  <c r="N390" i="4" a="1"/>
  <c r="P394" i="4"/>
  <c r="P403" i="4"/>
  <c r="P412" i="4"/>
  <c r="O417" i="4"/>
  <c r="N422" i="4" a="1"/>
  <c r="P426" i="4"/>
  <c r="P435" i="4"/>
  <c r="P444" i="4"/>
  <c r="O449" i="4"/>
  <c r="N454" i="4" a="1"/>
  <c r="P458" i="4"/>
  <c r="P467" i="4"/>
  <c r="P476" i="4"/>
  <c r="O481" i="4"/>
  <c r="N486" i="4" a="1"/>
  <c r="P490" i="4"/>
  <c r="P499" i="4"/>
  <c r="C604" i="10"/>
  <c r="O504" i="4"/>
  <c r="O372" i="4"/>
  <c r="O395" i="4"/>
  <c r="H418" i="4" a="1"/>
  <c r="I459" i="4"/>
  <c r="H470" i="4" a="1"/>
  <c r="I482" i="4"/>
  <c r="J491" i="4"/>
  <c r="I502" i="4"/>
  <c r="N8" i="4" a="1"/>
  <c r="P16" i="4"/>
  <c r="N25" i="4" a="1"/>
  <c r="N33" i="4" a="1"/>
  <c r="P40" i="4"/>
  <c r="N48" i="4" a="1"/>
  <c r="N55" i="4" a="1"/>
  <c r="O60" i="4"/>
  <c r="N67" i="4" a="1"/>
  <c r="N72" i="4" a="1"/>
  <c r="N77" i="4" a="1"/>
  <c r="O82" i="4"/>
  <c r="N92" i="4" a="1"/>
  <c r="P96" i="4"/>
  <c r="N102" i="4" a="1"/>
  <c r="N107" i="4" a="1"/>
  <c r="O111" i="4"/>
  <c r="N116" i="4" a="1"/>
  <c r="O120" i="4"/>
  <c r="N125" i="4" a="1"/>
  <c r="P129" i="4"/>
  <c r="O134" i="4"/>
  <c r="N139" i="4" a="1"/>
  <c r="O143" i="4"/>
  <c r="N148" i="4" a="1"/>
  <c r="O152" i="4"/>
  <c r="N157" i="4" a="1"/>
  <c r="P161" i="4"/>
  <c r="O166" i="4"/>
  <c r="N171" i="4" a="1"/>
  <c r="O175" i="4"/>
  <c r="N180" i="4" a="1"/>
  <c r="O184" i="4"/>
  <c r="N189" i="4" a="1"/>
  <c r="P193" i="4"/>
  <c r="O198" i="4"/>
  <c r="N203" i="4" a="1"/>
  <c r="O207" i="4"/>
  <c r="N212" i="4" a="1"/>
  <c r="O216" i="4"/>
  <c r="N221" i="4" a="1"/>
  <c r="P225" i="4"/>
  <c r="O230" i="4"/>
  <c r="N235" i="4" a="1"/>
  <c r="O239" i="4"/>
  <c r="N244" i="4" a="1"/>
  <c r="O248" i="4"/>
  <c r="N253" i="4" a="1"/>
  <c r="P257" i="4"/>
  <c r="O262" i="4"/>
  <c r="N267" i="4" a="1"/>
  <c r="O271" i="4"/>
  <c r="N276" i="4" a="1"/>
  <c r="O280" i="4"/>
  <c r="N285" i="4" a="1"/>
  <c r="P289" i="4"/>
  <c r="O294" i="4"/>
  <c r="N299" i="4" a="1"/>
  <c r="O303" i="4"/>
  <c r="N308" i="4" a="1"/>
  <c r="O312" i="4"/>
  <c r="N317" i="4" a="1"/>
  <c r="P321" i="4"/>
  <c r="O326" i="4"/>
  <c r="N331" i="4" a="1"/>
  <c r="O335" i="4"/>
  <c r="N340" i="4" a="1"/>
  <c r="O344" i="4"/>
  <c r="N349" i="4" a="1"/>
  <c r="P353" i="4"/>
  <c r="O358" i="4"/>
  <c r="N363" i="4" a="1"/>
  <c r="O367" i="4"/>
  <c r="N372" i="4" a="1"/>
  <c r="O376" i="4"/>
  <c r="N381" i="4" a="1"/>
  <c r="P385" i="4"/>
  <c r="O390" i="4"/>
  <c r="N395" i="4" a="1"/>
  <c r="O399" i="4"/>
  <c r="N404" i="4" a="1"/>
  <c r="O408" i="4"/>
  <c r="N413" i="4" a="1"/>
  <c r="P417" i="4"/>
  <c r="O422" i="4"/>
  <c r="N427" i="4" a="1"/>
  <c r="O431" i="4"/>
  <c r="N436" i="4" a="1"/>
  <c r="O440" i="4"/>
  <c r="N445" i="4" a="1"/>
  <c r="P449" i="4"/>
  <c r="O454" i="4"/>
  <c r="N459" i="4" a="1"/>
  <c r="O463" i="4"/>
  <c r="N468" i="4" a="1"/>
  <c r="O472" i="4"/>
  <c r="N477" i="4" a="1"/>
  <c r="P481" i="4"/>
  <c r="O486" i="4"/>
  <c r="N491" i="4" a="1"/>
  <c r="O495" i="4"/>
  <c r="N500" i="4" a="1"/>
  <c r="D604" i="10"/>
  <c r="P381" i="4"/>
  <c r="J422" i="4"/>
  <c r="J445" i="4"/>
  <c r="J459" i="4"/>
  <c r="J472" i="4"/>
  <c r="H483" i="4" a="1"/>
  <c r="J502" i="4"/>
  <c r="N17" i="4" a="1"/>
  <c r="N27" i="4" a="1"/>
  <c r="N35" i="4" a="1"/>
  <c r="N41" i="4" a="1"/>
  <c r="P60" i="4"/>
  <c r="O77" i="4"/>
  <c r="P82" i="4"/>
  <c r="O87" i="4"/>
  <c r="N97" i="4" a="1"/>
  <c r="O102" i="4"/>
  <c r="P111" i="4"/>
  <c r="P120" i="4"/>
  <c r="O125" i="4"/>
  <c r="N130" i="4" a="1"/>
  <c r="P134" i="4"/>
  <c r="P143" i="4"/>
  <c r="P152" i="4"/>
  <c r="O157" i="4"/>
  <c r="N162" i="4" a="1"/>
  <c r="P166" i="4"/>
  <c r="P175" i="4"/>
  <c r="P184" i="4"/>
  <c r="O189" i="4"/>
  <c r="N194" i="4" a="1"/>
  <c r="P198" i="4"/>
  <c r="P207" i="4"/>
  <c r="P216" i="4"/>
  <c r="O221" i="4"/>
  <c r="N226" i="4" a="1"/>
  <c r="P230" i="4"/>
  <c r="P239" i="4"/>
  <c r="P248" i="4"/>
  <c r="O253" i="4"/>
  <c r="N258" i="4" a="1"/>
  <c r="P262" i="4"/>
  <c r="P271" i="4"/>
  <c r="P280" i="4"/>
  <c r="O285" i="4"/>
  <c r="N290" i="4" a="1"/>
  <c r="P294" i="4"/>
  <c r="P303" i="4"/>
  <c r="P312" i="4"/>
  <c r="O317" i="4"/>
  <c r="N322" i="4" a="1"/>
  <c r="P326" i="4"/>
  <c r="P335" i="4"/>
  <c r="P344" i="4"/>
  <c r="O349" i="4"/>
  <c r="N354" i="4" a="1"/>
  <c r="P358" i="4"/>
  <c r="P367" i="4"/>
  <c r="P376" i="4"/>
  <c r="O381" i="4"/>
  <c r="N386" i="4" a="1"/>
  <c r="P390" i="4"/>
  <c r="P399" i="4"/>
  <c r="P408" i="4"/>
  <c r="O413" i="4"/>
  <c r="N418" i="4" a="1"/>
  <c r="P422" i="4"/>
  <c r="P431" i="4"/>
  <c r="P440" i="4"/>
  <c r="O445" i="4"/>
  <c r="N450" i="4" a="1"/>
  <c r="P454" i="4"/>
  <c r="P463" i="4"/>
  <c r="P472" i="4"/>
  <c r="O477" i="4"/>
  <c r="N482" i="4" a="1"/>
  <c r="P486" i="4"/>
  <c r="P495" i="4"/>
  <c r="P504" i="4"/>
  <c r="F604" i="10"/>
  <c r="O354" i="4"/>
  <c r="N368" i="4" a="1"/>
  <c r="N377" i="4" a="1"/>
  <c r="O386" i="4"/>
  <c r="N391" i="4" a="1"/>
  <c r="N400" i="4" a="1"/>
  <c r="O404" i="4"/>
  <c r="H446" i="4" a="1"/>
  <c r="H460" i="4" a="1"/>
  <c r="I494" i="4"/>
  <c r="H503" i="4" a="1"/>
  <c r="P8" i="4"/>
  <c r="O41" i="4"/>
  <c r="O48" i="4"/>
  <c r="O55" i="4"/>
  <c r="N61" i="4" a="1"/>
  <c r="O67" i="4"/>
  <c r="O72" i="4"/>
  <c r="N78" i="4" a="1"/>
  <c r="N83" i="4" a="1"/>
  <c r="P87" i="4"/>
  <c r="O92" i="4"/>
  <c r="O97" i="4"/>
  <c r="P102" i="4"/>
  <c r="O107" i="4"/>
  <c r="N112" i="4" a="1"/>
  <c r="O116" i="4"/>
  <c r="N121" i="4" a="1"/>
  <c r="P125" i="4"/>
  <c r="O130" i="4"/>
  <c r="N135" i="4" a="1"/>
  <c r="O139" i="4"/>
  <c r="N144" i="4" a="1"/>
  <c r="O148" i="4"/>
  <c r="N153" i="4" a="1"/>
  <c r="P157" i="4"/>
  <c r="O162" i="4"/>
  <c r="N167" i="4" a="1"/>
  <c r="O171" i="4"/>
  <c r="N176" i="4" a="1"/>
  <c r="O180" i="4"/>
  <c r="N185" i="4" a="1"/>
  <c r="P189" i="4"/>
  <c r="O194" i="4"/>
  <c r="N199" i="4" a="1"/>
  <c r="O203" i="4"/>
  <c r="N208" i="4" a="1"/>
  <c r="O212" i="4"/>
  <c r="N217" i="4" a="1"/>
  <c r="P221" i="4"/>
  <c r="O226" i="4"/>
  <c r="N231" i="4" a="1"/>
  <c r="O235" i="4"/>
  <c r="N240" i="4" a="1"/>
  <c r="O244" i="4"/>
  <c r="N249" i="4" a="1"/>
  <c r="P253" i="4"/>
  <c r="O258" i="4"/>
  <c r="N263" i="4" a="1"/>
  <c r="O267" i="4"/>
  <c r="N272" i="4" a="1"/>
  <c r="O276" i="4"/>
  <c r="N281" i="4" a="1"/>
  <c r="P285" i="4"/>
  <c r="O290" i="4"/>
  <c r="N295" i="4" a="1"/>
  <c r="O299" i="4"/>
  <c r="N304" i="4" a="1"/>
  <c r="O308" i="4"/>
  <c r="N313" i="4" a="1"/>
  <c r="P317" i="4"/>
  <c r="O322" i="4"/>
  <c r="N327" i="4" a="1"/>
  <c r="O331" i="4"/>
  <c r="N336" i="4" a="1"/>
  <c r="O340" i="4"/>
  <c r="N345" i="4" a="1"/>
  <c r="P349" i="4"/>
  <c r="N359" i="4" a="1"/>
  <c r="O363" i="4"/>
  <c r="J426" i="4"/>
  <c r="J460" i="4"/>
  <c r="I473" i="4"/>
  <c r="J485" i="4"/>
  <c r="J494" i="4"/>
  <c r="N9" i="4" a="1"/>
  <c r="O19" i="4"/>
  <c r="O27" i="4"/>
  <c r="O35" i="4"/>
  <c r="N43" i="4" a="1"/>
  <c r="P48" i="4"/>
  <c r="P55" i="4"/>
  <c r="O61" i="4"/>
  <c r="P67" i="4"/>
  <c r="P72" i="4"/>
  <c r="O78" i="4"/>
  <c r="N88" i="4" a="1"/>
  <c r="P92" i="4"/>
  <c r="N98" i="4" a="1"/>
  <c r="N103" i="4" a="1"/>
  <c r="P107" i="4"/>
  <c r="P116" i="4"/>
  <c r="O121" i="4"/>
  <c r="N126" i="4" a="1"/>
  <c r="P130" i="4"/>
  <c r="P139" i="4"/>
  <c r="P148" i="4"/>
  <c r="O153" i="4"/>
  <c r="N158" i="4" a="1"/>
  <c r="P162" i="4"/>
  <c r="P171" i="4"/>
  <c r="P180" i="4"/>
  <c r="O185" i="4"/>
  <c r="N190" i="4" a="1"/>
  <c r="P194" i="4"/>
  <c r="P203" i="4"/>
  <c r="P212" i="4"/>
  <c r="O217" i="4"/>
  <c r="N222" i="4" a="1"/>
  <c r="P226" i="4"/>
  <c r="P235" i="4"/>
  <c r="P244" i="4"/>
  <c r="O249" i="4"/>
  <c r="N254" i="4" a="1"/>
  <c r="P258" i="4"/>
  <c r="P267" i="4"/>
  <c r="P276" i="4"/>
  <c r="O281" i="4"/>
  <c r="N286" i="4" a="1"/>
  <c r="P290" i="4"/>
  <c r="P299" i="4"/>
  <c r="P308" i="4"/>
  <c r="O313" i="4"/>
  <c r="N318" i="4" a="1"/>
  <c r="P322" i="4"/>
  <c r="P331" i="4"/>
  <c r="P340" i="4"/>
  <c r="O345" i="4"/>
  <c r="N350" i="4" a="1"/>
  <c r="P354" i="4"/>
  <c r="P363" i="4"/>
  <c r="P372" i="4"/>
  <c r="O377" i="4"/>
  <c r="N382" i="4" a="1"/>
  <c r="P386" i="4"/>
  <c r="P395" i="4"/>
  <c r="P404" i="4"/>
  <c r="O409" i="4"/>
  <c r="N414" i="4" a="1"/>
  <c r="P418" i="4"/>
  <c r="P427" i="4"/>
  <c r="P436" i="4"/>
  <c r="O441" i="4"/>
  <c r="N446" i="4" a="1"/>
  <c r="P450" i="4"/>
  <c r="P459" i="4"/>
  <c r="P468" i="4"/>
  <c r="O473" i="4"/>
  <c r="N478" i="4" a="1"/>
  <c r="P482" i="4"/>
  <c r="P491" i="4"/>
  <c r="P500" i="4"/>
  <c r="O505" i="4"/>
  <c r="H604" i="10"/>
  <c r="N373" i="4" a="1"/>
  <c r="J427" i="4"/>
  <c r="H447" i="4" a="1"/>
  <c r="H461" i="4" a="1"/>
  <c r="J473" i="4"/>
  <c r="H486" i="4" a="1"/>
  <c r="H495" i="4" a="1"/>
  <c r="J503" i="4"/>
  <c r="P19" i="4"/>
  <c r="P27" i="4"/>
  <c r="P35" i="4"/>
  <c r="N49" i="4" a="1"/>
  <c r="N56" i="4" a="1"/>
  <c r="P62" i="4"/>
  <c r="N68" i="4" a="1"/>
  <c r="N73" i="4" a="1"/>
  <c r="P78" i="4"/>
  <c r="O83" i="4"/>
  <c r="N93" i="4" a="1"/>
  <c r="O98" i="4"/>
  <c r="N108" i="4" a="1"/>
  <c r="O112" i="4"/>
  <c r="N117" i="4" a="1"/>
  <c r="P121" i="4"/>
  <c r="O126" i="4"/>
  <c r="N131" i="4" a="1"/>
  <c r="O135" i="4"/>
  <c r="N140" i="4" a="1"/>
  <c r="O144" i="4"/>
  <c r="N149" i="4" a="1"/>
  <c r="P153" i="4"/>
  <c r="O158" i="4"/>
  <c r="N163" i="4" a="1"/>
  <c r="O167" i="4"/>
  <c r="N172" i="4" a="1"/>
  <c r="O176" i="4"/>
  <c r="N181" i="4" a="1"/>
  <c r="P185" i="4"/>
  <c r="O190" i="4"/>
  <c r="N195" i="4" a="1"/>
  <c r="O199" i="4"/>
  <c r="N204" i="4" a="1"/>
  <c r="O208" i="4"/>
  <c r="N213" i="4" a="1"/>
  <c r="P217" i="4"/>
  <c r="O222" i="4"/>
  <c r="N227" i="4" a="1"/>
  <c r="O231" i="4"/>
  <c r="N236" i="4" a="1"/>
  <c r="O240" i="4"/>
  <c r="N245" i="4" a="1"/>
  <c r="P249" i="4"/>
  <c r="O254" i="4"/>
  <c r="N259" i="4" a="1"/>
  <c r="O263" i="4"/>
  <c r="N268" i="4" a="1"/>
  <c r="O272" i="4"/>
  <c r="N277" i="4" a="1"/>
  <c r="P281" i="4"/>
  <c r="O286" i="4"/>
  <c r="N291" i="4" a="1"/>
  <c r="O295" i="4"/>
  <c r="N300" i="4" a="1"/>
  <c r="O304" i="4"/>
  <c r="N309" i="4" a="1"/>
  <c r="P313" i="4"/>
  <c r="O318" i="4"/>
  <c r="N323" i="4" a="1"/>
  <c r="O327" i="4"/>
  <c r="N332" i="4" a="1"/>
  <c r="O336" i="4"/>
  <c r="N341" i="4" a="1"/>
  <c r="P345" i="4"/>
  <c r="O350" i="4"/>
  <c r="N355" i="4" a="1"/>
  <c r="O359" i="4"/>
  <c r="N364" i="4" a="1"/>
  <c r="O368" i="4"/>
  <c r="P377" i="4"/>
  <c r="H431" i="4" a="1"/>
  <c r="J449" i="4"/>
  <c r="I463" i="4"/>
  <c r="H504" i="4" a="1"/>
  <c r="O11" i="4"/>
  <c r="N20" i="4" a="1"/>
  <c r="N28" i="4" a="1"/>
  <c r="N36" i="4" a="1"/>
  <c r="O43" i="4"/>
  <c r="O49" i="4"/>
  <c r="N63" i="4" a="1"/>
  <c r="O73" i="4"/>
  <c r="N79" i="4" a="1"/>
  <c r="P83" i="4"/>
  <c r="O88" i="4"/>
  <c r="O93" i="4"/>
  <c r="P98" i="4"/>
  <c r="O103" i="4"/>
  <c r="P112" i="4"/>
  <c r="O117" i="4"/>
  <c r="N122" i="4" a="1"/>
  <c r="P126" i="4"/>
  <c r="P135" i="4"/>
  <c r="P144" i="4"/>
  <c r="O149" i="4"/>
  <c r="N154" i="4" a="1"/>
  <c r="P158" i="4"/>
  <c r="P167" i="4"/>
  <c r="P176" i="4"/>
  <c r="O181" i="4"/>
  <c r="N186" i="4" a="1"/>
  <c r="P190" i="4"/>
  <c r="P199" i="4"/>
  <c r="P208" i="4"/>
  <c r="O213" i="4"/>
  <c r="N218" i="4" a="1"/>
  <c r="P222" i="4"/>
  <c r="P231" i="4"/>
  <c r="P240" i="4"/>
  <c r="O245" i="4"/>
  <c r="N250" i="4" a="1"/>
  <c r="P254" i="4"/>
  <c r="P263" i="4"/>
  <c r="P272" i="4"/>
  <c r="O277" i="4"/>
  <c r="N282" i="4" a="1"/>
  <c r="P286" i="4"/>
  <c r="P295" i="4"/>
  <c r="P304" i="4"/>
  <c r="O309" i="4"/>
  <c r="N314" i="4" a="1"/>
  <c r="P318" i="4"/>
  <c r="P327" i="4"/>
  <c r="P336" i="4"/>
  <c r="O341" i="4"/>
  <c r="N346" i="4" a="1"/>
  <c r="P350" i="4"/>
  <c r="P359" i="4"/>
  <c r="P368" i="4"/>
  <c r="O373" i="4"/>
  <c r="N378" i="4" a="1"/>
  <c r="P382" i="4"/>
  <c r="P391" i="4"/>
  <c r="P400" i="4"/>
  <c r="O405" i="4"/>
  <c r="N410" i="4" a="1"/>
  <c r="P414" i="4"/>
  <c r="P423" i="4"/>
  <c r="P432" i="4"/>
  <c r="O437" i="4"/>
  <c r="N442" i="4" a="1"/>
  <c r="P446" i="4"/>
  <c r="P455" i="4"/>
  <c r="P464" i="4"/>
  <c r="O469" i="4"/>
  <c r="N474" i="4" a="1"/>
  <c r="P478" i="4"/>
  <c r="P487" i="4"/>
  <c r="P496" i="4"/>
  <c r="O501" i="4"/>
  <c r="N506" i="4" a="1"/>
  <c r="N351" i="4" a="1"/>
  <c r="P373" i="4"/>
  <c r="O378" i="4"/>
  <c r="N383" i="4" a="1"/>
  <c r="N392" i="4" a="1"/>
  <c r="O396" i="4"/>
  <c r="N401" i="4" a="1"/>
  <c r="O410" i="4"/>
  <c r="N415" i="4" a="1"/>
  <c r="O419" i="4"/>
  <c r="N424" i="4" a="1"/>
  <c r="O428" i="4"/>
  <c r="P437" i="4"/>
  <c r="N447" i="4" a="1"/>
  <c r="N456" i="4" a="1"/>
  <c r="N479" i="4" a="1"/>
  <c r="N497" i="4" a="1"/>
  <c r="P501" i="4"/>
  <c r="P492" i="4"/>
  <c r="J431" i="4"/>
  <c r="H464" i="4" a="1"/>
  <c r="I474" i="4"/>
  <c r="I486" i="4"/>
  <c r="J495" i="4"/>
  <c r="P11" i="4"/>
  <c r="P43" i="4"/>
  <c r="N51" i="4" a="1"/>
  <c r="O56" i="4"/>
  <c r="O68" i="4"/>
  <c r="O74" i="4"/>
  <c r="N84" i="4" a="1"/>
  <c r="P88" i="4"/>
  <c r="N94" i="4" a="1"/>
  <c r="N99" i="4" a="1"/>
  <c r="P103" i="4"/>
  <c r="O108" i="4"/>
  <c r="N113" i="4" a="1"/>
  <c r="P117" i="4"/>
  <c r="O122" i="4"/>
  <c r="N127" i="4" a="1"/>
  <c r="O131" i="4"/>
  <c r="N136" i="4" a="1"/>
  <c r="O140" i="4"/>
  <c r="N145" i="4" a="1"/>
  <c r="P149" i="4"/>
  <c r="O154" i="4"/>
  <c r="N159" i="4" a="1"/>
  <c r="O163" i="4"/>
  <c r="N168" i="4" a="1"/>
  <c r="O172" i="4"/>
  <c r="N177" i="4" a="1"/>
  <c r="P181" i="4"/>
  <c r="O186" i="4"/>
  <c r="N191" i="4" a="1"/>
  <c r="O195" i="4"/>
  <c r="N200" i="4" a="1"/>
  <c r="O204" i="4"/>
  <c r="N209" i="4" a="1"/>
  <c r="P213" i="4"/>
  <c r="O218" i="4"/>
  <c r="N223" i="4" a="1"/>
  <c r="O227" i="4"/>
  <c r="N232" i="4" a="1"/>
  <c r="O236" i="4"/>
  <c r="N241" i="4" a="1"/>
  <c r="P245" i="4"/>
  <c r="O250" i="4"/>
  <c r="N255" i="4" a="1"/>
  <c r="O259" i="4"/>
  <c r="N264" i="4" a="1"/>
  <c r="O268" i="4"/>
  <c r="N273" i="4" a="1"/>
  <c r="P277" i="4"/>
  <c r="O282" i="4"/>
  <c r="N287" i="4" a="1"/>
  <c r="O291" i="4"/>
  <c r="N296" i="4" a="1"/>
  <c r="O300" i="4"/>
  <c r="N305" i="4" a="1"/>
  <c r="P309" i="4"/>
  <c r="O314" i="4"/>
  <c r="N319" i="4" a="1"/>
  <c r="O323" i="4"/>
  <c r="N328" i="4" a="1"/>
  <c r="O332" i="4"/>
  <c r="N337" i="4" a="1"/>
  <c r="P341" i="4"/>
  <c r="O346" i="4"/>
  <c r="O355" i="4"/>
  <c r="N360" i="4" a="1"/>
  <c r="O364" i="4"/>
  <c r="N369" i="4" a="1"/>
  <c r="O387" i="4"/>
  <c r="P405" i="4"/>
  <c r="N433" i="4" a="1"/>
  <c r="O442" i="4"/>
  <c r="O451" i="4"/>
  <c r="O460" i="4"/>
  <c r="N465" i="4" a="1"/>
  <c r="P469" i="4"/>
  <c r="O474" i="4"/>
  <c r="O483" i="4"/>
  <c r="N488" i="4" a="1"/>
  <c r="O492" i="4"/>
  <c r="O506" i="4"/>
  <c r="P483" i="4"/>
  <c r="O497" i="4"/>
  <c r="H433" i="4" a="1"/>
  <c r="I450" i="4"/>
  <c r="I464" i="4"/>
  <c r="J486" i="4"/>
  <c r="H496" i="4" a="1"/>
  <c r="I506" i="4"/>
  <c r="N12" i="4" a="1"/>
  <c r="P20" i="4"/>
  <c r="P28" i="4"/>
  <c r="P36" i="4"/>
  <c r="N44" i="4" a="1"/>
  <c r="P56" i="4"/>
  <c r="O63" i="4"/>
  <c r="P68" i="4"/>
  <c r="P74" i="4"/>
  <c r="O79" i="4"/>
  <c r="N89" i="4" a="1"/>
  <c r="O94" i="4"/>
  <c r="N104" i="4" a="1"/>
  <c r="P108" i="4"/>
  <c r="O113" i="4"/>
  <c r="N118" i="4" a="1"/>
  <c r="P122" i="4"/>
  <c r="P131" i="4"/>
  <c r="P140" i="4"/>
  <c r="O145" i="4"/>
  <c r="N150" i="4" a="1"/>
  <c r="P154" i="4"/>
  <c r="P163" i="4"/>
  <c r="P172" i="4"/>
  <c r="O177" i="4"/>
  <c r="N182" i="4" a="1"/>
  <c r="P186" i="4"/>
  <c r="P195" i="4"/>
  <c r="P204" i="4"/>
  <c r="O209" i="4"/>
  <c r="N214" i="4" a="1"/>
  <c r="P218" i="4"/>
  <c r="P227" i="4"/>
  <c r="P236" i="4"/>
  <c r="O241" i="4"/>
  <c r="N246" i="4" a="1"/>
  <c r="P250" i="4"/>
  <c r="P259" i="4"/>
  <c r="P268" i="4"/>
  <c r="O273" i="4"/>
  <c r="N278" i="4" a="1"/>
  <c r="P282" i="4"/>
  <c r="P291" i="4"/>
  <c r="P300" i="4"/>
  <c r="O305" i="4"/>
  <c r="N310" i="4" a="1"/>
  <c r="P314" i="4"/>
  <c r="P323" i="4"/>
  <c r="P332" i="4"/>
  <c r="O337" i="4"/>
  <c r="N342" i="4" a="1"/>
  <c r="P346" i="4"/>
  <c r="P355" i="4"/>
  <c r="P364" i="4"/>
  <c r="O369" i="4"/>
  <c r="N374" i="4" a="1"/>
  <c r="P378" i="4"/>
  <c r="P387" i="4"/>
  <c r="P396" i="4"/>
  <c r="O401" i="4"/>
  <c r="N406" i="4" a="1"/>
  <c r="P410" i="4"/>
  <c r="P419" i="4"/>
  <c r="P428" i="4"/>
  <c r="O433" i="4"/>
  <c r="N438" i="4" a="1"/>
  <c r="P442" i="4"/>
  <c r="P451" i="4"/>
  <c r="P460" i="4"/>
  <c r="O465" i="4"/>
  <c r="N470" i="4" a="1"/>
  <c r="P474" i="4"/>
  <c r="I435" i="4"/>
  <c r="J450" i="4"/>
  <c r="J464" i="4"/>
  <c r="J477" i="4"/>
  <c r="J506" i="4"/>
  <c r="N21" i="4" a="1"/>
  <c r="N29" i="4" a="1"/>
  <c r="N37" i="4" a="1"/>
  <c r="O51" i="4"/>
  <c r="N57" i="4" a="1"/>
  <c r="P63" i="4"/>
  <c r="N69" i="4" a="1"/>
  <c r="N75" i="4" a="1"/>
  <c r="P79" i="4"/>
  <c r="O84" i="4"/>
  <c r="O89" i="4"/>
  <c r="P94" i="4"/>
  <c r="O99" i="4"/>
  <c r="N109" i="4" a="1"/>
  <c r="P113" i="4"/>
  <c r="O118" i="4"/>
  <c r="N123" i="4" a="1"/>
  <c r="O127" i="4"/>
  <c r="N132" i="4" a="1"/>
  <c r="O136" i="4"/>
  <c r="N141" i="4" a="1"/>
  <c r="P145" i="4"/>
  <c r="O150" i="4"/>
  <c r="N155" i="4" a="1"/>
  <c r="O159" i="4"/>
  <c r="N164" i="4" a="1"/>
  <c r="O168" i="4"/>
  <c r="N173" i="4" a="1"/>
  <c r="P177" i="4"/>
  <c r="O182" i="4"/>
  <c r="N187" i="4" a="1"/>
  <c r="O191" i="4"/>
  <c r="N196" i="4" a="1"/>
  <c r="O200" i="4"/>
  <c r="N205" i="4" a="1"/>
  <c r="P209" i="4"/>
  <c r="O214" i="4"/>
  <c r="N219" i="4" a="1"/>
  <c r="O223" i="4"/>
  <c r="N228" i="4" a="1"/>
  <c r="O232" i="4"/>
  <c r="N237" i="4" a="1"/>
  <c r="P241" i="4"/>
  <c r="O246" i="4"/>
  <c r="N251" i="4" a="1"/>
  <c r="O255" i="4"/>
  <c r="N260" i="4" a="1"/>
  <c r="O264" i="4"/>
  <c r="N269" i="4" a="1"/>
  <c r="P273" i="4"/>
  <c r="O278" i="4"/>
  <c r="N283" i="4" a="1"/>
  <c r="O287" i="4"/>
  <c r="N292" i="4" a="1"/>
  <c r="O296" i="4"/>
  <c r="N301" i="4" a="1"/>
  <c r="P305" i="4"/>
  <c r="O310" i="4"/>
  <c r="N315" i="4" a="1"/>
  <c r="O319" i="4"/>
  <c r="N324" i="4" a="1"/>
  <c r="O328" i="4"/>
  <c r="N333" i="4" a="1"/>
  <c r="P337" i="4"/>
  <c r="O342" i="4"/>
  <c r="N347" i="4" a="1"/>
  <c r="O351" i="4"/>
  <c r="N356" i="4" a="1"/>
  <c r="O360" i="4"/>
  <c r="N365" i="4" a="1"/>
  <c r="P369" i="4"/>
  <c r="O374" i="4"/>
  <c r="N379" i="4" a="1"/>
  <c r="H436" i="4" a="1"/>
  <c r="J451" i="4"/>
  <c r="H478" i="4" a="1"/>
  <c r="I487" i="4"/>
  <c r="I498" i="4"/>
  <c r="N4" i="4" a="1"/>
  <c r="P12" i="4"/>
  <c r="N23" i="4" a="1"/>
  <c r="N31" i="4" a="1"/>
  <c r="O37" i="4"/>
  <c r="P44" i="4"/>
  <c r="P51" i="4"/>
  <c r="O57" i="4"/>
  <c r="N64" i="4" a="1"/>
  <c r="O69" i="4"/>
  <c r="N80" i="4" a="1"/>
  <c r="P84" i="4"/>
  <c r="N90" i="4" a="1"/>
  <c r="N95" i="4" a="1"/>
  <c r="P99" i="4"/>
  <c r="O104" i="4"/>
  <c r="O109" i="4"/>
  <c r="N114" i="4" a="1"/>
  <c r="P118" i="4"/>
  <c r="P127" i="4"/>
  <c r="P136" i="4"/>
  <c r="O141" i="4"/>
  <c r="N146" i="4" a="1"/>
  <c r="P150" i="4"/>
  <c r="P159" i="4"/>
  <c r="P168" i="4"/>
  <c r="O173" i="4"/>
  <c r="N178" i="4" a="1"/>
  <c r="P182" i="4"/>
  <c r="P191" i="4"/>
  <c r="P200" i="4"/>
  <c r="O205" i="4"/>
  <c r="N210" i="4" a="1"/>
  <c r="P214" i="4"/>
  <c r="P223" i="4"/>
  <c r="P232" i="4"/>
  <c r="O237" i="4"/>
  <c r="N242" i="4" a="1"/>
  <c r="P246" i="4"/>
  <c r="P255" i="4"/>
  <c r="P264" i="4"/>
  <c r="O269" i="4"/>
  <c r="N274" i="4" a="1"/>
  <c r="P278" i="4"/>
  <c r="P287" i="4"/>
  <c r="P296" i="4"/>
  <c r="O301" i="4"/>
  <c r="N306" i="4" a="1"/>
  <c r="P310" i="4"/>
  <c r="P319" i="4"/>
  <c r="P328" i="4"/>
  <c r="O333" i="4"/>
  <c r="N338" i="4" a="1"/>
  <c r="P342" i="4"/>
  <c r="P351" i="4"/>
  <c r="P360" i="4"/>
  <c r="O365" i="4"/>
  <c r="N370" i="4" a="1"/>
  <c r="P374" i="4"/>
  <c r="P383" i="4"/>
  <c r="P392" i="4"/>
  <c r="O397" i="4"/>
  <c r="N402" i="4" a="1"/>
  <c r="P406" i="4"/>
  <c r="P415" i="4"/>
  <c r="P424" i="4"/>
  <c r="O429" i="4"/>
  <c r="N434" i="4" a="1"/>
  <c r="P438" i="4"/>
  <c r="P447" i="4"/>
  <c r="P456" i="4"/>
  <c r="O461" i="4"/>
  <c r="N466" i="4" a="1"/>
  <c r="P470" i="4"/>
  <c r="P479" i="4"/>
  <c r="P488" i="4"/>
  <c r="O493" i="4"/>
  <c r="H437" i="4" a="1"/>
  <c r="I465" i="4"/>
  <c r="H490" i="4" a="1"/>
  <c r="J498" i="4"/>
  <c r="N13" i="4" a="1"/>
  <c r="N39" i="4" a="1"/>
  <c r="N45" i="4" a="1"/>
  <c r="N52" i="4" a="1"/>
  <c r="N59" i="4" a="1"/>
  <c r="O70" i="4"/>
  <c r="O75" i="4"/>
  <c r="N85" i="4" a="1"/>
  <c r="O90" i="4"/>
  <c r="N100" i="4" a="1"/>
  <c r="P104" i="4"/>
  <c r="P109" i="4"/>
  <c r="O114" i="4"/>
  <c r="N119" i="4" a="1"/>
  <c r="O123" i="4"/>
  <c r="N128" i="4" a="1"/>
  <c r="O132" i="4"/>
  <c r="N137" i="4" a="1"/>
  <c r="P141" i="4"/>
  <c r="O146" i="4"/>
  <c r="N151" i="4" a="1"/>
  <c r="O155" i="4"/>
  <c r="N160" i="4" a="1"/>
  <c r="O164" i="4"/>
  <c r="N169" i="4" a="1"/>
  <c r="P173" i="4"/>
  <c r="O178" i="4"/>
  <c r="N183" i="4" a="1"/>
  <c r="O187" i="4"/>
  <c r="N192" i="4" a="1"/>
  <c r="O196" i="4"/>
  <c r="N201" i="4" a="1"/>
  <c r="P205" i="4"/>
  <c r="O210" i="4"/>
  <c r="N215" i="4" a="1"/>
  <c r="O219" i="4"/>
  <c r="N224" i="4" a="1"/>
  <c r="O228" i="4"/>
  <c r="N233" i="4" a="1"/>
  <c r="P237" i="4"/>
  <c r="O242" i="4"/>
  <c r="N247" i="4" a="1"/>
  <c r="O251" i="4"/>
  <c r="N256" i="4" a="1"/>
  <c r="O260" i="4"/>
  <c r="N265" i="4" a="1"/>
  <c r="P269" i="4"/>
  <c r="O274" i="4"/>
  <c r="N279" i="4" a="1"/>
  <c r="O283" i="4"/>
  <c r="N288" i="4" a="1"/>
  <c r="O292" i="4"/>
  <c r="N297" i="4" a="1"/>
  <c r="P301" i="4"/>
  <c r="O306" i="4"/>
  <c r="N311" i="4" a="1"/>
  <c r="O315" i="4"/>
  <c r="N320" i="4" a="1"/>
  <c r="O324" i="4"/>
  <c r="N329" i="4" a="1"/>
  <c r="P333" i="4"/>
  <c r="O338" i="4"/>
  <c r="N343" i="4" a="1"/>
  <c r="O347" i="4"/>
  <c r="N352" i="4" a="1"/>
  <c r="O356" i="4"/>
  <c r="N361" i="4" a="1"/>
  <c r="P365" i="4"/>
  <c r="O370" i="4"/>
  <c r="N375" i="4" a="1"/>
  <c r="O379" i="4"/>
  <c r="N384" i="4" a="1"/>
  <c r="O388" i="4"/>
  <c r="N393" i="4" a="1"/>
  <c r="P397" i="4"/>
  <c r="O402" i="4"/>
  <c r="N407" i="4" a="1"/>
  <c r="O411" i="4"/>
  <c r="N416" i="4" a="1"/>
  <c r="O420" i="4"/>
  <c r="N425" i="4" a="1"/>
  <c r="P429" i="4"/>
  <c r="O434" i="4"/>
  <c r="N439" i="4" a="1"/>
  <c r="O443" i="4"/>
  <c r="N448" i="4" a="1"/>
  <c r="O452" i="4"/>
  <c r="N457" i="4" a="1"/>
  <c r="P461" i="4"/>
  <c r="O466" i="4"/>
  <c r="N471" i="4" a="1"/>
  <c r="O475" i="4"/>
  <c r="N480" i="4" a="1"/>
  <c r="O484" i="4"/>
  <c r="N489" i="4" a="1"/>
  <c r="P493" i="4"/>
  <c r="O498" i="4"/>
  <c r="N503" i="4" a="1"/>
  <c r="O507" i="4"/>
  <c r="O343" i="4"/>
  <c r="N348" i="4" a="1"/>
  <c r="O352" i="4"/>
  <c r="N357" i="4" a="1"/>
  <c r="O366" i="4"/>
  <c r="N371" i="4" a="1"/>
  <c r="N380" i="4" a="1"/>
  <c r="O384" i="4"/>
  <c r="N389" i="4" a="1"/>
  <c r="P393" i="4"/>
  <c r="O398" i="4"/>
  <c r="N421" i="4" a="1"/>
  <c r="O439" i="4"/>
  <c r="J437" i="4"/>
  <c r="J454" i="4"/>
  <c r="H468" i="4" a="1"/>
  <c r="J478" i="4"/>
  <c r="H499" i="4" a="1"/>
  <c r="P4" i="4"/>
  <c r="O23" i="4"/>
  <c r="O31" i="4"/>
  <c r="O45" i="4"/>
  <c r="O64" i="4"/>
  <c r="P70" i="4"/>
  <c r="P75" i="4"/>
  <c r="O80" i="4"/>
  <c r="O85" i="4"/>
  <c r="P90" i="4"/>
  <c r="O95" i="4"/>
  <c r="N105" i="4" a="1"/>
  <c r="N110" i="4" a="1"/>
  <c r="P114" i="4"/>
  <c r="P123" i="4"/>
  <c r="P132" i="4"/>
  <c r="O137" i="4"/>
  <c r="N142" i="4" a="1"/>
  <c r="P146" i="4"/>
  <c r="P155" i="4"/>
  <c r="P164" i="4"/>
  <c r="O169" i="4"/>
  <c r="N174" i="4" a="1"/>
  <c r="P178" i="4"/>
  <c r="P187" i="4"/>
  <c r="P196" i="4"/>
  <c r="O201" i="4"/>
  <c r="N206" i="4" a="1"/>
  <c r="P210" i="4"/>
  <c r="P219" i="4"/>
  <c r="P228" i="4"/>
  <c r="O233" i="4"/>
  <c r="N238" i="4" a="1"/>
  <c r="P242" i="4"/>
  <c r="P251" i="4"/>
  <c r="P260" i="4"/>
  <c r="O265" i="4"/>
  <c r="N270" i="4" a="1"/>
  <c r="P274" i="4"/>
  <c r="P283" i="4"/>
  <c r="P292" i="4"/>
  <c r="O297" i="4"/>
  <c r="N302" i="4" a="1"/>
  <c r="P306" i="4"/>
  <c r="P315" i="4"/>
  <c r="P324" i="4"/>
  <c r="O329" i="4"/>
  <c r="N334" i="4" a="1"/>
  <c r="P338" i="4"/>
  <c r="P347" i="4"/>
  <c r="P356" i="4"/>
  <c r="O361" i="4"/>
  <c r="N366" i="4" a="1"/>
  <c r="P370" i="4"/>
  <c r="P379" i="4"/>
  <c r="P388" i="4"/>
  <c r="O393" i="4"/>
  <c r="N398" i="4" a="1"/>
  <c r="P402" i="4"/>
  <c r="P411" i="4"/>
  <c r="P420" i="4"/>
  <c r="O425" i="4"/>
  <c r="N430" i="4" a="1"/>
  <c r="P434" i="4"/>
  <c r="P443" i="4"/>
  <c r="P452" i="4"/>
  <c r="O457" i="4"/>
  <c r="N462" i="4" a="1"/>
  <c r="P466" i="4"/>
  <c r="P475" i="4"/>
  <c r="P484" i="4"/>
  <c r="O489" i="4"/>
  <c r="N494" i="4" a="1"/>
  <c r="P498" i="4"/>
  <c r="P507" i="4"/>
  <c r="N339" i="4" a="1"/>
  <c r="P361" i="4"/>
  <c r="O375" i="4"/>
  <c r="N403" i="4" a="1"/>
  <c r="O407" i="4"/>
  <c r="O416" i="4"/>
  <c r="N435" i="4" a="1"/>
  <c r="N444" i="4" a="1"/>
  <c r="I440" i="4"/>
  <c r="H455" i="4" a="1"/>
  <c r="J468" i="4"/>
  <c r="H479" i="4" a="1"/>
  <c r="I490" i="4"/>
  <c r="N5" i="4" a="1"/>
  <c r="O15" i="4"/>
  <c r="P23" i="4"/>
  <c r="P31" i="4"/>
  <c r="O39" i="4"/>
  <c r="N47" i="4" a="1"/>
  <c r="O52" i="4"/>
  <c r="O59" i="4"/>
  <c r="P64" i="4"/>
  <c r="N71" i="4" a="1"/>
  <c r="N76" i="4" a="1"/>
  <c r="P80" i="4"/>
  <c r="N86" i="4" a="1"/>
  <c r="N91" i="4" a="1"/>
  <c r="P95" i="4"/>
  <c r="O100" i="4"/>
  <c r="O105" i="4"/>
  <c r="O110" i="4"/>
  <c r="N115" i="4" a="1"/>
  <c r="O119" i="4"/>
  <c r="N124" i="4" a="1"/>
  <c r="O128" i="4"/>
  <c r="N133" i="4" a="1"/>
  <c r="P137" i="4"/>
  <c r="O142" i="4"/>
  <c r="N147" i="4" a="1"/>
  <c r="O151" i="4"/>
  <c r="N156" i="4" a="1"/>
  <c r="O160" i="4"/>
  <c r="N165" i="4" a="1"/>
  <c r="P169" i="4"/>
  <c r="O174" i="4"/>
  <c r="N179" i="4" a="1"/>
  <c r="O183" i="4"/>
  <c r="N188" i="4" a="1"/>
  <c r="O192" i="4"/>
  <c r="N197" i="4" a="1"/>
  <c r="P201" i="4"/>
  <c r="O206" i="4"/>
  <c r="N211" i="4" a="1"/>
  <c r="O215" i="4"/>
  <c r="N220" i="4" a="1"/>
  <c r="O224" i="4"/>
  <c r="N229" i="4" a="1"/>
  <c r="P233" i="4"/>
  <c r="O238" i="4"/>
  <c r="N243" i="4" a="1"/>
  <c r="O247" i="4"/>
  <c r="N252" i="4" a="1"/>
  <c r="O256" i="4"/>
  <c r="N261" i="4" a="1"/>
  <c r="P265" i="4"/>
  <c r="O270" i="4"/>
  <c r="N275" i="4" a="1"/>
  <c r="O279" i="4"/>
  <c r="N284" i="4" a="1"/>
  <c r="O288" i="4"/>
  <c r="N293" i="4" a="1"/>
  <c r="P297" i="4"/>
  <c r="O302" i="4"/>
  <c r="N307" i="4" a="1"/>
  <c r="O311" i="4"/>
  <c r="N316" i="4" a="1"/>
  <c r="O320" i="4"/>
  <c r="N325" i="4" a="1"/>
  <c r="P329" i="4"/>
  <c r="O334" i="4"/>
  <c r="N412" i="4" a="1"/>
  <c r="P425" i="4"/>
  <c r="O430" i="4"/>
  <c r="I455" i="4"/>
  <c r="H469" i="4" a="1"/>
  <c r="I481" i="4"/>
  <c r="J490" i="4"/>
  <c r="J499" i="4"/>
  <c r="P15" i="4"/>
  <c r="N24" i="4" a="1"/>
  <c r="N32" i="4" a="1"/>
  <c r="P39" i="4"/>
  <c r="P52" i="4"/>
  <c r="P59" i="4"/>
  <c r="N65" i="4" a="1"/>
  <c r="N81" i="4" a="1"/>
  <c r="O86" i="4"/>
  <c r="N96" i="4" a="1"/>
  <c r="P100" i="4"/>
  <c r="N106" i="4" a="1"/>
  <c r="P110" i="4"/>
  <c r="P119" i="4"/>
  <c r="P128" i="4"/>
  <c r="O133" i="4"/>
  <c r="N138" i="4" a="1"/>
  <c r="P142" i="4"/>
  <c r="P151" i="4"/>
  <c r="P160" i="4"/>
  <c r="O165" i="4"/>
  <c r="N170" i="4" a="1"/>
  <c r="P174" i="4"/>
  <c r="P183" i="4"/>
  <c r="P192" i="4"/>
  <c r="O197" i="4"/>
  <c r="N202" i="4" a="1"/>
  <c r="P206" i="4"/>
  <c r="P215" i="4"/>
  <c r="P224" i="4"/>
  <c r="O229" i="4"/>
  <c r="N234" i="4" a="1"/>
  <c r="P238" i="4"/>
  <c r="P247" i="4"/>
  <c r="P256" i="4"/>
  <c r="O261" i="4"/>
  <c r="N266" i="4" a="1"/>
  <c r="P270" i="4"/>
  <c r="P279" i="4"/>
  <c r="P288" i="4"/>
  <c r="O293" i="4"/>
  <c r="N298" i="4" a="1"/>
  <c r="P302" i="4"/>
  <c r="P311" i="4"/>
  <c r="P320" i="4"/>
  <c r="O325" i="4"/>
  <c r="N330" i="4" a="1"/>
  <c r="P334" i="4"/>
  <c r="P343" i="4"/>
  <c r="P352" i="4"/>
  <c r="O357" i="4"/>
  <c r="N362" i="4" a="1"/>
  <c r="P366" i="4"/>
  <c r="P375" i="4"/>
  <c r="P384" i="4"/>
  <c r="O389" i="4"/>
  <c r="N394" i="4" a="1"/>
  <c r="P398" i="4"/>
  <c r="P407" i="4"/>
  <c r="P416" i="4"/>
  <c r="O421" i="4"/>
  <c r="N426" i="4" a="1"/>
  <c r="P430" i="4"/>
  <c r="P439" i="4"/>
  <c r="P448" i="4"/>
  <c r="O453" i="4"/>
  <c r="N458" i="4" a="1"/>
  <c r="P462" i="4"/>
  <c r="P471" i="4"/>
  <c r="P480" i="4"/>
  <c r="O485" i="4"/>
  <c r="N490" i="4" a="1"/>
  <c r="P494" i="4"/>
  <c r="P503" i="4"/>
  <c r="J441" i="4"/>
  <c r="I456" i="4"/>
  <c r="H482" i="4" a="1"/>
  <c r="H491" i="4" a="1"/>
  <c r="H500" i="4" a="1"/>
  <c r="O7" i="4"/>
  <c r="N16" i="4" a="1"/>
  <c r="N40" i="4" a="1"/>
  <c r="O47" i="4"/>
  <c r="N53" i="4" a="1"/>
  <c r="N60" i="4" a="1"/>
  <c r="O65" i="4"/>
  <c r="O71" i="4"/>
  <c r="O76" i="4"/>
  <c r="O81" i="4"/>
  <c r="P86" i="4"/>
  <c r="O91" i="4"/>
  <c r="N101" i="4" a="1"/>
  <c r="O106" i="4"/>
  <c r="N111" i="4" a="1"/>
  <c r="O115" i="4"/>
  <c r="N120" i="4" a="1"/>
  <c r="O124" i="4"/>
  <c r="N129" i="4" a="1"/>
  <c r="P133" i="4"/>
  <c r="O138" i="4"/>
  <c r="N143" i="4" a="1"/>
  <c r="O147" i="4"/>
  <c r="N152" i="4" a="1"/>
  <c r="O156" i="4"/>
  <c r="N161" i="4" a="1"/>
  <c r="P165" i="4"/>
  <c r="O170" i="4"/>
  <c r="N175" i="4" a="1"/>
  <c r="O179" i="4"/>
  <c r="N184" i="4" a="1"/>
  <c r="O188" i="4"/>
  <c r="N193" i="4" a="1"/>
  <c r="P197" i="4"/>
  <c r="O202" i="4"/>
  <c r="N207" i="4" a="1"/>
  <c r="O211" i="4"/>
  <c r="N216" i="4" a="1"/>
  <c r="O220" i="4"/>
  <c r="N225" i="4" a="1"/>
  <c r="P229" i="4"/>
  <c r="O234" i="4"/>
  <c r="N239" i="4" a="1"/>
  <c r="N312" i="4" a="1"/>
  <c r="O382" i="4"/>
  <c r="O406" i="4"/>
  <c r="O424" i="4"/>
  <c r="N443" i="4" a="1"/>
  <c r="O458" i="4"/>
  <c r="N473" i="4" a="1"/>
  <c r="O487" i="4"/>
  <c r="N501" i="4" a="1"/>
  <c r="O488" i="4"/>
  <c r="O502" i="4"/>
  <c r="N476" i="4" a="1"/>
  <c r="P505" i="4"/>
  <c r="O415" i="4"/>
  <c r="N496" i="4" a="1"/>
  <c r="O496" i="4"/>
  <c r="N437" i="4" a="1"/>
  <c r="N483" i="4" a="1"/>
  <c r="P441" i="4"/>
  <c r="O243" i="4"/>
  <c r="O316" i="4"/>
  <c r="O383" i="4"/>
  <c r="N408" i="4" a="1"/>
  <c r="O426" i="4"/>
  <c r="O444" i="4"/>
  <c r="O459" i="4"/>
  <c r="P473" i="4"/>
  <c r="N502" i="4" a="1"/>
  <c r="O446" i="4"/>
  <c r="P502" i="4"/>
  <c r="N463" i="4" a="1"/>
  <c r="N464" i="4" a="1"/>
  <c r="O450" i="4"/>
  <c r="O494" i="4"/>
  <c r="O480" i="4"/>
  <c r="N481" i="4" a="1"/>
  <c r="P457" i="4"/>
  <c r="N487" i="4" a="1"/>
  <c r="N248" i="4" a="1"/>
  <c r="N321" i="4" a="1"/>
  <c r="N385" i="4" a="1"/>
  <c r="N409" i="4" a="1"/>
  <c r="O427" i="4"/>
  <c r="P445" i="4"/>
  <c r="N460" i="4" a="1"/>
  <c r="N475" i="4" a="1"/>
  <c r="P489" i="4"/>
  <c r="N461" i="4" a="1"/>
  <c r="O462" i="4"/>
  <c r="O491" i="4"/>
  <c r="O503" i="4"/>
  <c r="N492" i="4" a="1"/>
  <c r="N449" i="4" a="1"/>
  <c r="N467" i="4" a="1"/>
  <c r="O482" i="4"/>
  <c r="O455" i="4"/>
  <c r="O423" i="4"/>
  <c r="N472" i="4" a="1"/>
  <c r="O252" i="4"/>
  <c r="P325" i="4"/>
  <c r="N387" i="4" a="1"/>
  <c r="P409" i="4"/>
  <c r="N428" i="4" a="1"/>
  <c r="O490" i="4"/>
  <c r="N431" i="4" a="1"/>
  <c r="N504" i="4" a="1"/>
  <c r="N505" i="4" a="1"/>
  <c r="O394" i="4"/>
  <c r="P433" i="4"/>
  <c r="N498" i="4" a="1"/>
  <c r="N257" i="4" a="1"/>
  <c r="O330" i="4"/>
  <c r="N388" i="4" a="1"/>
  <c r="N411" i="4" a="1"/>
  <c r="N429" i="4" a="1"/>
  <c r="O447" i="4"/>
  <c r="O476" i="4"/>
  <c r="O448" i="4"/>
  <c r="N493" i="4" a="1"/>
  <c r="N495" i="4" a="1"/>
  <c r="O435" i="4"/>
  <c r="N507" i="4" a="1"/>
  <c r="O468" i="4"/>
  <c r="N499" i="4" a="1"/>
  <c r="O471" i="4"/>
  <c r="P261" i="4"/>
  <c r="N335" i="4" a="1"/>
  <c r="P389" i="4"/>
  <c r="O412" i="4"/>
  <c r="P477" i="4"/>
  <c r="O432" i="4"/>
  <c r="O479" i="4"/>
  <c r="P506" i="4"/>
  <c r="N452" i="4" a="1"/>
  <c r="O467" i="4"/>
  <c r="P497" i="4"/>
  <c r="N484" i="4" a="1"/>
  <c r="N405" i="4" a="1"/>
  <c r="O266" i="4"/>
  <c r="O339" i="4"/>
  <c r="O391" i="4"/>
  <c r="P413" i="4"/>
  <c r="N432" i="4" a="1"/>
  <c r="O478" i="4"/>
  <c r="N451" i="4" a="1"/>
  <c r="N271" i="4" a="1"/>
  <c r="N344" i="4" a="1"/>
  <c r="O392" i="4"/>
  <c r="O414" i="4"/>
  <c r="O464" i="4"/>
  <c r="P465" i="4"/>
  <c r="P485" i="4"/>
  <c r="O275" i="4"/>
  <c r="O348" i="4"/>
  <c r="G604" i="10"/>
  <c r="N280" i="4" a="1"/>
  <c r="N353" i="4" a="1"/>
  <c r="N396" i="4" a="1"/>
  <c r="N417" i="4" a="1"/>
  <c r="O284" i="4"/>
  <c r="P357" i="4"/>
  <c r="N397" i="4" a="1"/>
  <c r="O418" i="4"/>
  <c r="O436" i="4"/>
  <c r="N453" i="4" a="1"/>
  <c r="N469" i="4" a="1"/>
  <c r="N485" i="4" a="1"/>
  <c r="B604" i="10"/>
  <c r="N289" i="4" a="1"/>
  <c r="O362" i="4"/>
  <c r="N399" i="4" a="1"/>
  <c r="N419" i="4" a="1"/>
  <c r="P453" i="4"/>
  <c r="A1" i="10" a="1"/>
  <c r="O500" i="4"/>
  <c r="P293" i="4"/>
  <c r="N367" i="4" a="1"/>
  <c r="O400" i="4"/>
  <c r="N420" i="4" a="1"/>
  <c r="O438" i="4"/>
  <c r="N455" i="4" a="1"/>
  <c r="O298" i="4"/>
  <c r="O371" i="4"/>
  <c r="P401" i="4"/>
  <c r="P421" i="4"/>
  <c r="N440" i="4" a="1"/>
  <c r="O470" i="4"/>
  <c r="N303" i="4" a="1"/>
  <c r="N376" i="4" a="1"/>
  <c r="O403" i="4"/>
  <c r="N423" i="4" a="1"/>
  <c r="N441" i="4" a="1"/>
  <c r="O456" i="4"/>
  <c r="O499" i="4"/>
  <c r="O307" i="4"/>
  <c r="O380" i="4"/>
  <c r="I604" i="10"/>
  <c r="J604" i="10"/>
  <c r="K604" i="10"/>
  <c r="L604" i="10"/>
  <c r="M604" i="10"/>
  <c r="N604" i="10"/>
  <c r="N441" i="4" l="1"/>
  <c r="N423" i="4"/>
  <c r="N376" i="4"/>
  <c r="N303" i="4"/>
  <c r="N440" i="4"/>
  <c r="N455" i="4"/>
  <c r="N420" i="4"/>
  <c r="N367" i="4"/>
  <c r="A1" i="10"/>
  <c r="N419" i="4"/>
  <c r="N399" i="4"/>
  <c r="N289" i="4"/>
  <c r="N485" i="4"/>
  <c r="N469" i="4"/>
  <c r="N453" i="4"/>
  <c r="N397" i="4"/>
  <c r="N417" i="4"/>
  <c r="N396" i="4"/>
  <c r="N353" i="4"/>
  <c r="N280" i="4"/>
  <c r="N344" i="4"/>
  <c r="N271" i="4"/>
  <c r="N451" i="4"/>
  <c r="N432" i="4"/>
  <c r="N405" i="4"/>
  <c r="N484" i="4"/>
  <c r="N452" i="4"/>
  <c r="N335" i="4"/>
  <c r="N499" i="4"/>
  <c r="N507" i="4"/>
  <c r="N495" i="4"/>
  <c r="N493" i="4"/>
  <c r="N429" i="4"/>
  <c r="N411" i="4"/>
  <c r="N388" i="4"/>
  <c r="N257" i="4"/>
  <c r="N498" i="4"/>
  <c r="N505" i="4"/>
  <c r="N504" i="4"/>
  <c r="N431" i="4"/>
  <c r="N428" i="4"/>
  <c r="N387" i="4"/>
  <c r="N472" i="4"/>
  <c r="N467" i="4"/>
  <c r="N449" i="4"/>
  <c r="N492" i="4"/>
  <c r="N461" i="4"/>
  <c r="N475" i="4"/>
  <c r="N460" i="4"/>
  <c r="N409" i="4"/>
  <c r="N385" i="4"/>
  <c r="N321" i="4"/>
  <c r="N248" i="4"/>
  <c r="N487" i="4"/>
  <c r="N481" i="4"/>
  <c r="N464" i="4"/>
  <c r="N463" i="4"/>
  <c r="N502" i="4"/>
  <c r="N408" i="4"/>
  <c r="N483" i="4"/>
  <c r="N437" i="4"/>
  <c r="N496" i="4"/>
  <c r="N476" i="4"/>
  <c r="N501" i="4"/>
  <c r="N473" i="4"/>
  <c r="N443" i="4"/>
  <c r="N312" i="4"/>
  <c r="N239" i="4"/>
  <c r="N225" i="4"/>
  <c r="N216" i="4"/>
  <c r="N207" i="4"/>
  <c r="N193" i="4"/>
  <c r="N184" i="4"/>
  <c r="N175" i="4"/>
  <c r="N161" i="4"/>
  <c r="N152" i="4"/>
  <c r="N143" i="4"/>
  <c r="N129" i="4"/>
  <c r="N120" i="4"/>
  <c r="N111" i="4"/>
  <c r="N101" i="4"/>
  <c r="N60" i="4"/>
  <c r="N53" i="4"/>
  <c r="N40" i="4"/>
  <c r="N16" i="4"/>
  <c r="H500" i="4"/>
  <c r="H491" i="4"/>
  <c r="H482" i="4"/>
  <c r="N490" i="4"/>
  <c r="N458" i="4"/>
  <c r="N426" i="4"/>
  <c r="N394" i="4"/>
  <c r="N362" i="4"/>
  <c r="N330" i="4"/>
  <c r="N298" i="4"/>
  <c r="N266" i="4"/>
  <c r="N234" i="4"/>
  <c r="N202" i="4"/>
  <c r="N170" i="4"/>
  <c r="N138" i="4"/>
  <c r="N106" i="4"/>
  <c r="N96" i="4"/>
  <c r="N81" i="4"/>
  <c r="N65" i="4"/>
  <c r="N32" i="4"/>
  <c r="N24" i="4"/>
  <c r="H469" i="4"/>
  <c r="N412" i="4"/>
  <c r="N325" i="4"/>
  <c r="N316" i="4"/>
  <c r="N307" i="4"/>
  <c r="N293" i="4"/>
  <c r="N284" i="4"/>
  <c r="N275" i="4"/>
  <c r="N261" i="4"/>
  <c r="N252" i="4"/>
  <c r="N243" i="4"/>
  <c r="N229" i="4"/>
  <c r="N220" i="4"/>
  <c r="N211" i="4"/>
  <c r="N197" i="4"/>
  <c r="N188" i="4"/>
  <c r="N179" i="4"/>
  <c r="N165" i="4"/>
  <c r="N156" i="4"/>
  <c r="N147" i="4"/>
  <c r="N133" i="4"/>
  <c r="N124" i="4"/>
  <c r="N115" i="4"/>
  <c r="N91" i="4"/>
  <c r="N86" i="4"/>
  <c r="N76" i="4"/>
  <c r="N71" i="4"/>
  <c r="N47" i="4"/>
  <c r="N5" i="4"/>
  <c r="H479" i="4"/>
  <c r="H455" i="4"/>
  <c r="N444" i="4"/>
  <c r="N435" i="4"/>
  <c r="N403" i="4"/>
  <c r="N339" i="4"/>
  <c r="N494" i="4"/>
  <c r="N462" i="4"/>
  <c r="N430" i="4"/>
  <c r="N398" i="4"/>
  <c r="N366" i="4"/>
  <c r="N334" i="4"/>
  <c r="N302" i="4"/>
  <c r="N270" i="4"/>
  <c r="N238" i="4"/>
  <c r="N206" i="4"/>
  <c r="N174" i="4"/>
  <c r="N142" i="4"/>
  <c r="N110" i="4"/>
  <c r="N105" i="4"/>
  <c r="H499" i="4"/>
  <c r="H468" i="4"/>
  <c r="N421" i="4"/>
  <c r="N389" i="4"/>
  <c r="N380" i="4"/>
  <c r="N371" i="4"/>
  <c r="N357" i="4"/>
  <c r="N348" i="4"/>
  <c r="N503" i="4"/>
  <c r="N489" i="4"/>
  <c r="N480" i="4"/>
  <c r="N471" i="4"/>
  <c r="N457" i="4"/>
  <c r="N448" i="4"/>
  <c r="N439" i="4"/>
  <c r="N425" i="4"/>
  <c r="N416" i="4"/>
  <c r="N407" i="4"/>
  <c r="N393" i="4"/>
  <c r="N384" i="4"/>
  <c r="N375" i="4"/>
  <c r="N361" i="4"/>
  <c r="N352" i="4"/>
  <c r="N343" i="4"/>
  <c r="N329" i="4"/>
  <c r="N320" i="4"/>
  <c r="N311" i="4"/>
  <c r="N297" i="4"/>
  <c r="N288" i="4"/>
  <c r="N279" i="4"/>
  <c r="N265" i="4"/>
  <c r="N256" i="4"/>
  <c r="N247" i="4"/>
  <c r="N233" i="4"/>
  <c r="N224" i="4"/>
  <c r="N215" i="4"/>
  <c r="N201" i="4"/>
  <c r="N192" i="4"/>
  <c r="N183" i="4"/>
  <c r="N169" i="4"/>
  <c r="N160" i="4"/>
  <c r="N151" i="4"/>
  <c r="N137" i="4"/>
  <c r="N128" i="4"/>
  <c r="N119" i="4"/>
  <c r="N100" i="4"/>
  <c r="N85" i="4"/>
  <c r="N59" i="4"/>
  <c r="N52" i="4"/>
  <c r="N45" i="4"/>
  <c r="N39" i="4"/>
  <c r="N13" i="4"/>
  <c r="H490" i="4"/>
  <c r="H437" i="4"/>
  <c r="N466" i="4"/>
  <c r="N434" i="4"/>
  <c r="N402" i="4"/>
  <c r="N370" i="4"/>
  <c r="N338" i="4"/>
  <c r="N306" i="4"/>
  <c r="N274" i="4"/>
  <c r="N242" i="4"/>
  <c r="N210" i="4"/>
  <c r="N178" i="4"/>
  <c r="N146" i="4"/>
  <c r="N114" i="4"/>
  <c r="N95" i="4"/>
  <c r="N90" i="4"/>
  <c r="N80" i="4"/>
  <c r="N64" i="4"/>
  <c r="N31" i="4"/>
  <c r="N23" i="4"/>
  <c r="N4" i="4"/>
  <c r="H478" i="4"/>
  <c r="H436" i="4"/>
  <c r="N379" i="4"/>
  <c r="N365" i="4"/>
  <c r="N356" i="4"/>
  <c r="N347" i="4"/>
  <c r="N333" i="4"/>
  <c r="N324" i="4"/>
  <c r="N315" i="4"/>
  <c r="N301" i="4"/>
  <c r="N292" i="4"/>
  <c r="N283" i="4"/>
  <c r="N269" i="4"/>
  <c r="N260" i="4"/>
  <c r="N251" i="4"/>
  <c r="N237" i="4"/>
  <c r="N228" i="4"/>
  <c r="N219" i="4"/>
  <c r="N205" i="4"/>
  <c r="N196" i="4"/>
  <c r="N187" i="4"/>
  <c r="N173" i="4"/>
  <c r="N164" i="4"/>
  <c r="N155" i="4"/>
  <c r="N141" i="4"/>
  <c r="N132" i="4"/>
  <c r="N123" i="4"/>
  <c r="N109" i="4"/>
  <c r="N75" i="4"/>
  <c r="N69" i="4"/>
  <c r="N57" i="4"/>
  <c r="N37" i="4"/>
  <c r="N29" i="4"/>
  <c r="N21" i="4"/>
  <c r="N470" i="4"/>
  <c r="N438" i="4"/>
  <c r="N406" i="4"/>
  <c r="N374" i="4"/>
  <c r="N342" i="4"/>
  <c r="N310" i="4"/>
  <c r="N278" i="4"/>
  <c r="N246" i="4"/>
  <c r="N214" i="4"/>
  <c r="N182" i="4"/>
  <c r="N150" i="4"/>
  <c r="N118" i="4"/>
  <c r="N104" i="4"/>
  <c r="N89" i="4"/>
  <c r="N44" i="4"/>
  <c r="N12" i="4"/>
  <c r="H496" i="4"/>
  <c r="H433" i="4"/>
  <c r="N488" i="4"/>
  <c r="N465" i="4"/>
  <c r="N433" i="4"/>
  <c r="N369" i="4"/>
  <c r="N360" i="4"/>
  <c r="N337" i="4"/>
  <c r="N328" i="4"/>
  <c r="N319" i="4"/>
  <c r="N305" i="4"/>
  <c r="N296" i="4"/>
  <c r="N287" i="4"/>
  <c r="N273" i="4"/>
  <c r="N264" i="4"/>
  <c r="N255" i="4"/>
  <c r="N241" i="4"/>
  <c r="N232" i="4"/>
  <c r="N223" i="4"/>
  <c r="N209" i="4"/>
  <c r="N200" i="4"/>
  <c r="N191" i="4"/>
  <c r="N177" i="4"/>
  <c r="N168" i="4"/>
  <c r="N159" i="4"/>
  <c r="N145" i="4"/>
  <c r="N136" i="4"/>
  <c r="N127" i="4"/>
  <c r="N113" i="4"/>
  <c r="N99" i="4"/>
  <c r="N94" i="4"/>
  <c r="N84" i="4"/>
  <c r="N51" i="4"/>
  <c r="H464" i="4"/>
  <c r="N497" i="4"/>
  <c r="N479" i="4"/>
  <c r="N456" i="4"/>
  <c r="N447" i="4"/>
  <c r="N424" i="4"/>
  <c r="N415" i="4"/>
  <c r="N401" i="4"/>
  <c r="N392" i="4"/>
  <c r="N383" i="4"/>
  <c r="N351" i="4"/>
  <c r="N506" i="4"/>
  <c r="N474" i="4"/>
  <c r="N442" i="4"/>
  <c r="N410" i="4"/>
  <c r="N378" i="4"/>
  <c r="N346" i="4"/>
  <c r="N314" i="4"/>
  <c r="N282" i="4"/>
  <c r="N250" i="4"/>
  <c r="N218" i="4"/>
  <c r="N186" i="4"/>
  <c r="N154" i="4"/>
  <c r="N122" i="4"/>
  <c r="N79" i="4"/>
  <c r="N63" i="4"/>
  <c r="N36" i="4"/>
  <c r="N28" i="4"/>
  <c r="N20" i="4"/>
  <c r="H504" i="4"/>
  <c r="H431" i="4"/>
  <c r="N364" i="4"/>
  <c r="N355" i="4"/>
  <c r="N341" i="4"/>
  <c r="N332" i="4"/>
  <c r="N323" i="4"/>
  <c r="N309" i="4"/>
  <c r="N300" i="4"/>
  <c r="N291" i="4"/>
  <c r="N277" i="4"/>
  <c r="N268" i="4"/>
  <c r="N259" i="4"/>
  <c r="N245" i="4"/>
  <c r="N236" i="4"/>
  <c r="N227" i="4"/>
  <c r="N213" i="4"/>
  <c r="N204" i="4"/>
  <c r="N195" i="4"/>
  <c r="N181" i="4"/>
  <c r="N172" i="4"/>
  <c r="N163" i="4"/>
  <c r="N149" i="4"/>
  <c r="N140" i="4"/>
  <c r="N131" i="4"/>
  <c r="N117" i="4"/>
  <c r="N108" i="4"/>
  <c r="N93" i="4"/>
  <c r="N73" i="4"/>
  <c r="N68" i="4"/>
  <c r="N56" i="4"/>
  <c r="N49" i="4"/>
  <c r="H495" i="4"/>
  <c r="H486" i="4"/>
  <c r="H461" i="4"/>
  <c r="H447" i="4"/>
  <c r="N373" i="4"/>
  <c r="N478" i="4"/>
  <c r="N446" i="4"/>
  <c r="N414" i="4"/>
  <c r="N382" i="4"/>
  <c r="N350" i="4"/>
  <c r="N318" i="4"/>
  <c r="N286" i="4"/>
  <c r="N254" i="4"/>
  <c r="N222" i="4"/>
  <c r="N190" i="4"/>
  <c r="N158" i="4"/>
  <c r="N126" i="4"/>
  <c r="N103" i="4"/>
  <c r="N98" i="4"/>
  <c r="N88" i="4"/>
  <c r="N43" i="4"/>
  <c r="N9" i="4"/>
  <c r="N359" i="4"/>
  <c r="N345" i="4"/>
  <c r="N336" i="4"/>
  <c r="N327" i="4"/>
  <c r="N313" i="4"/>
  <c r="N304" i="4"/>
  <c r="N295" i="4"/>
  <c r="N281" i="4"/>
  <c r="N272" i="4"/>
  <c r="N263" i="4"/>
  <c r="N249" i="4"/>
  <c r="N240" i="4"/>
  <c r="N231" i="4"/>
  <c r="N217" i="4"/>
  <c r="N208" i="4"/>
  <c r="N199" i="4"/>
  <c r="N185" i="4"/>
  <c r="N176" i="4"/>
  <c r="N167" i="4"/>
  <c r="N153" i="4"/>
  <c r="N144" i="4"/>
  <c r="N135" i="4"/>
  <c r="N121" i="4"/>
  <c r="N112" i="4"/>
  <c r="N83" i="4"/>
  <c r="N78" i="4"/>
  <c r="N61" i="4"/>
  <c r="H503" i="4"/>
  <c r="H460" i="4"/>
  <c r="H446" i="4"/>
  <c r="N400" i="4"/>
  <c r="N391" i="4"/>
  <c r="N377" i="4"/>
  <c r="N368" i="4"/>
  <c r="N482" i="4"/>
  <c r="N450" i="4"/>
  <c r="N418" i="4"/>
  <c r="N386" i="4"/>
  <c r="N354" i="4"/>
  <c r="N322" i="4"/>
  <c r="N290" i="4"/>
  <c r="N258" i="4"/>
  <c r="N226" i="4"/>
  <c r="N194" i="4"/>
  <c r="N162" i="4"/>
  <c r="N130" i="4"/>
  <c r="N97" i="4"/>
  <c r="N41" i="4"/>
  <c r="N35" i="4"/>
  <c r="N27" i="4"/>
  <c r="N17" i="4"/>
  <c r="H483" i="4"/>
  <c r="N500" i="4"/>
  <c r="N491" i="4"/>
  <c r="N477" i="4"/>
  <c r="N468" i="4"/>
  <c r="N459" i="4"/>
  <c r="N445" i="4"/>
  <c r="N436" i="4"/>
  <c r="N427" i="4"/>
  <c r="N413" i="4"/>
  <c r="N404" i="4"/>
  <c r="N395" i="4"/>
  <c r="N381" i="4"/>
  <c r="N372" i="4"/>
  <c r="N363" i="4"/>
  <c r="N349" i="4"/>
  <c r="N340" i="4"/>
  <c r="N331" i="4"/>
  <c r="N317" i="4"/>
  <c r="N308" i="4"/>
  <c r="N299" i="4"/>
  <c r="N285" i="4"/>
  <c r="N276" i="4"/>
  <c r="N267" i="4"/>
  <c r="N253" i="4"/>
  <c r="N244" i="4"/>
  <c r="N235" i="4"/>
  <c r="N221" i="4"/>
  <c r="N212" i="4"/>
  <c r="N203" i="4"/>
  <c r="N189" i="4"/>
  <c r="N180" i="4"/>
  <c r="N171" i="4"/>
  <c r="N157" i="4"/>
  <c r="N148" i="4"/>
  <c r="N139" i="4"/>
  <c r="N125" i="4"/>
  <c r="N116" i="4"/>
  <c r="N107" i="4"/>
  <c r="N102" i="4"/>
  <c r="N92" i="4"/>
  <c r="N77" i="4"/>
  <c r="N72" i="4"/>
  <c r="N67" i="4"/>
  <c r="N55" i="4"/>
  <c r="N48" i="4"/>
  <c r="N33" i="4"/>
  <c r="N25" i="4"/>
  <c r="N8" i="4"/>
  <c r="H470" i="4"/>
  <c r="H418" i="4"/>
  <c r="N486" i="4"/>
  <c r="N454" i="4"/>
  <c r="N422" i="4"/>
  <c r="N390" i="4"/>
  <c r="N358" i="4"/>
  <c r="N326" i="4"/>
  <c r="N294" i="4"/>
  <c r="N262" i="4"/>
  <c r="N230" i="4"/>
  <c r="N198" i="4"/>
  <c r="N166" i="4"/>
  <c r="N134" i="4"/>
  <c r="N87" i="4"/>
  <c r="N82" i="4"/>
  <c r="H488" i="4"/>
  <c r="H466" i="4"/>
  <c r="H457" i="4"/>
  <c r="H443" i="4"/>
  <c r="H409" i="4"/>
  <c r="H394" i="4"/>
  <c r="H384" i="4"/>
  <c r="H379" i="4"/>
  <c r="H374" i="4"/>
  <c r="H369" i="4"/>
  <c r="H353" i="4"/>
  <c r="H324" i="4"/>
  <c r="H288" i="4"/>
  <c r="H225" i="4"/>
  <c r="H475" i="4"/>
  <c r="H492" i="4"/>
  <c r="H452" i="4"/>
  <c r="H438" i="4"/>
  <c r="H428" i="4"/>
  <c r="H423" i="4"/>
  <c r="H389" i="4"/>
  <c r="H363" i="4"/>
  <c r="H336" i="4"/>
  <c r="H318" i="4"/>
  <c r="H310" i="4"/>
  <c r="H302" i="4"/>
  <c r="H250" i="4"/>
  <c r="H238" i="4"/>
  <c r="H408" i="4"/>
  <c r="H403" i="4"/>
  <c r="H330" i="4"/>
  <c r="H268" i="4"/>
  <c r="H259" i="4"/>
  <c r="H224" i="4"/>
  <c r="H207" i="4"/>
  <c r="H190" i="4"/>
  <c r="H456" i="4"/>
  <c r="H413" i="4"/>
  <c r="H398" i="4"/>
  <c r="H388" i="4"/>
  <c r="H383" i="4"/>
  <c r="H352" i="4"/>
  <c r="H347" i="4"/>
  <c r="H329" i="4"/>
  <c r="H323" i="4"/>
  <c r="H316" i="4"/>
  <c r="H249" i="4"/>
  <c r="H221" i="4"/>
  <c r="H487" i="4"/>
  <c r="H474" i="4"/>
  <c r="H465" i="4"/>
  <c r="H451" i="4"/>
  <c r="H442" i="4"/>
  <c r="H432" i="4"/>
  <c r="H427" i="4"/>
  <c r="H393" i="4"/>
  <c r="H378" i="4"/>
  <c r="H373" i="4"/>
  <c r="H362" i="4"/>
  <c r="H357" i="4"/>
  <c r="H237" i="4"/>
  <c r="H169" i="4"/>
  <c r="H422" i="4"/>
  <c r="H412" i="4"/>
  <c r="H407" i="4"/>
  <c r="H367" i="4"/>
  <c r="H346" i="4"/>
  <c r="H335" i="4"/>
  <c r="H315" i="4"/>
  <c r="H301" i="4"/>
  <c r="H293" i="4"/>
  <c r="H285" i="4"/>
  <c r="H267" i="4"/>
  <c r="H220" i="4"/>
  <c r="H203" i="4"/>
  <c r="H186" i="4"/>
  <c r="H417" i="4"/>
  <c r="H402" i="4"/>
  <c r="H392" i="4"/>
  <c r="H387" i="4"/>
  <c r="H372" i="4"/>
  <c r="H340" i="4"/>
  <c r="H307" i="4"/>
  <c r="H300" i="4"/>
  <c r="H276" i="4"/>
  <c r="H397" i="4"/>
  <c r="H382" i="4"/>
  <c r="H356" i="4"/>
  <c r="H322" i="4"/>
  <c r="H299" i="4"/>
  <c r="H284" i="4"/>
  <c r="H266" i="4"/>
  <c r="H473" i="4"/>
  <c r="H459" i="4"/>
  <c r="H450" i="4"/>
  <c r="H441" i="4"/>
  <c r="H426" i="4"/>
  <c r="H416" i="4"/>
  <c r="H411" i="4"/>
  <c r="H377" i="4"/>
  <c r="H366" i="4"/>
  <c r="H361" i="4"/>
  <c r="H345" i="4"/>
  <c r="H255" i="4"/>
  <c r="H233" i="4"/>
  <c r="H421" i="4"/>
  <c r="H406" i="4"/>
  <c r="H396" i="4"/>
  <c r="H391" i="4"/>
  <c r="H371" i="4"/>
  <c r="H350" i="4"/>
  <c r="H333" i="4"/>
  <c r="H327" i="4"/>
  <c r="H314" i="4"/>
  <c r="H306" i="4"/>
  <c r="H298" i="4"/>
  <c r="H283" i="4"/>
  <c r="N19" i="4"/>
  <c r="N15" i="4"/>
  <c r="N11" i="4"/>
  <c r="N7" i="4"/>
  <c r="H506" i="4"/>
  <c r="H502" i="4"/>
  <c r="H498" i="4"/>
  <c r="H494" i="4"/>
  <c r="H477" i="4"/>
  <c r="H463" i="4"/>
  <c r="H454" i="4"/>
  <c r="H445" i="4"/>
  <c r="H440" i="4"/>
  <c r="H435" i="4"/>
  <c r="H401" i="4"/>
  <c r="H386" i="4"/>
  <c r="H355" i="4"/>
  <c r="H339" i="4"/>
  <c r="H320" i="4"/>
  <c r="H290" i="4"/>
  <c r="H282" i="4"/>
  <c r="H273" i="4"/>
  <c r="H243" i="4"/>
  <c r="H157" i="4"/>
  <c r="H481" i="4"/>
  <c r="H472" i="4"/>
  <c r="H430" i="4"/>
  <c r="H420" i="4"/>
  <c r="H415" i="4"/>
  <c r="H381" i="4"/>
  <c r="H360" i="4"/>
  <c r="H344" i="4"/>
  <c r="H332" i="4"/>
  <c r="H313" i="4"/>
  <c r="H254" i="4"/>
  <c r="H156" i="4"/>
  <c r="H485" i="4"/>
  <c r="H467" i="4"/>
  <c r="H458" i="4"/>
  <c r="H449" i="4"/>
  <c r="H425" i="4"/>
  <c r="H410" i="4"/>
  <c r="H400" i="4"/>
  <c r="H395" i="4"/>
  <c r="H370" i="4"/>
  <c r="H365" i="4"/>
  <c r="H349" i="4"/>
  <c r="H338" i="4"/>
  <c r="H281" i="4"/>
  <c r="H272" i="4"/>
  <c r="H242" i="4"/>
  <c r="H212" i="4"/>
  <c r="H195" i="4"/>
  <c r="H178" i="4"/>
  <c r="H489" i="4"/>
  <c r="H476" i="4"/>
  <c r="H444" i="4"/>
  <c r="H439" i="4"/>
  <c r="H405" i="4"/>
  <c r="H390" i="4"/>
  <c r="H380" i="4"/>
  <c r="H354" i="4"/>
  <c r="H319" i="4"/>
  <c r="H297" i="4"/>
  <c r="H289" i="4"/>
  <c r="N74" i="4"/>
  <c r="N70" i="4"/>
  <c r="N66" i="4"/>
  <c r="N62" i="4"/>
  <c r="N58" i="4"/>
  <c r="N54" i="4"/>
  <c r="N50" i="4"/>
  <c r="N46" i="4"/>
  <c r="N42" i="4"/>
  <c r="N38" i="4"/>
  <c r="N34" i="4"/>
  <c r="N30" i="4"/>
  <c r="N26" i="4"/>
  <c r="N22" i="4"/>
  <c r="N18" i="4"/>
  <c r="N14" i="4"/>
  <c r="N10" i="4"/>
  <c r="N6" i="4"/>
  <c r="H505" i="4"/>
  <c r="H501" i="4"/>
  <c r="H497" i="4"/>
  <c r="H493" i="4"/>
  <c r="H480" i="4"/>
  <c r="H471" i="4"/>
  <c r="H462" i="4"/>
  <c r="H453" i="4"/>
  <c r="H434" i="4"/>
  <c r="H424" i="4"/>
  <c r="H419" i="4"/>
  <c r="H385" i="4"/>
  <c r="H251" i="4"/>
  <c r="H484" i="4"/>
  <c r="H448" i="4"/>
  <c r="H429" i="4"/>
  <c r="H414" i="4"/>
  <c r="H404" i="4"/>
  <c r="H399" i="4"/>
  <c r="H364" i="4"/>
  <c r="H348" i="4"/>
  <c r="H337" i="4"/>
  <c r="H331" i="4"/>
  <c r="H271" i="4"/>
  <c r="H260" i="4"/>
  <c r="H208" i="4"/>
  <c r="H191" i="4"/>
  <c r="H174" i="4"/>
  <c r="H303" i="4"/>
  <c r="H286" i="4"/>
  <c r="H269" i="4"/>
  <c r="H256" i="4"/>
  <c r="H239" i="4"/>
  <c r="H222" i="4"/>
  <c r="H205" i="4"/>
  <c r="H192" i="4"/>
  <c r="H175" i="4"/>
  <c r="H158" i="4"/>
  <c r="H141" i="4"/>
  <c r="H128" i="4"/>
  <c r="H111" i="4"/>
  <c r="H94" i="4"/>
  <c r="H77" i="4"/>
  <c r="H64" i="4"/>
  <c r="H47" i="4"/>
  <c r="H30" i="4"/>
  <c r="H13" i="4"/>
  <c r="B503" i="4"/>
  <c r="B486" i="4"/>
  <c r="B469" i="4"/>
  <c r="B452" i="4"/>
  <c r="B439" i="4"/>
  <c r="B402" i="4"/>
  <c r="B397" i="4"/>
  <c r="B392" i="4"/>
  <c r="B386" i="4"/>
  <c r="B381" i="4"/>
  <c r="B364" i="4"/>
  <c r="B336" i="4"/>
  <c r="B326" i="4"/>
  <c r="B294" i="4"/>
  <c r="H226" i="4"/>
  <c r="H209" i="4"/>
  <c r="H196" i="4"/>
  <c r="H179" i="4"/>
  <c r="H162" i="4"/>
  <c r="H145" i="4"/>
  <c r="H132" i="4"/>
  <c r="H115" i="4"/>
  <c r="H98" i="4"/>
  <c r="H81" i="4"/>
  <c r="H68" i="4"/>
  <c r="H51" i="4"/>
  <c r="H34" i="4"/>
  <c r="H17" i="4"/>
  <c r="H4" i="4"/>
  <c r="B490" i="4"/>
  <c r="B473" i="4"/>
  <c r="B456" i="4"/>
  <c r="B443" i="4"/>
  <c r="B430" i="4"/>
  <c r="B421" i="4"/>
  <c r="B412" i="4"/>
  <c r="B407" i="4"/>
  <c r="B369" i="4"/>
  <c r="B357" i="4"/>
  <c r="B350" i="4"/>
  <c r="B315" i="4"/>
  <c r="B266" i="4"/>
  <c r="B251" i="4"/>
  <c r="B234" i="4"/>
  <c r="H375" i="4"/>
  <c r="H358" i="4"/>
  <c r="H341" i="4"/>
  <c r="H328" i="4"/>
  <c r="H311" i="4"/>
  <c r="H294" i="4"/>
  <c r="H277" i="4"/>
  <c r="H264" i="4"/>
  <c r="H247" i="4"/>
  <c r="H230" i="4"/>
  <c r="H213" i="4"/>
  <c r="H200" i="4"/>
  <c r="H183" i="4"/>
  <c r="H166" i="4"/>
  <c r="H149" i="4"/>
  <c r="H136" i="4"/>
  <c r="H119" i="4"/>
  <c r="H102" i="4"/>
  <c r="H85" i="4"/>
  <c r="H72" i="4"/>
  <c r="H55" i="4"/>
  <c r="H38" i="4"/>
  <c r="H21" i="4"/>
  <c r="H8" i="4"/>
  <c r="B494" i="4"/>
  <c r="B477" i="4"/>
  <c r="B460" i="4"/>
  <c r="B447" i="4"/>
  <c r="B374" i="4"/>
  <c r="B304" i="4"/>
  <c r="H234" i="4"/>
  <c r="H217" i="4"/>
  <c r="H204" i="4"/>
  <c r="H187" i="4"/>
  <c r="H170" i="4"/>
  <c r="H153" i="4"/>
  <c r="H140" i="4"/>
  <c r="H123" i="4"/>
  <c r="H106" i="4"/>
  <c r="H89" i="4"/>
  <c r="H76" i="4"/>
  <c r="H59" i="4"/>
  <c r="H42" i="4"/>
  <c r="H25" i="4"/>
  <c r="H12" i="4"/>
  <c r="B498" i="4"/>
  <c r="B481" i="4"/>
  <c r="B464" i="4"/>
  <c r="B451" i="4"/>
  <c r="B434" i="4"/>
  <c r="B425" i="4"/>
  <c r="B416" i="4"/>
  <c r="B362" i="4"/>
  <c r="B335" i="4"/>
  <c r="B325" i="4"/>
  <c r="B250" i="4"/>
  <c r="H144" i="4"/>
  <c r="H127" i="4"/>
  <c r="H110" i="4"/>
  <c r="H93" i="4"/>
  <c r="H80" i="4"/>
  <c r="H63" i="4"/>
  <c r="H46" i="4"/>
  <c r="H29" i="4"/>
  <c r="H16" i="4"/>
  <c r="B502" i="4"/>
  <c r="B485" i="4"/>
  <c r="B468" i="4"/>
  <c r="B455" i="4"/>
  <c r="B438" i="4"/>
  <c r="B411" i="4"/>
  <c r="B406" i="4"/>
  <c r="B401" i="4"/>
  <c r="B396" i="4"/>
  <c r="B390" i="4"/>
  <c r="B385" i="4"/>
  <c r="B380" i="4"/>
  <c r="B314" i="4"/>
  <c r="B292" i="4"/>
  <c r="H161" i="4"/>
  <c r="H148" i="4"/>
  <c r="H131" i="4"/>
  <c r="H114" i="4"/>
  <c r="H97" i="4"/>
  <c r="H84" i="4"/>
  <c r="H67" i="4"/>
  <c r="H50" i="4"/>
  <c r="H33" i="4"/>
  <c r="H20" i="4"/>
  <c r="B506" i="4"/>
  <c r="B489" i="4"/>
  <c r="B472" i="4"/>
  <c r="B459" i="4"/>
  <c r="B442" i="4"/>
  <c r="B429" i="4"/>
  <c r="B420" i="4"/>
  <c r="B368" i="4"/>
  <c r="B349" i="4"/>
  <c r="B342" i="4"/>
  <c r="B332" i="4"/>
  <c r="B324" i="4"/>
  <c r="B228" i="4"/>
  <c r="H280" i="4"/>
  <c r="H263" i="4"/>
  <c r="H246" i="4"/>
  <c r="H229" i="4"/>
  <c r="H216" i="4"/>
  <c r="H199" i="4"/>
  <c r="H182" i="4"/>
  <c r="H165" i="4"/>
  <c r="H152" i="4"/>
  <c r="H135" i="4"/>
  <c r="H118" i="4"/>
  <c r="H101" i="4"/>
  <c r="H88" i="4"/>
  <c r="H71" i="4"/>
  <c r="H54" i="4"/>
  <c r="H37" i="4"/>
  <c r="H24" i="4"/>
  <c r="H7" i="4"/>
  <c r="B493" i="4"/>
  <c r="B476" i="4"/>
  <c r="B463" i="4"/>
  <c r="B446" i="4"/>
  <c r="B415" i="4"/>
  <c r="B373" i="4"/>
  <c r="B300" i="4"/>
  <c r="B289" i="4"/>
  <c r="B276" i="4"/>
  <c r="B224" i="4"/>
  <c r="H139" i="4"/>
  <c r="H122" i="4"/>
  <c r="H105" i="4"/>
  <c r="H92" i="4"/>
  <c r="H75" i="4"/>
  <c r="H58" i="4"/>
  <c r="H41" i="4"/>
  <c r="H28" i="4"/>
  <c r="H11" i="4"/>
  <c r="B497" i="4"/>
  <c r="B480" i="4"/>
  <c r="B467" i="4"/>
  <c r="B450" i="4"/>
  <c r="B433" i="4"/>
  <c r="B424" i="4"/>
  <c r="B410" i="4"/>
  <c r="B378" i="4"/>
  <c r="B361" i="4"/>
  <c r="B354" i="4"/>
  <c r="B321" i="4"/>
  <c r="H173" i="4"/>
  <c r="H160" i="4"/>
  <c r="H143" i="4"/>
  <c r="H126" i="4"/>
  <c r="H109" i="4"/>
  <c r="H96" i="4"/>
  <c r="H79" i="4"/>
  <c r="H62" i="4"/>
  <c r="H45" i="4"/>
  <c r="H32" i="4"/>
  <c r="H15" i="4"/>
  <c r="B501" i="4"/>
  <c r="B484" i="4"/>
  <c r="B471" i="4"/>
  <c r="B454" i="4"/>
  <c r="B437" i="4"/>
  <c r="B419" i="4"/>
  <c r="B405" i="4"/>
  <c r="B400" i="4"/>
  <c r="B394" i="4"/>
  <c r="B389" i="4"/>
  <c r="B384" i="4"/>
  <c r="B366" i="4"/>
  <c r="B341" i="4"/>
  <c r="B331" i="4"/>
  <c r="B310" i="4"/>
  <c r="B288" i="4"/>
  <c r="B273" i="4"/>
  <c r="B260" i="4"/>
  <c r="H305" i="4"/>
  <c r="H292" i="4"/>
  <c r="H275" i="4"/>
  <c r="H258" i="4"/>
  <c r="H241" i="4"/>
  <c r="H228" i="4"/>
  <c r="H211" i="4"/>
  <c r="H194" i="4"/>
  <c r="H177" i="4"/>
  <c r="H164" i="4"/>
  <c r="H147" i="4"/>
  <c r="H130" i="4"/>
  <c r="H113" i="4"/>
  <c r="H100" i="4"/>
  <c r="H83" i="4"/>
  <c r="H66" i="4"/>
  <c r="H49" i="4"/>
  <c r="H36" i="4"/>
  <c r="H19" i="4"/>
  <c r="B505" i="4"/>
  <c r="B488" i="4"/>
  <c r="B475" i="4"/>
  <c r="B458" i="4"/>
  <c r="B441" i="4"/>
  <c r="B428" i="4"/>
  <c r="B414" i="4"/>
  <c r="B299" i="4"/>
  <c r="H343" i="4"/>
  <c r="H326" i="4"/>
  <c r="H309" i="4"/>
  <c r="H296" i="4"/>
  <c r="H279" i="4"/>
  <c r="H262" i="4"/>
  <c r="H245" i="4"/>
  <c r="H232" i="4"/>
  <c r="H215" i="4"/>
  <c r="H198" i="4"/>
  <c r="H181" i="4"/>
  <c r="H168" i="4"/>
  <c r="H151" i="4"/>
  <c r="H134" i="4"/>
  <c r="H117" i="4"/>
  <c r="H104" i="4"/>
  <c r="H87" i="4"/>
  <c r="H70" i="4"/>
  <c r="H53" i="4"/>
  <c r="H40" i="4"/>
  <c r="H23" i="4"/>
  <c r="H6" i="4"/>
  <c r="B492" i="4"/>
  <c r="B479" i="4"/>
  <c r="B462" i="4"/>
  <c r="B445" i="4"/>
  <c r="B423" i="4"/>
  <c r="B372" i="4"/>
  <c r="B320" i="4"/>
  <c r="B272" i="4"/>
  <c r="B257" i="4"/>
  <c r="B244" i="4"/>
  <c r="B218" i="4"/>
  <c r="H236" i="4"/>
  <c r="H219" i="4"/>
  <c r="H202" i="4"/>
  <c r="H185" i="4"/>
  <c r="H172" i="4"/>
  <c r="H155" i="4"/>
  <c r="H138" i="4"/>
  <c r="H121" i="4"/>
  <c r="H108" i="4"/>
  <c r="H91" i="4"/>
  <c r="H74" i="4"/>
  <c r="H57" i="4"/>
  <c r="H44" i="4"/>
  <c r="H27" i="4"/>
  <c r="H10" i="4"/>
  <c r="B496" i="4"/>
  <c r="B483" i="4"/>
  <c r="B466" i="4"/>
  <c r="B449" i="4"/>
  <c r="B432" i="4"/>
  <c r="B418" i="4"/>
  <c r="B409" i="4"/>
  <c r="B377" i="4"/>
  <c r="B353" i="4"/>
  <c r="B346" i="4"/>
  <c r="B340" i="4"/>
  <c r="B330" i="4"/>
  <c r="B309" i="4"/>
  <c r="B284" i="4"/>
  <c r="H368" i="4"/>
  <c r="H351" i="4"/>
  <c r="H334" i="4"/>
  <c r="H317" i="4"/>
  <c r="H304" i="4"/>
  <c r="H287" i="4"/>
  <c r="H270" i="4"/>
  <c r="H253" i="4"/>
  <c r="H240" i="4"/>
  <c r="H223" i="4"/>
  <c r="H206" i="4"/>
  <c r="H189" i="4"/>
  <c r="H176" i="4"/>
  <c r="H159" i="4"/>
  <c r="H142" i="4"/>
  <c r="H125" i="4"/>
  <c r="H112" i="4"/>
  <c r="H95" i="4"/>
  <c r="H78" i="4"/>
  <c r="H61" i="4"/>
  <c r="H48" i="4"/>
  <c r="H31" i="4"/>
  <c r="H14" i="4"/>
  <c r="B500" i="4"/>
  <c r="B487" i="4"/>
  <c r="B470" i="4"/>
  <c r="B453" i="4"/>
  <c r="B436" i="4"/>
  <c r="B427" i="4"/>
  <c r="B404" i="4"/>
  <c r="B398" i="4"/>
  <c r="B393" i="4"/>
  <c r="B388" i="4"/>
  <c r="B382" i="4"/>
  <c r="B365" i="4"/>
  <c r="B298" i="4"/>
  <c r="B256" i="4"/>
  <c r="B240" i="4"/>
  <c r="B208" i="4"/>
  <c r="H321" i="4"/>
  <c r="H308" i="4"/>
  <c r="H291" i="4"/>
  <c r="H274" i="4"/>
  <c r="H257" i="4"/>
  <c r="H244" i="4"/>
  <c r="H227" i="4"/>
  <c r="H210" i="4"/>
  <c r="H193" i="4"/>
  <c r="H180" i="4"/>
  <c r="H163" i="4"/>
  <c r="H146" i="4"/>
  <c r="H129" i="4"/>
  <c r="H116" i="4"/>
  <c r="H99" i="4"/>
  <c r="H82" i="4"/>
  <c r="H65" i="4"/>
  <c r="H52" i="4"/>
  <c r="H35" i="4"/>
  <c r="H18" i="4"/>
  <c r="B504" i="4"/>
  <c r="B491" i="4"/>
  <c r="B474" i="4"/>
  <c r="B457" i="4"/>
  <c r="B440" i="4"/>
  <c r="B422" i="4"/>
  <c r="B413" i="4"/>
  <c r="B370" i="4"/>
  <c r="B358" i="4"/>
  <c r="B337" i="4"/>
  <c r="B308" i="4"/>
  <c r="B283" i="4"/>
  <c r="B268" i="4"/>
  <c r="H376" i="4"/>
  <c r="H359" i="4"/>
  <c r="H342" i="4"/>
  <c r="H325" i="4"/>
  <c r="H312" i="4"/>
  <c r="H295" i="4"/>
  <c r="H278" i="4"/>
  <c r="H261" i="4"/>
  <c r="H248" i="4"/>
  <c r="H231" i="4"/>
  <c r="H214" i="4"/>
  <c r="H197" i="4"/>
  <c r="H184" i="4"/>
  <c r="H167" i="4"/>
  <c r="H150" i="4"/>
  <c r="H133" i="4"/>
  <c r="H120" i="4"/>
  <c r="H103" i="4"/>
  <c r="H86" i="4"/>
  <c r="H69" i="4"/>
  <c r="H56" i="4"/>
  <c r="H39" i="4"/>
  <c r="H22" i="4"/>
  <c r="H5" i="4"/>
  <c r="B495" i="4"/>
  <c r="B478" i="4"/>
  <c r="B461" i="4"/>
  <c r="B444" i="4"/>
  <c r="B431" i="4"/>
  <c r="B316" i="4"/>
  <c r="H265" i="4"/>
  <c r="H252" i="4"/>
  <c r="H235" i="4"/>
  <c r="H218" i="4"/>
  <c r="H201" i="4"/>
  <c r="H188" i="4"/>
  <c r="H171" i="4"/>
  <c r="H154" i="4"/>
  <c r="H137" i="4"/>
  <c r="H124" i="4"/>
  <c r="H107" i="4"/>
  <c r="H90" i="4"/>
  <c r="H73" i="4"/>
  <c r="H60" i="4"/>
  <c r="H43" i="4"/>
  <c r="H26" i="4"/>
  <c r="H9" i="4"/>
  <c r="B499" i="4"/>
  <c r="B482" i="4"/>
  <c r="B465" i="4"/>
  <c r="B448" i="4"/>
  <c r="B435" i="4"/>
  <c r="B426" i="4"/>
  <c r="B417" i="4"/>
  <c r="B408" i="4"/>
  <c r="B376" i="4"/>
  <c r="B345" i="4"/>
  <c r="B305" i="4"/>
  <c r="B282" i="4"/>
  <c r="B267" i="4"/>
  <c r="B252" i="4"/>
  <c r="B235" i="4"/>
  <c r="B192" i="4"/>
  <c r="B236" i="4"/>
  <c r="B220" i="4"/>
  <c r="B204" i="4"/>
  <c r="B188" i="4"/>
  <c r="B172" i="4"/>
  <c r="B156" i="4"/>
  <c r="B140" i="4"/>
  <c r="B124" i="4"/>
  <c r="B81" i="4"/>
  <c r="B74" i="4"/>
  <c r="B65" i="4"/>
  <c r="B56" i="4"/>
  <c r="B44" i="4"/>
  <c r="B241" i="4"/>
  <c r="B225" i="4"/>
  <c r="B209" i="4"/>
  <c r="B193" i="4"/>
  <c r="B177" i="4"/>
  <c r="B161" i="4"/>
  <c r="B145" i="4"/>
  <c r="B129" i="4"/>
  <c r="B113" i="4"/>
  <c r="B101" i="4"/>
  <c r="B95" i="4"/>
  <c r="B88" i="4"/>
  <c r="B73" i="4"/>
  <c r="B278" i="4"/>
  <c r="B262" i="4"/>
  <c r="B246" i="4"/>
  <c r="B230" i="4"/>
  <c r="B214" i="4"/>
  <c r="B198" i="4"/>
  <c r="B182" i="4"/>
  <c r="B166" i="4"/>
  <c r="B150" i="4"/>
  <c r="B134" i="4"/>
  <c r="B118" i="4"/>
  <c r="B107" i="4"/>
  <c r="B54" i="4"/>
  <c r="B42" i="4"/>
  <c r="B219" i="4"/>
  <c r="B203" i="4"/>
  <c r="B187" i="4"/>
  <c r="B171" i="4"/>
  <c r="B155" i="4"/>
  <c r="B139" i="4"/>
  <c r="B123" i="4"/>
  <c r="B94" i="4"/>
  <c r="B80" i="4"/>
  <c r="B64" i="4"/>
  <c r="B53" i="4"/>
  <c r="B176" i="4"/>
  <c r="B160" i="4"/>
  <c r="B144" i="4"/>
  <c r="B128" i="4"/>
  <c r="B112" i="4"/>
  <c r="B106" i="4"/>
  <c r="B100" i="4"/>
  <c r="B72" i="4"/>
  <c r="B40" i="4"/>
  <c r="B293" i="4"/>
  <c r="B277" i="4"/>
  <c r="B261" i="4"/>
  <c r="B245" i="4"/>
  <c r="B229" i="4"/>
  <c r="B213" i="4"/>
  <c r="B197" i="4"/>
  <c r="B181" i="4"/>
  <c r="B165" i="4"/>
  <c r="B149" i="4"/>
  <c r="B133" i="4"/>
  <c r="B117" i="4"/>
  <c r="B93" i="4"/>
  <c r="B86" i="4"/>
  <c r="B202" i="4"/>
  <c r="B186" i="4"/>
  <c r="B170" i="4"/>
  <c r="B154" i="4"/>
  <c r="B138" i="4"/>
  <c r="B122" i="4"/>
  <c r="B62" i="4"/>
  <c r="B52" i="4"/>
  <c r="B38" i="4"/>
  <c r="B319" i="4"/>
  <c r="B303" i="4"/>
  <c r="B287" i="4"/>
  <c r="B271" i="4"/>
  <c r="B255" i="4"/>
  <c r="B239" i="4"/>
  <c r="B223" i="4"/>
  <c r="B207" i="4"/>
  <c r="B191" i="4"/>
  <c r="B175" i="4"/>
  <c r="B159" i="4"/>
  <c r="B143" i="4"/>
  <c r="B127" i="4"/>
  <c r="B111" i="4"/>
  <c r="B105" i="4"/>
  <c r="B99" i="4"/>
  <c r="B85" i="4"/>
  <c r="B78" i="4"/>
  <c r="B61" i="4"/>
  <c r="B212" i="4"/>
  <c r="B196" i="4"/>
  <c r="B180" i="4"/>
  <c r="B164" i="4"/>
  <c r="B148" i="4"/>
  <c r="B132" i="4"/>
  <c r="B116" i="4"/>
  <c r="B92" i="4"/>
  <c r="B70" i="4"/>
  <c r="B50" i="4"/>
  <c r="B36" i="4"/>
  <c r="B329" i="4"/>
  <c r="B313" i="4"/>
  <c r="B297" i="4"/>
  <c r="B281" i="4"/>
  <c r="B265" i="4"/>
  <c r="B249" i="4"/>
  <c r="B233" i="4"/>
  <c r="B217" i="4"/>
  <c r="B201" i="4"/>
  <c r="B185" i="4"/>
  <c r="B169" i="4"/>
  <c r="B153" i="4"/>
  <c r="B137" i="4"/>
  <c r="B121" i="4"/>
  <c r="B110" i="4"/>
  <c r="B98" i="4"/>
  <c r="B77" i="4"/>
  <c r="B69" i="4"/>
  <c r="B360" i="4"/>
  <c r="B356" i="4"/>
  <c r="B352" i="4"/>
  <c r="B348" i="4"/>
  <c r="B344" i="4"/>
  <c r="B334" i="4"/>
  <c r="B318" i="4"/>
  <c r="B302" i="4"/>
  <c r="B286" i="4"/>
  <c r="B270" i="4"/>
  <c r="B254" i="4"/>
  <c r="B238" i="4"/>
  <c r="B222" i="4"/>
  <c r="B206" i="4"/>
  <c r="B190" i="4"/>
  <c r="B174" i="4"/>
  <c r="B158" i="4"/>
  <c r="B142" i="4"/>
  <c r="B126" i="4"/>
  <c r="B104" i="4"/>
  <c r="B84" i="4"/>
  <c r="B60" i="4"/>
  <c r="B339" i="4"/>
  <c r="B323" i="4"/>
  <c r="B307" i="4"/>
  <c r="B291" i="4"/>
  <c r="B275" i="4"/>
  <c r="B259" i="4"/>
  <c r="B243" i="4"/>
  <c r="B227" i="4"/>
  <c r="B211" i="4"/>
  <c r="B195" i="4"/>
  <c r="B179" i="4"/>
  <c r="B163" i="4"/>
  <c r="B147" i="4"/>
  <c r="B131" i="4"/>
  <c r="B115" i="4"/>
  <c r="B97" i="4"/>
  <c r="B48" i="4"/>
  <c r="B32" i="4"/>
  <c r="B328" i="4"/>
  <c r="B312" i="4"/>
  <c r="B296" i="4"/>
  <c r="B280" i="4"/>
  <c r="B264" i="4"/>
  <c r="B248" i="4"/>
  <c r="B232" i="4"/>
  <c r="B216" i="4"/>
  <c r="B200" i="4"/>
  <c r="B184" i="4"/>
  <c r="B168" i="4"/>
  <c r="B152" i="4"/>
  <c r="B136" i="4"/>
  <c r="B120" i="4"/>
  <c r="B109" i="4"/>
  <c r="B90" i="4"/>
  <c r="B76" i="4"/>
  <c r="B68" i="4"/>
  <c r="B58" i="4"/>
  <c r="B333" i="4"/>
  <c r="B317" i="4"/>
  <c r="B301" i="4"/>
  <c r="B285" i="4"/>
  <c r="B269" i="4"/>
  <c r="B253" i="4"/>
  <c r="B237" i="4"/>
  <c r="B221" i="4"/>
  <c r="B205" i="4"/>
  <c r="B189" i="4"/>
  <c r="B173" i="4"/>
  <c r="B157" i="4"/>
  <c r="B141" i="4"/>
  <c r="B125" i="4"/>
  <c r="B103" i="4"/>
  <c r="B57" i="4"/>
  <c r="B46" i="4"/>
  <c r="B28" i="4"/>
  <c r="B403" i="4"/>
  <c r="B399" i="4"/>
  <c r="B395" i="4"/>
  <c r="B391" i="4"/>
  <c r="B387" i="4"/>
  <c r="B383" i="4"/>
  <c r="B379" i="4"/>
  <c r="B375" i="4"/>
  <c r="B371" i="4"/>
  <c r="B367" i="4"/>
  <c r="B363" i="4"/>
  <c r="B359" i="4"/>
  <c r="B355" i="4"/>
  <c r="B351" i="4"/>
  <c r="B347" i="4"/>
  <c r="B343" i="4"/>
  <c r="B338" i="4"/>
  <c r="B322" i="4"/>
  <c r="B306" i="4"/>
  <c r="B290" i="4"/>
  <c r="B274" i="4"/>
  <c r="B258" i="4"/>
  <c r="B242" i="4"/>
  <c r="B226" i="4"/>
  <c r="B210" i="4"/>
  <c r="B194" i="4"/>
  <c r="B178" i="4"/>
  <c r="B162" i="4"/>
  <c r="B146" i="4"/>
  <c r="B130" i="4"/>
  <c r="B114" i="4"/>
  <c r="B96" i="4"/>
  <c r="B89" i="4"/>
  <c r="B82" i="4"/>
  <c r="B24" i="4"/>
  <c r="B327" i="4"/>
  <c r="B311" i="4"/>
  <c r="B295" i="4"/>
  <c r="B279" i="4"/>
  <c r="B263" i="4"/>
  <c r="B247" i="4"/>
  <c r="B231" i="4"/>
  <c r="B215" i="4"/>
  <c r="B199" i="4"/>
  <c r="B183" i="4"/>
  <c r="B167" i="4"/>
  <c r="B151" i="4"/>
  <c r="B135" i="4"/>
  <c r="B119" i="4"/>
  <c r="B108" i="4"/>
  <c r="B102" i="4"/>
  <c r="B66" i="4"/>
  <c r="B20" i="4"/>
  <c r="B49" i="4"/>
  <c r="B45" i="4"/>
  <c r="B41" i="4"/>
  <c r="B37" i="4"/>
  <c r="B33" i="4"/>
  <c r="B29" i="4"/>
  <c r="B25" i="4"/>
  <c r="B21" i="4"/>
  <c r="B17" i="4"/>
  <c r="B13" i="4"/>
  <c r="B9" i="4"/>
  <c r="B5" i="4"/>
  <c r="B16" i="4"/>
  <c r="B12" i="4"/>
  <c r="B8" i="4"/>
  <c r="B4" i="4"/>
  <c r="U5" i="2"/>
  <c r="B91" i="4"/>
  <c r="B87" i="4"/>
  <c r="B83" i="4"/>
  <c r="B79" i="4"/>
  <c r="B75" i="4"/>
  <c r="B71" i="4"/>
  <c r="B67" i="4"/>
  <c r="B63" i="4"/>
  <c r="B59" i="4"/>
  <c r="B55" i="4"/>
  <c r="B51" i="4"/>
  <c r="B47" i="4"/>
  <c r="B43" i="4"/>
  <c r="B39" i="4"/>
  <c r="B35" i="4"/>
  <c r="B31" i="4"/>
  <c r="B27" i="4"/>
  <c r="B23" i="4"/>
  <c r="B19" i="4"/>
  <c r="B15" i="4"/>
  <c r="B11" i="4"/>
  <c r="B7" i="4"/>
  <c r="K5" i="2"/>
  <c r="A5" i="2"/>
  <c r="B34" i="4"/>
  <c r="B30" i="4"/>
  <c r="B26" i="4"/>
  <c r="B22" i="4"/>
  <c r="B18" i="4"/>
  <c r="B14" i="4"/>
  <c r="B10" i="4"/>
  <c r="B6" i="4"/>
  <c r="G3" i="1"/>
  <c r="A3" i="1"/>
  <c r="H605" i="10"/>
  <c r="G605" i="10"/>
  <c r="F605" i="10"/>
  <c r="B605" i="10"/>
  <c r="C605" i="10"/>
  <c r="D605" i="10"/>
  <c r="E605" i="10"/>
  <c r="I605" i="10"/>
  <c r="J605" i="10"/>
  <c r="K605" i="10"/>
  <c r="L605" i="10"/>
  <c r="M605" i="10"/>
  <c r="N605" i="10"/>
  <c r="B606" i="10"/>
  <c r="C606" i="10"/>
  <c r="D606" i="10"/>
  <c r="E606" i="10"/>
  <c r="H606" i="10"/>
  <c r="G606" i="10"/>
  <c r="F606" i="10"/>
  <c r="I606" i="10"/>
  <c r="J606" i="10"/>
  <c r="K606" i="10"/>
  <c r="L606" i="10"/>
  <c r="M606" i="10"/>
  <c r="N606" i="10"/>
  <c r="B607" i="10"/>
  <c r="C607" i="10"/>
  <c r="D607" i="10"/>
  <c r="G607" i="10"/>
  <c r="E607" i="10"/>
  <c r="F607" i="10"/>
  <c r="H607" i="10"/>
  <c r="I607" i="10"/>
  <c r="J607" i="10"/>
  <c r="K607" i="10"/>
  <c r="L607" i="10"/>
  <c r="M607" i="10"/>
  <c r="N607" i="10"/>
  <c r="A1" i="11" a="1"/>
  <c r="A1" i="11"/>
  <c r="A1" i="12" a="1"/>
  <c r="A1" i="12"/>
  <c r="Q509" i="2" l="1"/>
  <c r="M509" i="2"/>
  <c r="L509" i="2"/>
  <c r="K3" i="2"/>
  <c r="K1" i="2"/>
  <c r="U1" i="2"/>
  <c r="O508" i="4"/>
  <c r="N508" i="4"/>
  <c r="I507" i="4"/>
  <c r="H507" i="4"/>
  <c r="C507" i="4"/>
  <c r="G512" i="4" s="1"/>
  <c r="B507" i="4"/>
  <c r="G510" i="4" l="1"/>
  <c r="F510" i="4"/>
  <c r="F512" i="4"/>
  <c r="B509" i="2"/>
  <c r="J512" i="2" s="1"/>
  <c r="C509" i="2"/>
  <c r="J514" i="2" s="1"/>
  <c r="U3" i="2"/>
  <c r="X2" i="2"/>
  <c r="AA509" i="2"/>
  <c r="AB21" i="2" s="1"/>
  <c r="W509" i="2"/>
  <c r="T514" i="2" s="1"/>
  <c r="V509" i="2"/>
  <c r="T512" i="2" s="1"/>
  <c r="AB499" i="2" l="1"/>
  <c r="AB483" i="2"/>
  <c r="AB467" i="2"/>
  <c r="AB451" i="2"/>
  <c r="AB435" i="2"/>
  <c r="AB419" i="2"/>
  <c r="AB403" i="2"/>
  <c r="AB387" i="2"/>
  <c r="AB371" i="2"/>
  <c r="AB355" i="2"/>
  <c r="AB339" i="2"/>
  <c r="AB323" i="2"/>
  <c r="AB307" i="2"/>
  <c r="AB291" i="2"/>
  <c r="AB275" i="2"/>
  <c r="AB259" i="2"/>
  <c r="AB243" i="2"/>
  <c r="AB227" i="2"/>
  <c r="AB211" i="2"/>
  <c r="AB195" i="2"/>
  <c r="AB179" i="2"/>
  <c r="AB163" i="2"/>
  <c r="AB147" i="2"/>
  <c r="AB131" i="2"/>
  <c r="AB115" i="2"/>
  <c r="AB99" i="2"/>
  <c r="AB83" i="2"/>
  <c r="AB67" i="2"/>
  <c r="AB51" i="2"/>
  <c r="AB35" i="2"/>
  <c r="AB19" i="2"/>
  <c r="AB20" i="2"/>
  <c r="AB498" i="2"/>
  <c r="AB482" i="2"/>
  <c r="AB466" i="2"/>
  <c r="AB450" i="2"/>
  <c r="AB434" i="2"/>
  <c r="AB418" i="2"/>
  <c r="AB402" i="2"/>
  <c r="AB386" i="2"/>
  <c r="AB370" i="2"/>
  <c r="AB354" i="2"/>
  <c r="AB338" i="2"/>
  <c r="AB322" i="2"/>
  <c r="AB306" i="2"/>
  <c r="AB290" i="2"/>
  <c r="AB274" i="2"/>
  <c r="AB258" i="2"/>
  <c r="AB242" i="2"/>
  <c r="AB226" i="2"/>
  <c r="AB210" i="2"/>
  <c r="AB194" i="2"/>
  <c r="AB178" i="2"/>
  <c r="AB162" i="2"/>
  <c r="AB146" i="2"/>
  <c r="AB130" i="2"/>
  <c r="AB114" i="2"/>
  <c r="AB98" i="2"/>
  <c r="AB82" i="2"/>
  <c r="AB66" i="2"/>
  <c r="AB50" i="2"/>
  <c r="AB34" i="2"/>
  <c r="AB18" i="2"/>
  <c r="AB484" i="2"/>
  <c r="AB36" i="2"/>
  <c r="AB497" i="2"/>
  <c r="AB481" i="2"/>
  <c r="AB465" i="2"/>
  <c r="AB449" i="2"/>
  <c r="AB433" i="2"/>
  <c r="AB417" i="2"/>
  <c r="AB401" i="2"/>
  <c r="AB385" i="2"/>
  <c r="AB369" i="2"/>
  <c r="AB353" i="2"/>
  <c r="AB337" i="2"/>
  <c r="AB321" i="2"/>
  <c r="AB305" i="2"/>
  <c r="AB289" i="2"/>
  <c r="AB273" i="2"/>
  <c r="AB257" i="2"/>
  <c r="AB241" i="2"/>
  <c r="AB225" i="2"/>
  <c r="AB209" i="2"/>
  <c r="AB193" i="2"/>
  <c r="AB177" i="2"/>
  <c r="AB161" i="2"/>
  <c r="AB145" i="2"/>
  <c r="AB129" i="2"/>
  <c r="AB113" i="2"/>
  <c r="AB97" i="2"/>
  <c r="AB81" i="2"/>
  <c r="AB65" i="2"/>
  <c r="AB49" i="2"/>
  <c r="AB33" i="2"/>
  <c r="AB17" i="2"/>
  <c r="AB432" i="2"/>
  <c r="AB352" i="2"/>
  <c r="AB304" i="2"/>
  <c r="AB256" i="2"/>
  <c r="AB224" i="2"/>
  <c r="AB192" i="2"/>
  <c r="AB160" i="2"/>
  <c r="AB128" i="2"/>
  <c r="AB96" i="2"/>
  <c r="AB64" i="2"/>
  <c r="AB16" i="2"/>
  <c r="AB495" i="2"/>
  <c r="AB447" i="2"/>
  <c r="AB399" i="2"/>
  <c r="AB351" i="2"/>
  <c r="AB303" i="2"/>
  <c r="AB255" i="2"/>
  <c r="AB207" i="2"/>
  <c r="AB159" i="2"/>
  <c r="AB111" i="2"/>
  <c r="AB79" i="2"/>
  <c r="AB31" i="2"/>
  <c r="AB494" i="2"/>
  <c r="AB462" i="2"/>
  <c r="AB446" i="2"/>
  <c r="AB430" i="2"/>
  <c r="AB414" i="2"/>
  <c r="AB398" i="2"/>
  <c r="AB382" i="2"/>
  <c r="AB366" i="2"/>
  <c r="AB350" i="2"/>
  <c r="AB334" i="2"/>
  <c r="AB318" i="2"/>
  <c r="AB302" i="2"/>
  <c r="AB286" i="2"/>
  <c r="AB270" i="2"/>
  <c r="AB254" i="2"/>
  <c r="AB238" i="2"/>
  <c r="AB222" i="2"/>
  <c r="AB206" i="2"/>
  <c r="AB190" i="2"/>
  <c r="AB174" i="2"/>
  <c r="AB158" i="2"/>
  <c r="AB142" i="2"/>
  <c r="AB126" i="2"/>
  <c r="AB110" i="2"/>
  <c r="AB94" i="2"/>
  <c r="AB78" i="2"/>
  <c r="AB62" i="2"/>
  <c r="AB46" i="2"/>
  <c r="AB30" i="2"/>
  <c r="AB14" i="2"/>
  <c r="AB500" i="2"/>
  <c r="AB452" i="2"/>
  <c r="AB388" i="2"/>
  <c r="AB356" i="2"/>
  <c r="AB276" i="2"/>
  <c r="AB228" i="2"/>
  <c r="AB180" i="2"/>
  <c r="AB100" i="2"/>
  <c r="AB480" i="2"/>
  <c r="AB384" i="2"/>
  <c r="AB336" i="2"/>
  <c r="AB320" i="2"/>
  <c r="AB272" i="2"/>
  <c r="AB240" i="2"/>
  <c r="AB208" i="2"/>
  <c r="AB176" i="2"/>
  <c r="AB144" i="2"/>
  <c r="AB112" i="2"/>
  <c r="AB80" i="2"/>
  <c r="AB48" i="2"/>
  <c r="AB32" i="2"/>
  <c r="AB479" i="2"/>
  <c r="AB431" i="2"/>
  <c r="AB383" i="2"/>
  <c r="AB335" i="2"/>
  <c r="AB287" i="2"/>
  <c r="AB223" i="2"/>
  <c r="AB175" i="2"/>
  <c r="AB127" i="2"/>
  <c r="AB47" i="2"/>
  <c r="AB493" i="2"/>
  <c r="AB445" i="2"/>
  <c r="AB429" i="2"/>
  <c r="AB413" i="2"/>
  <c r="AB397" i="2"/>
  <c r="AB381" i="2"/>
  <c r="AB365" i="2"/>
  <c r="AB349" i="2"/>
  <c r="AB333" i="2"/>
  <c r="AB317" i="2"/>
  <c r="AB301" i="2"/>
  <c r="AB285" i="2"/>
  <c r="AB269" i="2"/>
  <c r="AB253" i="2"/>
  <c r="AB237" i="2"/>
  <c r="AB221" i="2"/>
  <c r="AB205" i="2"/>
  <c r="AB189" i="2"/>
  <c r="AB173" i="2"/>
  <c r="AB157" i="2"/>
  <c r="AB141" i="2"/>
  <c r="AB125" i="2"/>
  <c r="AB109" i="2"/>
  <c r="AB93" i="2"/>
  <c r="AB77" i="2"/>
  <c r="AB61" i="2"/>
  <c r="AB45" i="2"/>
  <c r="AB29" i="2"/>
  <c r="AB13" i="2"/>
  <c r="AB461" i="2"/>
  <c r="AB508" i="2"/>
  <c r="AB492" i="2"/>
  <c r="AB476" i="2"/>
  <c r="AB460" i="2"/>
  <c r="AB444" i="2"/>
  <c r="AB428" i="2"/>
  <c r="AB412" i="2"/>
  <c r="AB396" i="2"/>
  <c r="AB380" i="2"/>
  <c r="AB364" i="2"/>
  <c r="AB348" i="2"/>
  <c r="AB332" i="2"/>
  <c r="AB316" i="2"/>
  <c r="AB300" i="2"/>
  <c r="AB284" i="2"/>
  <c r="AB268" i="2"/>
  <c r="AB252" i="2"/>
  <c r="AB236" i="2"/>
  <c r="AB220" i="2"/>
  <c r="AB204" i="2"/>
  <c r="AB188" i="2"/>
  <c r="AB172" i="2"/>
  <c r="AB156" i="2"/>
  <c r="AB140" i="2"/>
  <c r="AB124" i="2"/>
  <c r="AB108" i="2"/>
  <c r="AB92" i="2"/>
  <c r="AB76" i="2"/>
  <c r="AB60" i="2"/>
  <c r="AB44" i="2"/>
  <c r="AB28" i="2"/>
  <c r="AB12" i="2"/>
  <c r="AB463" i="2"/>
  <c r="AB415" i="2"/>
  <c r="AB367" i="2"/>
  <c r="AB319" i="2"/>
  <c r="AB271" i="2"/>
  <c r="AB239" i="2"/>
  <c r="AB191" i="2"/>
  <c r="AB143" i="2"/>
  <c r="AB95" i="2"/>
  <c r="AB63" i="2"/>
  <c r="AB15" i="2"/>
  <c r="AB478" i="2"/>
  <c r="AB477" i="2"/>
  <c r="AB507" i="2"/>
  <c r="AB491" i="2"/>
  <c r="AB475" i="2"/>
  <c r="AB459" i="2"/>
  <c r="AB443" i="2"/>
  <c r="AB427" i="2"/>
  <c r="AB411" i="2"/>
  <c r="AB395" i="2"/>
  <c r="AB379" i="2"/>
  <c r="AB363" i="2"/>
  <c r="AB347" i="2"/>
  <c r="AB331" i="2"/>
  <c r="AB315" i="2"/>
  <c r="AB299" i="2"/>
  <c r="AB283" i="2"/>
  <c r="AB267" i="2"/>
  <c r="AB251" i="2"/>
  <c r="AB235" i="2"/>
  <c r="AB219" i="2"/>
  <c r="AB203" i="2"/>
  <c r="AB187" i="2"/>
  <c r="AB171" i="2"/>
  <c r="AB155" i="2"/>
  <c r="AB139" i="2"/>
  <c r="AB123" i="2"/>
  <c r="AB107" i="2"/>
  <c r="AB91" i="2"/>
  <c r="AB75" i="2"/>
  <c r="AB59" i="2"/>
  <c r="AB43" i="2"/>
  <c r="AB27" i="2"/>
  <c r="AB11" i="2"/>
  <c r="AB420" i="2"/>
  <c r="AB260" i="2"/>
  <c r="AB132" i="2"/>
  <c r="AB368" i="2"/>
  <c r="AB426" i="2"/>
  <c r="AB330" i="2"/>
  <c r="AB234" i="2"/>
  <c r="AB154" i="2"/>
  <c r="AB26" i="2"/>
  <c r="AB468" i="2"/>
  <c r="AB292" i="2"/>
  <c r="AB84" i="2"/>
  <c r="AB416" i="2"/>
  <c r="AB506" i="2"/>
  <c r="AB410" i="2"/>
  <c r="AB314" i="2"/>
  <c r="AB202" i="2"/>
  <c r="AB58" i="2"/>
  <c r="AB489" i="2"/>
  <c r="AB473" i="2"/>
  <c r="AB457" i="2"/>
  <c r="AB441" i="2"/>
  <c r="AB425" i="2"/>
  <c r="AB409" i="2"/>
  <c r="AB393" i="2"/>
  <c r="AB377" i="2"/>
  <c r="AB361" i="2"/>
  <c r="AB345" i="2"/>
  <c r="AB329" i="2"/>
  <c r="AB313" i="2"/>
  <c r="AB297" i="2"/>
  <c r="AB281" i="2"/>
  <c r="AB265" i="2"/>
  <c r="AB249" i="2"/>
  <c r="AB233" i="2"/>
  <c r="AB217" i="2"/>
  <c r="AB201" i="2"/>
  <c r="AB185" i="2"/>
  <c r="AB169" i="2"/>
  <c r="AB153" i="2"/>
  <c r="AB137" i="2"/>
  <c r="AB121" i="2"/>
  <c r="AB105" i="2"/>
  <c r="AB89" i="2"/>
  <c r="AB73" i="2"/>
  <c r="AB57" i="2"/>
  <c r="AB41" i="2"/>
  <c r="AB25" i="2"/>
  <c r="AB9" i="2"/>
  <c r="AB308" i="2"/>
  <c r="AB68" i="2"/>
  <c r="AB448" i="2"/>
  <c r="AB490" i="2"/>
  <c r="AB378" i="2"/>
  <c r="AB282" i="2"/>
  <c r="AB122" i="2"/>
  <c r="AB505" i="2"/>
  <c r="AB504" i="2"/>
  <c r="AB488" i="2"/>
  <c r="AB472" i="2"/>
  <c r="AB456" i="2"/>
  <c r="AB440" i="2"/>
  <c r="AB424" i="2"/>
  <c r="AB408" i="2"/>
  <c r="AB392" i="2"/>
  <c r="AB376" i="2"/>
  <c r="AB360" i="2"/>
  <c r="AB344" i="2"/>
  <c r="AB328" i="2"/>
  <c r="AB312" i="2"/>
  <c r="AB296" i="2"/>
  <c r="AB280" i="2"/>
  <c r="AB264" i="2"/>
  <c r="AB248" i="2"/>
  <c r="AB232" i="2"/>
  <c r="AB216" i="2"/>
  <c r="AB200" i="2"/>
  <c r="AB184" i="2"/>
  <c r="AB168" i="2"/>
  <c r="AB152" i="2"/>
  <c r="AB136" i="2"/>
  <c r="AB120" i="2"/>
  <c r="AB104" i="2"/>
  <c r="AB88" i="2"/>
  <c r="AB72" i="2"/>
  <c r="AB56" i="2"/>
  <c r="AB40" i="2"/>
  <c r="AB24" i="2"/>
  <c r="AB8" i="2"/>
  <c r="AB340" i="2"/>
  <c r="AB52" i="2"/>
  <c r="AB464" i="2"/>
  <c r="AB458" i="2"/>
  <c r="AB218" i="2"/>
  <c r="AB503" i="2"/>
  <c r="AB487" i="2"/>
  <c r="AB471" i="2"/>
  <c r="AB455" i="2"/>
  <c r="AB439" i="2"/>
  <c r="AB423" i="2"/>
  <c r="AB407" i="2"/>
  <c r="AB391" i="2"/>
  <c r="AB375" i="2"/>
  <c r="AB359" i="2"/>
  <c r="AB343" i="2"/>
  <c r="AB327" i="2"/>
  <c r="AB311" i="2"/>
  <c r="AB295" i="2"/>
  <c r="AB279" i="2"/>
  <c r="AB263" i="2"/>
  <c r="AB247" i="2"/>
  <c r="AB231" i="2"/>
  <c r="AB215" i="2"/>
  <c r="AB199" i="2"/>
  <c r="AB183" i="2"/>
  <c r="AB167" i="2"/>
  <c r="AB151" i="2"/>
  <c r="AB135" i="2"/>
  <c r="AB119" i="2"/>
  <c r="AB103" i="2"/>
  <c r="AB87" i="2"/>
  <c r="AB71" i="2"/>
  <c r="AB55" i="2"/>
  <c r="AB39" i="2"/>
  <c r="AB23" i="2"/>
  <c r="AB7" i="2"/>
  <c r="AB436" i="2"/>
  <c r="AB372" i="2"/>
  <c r="AB324" i="2"/>
  <c r="AB244" i="2"/>
  <c r="AB212" i="2"/>
  <c r="AB196" i="2"/>
  <c r="AB164" i="2"/>
  <c r="AB116" i="2"/>
  <c r="AB496" i="2"/>
  <c r="AB400" i="2"/>
  <c r="AB288" i="2"/>
  <c r="AB474" i="2"/>
  <c r="AB442" i="2"/>
  <c r="AB394" i="2"/>
  <c r="AB362" i="2"/>
  <c r="AB346" i="2"/>
  <c r="AB298" i="2"/>
  <c r="AB250" i="2"/>
  <c r="AB186" i="2"/>
  <c r="AB170" i="2"/>
  <c r="AB138" i="2"/>
  <c r="AB106" i="2"/>
  <c r="AB90" i="2"/>
  <c r="AB74" i="2"/>
  <c r="AB42" i="2"/>
  <c r="AB10" i="2"/>
  <c r="AB502" i="2"/>
  <c r="AB486" i="2"/>
  <c r="AB470" i="2"/>
  <c r="AB454" i="2"/>
  <c r="AB438" i="2"/>
  <c r="AB422" i="2"/>
  <c r="AB406" i="2"/>
  <c r="AB390" i="2"/>
  <c r="AB374" i="2"/>
  <c r="AB358" i="2"/>
  <c r="AB342" i="2"/>
  <c r="AB326" i="2"/>
  <c r="AB310" i="2"/>
  <c r="AB294" i="2"/>
  <c r="AB278" i="2"/>
  <c r="AB262" i="2"/>
  <c r="AB246" i="2"/>
  <c r="AB230" i="2"/>
  <c r="AB214" i="2"/>
  <c r="AB198" i="2"/>
  <c r="AB182" i="2"/>
  <c r="AB166" i="2"/>
  <c r="AB150" i="2"/>
  <c r="AB134" i="2"/>
  <c r="AB118" i="2"/>
  <c r="AB102" i="2"/>
  <c r="AB86" i="2"/>
  <c r="AB70" i="2"/>
  <c r="AB54" i="2"/>
  <c r="AB38" i="2"/>
  <c r="AB22" i="2"/>
  <c r="AB6" i="2"/>
  <c r="AB404" i="2"/>
  <c r="AB148" i="2"/>
  <c r="AB266" i="2"/>
  <c r="AB501" i="2"/>
  <c r="AB485" i="2"/>
  <c r="AB469" i="2"/>
  <c r="AB453" i="2"/>
  <c r="AB437" i="2"/>
  <c r="AB421" i="2"/>
  <c r="AB405" i="2"/>
  <c r="AB389" i="2"/>
  <c r="AB373" i="2"/>
  <c r="AB357" i="2"/>
  <c r="AB341" i="2"/>
  <c r="AB325" i="2"/>
  <c r="AB309" i="2"/>
  <c r="AB293" i="2"/>
  <c r="AB277" i="2"/>
  <c r="AB261" i="2"/>
  <c r="AB245" i="2"/>
  <c r="AB229" i="2"/>
  <c r="AB213" i="2"/>
  <c r="AB197" i="2"/>
  <c r="AB181" i="2"/>
  <c r="AB165" i="2"/>
  <c r="AB149" i="2"/>
  <c r="AB133" i="2"/>
  <c r="AB117" i="2"/>
  <c r="AB101" i="2"/>
  <c r="AB85" i="2"/>
  <c r="AB69" i="2"/>
  <c r="AB53" i="2"/>
  <c r="AB37" i="2"/>
  <c r="Q507" i="4"/>
  <c r="R507" i="4" s="1"/>
  <c r="Q24" i="4"/>
  <c r="Q4" i="4"/>
  <c r="Q18" i="4"/>
  <c r="Q32" i="4"/>
  <c r="Q74" i="4"/>
  <c r="Q187" i="4"/>
  <c r="Q26" i="4"/>
  <c r="Q40" i="4"/>
  <c r="Q122" i="4"/>
  <c r="Q193" i="4"/>
  <c r="R193" i="4" s="1"/>
  <c r="Q9" i="4"/>
  <c r="R9" i="4" s="1"/>
  <c r="Q14" i="4"/>
  <c r="Q34" i="4"/>
  <c r="Q48" i="4"/>
  <c r="Q86" i="4"/>
  <c r="Q94" i="4"/>
  <c r="Q150" i="4"/>
  <c r="Q42" i="4"/>
  <c r="Q56" i="4"/>
  <c r="Q50" i="4"/>
  <c r="Q64" i="4"/>
  <c r="Q58" i="4"/>
  <c r="Q72" i="4"/>
  <c r="Q118" i="4"/>
  <c r="Q154" i="4"/>
  <c r="Q12" i="4"/>
  <c r="Q16" i="4"/>
  <c r="Q66" i="4"/>
  <c r="Q90" i="4"/>
  <c r="Q199" i="4"/>
  <c r="R199" i="4" s="1"/>
  <c r="Q258" i="4"/>
  <c r="Q269" i="4"/>
  <c r="Q378" i="4"/>
  <c r="Q158" i="4"/>
  <c r="Q286" i="4"/>
  <c r="Q392" i="4"/>
  <c r="Q98" i="4"/>
  <c r="Q130" i="4"/>
  <c r="Q162" i="4"/>
  <c r="Q184" i="4"/>
  <c r="Q250" i="4"/>
  <c r="Q397" i="4"/>
  <c r="Q13" i="4"/>
  <c r="R13" i="4" s="1"/>
  <c r="Q102" i="4"/>
  <c r="Q134" i="4"/>
  <c r="Q166" i="4"/>
  <c r="Q185" i="4"/>
  <c r="Q346" i="4"/>
  <c r="Q30" i="4"/>
  <c r="Q46" i="4"/>
  <c r="Q54" i="4"/>
  <c r="Q62" i="4"/>
  <c r="Q70" i="4"/>
  <c r="Q78" i="4"/>
  <c r="Q106" i="4"/>
  <c r="Q138" i="4"/>
  <c r="Q170" i="4"/>
  <c r="Q181" i="4"/>
  <c r="Q190" i="4"/>
  <c r="Q196" i="4"/>
  <c r="R196" i="4" s="1"/>
  <c r="Q222" i="4"/>
  <c r="Q242" i="4"/>
  <c r="Q126" i="4"/>
  <c r="Q188" i="4"/>
  <c r="Q22" i="4"/>
  <c r="Q38" i="4"/>
  <c r="Q8" i="4"/>
  <c r="R8" i="4" s="1"/>
  <c r="Q20" i="4"/>
  <c r="Q28" i="4"/>
  <c r="Q36" i="4"/>
  <c r="Q44" i="4"/>
  <c r="Q52" i="4"/>
  <c r="Q60" i="4"/>
  <c r="Q68" i="4"/>
  <c r="Q76" i="4"/>
  <c r="Q110" i="4"/>
  <c r="Q142" i="4"/>
  <c r="Q174" i="4"/>
  <c r="Q182" i="4"/>
  <c r="Q191" i="4"/>
  <c r="Q318" i="4"/>
  <c r="Q6" i="4"/>
  <c r="R6" i="4" s="1"/>
  <c r="Q5" i="4"/>
  <c r="Q10" i="4"/>
  <c r="Q82" i="4"/>
  <c r="Q114" i="4"/>
  <c r="Q146" i="4"/>
  <c r="Q178" i="4"/>
  <c r="Q224" i="4"/>
  <c r="R224" i="4" s="1"/>
  <c r="Q234" i="4"/>
  <c r="Q266" i="4"/>
  <c r="Q7" i="4"/>
  <c r="R7" i="4" s="1"/>
  <c r="Q11" i="4"/>
  <c r="R11" i="4" s="1"/>
  <c r="Q15" i="4"/>
  <c r="Q19" i="4"/>
  <c r="R19" i="4" s="1"/>
  <c r="Q23" i="4"/>
  <c r="R23" i="4" s="1"/>
  <c r="Q27" i="4"/>
  <c r="R27" i="4" s="1"/>
  <c r="Q31" i="4"/>
  <c r="R31" i="4" s="1"/>
  <c r="Q35" i="4"/>
  <c r="R35" i="4" s="1"/>
  <c r="Q39" i="4"/>
  <c r="R39" i="4" s="1"/>
  <c r="Q43" i="4"/>
  <c r="Q47" i="4"/>
  <c r="R47" i="4" s="1"/>
  <c r="Q51" i="4"/>
  <c r="R51" i="4" s="1"/>
  <c r="Q55" i="4"/>
  <c r="R55" i="4" s="1"/>
  <c r="Q59" i="4"/>
  <c r="Q63" i="4"/>
  <c r="R63" i="4" s="1"/>
  <c r="Q67" i="4"/>
  <c r="R67" i="4" s="1"/>
  <c r="Q71" i="4"/>
  <c r="R71" i="4" s="1"/>
  <c r="Q75" i="4"/>
  <c r="R75" i="4" s="1"/>
  <c r="Q79" i="4"/>
  <c r="R79" i="4" s="1"/>
  <c r="Q83" i="4"/>
  <c r="Q87" i="4"/>
  <c r="Q91" i="4"/>
  <c r="Q95" i="4"/>
  <c r="Q99" i="4"/>
  <c r="Q103" i="4"/>
  <c r="Q107" i="4"/>
  <c r="Q111" i="4"/>
  <c r="Q115" i="4"/>
  <c r="Q119" i="4"/>
  <c r="Q123" i="4"/>
  <c r="Q127" i="4"/>
  <c r="Q131" i="4"/>
  <c r="Q135" i="4"/>
  <c r="R135" i="4" s="1"/>
  <c r="Q139" i="4"/>
  <c r="Q143" i="4"/>
  <c r="Q147" i="4"/>
  <c r="Q151" i="4"/>
  <c r="R151" i="4" s="1"/>
  <c r="Q155" i="4"/>
  <c r="Q159" i="4"/>
  <c r="Q163" i="4"/>
  <c r="Q167" i="4"/>
  <c r="R167" i="4" s="1"/>
  <c r="Q171" i="4"/>
  <c r="Q175" i="4"/>
  <c r="R175" i="4" s="1"/>
  <c r="Q179" i="4"/>
  <c r="Q202" i="4"/>
  <c r="R202" i="4" s="1"/>
  <c r="Q205" i="4"/>
  <c r="R205" i="4" s="1"/>
  <c r="Q208" i="4"/>
  <c r="Q211" i="4"/>
  <c r="Q216" i="4"/>
  <c r="R216" i="4" s="1"/>
  <c r="Q218" i="4"/>
  <c r="Q226" i="4"/>
  <c r="Q290" i="4"/>
  <c r="Q326" i="4"/>
  <c r="Q393" i="4"/>
  <c r="Q444" i="4"/>
  <c r="Q210" i="4"/>
  <c r="R210" i="4" s="1"/>
  <c r="Q213" i="4"/>
  <c r="R213" i="4" s="1"/>
  <c r="Q220" i="4"/>
  <c r="Q229" i="4"/>
  <c r="R229" i="4" s="1"/>
  <c r="Q237" i="4"/>
  <c r="R237" i="4" s="1"/>
  <c r="Q245" i="4"/>
  <c r="R245" i="4" s="1"/>
  <c r="Q253" i="4"/>
  <c r="R253" i="4" s="1"/>
  <c r="Q261" i="4"/>
  <c r="R261" i="4" s="1"/>
  <c r="Q273" i="4"/>
  <c r="R273" i="4" s="1"/>
  <c r="Q350" i="4"/>
  <c r="Q419" i="4"/>
  <c r="Q198" i="4"/>
  <c r="Q201" i="4"/>
  <c r="R201" i="4" s="1"/>
  <c r="Q204" i="4"/>
  <c r="R204" i="4" s="1"/>
  <c r="Q207" i="4"/>
  <c r="Q270" i="4"/>
  <c r="Q277" i="4"/>
  <c r="R277" i="4" s="1"/>
  <c r="Q424" i="4"/>
  <c r="Q17" i="4"/>
  <c r="R17" i="4" s="1"/>
  <c r="Q21" i="4"/>
  <c r="Q25" i="4"/>
  <c r="R25" i="4" s="1"/>
  <c r="Q29" i="4"/>
  <c r="R29" i="4" s="1"/>
  <c r="Q33" i="4"/>
  <c r="Q37" i="4"/>
  <c r="R37" i="4" s="1"/>
  <c r="Q41" i="4"/>
  <c r="R41" i="4" s="1"/>
  <c r="Q45" i="4"/>
  <c r="R45" i="4" s="1"/>
  <c r="Q49" i="4"/>
  <c r="R49" i="4" s="1"/>
  <c r="Q53" i="4"/>
  <c r="R53" i="4" s="1"/>
  <c r="Q57" i="4"/>
  <c r="R57" i="4" s="1"/>
  <c r="Q61" i="4"/>
  <c r="R61" i="4" s="1"/>
  <c r="Q65" i="4"/>
  <c r="R65" i="4" s="1"/>
  <c r="Q69" i="4"/>
  <c r="R69" i="4" s="1"/>
  <c r="Q73" i="4"/>
  <c r="R73" i="4" s="1"/>
  <c r="Q77" i="4"/>
  <c r="R77" i="4" s="1"/>
  <c r="Q81" i="4"/>
  <c r="R81" i="4" s="1"/>
  <c r="Q85" i="4"/>
  <c r="R85" i="4" s="1"/>
  <c r="Q89" i="4"/>
  <c r="Q93" i="4"/>
  <c r="Q97" i="4"/>
  <c r="R97" i="4" s="1"/>
  <c r="Q101" i="4"/>
  <c r="R101" i="4" s="1"/>
  <c r="Q105" i="4"/>
  <c r="R105" i="4" s="1"/>
  <c r="Q109" i="4"/>
  <c r="R109" i="4" s="1"/>
  <c r="Q113" i="4"/>
  <c r="R113" i="4" s="1"/>
  <c r="Q117" i="4"/>
  <c r="R117" i="4" s="1"/>
  <c r="Q121" i="4"/>
  <c r="R121" i="4" s="1"/>
  <c r="Q125" i="4"/>
  <c r="R125" i="4" s="1"/>
  <c r="Q129" i="4"/>
  <c r="R129" i="4" s="1"/>
  <c r="Q133" i="4"/>
  <c r="R133" i="4" s="1"/>
  <c r="Q137" i="4"/>
  <c r="Q141" i="4"/>
  <c r="R141" i="4" s="1"/>
  <c r="Q145" i="4"/>
  <c r="R145" i="4" s="1"/>
  <c r="Q149" i="4"/>
  <c r="R149" i="4" s="1"/>
  <c r="Q153" i="4"/>
  <c r="R153" i="4" s="1"/>
  <c r="Q157" i="4"/>
  <c r="R157" i="4" s="1"/>
  <c r="Q161" i="4"/>
  <c r="Q165" i="4"/>
  <c r="R165" i="4" s="1"/>
  <c r="Q169" i="4"/>
  <c r="R169" i="4" s="1"/>
  <c r="Q173" i="4"/>
  <c r="R173" i="4" s="1"/>
  <c r="Q177" i="4"/>
  <c r="R177" i="4" s="1"/>
  <c r="Q186" i="4"/>
  <c r="Q189" i="4"/>
  <c r="R189" i="4" s="1"/>
  <c r="Q192" i="4"/>
  <c r="Q195" i="4"/>
  <c r="R195" i="4" s="1"/>
  <c r="Q217" i="4"/>
  <c r="Q225" i="4"/>
  <c r="R225" i="4" s="1"/>
  <c r="Q274" i="4"/>
  <c r="R274" i="4" s="1"/>
  <c r="Q281" i="4"/>
  <c r="R281" i="4" s="1"/>
  <c r="Q292" i="4"/>
  <c r="Q383" i="4"/>
  <c r="Q180" i="4"/>
  <c r="R180" i="4" s="1"/>
  <c r="Q183" i="4"/>
  <c r="R183" i="4" s="1"/>
  <c r="Q206" i="4"/>
  <c r="R206" i="4" s="1"/>
  <c r="Q209" i="4"/>
  <c r="R209" i="4" s="1"/>
  <c r="Q212" i="4"/>
  <c r="R212" i="4" s="1"/>
  <c r="Q221" i="4"/>
  <c r="R221" i="4" s="1"/>
  <c r="Q230" i="4"/>
  <c r="R230" i="4" s="1"/>
  <c r="Q238" i="4"/>
  <c r="Q246" i="4"/>
  <c r="R246" i="4" s="1"/>
  <c r="Q254" i="4"/>
  <c r="Q262" i="4"/>
  <c r="R262" i="4" s="1"/>
  <c r="Q278" i="4"/>
  <c r="R278" i="4" s="1"/>
  <c r="Q285" i="4"/>
  <c r="Q302" i="4"/>
  <c r="Q492" i="4"/>
  <c r="Q80" i="4"/>
  <c r="R80" i="4" s="1"/>
  <c r="Q84" i="4"/>
  <c r="Q88" i="4"/>
  <c r="R88" i="4" s="1"/>
  <c r="Q92" i="4"/>
  <c r="R92" i="4" s="1"/>
  <c r="Q96" i="4"/>
  <c r="R96" i="4" s="1"/>
  <c r="Q100" i="4"/>
  <c r="Q104" i="4"/>
  <c r="R104" i="4" s="1"/>
  <c r="Q108" i="4"/>
  <c r="R108" i="4" s="1"/>
  <c r="Q112" i="4"/>
  <c r="R112" i="4" s="1"/>
  <c r="Q116" i="4"/>
  <c r="Q120" i="4"/>
  <c r="R120" i="4" s="1"/>
  <c r="Q124" i="4"/>
  <c r="R124" i="4" s="1"/>
  <c r="Q128" i="4"/>
  <c r="R128" i="4" s="1"/>
  <c r="Q132" i="4"/>
  <c r="Q136" i="4"/>
  <c r="R136" i="4" s="1"/>
  <c r="Q140" i="4"/>
  <c r="R140" i="4" s="1"/>
  <c r="Q144" i="4"/>
  <c r="R144" i="4" s="1"/>
  <c r="Q148" i="4"/>
  <c r="Q152" i="4"/>
  <c r="R152" i="4" s="1"/>
  <c r="Q156" i="4"/>
  <c r="R156" i="4" s="1"/>
  <c r="Q160" i="4"/>
  <c r="R160" i="4" s="1"/>
  <c r="Q164" i="4"/>
  <c r="Q168" i="4"/>
  <c r="R168" i="4" s="1"/>
  <c r="Q172" i="4"/>
  <c r="R172" i="4" s="1"/>
  <c r="Q176" i="4"/>
  <c r="R176" i="4" s="1"/>
  <c r="Q194" i="4"/>
  <c r="Q197" i="4"/>
  <c r="R197" i="4" s="1"/>
  <c r="Q200" i="4"/>
  <c r="Q203" i="4"/>
  <c r="R203" i="4" s="1"/>
  <c r="Q214" i="4"/>
  <c r="R214" i="4" s="1"/>
  <c r="Q233" i="4"/>
  <c r="R233" i="4" s="1"/>
  <c r="Q241" i="4"/>
  <c r="Q249" i="4"/>
  <c r="R249" i="4" s="1"/>
  <c r="Q257" i="4"/>
  <c r="R257" i="4" s="1"/>
  <c r="Q265" i="4"/>
  <c r="R265" i="4" s="1"/>
  <c r="Q282" i="4"/>
  <c r="Q289" i="4"/>
  <c r="R289" i="4" s="1"/>
  <c r="Q310" i="4"/>
  <c r="Q408" i="4"/>
  <c r="Q432" i="4"/>
  <c r="Q334" i="4"/>
  <c r="Q342" i="4"/>
  <c r="Q370" i="4"/>
  <c r="Q308" i="4"/>
  <c r="Q316" i="4"/>
  <c r="Q324" i="4"/>
  <c r="Q332" i="4"/>
  <c r="Q340" i="4"/>
  <c r="Q374" i="4"/>
  <c r="Q406" i="4"/>
  <c r="Q228" i="4"/>
  <c r="Q232" i="4"/>
  <c r="R232" i="4" s="1"/>
  <c r="Q236" i="4"/>
  <c r="Q240" i="4"/>
  <c r="R240" i="4" s="1"/>
  <c r="Q244" i="4"/>
  <c r="Q248" i="4"/>
  <c r="Q252" i="4"/>
  <c r="Q256" i="4"/>
  <c r="R256" i="4" s="1"/>
  <c r="Q260" i="4"/>
  <c r="Q264" i="4"/>
  <c r="R264" i="4" s="1"/>
  <c r="Q268" i="4"/>
  <c r="Q272" i="4"/>
  <c r="R272" i="4" s="1"/>
  <c r="Q276" i="4"/>
  <c r="R276" i="4" s="1"/>
  <c r="Q280" i="4"/>
  <c r="R280" i="4" s="1"/>
  <c r="Q284" i="4"/>
  <c r="R284" i="4" s="1"/>
  <c r="Q288" i="4"/>
  <c r="R288" i="4" s="1"/>
  <c r="Q294" i="4"/>
  <c r="Q306" i="4"/>
  <c r="Q314" i="4"/>
  <c r="Q322" i="4"/>
  <c r="Q330" i="4"/>
  <c r="Q338" i="4"/>
  <c r="Q354" i="4"/>
  <c r="Q414" i="4"/>
  <c r="R414" i="4" s="1"/>
  <c r="Q426" i="4"/>
  <c r="Q460" i="4"/>
  <c r="Q476" i="4"/>
  <c r="Q291" i="4"/>
  <c r="Q296" i="4"/>
  <c r="Q304" i="4"/>
  <c r="Q312" i="4"/>
  <c r="Q320" i="4"/>
  <c r="Q328" i="4"/>
  <c r="Q336" i="4"/>
  <c r="Q358" i="4"/>
  <c r="Q448" i="4"/>
  <c r="Q215" i="4"/>
  <c r="Q219" i="4"/>
  <c r="R219" i="4" s="1"/>
  <c r="Q223" i="4"/>
  <c r="R223" i="4" s="1"/>
  <c r="Q227" i="4"/>
  <c r="R227" i="4" s="1"/>
  <c r="Q231" i="4"/>
  <c r="R231" i="4" s="1"/>
  <c r="Q235" i="4"/>
  <c r="R235" i="4" s="1"/>
  <c r="Q239" i="4"/>
  <c r="Q243" i="4"/>
  <c r="R243" i="4" s="1"/>
  <c r="Q247" i="4"/>
  <c r="R247" i="4" s="1"/>
  <c r="Q251" i="4"/>
  <c r="R251" i="4" s="1"/>
  <c r="Q255" i="4"/>
  <c r="Q259" i="4"/>
  <c r="R259" i="4" s="1"/>
  <c r="Q263" i="4"/>
  <c r="R263" i="4" s="1"/>
  <c r="Q267" i="4"/>
  <c r="R267" i="4" s="1"/>
  <c r="Q271" i="4"/>
  <c r="Q275" i="4"/>
  <c r="R275" i="4" s="1"/>
  <c r="Q279" i="4"/>
  <c r="R279" i="4" s="1"/>
  <c r="Q283" i="4"/>
  <c r="R283" i="4" s="1"/>
  <c r="Q287" i="4"/>
  <c r="Q298" i="4"/>
  <c r="Q362" i="4"/>
  <c r="R362" i="4" s="1"/>
  <c r="Q399" i="4"/>
  <c r="Q415" i="4"/>
  <c r="Q464" i="4"/>
  <c r="Q300" i="4"/>
  <c r="R300" i="4" s="1"/>
  <c r="Q366" i="4"/>
  <c r="Q381" i="4"/>
  <c r="Q390" i="4"/>
  <c r="Q480" i="4"/>
  <c r="Q496" i="4"/>
  <c r="Q295" i="4"/>
  <c r="R295" i="4" s="1"/>
  <c r="Q299" i="4"/>
  <c r="Q303" i="4"/>
  <c r="R303" i="4" s="1"/>
  <c r="Q307" i="4"/>
  <c r="R307" i="4" s="1"/>
  <c r="Q311" i="4"/>
  <c r="Q315" i="4"/>
  <c r="R315" i="4" s="1"/>
  <c r="Q319" i="4"/>
  <c r="R319" i="4" s="1"/>
  <c r="Q323" i="4"/>
  <c r="R323" i="4" s="1"/>
  <c r="Q327" i="4"/>
  <c r="R327" i="4" s="1"/>
  <c r="Q331" i="4"/>
  <c r="R331" i="4" s="1"/>
  <c r="Q335" i="4"/>
  <c r="R335" i="4" s="1"/>
  <c r="Q339" i="4"/>
  <c r="R339" i="4" s="1"/>
  <c r="Q343" i="4"/>
  <c r="Q347" i="4"/>
  <c r="Q351" i="4"/>
  <c r="Q355" i="4"/>
  <c r="Q359" i="4"/>
  <c r="Q363" i="4"/>
  <c r="Q367" i="4"/>
  <c r="Q371" i="4"/>
  <c r="Q375" i="4"/>
  <c r="Q379" i="4"/>
  <c r="Q386" i="4"/>
  <c r="Q388" i="4"/>
  <c r="R388" i="4" s="1"/>
  <c r="Q395" i="4"/>
  <c r="Q402" i="4"/>
  <c r="R402" i="4" s="1"/>
  <c r="Q404" i="4"/>
  <c r="Q410" i="4"/>
  <c r="Q423" i="4"/>
  <c r="Q431" i="4"/>
  <c r="Q385" i="4"/>
  <c r="R385" i="4" s="1"/>
  <c r="Q401" i="4"/>
  <c r="Q411" i="4"/>
  <c r="R411" i="4" s="1"/>
  <c r="Q435" i="4"/>
  <c r="R435" i="4" s="1"/>
  <c r="Q440" i="4"/>
  <c r="Q456" i="4"/>
  <c r="Q472" i="4"/>
  <c r="Q488" i="4"/>
  <c r="Q504" i="4"/>
  <c r="Q293" i="4"/>
  <c r="Q297" i="4"/>
  <c r="R297" i="4" s="1"/>
  <c r="Q301" i="4"/>
  <c r="R301" i="4" s="1"/>
  <c r="Q305" i="4"/>
  <c r="R305" i="4" s="1"/>
  <c r="Q309" i="4"/>
  <c r="Q313" i="4"/>
  <c r="R313" i="4" s="1"/>
  <c r="Q317" i="4"/>
  <c r="Q321" i="4"/>
  <c r="R321" i="4" s="1"/>
  <c r="Q325" i="4"/>
  <c r="Q329" i="4"/>
  <c r="Q333" i="4"/>
  <c r="Q337" i="4"/>
  <c r="Q341" i="4"/>
  <c r="Q345" i="4"/>
  <c r="R345" i="4" s="1"/>
  <c r="Q349" i="4"/>
  <c r="Q353" i="4"/>
  <c r="Q357" i="4"/>
  <c r="R357" i="4" s="1"/>
  <c r="Q361" i="4"/>
  <c r="R361" i="4" s="1"/>
  <c r="Q365" i="4"/>
  <c r="Q369" i="4"/>
  <c r="R369" i="4" s="1"/>
  <c r="Q373" i="4"/>
  <c r="R373" i="4" s="1"/>
  <c r="Q377" i="4"/>
  <c r="Q380" i="4"/>
  <c r="R380" i="4" s="1"/>
  <c r="Q387" i="4"/>
  <c r="R387" i="4" s="1"/>
  <c r="Q394" i="4"/>
  <c r="R394" i="4" s="1"/>
  <c r="Q396" i="4"/>
  <c r="Q403" i="4"/>
  <c r="R403" i="4" s="1"/>
  <c r="Q407" i="4"/>
  <c r="R407" i="4" s="1"/>
  <c r="Q420" i="4"/>
  <c r="Q427" i="4"/>
  <c r="R427" i="4" s="1"/>
  <c r="Q436" i="4"/>
  <c r="Q389" i="4"/>
  <c r="R389" i="4" s="1"/>
  <c r="Q416" i="4"/>
  <c r="Q422" i="4"/>
  <c r="R422" i="4" s="1"/>
  <c r="Q430" i="4"/>
  <c r="Q452" i="4"/>
  <c r="R452" i="4" s="1"/>
  <c r="Q468" i="4"/>
  <c r="Q484" i="4"/>
  <c r="Q500" i="4"/>
  <c r="Q344" i="4"/>
  <c r="Q348" i="4"/>
  <c r="Q352" i="4"/>
  <c r="Q356" i="4"/>
  <c r="Q360" i="4"/>
  <c r="Q364" i="4"/>
  <c r="Q368" i="4"/>
  <c r="Q372" i="4"/>
  <c r="Q376" i="4"/>
  <c r="Q382" i="4"/>
  <c r="R382" i="4" s="1"/>
  <c r="Q384" i="4"/>
  <c r="R384" i="4" s="1"/>
  <c r="Q391" i="4"/>
  <c r="R391" i="4" s="1"/>
  <c r="Q398" i="4"/>
  <c r="Q400" i="4"/>
  <c r="R400" i="4" s="1"/>
  <c r="Q412" i="4"/>
  <c r="Q418" i="4"/>
  <c r="R418" i="4" s="1"/>
  <c r="Q428" i="4"/>
  <c r="Q439" i="4"/>
  <c r="R439" i="4" s="1"/>
  <c r="Q443" i="4"/>
  <c r="R443" i="4" s="1"/>
  <c r="Q447" i="4"/>
  <c r="R447" i="4" s="1"/>
  <c r="Q451" i="4"/>
  <c r="Q455" i="4"/>
  <c r="R455" i="4" s="1"/>
  <c r="Q459" i="4"/>
  <c r="R459" i="4" s="1"/>
  <c r="Q463" i="4"/>
  <c r="R463" i="4" s="1"/>
  <c r="Q467" i="4"/>
  <c r="Q471" i="4"/>
  <c r="R471" i="4" s="1"/>
  <c r="Q475" i="4"/>
  <c r="R475" i="4" s="1"/>
  <c r="Q479" i="4"/>
  <c r="Q483" i="4"/>
  <c r="Q487" i="4"/>
  <c r="R487" i="4" s="1"/>
  <c r="Q491" i="4"/>
  <c r="R491" i="4" s="1"/>
  <c r="Q495" i="4"/>
  <c r="R495" i="4" s="1"/>
  <c r="Q499" i="4"/>
  <c r="Q503" i="4"/>
  <c r="R503" i="4" s="1"/>
  <c r="Q434" i="4"/>
  <c r="R434" i="4" s="1"/>
  <c r="Q438" i="4"/>
  <c r="Q442" i="4"/>
  <c r="Q446" i="4"/>
  <c r="Q450" i="4"/>
  <c r="Q454" i="4"/>
  <c r="Q458" i="4"/>
  <c r="Q462" i="4"/>
  <c r="Q466" i="4"/>
  <c r="R466" i="4" s="1"/>
  <c r="Q470" i="4"/>
  <c r="Q474" i="4"/>
  <c r="Q478" i="4"/>
  <c r="Q482" i="4"/>
  <c r="R482" i="4" s="1"/>
  <c r="Q486" i="4"/>
  <c r="Q490" i="4"/>
  <c r="Q494" i="4"/>
  <c r="Q498" i="4"/>
  <c r="R498" i="4" s="1"/>
  <c r="Q502" i="4"/>
  <c r="Q506" i="4"/>
  <c r="Q405" i="4"/>
  <c r="R405" i="4" s="1"/>
  <c r="Q409" i="4"/>
  <c r="R409" i="4" s="1"/>
  <c r="Q413" i="4"/>
  <c r="Q417" i="4"/>
  <c r="R417" i="4" s="1"/>
  <c r="Q421" i="4"/>
  <c r="R421" i="4" s="1"/>
  <c r="Q425" i="4"/>
  <c r="R425" i="4" s="1"/>
  <c r="Q429" i="4"/>
  <c r="R429" i="4" s="1"/>
  <c r="Q433" i="4"/>
  <c r="R433" i="4" s="1"/>
  <c r="Q437" i="4"/>
  <c r="R437" i="4" s="1"/>
  <c r="Q441" i="4"/>
  <c r="R441" i="4" s="1"/>
  <c r="Q445" i="4"/>
  <c r="Q449" i="4"/>
  <c r="R449" i="4" s="1"/>
  <c r="Q453" i="4"/>
  <c r="R453" i="4" s="1"/>
  <c r="Q457" i="4"/>
  <c r="R457" i="4" s="1"/>
  <c r="Q461" i="4"/>
  <c r="Q465" i="4"/>
  <c r="R465" i="4" s="1"/>
  <c r="Q469" i="4"/>
  <c r="R469" i="4" s="1"/>
  <c r="Q473" i="4"/>
  <c r="R473" i="4" s="1"/>
  <c r="Q477" i="4"/>
  <c r="Q481" i="4"/>
  <c r="R481" i="4" s="1"/>
  <c r="Q485" i="4"/>
  <c r="R485" i="4" s="1"/>
  <c r="Q489" i="4"/>
  <c r="R489" i="4" s="1"/>
  <c r="Q493" i="4"/>
  <c r="Q497" i="4"/>
  <c r="R497" i="4" s="1"/>
  <c r="Q501" i="4"/>
  <c r="R501" i="4" s="1"/>
  <c r="Q505" i="4"/>
  <c r="R505" i="4" s="1"/>
  <c r="K455" i="4"/>
  <c r="L455" i="4" s="1"/>
  <c r="K448" i="4"/>
  <c r="K440" i="4"/>
  <c r="K333" i="4"/>
  <c r="K506" i="4"/>
  <c r="K502" i="4"/>
  <c r="L502" i="4" s="1"/>
  <c r="K498" i="4"/>
  <c r="L498" i="4" s="1"/>
  <c r="K494" i="4"/>
  <c r="K488" i="4"/>
  <c r="K485" i="4"/>
  <c r="K482" i="4"/>
  <c r="K476" i="4"/>
  <c r="K474" i="4"/>
  <c r="L474" i="4" s="1"/>
  <c r="K461" i="4"/>
  <c r="L461" i="4" s="1"/>
  <c r="K451" i="4"/>
  <c r="L451" i="4" s="1"/>
  <c r="K444" i="4"/>
  <c r="K374" i="4"/>
  <c r="K491" i="4"/>
  <c r="L491" i="4" s="1"/>
  <c r="K478" i="4"/>
  <c r="K465" i="4"/>
  <c r="L465" i="4" s="1"/>
  <c r="K463" i="4"/>
  <c r="L463" i="4" s="1"/>
  <c r="K447" i="4"/>
  <c r="K372" i="4"/>
  <c r="K358" i="4"/>
  <c r="K329" i="4"/>
  <c r="L329" i="4" s="1"/>
  <c r="K470" i="4"/>
  <c r="L470" i="4" s="1"/>
  <c r="K499" i="4"/>
  <c r="K469" i="4"/>
  <c r="K467" i="4"/>
  <c r="L467" i="4" s="1"/>
  <c r="K443" i="4"/>
  <c r="L443" i="4" s="1"/>
  <c r="K356" i="4"/>
  <c r="K342" i="4"/>
  <c r="K492" i="4"/>
  <c r="K489" i="4"/>
  <c r="K486" i="4"/>
  <c r="K483" i="4"/>
  <c r="L483" i="4" s="1"/>
  <c r="K473" i="4"/>
  <c r="K471" i="4"/>
  <c r="K340" i="4"/>
  <c r="K472" i="4"/>
  <c r="L472" i="4" s="1"/>
  <c r="K480" i="4"/>
  <c r="L480" i="4" s="1"/>
  <c r="K503" i="4"/>
  <c r="K495" i="4"/>
  <c r="L495" i="4" s="1"/>
  <c r="K504" i="4"/>
  <c r="K500" i="4"/>
  <c r="L500" i="4" s="1"/>
  <c r="K496" i="4"/>
  <c r="L496" i="4" s="1"/>
  <c r="K481" i="4"/>
  <c r="K477" i="4"/>
  <c r="K475" i="4"/>
  <c r="L475" i="4" s="1"/>
  <c r="K460" i="4"/>
  <c r="K484" i="4"/>
  <c r="L484" i="4" s="1"/>
  <c r="K479" i="4"/>
  <c r="K464" i="4"/>
  <c r="K462" i="4"/>
  <c r="K456" i="4"/>
  <c r="K365" i="4"/>
  <c r="K505" i="4"/>
  <c r="L505" i="4" s="1"/>
  <c r="K501" i="4"/>
  <c r="L501" i="4" s="1"/>
  <c r="K497" i="4"/>
  <c r="L497" i="4" s="1"/>
  <c r="K493" i="4"/>
  <c r="L493" i="4" s="1"/>
  <c r="K490" i="4"/>
  <c r="L490" i="4" s="1"/>
  <c r="K487" i="4"/>
  <c r="L487" i="4" s="1"/>
  <c r="K468" i="4"/>
  <c r="L468" i="4" s="1"/>
  <c r="K466" i="4"/>
  <c r="L466" i="4" s="1"/>
  <c r="K459" i="4"/>
  <c r="K452" i="4"/>
  <c r="L452" i="4" s="1"/>
  <c r="K349" i="4"/>
  <c r="L349" i="4" s="1"/>
  <c r="K458" i="4"/>
  <c r="L458" i="4" s="1"/>
  <c r="K454" i="4"/>
  <c r="K450" i="4"/>
  <c r="L450" i="4" s="1"/>
  <c r="K446" i="4"/>
  <c r="L446" i="4" s="1"/>
  <c r="K442" i="4"/>
  <c r="K438" i="4"/>
  <c r="K434" i="4"/>
  <c r="K430" i="4"/>
  <c r="K426" i="4"/>
  <c r="K422" i="4"/>
  <c r="K418" i="4"/>
  <c r="L418" i="4" s="1"/>
  <c r="K414" i="4"/>
  <c r="K410" i="4"/>
  <c r="K406" i="4"/>
  <c r="K402" i="4"/>
  <c r="L402" i="4" s="1"/>
  <c r="K398" i="4"/>
  <c r="K394" i="4"/>
  <c r="K390" i="4"/>
  <c r="K386" i="4"/>
  <c r="L386" i="4" s="1"/>
  <c r="K380" i="4"/>
  <c r="L380" i="4" s="1"/>
  <c r="K377" i="4"/>
  <c r="K370" i="4"/>
  <c r="K368" i="4"/>
  <c r="K361" i="4"/>
  <c r="K354" i="4"/>
  <c r="K352" i="4"/>
  <c r="K345" i="4"/>
  <c r="L345" i="4" s="1"/>
  <c r="K338" i="4"/>
  <c r="K336" i="4"/>
  <c r="K321" i="4"/>
  <c r="K296" i="4"/>
  <c r="K439" i="4"/>
  <c r="K435" i="4"/>
  <c r="L435" i="4" s="1"/>
  <c r="K431" i="4"/>
  <c r="L431" i="4" s="1"/>
  <c r="K427" i="4"/>
  <c r="K423" i="4"/>
  <c r="L423" i="4" s="1"/>
  <c r="K419" i="4"/>
  <c r="L419" i="4" s="1"/>
  <c r="K415" i="4"/>
  <c r="L415" i="4" s="1"/>
  <c r="K411" i="4"/>
  <c r="K407" i="4"/>
  <c r="L407" i="4" s="1"/>
  <c r="K403" i="4"/>
  <c r="L403" i="4" s="1"/>
  <c r="K399" i="4"/>
  <c r="L399" i="4" s="1"/>
  <c r="K395" i="4"/>
  <c r="K391" i="4"/>
  <c r="L391" i="4" s="1"/>
  <c r="K387" i="4"/>
  <c r="L387" i="4" s="1"/>
  <c r="K326" i="4"/>
  <c r="K318" i="4"/>
  <c r="K280" i="4"/>
  <c r="L280" i="4" s="1"/>
  <c r="K384" i="4"/>
  <c r="L384" i="4" s="1"/>
  <c r="K381" i="4"/>
  <c r="L381" i="4" s="1"/>
  <c r="K378" i="4"/>
  <c r="K373" i="4"/>
  <c r="K366" i="4"/>
  <c r="K364" i="4"/>
  <c r="L364" i="4" s="1"/>
  <c r="K357" i="4"/>
  <c r="K350" i="4"/>
  <c r="K348" i="4"/>
  <c r="K341" i="4"/>
  <c r="L341" i="4" s="1"/>
  <c r="K334" i="4"/>
  <c r="K332" i="4"/>
  <c r="K262" i="4"/>
  <c r="K436" i="4"/>
  <c r="L436" i="4" s="1"/>
  <c r="K432" i="4"/>
  <c r="L432" i="4" s="1"/>
  <c r="K428" i="4"/>
  <c r="L428" i="4" s="1"/>
  <c r="K424" i="4"/>
  <c r="K420" i="4"/>
  <c r="L420" i="4" s="1"/>
  <c r="K416" i="4"/>
  <c r="L416" i="4" s="1"/>
  <c r="K412" i="4"/>
  <c r="L412" i="4" s="1"/>
  <c r="K408" i="4"/>
  <c r="K404" i="4"/>
  <c r="L404" i="4" s="1"/>
  <c r="K400" i="4"/>
  <c r="L400" i="4" s="1"/>
  <c r="K396" i="4"/>
  <c r="L396" i="4" s="1"/>
  <c r="K392" i="4"/>
  <c r="K388" i="4"/>
  <c r="L388" i="4" s="1"/>
  <c r="K330" i="4"/>
  <c r="K204" i="4"/>
  <c r="K376" i="4"/>
  <c r="L376" i="4" s="1"/>
  <c r="K369" i="4"/>
  <c r="K362" i="4"/>
  <c r="K360" i="4"/>
  <c r="L360" i="4" s="1"/>
  <c r="K353" i="4"/>
  <c r="L353" i="4" s="1"/>
  <c r="K346" i="4"/>
  <c r="K344" i="4"/>
  <c r="L344" i="4" s="1"/>
  <c r="K337" i="4"/>
  <c r="L337" i="4" s="1"/>
  <c r="K325" i="4"/>
  <c r="K317" i="4"/>
  <c r="K187" i="4"/>
  <c r="K457" i="4"/>
  <c r="L457" i="4" s="1"/>
  <c r="K453" i="4"/>
  <c r="L453" i="4" s="1"/>
  <c r="K449" i="4"/>
  <c r="K445" i="4"/>
  <c r="L445" i="4" s="1"/>
  <c r="K441" i="4"/>
  <c r="L441" i="4" s="1"/>
  <c r="K437" i="4"/>
  <c r="L437" i="4" s="1"/>
  <c r="K433" i="4"/>
  <c r="L433" i="4" s="1"/>
  <c r="K429" i="4"/>
  <c r="L429" i="4" s="1"/>
  <c r="K425" i="4"/>
  <c r="L425" i="4" s="1"/>
  <c r="K421" i="4"/>
  <c r="L421" i="4" s="1"/>
  <c r="K417" i="4"/>
  <c r="L417" i="4" s="1"/>
  <c r="K413" i="4"/>
  <c r="L413" i="4" s="1"/>
  <c r="K409" i="4"/>
  <c r="L409" i="4" s="1"/>
  <c r="K405" i="4"/>
  <c r="L405" i="4" s="1"/>
  <c r="K401" i="4"/>
  <c r="L401" i="4" s="1"/>
  <c r="K397" i="4"/>
  <c r="L397" i="4" s="1"/>
  <c r="K393" i="4"/>
  <c r="L393" i="4" s="1"/>
  <c r="K389" i="4"/>
  <c r="L389" i="4" s="1"/>
  <c r="K385" i="4"/>
  <c r="L385" i="4" s="1"/>
  <c r="K382" i="4"/>
  <c r="K322" i="4"/>
  <c r="K314" i="4"/>
  <c r="K305" i="4"/>
  <c r="L305" i="4" s="1"/>
  <c r="K302" i="4"/>
  <c r="K299" i="4"/>
  <c r="L299" i="4" s="1"/>
  <c r="K294" i="4"/>
  <c r="K287" i="4"/>
  <c r="K285" i="4"/>
  <c r="K278" i="4"/>
  <c r="L278" i="4" s="1"/>
  <c r="K266" i="4"/>
  <c r="L266" i="4" s="1"/>
  <c r="K264" i="4"/>
  <c r="K254" i="4"/>
  <c r="L254" i="4" s="1"/>
  <c r="K246" i="4"/>
  <c r="L246" i="4" s="1"/>
  <c r="K238" i="4"/>
  <c r="L238" i="4" s="1"/>
  <c r="K223" i="4"/>
  <c r="K215" i="4"/>
  <c r="K202" i="4"/>
  <c r="K383" i="4"/>
  <c r="L383" i="4" s="1"/>
  <c r="K379" i="4"/>
  <c r="K375" i="4"/>
  <c r="L375" i="4" s="1"/>
  <c r="K371" i="4"/>
  <c r="K367" i="4"/>
  <c r="L367" i="4" s="1"/>
  <c r="K363" i="4"/>
  <c r="K359" i="4"/>
  <c r="L359" i="4" s="1"/>
  <c r="K355" i="4"/>
  <c r="K351" i="4"/>
  <c r="L351" i="4" s="1"/>
  <c r="K347" i="4"/>
  <c r="L347" i="4" s="1"/>
  <c r="K343" i="4"/>
  <c r="L343" i="4" s="1"/>
  <c r="K339" i="4"/>
  <c r="L339" i="4" s="1"/>
  <c r="K335" i="4"/>
  <c r="L335" i="4" s="1"/>
  <c r="K331" i="4"/>
  <c r="K327" i="4"/>
  <c r="K323" i="4"/>
  <c r="K319" i="4"/>
  <c r="K315" i="4"/>
  <c r="K311" i="4"/>
  <c r="K308" i="4"/>
  <c r="L308" i="4" s="1"/>
  <c r="K292" i="4"/>
  <c r="K276" i="4"/>
  <c r="K270" i="4"/>
  <c r="K268" i="4"/>
  <c r="K210" i="4"/>
  <c r="K297" i="4"/>
  <c r="L297" i="4" s="1"/>
  <c r="K290" i="4"/>
  <c r="K283" i="4"/>
  <c r="L283" i="4" s="1"/>
  <c r="K281" i="4"/>
  <c r="K274" i="4"/>
  <c r="L274" i="4" s="1"/>
  <c r="K272" i="4"/>
  <c r="K259" i="4"/>
  <c r="K251" i="4"/>
  <c r="K243" i="4"/>
  <c r="L243" i="4" s="1"/>
  <c r="K234" i="4"/>
  <c r="K214" i="4"/>
  <c r="K179" i="4"/>
  <c r="K328" i="4"/>
  <c r="L328" i="4" s="1"/>
  <c r="K324" i="4"/>
  <c r="L324" i="4" s="1"/>
  <c r="K320" i="4"/>
  <c r="L320" i="4" s="1"/>
  <c r="K316" i="4"/>
  <c r="L316" i="4" s="1"/>
  <c r="K312" i="4"/>
  <c r="L312" i="4" s="1"/>
  <c r="K309" i="4"/>
  <c r="L309" i="4" s="1"/>
  <c r="K306" i="4"/>
  <c r="K303" i="4"/>
  <c r="L303" i="4" s="1"/>
  <c r="K300" i="4"/>
  <c r="K288" i="4"/>
  <c r="K295" i="4"/>
  <c r="K293" i="4"/>
  <c r="K286" i="4"/>
  <c r="K279" i="4"/>
  <c r="K277" i="4"/>
  <c r="K263" i="4"/>
  <c r="L263" i="4" s="1"/>
  <c r="K258" i="4"/>
  <c r="L258" i="4" s="1"/>
  <c r="K250" i="4"/>
  <c r="L250" i="4" s="1"/>
  <c r="K242" i="4"/>
  <c r="L242" i="4" s="1"/>
  <c r="K217" i="4"/>
  <c r="L217" i="4" s="1"/>
  <c r="K208" i="4"/>
  <c r="K313" i="4"/>
  <c r="L313" i="4" s="1"/>
  <c r="K301" i="4"/>
  <c r="L301" i="4" s="1"/>
  <c r="K298" i="4"/>
  <c r="L298" i="4" s="1"/>
  <c r="K284" i="4"/>
  <c r="K267" i="4"/>
  <c r="K212" i="4"/>
  <c r="L212" i="4" s="1"/>
  <c r="K171" i="4"/>
  <c r="K310" i="4"/>
  <c r="L310" i="4" s="1"/>
  <c r="K307" i="4"/>
  <c r="L307" i="4" s="1"/>
  <c r="K304" i="4"/>
  <c r="L304" i="4" s="1"/>
  <c r="K291" i="4"/>
  <c r="L291" i="4" s="1"/>
  <c r="K289" i="4"/>
  <c r="L289" i="4" s="1"/>
  <c r="K282" i="4"/>
  <c r="L282" i="4" s="1"/>
  <c r="K275" i="4"/>
  <c r="L275" i="4" s="1"/>
  <c r="K271" i="4"/>
  <c r="L271" i="4" s="1"/>
  <c r="K255" i="4"/>
  <c r="L255" i="4" s="1"/>
  <c r="K247" i="4"/>
  <c r="L247" i="4" s="1"/>
  <c r="K239" i="4"/>
  <c r="L239" i="4" s="1"/>
  <c r="K220" i="4"/>
  <c r="L220" i="4" s="1"/>
  <c r="K227" i="4"/>
  <c r="L227" i="4" s="1"/>
  <c r="K224" i="4"/>
  <c r="K221" i="4"/>
  <c r="L221" i="4" s="1"/>
  <c r="K218" i="4"/>
  <c r="K206" i="4"/>
  <c r="L206" i="4" s="1"/>
  <c r="K191" i="4"/>
  <c r="L191" i="4" s="1"/>
  <c r="K189" i="4"/>
  <c r="L189" i="4" s="1"/>
  <c r="K94" i="4"/>
  <c r="K260" i="4"/>
  <c r="L260" i="4" s="1"/>
  <c r="K256" i="4"/>
  <c r="K252" i="4"/>
  <c r="L252" i="4" s="1"/>
  <c r="K248" i="4"/>
  <c r="L248" i="4" s="1"/>
  <c r="K244" i="4"/>
  <c r="L244" i="4" s="1"/>
  <c r="K240" i="4"/>
  <c r="K236" i="4"/>
  <c r="L236" i="4" s="1"/>
  <c r="K233" i="4"/>
  <c r="K230" i="4"/>
  <c r="L230" i="4" s="1"/>
  <c r="K213" i="4"/>
  <c r="K195" i="4"/>
  <c r="L195" i="4" s="1"/>
  <c r="K193" i="4"/>
  <c r="L193" i="4" s="1"/>
  <c r="K181" i="4"/>
  <c r="K173" i="4"/>
  <c r="L173" i="4" s="1"/>
  <c r="K109" i="4"/>
  <c r="K92" i="4"/>
  <c r="K219" i="4"/>
  <c r="L219" i="4" s="1"/>
  <c r="K216" i="4"/>
  <c r="L216" i="4" s="1"/>
  <c r="K211" i="4"/>
  <c r="K199" i="4"/>
  <c r="K197" i="4"/>
  <c r="L197" i="4" s="1"/>
  <c r="K186" i="4"/>
  <c r="K178" i="4"/>
  <c r="L178" i="4" s="1"/>
  <c r="K170" i="4"/>
  <c r="K167" i="4"/>
  <c r="K162" i="4"/>
  <c r="K121" i="4"/>
  <c r="K107" i="4"/>
  <c r="K273" i="4"/>
  <c r="L273" i="4" s="1"/>
  <c r="K269" i="4"/>
  <c r="L269" i="4" s="1"/>
  <c r="K265" i="4"/>
  <c r="L265" i="4" s="1"/>
  <c r="K261" i="4"/>
  <c r="L261" i="4" s="1"/>
  <c r="K257" i="4"/>
  <c r="L257" i="4" s="1"/>
  <c r="K253" i="4"/>
  <c r="L253" i="4" s="1"/>
  <c r="K249" i="4"/>
  <c r="L249" i="4" s="1"/>
  <c r="K245" i="4"/>
  <c r="L245" i="4" s="1"/>
  <c r="K241" i="4"/>
  <c r="L241" i="4" s="1"/>
  <c r="K237" i="4"/>
  <c r="L237" i="4" s="1"/>
  <c r="K231" i="4"/>
  <c r="L231" i="4" s="1"/>
  <c r="K228" i="4"/>
  <c r="L228" i="4" s="1"/>
  <c r="K225" i="4"/>
  <c r="K222" i="4"/>
  <c r="L222" i="4" s="1"/>
  <c r="K209" i="4"/>
  <c r="L209" i="4" s="1"/>
  <c r="K203" i="4"/>
  <c r="K201" i="4"/>
  <c r="L201" i="4" s="1"/>
  <c r="K188" i="4"/>
  <c r="L188" i="4" s="1"/>
  <c r="K183" i="4"/>
  <c r="K175" i="4"/>
  <c r="K207" i="4"/>
  <c r="L207" i="4" s="1"/>
  <c r="K205" i="4"/>
  <c r="L205" i="4" s="1"/>
  <c r="K192" i="4"/>
  <c r="L192" i="4" s="1"/>
  <c r="K190" i="4"/>
  <c r="K166" i="4"/>
  <c r="K118" i="4"/>
  <c r="L118" i="4" s="1"/>
  <c r="K196" i="4"/>
  <c r="L196" i="4" s="1"/>
  <c r="K194" i="4"/>
  <c r="K185" i="4"/>
  <c r="K177" i="4"/>
  <c r="K169" i="4"/>
  <c r="K82" i="4"/>
  <c r="K235" i="4"/>
  <c r="L235" i="4" s="1"/>
  <c r="K232" i="4"/>
  <c r="L232" i="4" s="1"/>
  <c r="K229" i="4"/>
  <c r="L229" i="4" s="1"/>
  <c r="K226" i="4"/>
  <c r="L226" i="4" s="1"/>
  <c r="K200" i="4"/>
  <c r="L200" i="4" s="1"/>
  <c r="K198" i="4"/>
  <c r="L198" i="4" s="1"/>
  <c r="K182" i="4"/>
  <c r="L182" i="4" s="1"/>
  <c r="K174" i="4"/>
  <c r="L174" i="4" s="1"/>
  <c r="K165" i="4"/>
  <c r="L165" i="4" s="1"/>
  <c r="K161" i="4"/>
  <c r="L161" i="4" s="1"/>
  <c r="K157" i="4"/>
  <c r="K153" i="4"/>
  <c r="L153" i="4" s="1"/>
  <c r="K149" i="4"/>
  <c r="L149" i="4" s="1"/>
  <c r="K145" i="4"/>
  <c r="L145" i="4" s="1"/>
  <c r="K141" i="4"/>
  <c r="K137" i="4"/>
  <c r="L137" i="4" s="1"/>
  <c r="K133" i="4"/>
  <c r="L133" i="4" s="1"/>
  <c r="K130" i="4"/>
  <c r="K127" i="4"/>
  <c r="L127" i="4" s="1"/>
  <c r="K124" i="4"/>
  <c r="K111" i="4"/>
  <c r="K98" i="4"/>
  <c r="K96" i="4"/>
  <c r="L96" i="4" s="1"/>
  <c r="K116" i="4"/>
  <c r="K102" i="4"/>
  <c r="K100" i="4"/>
  <c r="L100" i="4" s="1"/>
  <c r="K87" i="4"/>
  <c r="K79" i="4"/>
  <c r="K158" i="4"/>
  <c r="L158" i="4" s="1"/>
  <c r="K154" i="4"/>
  <c r="K150" i="4"/>
  <c r="K146" i="4"/>
  <c r="K142" i="4"/>
  <c r="L142" i="4" s="1"/>
  <c r="K138" i="4"/>
  <c r="K134" i="4"/>
  <c r="K125" i="4"/>
  <c r="L125" i="4" s="1"/>
  <c r="K122" i="4"/>
  <c r="L122" i="4" s="1"/>
  <c r="K119" i="4"/>
  <c r="L119" i="4" s="1"/>
  <c r="K114" i="4"/>
  <c r="K106" i="4"/>
  <c r="L106" i="4" s="1"/>
  <c r="K104" i="4"/>
  <c r="K89" i="4"/>
  <c r="L89" i="4" s="1"/>
  <c r="K81" i="4"/>
  <c r="K131" i="4"/>
  <c r="K128" i="4"/>
  <c r="L128" i="4" s="1"/>
  <c r="K112" i="4"/>
  <c r="K110" i="4"/>
  <c r="K108" i="4"/>
  <c r="L108" i="4" s="1"/>
  <c r="K93" i="4"/>
  <c r="K91" i="4"/>
  <c r="L91" i="4" s="1"/>
  <c r="K86" i="4"/>
  <c r="L86" i="4" s="1"/>
  <c r="K78" i="4"/>
  <c r="L78" i="4" s="1"/>
  <c r="K71" i="4"/>
  <c r="K163" i="4"/>
  <c r="K159" i="4"/>
  <c r="K155" i="4"/>
  <c r="K151" i="4"/>
  <c r="K147" i="4"/>
  <c r="K143" i="4"/>
  <c r="K139" i="4"/>
  <c r="K135" i="4"/>
  <c r="L135" i="4" s="1"/>
  <c r="K117" i="4"/>
  <c r="K97" i="4"/>
  <c r="K95" i="4"/>
  <c r="K75" i="4"/>
  <c r="K129" i="4"/>
  <c r="L129" i="4" s="1"/>
  <c r="K126" i="4"/>
  <c r="L126" i="4" s="1"/>
  <c r="K123" i="4"/>
  <c r="L123" i="4" s="1"/>
  <c r="K120" i="4"/>
  <c r="K101" i="4"/>
  <c r="K99" i="4"/>
  <c r="L99" i="4" s="1"/>
  <c r="K83" i="4"/>
  <c r="K74" i="4"/>
  <c r="L74" i="4" s="1"/>
  <c r="K184" i="4"/>
  <c r="L184" i="4" s="1"/>
  <c r="K180" i="4"/>
  <c r="K176" i="4"/>
  <c r="L176" i="4" s="1"/>
  <c r="K172" i="4"/>
  <c r="L172" i="4" s="1"/>
  <c r="K168" i="4"/>
  <c r="L168" i="4" s="1"/>
  <c r="K164" i="4"/>
  <c r="K160" i="4"/>
  <c r="L160" i="4" s="1"/>
  <c r="K156" i="4"/>
  <c r="L156" i="4" s="1"/>
  <c r="K152" i="4"/>
  <c r="L152" i="4" s="1"/>
  <c r="K148" i="4"/>
  <c r="K144" i="4"/>
  <c r="L144" i="4" s="1"/>
  <c r="K140" i="4"/>
  <c r="L140" i="4" s="1"/>
  <c r="K136" i="4"/>
  <c r="L136" i="4" s="1"/>
  <c r="K132" i="4"/>
  <c r="L132" i="4" s="1"/>
  <c r="K115" i="4"/>
  <c r="L115" i="4" s="1"/>
  <c r="K113" i="4"/>
  <c r="K105" i="4"/>
  <c r="L105" i="4" s="1"/>
  <c r="K103" i="4"/>
  <c r="L103" i="4" s="1"/>
  <c r="K90" i="4"/>
  <c r="L90" i="4" s="1"/>
  <c r="K85" i="4"/>
  <c r="L85" i="4" s="1"/>
  <c r="K77" i="4"/>
  <c r="L77" i="4" s="1"/>
  <c r="K67" i="4"/>
  <c r="L67" i="4" s="1"/>
  <c r="K63" i="4"/>
  <c r="K59" i="4"/>
  <c r="K55" i="4"/>
  <c r="K51" i="4"/>
  <c r="L51" i="4" s="1"/>
  <c r="K47" i="4"/>
  <c r="K43" i="4"/>
  <c r="K39" i="4"/>
  <c r="K35" i="4"/>
  <c r="L35" i="4" s="1"/>
  <c r="K31" i="4"/>
  <c r="K27" i="4"/>
  <c r="K23" i="4"/>
  <c r="K19" i="4"/>
  <c r="L19" i="4" s="1"/>
  <c r="K15" i="4"/>
  <c r="K11" i="4"/>
  <c r="K7" i="4"/>
  <c r="K88" i="4"/>
  <c r="L88" i="4" s="1"/>
  <c r="K84" i="4"/>
  <c r="K80" i="4"/>
  <c r="L80" i="4" s="1"/>
  <c r="K76" i="4"/>
  <c r="K72" i="4"/>
  <c r="L72" i="4" s="1"/>
  <c r="K68" i="4"/>
  <c r="K64" i="4"/>
  <c r="K60" i="4"/>
  <c r="K56" i="4"/>
  <c r="L56" i="4" s="1"/>
  <c r="K52" i="4"/>
  <c r="K48" i="4"/>
  <c r="K44" i="4"/>
  <c r="K40" i="4"/>
  <c r="L40" i="4" s="1"/>
  <c r="K36" i="4"/>
  <c r="K32" i="4"/>
  <c r="K28" i="4"/>
  <c r="K24" i="4"/>
  <c r="L24" i="4" s="1"/>
  <c r="K20" i="4"/>
  <c r="K16" i="4"/>
  <c r="K12" i="4"/>
  <c r="K8" i="4"/>
  <c r="L8" i="4" s="1"/>
  <c r="K73" i="4"/>
  <c r="L73" i="4" s="1"/>
  <c r="K69" i="4"/>
  <c r="K65" i="4"/>
  <c r="L65" i="4" s="1"/>
  <c r="K61" i="4"/>
  <c r="K57" i="4"/>
  <c r="L57" i="4" s="1"/>
  <c r="K53" i="4"/>
  <c r="K49" i="4"/>
  <c r="L49" i="4" s="1"/>
  <c r="K45" i="4"/>
  <c r="L45" i="4" s="1"/>
  <c r="K41" i="4"/>
  <c r="L41" i="4" s="1"/>
  <c r="K37" i="4"/>
  <c r="K33" i="4"/>
  <c r="L33" i="4" s="1"/>
  <c r="K29" i="4"/>
  <c r="L29" i="4" s="1"/>
  <c r="K25" i="4"/>
  <c r="L25" i="4" s="1"/>
  <c r="K21" i="4"/>
  <c r="K17" i="4"/>
  <c r="L17" i="4" s="1"/>
  <c r="K13" i="4"/>
  <c r="L13" i="4" s="1"/>
  <c r="K9" i="4"/>
  <c r="L9" i="4" s="1"/>
  <c r="K5" i="4"/>
  <c r="K70" i="4"/>
  <c r="L70" i="4" s="1"/>
  <c r="K66" i="4"/>
  <c r="L66" i="4" s="1"/>
  <c r="K62" i="4"/>
  <c r="L62" i="4" s="1"/>
  <c r="K58" i="4"/>
  <c r="L58" i="4" s="1"/>
  <c r="K54" i="4"/>
  <c r="L54" i="4" s="1"/>
  <c r="K50" i="4"/>
  <c r="L50" i="4" s="1"/>
  <c r="K46" i="4"/>
  <c r="L46" i="4" s="1"/>
  <c r="K42" i="4"/>
  <c r="L42" i="4" s="1"/>
  <c r="K38" i="4"/>
  <c r="L38" i="4" s="1"/>
  <c r="K34" i="4"/>
  <c r="L34" i="4" s="1"/>
  <c r="K30" i="4"/>
  <c r="L30" i="4" s="1"/>
  <c r="K26" i="4"/>
  <c r="L26" i="4" s="1"/>
  <c r="K22" i="4"/>
  <c r="L22" i="4" s="1"/>
  <c r="K18" i="4"/>
  <c r="L18" i="4" s="1"/>
  <c r="K14" i="4"/>
  <c r="L14" i="4" s="1"/>
  <c r="K10" i="4"/>
  <c r="L10" i="4" s="1"/>
  <c r="K6" i="4"/>
  <c r="L6" i="4" s="1"/>
  <c r="E11" i="4"/>
  <c r="E27" i="4"/>
  <c r="E37" i="4"/>
  <c r="E17" i="4"/>
  <c r="E7" i="4"/>
  <c r="E23" i="4"/>
  <c r="E33" i="4"/>
  <c r="E21" i="4"/>
  <c r="E13" i="4"/>
  <c r="E29" i="4"/>
  <c r="E39" i="4"/>
  <c r="E19" i="4"/>
  <c r="E5" i="4"/>
  <c r="E9" i="4"/>
  <c r="E25" i="4"/>
  <c r="E35" i="4"/>
  <c r="E15" i="4"/>
  <c r="E31" i="4"/>
  <c r="E70" i="4"/>
  <c r="E45" i="4"/>
  <c r="F45" i="4" s="1"/>
  <c r="E48" i="4"/>
  <c r="E61" i="4"/>
  <c r="E64" i="4"/>
  <c r="E81" i="4"/>
  <c r="E171" i="4"/>
  <c r="F171" i="4" s="1"/>
  <c r="E49" i="4"/>
  <c r="E52" i="4"/>
  <c r="E65" i="4"/>
  <c r="E68" i="4"/>
  <c r="E75" i="4"/>
  <c r="E92" i="4"/>
  <c r="E189" i="4"/>
  <c r="E203" i="4"/>
  <c r="E51" i="4"/>
  <c r="E82" i="4"/>
  <c r="K4" i="4"/>
  <c r="E4" i="4"/>
  <c r="E6" i="4"/>
  <c r="E8" i="4"/>
  <c r="E10" i="4"/>
  <c r="F10" i="4" s="1"/>
  <c r="E12" i="4"/>
  <c r="E14" i="4"/>
  <c r="F14" i="4" s="1"/>
  <c r="E16" i="4"/>
  <c r="E18" i="4"/>
  <c r="F18" i="4" s="1"/>
  <c r="E20" i="4"/>
  <c r="E22" i="4"/>
  <c r="E24" i="4"/>
  <c r="E26" i="4"/>
  <c r="F26" i="4" s="1"/>
  <c r="E28" i="4"/>
  <c r="E30" i="4"/>
  <c r="E32" i="4"/>
  <c r="E34" i="4"/>
  <c r="F34" i="4" s="1"/>
  <c r="E36" i="4"/>
  <c r="E38" i="4"/>
  <c r="F38" i="4" s="1"/>
  <c r="E40" i="4"/>
  <c r="E43" i="4"/>
  <c r="E46" i="4"/>
  <c r="F46" i="4" s="1"/>
  <c r="E59" i="4"/>
  <c r="E62" i="4"/>
  <c r="F62" i="4" s="1"/>
  <c r="E76" i="4"/>
  <c r="F76" i="4" s="1"/>
  <c r="E90" i="4"/>
  <c r="E91" i="4"/>
  <c r="F91" i="4" s="1"/>
  <c r="E140" i="4"/>
  <c r="E143" i="4"/>
  <c r="E207" i="4"/>
  <c r="E80" i="4"/>
  <c r="E83" i="4"/>
  <c r="E42" i="4"/>
  <c r="F42" i="4" s="1"/>
  <c r="E58" i="4"/>
  <c r="F58" i="4" s="1"/>
  <c r="E53" i="4"/>
  <c r="F53" i="4" s="1"/>
  <c r="E56" i="4"/>
  <c r="E69" i="4"/>
  <c r="F69" i="4" s="1"/>
  <c r="E72" i="4"/>
  <c r="E77" i="4"/>
  <c r="E88" i="4"/>
  <c r="E89" i="4"/>
  <c r="F89" i="4" s="1"/>
  <c r="E134" i="4"/>
  <c r="E137" i="4"/>
  <c r="E54" i="4"/>
  <c r="E67" i="4"/>
  <c r="E55" i="4"/>
  <c r="E74" i="4"/>
  <c r="F74" i="4" s="1"/>
  <c r="E47" i="4"/>
  <c r="F47" i="4" s="1"/>
  <c r="E50" i="4"/>
  <c r="E63" i="4"/>
  <c r="F63" i="4" s="1"/>
  <c r="E66" i="4"/>
  <c r="E78" i="4"/>
  <c r="F78" i="4" s="1"/>
  <c r="E86" i="4"/>
  <c r="F86" i="4" s="1"/>
  <c r="E87" i="4"/>
  <c r="F87" i="4" s="1"/>
  <c r="E71" i="4"/>
  <c r="F71" i="4" s="1"/>
  <c r="E41" i="4"/>
  <c r="F41" i="4" s="1"/>
  <c r="E44" i="4"/>
  <c r="E57" i="4"/>
  <c r="F57" i="4" s="1"/>
  <c r="E60" i="4"/>
  <c r="E73" i="4"/>
  <c r="F73" i="4" s="1"/>
  <c r="E79" i="4"/>
  <c r="F79" i="4" s="1"/>
  <c r="E84" i="4"/>
  <c r="E85" i="4"/>
  <c r="E159" i="4"/>
  <c r="F159" i="4" s="1"/>
  <c r="E131" i="4"/>
  <c r="F131" i="4" s="1"/>
  <c r="E144" i="4"/>
  <c r="F144" i="4" s="1"/>
  <c r="E147" i="4"/>
  <c r="F147" i="4" s="1"/>
  <c r="E157" i="4"/>
  <c r="E163" i="4"/>
  <c r="E167" i="4"/>
  <c r="F167" i="4" s="1"/>
  <c r="E173" i="4"/>
  <c r="E229" i="4"/>
  <c r="E93" i="4"/>
  <c r="E95" i="4"/>
  <c r="E97" i="4"/>
  <c r="E99" i="4"/>
  <c r="F99" i="4" s="1"/>
  <c r="E101" i="4"/>
  <c r="E103" i="4"/>
  <c r="F103" i="4" s="1"/>
  <c r="E105" i="4"/>
  <c r="F105" i="4" s="1"/>
  <c r="E107" i="4"/>
  <c r="E109" i="4"/>
  <c r="E111" i="4"/>
  <c r="F111" i="4" s="1"/>
  <c r="E113" i="4"/>
  <c r="F113" i="4" s="1"/>
  <c r="E115" i="4"/>
  <c r="F115" i="4" s="1"/>
  <c r="E117" i="4"/>
  <c r="F117" i="4" s="1"/>
  <c r="E119" i="4"/>
  <c r="F119" i="4" s="1"/>
  <c r="E121" i="4"/>
  <c r="F121" i="4" s="1"/>
  <c r="E123" i="4"/>
  <c r="E125" i="4"/>
  <c r="F125" i="4" s="1"/>
  <c r="E127" i="4"/>
  <c r="E129" i="4"/>
  <c r="E138" i="4"/>
  <c r="E141" i="4"/>
  <c r="F141" i="4" s="1"/>
  <c r="E155" i="4"/>
  <c r="E175" i="4"/>
  <c r="E187" i="4"/>
  <c r="F187" i="4" s="1"/>
  <c r="E132" i="4"/>
  <c r="E135" i="4"/>
  <c r="F135" i="4" s="1"/>
  <c r="E148" i="4"/>
  <c r="E153" i="4"/>
  <c r="F153" i="4" s="1"/>
  <c r="E177" i="4"/>
  <c r="E193" i="4"/>
  <c r="F193" i="4" s="1"/>
  <c r="E232" i="4"/>
  <c r="E142" i="4"/>
  <c r="F142" i="4" s="1"/>
  <c r="E145" i="4"/>
  <c r="E151" i="4"/>
  <c r="F151" i="4" s="1"/>
  <c r="E179" i="4"/>
  <c r="F179" i="4" s="1"/>
  <c r="E185" i="4"/>
  <c r="F185" i="4" s="1"/>
  <c r="E282" i="4"/>
  <c r="E136" i="4"/>
  <c r="F136" i="4" s="1"/>
  <c r="E139" i="4"/>
  <c r="E149" i="4"/>
  <c r="F149" i="4" s="1"/>
  <c r="E161" i="4"/>
  <c r="F161" i="4" s="1"/>
  <c r="E165" i="4"/>
  <c r="E169" i="4"/>
  <c r="F169" i="4" s="1"/>
  <c r="E181" i="4"/>
  <c r="F181" i="4" s="1"/>
  <c r="E94" i="4"/>
  <c r="E96" i="4"/>
  <c r="F96" i="4" s="1"/>
  <c r="E98" i="4"/>
  <c r="E100" i="4"/>
  <c r="F100" i="4" s="1"/>
  <c r="E102" i="4"/>
  <c r="F102" i="4" s="1"/>
  <c r="E104" i="4"/>
  <c r="F104" i="4" s="1"/>
  <c r="E106" i="4"/>
  <c r="F106" i="4" s="1"/>
  <c r="E108" i="4"/>
  <c r="F108" i="4" s="1"/>
  <c r="E110" i="4"/>
  <c r="F110" i="4" s="1"/>
  <c r="E112" i="4"/>
  <c r="F112" i="4" s="1"/>
  <c r="E114" i="4"/>
  <c r="F114" i="4" s="1"/>
  <c r="E116" i="4"/>
  <c r="F116" i="4" s="1"/>
  <c r="E118" i="4"/>
  <c r="E120" i="4"/>
  <c r="F120" i="4" s="1"/>
  <c r="E122" i="4"/>
  <c r="E124" i="4"/>
  <c r="F124" i="4" s="1"/>
  <c r="E126" i="4"/>
  <c r="E128" i="4"/>
  <c r="F128" i="4" s="1"/>
  <c r="E130" i="4"/>
  <c r="E133" i="4"/>
  <c r="F133" i="4" s="1"/>
  <c r="E146" i="4"/>
  <c r="E183" i="4"/>
  <c r="E191" i="4"/>
  <c r="E205" i="4"/>
  <c r="E194" i="4"/>
  <c r="E201" i="4"/>
  <c r="E233" i="4"/>
  <c r="E199" i="4"/>
  <c r="F199" i="4" s="1"/>
  <c r="E195" i="4"/>
  <c r="F195" i="4" s="1"/>
  <c r="E197" i="4"/>
  <c r="E150" i="4"/>
  <c r="F150" i="4" s="1"/>
  <c r="E152" i="4"/>
  <c r="F152" i="4" s="1"/>
  <c r="E154" i="4"/>
  <c r="F154" i="4" s="1"/>
  <c r="E156" i="4"/>
  <c r="F156" i="4" s="1"/>
  <c r="E158" i="4"/>
  <c r="F158" i="4" s="1"/>
  <c r="E160" i="4"/>
  <c r="F160" i="4" s="1"/>
  <c r="E162" i="4"/>
  <c r="E164" i="4"/>
  <c r="E166" i="4"/>
  <c r="F166" i="4" s="1"/>
  <c r="E168" i="4"/>
  <c r="F168" i="4" s="1"/>
  <c r="E170" i="4"/>
  <c r="E172" i="4"/>
  <c r="E174" i="4"/>
  <c r="F174" i="4" s="1"/>
  <c r="E176" i="4"/>
  <c r="F176" i="4" s="1"/>
  <c r="E178" i="4"/>
  <c r="F178" i="4" s="1"/>
  <c r="E180" i="4"/>
  <c r="F180" i="4" s="1"/>
  <c r="E182" i="4"/>
  <c r="F182" i="4" s="1"/>
  <c r="E184" i="4"/>
  <c r="E186" i="4"/>
  <c r="F186" i="4" s="1"/>
  <c r="E188" i="4"/>
  <c r="E190" i="4"/>
  <c r="F190" i="4" s="1"/>
  <c r="E192" i="4"/>
  <c r="E209" i="4"/>
  <c r="E278" i="4"/>
  <c r="E320" i="4"/>
  <c r="E226" i="4"/>
  <c r="E271" i="4"/>
  <c r="F271" i="4" s="1"/>
  <c r="E273" i="4"/>
  <c r="E196" i="4"/>
  <c r="F196" i="4" s="1"/>
  <c r="E198" i="4"/>
  <c r="F198" i="4" s="1"/>
  <c r="E200" i="4"/>
  <c r="F200" i="4" s="1"/>
  <c r="E202" i="4"/>
  <c r="F202" i="4" s="1"/>
  <c r="E204" i="4"/>
  <c r="F204" i="4" s="1"/>
  <c r="E206" i="4"/>
  <c r="E208" i="4"/>
  <c r="F208" i="4" s="1"/>
  <c r="E210" i="4"/>
  <c r="F210" i="4" s="1"/>
  <c r="E212" i="4"/>
  <c r="F212" i="4" s="1"/>
  <c r="E214" i="4"/>
  <c r="E216" i="4"/>
  <c r="E218" i="4"/>
  <c r="E220" i="4"/>
  <c r="E222" i="4"/>
  <c r="E224" i="4"/>
  <c r="E227" i="4"/>
  <c r="F227" i="4" s="1"/>
  <c r="E230" i="4"/>
  <c r="E235" i="4"/>
  <c r="F235" i="4" s="1"/>
  <c r="E231" i="4"/>
  <c r="F231" i="4" s="1"/>
  <c r="E237" i="4"/>
  <c r="E268" i="4"/>
  <c r="E270" i="4"/>
  <c r="F270" i="4" s="1"/>
  <c r="E306" i="4"/>
  <c r="E225" i="4"/>
  <c r="E228" i="4"/>
  <c r="F228" i="4" s="1"/>
  <c r="E279" i="4"/>
  <c r="E211" i="4"/>
  <c r="F211" i="4" s="1"/>
  <c r="E213" i="4"/>
  <c r="F213" i="4" s="1"/>
  <c r="E215" i="4"/>
  <c r="F215" i="4" s="1"/>
  <c r="E217" i="4"/>
  <c r="F217" i="4" s="1"/>
  <c r="E219" i="4"/>
  <c r="F219" i="4" s="1"/>
  <c r="E221" i="4"/>
  <c r="F221" i="4" s="1"/>
  <c r="E223" i="4"/>
  <c r="F223" i="4" s="1"/>
  <c r="E267" i="4"/>
  <c r="E280" i="4"/>
  <c r="E328" i="4"/>
  <c r="E239" i="4"/>
  <c r="E241" i="4"/>
  <c r="E243" i="4"/>
  <c r="F243" i="4" s="1"/>
  <c r="E245" i="4"/>
  <c r="E247" i="4"/>
  <c r="E249" i="4"/>
  <c r="E251" i="4"/>
  <c r="F251" i="4" s="1"/>
  <c r="E253" i="4"/>
  <c r="E255" i="4"/>
  <c r="F255" i="4" s="1"/>
  <c r="E257" i="4"/>
  <c r="F257" i="4" s="1"/>
  <c r="E259" i="4"/>
  <c r="F259" i="4" s="1"/>
  <c r="E261" i="4"/>
  <c r="E263" i="4"/>
  <c r="F263" i="4" s="1"/>
  <c r="E265" i="4"/>
  <c r="E274" i="4"/>
  <c r="E281" i="4"/>
  <c r="F281" i="4" s="1"/>
  <c r="E283" i="4"/>
  <c r="F283" i="4" s="1"/>
  <c r="E287" i="4"/>
  <c r="E275" i="4"/>
  <c r="F275" i="4" s="1"/>
  <c r="E318" i="4"/>
  <c r="E272" i="4"/>
  <c r="E276" i="4"/>
  <c r="F276" i="4" s="1"/>
  <c r="E234" i="4"/>
  <c r="E236" i="4"/>
  <c r="E238" i="4"/>
  <c r="F238" i="4" s="1"/>
  <c r="E240" i="4"/>
  <c r="F240" i="4" s="1"/>
  <c r="E242" i="4"/>
  <c r="E244" i="4"/>
  <c r="E246" i="4"/>
  <c r="F246" i="4" s="1"/>
  <c r="E248" i="4"/>
  <c r="F248" i="4" s="1"/>
  <c r="E250" i="4"/>
  <c r="E252" i="4"/>
  <c r="E254" i="4"/>
  <c r="F254" i="4" s="1"/>
  <c r="E256" i="4"/>
  <c r="F256" i="4" s="1"/>
  <c r="E258" i="4"/>
  <c r="E260" i="4"/>
  <c r="E262" i="4"/>
  <c r="F262" i="4" s="1"/>
  <c r="E264" i="4"/>
  <c r="F264" i="4" s="1"/>
  <c r="E266" i="4"/>
  <c r="E269" i="4"/>
  <c r="E277" i="4"/>
  <c r="F277" i="4" s="1"/>
  <c r="E285" i="4"/>
  <c r="E289" i="4"/>
  <c r="E309" i="4"/>
  <c r="E312" i="4"/>
  <c r="E319" i="4"/>
  <c r="E367" i="4"/>
  <c r="E284" i="4"/>
  <c r="F284" i="4" s="1"/>
  <c r="E286" i="4"/>
  <c r="F286" i="4" s="1"/>
  <c r="E288" i="4"/>
  <c r="F288" i="4" s="1"/>
  <c r="E290" i="4"/>
  <c r="F290" i="4" s="1"/>
  <c r="E292" i="4"/>
  <c r="E294" i="4"/>
  <c r="E296" i="4"/>
  <c r="F296" i="4" s="1"/>
  <c r="E298" i="4"/>
  <c r="F298" i="4" s="1"/>
  <c r="E300" i="4"/>
  <c r="E302" i="4"/>
  <c r="F302" i="4" s="1"/>
  <c r="E304" i="4"/>
  <c r="F304" i="4" s="1"/>
  <c r="E313" i="4"/>
  <c r="E307" i="4"/>
  <c r="E310" i="4"/>
  <c r="F310" i="4" s="1"/>
  <c r="E314" i="4"/>
  <c r="E311" i="4"/>
  <c r="F311" i="4" s="1"/>
  <c r="E315" i="4"/>
  <c r="E322" i="4"/>
  <c r="E364" i="4"/>
  <c r="E291" i="4"/>
  <c r="F291" i="4" s="1"/>
  <c r="E293" i="4"/>
  <c r="F293" i="4" s="1"/>
  <c r="E295" i="4"/>
  <c r="F295" i="4" s="1"/>
  <c r="E297" i="4"/>
  <c r="F297" i="4" s="1"/>
  <c r="E299" i="4"/>
  <c r="F299" i="4" s="1"/>
  <c r="E301" i="4"/>
  <c r="F301" i="4" s="1"/>
  <c r="E303" i="4"/>
  <c r="F303" i="4" s="1"/>
  <c r="E305" i="4"/>
  <c r="F305" i="4" s="1"/>
  <c r="E308" i="4"/>
  <c r="E316" i="4"/>
  <c r="E321" i="4"/>
  <c r="E324" i="4"/>
  <c r="E317" i="4"/>
  <c r="F317" i="4" s="1"/>
  <c r="E326" i="4"/>
  <c r="F326" i="4" s="1"/>
  <c r="E368" i="4"/>
  <c r="F368" i="4" s="1"/>
  <c r="E371" i="4"/>
  <c r="E362" i="4"/>
  <c r="E365" i="4"/>
  <c r="E372" i="4"/>
  <c r="E416" i="4"/>
  <c r="E359" i="4"/>
  <c r="F359" i="4" s="1"/>
  <c r="E454" i="4"/>
  <c r="E323" i="4"/>
  <c r="E325" i="4"/>
  <c r="E327" i="4"/>
  <c r="F327" i="4" s="1"/>
  <c r="E329" i="4"/>
  <c r="E331" i="4"/>
  <c r="E333" i="4"/>
  <c r="E335" i="4"/>
  <c r="F335" i="4" s="1"/>
  <c r="E337" i="4"/>
  <c r="E339" i="4"/>
  <c r="E341" i="4"/>
  <c r="E343" i="4"/>
  <c r="F343" i="4" s="1"/>
  <c r="E345" i="4"/>
  <c r="E347" i="4"/>
  <c r="E349" i="4"/>
  <c r="E351" i="4"/>
  <c r="F351" i="4" s="1"/>
  <c r="E353" i="4"/>
  <c r="E355" i="4"/>
  <c r="E357" i="4"/>
  <c r="E366" i="4"/>
  <c r="E369" i="4"/>
  <c r="E360" i="4"/>
  <c r="E363" i="4"/>
  <c r="E440" i="4"/>
  <c r="E370" i="4"/>
  <c r="E419" i="4"/>
  <c r="E330" i="4"/>
  <c r="F330" i="4" s="1"/>
  <c r="E332" i="4"/>
  <c r="E334" i="4"/>
  <c r="F334" i="4" s="1"/>
  <c r="E336" i="4"/>
  <c r="E338" i="4"/>
  <c r="F338" i="4" s="1"/>
  <c r="E340" i="4"/>
  <c r="E342" i="4"/>
  <c r="F342" i="4" s="1"/>
  <c r="E344" i="4"/>
  <c r="E346" i="4"/>
  <c r="F346" i="4" s="1"/>
  <c r="E348" i="4"/>
  <c r="E350" i="4"/>
  <c r="F350" i="4" s="1"/>
  <c r="E352" i="4"/>
  <c r="E354" i="4"/>
  <c r="F354" i="4" s="1"/>
  <c r="E356" i="4"/>
  <c r="E358" i="4"/>
  <c r="F358" i="4" s="1"/>
  <c r="E361" i="4"/>
  <c r="F361" i="4" s="1"/>
  <c r="E413" i="4"/>
  <c r="E420" i="4"/>
  <c r="E427" i="4"/>
  <c r="E428" i="4"/>
  <c r="F428" i="4" s="1"/>
  <c r="E435" i="4"/>
  <c r="E436" i="4"/>
  <c r="F436" i="4" s="1"/>
  <c r="E438" i="4"/>
  <c r="E444" i="4"/>
  <c r="E487" i="4"/>
  <c r="E373" i="4"/>
  <c r="F373" i="4" s="1"/>
  <c r="E375" i="4"/>
  <c r="E377" i="4"/>
  <c r="F377" i="4" s="1"/>
  <c r="E379" i="4"/>
  <c r="F379" i="4" s="1"/>
  <c r="E381" i="4"/>
  <c r="E383" i="4"/>
  <c r="E385" i="4"/>
  <c r="F385" i="4" s="1"/>
  <c r="E387" i="4"/>
  <c r="E389" i="4"/>
  <c r="F389" i="4" s="1"/>
  <c r="E391" i="4"/>
  <c r="E393" i="4"/>
  <c r="F393" i="4" s="1"/>
  <c r="E395" i="4"/>
  <c r="E397" i="4"/>
  <c r="F397" i="4" s="1"/>
  <c r="E399" i="4"/>
  <c r="E401" i="4"/>
  <c r="E403" i="4"/>
  <c r="E405" i="4"/>
  <c r="F405" i="4" s="1"/>
  <c r="E407" i="4"/>
  <c r="E409" i="4"/>
  <c r="E411" i="4"/>
  <c r="E499" i="4"/>
  <c r="E414" i="4"/>
  <c r="E417" i="4"/>
  <c r="E421" i="4"/>
  <c r="E422" i="4"/>
  <c r="E429" i="4"/>
  <c r="E430" i="4"/>
  <c r="F430" i="4" s="1"/>
  <c r="E447" i="4"/>
  <c r="E463" i="4"/>
  <c r="E479" i="4"/>
  <c r="E451" i="4"/>
  <c r="E471" i="4"/>
  <c r="E491" i="4"/>
  <c r="E418" i="4"/>
  <c r="E423" i="4"/>
  <c r="E424" i="4"/>
  <c r="E431" i="4"/>
  <c r="F431" i="4" s="1"/>
  <c r="E432" i="4"/>
  <c r="E503" i="4"/>
  <c r="E374" i="4"/>
  <c r="E376" i="4"/>
  <c r="F376" i="4" s="1"/>
  <c r="E378" i="4"/>
  <c r="E380" i="4"/>
  <c r="F380" i="4" s="1"/>
  <c r="E382" i="4"/>
  <c r="F382" i="4" s="1"/>
  <c r="E384" i="4"/>
  <c r="F384" i="4" s="1"/>
  <c r="E386" i="4"/>
  <c r="F386" i="4" s="1"/>
  <c r="E388" i="4"/>
  <c r="F388" i="4" s="1"/>
  <c r="E390" i="4"/>
  <c r="E392" i="4"/>
  <c r="F392" i="4" s="1"/>
  <c r="E394" i="4"/>
  <c r="E396" i="4"/>
  <c r="F396" i="4" s="1"/>
  <c r="E398" i="4"/>
  <c r="E400" i="4"/>
  <c r="F400" i="4" s="1"/>
  <c r="E402" i="4"/>
  <c r="E404" i="4"/>
  <c r="F404" i="4" s="1"/>
  <c r="E406" i="4"/>
  <c r="E408" i="4"/>
  <c r="F408" i="4" s="1"/>
  <c r="E410" i="4"/>
  <c r="E412" i="4"/>
  <c r="F412" i="4" s="1"/>
  <c r="E415" i="4"/>
  <c r="F415" i="4" s="1"/>
  <c r="E442" i="4"/>
  <c r="F442" i="4" s="1"/>
  <c r="E483" i="4"/>
  <c r="E425" i="4"/>
  <c r="E426" i="4"/>
  <c r="E433" i="4"/>
  <c r="F433" i="4" s="1"/>
  <c r="E434" i="4"/>
  <c r="E495" i="4"/>
  <c r="E445" i="4"/>
  <c r="F445" i="4" s="1"/>
  <c r="E448" i="4"/>
  <c r="E437" i="4"/>
  <c r="E439" i="4"/>
  <c r="E441" i="4"/>
  <c r="E443" i="4"/>
  <c r="F443" i="4" s="1"/>
  <c r="E455" i="4"/>
  <c r="F455" i="4" s="1"/>
  <c r="E458" i="4"/>
  <c r="E465" i="4"/>
  <c r="F465" i="4" s="1"/>
  <c r="E449" i="4"/>
  <c r="F449" i="4" s="1"/>
  <c r="E452" i="4"/>
  <c r="E446" i="4"/>
  <c r="E459" i="4"/>
  <c r="E467" i="4"/>
  <c r="E477" i="4"/>
  <c r="E481" i="4"/>
  <c r="F481" i="4" s="1"/>
  <c r="E485" i="4"/>
  <c r="E489" i="4"/>
  <c r="F489" i="4" s="1"/>
  <c r="E493" i="4"/>
  <c r="E497" i="4"/>
  <c r="F497" i="4" s="1"/>
  <c r="E501" i="4"/>
  <c r="E505" i="4"/>
  <c r="F505" i="4" s="1"/>
  <c r="E453" i="4"/>
  <c r="E456" i="4"/>
  <c r="F456" i="4" s="1"/>
  <c r="E450" i="4"/>
  <c r="F450" i="4" s="1"/>
  <c r="E461" i="4"/>
  <c r="F461" i="4" s="1"/>
  <c r="E469" i="4"/>
  <c r="F469" i="4" s="1"/>
  <c r="E475" i="4"/>
  <c r="E457" i="4"/>
  <c r="F457" i="4" s="1"/>
  <c r="E473" i="4"/>
  <c r="E460" i="4"/>
  <c r="F460" i="4" s="1"/>
  <c r="E462" i="4"/>
  <c r="E464" i="4"/>
  <c r="F464" i="4" s="1"/>
  <c r="E466" i="4"/>
  <c r="E468" i="4"/>
  <c r="F468" i="4" s="1"/>
  <c r="E470" i="4"/>
  <c r="F470" i="4" s="1"/>
  <c r="E472" i="4"/>
  <c r="F472" i="4" s="1"/>
  <c r="E474" i="4"/>
  <c r="E476" i="4"/>
  <c r="F476" i="4" s="1"/>
  <c r="E478" i="4"/>
  <c r="E480" i="4"/>
  <c r="F480" i="4" s="1"/>
  <c r="E482" i="4"/>
  <c r="E484" i="4"/>
  <c r="F484" i="4" s="1"/>
  <c r="E486" i="4"/>
  <c r="E488" i="4"/>
  <c r="F488" i="4" s="1"/>
  <c r="E490" i="4"/>
  <c r="E492" i="4"/>
  <c r="F492" i="4" s="1"/>
  <c r="E494" i="4"/>
  <c r="E496" i="4"/>
  <c r="F496" i="4" s="1"/>
  <c r="E498" i="4"/>
  <c r="E500" i="4"/>
  <c r="F500" i="4" s="1"/>
  <c r="E502" i="4"/>
  <c r="E504" i="4"/>
  <c r="F504" i="4" s="1"/>
  <c r="E506" i="4"/>
  <c r="N2" i="2"/>
  <c r="U2" i="2" s="1"/>
  <c r="D2" i="2"/>
  <c r="R7" i="2"/>
  <c r="S7" i="2" s="1"/>
  <c r="R8" i="2"/>
  <c r="S8" i="2" s="1"/>
  <c r="R9" i="2"/>
  <c r="S9" i="2" s="1"/>
  <c r="R10" i="2"/>
  <c r="S10" i="2" s="1"/>
  <c r="R11" i="2"/>
  <c r="S11" i="2" s="1"/>
  <c r="R12" i="2"/>
  <c r="S12" i="2" s="1"/>
  <c r="R13" i="2"/>
  <c r="S13" i="2" s="1"/>
  <c r="R14" i="2"/>
  <c r="S14" i="2" s="1"/>
  <c r="R15" i="2"/>
  <c r="S15" i="2" s="1"/>
  <c r="R16" i="2"/>
  <c r="S16" i="2" s="1"/>
  <c r="R17" i="2"/>
  <c r="S17" i="2" s="1"/>
  <c r="R18" i="2"/>
  <c r="S18" i="2" s="1"/>
  <c r="R19" i="2"/>
  <c r="S19" i="2" s="1"/>
  <c r="R20" i="2"/>
  <c r="S20" i="2" s="1"/>
  <c r="R21" i="2"/>
  <c r="S21" i="2" s="1"/>
  <c r="R22" i="2"/>
  <c r="S22" i="2" s="1"/>
  <c r="R23" i="2"/>
  <c r="S23" i="2" s="1"/>
  <c r="R24" i="2"/>
  <c r="S24" i="2" s="1"/>
  <c r="R25" i="2"/>
  <c r="S25" i="2" s="1"/>
  <c r="R26" i="2"/>
  <c r="S26" i="2" s="1"/>
  <c r="R27" i="2"/>
  <c r="S27" i="2" s="1"/>
  <c r="R28" i="2"/>
  <c r="S28" i="2" s="1"/>
  <c r="R29" i="2"/>
  <c r="S29" i="2" s="1"/>
  <c r="R30" i="2"/>
  <c r="S30" i="2" s="1"/>
  <c r="R31" i="2"/>
  <c r="S31" i="2" s="1"/>
  <c r="R32" i="2"/>
  <c r="S32" i="2" s="1"/>
  <c r="R33" i="2"/>
  <c r="S33" i="2" s="1"/>
  <c r="R34" i="2"/>
  <c r="S34" i="2" s="1"/>
  <c r="R35" i="2"/>
  <c r="S35" i="2" s="1"/>
  <c r="R36" i="2"/>
  <c r="S36" i="2" s="1"/>
  <c r="R37" i="2"/>
  <c r="S37" i="2" s="1"/>
  <c r="R38" i="2"/>
  <c r="S38" i="2" s="1"/>
  <c r="R39" i="2"/>
  <c r="S39" i="2" s="1"/>
  <c r="R40" i="2"/>
  <c r="S40" i="2" s="1"/>
  <c r="R41" i="2"/>
  <c r="S41" i="2" s="1"/>
  <c r="R42" i="2"/>
  <c r="S42" i="2" s="1"/>
  <c r="R43" i="2"/>
  <c r="S43" i="2" s="1"/>
  <c r="R44" i="2"/>
  <c r="S44" i="2" s="1"/>
  <c r="R45" i="2"/>
  <c r="S45" i="2" s="1"/>
  <c r="R46" i="2"/>
  <c r="S46" i="2" s="1"/>
  <c r="R47" i="2"/>
  <c r="S47" i="2" s="1"/>
  <c r="R48" i="2"/>
  <c r="S48" i="2" s="1"/>
  <c r="R49" i="2"/>
  <c r="S49" i="2" s="1"/>
  <c r="R50" i="2"/>
  <c r="S50" i="2" s="1"/>
  <c r="R51" i="2"/>
  <c r="S51" i="2" s="1"/>
  <c r="R52" i="2"/>
  <c r="S52" i="2" s="1"/>
  <c r="R53" i="2"/>
  <c r="S53" i="2" s="1"/>
  <c r="R54" i="2"/>
  <c r="S54" i="2" s="1"/>
  <c r="R55" i="2"/>
  <c r="S55" i="2" s="1"/>
  <c r="R56" i="2"/>
  <c r="S56" i="2" s="1"/>
  <c r="R57" i="2"/>
  <c r="S57" i="2" s="1"/>
  <c r="R58" i="2"/>
  <c r="S58" i="2" s="1"/>
  <c r="R59" i="2"/>
  <c r="S59" i="2" s="1"/>
  <c r="R60" i="2"/>
  <c r="S60" i="2" s="1"/>
  <c r="R61" i="2"/>
  <c r="S61" i="2" s="1"/>
  <c r="R62" i="2"/>
  <c r="S62" i="2" s="1"/>
  <c r="R63" i="2"/>
  <c r="S63" i="2" s="1"/>
  <c r="R64" i="2"/>
  <c r="S64" i="2" s="1"/>
  <c r="R65" i="2"/>
  <c r="S65" i="2" s="1"/>
  <c r="R66" i="2"/>
  <c r="S66" i="2" s="1"/>
  <c r="R67" i="2"/>
  <c r="S67" i="2" s="1"/>
  <c r="R68" i="2"/>
  <c r="S68" i="2" s="1"/>
  <c r="R69" i="2"/>
  <c r="S69" i="2" s="1"/>
  <c r="R70" i="2"/>
  <c r="S70" i="2" s="1"/>
  <c r="R71" i="2"/>
  <c r="S71" i="2" s="1"/>
  <c r="R72" i="2"/>
  <c r="S72" i="2" s="1"/>
  <c r="R73" i="2"/>
  <c r="S73" i="2" s="1"/>
  <c r="R74" i="2"/>
  <c r="S74" i="2" s="1"/>
  <c r="R75" i="2"/>
  <c r="S75" i="2" s="1"/>
  <c r="R76" i="2"/>
  <c r="S76" i="2" s="1"/>
  <c r="R77" i="2"/>
  <c r="S77" i="2" s="1"/>
  <c r="R78" i="2"/>
  <c r="S78" i="2" s="1"/>
  <c r="R79" i="2"/>
  <c r="S79" i="2" s="1"/>
  <c r="R80" i="2"/>
  <c r="S80" i="2" s="1"/>
  <c r="R81" i="2"/>
  <c r="S81" i="2" s="1"/>
  <c r="R82" i="2"/>
  <c r="S82" i="2" s="1"/>
  <c r="R83" i="2"/>
  <c r="S83" i="2" s="1"/>
  <c r="R84" i="2"/>
  <c r="S84" i="2" s="1"/>
  <c r="R85" i="2"/>
  <c r="S85" i="2" s="1"/>
  <c r="R86" i="2"/>
  <c r="S86" i="2" s="1"/>
  <c r="R87" i="2"/>
  <c r="S87" i="2" s="1"/>
  <c r="R88" i="2"/>
  <c r="S88" i="2" s="1"/>
  <c r="R89" i="2"/>
  <c r="S89" i="2" s="1"/>
  <c r="R90" i="2"/>
  <c r="S90" i="2" s="1"/>
  <c r="R91" i="2"/>
  <c r="S91" i="2" s="1"/>
  <c r="R92" i="2"/>
  <c r="S92" i="2" s="1"/>
  <c r="R93" i="2"/>
  <c r="S93" i="2" s="1"/>
  <c r="R94" i="2"/>
  <c r="S94" i="2" s="1"/>
  <c r="R95" i="2"/>
  <c r="S95" i="2" s="1"/>
  <c r="R96" i="2"/>
  <c r="S96" i="2" s="1"/>
  <c r="R97" i="2"/>
  <c r="S97" i="2" s="1"/>
  <c r="R98" i="2"/>
  <c r="S98" i="2" s="1"/>
  <c r="R99" i="2"/>
  <c r="S99" i="2" s="1"/>
  <c r="R100" i="2"/>
  <c r="S100" i="2" s="1"/>
  <c r="R101" i="2"/>
  <c r="S101" i="2" s="1"/>
  <c r="R102" i="2"/>
  <c r="S102" i="2" s="1"/>
  <c r="R103" i="2"/>
  <c r="S103" i="2" s="1"/>
  <c r="R104" i="2"/>
  <c r="S104" i="2" s="1"/>
  <c r="R105" i="2"/>
  <c r="S105" i="2" s="1"/>
  <c r="R106" i="2"/>
  <c r="S106" i="2" s="1"/>
  <c r="R107" i="2"/>
  <c r="S107" i="2" s="1"/>
  <c r="R108" i="2"/>
  <c r="S108" i="2" s="1"/>
  <c r="R109" i="2"/>
  <c r="S109" i="2" s="1"/>
  <c r="R110" i="2"/>
  <c r="S110" i="2" s="1"/>
  <c r="R111" i="2"/>
  <c r="S111" i="2" s="1"/>
  <c r="R112" i="2"/>
  <c r="S112" i="2" s="1"/>
  <c r="R113" i="2"/>
  <c r="S113" i="2" s="1"/>
  <c r="R114" i="2"/>
  <c r="S114" i="2" s="1"/>
  <c r="R115" i="2"/>
  <c r="S115" i="2" s="1"/>
  <c r="R116" i="2"/>
  <c r="S116" i="2" s="1"/>
  <c r="R117" i="2"/>
  <c r="S117" i="2" s="1"/>
  <c r="R118" i="2"/>
  <c r="S118" i="2" s="1"/>
  <c r="R119" i="2"/>
  <c r="S119" i="2" s="1"/>
  <c r="R120" i="2"/>
  <c r="S120" i="2" s="1"/>
  <c r="R121" i="2"/>
  <c r="S121" i="2" s="1"/>
  <c r="R122" i="2"/>
  <c r="S122" i="2" s="1"/>
  <c r="R123" i="2"/>
  <c r="S123" i="2" s="1"/>
  <c r="R124" i="2"/>
  <c r="S124" i="2" s="1"/>
  <c r="R125" i="2"/>
  <c r="S125" i="2" s="1"/>
  <c r="R126" i="2"/>
  <c r="S126" i="2" s="1"/>
  <c r="R127" i="2"/>
  <c r="S127" i="2" s="1"/>
  <c r="R128" i="2"/>
  <c r="S128" i="2" s="1"/>
  <c r="R129" i="2"/>
  <c r="S129" i="2" s="1"/>
  <c r="R130" i="2"/>
  <c r="S130" i="2" s="1"/>
  <c r="R131" i="2"/>
  <c r="S131" i="2" s="1"/>
  <c r="R132" i="2"/>
  <c r="S132" i="2" s="1"/>
  <c r="R133" i="2"/>
  <c r="S133" i="2" s="1"/>
  <c r="R134" i="2"/>
  <c r="S134" i="2" s="1"/>
  <c r="R135" i="2"/>
  <c r="S135" i="2" s="1"/>
  <c r="R136" i="2"/>
  <c r="S136" i="2" s="1"/>
  <c r="R137" i="2"/>
  <c r="S137" i="2" s="1"/>
  <c r="R138" i="2"/>
  <c r="S138" i="2" s="1"/>
  <c r="R139" i="2"/>
  <c r="S139" i="2" s="1"/>
  <c r="R140" i="2"/>
  <c r="S140" i="2" s="1"/>
  <c r="R141" i="2"/>
  <c r="S141" i="2" s="1"/>
  <c r="R142" i="2"/>
  <c r="S142" i="2" s="1"/>
  <c r="R143" i="2"/>
  <c r="S143" i="2" s="1"/>
  <c r="R144" i="2"/>
  <c r="S144" i="2" s="1"/>
  <c r="R145" i="2"/>
  <c r="S145" i="2" s="1"/>
  <c r="R146" i="2"/>
  <c r="S146" i="2" s="1"/>
  <c r="R147" i="2"/>
  <c r="S147" i="2" s="1"/>
  <c r="R148" i="2"/>
  <c r="S148" i="2" s="1"/>
  <c r="R149" i="2"/>
  <c r="S149" i="2" s="1"/>
  <c r="R150" i="2"/>
  <c r="S150" i="2" s="1"/>
  <c r="R151" i="2"/>
  <c r="S151" i="2" s="1"/>
  <c r="R152" i="2"/>
  <c r="S152" i="2" s="1"/>
  <c r="R153" i="2"/>
  <c r="S153" i="2" s="1"/>
  <c r="R154" i="2"/>
  <c r="S154" i="2" s="1"/>
  <c r="R155" i="2"/>
  <c r="S155" i="2" s="1"/>
  <c r="R156" i="2"/>
  <c r="S156" i="2" s="1"/>
  <c r="R157" i="2"/>
  <c r="S157" i="2" s="1"/>
  <c r="R158" i="2"/>
  <c r="S158" i="2" s="1"/>
  <c r="R159" i="2"/>
  <c r="S159" i="2" s="1"/>
  <c r="R160" i="2"/>
  <c r="S160" i="2" s="1"/>
  <c r="R161" i="2"/>
  <c r="S161" i="2" s="1"/>
  <c r="R162" i="2"/>
  <c r="S162" i="2" s="1"/>
  <c r="R163" i="2"/>
  <c r="S163" i="2" s="1"/>
  <c r="R164" i="2"/>
  <c r="S164" i="2" s="1"/>
  <c r="R165" i="2"/>
  <c r="S165" i="2" s="1"/>
  <c r="R166" i="2"/>
  <c r="S166" i="2" s="1"/>
  <c r="R167" i="2"/>
  <c r="S167" i="2" s="1"/>
  <c r="R168" i="2"/>
  <c r="S168" i="2" s="1"/>
  <c r="R169" i="2"/>
  <c r="S169" i="2" s="1"/>
  <c r="R170" i="2"/>
  <c r="S170" i="2" s="1"/>
  <c r="R171" i="2"/>
  <c r="S171" i="2" s="1"/>
  <c r="R172" i="2"/>
  <c r="S172" i="2" s="1"/>
  <c r="R173" i="2"/>
  <c r="S173" i="2" s="1"/>
  <c r="R174" i="2"/>
  <c r="S174" i="2" s="1"/>
  <c r="R175" i="2"/>
  <c r="S175" i="2" s="1"/>
  <c r="R176" i="2"/>
  <c r="S176" i="2" s="1"/>
  <c r="R177" i="2"/>
  <c r="S177" i="2" s="1"/>
  <c r="R178" i="2"/>
  <c r="S178" i="2" s="1"/>
  <c r="R179" i="2"/>
  <c r="S179" i="2" s="1"/>
  <c r="R180" i="2"/>
  <c r="S180" i="2" s="1"/>
  <c r="R181" i="2"/>
  <c r="S181" i="2" s="1"/>
  <c r="R182" i="2"/>
  <c r="S182" i="2" s="1"/>
  <c r="R183" i="2"/>
  <c r="S183" i="2" s="1"/>
  <c r="R184" i="2"/>
  <c r="S184" i="2" s="1"/>
  <c r="R185" i="2"/>
  <c r="S185" i="2" s="1"/>
  <c r="R186" i="2"/>
  <c r="S186" i="2" s="1"/>
  <c r="R187" i="2"/>
  <c r="S187" i="2" s="1"/>
  <c r="R188" i="2"/>
  <c r="S188" i="2" s="1"/>
  <c r="R189" i="2"/>
  <c r="S189" i="2" s="1"/>
  <c r="R190" i="2"/>
  <c r="S190" i="2" s="1"/>
  <c r="R191" i="2"/>
  <c r="S191" i="2" s="1"/>
  <c r="R192" i="2"/>
  <c r="S192" i="2" s="1"/>
  <c r="R193" i="2"/>
  <c r="S193" i="2" s="1"/>
  <c r="R194" i="2"/>
  <c r="S194" i="2" s="1"/>
  <c r="R195" i="2"/>
  <c r="S195" i="2" s="1"/>
  <c r="R196" i="2"/>
  <c r="S196" i="2" s="1"/>
  <c r="R197" i="2"/>
  <c r="S197" i="2" s="1"/>
  <c r="R198" i="2"/>
  <c r="S198" i="2" s="1"/>
  <c r="R199" i="2"/>
  <c r="S199" i="2" s="1"/>
  <c r="R200" i="2"/>
  <c r="S200" i="2" s="1"/>
  <c r="R201" i="2"/>
  <c r="S201" i="2" s="1"/>
  <c r="R202" i="2"/>
  <c r="S202" i="2" s="1"/>
  <c r="R203" i="2"/>
  <c r="S203" i="2" s="1"/>
  <c r="R204" i="2"/>
  <c r="S204" i="2" s="1"/>
  <c r="R205" i="2"/>
  <c r="S205" i="2" s="1"/>
  <c r="R206" i="2"/>
  <c r="S206" i="2" s="1"/>
  <c r="R207" i="2"/>
  <c r="S207" i="2" s="1"/>
  <c r="R208" i="2"/>
  <c r="S208" i="2" s="1"/>
  <c r="R209" i="2"/>
  <c r="S209" i="2" s="1"/>
  <c r="R210" i="2"/>
  <c r="S210" i="2" s="1"/>
  <c r="R211" i="2"/>
  <c r="S211" i="2" s="1"/>
  <c r="R212" i="2"/>
  <c r="S212" i="2" s="1"/>
  <c r="R213" i="2"/>
  <c r="S213" i="2" s="1"/>
  <c r="R214" i="2"/>
  <c r="S214" i="2" s="1"/>
  <c r="R215" i="2"/>
  <c r="S215" i="2" s="1"/>
  <c r="R216" i="2"/>
  <c r="S216" i="2" s="1"/>
  <c r="R217" i="2"/>
  <c r="S217" i="2" s="1"/>
  <c r="R218" i="2"/>
  <c r="S218" i="2" s="1"/>
  <c r="R219" i="2"/>
  <c r="S219" i="2" s="1"/>
  <c r="R220" i="2"/>
  <c r="S220" i="2" s="1"/>
  <c r="R221" i="2"/>
  <c r="S221" i="2" s="1"/>
  <c r="R222" i="2"/>
  <c r="S222" i="2" s="1"/>
  <c r="R223" i="2"/>
  <c r="S223" i="2" s="1"/>
  <c r="R224" i="2"/>
  <c r="S224" i="2" s="1"/>
  <c r="R225" i="2"/>
  <c r="S225" i="2" s="1"/>
  <c r="R226" i="2"/>
  <c r="S226" i="2" s="1"/>
  <c r="R227" i="2"/>
  <c r="S227" i="2" s="1"/>
  <c r="R228" i="2"/>
  <c r="S228" i="2" s="1"/>
  <c r="R229" i="2"/>
  <c r="S229" i="2" s="1"/>
  <c r="R230" i="2"/>
  <c r="S230" i="2" s="1"/>
  <c r="R231" i="2"/>
  <c r="S231" i="2" s="1"/>
  <c r="R232" i="2"/>
  <c r="S232" i="2" s="1"/>
  <c r="R233" i="2"/>
  <c r="S233" i="2" s="1"/>
  <c r="R234" i="2"/>
  <c r="S234" i="2" s="1"/>
  <c r="R235" i="2"/>
  <c r="S235" i="2" s="1"/>
  <c r="R236" i="2"/>
  <c r="S236" i="2" s="1"/>
  <c r="R237" i="2"/>
  <c r="S237" i="2" s="1"/>
  <c r="R238" i="2"/>
  <c r="S238" i="2" s="1"/>
  <c r="R239" i="2"/>
  <c r="S239" i="2" s="1"/>
  <c r="R240" i="2"/>
  <c r="S240" i="2" s="1"/>
  <c r="R241" i="2"/>
  <c r="S241" i="2" s="1"/>
  <c r="R242" i="2"/>
  <c r="S242" i="2" s="1"/>
  <c r="R243" i="2"/>
  <c r="S243" i="2" s="1"/>
  <c r="R244" i="2"/>
  <c r="S244" i="2" s="1"/>
  <c r="R245" i="2"/>
  <c r="S245" i="2" s="1"/>
  <c r="R246" i="2"/>
  <c r="S246" i="2" s="1"/>
  <c r="R247" i="2"/>
  <c r="S247" i="2" s="1"/>
  <c r="R248" i="2"/>
  <c r="S248" i="2" s="1"/>
  <c r="R249" i="2"/>
  <c r="S249" i="2" s="1"/>
  <c r="R250" i="2"/>
  <c r="S250" i="2" s="1"/>
  <c r="R251" i="2"/>
  <c r="S251" i="2" s="1"/>
  <c r="R252" i="2"/>
  <c r="S252" i="2" s="1"/>
  <c r="R253" i="2"/>
  <c r="S253" i="2" s="1"/>
  <c r="R254" i="2"/>
  <c r="S254" i="2" s="1"/>
  <c r="R255" i="2"/>
  <c r="S255" i="2" s="1"/>
  <c r="R256" i="2"/>
  <c r="S256" i="2" s="1"/>
  <c r="R257" i="2"/>
  <c r="S257" i="2" s="1"/>
  <c r="R258" i="2"/>
  <c r="S258" i="2" s="1"/>
  <c r="R259" i="2"/>
  <c r="S259" i="2" s="1"/>
  <c r="R260" i="2"/>
  <c r="S260" i="2" s="1"/>
  <c r="R261" i="2"/>
  <c r="S261" i="2" s="1"/>
  <c r="R262" i="2"/>
  <c r="S262" i="2" s="1"/>
  <c r="R263" i="2"/>
  <c r="S263" i="2" s="1"/>
  <c r="R264" i="2"/>
  <c r="S264" i="2" s="1"/>
  <c r="R265" i="2"/>
  <c r="S265" i="2" s="1"/>
  <c r="R266" i="2"/>
  <c r="S266" i="2" s="1"/>
  <c r="R267" i="2"/>
  <c r="S267" i="2" s="1"/>
  <c r="R268" i="2"/>
  <c r="S268" i="2" s="1"/>
  <c r="R269" i="2"/>
  <c r="S269" i="2" s="1"/>
  <c r="R270" i="2"/>
  <c r="S270" i="2" s="1"/>
  <c r="R271" i="2"/>
  <c r="S271" i="2" s="1"/>
  <c r="R272" i="2"/>
  <c r="S272" i="2" s="1"/>
  <c r="R273" i="2"/>
  <c r="S273" i="2" s="1"/>
  <c r="R274" i="2"/>
  <c r="S274" i="2" s="1"/>
  <c r="R275" i="2"/>
  <c r="S275" i="2" s="1"/>
  <c r="R276" i="2"/>
  <c r="S276" i="2" s="1"/>
  <c r="R277" i="2"/>
  <c r="S277" i="2" s="1"/>
  <c r="R278" i="2"/>
  <c r="S278" i="2" s="1"/>
  <c r="R279" i="2"/>
  <c r="S279" i="2" s="1"/>
  <c r="R280" i="2"/>
  <c r="S280" i="2" s="1"/>
  <c r="R281" i="2"/>
  <c r="S281" i="2" s="1"/>
  <c r="R282" i="2"/>
  <c r="S282" i="2" s="1"/>
  <c r="R283" i="2"/>
  <c r="S283" i="2" s="1"/>
  <c r="R284" i="2"/>
  <c r="S284" i="2" s="1"/>
  <c r="R285" i="2"/>
  <c r="S285" i="2" s="1"/>
  <c r="R286" i="2"/>
  <c r="S286" i="2" s="1"/>
  <c r="R287" i="2"/>
  <c r="S287" i="2" s="1"/>
  <c r="R288" i="2"/>
  <c r="S288" i="2" s="1"/>
  <c r="R289" i="2"/>
  <c r="S289" i="2" s="1"/>
  <c r="R290" i="2"/>
  <c r="S290" i="2" s="1"/>
  <c r="R291" i="2"/>
  <c r="S291" i="2" s="1"/>
  <c r="R292" i="2"/>
  <c r="S292" i="2" s="1"/>
  <c r="R293" i="2"/>
  <c r="S293" i="2" s="1"/>
  <c r="R294" i="2"/>
  <c r="S294" i="2" s="1"/>
  <c r="R295" i="2"/>
  <c r="S295" i="2" s="1"/>
  <c r="R296" i="2"/>
  <c r="S296" i="2" s="1"/>
  <c r="R297" i="2"/>
  <c r="S297" i="2" s="1"/>
  <c r="R298" i="2"/>
  <c r="S298" i="2" s="1"/>
  <c r="R299" i="2"/>
  <c r="S299" i="2" s="1"/>
  <c r="R300" i="2"/>
  <c r="S300" i="2" s="1"/>
  <c r="R301" i="2"/>
  <c r="S301" i="2" s="1"/>
  <c r="R302" i="2"/>
  <c r="S302" i="2" s="1"/>
  <c r="R303" i="2"/>
  <c r="S303" i="2" s="1"/>
  <c r="R304" i="2"/>
  <c r="S304" i="2" s="1"/>
  <c r="R305" i="2"/>
  <c r="S305" i="2" s="1"/>
  <c r="R306" i="2"/>
  <c r="S306" i="2" s="1"/>
  <c r="R307" i="2"/>
  <c r="S307" i="2" s="1"/>
  <c r="R308" i="2"/>
  <c r="S308" i="2" s="1"/>
  <c r="R309" i="2"/>
  <c r="S309" i="2" s="1"/>
  <c r="R310" i="2"/>
  <c r="S310" i="2" s="1"/>
  <c r="R311" i="2"/>
  <c r="S311" i="2" s="1"/>
  <c r="R312" i="2"/>
  <c r="S312" i="2" s="1"/>
  <c r="R313" i="2"/>
  <c r="S313" i="2" s="1"/>
  <c r="R314" i="2"/>
  <c r="S314" i="2" s="1"/>
  <c r="R315" i="2"/>
  <c r="S315" i="2" s="1"/>
  <c r="R316" i="2"/>
  <c r="S316" i="2" s="1"/>
  <c r="R317" i="2"/>
  <c r="S317" i="2" s="1"/>
  <c r="R318" i="2"/>
  <c r="S318" i="2" s="1"/>
  <c r="R319" i="2"/>
  <c r="S319" i="2" s="1"/>
  <c r="R320" i="2"/>
  <c r="S320" i="2" s="1"/>
  <c r="R321" i="2"/>
  <c r="S321" i="2" s="1"/>
  <c r="R322" i="2"/>
  <c r="S322" i="2" s="1"/>
  <c r="R323" i="2"/>
  <c r="S323" i="2" s="1"/>
  <c r="R324" i="2"/>
  <c r="S324" i="2" s="1"/>
  <c r="R325" i="2"/>
  <c r="S325" i="2" s="1"/>
  <c r="R326" i="2"/>
  <c r="S326" i="2" s="1"/>
  <c r="R327" i="2"/>
  <c r="S327" i="2" s="1"/>
  <c r="R328" i="2"/>
  <c r="S328" i="2" s="1"/>
  <c r="R329" i="2"/>
  <c r="S329" i="2" s="1"/>
  <c r="R330" i="2"/>
  <c r="S330" i="2" s="1"/>
  <c r="R331" i="2"/>
  <c r="S331" i="2" s="1"/>
  <c r="R332" i="2"/>
  <c r="S332" i="2" s="1"/>
  <c r="R333" i="2"/>
  <c r="S333" i="2" s="1"/>
  <c r="R334" i="2"/>
  <c r="S334" i="2" s="1"/>
  <c r="R335" i="2"/>
  <c r="S335" i="2" s="1"/>
  <c r="R336" i="2"/>
  <c r="S336" i="2" s="1"/>
  <c r="R337" i="2"/>
  <c r="S337" i="2" s="1"/>
  <c r="R338" i="2"/>
  <c r="S338" i="2" s="1"/>
  <c r="R339" i="2"/>
  <c r="S339" i="2" s="1"/>
  <c r="R340" i="2"/>
  <c r="S340" i="2" s="1"/>
  <c r="R341" i="2"/>
  <c r="S341" i="2" s="1"/>
  <c r="R342" i="2"/>
  <c r="S342" i="2" s="1"/>
  <c r="R343" i="2"/>
  <c r="S343" i="2" s="1"/>
  <c r="R344" i="2"/>
  <c r="S344" i="2" s="1"/>
  <c r="R345" i="2"/>
  <c r="S345" i="2" s="1"/>
  <c r="R346" i="2"/>
  <c r="S346" i="2" s="1"/>
  <c r="R347" i="2"/>
  <c r="S347" i="2" s="1"/>
  <c r="R348" i="2"/>
  <c r="S348" i="2" s="1"/>
  <c r="R349" i="2"/>
  <c r="S349" i="2" s="1"/>
  <c r="R350" i="2"/>
  <c r="S350" i="2" s="1"/>
  <c r="R351" i="2"/>
  <c r="S351" i="2" s="1"/>
  <c r="R352" i="2"/>
  <c r="S352" i="2" s="1"/>
  <c r="R353" i="2"/>
  <c r="S353" i="2" s="1"/>
  <c r="R354" i="2"/>
  <c r="S354" i="2" s="1"/>
  <c r="R355" i="2"/>
  <c r="S355" i="2" s="1"/>
  <c r="R356" i="2"/>
  <c r="S356" i="2" s="1"/>
  <c r="R357" i="2"/>
  <c r="S357" i="2" s="1"/>
  <c r="R358" i="2"/>
  <c r="S358" i="2" s="1"/>
  <c r="R359" i="2"/>
  <c r="S359" i="2" s="1"/>
  <c r="R360" i="2"/>
  <c r="S360" i="2" s="1"/>
  <c r="R361" i="2"/>
  <c r="S361" i="2" s="1"/>
  <c r="R362" i="2"/>
  <c r="S362" i="2" s="1"/>
  <c r="R363" i="2"/>
  <c r="S363" i="2" s="1"/>
  <c r="R364" i="2"/>
  <c r="S364" i="2" s="1"/>
  <c r="R365" i="2"/>
  <c r="S365" i="2" s="1"/>
  <c r="R366" i="2"/>
  <c r="S366" i="2" s="1"/>
  <c r="R367" i="2"/>
  <c r="S367" i="2" s="1"/>
  <c r="R368" i="2"/>
  <c r="S368" i="2" s="1"/>
  <c r="R369" i="2"/>
  <c r="S369" i="2" s="1"/>
  <c r="R370" i="2"/>
  <c r="S370" i="2" s="1"/>
  <c r="R371" i="2"/>
  <c r="S371" i="2" s="1"/>
  <c r="R372" i="2"/>
  <c r="S372" i="2" s="1"/>
  <c r="R373" i="2"/>
  <c r="S373" i="2" s="1"/>
  <c r="R374" i="2"/>
  <c r="S374" i="2" s="1"/>
  <c r="R375" i="2"/>
  <c r="S375" i="2" s="1"/>
  <c r="R376" i="2"/>
  <c r="S376" i="2" s="1"/>
  <c r="R377" i="2"/>
  <c r="S377" i="2" s="1"/>
  <c r="R378" i="2"/>
  <c r="S378" i="2" s="1"/>
  <c r="R379" i="2"/>
  <c r="S379" i="2" s="1"/>
  <c r="R380" i="2"/>
  <c r="S380" i="2" s="1"/>
  <c r="R381" i="2"/>
  <c r="S381" i="2" s="1"/>
  <c r="R382" i="2"/>
  <c r="S382" i="2" s="1"/>
  <c r="R383" i="2"/>
  <c r="S383" i="2" s="1"/>
  <c r="R384" i="2"/>
  <c r="S384" i="2" s="1"/>
  <c r="R385" i="2"/>
  <c r="S385" i="2" s="1"/>
  <c r="R386" i="2"/>
  <c r="S386" i="2" s="1"/>
  <c r="R387" i="2"/>
  <c r="S387" i="2" s="1"/>
  <c r="R388" i="2"/>
  <c r="S388" i="2" s="1"/>
  <c r="R389" i="2"/>
  <c r="S389" i="2" s="1"/>
  <c r="R390" i="2"/>
  <c r="S390" i="2" s="1"/>
  <c r="R391" i="2"/>
  <c r="S391" i="2" s="1"/>
  <c r="R392" i="2"/>
  <c r="S392" i="2" s="1"/>
  <c r="R393" i="2"/>
  <c r="S393" i="2" s="1"/>
  <c r="R394" i="2"/>
  <c r="S394" i="2" s="1"/>
  <c r="R395" i="2"/>
  <c r="S395" i="2" s="1"/>
  <c r="R396" i="2"/>
  <c r="S396" i="2" s="1"/>
  <c r="R397" i="2"/>
  <c r="S397" i="2" s="1"/>
  <c r="R398" i="2"/>
  <c r="S398" i="2" s="1"/>
  <c r="R399" i="2"/>
  <c r="S399" i="2" s="1"/>
  <c r="R400" i="2"/>
  <c r="S400" i="2" s="1"/>
  <c r="R401" i="2"/>
  <c r="S401" i="2" s="1"/>
  <c r="R402" i="2"/>
  <c r="S402" i="2" s="1"/>
  <c r="R403" i="2"/>
  <c r="S403" i="2" s="1"/>
  <c r="R404" i="2"/>
  <c r="S404" i="2" s="1"/>
  <c r="R405" i="2"/>
  <c r="S405" i="2" s="1"/>
  <c r="R406" i="2"/>
  <c r="S406" i="2" s="1"/>
  <c r="R407" i="2"/>
  <c r="S407" i="2" s="1"/>
  <c r="R408" i="2"/>
  <c r="S408" i="2" s="1"/>
  <c r="R409" i="2"/>
  <c r="S409" i="2" s="1"/>
  <c r="R410" i="2"/>
  <c r="S410" i="2" s="1"/>
  <c r="R411" i="2"/>
  <c r="S411" i="2" s="1"/>
  <c r="R412" i="2"/>
  <c r="S412" i="2" s="1"/>
  <c r="R413" i="2"/>
  <c r="S413" i="2" s="1"/>
  <c r="R414" i="2"/>
  <c r="S414" i="2" s="1"/>
  <c r="R415" i="2"/>
  <c r="S415" i="2" s="1"/>
  <c r="R416" i="2"/>
  <c r="S416" i="2" s="1"/>
  <c r="R417" i="2"/>
  <c r="S417" i="2" s="1"/>
  <c r="R418" i="2"/>
  <c r="S418" i="2" s="1"/>
  <c r="R419" i="2"/>
  <c r="S419" i="2" s="1"/>
  <c r="R420" i="2"/>
  <c r="S420" i="2" s="1"/>
  <c r="R421" i="2"/>
  <c r="S421" i="2" s="1"/>
  <c r="R422" i="2"/>
  <c r="S422" i="2" s="1"/>
  <c r="R423" i="2"/>
  <c r="S423" i="2" s="1"/>
  <c r="R424" i="2"/>
  <c r="S424" i="2" s="1"/>
  <c r="R425" i="2"/>
  <c r="S425" i="2" s="1"/>
  <c r="R426" i="2"/>
  <c r="S426" i="2" s="1"/>
  <c r="R427" i="2"/>
  <c r="S427" i="2" s="1"/>
  <c r="R428" i="2"/>
  <c r="S428" i="2" s="1"/>
  <c r="R429" i="2"/>
  <c r="S429" i="2" s="1"/>
  <c r="R430" i="2"/>
  <c r="S430" i="2" s="1"/>
  <c r="R431" i="2"/>
  <c r="S431" i="2" s="1"/>
  <c r="R432" i="2"/>
  <c r="S432" i="2" s="1"/>
  <c r="R433" i="2"/>
  <c r="S433" i="2" s="1"/>
  <c r="R434" i="2"/>
  <c r="S434" i="2" s="1"/>
  <c r="R435" i="2"/>
  <c r="S435" i="2" s="1"/>
  <c r="R436" i="2"/>
  <c r="S436" i="2" s="1"/>
  <c r="R437" i="2"/>
  <c r="S437" i="2" s="1"/>
  <c r="R438" i="2"/>
  <c r="S438" i="2" s="1"/>
  <c r="R439" i="2"/>
  <c r="S439" i="2" s="1"/>
  <c r="R440" i="2"/>
  <c r="S440" i="2" s="1"/>
  <c r="R441" i="2"/>
  <c r="S441" i="2" s="1"/>
  <c r="R442" i="2"/>
  <c r="S442" i="2" s="1"/>
  <c r="R443" i="2"/>
  <c r="S443" i="2" s="1"/>
  <c r="R444" i="2"/>
  <c r="S444" i="2" s="1"/>
  <c r="R445" i="2"/>
  <c r="S445" i="2" s="1"/>
  <c r="R446" i="2"/>
  <c r="S446" i="2" s="1"/>
  <c r="R447" i="2"/>
  <c r="S447" i="2" s="1"/>
  <c r="R448" i="2"/>
  <c r="S448" i="2" s="1"/>
  <c r="R449" i="2"/>
  <c r="S449" i="2" s="1"/>
  <c r="R450" i="2"/>
  <c r="S450" i="2" s="1"/>
  <c r="R451" i="2"/>
  <c r="S451" i="2" s="1"/>
  <c r="R452" i="2"/>
  <c r="S452" i="2" s="1"/>
  <c r="R453" i="2"/>
  <c r="S453" i="2" s="1"/>
  <c r="R454" i="2"/>
  <c r="S454" i="2" s="1"/>
  <c r="R455" i="2"/>
  <c r="S455" i="2" s="1"/>
  <c r="R456" i="2"/>
  <c r="S456" i="2" s="1"/>
  <c r="R457" i="2"/>
  <c r="S457" i="2" s="1"/>
  <c r="R458" i="2"/>
  <c r="S458" i="2" s="1"/>
  <c r="R459" i="2"/>
  <c r="S459" i="2" s="1"/>
  <c r="R460" i="2"/>
  <c r="S460" i="2" s="1"/>
  <c r="R461" i="2"/>
  <c r="S461" i="2" s="1"/>
  <c r="R462" i="2"/>
  <c r="S462" i="2" s="1"/>
  <c r="R463" i="2"/>
  <c r="S463" i="2" s="1"/>
  <c r="R464" i="2"/>
  <c r="S464" i="2" s="1"/>
  <c r="R465" i="2"/>
  <c r="S465" i="2" s="1"/>
  <c r="R466" i="2"/>
  <c r="S466" i="2" s="1"/>
  <c r="R467" i="2"/>
  <c r="S467" i="2" s="1"/>
  <c r="R468" i="2"/>
  <c r="S468" i="2" s="1"/>
  <c r="R469" i="2"/>
  <c r="S469" i="2" s="1"/>
  <c r="R470" i="2"/>
  <c r="S470" i="2" s="1"/>
  <c r="R471" i="2"/>
  <c r="S471" i="2" s="1"/>
  <c r="R472" i="2"/>
  <c r="S472" i="2" s="1"/>
  <c r="R473" i="2"/>
  <c r="S473" i="2" s="1"/>
  <c r="R474" i="2"/>
  <c r="S474" i="2" s="1"/>
  <c r="R475" i="2"/>
  <c r="S475" i="2" s="1"/>
  <c r="R476" i="2"/>
  <c r="S476" i="2" s="1"/>
  <c r="R477" i="2"/>
  <c r="S477" i="2" s="1"/>
  <c r="R478" i="2"/>
  <c r="S478" i="2" s="1"/>
  <c r="R479" i="2"/>
  <c r="S479" i="2" s="1"/>
  <c r="R480" i="2"/>
  <c r="S480" i="2" s="1"/>
  <c r="R481" i="2"/>
  <c r="S481" i="2" s="1"/>
  <c r="R482" i="2"/>
  <c r="S482" i="2" s="1"/>
  <c r="R483" i="2"/>
  <c r="S483" i="2" s="1"/>
  <c r="R484" i="2"/>
  <c r="S484" i="2" s="1"/>
  <c r="R485" i="2"/>
  <c r="S485" i="2" s="1"/>
  <c r="R486" i="2"/>
  <c r="S486" i="2" s="1"/>
  <c r="R487" i="2"/>
  <c r="S487" i="2" s="1"/>
  <c r="R488" i="2"/>
  <c r="S488" i="2" s="1"/>
  <c r="R489" i="2"/>
  <c r="S489" i="2" s="1"/>
  <c r="R490" i="2"/>
  <c r="S490" i="2" s="1"/>
  <c r="R491" i="2"/>
  <c r="S491" i="2" s="1"/>
  <c r="R492" i="2"/>
  <c r="S492" i="2" s="1"/>
  <c r="R493" i="2"/>
  <c r="S493" i="2" s="1"/>
  <c r="R494" i="2"/>
  <c r="S494" i="2" s="1"/>
  <c r="R495" i="2"/>
  <c r="S495" i="2" s="1"/>
  <c r="R496" i="2"/>
  <c r="S496" i="2" s="1"/>
  <c r="R497" i="2"/>
  <c r="S497" i="2" s="1"/>
  <c r="R498" i="2"/>
  <c r="S498" i="2" s="1"/>
  <c r="R499" i="2"/>
  <c r="S499" i="2" s="1"/>
  <c r="R500" i="2"/>
  <c r="S500" i="2" s="1"/>
  <c r="R501" i="2"/>
  <c r="S501" i="2" s="1"/>
  <c r="R502" i="2"/>
  <c r="S502" i="2" s="1"/>
  <c r="R503" i="2"/>
  <c r="S503" i="2" s="1"/>
  <c r="R504" i="2"/>
  <c r="S504" i="2" s="1"/>
  <c r="R505" i="2"/>
  <c r="S505" i="2" s="1"/>
  <c r="R506" i="2"/>
  <c r="S506" i="2" s="1"/>
  <c r="R507" i="2"/>
  <c r="S507" i="2" s="1"/>
  <c r="R508" i="2"/>
  <c r="S508" i="2" s="1"/>
  <c r="R6" i="2"/>
  <c r="S6" i="2" s="1"/>
  <c r="G509" i="2"/>
  <c r="H16" i="2" s="1"/>
  <c r="H446" i="2" l="1"/>
  <c r="H174" i="2"/>
  <c r="H30" i="2"/>
  <c r="H159" i="2"/>
  <c r="H6" i="2"/>
  <c r="H493" i="2"/>
  <c r="H477" i="2"/>
  <c r="H461" i="2"/>
  <c r="H445" i="2"/>
  <c r="H429" i="2"/>
  <c r="H413" i="2"/>
  <c r="H397" i="2"/>
  <c r="H381" i="2"/>
  <c r="H365" i="2"/>
  <c r="H349" i="2"/>
  <c r="H333" i="2"/>
  <c r="H317" i="2"/>
  <c r="H301" i="2"/>
  <c r="H285" i="2"/>
  <c r="H269" i="2"/>
  <c r="H253" i="2"/>
  <c r="H237" i="2"/>
  <c r="H221" i="2"/>
  <c r="H205" i="2"/>
  <c r="H189" i="2"/>
  <c r="H173" i="2"/>
  <c r="H157" i="2"/>
  <c r="H141" i="2"/>
  <c r="H125" i="2"/>
  <c r="H109" i="2"/>
  <c r="H93" i="2"/>
  <c r="H77" i="2"/>
  <c r="H61" i="2"/>
  <c r="H45" i="2"/>
  <c r="H29" i="2"/>
  <c r="H13" i="2"/>
  <c r="H255" i="2"/>
  <c r="H508" i="2"/>
  <c r="H492" i="2"/>
  <c r="H476" i="2"/>
  <c r="H460" i="2"/>
  <c r="H444" i="2"/>
  <c r="H428" i="2"/>
  <c r="H412" i="2"/>
  <c r="H396" i="2"/>
  <c r="H380" i="2"/>
  <c r="H364" i="2"/>
  <c r="H348" i="2"/>
  <c r="H332" i="2"/>
  <c r="H316" i="2"/>
  <c r="H300" i="2"/>
  <c r="H284" i="2"/>
  <c r="H268" i="2"/>
  <c r="H252" i="2"/>
  <c r="H236" i="2"/>
  <c r="H220" i="2"/>
  <c r="H204" i="2"/>
  <c r="H188" i="2"/>
  <c r="H172" i="2"/>
  <c r="H156" i="2"/>
  <c r="H140" i="2"/>
  <c r="H124" i="2"/>
  <c r="H108" i="2"/>
  <c r="H92" i="2"/>
  <c r="H76" i="2"/>
  <c r="H60" i="2"/>
  <c r="H44" i="2"/>
  <c r="H28" i="2"/>
  <c r="H12" i="2"/>
  <c r="H495" i="2"/>
  <c r="H302" i="2"/>
  <c r="H62" i="2"/>
  <c r="H491" i="2"/>
  <c r="H459" i="2"/>
  <c r="H443" i="2"/>
  <c r="H427" i="2"/>
  <c r="H411" i="2"/>
  <c r="H395" i="2"/>
  <c r="H379" i="2"/>
  <c r="H363" i="2"/>
  <c r="H347" i="2"/>
  <c r="H331" i="2"/>
  <c r="H315" i="2"/>
  <c r="H299" i="2"/>
  <c r="H283" i="2"/>
  <c r="H267" i="2"/>
  <c r="H251" i="2"/>
  <c r="H235" i="2"/>
  <c r="H219" i="2"/>
  <c r="H203" i="2"/>
  <c r="H187" i="2"/>
  <c r="H171" i="2"/>
  <c r="H155" i="2"/>
  <c r="H139" i="2"/>
  <c r="H123" i="2"/>
  <c r="H107" i="2"/>
  <c r="H91" i="2"/>
  <c r="H75" i="2"/>
  <c r="H59" i="2"/>
  <c r="H43" i="2"/>
  <c r="H27" i="2"/>
  <c r="H11" i="2"/>
  <c r="R5" i="4"/>
  <c r="Q508" i="4"/>
  <c r="H399" i="2"/>
  <c r="H334" i="2"/>
  <c r="H46" i="2"/>
  <c r="H458" i="2"/>
  <c r="H442" i="2"/>
  <c r="H426" i="2"/>
  <c r="H410" i="2"/>
  <c r="H394" i="2"/>
  <c r="H378" i="2"/>
  <c r="H362" i="2"/>
  <c r="H346" i="2"/>
  <c r="H330" i="2"/>
  <c r="H314" i="2"/>
  <c r="H298" i="2"/>
  <c r="H282" i="2"/>
  <c r="H266" i="2"/>
  <c r="H250" i="2"/>
  <c r="H234" i="2"/>
  <c r="H218" i="2"/>
  <c r="H202" i="2"/>
  <c r="H186" i="2"/>
  <c r="H170" i="2"/>
  <c r="H154" i="2"/>
  <c r="H138" i="2"/>
  <c r="H122" i="2"/>
  <c r="H106" i="2"/>
  <c r="H90" i="2"/>
  <c r="H74" i="2"/>
  <c r="H58" i="2"/>
  <c r="H42" i="2"/>
  <c r="H26" i="2"/>
  <c r="H10" i="2"/>
  <c r="E507" i="4"/>
  <c r="H463" i="2"/>
  <c r="H319" i="2"/>
  <c r="H207" i="2"/>
  <c r="H95" i="2"/>
  <c r="H31" i="2"/>
  <c r="H462" i="2"/>
  <c r="H238" i="2"/>
  <c r="H94" i="2"/>
  <c r="H474" i="2"/>
  <c r="H505" i="2"/>
  <c r="H489" i="2"/>
  <c r="H473" i="2"/>
  <c r="H457" i="2"/>
  <c r="H441" i="2"/>
  <c r="H425" i="2"/>
  <c r="H409" i="2"/>
  <c r="H393" i="2"/>
  <c r="H377" i="2"/>
  <c r="H361" i="2"/>
  <c r="H345" i="2"/>
  <c r="H329" i="2"/>
  <c r="H313" i="2"/>
  <c r="H297" i="2"/>
  <c r="H281" i="2"/>
  <c r="H265" i="2"/>
  <c r="H249" i="2"/>
  <c r="H233" i="2"/>
  <c r="H217" i="2"/>
  <c r="H201" i="2"/>
  <c r="H185" i="2"/>
  <c r="H169" i="2"/>
  <c r="H153" i="2"/>
  <c r="H137" i="2"/>
  <c r="H121" i="2"/>
  <c r="H105" i="2"/>
  <c r="H89" i="2"/>
  <c r="H73" i="2"/>
  <c r="H57" i="2"/>
  <c r="H41" i="2"/>
  <c r="H25" i="2"/>
  <c r="H9" i="2"/>
  <c r="K507" i="4"/>
  <c r="H447" i="2"/>
  <c r="H303" i="2"/>
  <c r="H127" i="2"/>
  <c r="H478" i="2"/>
  <c r="H286" i="2"/>
  <c r="H110" i="2"/>
  <c r="H475" i="2"/>
  <c r="H504" i="2"/>
  <c r="H488" i="2"/>
  <c r="H472" i="2"/>
  <c r="H456" i="2"/>
  <c r="H440" i="2"/>
  <c r="H424" i="2"/>
  <c r="H408" i="2"/>
  <c r="H392" i="2"/>
  <c r="H376" i="2"/>
  <c r="H360" i="2"/>
  <c r="H344" i="2"/>
  <c r="H328" i="2"/>
  <c r="H312" i="2"/>
  <c r="H296" i="2"/>
  <c r="H280" i="2"/>
  <c r="H264" i="2"/>
  <c r="H248" i="2"/>
  <c r="H232" i="2"/>
  <c r="H216" i="2"/>
  <c r="H200" i="2"/>
  <c r="H184" i="2"/>
  <c r="H168" i="2"/>
  <c r="H152" i="2"/>
  <c r="H136" i="2"/>
  <c r="H120" i="2"/>
  <c r="H104" i="2"/>
  <c r="H88" i="2"/>
  <c r="H72" i="2"/>
  <c r="H56" i="2"/>
  <c r="H40" i="2"/>
  <c r="H24" i="2"/>
  <c r="H8" i="2"/>
  <c r="H367" i="2"/>
  <c r="H223" i="2"/>
  <c r="H111" i="2"/>
  <c r="H414" i="2"/>
  <c r="H318" i="2"/>
  <c r="H206" i="2"/>
  <c r="H126" i="2"/>
  <c r="H507" i="2"/>
  <c r="H506" i="2"/>
  <c r="H503" i="2"/>
  <c r="H487" i="2"/>
  <c r="H471" i="2"/>
  <c r="H455" i="2"/>
  <c r="H439" i="2"/>
  <c r="H423" i="2"/>
  <c r="H407" i="2"/>
  <c r="H391" i="2"/>
  <c r="H375" i="2"/>
  <c r="H359" i="2"/>
  <c r="H343" i="2"/>
  <c r="H327" i="2"/>
  <c r="H311" i="2"/>
  <c r="H295" i="2"/>
  <c r="H279" i="2"/>
  <c r="H263" i="2"/>
  <c r="H247" i="2"/>
  <c r="H231" i="2"/>
  <c r="H215" i="2"/>
  <c r="H199" i="2"/>
  <c r="H183" i="2"/>
  <c r="H167" i="2"/>
  <c r="H151" i="2"/>
  <c r="H135" i="2"/>
  <c r="H119" i="2"/>
  <c r="H103" i="2"/>
  <c r="H87" i="2"/>
  <c r="H71" i="2"/>
  <c r="H55" i="2"/>
  <c r="H39" i="2"/>
  <c r="H23" i="2"/>
  <c r="H7" i="2"/>
  <c r="H431" i="2"/>
  <c r="H335" i="2"/>
  <c r="H239" i="2"/>
  <c r="H175" i="2"/>
  <c r="H63" i="2"/>
  <c r="H430" i="2"/>
  <c r="H490" i="2"/>
  <c r="H502" i="2"/>
  <c r="H486" i="2"/>
  <c r="H470" i="2"/>
  <c r="H454" i="2"/>
  <c r="H438" i="2"/>
  <c r="H422" i="2"/>
  <c r="H406" i="2"/>
  <c r="H390" i="2"/>
  <c r="H374" i="2"/>
  <c r="H358" i="2"/>
  <c r="H342" i="2"/>
  <c r="H326" i="2"/>
  <c r="H310" i="2"/>
  <c r="H294" i="2"/>
  <c r="H278" i="2"/>
  <c r="H262" i="2"/>
  <c r="H246" i="2"/>
  <c r="H230" i="2"/>
  <c r="H214" i="2"/>
  <c r="H198" i="2"/>
  <c r="H182" i="2"/>
  <c r="H166" i="2"/>
  <c r="H150" i="2"/>
  <c r="H134" i="2"/>
  <c r="H118" i="2"/>
  <c r="H102" i="2"/>
  <c r="H86" i="2"/>
  <c r="H70" i="2"/>
  <c r="H54" i="2"/>
  <c r="H38" i="2"/>
  <c r="H22" i="2"/>
  <c r="H366" i="2"/>
  <c r="H254" i="2"/>
  <c r="H142" i="2"/>
  <c r="H501" i="2"/>
  <c r="I501" i="2" s="1"/>
  <c r="H485" i="2"/>
  <c r="H469" i="2"/>
  <c r="H453" i="2"/>
  <c r="H437" i="2"/>
  <c r="H421" i="2"/>
  <c r="H405" i="2"/>
  <c r="H389" i="2"/>
  <c r="H373" i="2"/>
  <c r="H357" i="2"/>
  <c r="H341" i="2"/>
  <c r="H325" i="2"/>
  <c r="H309" i="2"/>
  <c r="H293" i="2"/>
  <c r="H277" i="2"/>
  <c r="H261" i="2"/>
  <c r="H245" i="2"/>
  <c r="H229" i="2"/>
  <c r="H213" i="2"/>
  <c r="H197" i="2"/>
  <c r="H181" i="2"/>
  <c r="H165" i="2"/>
  <c r="H149" i="2"/>
  <c r="H133" i="2"/>
  <c r="H117" i="2"/>
  <c r="H101" i="2"/>
  <c r="H85" i="2"/>
  <c r="H69" i="2"/>
  <c r="H53" i="2"/>
  <c r="H37" i="2"/>
  <c r="H21" i="2"/>
  <c r="H350" i="2"/>
  <c r="H222" i="2"/>
  <c r="H158" i="2"/>
  <c r="H500" i="2"/>
  <c r="I500" i="2" s="1"/>
  <c r="H468" i="2"/>
  <c r="H452" i="2"/>
  <c r="H436" i="2"/>
  <c r="H420" i="2"/>
  <c r="H404" i="2"/>
  <c r="H388" i="2"/>
  <c r="H372" i="2"/>
  <c r="H356" i="2"/>
  <c r="H340" i="2"/>
  <c r="H324" i="2"/>
  <c r="H308" i="2"/>
  <c r="H292" i="2"/>
  <c r="H276" i="2"/>
  <c r="H260" i="2"/>
  <c r="H244" i="2"/>
  <c r="H228" i="2"/>
  <c r="H212" i="2"/>
  <c r="H196" i="2"/>
  <c r="H180" i="2"/>
  <c r="H164" i="2"/>
  <c r="H148" i="2"/>
  <c r="H132" i="2"/>
  <c r="H116" i="2"/>
  <c r="H100" i="2"/>
  <c r="H84" i="2"/>
  <c r="H68" i="2"/>
  <c r="H52" i="2"/>
  <c r="H36" i="2"/>
  <c r="H20" i="2"/>
  <c r="H351" i="2"/>
  <c r="S509" i="2"/>
  <c r="H270" i="2"/>
  <c r="H78" i="2"/>
  <c r="H484" i="2"/>
  <c r="H499" i="2"/>
  <c r="H483" i="2"/>
  <c r="H467" i="2"/>
  <c r="H451" i="2"/>
  <c r="H435" i="2"/>
  <c r="H419" i="2"/>
  <c r="H403" i="2"/>
  <c r="H387" i="2"/>
  <c r="H371" i="2"/>
  <c r="H355" i="2"/>
  <c r="H339" i="2"/>
  <c r="H323" i="2"/>
  <c r="H307" i="2"/>
  <c r="H291" i="2"/>
  <c r="H275" i="2"/>
  <c r="H259" i="2"/>
  <c r="H243" i="2"/>
  <c r="H227" i="2"/>
  <c r="H211" i="2"/>
  <c r="H195" i="2"/>
  <c r="H179" i="2"/>
  <c r="H163" i="2"/>
  <c r="H147" i="2"/>
  <c r="H131" i="2"/>
  <c r="H115" i="2"/>
  <c r="H99" i="2"/>
  <c r="H83" i="2"/>
  <c r="H67" i="2"/>
  <c r="H51" i="2"/>
  <c r="H35" i="2"/>
  <c r="H19" i="2"/>
  <c r="H398" i="2"/>
  <c r="H482" i="2"/>
  <c r="H466" i="2"/>
  <c r="H450" i="2"/>
  <c r="H434" i="2"/>
  <c r="H418" i="2"/>
  <c r="H402" i="2"/>
  <c r="H386" i="2"/>
  <c r="H370" i="2"/>
  <c r="H354" i="2"/>
  <c r="H338" i="2"/>
  <c r="H322" i="2"/>
  <c r="H306" i="2"/>
  <c r="H290" i="2"/>
  <c r="H274" i="2"/>
  <c r="H258" i="2"/>
  <c r="H242" i="2"/>
  <c r="H226" i="2"/>
  <c r="H210" i="2"/>
  <c r="H194" i="2"/>
  <c r="H178" i="2"/>
  <c r="H162" i="2"/>
  <c r="H146" i="2"/>
  <c r="H130" i="2"/>
  <c r="H114" i="2"/>
  <c r="H98" i="2"/>
  <c r="H82" i="2"/>
  <c r="H66" i="2"/>
  <c r="H50" i="2"/>
  <c r="H34" i="2"/>
  <c r="H18" i="2"/>
  <c r="H415" i="2"/>
  <c r="H271" i="2"/>
  <c r="H143" i="2"/>
  <c r="H15" i="2"/>
  <c r="H382" i="2"/>
  <c r="H190" i="2"/>
  <c r="H14" i="2"/>
  <c r="H498" i="2"/>
  <c r="H497" i="2"/>
  <c r="I497" i="2" s="1"/>
  <c r="H481" i="2"/>
  <c r="H465" i="2"/>
  <c r="H449" i="2"/>
  <c r="H433" i="2"/>
  <c r="H417" i="2"/>
  <c r="H401" i="2"/>
  <c r="H385" i="2"/>
  <c r="H369" i="2"/>
  <c r="H353" i="2"/>
  <c r="H337" i="2"/>
  <c r="H321" i="2"/>
  <c r="H305" i="2"/>
  <c r="H289" i="2"/>
  <c r="H273" i="2"/>
  <c r="H257" i="2"/>
  <c r="H241" i="2"/>
  <c r="H225" i="2"/>
  <c r="H209" i="2"/>
  <c r="H193" i="2"/>
  <c r="H177" i="2"/>
  <c r="H161" i="2"/>
  <c r="H145" i="2"/>
  <c r="H129" i="2"/>
  <c r="H113" i="2"/>
  <c r="H97" i="2"/>
  <c r="H81" i="2"/>
  <c r="H65" i="2"/>
  <c r="H49" i="2"/>
  <c r="H33" i="2"/>
  <c r="H17" i="2"/>
  <c r="H479" i="2"/>
  <c r="H383" i="2"/>
  <c r="H287" i="2"/>
  <c r="H191" i="2"/>
  <c r="H79" i="2"/>
  <c r="H47" i="2"/>
  <c r="H494" i="2"/>
  <c r="H496" i="2"/>
  <c r="I496" i="2" s="1"/>
  <c r="H480" i="2"/>
  <c r="H464" i="2"/>
  <c r="H448" i="2"/>
  <c r="H432" i="2"/>
  <c r="H416" i="2"/>
  <c r="H400" i="2"/>
  <c r="H384" i="2"/>
  <c r="H368" i="2"/>
  <c r="H352" i="2"/>
  <c r="H336" i="2"/>
  <c r="H320" i="2"/>
  <c r="H304" i="2"/>
  <c r="H288" i="2"/>
  <c r="H272" i="2"/>
  <c r="H256" i="2"/>
  <c r="H240" i="2"/>
  <c r="H224" i="2"/>
  <c r="H208" i="2"/>
  <c r="H192" i="2"/>
  <c r="H176" i="2"/>
  <c r="H160" i="2"/>
  <c r="H144" i="2"/>
  <c r="H128" i="2"/>
  <c r="H112" i="2"/>
  <c r="H96" i="2"/>
  <c r="H80" i="2"/>
  <c r="H64" i="2"/>
  <c r="H48" i="2"/>
  <c r="H32" i="2"/>
  <c r="K2" i="2"/>
  <c r="R170" i="4"/>
  <c r="R70" i="4"/>
  <c r="R185" i="4"/>
  <c r="R98" i="4"/>
  <c r="R58" i="4"/>
  <c r="R34" i="4"/>
  <c r="R40" i="4"/>
  <c r="R450" i="4"/>
  <c r="R368" i="4"/>
  <c r="R352" i="4"/>
  <c r="R341" i="4"/>
  <c r="R325" i="4"/>
  <c r="R309" i="4"/>
  <c r="R293" i="4"/>
  <c r="R456" i="4"/>
  <c r="R371" i="4"/>
  <c r="R355" i="4"/>
  <c r="R496" i="4"/>
  <c r="R399" i="4"/>
  <c r="R338" i="4"/>
  <c r="R306" i="4"/>
  <c r="R260" i="4"/>
  <c r="R244" i="4"/>
  <c r="R228" i="4"/>
  <c r="R370" i="4"/>
  <c r="R310" i="4"/>
  <c r="R285" i="4"/>
  <c r="R292" i="4"/>
  <c r="R217" i="4"/>
  <c r="R186" i="4"/>
  <c r="R198" i="4"/>
  <c r="R226" i="4"/>
  <c r="R494" i="4"/>
  <c r="R478" i="4"/>
  <c r="R462" i="4"/>
  <c r="R358" i="4"/>
  <c r="R312" i="4"/>
  <c r="R332" i="4"/>
  <c r="R119" i="4"/>
  <c r="R103" i="4"/>
  <c r="R87" i="4"/>
  <c r="R178" i="4"/>
  <c r="R38" i="4"/>
  <c r="R506" i="4"/>
  <c r="R483" i="4"/>
  <c r="R365" i="4"/>
  <c r="R349" i="4"/>
  <c r="R372" i="4"/>
  <c r="R356" i="4"/>
  <c r="R430" i="4"/>
  <c r="R436" i="4"/>
  <c r="R329" i="4"/>
  <c r="R412" i="4"/>
  <c r="R476" i="4"/>
  <c r="R270" i="4"/>
  <c r="R52" i="4"/>
  <c r="R20" i="4"/>
  <c r="R468" i="4"/>
  <c r="R416" i="4"/>
  <c r="R420" i="4"/>
  <c r="R410" i="4"/>
  <c r="R386" i="4"/>
  <c r="R366" i="4"/>
  <c r="R320" i="4"/>
  <c r="R460" i="4"/>
  <c r="R294" i="4"/>
  <c r="R340" i="4"/>
  <c r="R308" i="4"/>
  <c r="R238" i="4"/>
  <c r="R161" i="4"/>
  <c r="R33" i="4"/>
  <c r="R393" i="4"/>
  <c r="R171" i="4"/>
  <c r="R155" i="4"/>
  <c r="R139" i="4"/>
  <c r="R123" i="4"/>
  <c r="R107" i="4"/>
  <c r="R91" i="4"/>
  <c r="R59" i="4"/>
  <c r="R43" i="4"/>
  <c r="R82" i="4"/>
  <c r="R191" i="4"/>
  <c r="R30" i="4"/>
  <c r="R378" i="4"/>
  <c r="R26" i="4"/>
  <c r="R446" i="4"/>
  <c r="R364" i="4"/>
  <c r="R348" i="4"/>
  <c r="R353" i="4"/>
  <c r="R337" i="4"/>
  <c r="R504" i="4"/>
  <c r="R440" i="4"/>
  <c r="R404" i="4"/>
  <c r="R367" i="4"/>
  <c r="R351" i="4"/>
  <c r="R480" i="4"/>
  <c r="R426" i="4"/>
  <c r="R330" i="4"/>
  <c r="R406" i="4"/>
  <c r="R342" i="4"/>
  <c r="R282" i="4"/>
  <c r="R241" i="4"/>
  <c r="R492" i="4"/>
  <c r="R218" i="4"/>
  <c r="R10" i="4"/>
  <c r="R182" i="4"/>
  <c r="R76" i="4"/>
  <c r="R44" i="4"/>
  <c r="R138" i="4"/>
  <c r="R62" i="4"/>
  <c r="R166" i="4"/>
  <c r="R184" i="4"/>
  <c r="R269" i="4"/>
  <c r="R16" i="4"/>
  <c r="R14" i="4"/>
  <c r="R215" i="4"/>
  <c r="R93" i="4"/>
  <c r="R424" i="4"/>
  <c r="R326" i="4"/>
  <c r="R174" i="4"/>
  <c r="R242" i="4"/>
  <c r="R397" i="4"/>
  <c r="R392" i="4"/>
  <c r="R258" i="4"/>
  <c r="R12" i="4"/>
  <c r="R150" i="4"/>
  <c r="R32" i="4"/>
  <c r="R490" i="4"/>
  <c r="R474" i="4"/>
  <c r="R458" i="4"/>
  <c r="R442" i="4"/>
  <c r="R499" i="4"/>
  <c r="R467" i="4"/>
  <c r="R451" i="4"/>
  <c r="R398" i="4"/>
  <c r="R376" i="4"/>
  <c r="R360" i="4"/>
  <c r="R344" i="4"/>
  <c r="R333" i="4"/>
  <c r="R317" i="4"/>
  <c r="R488" i="4"/>
  <c r="R431" i="4"/>
  <c r="R379" i="4"/>
  <c r="R363" i="4"/>
  <c r="R347" i="4"/>
  <c r="R299" i="4"/>
  <c r="R298" i="4"/>
  <c r="R322" i="4"/>
  <c r="R268" i="4"/>
  <c r="R252" i="4"/>
  <c r="R236" i="4"/>
  <c r="R334" i="4"/>
  <c r="R200" i="4"/>
  <c r="R68" i="4"/>
  <c r="R36" i="4"/>
  <c r="R22" i="4"/>
  <c r="R222" i="4"/>
  <c r="R106" i="4"/>
  <c r="R54" i="4"/>
  <c r="R134" i="4"/>
  <c r="R162" i="4"/>
  <c r="R286" i="4"/>
  <c r="R154" i="4"/>
  <c r="R94" i="4"/>
  <c r="R187" i="4"/>
  <c r="R18" i="4"/>
  <c r="R428" i="4"/>
  <c r="R500" i="4"/>
  <c r="R448" i="4"/>
  <c r="R336" i="4"/>
  <c r="R304" i="4"/>
  <c r="R324" i="4"/>
  <c r="R254" i="4"/>
  <c r="R137" i="4"/>
  <c r="R89" i="4"/>
  <c r="R207" i="4"/>
  <c r="R419" i="4"/>
  <c r="R290" i="4"/>
  <c r="R211" i="4"/>
  <c r="R179" i="4"/>
  <c r="R163" i="4"/>
  <c r="R147" i="4"/>
  <c r="R131" i="4"/>
  <c r="R115" i="4"/>
  <c r="R99" i="4"/>
  <c r="R83" i="4"/>
  <c r="R266" i="4"/>
  <c r="R146" i="4"/>
  <c r="R142" i="4"/>
  <c r="R346" i="4"/>
  <c r="R56" i="4"/>
  <c r="R86" i="4"/>
  <c r="R74" i="4"/>
  <c r="R4" i="4"/>
  <c r="R502" i="4"/>
  <c r="R486" i="4"/>
  <c r="R470" i="4"/>
  <c r="R454" i="4"/>
  <c r="R438" i="4"/>
  <c r="R479" i="4"/>
  <c r="R377" i="4"/>
  <c r="R472" i="4"/>
  <c r="R423" i="4"/>
  <c r="R395" i="4"/>
  <c r="R375" i="4"/>
  <c r="R359" i="4"/>
  <c r="R343" i="4"/>
  <c r="R311" i="4"/>
  <c r="R390" i="4"/>
  <c r="R464" i="4"/>
  <c r="R296" i="4"/>
  <c r="R354" i="4"/>
  <c r="R314" i="4"/>
  <c r="R248" i="4"/>
  <c r="R374" i="4"/>
  <c r="R432" i="4"/>
  <c r="R194" i="4"/>
  <c r="R302" i="4"/>
  <c r="R383" i="4"/>
  <c r="R192" i="4"/>
  <c r="R350" i="4"/>
  <c r="R220" i="4"/>
  <c r="R208" i="4"/>
  <c r="R60" i="4"/>
  <c r="R28" i="4"/>
  <c r="R188" i="4"/>
  <c r="R190" i="4"/>
  <c r="R78" i="4"/>
  <c r="R46" i="4"/>
  <c r="R102" i="4"/>
  <c r="R250" i="4"/>
  <c r="R130" i="4"/>
  <c r="R90" i="4"/>
  <c r="R118" i="4"/>
  <c r="R64" i="4"/>
  <c r="R42" i="4"/>
  <c r="R122" i="4"/>
  <c r="R493" i="4"/>
  <c r="R477" i="4"/>
  <c r="R461" i="4"/>
  <c r="R445" i="4"/>
  <c r="R413" i="4"/>
  <c r="R484" i="4"/>
  <c r="R396" i="4"/>
  <c r="R401" i="4"/>
  <c r="R381" i="4"/>
  <c r="R415" i="4"/>
  <c r="R287" i="4"/>
  <c r="R271" i="4"/>
  <c r="R255" i="4"/>
  <c r="R239" i="4"/>
  <c r="R328" i="4"/>
  <c r="R291" i="4"/>
  <c r="R316" i="4"/>
  <c r="R408" i="4"/>
  <c r="R164" i="4"/>
  <c r="R148" i="4"/>
  <c r="R132" i="4"/>
  <c r="R116" i="4"/>
  <c r="R100" i="4"/>
  <c r="R84" i="4"/>
  <c r="R21" i="4"/>
  <c r="R444" i="4"/>
  <c r="R159" i="4"/>
  <c r="R143" i="4"/>
  <c r="R127" i="4"/>
  <c r="R111" i="4"/>
  <c r="R95" i="4"/>
  <c r="R15" i="4"/>
  <c r="R234" i="4"/>
  <c r="R114" i="4"/>
  <c r="R318" i="4"/>
  <c r="R110" i="4"/>
  <c r="R126" i="4"/>
  <c r="R181" i="4"/>
  <c r="R158" i="4"/>
  <c r="R66" i="4"/>
  <c r="R72" i="4"/>
  <c r="R50" i="4"/>
  <c r="R48" i="4"/>
  <c r="R24" i="4"/>
  <c r="L16" i="4"/>
  <c r="L32" i="4"/>
  <c r="L48" i="4"/>
  <c r="L64" i="4"/>
  <c r="L11" i="4"/>
  <c r="L27" i="4"/>
  <c r="L43" i="4"/>
  <c r="L59" i="4"/>
  <c r="L120" i="4"/>
  <c r="L95" i="4"/>
  <c r="L143" i="4"/>
  <c r="L159" i="4"/>
  <c r="L87" i="4"/>
  <c r="L111" i="4"/>
  <c r="L194" i="4"/>
  <c r="L190" i="4"/>
  <c r="L162" i="4"/>
  <c r="L213" i="4"/>
  <c r="L267" i="4"/>
  <c r="L279" i="4"/>
  <c r="L300" i="4"/>
  <c r="L276" i="4"/>
  <c r="L319" i="4"/>
  <c r="L285" i="4"/>
  <c r="L382" i="4"/>
  <c r="L362" i="4"/>
  <c r="L204" i="4"/>
  <c r="L350" i="4"/>
  <c r="L373" i="4"/>
  <c r="L326" i="4"/>
  <c r="L352" i="4"/>
  <c r="L503" i="4"/>
  <c r="L372" i="4"/>
  <c r="L333" i="4"/>
  <c r="L83" i="4"/>
  <c r="L97" i="4"/>
  <c r="L131" i="4"/>
  <c r="L114" i="4"/>
  <c r="L134" i="4"/>
  <c r="L150" i="4"/>
  <c r="L141" i="4"/>
  <c r="L157" i="4"/>
  <c r="L169" i="4"/>
  <c r="L175" i="4"/>
  <c r="L203" i="4"/>
  <c r="L167" i="4"/>
  <c r="L171" i="4"/>
  <c r="L214" i="4"/>
  <c r="L259" i="4"/>
  <c r="L202" i="4"/>
  <c r="L287" i="4"/>
  <c r="L449" i="4"/>
  <c r="L332" i="4"/>
  <c r="L395" i="4"/>
  <c r="L411" i="4"/>
  <c r="L427" i="4"/>
  <c r="L354" i="4"/>
  <c r="L394" i="4"/>
  <c r="L410" i="4"/>
  <c r="L426" i="4"/>
  <c r="L442" i="4"/>
  <c r="L342" i="4"/>
  <c r="L469" i="4"/>
  <c r="L447" i="4"/>
  <c r="L494" i="4"/>
  <c r="L20" i="4"/>
  <c r="L36" i="4"/>
  <c r="L52" i="4"/>
  <c r="L68" i="4"/>
  <c r="L84" i="4"/>
  <c r="L15" i="4"/>
  <c r="L31" i="4"/>
  <c r="L47" i="4"/>
  <c r="L63" i="4"/>
  <c r="L148" i="4"/>
  <c r="L164" i="4"/>
  <c r="L180" i="4"/>
  <c r="L147" i="4"/>
  <c r="L163" i="4"/>
  <c r="L93" i="4"/>
  <c r="L81" i="4"/>
  <c r="L124" i="4"/>
  <c r="L170" i="4"/>
  <c r="L199" i="4"/>
  <c r="L92" i="4"/>
  <c r="L218" i="4"/>
  <c r="L284" i="4"/>
  <c r="L286" i="4"/>
  <c r="L306" i="4"/>
  <c r="L290" i="4"/>
  <c r="L210" i="4"/>
  <c r="L292" i="4"/>
  <c r="L323" i="4"/>
  <c r="L355" i="4"/>
  <c r="L371" i="4"/>
  <c r="L215" i="4"/>
  <c r="L317" i="4"/>
  <c r="L346" i="4"/>
  <c r="L369" i="4"/>
  <c r="L334" i="4"/>
  <c r="L357" i="4"/>
  <c r="L378" i="4"/>
  <c r="L296" i="4"/>
  <c r="L336" i="4"/>
  <c r="L377" i="4"/>
  <c r="L479" i="4"/>
  <c r="L460" i="4"/>
  <c r="L471" i="4"/>
  <c r="L356" i="4"/>
  <c r="L499" i="4"/>
  <c r="L440" i="4"/>
  <c r="L61" i="4"/>
  <c r="L138" i="4"/>
  <c r="L154" i="4"/>
  <c r="L177" i="4"/>
  <c r="L183" i="4"/>
  <c r="L211" i="4"/>
  <c r="L109" i="4"/>
  <c r="L94" i="4"/>
  <c r="L234" i="4"/>
  <c r="L272" i="4"/>
  <c r="L264" i="4"/>
  <c r="L294" i="4"/>
  <c r="L330" i="4"/>
  <c r="L338" i="4"/>
  <c r="L361" i="4"/>
  <c r="L398" i="4"/>
  <c r="L414" i="4"/>
  <c r="L430" i="4"/>
  <c r="L365" i="4"/>
  <c r="L473" i="4"/>
  <c r="L374" i="4"/>
  <c r="L476" i="4"/>
  <c r="L448" i="4"/>
  <c r="L151" i="4"/>
  <c r="L71" i="4"/>
  <c r="L102" i="4"/>
  <c r="L130" i="4"/>
  <c r="L233" i="4"/>
  <c r="L224" i="4"/>
  <c r="L208" i="4"/>
  <c r="L311" i="4"/>
  <c r="L327" i="4"/>
  <c r="L223" i="4"/>
  <c r="L314" i="4"/>
  <c r="L325" i="4"/>
  <c r="L340" i="4"/>
  <c r="L444" i="4"/>
  <c r="L482" i="4"/>
  <c r="L75" i="4"/>
  <c r="L98" i="4"/>
  <c r="L185" i="4"/>
  <c r="L293" i="4"/>
  <c r="L434" i="4"/>
  <c r="L456" i="4"/>
  <c r="L486" i="4"/>
  <c r="L485" i="4"/>
  <c r="L12" i="4"/>
  <c r="L28" i="4"/>
  <c r="L44" i="4"/>
  <c r="L60" i="4"/>
  <c r="L76" i="4"/>
  <c r="L7" i="4"/>
  <c r="L23" i="4"/>
  <c r="L39" i="4"/>
  <c r="L55" i="4"/>
  <c r="L113" i="4"/>
  <c r="L101" i="4"/>
  <c r="L117" i="4"/>
  <c r="L139" i="4"/>
  <c r="L155" i="4"/>
  <c r="L110" i="4"/>
  <c r="L79" i="4"/>
  <c r="L116" i="4"/>
  <c r="L225" i="4"/>
  <c r="L107" i="4"/>
  <c r="L186" i="4"/>
  <c r="L295" i="4"/>
  <c r="L268" i="4"/>
  <c r="L315" i="4"/>
  <c r="L331" i="4"/>
  <c r="L363" i="4"/>
  <c r="L379" i="4"/>
  <c r="L302" i="4"/>
  <c r="L322" i="4"/>
  <c r="L366" i="4"/>
  <c r="L318" i="4"/>
  <c r="L321" i="4"/>
  <c r="L368" i="4"/>
  <c r="L459" i="4"/>
  <c r="L462" i="4"/>
  <c r="L477" i="4"/>
  <c r="L504" i="4"/>
  <c r="L489" i="4"/>
  <c r="L488" i="4"/>
  <c r="L5" i="4"/>
  <c r="L21" i="4"/>
  <c r="L37" i="4"/>
  <c r="L53" i="4"/>
  <c r="L69" i="4"/>
  <c r="L112" i="4"/>
  <c r="L104" i="4"/>
  <c r="L146" i="4"/>
  <c r="L82" i="4"/>
  <c r="L166" i="4"/>
  <c r="L121" i="4"/>
  <c r="L181" i="4"/>
  <c r="L240" i="4"/>
  <c r="L256" i="4"/>
  <c r="L277" i="4"/>
  <c r="L288" i="4"/>
  <c r="L179" i="4"/>
  <c r="L251" i="4"/>
  <c r="L281" i="4"/>
  <c r="L270" i="4"/>
  <c r="L187" i="4"/>
  <c r="L392" i="4"/>
  <c r="L408" i="4"/>
  <c r="L424" i="4"/>
  <c r="L262" i="4"/>
  <c r="L348" i="4"/>
  <c r="L439" i="4"/>
  <c r="L370" i="4"/>
  <c r="L390" i="4"/>
  <c r="L406" i="4"/>
  <c r="L422" i="4"/>
  <c r="L438" i="4"/>
  <c r="L454" i="4"/>
  <c r="L464" i="4"/>
  <c r="L481" i="4"/>
  <c r="L492" i="4"/>
  <c r="L358" i="4"/>
  <c r="L478" i="4"/>
  <c r="L506" i="4"/>
  <c r="F378" i="4"/>
  <c r="F441" i="4"/>
  <c r="F269" i="4"/>
  <c r="F260" i="4"/>
  <c r="F252" i="4"/>
  <c r="F244" i="4"/>
  <c r="F60" i="4"/>
  <c r="F44" i="4"/>
  <c r="F429" i="4"/>
  <c r="F409" i="4"/>
  <c r="F401" i="4"/>
  <c r="F370" i="4"/>
  <c r="F322" i="4"/>
  <c r="F314" i="4"/>
  <c r="F312" i="4"/>
  <c r="F285" i="4"/>
  <c r="F306" i="4"/>
  <c r="F170" i="4"/>
  <c r="F381" i="4"/>
  <c r="F438" i="4"/>
  <c r="F363" i="4"/>
  <c r="F308" i="4"/>
  <c r="F367" i="4"/>
  <c r="F247" i="4"/>
  <c r="F239" i="4"/>
  <c r="F224" i="4"/>
  <c r="F216" i="4"/>
  <c r="F143" i="4"/>
  <c r="F51" i="4"/>
  <c r="F473" i="4"/>
  <c r="F446" i="4"/>
  <c r="F495" i="4"/>
  <c r="F425" i="4"/>
  <c r="F483" i="4"/>
  <c r="F424" i="4"/>
  <c r="F422" i="4"/>
  <c r="F427" i="4"/>
  <c r="F371" i="4"/>
  <c r="F321" i="4"/>
  <c r="F307" i="4"/>
  <c r="F279" i="4"/>
  <c r="F97" i="4"/>
  <c r="F163" i="4"/>
  <c r="F67" i="4"/>
  <c r="F203" i="4"/>
  <c r="F55" i="4"/>
  <c r="F90" i="4"/>
  <c r="F98" i="4"/>
  <c r="F127" i="4"/>
  <c r="F95" i="4"/>
  <c r="F157" i="4"/>
  <c r="F173" i="4"/>
  <c r="F88" i="4"/>
  <c r="F59" i="4"/>
  <c r="F43" i="4"/>
  <c r="F506" i="4"/>
  <c r="F498" i="4"/>
  <c r="F490" i="4"/>
  <c r="F482" i="4"/>
  <c r="F474" i="4"/>
  <c r="F466" i="4"/>
  <c r="F452" i="4"/>
  <c r="F458" i="4"/>
  <c r="F434" i="4"/>
  <c r="F410" i="4"/>
  <c r="F402" i="4"/>
  <c r="F394" i="4"/>
  <c r="F423" i="4"/>
  <c r="F479" i="4"/>
  <c r="F421" i="4"/>
  <c r="F411" i="4"/>
  <c r="F403" i="4"/>
  <c r="F395" i="4"/>
  <c r="F387" i="4"/>
  <c r="F487" i="4"/>
  <c r="F360" i="4"/>
  <c r="F357" i="4"/>
  <c r="F349" i="4"/>
  <c r="F341" i="4"/>
  <c r="F333" i="4"/>
  <c r="F325" i="4"/>
  <c r="F364" i="4"/>
  <c r="F319" i="4"/>
  <c r="F289" i="4"/>
  <c r="F261" i="4"/>
  <c r="F253" i="4"/>
  <c r="F245" i="4"/>
  <c r="F328" i="4"/>
  <c r="F268" i="4"/>
  <c r="F222" i="4"/>
  <c r="F214" i="4"/>
  <c r="F206" i="4"/>
  <c r="F165" i="4"/>
  <c r="F66" i="4"/>
  <c r="F50" i="4"/>
  <c r="F54" i="4"/>
  <c r="F72" i="4"/>
  <c r="F56" i="4"/>
  <c r="F207" i="4"/>
  <c r="F40" i="4"/>
  <c r="F32" i="4"/>
  <c r="F24" i="4"/>
  <c r="F16" i="4"/>
  <c r="F8" i="4"/>
  <c r="L4" i="4"/>
  <c r="F189" i="4"/>
  <c r="F35" i="4"/>
  <c r="F19" i="4"/>
  <c r="F33" i="4"/>
  <c r="F501" i="4"/>
  <c r="F485" i="4"/>
  <c r="F459" i="4"/>
  <c r="F432" i="4"/>
  <c r="F451" i="4"/>
  <c r="F463" i="4"/>
  <c r="F435" i="4"/>
  <c r="F413" i="4"/>
  <c r="F356" i="4"/>
  <c r="F348" i="4"/>
  <c r="F340" i="4"/>
  <c r="F332" i="4"/>
  <c r="F365" i="4"/>
  <c r="F316" i="4"/>
  <c r="F294" i="4"/>
  <c r="F236" i="4"/>
  <c r="F274" i="4"/>
  <c r="F225" i="4"/>
  <c r="F226" i="4"/>
  <c r="F278" i="4"/>
  <c r="F188" i="4"/>
  <c r="F172" i="4"/>
  <c r="F164" i="4"/>
  <c r="F201" i="4"/>
  <c r="F205" i="4"/>
  <c r="F191" i="4"/>
  <c r="F146" i="4"/>
  <c r="F130" i="4"/>
  <c r="F122" i="4"/>
  <c r="F68" i="4"/>
  <c r="F52" i="4"/>
  <c r="F81" i="4"/>
  <c r="F64" i="4"/>
  <c r="F48" i="4"/>
  <c r="F31" i="4"/>
  <c r="F355" i="4"/>
  <c r="F347" i="4"/>
  <c r="F339" i="4"/>
  <c r="F331" i="4"/>
  <c r="F323" i="4"/>
  <c r="F220" i="4"/>
  <c r="F30" i="4"/>
  <c r="F22" i="4"/>
  <c r="F6" i="4"/>
  <c r="F92" i="4"/>
  <c r="F25" i="4"/>
  <c r="F39" i="4"/>
  <c r="F23" i="4"/>
  <c r="F17" i="4"/>
  <c r="F453" i="4"/>
  <c r="F467" i="4"/>
  <c r="F439" i="4"/>
  <c r="F447" i="4"/>
  <c r="F417" i="4"/>
  <c r="F369" i="4"/>
  <c r="F362" i="4"/>
  <c r="F315" i="4"/>
  <c r="F300" i="4"/>
  <c r="F292" i="4"/>
  <c r="F309" i="4"/>
  <c r="F266" i="4"/>
  <c r="F258" i="4"/>
  <c r="F250" i="4"/>
  <c r="F242" i="4"/>
  <c r="F234" i="4"/>
  <c r="F272" i="4"/>
  <c r="F280" i="4"/>
  <c r="F267" i="4"/>
  <c r="F237" i="4"/>
  <c r="F230" i="4"/>
  <c r="F209" i="4"/>
  <c r="F162" i="4"/>
  <c r="F183" i="4"/>
  <c r="F139" i="4"/>
  <c r="F145" i="4"/>
  <c r="F232" i="4"/>
  <c r="F148" i="4"/>
  <c r="F132" i="4"/>
  <c r="F175" i="4"/>
  <c r="F155" i="4"/>
  <c r="F109" i="4"/>
  <c r="F101" i="4"/>
  <c r="F93" i="4"/>
  <c r="F85" i="4"/>
  <c r="F137" i="4"/>
  <c r="F83" i="4"/>
  <c r="F65" i="4"/>
  <c r="F49" i="4"/>
  <c r="F61" i="4"/>
  <c r="F15" i="4"/>
  <c r="F29" i="4"/>
  <c r="F502" i="4"/>
  <c r="F494" i="4"/>
  <c r="F486" i="4"/>
  <c r="F478" i="4"/>
  <c r="F462" i="4"/>
  <c r="F448" i="4"/>
  <c r="F406" i="4"/>
  <c r="F398" i="4"/>
  <c r="F390" i="4"/>
  <c r="F374" i="4"/>
  <c r="F418" i="4"/>
  <c r="F407" i="4"/>
  <c r="F399" i="4"/>
  <c r="F391" i="4"/>
  <c r="F383" i="4"/>
  <c r="F375" i="4"/>
  <c r="F444" i="4"/>
  <c r="F420" i="4"/>
  <c r="F353" i="4"/>
  <c r="F345" i="4"/>
  <c r="F337" i="4"/>
  <c r="F329" i="4"/>
  <c r="F454" i="4"/>
  <c r="F372" i="4"/>
  <c r="F313" i="4"/>
  <c r="F287" i="4"/>
  <c r="F265" i="4"/>
  <c r="F249" i="4"/>
  <c r="F241" i="4"/>
  <c r="F218" i="4"/>
  <c r="F233" i="4"/>
  <c r="F194" i="4"/>
  <c r="F177" i="4"/>
  <c r="F138" i="4"/>
  <c r="F229" i="4"/>
  <c r="F84" i="4"/>
  <c r="F134" i="4"/>
  <c r="F36" i="4"/>
  <c r="F28" i="4"/>
  <c r="F20" i="4"/>
  <c r="F12" i="4"/>
  <c r="F4" i="4"/>
  <c r="F75" i="4"/>
  <c r="F70" i="4"/>
  <c r="F9" i="4"/>
  <c r="F7" i="4"/>
  <c r="F37" i="4"/>
  <c r="F475" i="4"/>
  <c r="F493" i="4"/>
  <c r="F477" i="4"/>
  <c r="F437" i="4"/>
  <c r="F491" i="4"/>
  <c r="F414" i="4"/>
  <c r="F352" i="4"/>
  <c r="F344" i="4"/>
  <c r="F336" i="4"/>
  <c r="F419" i="4"/>
  <c r="F366" i="4"/>
  <c r="F318" i="4"/>
  <c r="F192" i="4"/>
  <c r="F184" i="4"/>
  <c r="F197" i="4"/>
  <c r="F126" i="4"/>
  <c r="F118" i="4"/>
  <c r="F94" i="4"/>
  <c r="F123" i="4"/>
  <c r="F107" i="4"/>
  <c r="F77" i="4"/>
  <c r="F80" i="4"/>
  <c r="F5" i="4"/>
  <c r="F13" i="4"/>
  <c r="F27" i="4"/>
  <c r="F426" i="4"/>
  <c r="F503" i="4"/>
  <c r="F499" i="4"/>
  <c r="F440" i="4"/>
  <c r="F416" i="4"/>
  <c r="F324" i="4"/>
  <c r="F273" i="4"/>
  <c r="F82" i="4"/>
  <c r="F21" i="4"/>
  <c r="F11" i="4"/>
  <c r="F471" i="4"/>
  <c r="F320" i="4"/>
  <c r="F282" i="4"/>
  <c r="F129" i="4"/>
  <c r="F140" i="4"/>
  <c r="AC482" i="2"/>
  <c r="Y472" i="2"/>
  <c r="AC469" i="2"/>
  <c r="Y450" i="2"/>
  <c r="Z450" i="2" s="1"/>
  <c r="Y436" i="2"/>
  <c r="Y417" i="2"/>
  <c r="Y407" i="2"/>
  <c r="Y504" i="2"/>
  <c r="Z504" i="2" s="1"/>
  <c r="Y496" i="2"/>
  <c r="Z496" i="2" s="1"/>
  <c r="AC490" i="2"/>
  <c r="AC489" i="2"/>
  <c r="AC487" i="2"/>
  <c r="AC486" i="2"/>
  <c r="AC485" i="2"/>
  <c r="AC484" i="2"/>
  <c r="Y473" i="2"/>
  <c r="Z473" i="2" s="1"/>
  <c r="AC466" i="2"/>
  <c r="Y465" i="2"/>
  <c r="Z465" i="2" s="1"/>
  <c r="Y457" i="2"/>
  <c r="AC453" i="2"/>
  <c r="AC411" i="2"/>
  <c r="Y351" i="2"/>
  <c r="AC493" i="2"/>
  <c r="Y448" i="2"/>
  <c r="AC507" i="2"/>
  <c r="Y503" i="2"/>
  <c r="AC499" i="2"/>
  <c r="Y495" i="2"/>
  <c r="AC481" i="2"/>
  <c r="Y480" i="2"/>
  <c r="AC476" i="2"/>
  <c r="Y474" i="2"/>
  <c r="Z474" i="2" s="1"/>
  <c r="AC470" i="2"/>
  <c r="Y462" i="2"/>
  <c r="Y385" i="2"/>
  <c r="AC506" i="2"/>
  <c r="Y502" i="2"/>
  <c r="Z502" i="2" s="1"/>
  <c r="AC498" i="2"/>
  <c r="Y494" i="2"/>
  <c r="Z494" i="2" s="1"/>
  <c r="Y481" i="2"/>
  <c r="Z481" i="2" s="1"/>
  <c r="Y475" i="2"/>
  <c r="AC471" i="2"/>
  <c r="Y466" i="2"/>
  <c r="Y451" i="2"/>
  <c r="AC446" i="2"/>
  <c r="Y415" i="2"/>
  <c r="Z415" i="2" s="1"/>
  <c r="Y505" i="2"/>
  <c r="Z505" i="2" s="1"/>
  <c r="Y497" i="2"/>
  <c r="Z497" i="2" s="1"/>
  <c r="AC508" i="2"/>
  <c r="Y501" i="2"/>
  <c r="AC500" i="2"/>
  <c r="AC497" i="2"/>
  <c r="Y493" i="2"/>
  <c r="AC492" i="2"/>
  <c r="AC488" i="2"/>
  <c r="Y486" i="2"/>
  <c r="Y485" i="2"/>
  <c r="Y484" i="2"/>
  <c r="Y483" i="2"/>
  <c r="Y482" i="2"/>
  <c r="AC463" i="2"/>
  <c r="Y458" i="2"/>
  <c r="Z458" i="2" s="1"/>
  <c r="AC424" i="2"/>
  <c r="AC419" i="2"/>
  <c r="AC404" i="2"/>
  <c r="AC501" i="2"/>
  <c r="Y508" i="2"/>
  <c r="Z508" i="2" s="1"/>
  <c r="AC504" i="2"/>
  <c r="Y500" i="2"/>
  <c r="Z500" i="2" s="1"/>
  <c r="AC496" i="2"/>
  <c r="Y492" i="2"/>
  <c r="Z492" i="2" s="1"/>
  <c r="Y491" i="2"/>
  <c r="Y490" i="2"/>
  <c r="Z490" i="2" s="1"/>
  <c r="Y489" i="2"/>
  <c r="Y488" i="2"/>
  <c r="AC479" i="2"/>
  <c r="AC477" i="2"/>
  <c r="Y470" i="2"/>
  <c r="Y467" i="2"/>
  <c r="AC461" i="2"/>
  <c r="AC437" i="2"/>
  <c r="Y428" i="2"/>
  <c r="AC317" i="2"/>
  <c r="Y507" i="2"/>
  <c r="Z507" i="2" s="1"/>
  <c r="AC503" i="2"/>
  <c r="Y499" i="2"/>
  <c r="Z499" i="2" s="1"/>
  <c r="AC495" i="2"/>
  <c r="Y477" i="2"/>
  <c r="AC473" i="2"/>
  <c r="AC468" i="2"/>
  <c r="Y456" i="2"/>
  <c r="AC452" i="2"/>
  <c r="AC432" i="2"/>
  <c r="Y423" i="2"/>
  <c r="AC413" i="2"/>
  <c r="Y306" i="2"/>
  <c r="Y506" i="2"/>
  <c r="Z506" i="2" s="1"/>
  <c r="AC505" i="2"/>
  <c r="AC502" i="2"/>
  <c r="Y498" i="2"/>
  <c r="Z498" i="2" s="1"/>
  <c r="AC494" i="2"/>
  <c r="Y478" i="2"/>
  <c r="AC474" i="2"/>
  <c r="Y464" i="2"/>
  <c r="Z464" i="2" s="1"/>
  <c r="AC462" i="2"/>
  <c r="Y459" i="2"/>
  <c r="Z459" i="2" s="1"/>
  <c r="AC455" i="2"/>
  <c r="Y449" i="2"/>
  <c r="AC445" i="2"/>
  <c r="Y435" i="2"/>
  <c r="Z435" i="2" s="1"/>
  <c r="AC431" i="2"/>
  <c r="Y429" i="2"/>
  <c r="AC425" i="2"/>
  <c r="Y416" i="2"/>
  <c r="AC412" i="2"/>
  <c r="Y400" i="2"/>
  <c r="Z400" i="2" s="1"/>
  <c r="Y343" i="2"/>
  <c r="AC335" i="2"/>
  <c r="Y326" i="2"/>
  <c r="Y316" i="2"/>
  <c r="Y304" i="2"/>
  <c r="Y285" i="2"/>
  <c r="Y397" i="2"/>
  <c r="Y391" i="2"/>
  <c r="Y377" i="2"/>
  <c r="Z377" i="2" s="1"/>
  <c r="AC373" i="2"/>
  <c r="AC363" i="2"/>
  <c r="AC491" i="2"/>
  <c r="Y487" i="2"/>
  <c r="Z487" i="2" s="1"/>
  <c r="AC483" i="2"/>
  <c r="Y479" i="2"/>
  <c r="Z479" i="2" s="1"/>
  <c r="AC478" i="2"/>
  <c r="Y471" i="2"/>
  <c r="Z471" i="2" s="1"/>
  <c r="AC467" i="2"/>
  <c r="Y463" i="2"/>
  <c r="Z463" i="2" s="1"/>
  <c r="AC459" i="2"/>
  <c r="Y455" i="2"/>
  <c r="Z455" i="2" s="1"/>
  <c r="AC454" i="2"/>
  <c r="Y447" i="2"/>
  <c r="Z447" i="2" s="1"/>
  <c r="AC439" i="2"/>
  <c r="Y437" i="2"/>
  <c r="Z437" i="2" s="1"/>
  <c r="AC433" i="2"/>
  <c r="Y424" i="2"/>
  <c r="Z424" i="2" s="1"/>
  <c r="Y411" i="2"/>
  <c r="AC408" i="2"/>
  <c r="Y404" i="2"/>
  <c r="Y401" i="2"/>
  <c r="AC395" i="2"/>
  <c r="Y393" i="2"/>
  <c r="AC387" i="2"/>
  <c r="AC458" i="2"/>
  <c r="Y454" i="2"/>
  <c r="AC450" i="2"/>
  <c r="Y446" i="2"/>
  <c r="AC441" i="2"/>
  <c r="Y431" i="2"/>
  <c r="Z431" i="2" s="1"/>
  <c r="AC427" i="2"/>
  <c r="Y425" i="2"/>
  <c r="AC421" i="2"/>
  <c r="Y412" i="2"/>
  <c r="Y408" i="2"/>
  <c r="Z408" i="2" s="1"/>
  <c r="Y332" i="2"/>
  <c r="Z332" i="2" s="1"/>
  <c r="Y469" i="2"/>
  <c r="Z469" i="2" s="1"/>
  <c r="AC465" i="2"/>
  <c r="Y461" i="2"/>
  <c r="Z461" i="2" s="1"/>
  <c r="AC460" i="2"/>
  <c r="AC457" i="2"/>
  <c r="Y453" i="2"/>
  <c r="Z453" i="2" s="1"/>
  <c r="AC449" i="2"/>
  <c r="Y445" i="2"/>
  <c r="Z445" i="2" s="1"/>
  <c r="AC444" i="2"/>
  <c r="Y432" i="2"/>
  <c r="Z432" i="2" s="1"/>
  <c r="AC428" i="2"/>
  <c r="AC420" i="2"/>
  <c r="Y419" i="2"/>
  <c r="AC415" i="2"/>
  <c r="Y413" i="2"/>
  <c r="Y405" i="2"/>
  <c r="Y383" i="2"/>
  <c r="AC339" i="2"/>
  <c r="AC480" i="2"/>
  <c r="Y476" i="2"/>
  <c r="AC475" i="2"/>
  <c r="AC472" i="2"/>
  <c r="Y468" i="2"/>
  <c r="Z468" i="2" s="1"/>
  <c r="AC464" i="2"/>
  <c r="Y460" i="2"/>
  <c r="Z460" i="2" s="1"/>
  <c r="AC456" i="2"/>
  <c r="Y452" i="2"/>
  <c r="Z452" i="2" s="1"/>
  <c r="AC451" i="2"/>
  <c r="AC448" i="2"/>
  <c r="Y444" i="2"/>
  <c r="Z444" i="2" s="1"/>
  <c r="AC443" i="2"/>
  <c r="AC440" i="2"/>
  <c r="Y439" i="2"/>
  <c r="AC435" i="2"/>
  <c r="Y433" i="2"/>
  <c r="Z433" i="2" s="1"/>
  <c r="AC429" i="2"/>
  <c r="Y420" i="2"/>
  <c r="AC416" i="2"/>
  <c r="Y409" i="2"/>
  <c r="Z409" i="2" s="1"/>
  <c r="AC403" i="2"/>
  <c r="AC392" i="2"/>
  <c r="Y367" i="2"/>
  <c r="AC338" i="2"/>
  <c r="AC447" i="2"/>
  <c r="Y443" i="2"/>
  <c r="Z443" i="2" s="1"/>
  <c r="AC442" i="2"/>
  <c r="Y441" i="2"/>
  <c r="Z441" i="2" s="1"/>
  <c r="Y440" i="2"/>
  <c r="AC436" i="2"/>
  <c r="Y427" i="2"/>
  <c r="Z427" i="2" s="1"/>
  <c r="AC423" i="2"/>
  <c r="Y421" i="2"/>
  <c r="AC417" i="2"/>
  <c r="AC400" i="2"/>
  <c r="Y399" i="2"/>
  <c r="Z399" i="2" s="1"/>
  <c r="AC397" i="2"/>
  <c r="Y396" i="2"/>
  <c r="Z396" i="2" s="1"/>
  <c r="Y375" i="2"/>
  <c r="AC371" i="2"/>
  <c r="Y359" i="2"/>
  <c r="AC328" i="2"/>
  <c r="Y438" i="2"/>
  <c r="Z438" i="2" s="1"/>
  <c r="AC434" i="2"/>
  <c r="Y430" i="2"/>
  <c r="Z430" i="2" s="1"/>
  <c r="AC426" i="2"/>
  <c r="Y422" i="2"/>
  <c r="Z422" i="2" s="1"/>
  <c r="AC418" i="2"/>
  <c r="Y414" i="2"/>
  <c r="Z414" i="2" s="1"/>
  <c r="AC410" i="2"/>
  <c r="Y406" i="2"/>
  <c r="Z406" i="2" s="1"/>
  <c r="AC405" i="2"/>
  <c r="AC402" i="2"/>
  <c r="Y398" i="2"/>
  <c r="Z398" i="2" s="1"/>
  <c r="AC394" i="2"/>
  <c r="Y390" i="2"/>
  <c r="Z390" i="2" s="1"/>
  <c r="AC389" i="2"/>
  <c r="Y382" i="2"/>
  <c r="Z382" i="2" s="1"/>
  <c r="AC381" i="2"/>
  <c r="Y374" i="2"/>
  <c r="Z374" i="2" s="1"/>
  <c r="AC370" i="2"/>
  <c r="Y366" i="2"/>
  <c r="Z366" i="2" s="1"/>
  <c r="AC362" i="2"/>
  <c r="Y358" i="2"/>
  <c r="Z358" i="2" s="1"/>
  <c r="AC354" i="2"/>
  <c r="Y350" i="2"/>
  <c r="Z350" i="2" s="1"/>
  <c r="AC346" i="2"/>
  <c r="Y342" i="2"/>
  <c r="Z342" i="2" s="1"/>
  <c r="Y333" i="2"/>
  <c r="AC329" i="2"/>
  <c r="Y320" i="2"/>
  <c r="Y313" i="2"/>
  <c r="AC284" i="2"/>
  <c r="Y389" i="2"/>
  <c r="AC385" i="2"/>
  <c r="Y381" i="2"/>
  <c r="AC377" i="2"/>
  <c r="Y373" i="2"/>
  <c r="AC369" i="2"/>
  <c r="Y365" i="2"/>
  <c r="AC361" i="2"/>
  <c r="Y357" i="2"/>
  <c r="Y349" i="2"/>
  <c r="AC345" i="2"/>
  <c r="Y341" i="2"/>
  <c r="Y334" i="2"/>
  <c r="Y321" i="2"/>
  <c r="AC318" i="2"/>
  <c r="Y310" i="2"/>
  <c r="Y294" i="2"/>
  <c r="Y272" i="2"/>
  <c r="Z272" i="2" s="1"/>
  <c r="Y388" i="2"/>
  <c r="AC384" i="2"/>
  <c r="Y380" i="2"/>
  <c r="AC379" i="2"/>
  <c r="AC376" i="2"/>
  <c r="Y372" i="2"/>
  <c r="AC368" i="2"/>
  <c r="Y364" i="2"/>
  <c r="Y356" i="2"/>
  <c r="AC355" i="2"/>
  <c r="Y348" i="2"/>
  <c r="AC347" i="2"/>
  <c r="AC344" i="2"/>
  <c r="Y340" i="2"/>
  <c r="AC337" i="2"/>
  <c r="AC336" i="2"/>
  <c r="Y328" i="2"/>
  <c r="Z328" i="2" s="1"/>
  <c r="AC324" i="2"/>
  <c r="Y322" i="2"/>
  <c r="Y314" i="2"/>
  <c r="Z314" i="2" s="1"/>
  <c r="AC308" i="2"/>
  <c r="Y296" i="2"/>
  <c r="Y284" i="2"/>
  <c r="Y262" i="2"/>
  <c r="AC407" i="2"/>
  <c r="Y403" i="2"/>
  <c r="Z403" i="2" s="1"/>
  <c r="AC399" i="2"/>
  <c r="Y395" i="2"/>
  <c r="AC391" i="2"/>
  <c r="Y387" i="2"/>
  <c r="Z387" i="2" s="1"/>
  <c r="AC386" i="2"/>
  <c r="Y379" i="2"/>
  <c r="AC378" i="2"/>
  <c r="AC375" i="2"/>
  <c r="Y371" i="2"/>
  <c r="Z371" i="2" s="1"/>
  <c r="Y363" i="2"/>
  <c r="AC359" i="2"/>
  <c r="Y355" i="2"/>
  <c r="AC351" i="2"/>
  <c r="Y347" i="2"/>
  <c r="Y339" i="2"/>
  <c r="Y338" i="2"/>
  <c r="Y337" i="2"/>
  <c r="Y336" i="2"/>
  <c r="Y329" i="2"/>
  <c r="Z329" i="2" s="1"/>
  <c r="AC325" i="2"/>
  <c r="AC312" i="2"/>
  <c r="AC300" i="2"/>
  <c r="Y298" i="2"/>
  <c r="Y271" i="2"/>
  <c r="Y239" i="2"/>
  <c r="Y208" i="2"/>
  <c r="Y442" i="2"/>
  <c r="Z442" i="2" s="1"/>
  <c r="AC438" i="2"/>
  <c r="Y434" i="2"/>
  <c r="Z434" i="2" s="1"/>
  <c r="AC430" i="2"/>
  <c r="Y426" i="2"/>
  <c r="Z426" i="2" s="1"/>
  <c r="AC422" i="2"/>
  <c r="Y418" i="2"/>
  <c r="Z418" i="2" s="1"/>
  <c r="AC414" i="2"/>
  <c r="Y410" i="2"/>
  <c r="Z410" i="2" s="1"/>
  <c r="AC409" i="2"/>
  <c r="AC406" i="2"/>
  <c r="Y402" i="2"/>
  <c r="Z402" i="2" s="1"/>
  <c r="AC401" i="2"/>
  <c r="AC398" i="2"/>
  <c r="Y394" i="2"/>
  <c r="AC393" i="2"/>
  <c r="AC390" i="2"/>
  <c r="Y386" i="2"/>
  <c r="AC382" i="2"/>
  <c r="Y378" i="2"/>
  <c r="AC374" i="2"/>
  <c r="Y370" i="2"/>
  <c r="AC366" i="2"/>
  <c r="Y362" i="2"/>
  <c r="AC358" i="2"/>
  <c r="Y354" i="2"/>
  <c r="AC353" i="2"/>
  <c r="AC350" i="2"/>
  <c r="Y346" i="2"/>
  <c r="AC342" i="2"/>
  <c r="AC332" i="2"/>
  <c r="Y330" i="2"/>
  <c r="AC326" i="2"/>
  <c r="Y318" i="2"/>
  <c r="AC315" i="2"/>
  <c r="Y308" i="2"/>
  <c r="AC302" i="2"/>
  <c r="Y286" i="2"/>
  <c r="Y283" i="2"/>
  <c r="Y270" i="2"/>
  <c r="Y369" i="2"/>
  <c r="Z369" i="2" s="1"/>
  <c r="AC365" i="2"/>
  <c r="Y361" i="2"/>
  <c r="Z361" i="2" s="1"/>
  <c r="AC360" i="2"/>
  <c r="AC357" i="2"/>
  <c r="Y353" i="2"/>
  <c r="Z353" i="2" s="1"/>
  <c r="AC352" i="2"/>
  <c r="AC349" i="2"/>
  <c r="Y345" i="2"/>
  <c r="Z345" i="2" s="1"/>
  <c r="AC341" i="2"/>
  <c r="AC333" i="2"/>
  <c r="Y324" i="2"/>
  <c r="AC320" i="2"/>
  <c r="AC316" i="2"/>
  <c r="AC306" i="2"/>
  <c r="AC290" i="2"/>
  <c r="Y288" i="2"/>
  <c r="AC396" i="2"/>
  <c r="Y392" i="2"/>
  <c r="Z392" i="2" s="1"/>
  <c r="AC388" i="2"/>
  <c r="Y384" i="2"/>
  <c r="Z384" i="2" s="1"/>
  <c r="AC383" i="2"/>
  <c r="AC380" i="2"/>
  <c r="Y376" i="2"/>
  <c r="Z376" i="2" s="1"/>
  <c r="AC372" i="2"/>
  <c r="Y368" i="2"/>
  <c r="Z368" i="2" s="1"/>
  <c r="AC367" i="2"/>
  <c r="AC364" i="2"/>
  <c r="Y360" i="2"/>
  <c r="Z360" i="2" s="1"/>
  <c r="AC356" i="2"/>
  <c r="Y352" i="2"/>
  <c r="Z352" i="2" s="1"/>
  <c r="AC348" i="2"/>
  <c r="Y344" i="2"/>
  <c r="Z344" i="2" s="1"/>
  <c r="AC343" i="2"/>
  <c r="AC340" i="2"/>
  <c r="AC334" i="2"/>
  <c r="Y325" i="2"/>
  <c r="AC321" i="2"/>
  <c r="Y312" i="2"/>
  <c r="Z312" i="2" s="1"/>
  <c r="AC310" i="2"/>
  <c r="AC309" i="2"/>
  <c r="Y302" i="2"/>
  <c r="Y290" i="2"/>
  <c r="Z290" i="2" s="1"/>
  <c r="Y282" i="2"/>
  <c r="Z282" i="2" s="1"/>
  <c r="Y335" i="2"/>
  <c r="Z335" i="2" s="1"/>
  <c r="AC331" i="2"/>
  <c r="Y327" i="2"/>
  <c r="Z327" i="2" s="1"/>
  <c r="AC323" i="2"/>
  <c r="Y319" i="2"/>
  <c r="Y311" i="2"/>
  <c r="AC307" i="2"/>
  <c r="Y303" i="2"/>
  <c r="AC299" i="2"/>
  <c r="Y295" i="2"/>
  <c r="AC294" i="2"/>
  <c r="AC291" i="2"/>
  <c r="Y287" i="2"/>
  <c r="AC286" i="2"/>
  <c r="Y280" i="2"/>
  <c r="Y279" i="2"/>
  <c r="Y278" i="2"/>
  <c r="Z278" i="2" s="1"/>
  <c r="Y277" i="2"/>
  <c r="Y276" i="2"/>
  <c r="Y275" i="2"/>
  <c r="Y274" i="2"/>
  <c r="Z274" i="2" s="1"/>
  <c r="AC267" i="2"/>
  <c r="Y246" i="2"/>
  <c r="Y207" i="2"/>
  <c r="AC188" i="2"/>
  <c r="Y263" i="2"/>
  <c r="Y260" i="2"/>
  <c r="Z260" i="2" s="1"/>
  <c r="Y255" i="2"/>
  <c r="Y231" i="2"/>
  <c r="Z231" i="2" s="1"/>
  <c r="AC227" i="2"/>
  <c r="AC223" i="2"/>
  <c r="Y206" i="2"/>
  <c r="Y187" i="2"/>
  <c r="Z187" i="2" s="1"/>
  <c r="Y317" i="2"/>
  <c r="Z317" i="2" s="1"/>
  <c r="AC313" i="2"/>
  <c r="Y309" i="2"/>
  <c r="Z309" i="2" s="1"/>
  <c r="AC305" i="2"/>
  <c r="Y301" i="2"/>
  <c r="Z301" i="2" s="1"/>
  <c r="AC297" i="2"/>
  <c r="Y293" i="2"/>
  <c r="Z293" i="2" s="1"/>
  <c r="AC292" i="2"/>
  <c r="AC289" i="2"/>
  <c r="AC264" i="2"/>
  <c r="AC259" i="2"/>
  <c r="Y238" i="2"/>
  <c r="Y205" i="2"/>
  <c r="Y300" i="2"/>
  <c r="Y292" i="2"/>
  <c r="Z292" i="2" s="1"/>
  <c r="Y264" i="2"/>
  <c r="Z264" i="2" s="1"/>
  <c r="Y204" i="2"/>
  <c r="Y195" i="2"/>
  <c r="Y331" i="2"/>
  <c r="Z331" i="2" s="1"/>
  <c r="AC330" i="2"/>
  <c r="AC327" i="2"/>
  <c r="Y323" i="2"/>
  <c r="Z323" i="2" s="1"/>
  <c r="AC322" i="2"/>
  <c r="AC319" i="2"/>
  <c r="Y315" i="2"/>
  <c r="Z315" i="2" s="1"/>
  <c r="AC314" i="2"/>
  <c r="AC311" i="2"/>
  <c r="Y307" i="2"/>
  <c r="Z307" i="2" s="1"/>
  <c r="AC303" i="2"/>
  <c r="Y299" i="2"/>
  <c r="Z299" i="2" s="1"/>
  <c r="AC298" i="2"/>
  <c r="AC295" i="2"/>
  <c r="Y291" i="2"/>
  <c r="Z291" i="2" s="1"/>
  <c r="AC287" i="2"/>
  <c r="AC276" i="2"/>
  <c r="AC275" i="2"/>
  <c r="AC274" i="2"/>
  <c r="AC273" i="2"/>
  <c r="AC270" i="2"/>
  <c r="AC268" i="2"/>
  <c r="AC265" i="2"/>
  <c r="Y252" i="2"/>
  <c r="Y247" i="2"/>
  <c r="Y230" i="2"/>
  <c r="Z230" i="2" s="1"/>
  <c r="Y203" i="2"/>
  <c r="AC283" i="2"/>
  <c r="AC282" i="2"/>
  <c r="AC281" i="2"/>
  <c r="AC279" i="2"/>
  <c r="AC278" i="2"/>
  <c r="Y268" i="2"/>
  <c r="Y261" i="2"/>
  <c r="AC256" i="2"/>
  <c r="Y254" i="2"/>
  <c r="AC251" i="2"/>
  <c r="AC243" i="2"/>
  <c r="Y305" i="2"/>
  <c r="Z305" i="2" s="1"/>
  <c r="AC304" i="2"/>
  <c r="AC301" i="2"/>
  <c r="Y297" i="2"/>
  <c r="Z297" i="2" s="1"/>
  <c r="AC296" i="2"/>
  <c r="AC293" i="2"/>
  <c r="Y289" i="2"/>
  <c r="Z289" i="2" s="1"/>
  <c r="AC288" i="2"/>
  <c r="AC271" i="2"/>
  <c r="Y269" i="2"/>
  <c r="Z269" i="2" s="1"/>
  <c r="Y209" i="2"/>
  <c r="AC257" i="2"/>
  <c r="Y253" i="2"/>
  <c r="Y245" i="2"/>
  <c r="Y237" i="2"/>
  <c r="Y229" i="2"/>
  <c r="AC224" i="2"/>
  <c r="Y217" i="2"/>
  <c r="Z217" i="2" s="1"/>
  <c r="Y216" i="2"/>
  <c r="Y215" i="2"/>
  <c r="Y214" i="2"/>
  <c r="Y213" i="2"/>
  <c r="Z213" i="2" s="1"/>
  <c r="Y212" i="2"/>
  <c r="Y211" i="2"/>
  <c r="AC185" i="2"/>
  <c r="Y184" i="2"/>
  <c r="Y167" i="2"/>
  <c r="Y244" i="2"/>
  <c r="Z244" i="2" s="1"/>
  <c r="Y236" i="2"/>
  <c r="Z236" i="2" s="1"/>
  <c r="AC235" i="2"/>
  <c r="Y228" i="2"/>
  <c r="Z228" i="2" s="1"/>
  <c r="AC226" i="2"/>
  <c r="Y225" i="2"/>
  <c r="Y224" i="2"/>
  <c r="Z224" i="2" s="1"/>
  <c r="Y223" i="2"/>
  <c r="Y222" i="2"/>
  <c r="Y221" i="2"/>
  <c r="Y220" i="2"/>
  <c r="Z220" i="2" s="1"/>
  <c r="Y219" i="2"/>
  <c r="AC199" i="2"/>
  <c r="Y191" i="2"/>
  <c r="AC189" i="2"/>
  <c r="Y181" i="2"/>
  <c r="Z181" i="2" s="1"/>
  <c r="AC173" i="2"/>
  <c r="Y267" i="2"/>
  <c r="AC266" i="2"/>
  <c r="AC263" i="2"/>
  <c r="Y259" i="2"/>
  <c r="AC258" i="2"/>
  <c r="AC255" i="2"/>
  <c r="Y251" i="2"/>
  <c r="AC250" i="2"/>
  <c r="AC247" i="2"/>
  <c r="Y243" i="2"/>
  <c r="AC242" i="2"/>
  <c r="AC239" i="2"/>
  <c r="Y235" i="2"/>
  <c r="AC234" i="2"/>
  <c r="Y227" i="2"/>
  <c r="Y197" i="2"/>
  <c r="Y185" i="2"/>
  <c r="Z185" i="2" s="1"/>
  <c r="AC179" i="2"/>
  <c r="Y176" i="2"/>
  <c r="Z176" i="2" s="1"/>
  <c r="Y266" i="2"/>
  <c r="Z266" i="2" s="1"/>
  <c r="AC262" i="2"/>
  <c r="Y258" i="2"/>
  <c r="AC254" i="2"/>
  <c r="Y250" i="2"/>
  <c r="AC249" i="2"/>
  <c r="AC246" i="2"/>
  <c r="Y242" i="2"/>
  <c r="Z242" i="2" s="1"/>
  <c r="AC241" i="2"/>
  <c r="AC238" i="2"/>
  <c r="Y234" i="2"/>
  <c r="AC233" i="2"/>
  <c r="AC230" i="2"/>
  <c r="AC205" i="2"/>
  <c r="AC202" i="2"/>
  <c r="AC201" i="2"/>
  <c r="Y198" i="2"/>
  <c r="AC194" i="2"/>
  <c r="Y192" i="2"/>
  <c r="AC183" i="2"/>
  <c r="Y169" i="2"/>
  <c r="AC285" i="2"/>
  <c r="Y281" i="2"/>
  <c r="Z281" i="2" s="1"/>
  <c r="AC280" i="2"/>
  <c r="AC277" i="2"/>
  <c r="Y273" i="2"/>
  <c r="Z273" i="2" s="1"/>
  <c r="AC272" i="2"/>
  <c r="AC269" i="2"/>
  <c r="Y265" i="2"/>
  <c r="Z265" i="2" s="1"/>
  <c r="AC261" i="2"/>
  <c r="Y257" i="2"/>
  <c r="Z257" i="2" s="1"/>
  <c r="AC253" i="2"/>
  <c r="Y249" i="2"/>
  <c r="Z249" i="2" s="1"/>
  <c r="AC248" i="2"/>
  <c r="AC245" i="2"/>
  <c r="Y241" i="2"/>
  <c r="Z241" i="2" s="1"/>
  <c r="AC240" i="2"/>
  <c r="AC237" i="2"/>
  <c r="Y233" i="2"/>
  <c r="AC232" i="2"/>
  <c r="AC229" i="2"/>
  <c r="AC213" i="2"/>
  <c r="AC212" i="2"/>
  <c r="AC211" i="2"/>
  <c r="AC210" i="2"/>
  <c r="AC209" i="2"/>
  <c r="AC208" i="2"/>
  <c r="Y199" i="2"/>
  <c r="Z199" i="2" s="1"/>
  <c r="AC195" i="2"/>
  <c r="Y193" i="2"/>
  <c r="Z193" i="2" s="1"/>
  <c r="Y189" i="2"/>
  <c r="Y179" i="2"/>
  <c r="AC177" i="2"/>
  <c r="AC163" i="2"/>
  <c r="AC260" i="2"/>
  <c r="Y256" i="2"/>
  <c r="Z256" i="2" s="1"/>
  <c r="AC252" i="2"/>
  <c r="Y248" i="2"/>
  <c r="Z248" i="2" s="1"/>
  <c r="AC244" i="2"/>
  <c r="Y240" i="2"/>
  <c r="AC236" i="2"/>
  <c r="Y232" i="2"/>
  <c r="Z232" i="2" s="1"/>
  <c r="AC231" i="2"/>
  <c r="AC228" i="2"/>
  <c r="AC221" i="2"/>
  <c r="AC220" i="2"/>
  <c r="AC219" i="2"/>
  <c r="AC218" i="2"/>
  <c r="AC216" i="2"/>
  <c r="AC215" i="2"/>
  <c r="Y200" i="2"/>
  <c r="Z200" i="2" s="1"/>
  <c r="AC196" i="2"/>
  <c r="Y177" i="2"/>
  <c r="Z177" i="2" s="1"/>
  <c r="Y77" i="2"/>
  <c r="AC207" i="2"/>
  <c r="AC204" i="2"/>
  <c r="AC203" i="2"/>
  <c r="Y201" i="2"/>
  <c r="Z201" i="2" s="1"/>
  <c r="AC197" i="2"/>
  <c r="AC191" i="2"/>
  <c r="Y183" i="2"/>
  <c r="Z183" i="2" s="1"/>
  <c r="AC181" i="2"/>
  <c r="AC180" i="2"/>
  <c r="Y175" i="2"/>
  <c r="Z175" i="2" s="1"/>
  <c r="AC171" i="2"/>
  <c r="Y190" i="2"/>
  <c r="Z190" i="2" s="1"/>
  <c r="AC186" i="2"/>
  <c r="Y182" i="2"/>
  <c r="Z182" i="2" s="1"/>
  <c r="AC178" i="2"/>
  <c r="Y174" i="2"/>
  <c r="Z174" i="2" s="1"/>
  <c r="AC170" i="2"/>
  <c r="Y166" i="2"/>
  <c r="Z166" i="2" s="1"/>
  <c r="AC162" i="2"/>
  <c r="AC160" i="2"/>
  <c r="AC159" i="2"/>
  <c r="AC158" i="2"/>
  <c r="Y146" i="2"/>
  <c r="AC142" i="2"/>
  <c r="Y87" i="2"/>
  <c r="Y173" i="2"/>
  <c r="AC169" i="2"/>
  <c r="Y165" i="2"/>
  <c r="Z165" i="2" s="1"/>
  <c r="AC147" i="2"/>
  <c r="Y138" i="2"/>
  <c r="AC200" i="2"/>
  <c r="Y196" i="2"/>
  <c r="Z196" i="2" s="1"/>
  <c r="AC192" i="2"/>
  <c r="Y188" i="2"/>
  <c r="AC187" i="2"/>
  <c r="AC184" i="2"/>
  <c r="Y180" i="2"/>
  <c r="Z180" i="2" s="1"/>
  <c r="AC176" i="2"/>
  <c r="Y172" i="2"/>
  <c r="Z172" i="2" s="1"/>
  <c r="AC168" i="2"/>
  <c r="Y164" i="2"/>
  <c r="Z164" i="2" s="1"/>
  <c r="AC157" i="2"/>
  <c r="Y156" i="2"/>
  <c r="AC150" i="2"/>
  <c r="Y149" i="2"/>
  <c r="Y130" i="2"/>
  <c r="Y171" i="2"/>
  <c r="Z171" i="2" s="1"/>
  <c r="AC167" i="2"/>
  <c r="Y163" i="2"/>
  <c r="AC161" i="2"/>
  <c r="Y159" i="2"/>
  <c r="Z159" i="2" s="1"/>
  <c r="Y158" i="2"/>
  <c r="Y157" i="2"/>
  <c r="AC154" i="2"/>
  <c r="AC153" i="2"/>
  <c r="Y122" i="2"/>
  <c r="Y93" i="2"/>
  <c r="Y71" i="2"/>
  <c r="Y226" i="2"/>
  <c r="Z226" i="2" s="1"/>
  <c r="AC225" i="2"/>
  <c r="AC222" i="2"/>
  <c r="Y218" i="2"/>
  <c r="Z218" i="2" s="1"/>
  <c r="AC217" i="2"/>
  <c r="AC214" i="2"/>
  <c r="Y210" i="2"/>
  <c r="Z210" i="2" s="1"/>
  <c r="AC206" i="2"/>
  <c r="Y202" i="2"/>
  <c r="Z202" i="2" s="1"/>
  <c r="AC198" i="2"/>
  <c r="Y194" i="2"/>
  <c r="Z194" i="2" s="1"/>
  <c r="AC193" i="2"/>
  <c r="AC190" i="2"/>
  <c r="Y186" i="2"/>
  <c r="AC182" i="2"/>
  <c r="Y178" i="2"/>
  <c r="Z178" i="2" s="1"/>
  <c r="AC174" i="2"/>
  <c r="Y170" i="2"/>
  <c r="AC166" i="2"/>
  <c r="Y162" i="2"/>
  <c r="Z162" i="2" s="1"/>
  <c r="Y161" i="2"/>
  <c r="Z161" i="2" s="1"/>
  <c r="Y150" i="2"/>
  <c r="AC145" i="2"/>
  <c r="Y114" i="2"/>
  <c r="Z114" i="2" s="1"/>
  <c r="Y28" i="2"/>
  <c r="AC165" i="2"/>
  <c r="AC155" i="2"/>
  <c r="Y143" i="2"/>
  <c r="Z143" i="2" s="1"/>
  <c r="AC134" i="2"/>
  <c r="Y106" i="2"/>
  <c r="Z106" i="2" s="1"/>
  <c r="AC175" i="2"/>
  <c r="AC172" i="2"/>
  <c r="Y168" i="2"/>
  <c r="Z168" i="2" s="1"/>
  <c r="AC164" i="2"/>
  <c r="Y154" i="2"/>
  <c r="Z154" i="2" s="1"/>
  <c r="Y151" i="2"/>
  <c r="Z151" i="2" s="1"/>
  <c r="AC126" i="2"/>
  <c r="Y98" i="2"/>
  <c r="Z98" i="2" s="1"/>
  <c r="Y153" i="2"/>
  <c r="Z153" i="2" s="1"/>
  <c r="AC152" i="2"/>
  <c r="AC149" i="2"/>
  <c r="Y145" i="2"/>
  <c r="Z145" i="2" s="1"/>
  <c r="AC141" i="2"/>
  <c r="Y137" i="2"/>
  <c r="Z137" i="2" s="1"/>
  <c r="AC133" i="2"/>
  <c r="Y129" i="2"/>
  <c r="Z129" i="2" s="1"/>
  <c r="AC125" i="2"/>
  <c r="Y121" i="2"/>
  <c r="Z121" i="2" s="1"/>
  <c r="AC117" i="2"/>
  <c r="Y113" i="2"/>
  <c r="Z113" i="2" s="1"/>
  <c r="AC109" i="2"/>
  <c r="Y105" i="2"/>
  <c r="Z105" i="2" s="1"/>
  <c r="AC101" i="2"/>
  <c r="Y97" i="2"/>
  <c r="Z97" i="2" s="1"/>
  <c r="Y84" i="2"/>
  <c r="Y81" i="2"/>
  <c r="Y68" i="2"/>
  <c r="AC48" i="2"/>
  <c r="Y20" i="2"/>
  <c r="Y160" i="2"/>
  <c r="Z160" i="2" s="1"/>
  <c r="AC156" i="2"/>
  <c r="Y152" i="2"/>
  <c r="Z152" i="2" s="1"/>
  <c r="AC148" i="2"/>
  <c r="Y144" i="2"/>
  <c r="Z144" i="2" s="1"/>
  <c r="AC140" i="2"/>
  <c r="Y136" i="2"/>
  <c r="Z136" i="2" s="1"/>
  <c r="Y128" i="2"/>
  <c r="Z128" i="2" s="1"/>
  <c r="AC124" i="2"/>
  <c r="Y120" i="2"/>
  <c r="Z120" i="2" s="1"/>
  <c r="Y112" i="2"/>
  <c r="Z112" i="2" s="1"/>
  <c r="Y104" i="2"/>
  <c r="Z104" i="2" s="1"/>
  <c r="Y96" i="2"/>
  <c r="Z96" i="2" s="1"/>
  <c r="Y95" i="2"/>
  <c r="Y88" i="2"/>
  <c r="AC72" i="2"/>
  <c r="Y12" i="2"/>
  <c r="AC139" i="2"/>
  <c r="Y135" i="2"/>
  <c r="AC131" i="2"/>
  <c r="Y127" i="2"/>
  <c r="AC123" i="2"/>
  <c r="Y119" i="2"/>
  <c r="AC118" i="2"/>
  <c r="AC115" i="2"/>
  <c r="Y111" i="2"/>
  <c r="AC110" i="2"/>
  <c r="AC107" i="2"/>
  <c r="Y103" i="2"/>
  <c r="AC102" i="2"/>
  <c r="AC99" i="2"/>
  <c r="AC91" i="2"/>
  <c r="Y89" i="2"/>
  <c r="Z89" i="2" s="1"/>
  <c r="Y85" i="2"/>
  <c r="AC75" i="2"/>
  <c r="Y72" i="2"/>
  <c r="AC67" i="2"/>
  <c r="Y60" i="2"/>
  <c r="Y142" i="2"/>
  <c r="Z142" i="2" s="1"/>
  <c r="AC138" i="2"/>
  <c r="Y134" i="2"/>
  <c r="AC130" i="2"/>
  <c r="Y126" i="2"/>
  <c r="Z126" i="2" s="1"/>
  <c r="AC122" i="2"/>
  <c r="Y118" i="2"/>
  <c r="AC114" i="2"/>
  <c r="Y110" i="2"/>
  <c r="Z110" i="2" s="1"/>
  <c r="AC106" i="2"/>
  <c r="Y102" i="2"/>
  <c r="AC98" i="2"/>
  <c r="AC92" i="2"/>
  <c r="AC73" i="2"/>
  <c r="Y63" i="2"/>
  <c r="AC59" i="2"/>
  <c r="AC24" i="2"/>
  <c r="Y141" i="2"/>
  <c r="AC137" i="2"/>
  <c r="Y133" i="2"/>
  <c r="AC132" i="2"/>
  <c r="AC129" i="2"/>
  <c r="Y125" i="2"/>
  <c r="AC121" i="2"/>
  <c r="Y117" i="2"/>
  <c r="AC116" i="2"/>
  <c r="AC113" i="2"/>
  <c r="Y109" i="2"/>
  <c r="AC108" i="2"/>
  <c r="AC105" i="2"/>
  <c r="Y101" i="2"/>
  <c r="AC100" i="2"/>
  <c r="AC97" i="2"/>
  <c r="AC80" i="2"/>
  <c r="Y79" i="2"/>
  <c r="AC76" i="2"/>
  <c r="Y52" i="2"/>
  <c r="AC16" i="2"/>
  <c r="Y148" i="2"/>
  <c r="Z148" i="2" s="1"/>
  <c r="AC144" i="2"/>
  <c r="Y140" i="2"/>
  <c r="Z140" i="2" s="1"/>
  <c r="AC136" i="2"/>
  <c r="Y132" i="2"/>
  <c r="Z132" i="2" s="1"/>
  <c r="AC128" i="2"/>
  <c r="Y124" i="2"/>
  <c r="Z124" i="2" s="1"/>
  <c r="AC120" i="2"/>
  <c r="Y116" i="2"/>
  <c r="Z116" i="2" s="1"/>
  <c r="AC112" i="2"/>
  <c r="Y108" i="2"/>
  <c r="Z108" i="2" s="1"/>
  <c r="AC104" i="2"/>
  <c r="Y100" i="2"/>
  <c r="Z100" i="2" s="1"/>
  <c r="AC96" i="2"/>
  <c r="Y91" i="2"/>
  <c r="AC84" i="2"/>
  <c r="AC83" i="2"/>
  <c r="Y76" i="2"/>
  <c r="Y73" i="2"/>
  <c r="Z73" i="2" s="1"/>
  <c r="Y55" i="2"/>
  <c r="Y44" i="2"/>
  <c r="AC8" i="2"/>
  <c r="Y155" i="2"/>
  <c r="Z155" i="2" s="1"/>
  <c r="AC151" i="2"/>
  <c r="Y147" i="2"/>
  <c r="Z147" i="2" s="1"/>
  <c r="AC146" i="2"/>
  <c r="AC143" i="2"/>
  <c r="Y139" i="2"/>
  <c r="Z139" i="2" s="1"/>
  <c r="AC135" i="2"/>
  <c r="Y131" i="2"/>
  <c r="Z131" i="2" s="1"/>
  <c r="AC127" i="2"/>
  <c r="Y123" i="2"/>
  <c r="Z123" i="2" s="1"/>
  <c r="AC119" i="2"/>
  <c r="Y115" i="2"/>
  <c r="Z115" i="2" s="1"/>
  <c r="AC111" i="2"/>
  <c r="Y107" i="2"/>
  <c r="Z107" i="2" s="1"/>
  <c r="AC103" i="2"/>
  <c r="Y99" i="2"/>
  <c r="Z99" i="2" s="1"/>
  <c r="AC95" i="2"/>
  <c r="Y92" i="2"/>
  <c r="AC88" i="2"/>
  <c r="AC81" i="2"/>
  <c r="Y80" i="2"/>
  <c r="Y36" i="2"/>
  <c r="Z36" i="2" s="1"/>
  <c r="AC87" i="2"/>
  <c r="Y83" i="2"/>
  <c r="Z83" i="2" s="1"/>
  <c r="AC79" i="2"/>
  <c r="Y75" i="2"/>
  <c r="Z75" i="2" s="1"/>
  <c r="AC71" i="2"/>
  <c r="Y67" i="2"/>
  <c r="Z67" i="2" s="1"/>
  <c r="AC63" i="2"/>
  <c r="Y59" i="2"/>
  <c r="Z59" i="2" s="1"/>
  <c r="AC55" i="2"/>
  <c r="Y51" i="2"/>
  <c r="Z51" i="2" s="1"/>
  <c r="AC47" i="2"/>
  <c r="Y43" i="2"/>
  <c r="Z43" i="2" s="1"/>
  <c r="AC39" i="2"/>
  <c r="Y35" i="2"/>
  <c r="Z35" i="2" s="1"/>
  <c r="Y27" i="2"/>
  <c r="Z27" i="2" s="1"/>
  <c r="AC23" i="2"/>
  <c r="Y19" i="2"/>
  <c r="Z19" i="2" s="1"/>
  <c r="AC15" i="2"/>
  <c r="Y11" i="2"/>
  <c r="AC7" i="2"/>
  <c r="AC94" i="2"/>
  <c r="Y90" i="2"/>
  <c r="AC89" i="2"/>
  <c r="AC86" i="2"/>
  <c r="Y82" i="2"/>
  <c r="AC78" i="2"/>
  <c r="Y74" i="2"/>
  <c r="Z74" i="2" s="1"/>
  <c r="AC70" i="2"/>
  <c r="Y66" i="2"/>
  <c r="AC62" i="2"/>
  <c r="Y58" i="2"/>
  <c r="AC54" i="2"/>
  <c r="Y50" i="2"/>
  <c r="AC46" i="2"/>
  <c r="Y42" i="2"/>
  <c r="Y34" i="2"/>
  <c r="Y26" i="2"/>
  <c r="Y18" i="2"/>
  <c r="AC14" i="2"/>
  <c r="Y10" i="2"/>
  <c r="Y65" i="2"/>
  <c r="Z65" i="2" s="1"/>
  <c r="AC64" i="2"/>
  <c r="Y57" i="2"/>
  <c r="Z57" i="2" s="1"/>
  <c r="AC56" i="2"/>
  <c r="AC53" i="2"/>
  <c r="Y49" i="2"/>
  <c r="Z49" i="2" s="1"/>
  <c r="Y41" i="2"/>
  <c r="AC40" i="2"/>
  <c r="Y33" i="2"/>
  <c r="Z33" i="2" s="1"/>
  <c r="AC32" i="2"/>
  <c r="AC29" i="2"/>
  <c r="Y25" i="2"/>
  <c r="AC21" i="2"/>
  <c r="Y17" i="2"/>
  <c r="Z17" i="2" s="1"/>
  <c r="AC13" i="2"/>
  <c r="Y9" i="2"/>
  <c r="Y64" i="2"/>
  <c r="AC60" i="2"/>
  <c r="Y56" i="2"/>
  <c r="AC52" i="2"/>
  <c r="Y48" i="2"/>
  <c r="AC44" i="2"/>
  <c r="Y40" i="2"/>
  <c r="AC36" i="2"/>
  <c r="Y32" i="2"/>
  <c r="Z32" i="2" s="1"/>
  <c r="AC31" i="2"/>
  <c r="Y24" i="2"/>
  <c r="AC20" i="2"/>
  <c r="Y16" i="2"/>
  <c r="Z16" i="2" s="1"/>
  <c r="Y8" i="2"/>
  <c r="AC51" i="2"/>
  <c r="Y47" i="2"/>
  <c r="Z47" i="2" s="1"/>
  <c r="AC43" i="2"/>
  <c r="Y39" i="2"/>
  <c r="Z39" i="2" s="1"/>
  <c r="AC38" i="2"/>
  <c r="AC35" i="2"/>
  <c r="Y31" i="2"/>
  <c r="Z31" i="2" s="1"/>
  <c r="AC30" i="2"/>
  <c r="AC27" i="2"/>
  <c r="Y23" i="2"/>
  <c r="Z23" i="2" s="1"/>
  <c r="AC22" i="2"/>
  <c r="AC19" i="2"/>
  <c r="Y15" i="2"/>
  <c r="Z15" i="2" s="1"/>
  <c r="AC11" i="2"/>
  <c r="Y7" i="2"/>
  <c r="Z7" i="2" s="1"/>
  <c r="Y94" i="2"/>
  <c r="Z94" i="2" s="1"/>
  <c r="AC93" i="2"/>
  <c r="AC90" i="2"/>
  <c r="Y86" i="2"/>
  <c r="Z86" i="2" s="1"/>
  <c r="AC85" i="2"/>
  <c r="AC82" i="2"/>
  <c r="Y78" i="2"/>
  <c r="Z78" i="2" s="1"/>
  <c r="AC77" i="2"/>
  <c r="AC74" i="2"/>
  <c r="Y70" i="2"/>
  <c r="Z70" i="2" s="1"/>
  <c r="AC69" i="2"/>
  <c r="AC66" i="2"/>
  <c r="Y62" i="2"/>
  <c r="Z62" i="2" s="1"/>
  <c r="AC61" i="2"/>
  <c r="AC58" i="2"/>
  <c r="Y54" i="2"/>
  <c r="Z54" i="2" s="1"/>
  <c r="AC50" i="2"/>
  <c r="Y46" i="2"/>
  <c r="Z46" i="2" s="1"/>
  <c r="AC45" i="2"/>
  <c r="AC42" i="2"/>
  <c r="Y38" i="2"/>
  <c r="Z38" i="2" s="1"/>
  <c r="AC37" i="2"/>
  <c r="AC34" i="2"/>
  <c r="Y30" i="2"/>
  <c r="Z30" i="2" s="1"/>
  <c r="AC26" i="2"/>
  <c r="Y22" i="2"/>
  <c r="Z22" i="2" s="1"/>
  <c r="AC18" i="2"/>
  <c r="Y14" i="2"/>
  <c r="Z14" i="2" s="1"/>
  <c r="AC10" i="2"/>
  <c r="Y69" i="2"/>
  <c r="Z69" i="2" s="1"/>
  <c r="AC68" i="2"/>
  <c r="AC65" i="2"/>
  <c r="Y61" i="2"/>
  <c r="Z61" i="2" s="1"/>
  <c r="AC57" i="2"/>
  <c r="Y53" i="2"/>
  <c r="Z53" i="2" s="1"/>
  <c r="AC49" i="2"/>
  <c r="Y45" i="2"/>
  <c r="Z45" i="2" s="1"/>
  <c r="AC41" i="2"/>
  <c r="Y37" i="2"/>
  <c r="Z37" i="2" s="1"/>
  <c r="AC33" i="2"/>
  <c r="Y29" i="2"/>
  <c r="Z29" i="2" s="1"/>
  <c r="AC28" i="2"/>
  <c r="AC25" i="2"/>
  <c r="Y21" i="2"/>
  <c r="Z21" i="2" s="1"/>
  <c r="AC17" i="2"/>
  <c r="Y13" i="2"/>
  <c r="Z13" i="2" s="1"/>
  <c r="AC12" i="2"/>
  <c r="AC9" i="2"/>
  <c r="Y6" i="2"/>
  <c r="AC6" i="2"/>
  <c r="O508" i="2"/>
  <c r="O507" i="2"/>
  <c r="O506" i="2"/>
  <c r="P506" i="2" s="1"/>
  <c r="O505" i="2"/>
  <c r="P505" i="2" s="1"/>
  <c r="O504" i="2"/>
  <c r="O503" i="2"/>
  <c r="P503" i="2" s="1"/>
  <c r="O502" i="2"/>
  <c r="O501" i="2"/>
  <c r="P501" i="2" s="1"/>
  <c r="O500" i="2"/>
  <c r="O499" i="2"/>
  <c r="O498" i="2"/>
  <c r="P498" i="2" s="1"/>
  <c r="O497" i="2"/>
  <c r="P497" i="2" s="1"/>
  <c r="O496" i="2"/>
  <c r="P496" i="2" s="1"/>
  <c r="E508" i="2"/>
  <c r="I504" i="2"/>
  <c r="E500" i="2"/>
  <c r="E501" i="2"/>
  <c r="F501" i="2" s="1"/>
  <c r="E507" i="2"/>
  <c r="F507" i="2" s="1"/>
  <c r="I503" i="2"/>
  <c r="E499" i="2"/>
  <c r="I502" i="2"/>
  <c r="E498" i="2"/>
  <c r="F498" i="2" s="1"/>
  <c r="E497" i="2"/>
  <c r="E504" i="2"/>
  <c r="E496" i="2"/>
  <c r="F496" i="2" s="1"/>
  <c r="I505" i="2"/>
  <c r="I508" i="2"/>
  <c r="I507" i="2"/>
  <c r="E503" i="2"/>
  <c r="F503" i="2" s="1"/>
  <c r="I499" i="2"/>
  <c r="E506" i="2"/>
  <c r="F506" i="2" s="1"/>
  <c r="E505" i="2"/>
  <c r="I506" i="2"/>
  <c r="E502" i="2"/>
  <c r="F502" i="2" s="1"/>
  <c r="I498" i="2"/>
  <c r="D507" i="4" l="1"/>
  <c r="F507" i="4"/>
  <c r="Z6" i="2"/>
  <c r="Y509" i="2"/>
  <c r="P508" i="4"/>
  <c r="R508" i="4"/>
  <c r="J507" i="4"/>
  <c r="L507" i="4"/>
  <c r="AC509" i="2"/>
  <c r="Z8" i="2"/>
  <c r="Z25" i="2"/>
  <c r="Z41" i="2"/>
  <c r="Z44" i="2"/>
  <c r="Z102" i="2"/>
  <c r="Z48" i="2"/>
  <c r="Z64" i="2"/>
  <c r="Z9" i="2"/>
  <c r="Z60" i="2"/>
  <c r="Z56" i="2"/>
  <c r="Z11" i="2"/>
  <c r="Z134" i="2"/>
  <c r="Z80" i="2"/>
  <c r="Z40" i="2"/>
  <c r="Z118" i="2"/>
  <c r="Z24" i="2"/>
  <c r="Z101" i="2"/>
  <c r="Z117" i="2"/>
  <c r="Z133" i="2"/>
  <c r="Z63" i="2"/>
  <c r="Z72" i="2"/>
  <c r="Z95" i="2"/>
  <c r="Z68" i="2"/>
  <c r="Z150" i="2"/>
  <c r="Z122" i="2"/>
  <c r="Z158" i="2"/>
  <c r="Z130" i="2"/>
  <c r="Z138" i="2"/>
  <c r="Z233" i="2"/>
  <c r="Z223" i="2"/>
  <c r="Z167" i="2"/>
  <c r="Z216" i="2"/>
  <c r="Z268" i="2"/>
  <c r="Z252" i="2"/>
  <c r="Z300" i="2"/>
  <c r="Z238" i="2"/>
  <c r="Z298" i="2"/>
  <c r="Z310" i="2"/>
  <c r="Z334" i="2"/>
  <c r="Z420" i="2"/>
  <c r="Z454" i="2"/>
  <c r="Z411" i="2"/>
  <c r="Z343" i="2"/>
  <c r="Z429" i="2"/>
  <c r="Z423" i="2"/>
  <c r="Z467" i="2"/>
  <c r="Z491" i="2"/>
  <c r="Z483" i="2"/>
  <c r="Z448" i="2"/>
  <c r="Z407" i="2"/>
  <c r="Z346" i="2"/>
  <c r="Z362" i="2"/>
  <c r="Z378" i="2"/>
  <c r="Z394" i="2"/>
  <c r="Z391" i="2"/>
  <c r="Z428" i="2"/>
  <c r="Z470" i="2"/>
  <c r="Z484" i="2"/>
  <c r="Z417" i="2"/>
  <c r="Z18" i="2"/>
  <c r="Z34" i="2"/>
  <c r="Z50" i="2"/>
  <c r="Z66" i="2"/>
  <c r="Z82" i="2"/>
  <c r="Z81" i="2"/>
  <c r="Z146" i="2"/>
  <c r="Z189" i="2"/>
  <c r="Z198" i="2"/>
  <c r="Z235" i="2"/>
  <c r="Z251" i="2"/>
  <c r="Z267" i="2"/>
  <c r="Z191" i="2"/>
  <c r="Z225" i="2"/>
  <c r="Z184" i="2"/>
  <c r="Z229" i="2"/>
  <c r="Z245" i="2"/>
  <c r="Z209" i="2"/>
  <c r="Z203" i="2"/>
  <c r="Z275" i="2"/>
  <c r="Z295" i="2"/>
  <c r="Z311" i="2"/>
  <c r="Z288" i="2"/>
  <c r="Z308" i="2"/>
  <c r="Z330" i="2"/>
  <c r="Z208" i="2"/>
  <c r="Z347" i="2"/>
  <c r="Z363" i="2"/>
  <c r="Z379" i="2"/>
  <c r="Z395" i="2"/>
  <c r="Z262" i="2"/>
  <c r="Z348" i="2"/>
  <c r="Z364" i="2"/>
  <c r="Z380" i="2"/>
  <c r="Z341" i="2"/>
  <c r="Z357" i="2"/>
  <c r="Z373" i="2"/>
  <c r="Z389" i="2"/>
  <c r="Z421" i="2"/>
  <c r="Z440" i="2"/>
  <c r="Z476" i="2"/>
  <c r="Z383" i="2"/>
  <c r="Z419" i="2"/>
  <c r="Z425" i="2"/>
  <c r="Z393" i="2"/>
  <c r="Z397" i="2"/>
  <c r="Z449" i="2"/>
  <c r="Z477" i="2"/>
  <c r="Z485" i="2"/>
  <c r="Z493" i="2"/>
  <c r="Z475" i="2"/>
  <c r="Z436" i="2"/>
  <c r="Z55" i="2"/>
  <c r="Z52" i="2"/>
  <c r="Z103" i="2"/>
  <c r="Z119" i="2"/>
  <c r="Z135" i="2"/>
  <c r="Z20" i="2"/>
  <c r="Z84" i="2"/>
  <c r="Z28" i="2"/>
  <c r="Z149" i="2"/>
  <c r="Z173" i="2"/>
  <c r="Z234" i="2"/>
  <c r="Z250" i="2"/>
  <c r="Z211" i="2"/>
  <c r="Z246" i="2"/>
  <c r="Z276" i="2"/>
  <c r="Z239" i="2"/>
  <c r="Z336" i="2"/>
  <c r="Z313" i="2"/>
  <c r="Z333" i="2"/>
  <c r="Z285" i="2"/>
  <c r="Z456" i="2"/>
  <c r="Z486" i="2"/>
  <c r="Z503" i="2"/>
  <c r="Z91" i="2"/>
  <c r="Z109" i="2"/>
  <c r="Z125" i="2"/>
  <c r="Z141" i="2"/>
  <c r="Z85" i="2"/>
  <c r="Z169" i="2"/>
  <c r="Z219" i="2"/>
  <c r="Z212" i="2"/>
  <c r="Z254" i="2"/>
  <c r="Z205" i="2"/>
  <c r="Z255" i="2"/>
  <c r="Z277" i="2"/>
  <c r="Z270" i="2"/>
  <c r="Z271" i="2"/>
  <c r="Z337" i="2"/>
  <c r="Z284" i="2"/>
  <c r="Z322" i="2"/>
  <c r="Z294" i="2"/>
  <c r="Z321" i="2"/>
  <c r="Z359" i="2"/>
  <c r="Z367" i="2"/>
  <c r="Z446" i="2"/>
  <c r="Z401" i="2"/>
  <c r="Z304" i="2"/>
  <c r="Z416" i="2"/>
  <c r="Z306" i="2"/>
  <c r="Z451" i="2"/>
  <c r="Z385" i="2"/>
  <c r="Z480" i="2"/>
  <c r="Z71" i="2"/>
  <c r="Z163" i="2"/>
  <c r="Z197" i="2"/>
  <c r="Z324" i="2"/>
  <c r="Z283" i="2"/>
  <c r="Z354" i="2"/>
  <c r="Z370" i="2"/>
  <c r="Z386" i="2"/>
  <c r="Z338" i="2"/>
  <c r="Z404" i="2"/>
  <c r="Z316" i="2"/>
  <c r="Z488" i="2"/>
  <c r="Z462" i="2"/>
  <c r="Z10" i="2"/>
  <c r="Z26" i="2"/>
  <c r="Z42" i="2"/>
  <c r="Z58" i="2"/>
  <c r="Z90" i="2"/>
  <c r="Z92" i="2"/>
  <c r="Z76" i="2"/>
  <c r="Z12" i="2"/>
  <c r="Z88" i="2"/>
  <c r="Z93" i="2"/>
  <c r="Z156" i="2"/>
  <c r="Z188" i="2"/>
  <c r="Z87" i="2"/>
  <c r="Z179" i="2"/>
  <c r="Z227" i="2"/>
  <c r="Z243" i="2"/>
  <c r="Z259" i="2"/>
  <c r="Z221" i="2"/>
  <c r="Z214" i="2"/>
  <c r="Z237" i="2"/>
  <c r="Z253" i="2"/>
  <c r="Z261" i="2"/>
  <c r="Z195" i="2"/>
  <c r="Z206" i="2"/>
  <c r="Z207" i="2"/>
  <c r="Z279" i="2"/>
  <c r="Z287" i="2"/>
  <c r="Z303" i="2"/>
  <c r="Z319" i="2"/>
  <c r="Z302" i="2"/>
  <c r="Z325" i="2"/>
  <c r="Z286" i="2"/>
  <c r="Z318" i="2"/>
  <c r="Z339" i="2"/>
  <c r="Z355" i="2"/>
  <c r="Z296" i="2"/>
  <c r="Z340" i="2"/>
  <c r="Z356" i="2"/>
  <c r="Z372" i="2"/>
  <c r="Z388" i="2"/>
  <c r="Z349" i="2"/>
  <c r="Z365" i="2"/>
  <c r="Z381" i="2"/>
  <c r="Z320" i="2"/>
  <c r="Z405" i="2"/>
  <c r="Z412" i="2"/>
  <c r="Z326" i="2"/>
  <c r="Z489" i="2"/>
  <c r="Z501" i="2"/>
  <c r="Z457" i="2"/>
  <c r="Z472" i="2"/>
  <c r="Z79" i="2"/>
  <c r="Z111" i="2"/>
  <c r="Z127" i="2"/>
  <c r="Z170" i="2"/>
  <c r="Z186" i="2"/>
  <c r="Z157" i="2"/>
  <c r="Z77" i="2"/>
  <c r="Z240" i="2"/>
  <c r="Z192" i="2"/>
  <c r="Z258" i="2"/>
  <c r="Z222" i="2"/>
  <c r="Z215" i="2"/>
  <c r="Z247" i="2"/>
  <c r="Z204" i="2"/>
  <c r="Z263" i="2"/>
  <c r="Z280" i="2"/>
  <c r="Z375" i="2"/>
  <c r="Z439" i="2"/>
  <c r="Z413" i="2"/>
  <c r="Z478" i="2"/>
  <c r="Z482" i="2"/>
  <c r="Z466" i="2"/>
  <c r="Z495" i="2"/>
  <c r="Z351" i="2"/>
  <c r="P504" i="2"/>
  <c r="P499" i="2"/>
  <c r="P507" i="2"/>
  <c r="P508" i="2"/>
  <c r="P500" i="2"/>
  <c r="P502" i="2"/>
  <c r="F504" i="2"/>
  <c r="F508" i="2"/>
  <c r="F497" i="2"/>
  <c r="F499" i="2"/>
  <c r="F500" i="2"/>
  <c r="F505" i="2"/>
  <c r="Z509" i="2" l="1"/>
  <c r="X509" i="2"/>
  <c r="F511" i="4"/>
  <c r="G511" i="4"/>
  <c r="G509" i="4"/>
  <c r="F509" i="4"/>
  <c r="I7" i="2"/>
  <c r="I15" i="2"/>
  <c r="I30" i="2"/>
  <c r="I38" i="2"/>
  <c r="I46" i="2"/>
  <c r="I54" i="2"/>
  <c r="I62" i="2"/>
  <c r="I70" i="2"/>
  <c r="I78" i="2"/>
  <c r="I86" i="2"/>
  <c r="I94" i="2"/>
  <c r="I102" i="2"/>
  <c r="I110" i="2"/>
  <c r="I118" i="2"/>
  <c r="I126" i="2"/>
  <c r="I134" i="2"/>
  <c r="I142" i="2"/>
  <c r="I150" i="2"/>
  <c r="I158" i="2"/>
  <c r="I166" i="2"/>
  <c r="I174" i="2"/>
  <c r="I182" i="2"/>
  <c r="I190" i="2"/>
  <c r="I197" i="2"/>
  <c r="I204" i="2"/>
  <c r="I212" i="2"/>
  <c r="I220" i="2"/>
  <c r="I227" i="2"/>
  <c r="I235" i="2"/>
  <c r="I242" i="2"/>
  <c r="I250" i="2"/>
  <c r="I258" i="2"/>
  <c r="I266" i="2"/>
  <c r="I274" i="2"/>
  <c r="I282" i="2"/>
  <c r="I290" i="2"/>
  <c r="I297" i="2"/>
  <c r="I304" i="2"/>
  <c r="I312" i="2"/>
  <c r="I319" i="2"/>
  <c r="I327" i="2"/>
  <c r="I335" i="2"/>
  <c r="I343" i="2"/>
  <c r="I351" i="2"/>
  <c r="I359" i="2"/>
  <c r="I366" i="2"/>
  <c r="I374" i="2"/>
  <c r="I381" i="2"/>
  <c r="I389" i="2"/>
  <c r="I396" i="2"/>
  <c r="I404" i="2"/>
  <c r="I411" i="2"/>
  <c r="I419" i="2"/>
  <c r="I427" i="2"/>
  <c r="I435" i="2"/>
  <c r="I443" i="2"/>
  <c r="I451" i="2"/>
  <c r="I459" i="2"/>
  <c r="I467" i="2"/>
  <c r="I475" i="2"/>
  <c r="I483" i="2"/>
  <c r="I491" i="2"/>
  <c r="I492" i="2"/>
  <c r="I495" i="2"/>
  <c r="I13" i="2"/>
  <c r="I60" i="2"/>
  <c r="I108" i="2"/>
  <c r="I140" i="2"/>
  <c r="I180" i="2"/>
  <c r="I210" i="2"/>
  <c r="I248" i="2"/>
  <c r="I288" i="2"/>
  <c r="I333" i="2"/>
  <c r="I364" i="2"/>
  <c r="I410" i="2"/>
  <c r="I449" i="2"/>
  <c r="I8" i="2"/>
  <c r="I16" i="2"/>
  <c r="I23" i="2"/>
  <c r="I31" i="2"/>
  <c r="I39" i="2"/>
  <c r="I47" i="2"/>
  <c r="I55" i="2"/>
  <c r="I63" i="2"/>
  <c r="I71" i="2"/>
  <c r="I79" i="2"/>
  <c r="I87" i="2"/>
  <c r="I95" i="2"/>
  <c r="I103" i="2"/>
  <c r="I111" i="2"/>
  <c r="I119" i="2"/>
  <c r="I127" i="2"/>
  <c r="I135" i="2"/>
  <c r="I143" i="2"/>
  <c r="I151" i="2"/>
  <c r="I159" i="2"/>
  <c r="I167" i="2"/>
  <c r="I175" i="2"/>
  <c r="I183" i="2"/>
  <c r="I191" i="2"/>
  <c r="I198" i="2"/>
  <c r="I205" i="2"/>
  <c r="I213" i="2"/>
  <c r="I221" i="2"/>
  <c r="I228" i="2"/>
  <c r="I243" i="2"/>
  <c r="I251" i="2"/>
  <c r="I259" i="2"/>
  <c r="I267" i="2"/>
  <c r="I275" i="2"/>
  <c r="I283" i="2"/>
  <c r="I291" i="2"/>
  <c r="I298" i="2"/>
  <c r="I305" i="2"/>
  <c r="I313" i="2"/>
  <c r="I320" i="2"/>
  <c r="I328" i="2"/>
  <c r="I336" i="2"/>
  <c r="I344" i="2"/>
  <c r="I352" i="2"/>
  <c r="I360" i="2"/>
  <c r="I367" i="2"/>
  <c r="I375" i="2"/>
  <c r="I382" i="2"/>
  <c r="I397" i="2"/>
  <c r="I405" i="2"/>
  <c r="I412" i="2"/>
  <c r="I420" i="2"/>
  <c r="I428" i="2"/>
  <c r="I436" i="2"/>
  <c r="I444" i="2"/>
  <c r="I452" i="2"/>
  <c r="I460" i="2"/>
  <c r="I468" i="2"/>
  <c r="I476" i="2"/>
  <c r="I484" i="2"/>
  <c r="I21" i="2"/>
  <c r="I92" i="2"/>
  <c r="I132" i="2"/>
  <c r="I164" i="2"/>
  <c r="I233" i="2"/>
  <c r="I280" i="2"/>
  <c r="I325" i="2"/>
  <c r="I372" i="2"/>
  <c r="I425" i="2"/>
  <c r="I473" i="2"/>
  <c r="I37" i="2"/>
  <c r="I69" i="2"/>
  <c r="I93" i="2"/>
  <c r="I133" i="2"/>
  <c r="I165" i="2"/>
  <c r="I196" i="2"/>
  <c r="I219" i="2"/>
  <c r="I241" i="2"/>
  <c r="I265" i="2"/>
  <c r="I9" i="2"/>
  <c r="I17" i="2"/>
  <c r="I24" i="2"/>
  <c r="I32" i="2"/>
  <c r="I40" i="2"/>
  <c r="I48" i="2"/>
  <c r="I56" i="2"/>
  <c r="I64" i="2"/>
  <c r="I72" i="2"/>
  <c r="I80" i="2"/>
  <c r="I88" i="2"/>
  <c r="I96" i="2"/>
  <c r="I104" i="2"/>
  <c r="I112" i="2"/>
  <c r="I120" i="2"/>
  <c r="I128" i="2"/>
  <c r="I136" i="2"/>
  <c r="I144" i="2"/>
  <c r="I152" i="2"/>
  <c r="I160" i="2"/>
  <c r="I168" i="2"/>
  <c r="I176" i="2"/>
  <c r="I184" i="2"/>
  <c r="I192" i="2"/>
  <c r="I199" i="2"/>
  <c r="I206" i="2"/>
  <c r="I214" i="2"/>
  <c r="I229" i="2"/>
  <c r="I236" i="2"/>
  <c r="I244" i="2"/>
  <c r="I252" i="2"/>
  <c r="I260" i="2"/>
  <c r="I268" i="2"/>
  <c r="I276" i="2"/>
  <c r="I284" i="2"/>
  <c r="I292" i="2"/>
  <c r="I306" i="2"/>
  <c r="I314" i="2"/>
  <c r="I321" i="2"/>
  <c r="I329" i="2"/>
  <c r="I337" i="2"/>
  <c r="I345" i="2"/>
  <c r="I353" i="2"/>
  <c r="I368" i="2"/>
  <c r="I376" i="2"/>
  <c r="I383" i="2"/>
  <c r="I390" i="2"/>
  <c r="I398" i="2"/>
  <c r="I406" i="2"/>
  <c r="I413" i="2"/>
  <c r="I421" i="2"/>
  <c r="I429" i="2"/>
  <c r="I437" i="2"/>
  <c r="I445" i="2"/>
  <c r="I453" i="2"/>
  <c r="I461" i="2"/>
  <c r="I469" i="2"/>
  <c r="I477" i="2"/>
  <c r="I485" i="2"/>
  <c r="I493" i="2"/>
  <c r="I494" i="2"/>
  <c r="I487" i="2"/>
  <c r="I44" i="2"/>
  <c r="I52" i="2"/>
  <c r="I68" i="2"/>
  <c r="I100" i="2"/>
  <c r="I116" i="2"/>
  <c r="I156" i="2"/>
  <c r="I188" i="2"/>
  <c r="I218" i="2"/>
  <c r="I256" i="2"/>
  <c r="I295" i="2"/>
  <c r="I310" i="2"/>
  <c r="I357" i="2"/>
  <c r="I387" i="2"/>
  <c r="I417" i="2"/>
  <c r="I457" i="2"/>
  <c r="I481" i="2"/>
  <c r="I22" i="2"/>
  <c r="I101" i="2"/>
  <c r="I157" i="2"/>
  <c r="I203" i="2"/>
  <c r="I10" i="2"/>
  <c r="I18" i="2"/>
  <c r="I25" i="2"/>
  <c r="I33" i="2"/>
  <c r="I41" i="2"/>
  <c r="I49" i="2"/>
  <c r="I57" i="2"/>
  <c r="I65" i="2"/>
  <c r="I73" i="2"/>
  <c r="I81" i="2"/>
  <c r="I89" i="2"/>
  <c r="I97" i="2"/>
  <c r="I105" i="2"/>
  <c r="I113" i="2"/>
  <c r="I121" i="2"/>
  <c r="I129" i="2"/>
  <c r="I137" i="2"/>
  <c r="I145" i="2"/>
  <c r="I153" i="2"/>
  <c r="I161" i="2"/>
  <c r="I169" i="2"/>
  <c r="I177" i="2"/>
  <c r="I185" i="2"/>
  <c r="I193" i="2"/>
  <c r="I200" i="2"/>
  <c r="I207" i="2"/>
  <c r="I215" i="2"/>
  <c r="I222" i="2"/>
  <c r="I230" i="2"/>
  <c r="I237" i="2"/>
  <c r="I245" i="2"/>
  <c r="I253" i="2"/>
  <c r="I261" i="2"/>
  <c r="I269" i="2"/>
  <c r="I277" i="2"/>
  <c r="I285" i="2"/>
  <c r="I293" i="2"/>
  <c r="I299" i="2"/>
  <c r="I307" i="2"/>
  <c r="I322" i="2"/>
  <c r="I330" i="2"/>
  <c r="I338" i="2"/>
  <c r="I346" i="2"/>
  <c r="I354" i="2"/>
  <c r="I361" i="2"/>
  <c r="I369" i="2"/>
  <c r="I377" i="2"/>
  <c r="I384" i="2"/>
  <c r="I391" i="2"/>
  <c r="I399" i="2"/>
  <c r="I407" i="2"/>
  <c r="I414" i="2"/>
  <c r="I422" i="2"/>
  <c r="I430" i="2"/>
  <c r="I438" i="2"/>
  <c r="I446" i="2"/>
  <c r="I454" i="2"/>
  <c r="I462" i="2"/>
  <c r="I470" i="2"/>
  <c r="I478" i="2"/>
  <c r="I486" i="2"/>
  <c r="I28" i="2"/>
  <c r="I84" i="2"/>
  <c r="I148" i="2"/>
  <c r="I202" i="2"/>
  <c r="I240" i="2"/>
  <c r="I264" i="2"/>
  <c r="I302" i="2"/>
  <c r="I349" i="2"/>
  <c r="I394" i="2"/>
  <c r="I441" i="2"/>
  <c r="I489" i="2"/>
  <c r="I53" i="2"/>
  <c r="I77" i="2"/>
  <c r="I117" i="2"/>
  <c r="I141" i="2"/>
  <c r="I181" i="2"/>
  <c r="I211" i="2"/>
  <c r="I257" i="2"/>
  <c r="I11" i="2"/>
  <c r="I19" i="2"/>
  <c r="I26" i="2"/>
  <c r="I34" i="2"/>
  <c r="I42" i="2"/>
  <c r="I50" i="2"/>
  <c r="I58" i="2"/>
  <c r="I66" i="2"/>
  <c r="I74" i="2"/>
  <c r="I82" i="2"/>
  <c r="I90" i="2"/>
  <c r="I98" i="2"/>
  <c r="I106" i="2"/>
  <c r="I114" i="2"/>
  <c r="I122" i="2"/>
  <c r="I130" i="2"/>
  <c r="I138" i="2"/>
  <c r="I146" i="2"/>
  <c r="I154" i="2"/>
  <c r="I162" i="2"/>
  <c r="I170" i="2"/>
  <c r="I178" i="2"/>
  <c r="I186" i="2"/>
  <c r="I194" i="2"/>
  <c r="I201" i="2"/>
  <c r="I208" i="2"/>
  <c r="I216" i="2"/>
  <c r="I223" i="2"/>
  <c r="I231" i="2"/>
  <c r="I238" i="2"/>
  <c r="I246" i="2"/>
  <c r="I254" i="2"/>
  <c r="I262" i="2"/>
  <c r="I270" i="2"/>
  <c r="I278" i="2"/>
  <c r="I286" i="2"/>
  <c r="I300" i="2"/>
  <c r="I308" i="2"/>
  <c r="I315" i="2"/>
  <c r="I323" i="2"/>
  <c r="I331" i="2"/>
  <c r="I339" i="2"/>
  <c r="I347" i="2"/>
  <c r="I355" i="2"/>
  <c r="I362" i="2"/>
  <c r="I370" i="2"/>
  <c r="I378" i="2"/>
  <c r="I385" i="2"/>
  <c r="I392" i="2"/>
  <c r="I400" i="2"/>
  <c r="I408" i="2"/>
  <c r="I415" i="2"/>
  <c r="I423" i="2"/>
  <c r="I431" i="2"/>
  <c r="I439" i="2"/>
  <c r="I447" i="2"/>
  <c r="I455" i="2"/>
  <c r="I463" i="2"/>
  <c r="I471" i="2"/>
  <c r="I479" i="2"/>
  <c r="I36" i="2"/>
  <c r="I76" i="2"/>
  <c r="I124" i="2"/>
  <c r="I172" i="2"/>
  <c r="I225" i="2"/>
  <c r="I272" i="2"/>
  <c r="I317" i="2"/>
  <c r="I380" i="2"/>
  <c r="I433" i="2"/>
  <c r="I45" i="2"/>
  <c r="I109" i="2"/>
  <c r="I173" i="2"/>
  <c r="I226" i="2"/>
  <c r="I281" i="2"/>
  <c r="I12" i="2"/>
  <c r="I20" i="2"/>
  <c r="I27" i="2"/>
  <c r="I35" i="2"/>
  <c r="I43" i="2"/>
  <c r="I51" i="2"/>
  <c r="I59" i="2"/>
  <c r="I67" i="2"/>
  <c r="I75" i="2"/>
  <c r="I83" i="2"/>
  <c r="I91" i="2"/>
  <c r="I99" i="2"/>
  <c r="I107" i="2"/>
  <c r="I115" i="2"/>
  <c r="I123" i="2"/>
  <c r="I131" i="2"/>
  <c r="I139" i="2"/>
  <c r="I147" i="2"/>
  <c r="I155" i="2"/>
  <c r="I163" i="2"/>
  <c r="I171" i="2"/>
  <c r="I179" i="2"/>
  <c r="I187" i="2"/>
  <c r="I195" i="2"/>
  <c r="I209" i="2"/>
  <c r="I217" i="2"/>
  <c r="I224" i="2"/>
  <c r="I232" i="2"/>
  <c r="I239" i="2"/>
  <c r="I247" i="2"/>
  <c r="I255" i="2"/>
  <c r="I263" i="2"/>
  <c r="I271" i="2"/>
  <c r="I279" i="2"/>
  <c r="I287" i="2"/>
  <c r="I294" i="2"/>
  <c r="I301" i="2"/>
  <c r="I309" i="2"/>
  <c r="I316" i="2"/>
  <c r="I324" i="2"/>
  <c r="I332" i="2"/>
  <c r="I340" i="2"/>
  <c r="I348" i="2"/>
  <c r="I356" i="2"/>
  <c r="I363" i="2"/>
  <c r="I371" i="2"/>
  <c r="I379" i="2"/>
  <c r="I386" i="2"/>
  <c r="I393" i="2"/>
  <c r="I401" i="2"/>
  <c r="I409" i="2"/>
  <c r="I416" i="2"/>
  <c r="I424" i="2"/>
  <c r="I432" i="2"/>
  <c r="I440" i="2"/>
  <c r="I448" i="2"/>
  <c r="I456" i="2"/>
  <c r="I464" i="2"/>
  <c r="I472" i="2"/>
  <c r="I480" i="2"/>
  <c r="I488" i="2"/>
  <c r="I341" i="2"/>
  <c r="I402" i="2"/>
  <c r="I465" i="2"/>
  <c r="I29" i="2"/>
  <c r="I61" i="2"/>
  <c r="I85" i="2"/>
  <c r="I125" i="2"/>
  <c r="I149" i="2"/>
  <c r="I189" i="2"/>
  <c r="I234" i="2"/>
  <c r="I273" i="2"/>
  <c r="I249" i="2"/>
  <c r="I342" i="2"/>
  <c r="I403" i="2"/>
  <c r="I466" i="2"/>
  <c r="I418" i="2"/>
  <c r="I303" i="2"/>
  <c r="I490" i="2"/>
  <c r="I434" i="2"/>
  <c r="I442" i="2"/>
  <c r="I450" i="2"/>
  <c r="I395" i="2"/>
  <c r="I289" i="2"/>
  <c r="I350" i="2"/>
  <c r="I474" i="2"/>
  <c r="I365" i="2"/>
  <c r="I373" i="2"/>
  <c r="I318" i="2"/>
  <c r="I326" i="2"/>
  <c r="I334" i="2"/>
  <c r="I296" i="2"/>
  <c r="I358" i="2"/>
  <c r="I482" i="2"/>
  <c r="I426" i="2"/>
  <c r="I311" i="2"/>
  <c r="I388" i="2"/>
  <c r="I14" i="2"/>
  <c r="I458" i="2"/>
  <c r="I6" i="2" l="1"/>
  <c r="I509" i="2" s="1"/>
  <c r="I507" i="1"/>
  <c r="H507" i="1"/>
  <c r="C507" i="1"/>
  <c r="B507" i="1"/>
  <c r="O6" i="2" l="1"/>
  <c r="O14" i="2"/>
  <c r="O18" i="2"/>
  <c r="O29" i="2"/>
  <c r="O45" i="2"/>
  <c r="E47" i="2"/>
  <c r="F47" i="2" s="1"/>
  <c r="O70" i="2"/>
  <c r="E210" i="2"/>
  <c r="E25" i="2"/>
  <c r="O39" i="2"/>
  <c r="P39" i="2" s="1"/>
  <c r="E41" i="2"/>
  <c r="E44" i="2"/>
  <c r="O50" i="2"/>
  <c r="E55" i="2"/>
  <c r="O58" i="2"/>
  <c r="E76" i="2"/>
  <c r="E84" i="2"/>
  <c r="E92" i="2"/>
  <c r="O239" i="2"/>
  <c r="E6" i="2"/>
  <c r="E8" i="2"/>
  <c r="E10" i="2"/>
  <c r="E16" i="2"/>
  <c r="E18" i="2"/>
  <c r="E20" i="2"/>
  <c r="F20" i="2" s="1"/>
  <c r="E22" i="2"/>
  <c r="O33" i="2"/>
  <c r="E35" i="2"/>
  <c r="O36" i="2"/>
  <c r="E38" i="2"/>
  <c r="O62" i="2"/>
  <c r="E64" i="2"/>
  <c r="O68" i="2"/>
  <c r="O76" i="2"/>
  <c r="O84" i="2"/>
  <c r="O92" i="2"/>
  <c r="O95" i="2"/>
  <c r="O98" i="2"/>
  <c r="O118" i="2"/>
  <c r="E144" i="2"/>
  <c r="O247" i="2"/>
  <c r="O16" i="2"/>
  <c r="O134" i="2"/>
  <c r="O23" i="2"/>
  <c r="O42" i="2"/>
  <c r="E54" i="2"/>
  <c r="F54" i="2" s="1"/>
  <c r="E61" i="2"/>
  <c r="E68" i="2"/>
  <c r="O130" i="2"/>
  <c r="E12" i="2"/>
  <c r="F12" i="2" s="1"/>
  <c r="E14" i="2"/>
  <c r="O27" i="2"/>
  <c r="P27" i="2" s="1"/>
  <c r="E29" i="2"/>
  <c r="F29" i="2" s="1"/>
  <c r="O30" i="2"/>
  <c r="E32" i="2"/>
  <c r="F32" i="2" s="1"/>
  <c r="O43" i="2"/>
  <c r="P43" i="2" s="1"/>
  <c r="E45" i="2"/>
  <c r="F45" i="2" s="1"/>
  <c r="O46" i="2"/>
  <c r="P46" i="2" s="1"/>
  <c r="E48" i="2"/>
  <c r="F48" i="2" s="1"/>
  <c r="E49" i="2"/>
  <c r="O52" i="2"/>
  <c r="P52" i="2" s="1"/>
  <c r="E56" i="2"/>
  <c r="F56" i="2" s="1"/>
  <c r="E57" i="2"/>
  <c r="E66" i="2"/>
  <c r="F66" i="2" s="1"/>
  <c r="E74" i="2"/>
  <c r="E82" i="2"/>
  <c r="E90" i="2"/>
  <c r="O114" i="2"/>
  <c r="E140" i="2"/>
  <c r="F140" i="2" s="1"/>
  <c r="E188" i="2"/>
  <c r="E216" i="2"/>
  <c r="O20" i="2"/>
  <c r="O32" i="2"/>
  <c r="E62" i="2"/>
  <c r="O78" i="2"/>
  <c r="E28" i="2"/>
  <c r="F28" i="2" s="1"/>
  <c r="O7" i="2"/>
  <c r="O9" i="2"/>
  <c r="O17" i="2"/>
  <c r="P17" i="2" s="1"/>
  <c r="E23" i="2"/>
  <c r="F23" i="2" s="1"/>
  <c r="O37" i="2"/>
  <c r="P37" i="2" s="1"/>
  <c r="E39" i="2"/>
  <c r="O40" i="2"/>
  <c r="E42" i="2"/>
  <c r="F42" i="2" s="1"/>
  <c r="E60" i="2"/>
  <c r="F60" i="2" s="1"/>
  <c r="O64" i="2"/>
  <c r="O66" i="2"/>
  <c r="P66" i="2" s="1"/>
  <c r="O74" i="2"/>
  <c r="O82" i="2"/>
  <c r="O90" i="2"/>
  <c r="E128" i="2"/>
  <c r="F128" i="2" s="1"/>
  <c r="E260" i="2"/>
  <c r="E31" i="2"/>
  <c r="O26" i="2"/>
  <c r="O13" i="2"/>
  <c r="O15" i="2"/>
  <c r="O19" i="2"/>
  <c r="P19" i="2" s="1"/>
  <c r="E26" i="2"/>
  <c r="F26" i="2" s="1"/>
  <c r="O31" i="2"/>
  <c r="E33" i="2"/>
  <c r="F33" i="2" s="1"/>
  <c r="O34" i="2"/>
  <c r="P34" i="2" s="1"/>
  <c r="E36" i="2"/>
  <c r="F36" i="2" s="1"/>
  <c r="O47" i="2"/>
  <c r="E50" i="2"/>
  <c r="F50" i="2" s="1"/>
  <c r="E51" i="2"/>
  <c r="O54" i="2"/>
  <c r="P54" i="2" s="1"/>
  <c r="E58" i="2"/>
  <c r="F58" i="2" s="1"/>
  <c r="E59" i="2"/>
  <c r="E63" i="2"/>
  <c r="E72" i="2"/>
  <c r="F72" i="2" s="1"/>
  <c r="E80" i="2"/>
  <c r="F80" i="2" s="1"/>
  <c r="E88" i="2"/>
  <c r="O99" i="2"/>
  <c r="E124" i="2"/>
  <c r="F124" i="2" s="1"/>
  <c r="O191" i="2"/>
  <c r="O263" i="2"/>
  <c r="O10" i="2"/>
  <c r="O86" i="2"/>
  <c r="O183" i="2"/>
  <c r="O11" i="2"/>
  <c r="P11" i="2" s="1"/>
  <c r="O21" i="2"/>
  <c r="P21" i="2" s="1"/>
  <c r="O24" i="2"/>
  <c r="E7" i="2"/>
  <c r="E9" i="2"/>
  <c r="E11" i="2"/>
  <c r="E13" i="2"/>
  <c r="F13" i="2" s="1"/>
  <c r="E15" i="2"/>
  <c r="E17" i="2"/>
  <c r="E19" i="2"/>
  <c r="E21" i="2"/>
  <c r="F21" i="2" s="1"/>
  <c r="O25" i="2"/>
  <c r="P25" i="2" s="1"/>
  <c r="E27" i="2"/>
  <c r="F27" i="2" s="1"/>
  <c r="O28" i="2"/>
  <c r="E30" i="2"/>
  <c r="F30" i="2" s="1"/>
  <c r="O41" i="2"/>
  <c r="P41" i="2" s="1"/>
  <c r="E43" i="2"/>
  <c r="F43" i="2" s="1"/>
  <c r="O44" i="2"/>
  <c r="P44" i="2" s="1"/>
  <c r="E46" i="2"/>
  <c r="F46" i="2" s="1"/>
  <c r="O60" i="2"/>
  <c r="P60" i="2" s="1"/>
  <c r="E65" i="2"/>
  <c r="O72" i="2"/>
  <c r="O80" i="2"/>
  <c r="O88" i="2"/>
  <c r="E97" i="2"/>
  <c r="E100" i="2"/>
  <c r="E112" i="2"/>
  <c r="O8" i="2"/>
  <c r="O12" i="2"/>
  <c r="P12" i="2" s="1"/>
  <c r="O22" i="2"/>
  <c r="E34" i="2"/>
  <c r="F34" i="2" s="1"/>
  <c r="E24" i="2"/>
  <c r="O35" i="2"/>
  <c r="P35" i="2" s="1"/>
  <c r="E37" i="2"/>
  <c r="F37" i="2" s="1"/>
  <c r="O38" i="2"/>
  <c r="E40" i="2"/>
  <c r="O48" i="2"/>
  <c r="P48" i="2" s="1"/>
  <c r="E52" i="2"/>
  <c r="F52" i="2" s="1"/>
  <c r="E53" i="2"/>
  <c r="O56" i="2"/>
  <c r="P56" i="2" s="1"/>
  <c r="E70" i="2"/>
  <c r="E78" i="2"/>
  <c r="F78" i="2" s="1"/>
  <c r="E86" i="2"/>
  <c r="E108" i="2"/>
  <c r="O286" i="2"/>
  <c r="E94" i="2"/>
  <c r="E110" i="2"/>
  <c r="O116" i="2"/>
  <c r="E126" i="2"/>
  <c r="O132" i="2"/>
  <c r="E142" i="2"/>
  <c r="E197" i="2"/>
  <c r="O200" i="2"/>
  <c r="P200" i="2" s="1"/>
  <c r="E215" i="2"/>
  <c r="O237" i="2"/>
  <c r="O93" i="2"/>
  <c r="P93" i="2" s="1"/>
  <c r="E95" i="2"/>
  <c r="O96" i="2"/>
  <c r="E98" i="2"/>
  <c r="E102" i="2"/>
  <c r="E106" i="2"/>
  <c r="O112" i="2"/>
  <c r="E122" i="2"/>
  <c r="O128" i="2"/>
  <c r="E138" i="2"/>
  <c r="O144" i="2"/>
  <c r="E148" i="2"/>
  <c r="E204" i="2"/>
  <c r="O207" i="2"/>
  <c r="O230" i="2"/>
  <c r="O49" i="2"/>
  <c r="O51" i="2"/>
  <c r="P51" i="2" s="1"/>
  <c r="O53" i="2"/>
  <c r="P53" i="2" s="1"/>
  <c r="O55" i="2"/>
  <c r="O57" i="2"/>
  <c r="P57" i="2" s="1"/>
  <c r="O59" i="2"/>
  <c r="P59" i="2" s="1"/>
  <c r="O61" i="2"/>
  <c r="P61" i="2" s="1"/>
  <c r="O63" i="2"/>
  <c r="O65" i="2"/>
  <c r="O67" i="2"/>
  <c r="P67" i="2" s="1"/>
  <c r="O69" i="2"/>
  <c r="P69" i="2" s="1"/>
  <c r="O71" i="2"/>
  <c r="O73" i="2"/>
  <c r="P73" i="2" s="1"/>
  <c r="O75" i="2"/>
  <c r="P75" i="2" s="1"/>
  <c r="O77" i="2"/>
  <c r="P77" i="2" s="1"/>
  <c r="O79" i="2"/>
  <c r="O81" i="2"/>
  <c r="P81" i="2" s="1"/>
  <c r="O83" i="2"/>
  <c r="P83" i="2" s="1"/>
  <c r="O85" i="2"/>
  <c r="P85" i="2" s="1"/>
  <c r="O87" i="2"/>
  <c r="O89" i="2"/>
  <c r="P89" i="2" s="1"/>
  <c r="O91" i="2"/>
  <c r="P91" i="2" s="1"/>
  <c r="E104" i="2"/>
  <c r="F104" i="2" s="1"/>
  <c r="O110" i="2"/>
  <c r="E120" i="2"/>
  <c r="O126" i="2"/>
  <c r="E136" i="2"/>
  <c r="F136" i="2" s="1"/>
  <c r="O142" i="2"/>
  <c r="E182" i="2"/>
  <c r="O198" i="2"/>
  <c r="E212" i="2"/>
  <c r="E223" i="2"/>
  <c r="O232" i="2"/>
  <c r="E253" i="2"/>
  <c r="E267" i="2"/>
  <c r="O97" i="2"/>
  <c r="E99" i="2"/>
  <c r="F99" i="2" s="1"/>
  <c r="O100" i="2"/>
  <c r="P100" i="2" s="1"/>
  <c r="O108" i="2"/>
  <c r="E118" i="2"/>
  <c r="F118" i="2" s="1"/>
  <c r="O124" i="2"/>
  <c r="E134" i="2"/>
  <c r="F134" i="2" s="1"/>
  <c r="O140" i="2"/>
  <c r="O185" i="2"/>
  <c r="P185" i="2" s="1"/>
  <c r="E67" i="2"/>
  <c r="F67" i="2" s="1"/>
  <c r="E69" i="2"/>
  <c r="F69" i="2" s="1"/>
  <c r="E71" i="2"/>
  <c r="F71" i="2" s="1"/>
  <c r="E73" i="2"/>
  <c r="F73" i="2" s="1"/>
  <c r="E75" i="2"/>
  <c r="F75" i="2" s="1"/>
  <c r="E77" i="2"/>
  <c r="F77" i="2" s="1"/>
  <c r="E79" i="2"/>
  <c r="F79" i="2" s="1"/>
  <c r="E81" i="2"/>
  <c r="F81" i="2" s="1"/>
  <c r="E83" i="2"/>
  <c r="F83" i="2" s="1"/>
  <c r="E85" i="2"/>
  <c r="F85" i="2" s="1"/>
  <c r="E87" i="2"/>
  <c r="F87" i="2" s="1"/>
  <c r="E89" i="2"/>
  <c r="F89" i="2" s="1"/>
  <c r="E91" i="2"/>
  <c r="F91" i="2" s="1"/>
  <c r="E93" i="2"/>
  <c r="F93" i="2" s="1"/>
  <c r="O94" i="2"/>
  <c r="E96" i="2"/>
  <c r="F96" i="2" s="1"/>
  <c r="O101" i="2"/>
  <c r="O106" i="2"/>
  <c r="E116" i="2"/>
  <c r="O122" i="2"/>
  <c r="E132" i="2"/>
  <c r="O138" i="2"/>
  <c r="E202" i="2"/>
  <c r="O205" i="2"/>
  <c r="O102" i="2"/>
  <c r="O104" i="2"/>
  <c r="E114" i="2"/>
  <c r="F114" i="2" s="1"/>
  <c r="O120" i="2"/>
  <c r="P120" i="2" s="1"/>
  <c r="E130" i="2"/>
  <c r="F130" i="2" s="1"/>
  <c r="O136" i="2"/>
  <c r="E146" i="2"/>
  <c r="F146" i="2" s="1"/>
  <c r="E150" i="2"/>
  <c r="F150" i="2" s="1"/>
  <c r="E190" i="2"/>
  <c r="O193" i="2"/>
  <c r="P193" i="2" s="1"/>
  <c r="E219" i="2"/>
  <c r="O245" i="2"/>
  <c r="O146" i="2"/>
  <c r="O148" i="2"/>
  <c r="O150" i="2"/>
  <c r="O152" i="2"/>
  <c r="O154" i="2"/>
  <c r="O156" i="2"/>
  <c r="O158" i="2"/>
  <c r="O160" i="2"/>
  <c r="O162" i="2"/>
  <c r="O164" i="2"/>
  <c r="O166" i="2"/>
  <c r="O168" i="2"/>
  <c r="O170" i="2"/>
  <c r="O172" i="2"/>
  <c r="O174" i="2"/>
  <c r="O176" i="2"/>
  <c r="O178" i="2"/>
  <c r="O180" i="2"/>
  <c r="O184" i="2"/>
  <c r="E189" i="2"/>
  <c r="F189" i="2" s="1"/>
  <c r="O192" i="2"/>
  <c r="E196" i="2"/>
  <c r="O199" i="2"/>
  <c r="E203" i="2"/>
  <c r="F203" i="2" s="1"/>
  <c r="O206" i="2"/>
  <c r="E211" i="2"/>
  <c r="O213" i="2"/>
  <c r="P213" i="2" s="1"/>
  <c r="O217" i="2"/>
  <c r="E225" i="2"/>
  <c r="E230" i="2"/>
  <c r="E237" i="2"/>
  <c r="F237" i="2" s="1"/>
  <c r="E245" i="2"/>
  <c r="F245" i="2" s="1"/>
  <c r="E287" i="2"/>
  <c r="E152" i="2"/>
  <c r="F152" i="2" s="1"/>
  <c r="E154" i="2"/>
  <c r="F154" i="2" s="1"/>
  <c r="E156" i="2"/>
  <c r="F156" i="2" s="1"/>
  <c r="E158" i="2"/>
  <c r="F158" i="2" s="1"/>
  <c r="E160" i="2"/>
  <c r="F160" i="2" s="1"/>
  <c r="E162" i="2"/>
  <c r="F162" i="2" s="1"/>
  <c r="E164" i="2"/>
  <c r="F164" i="2" s="1"/>
  <c r="E166" i="2"/>
  <c r="F166" i="2" s="1"/>
  <c r="E168" i="2"/>
  <c r="F168" i="2" s="1"/>
  <c r="E170" i="2"/>
  <c r="F170" i="2" s="1"/>
  <c r="E172" i="2"/>
  <c r="F172" i="2" s="1"/>
  <c r="E174" i="2"/>
  <c r="F174" i="2" s="1"/>
  <c r="E176" i="2"/>
  <c r="F176" i="2" s="1"/>
  <c r="E178" i="2"/>
  <c r="F178" i="2" s="1"/>
  <c r="E180" i="2"/>
  <c r="F180" i="2" s="1"/>
  <c r="O181" i="2"/>
  <c r="E183" i="2"/>
  <c r="O186" i="2"/>
  <c r="P186" i="2" s="1"/>
  <c r="E191" i="2"/>
  <c r="F191" i="2" s="1"/>
  <c r="O194" i="2"/>
  <c r="P194" i="2" s="1"/>
  <c r="E198" i="2"/>
  <c r="O201" i="2"/>
  <c r="P201" i="2" s="1"/>
  <c r="E205" i="2"/>
  <c r="F205" i="2" s="1"/>
  <c r="O208" i="2"/>
  <c r="P208" i="2" s="1"/>
  <c r="E221" i="2"/>
  <c r="F221" i="2" s="1"/>
  <c r="E228" i="2"/>
  <c r="F228" i="2" s="1"/>
  <c r="E243" i="2"/>
  <c r="F243" i="2" s="1"/>
  <c r="E251" i="2"/>
  <c r="E254" i="2"/>
  <c r="F254" i="2" s="1"/>
  <c r="O257" i="2"/>
  <c r="E261" i="2"/>
  <c r="F261" i="2" s="1"/>
  <c r="O274" i="2"/>
  <c r="E289" i="2"/>
  <c r="E184" i="2"/>
  <c r="F184" i="2" s="1"/>
  <c r="O187" i="2"/>
  <c r="P187" i="2" s="1"/>
  <c r="E192" i="2"/>
  <c r="F192" i="2" s="1"/>
  <c r="O195" i="2"/>
  <c r="P195" i="2" s="1"/>
  <c r="E199" i="2"/>
  <c r="F199" i="2" s="1"/>
  <c r="E206" i="2"/>
  <c r="F206" i="2" s="1"/>
  <c r="O209" i="2"/>
  <c r="E214" i="2"/>
  <c r="F214" i="2" s="1"/>
  <c r="E218" i="2"/>
  <c r="O219" i="2"/>
  <c r="E222" i="2"/>
  <c r="F222" i="2" s="1"/>
  <c r="O228" i="2"/>
  <c r="P228" i="2" s="1"/>
  <c r="O243" i="2"/>
  <c r="O251" i="2"/>
  <c r="E283" i="2"/>
  <c r="O290" i="2"/>
  <c r="O103" i="2"/>
  <c r="P103" i="2" s="1"/>
  <c r="O105" i="2"/>
  <c r="P105" i="2" s="1"/>
  <c r="O107" i="2"/>
  <c r="P107" i="2" s="1"/>
  <c r="O109" i="2"/>
  <c r="P109" i="2" s="1"/>
  <c r="O111" i="2"/>
  <c r="O113" i="2"/>
  <c r="P113" i="2" s="1"/>
  <c r="O115" i="2"/>
  <c r="P115" i="2" s="1"/>
  <c r="O117" i="2"/>
  <c r="P117" i="2" s="1"/>
  <c r="O119" i="2"/>
  <c r="P119" i="2" s="1"/>
  <c r="O121" i="2"/>
  <c r="O123" i="2"/>
  <c r="P123" i="2" s="1"/>
  <c r="O125" i="2"/>
  <c r="P125" i="2" s="1"/>
  <c r="O127" i="2"/>
  <c r="P127" i="2" s="1"/>
  <c r="O129" i="2"/>
  <c r="P129" i="2" s="1"/>
  <c r="O131" i="2"/>
  <c r="P131" i="2" s="1"/>
  <c r="O133" i="2"/>
  <c r="P133" i="2" s="1"/>
  <c r="O135" i="2"/>
  <c r="P135" i="2" s="1"/>
  <c r="O137" i="2"/>
  <c r="P137" i="2" s="1"/>
  <c r="O139" i="2"/>
  <c r="P139" i="2" s="1"/>
  <c r="O141" i="2"/>
  <c r="P141" i="2" s="1"/>
  <c r="O143" i="2"/>
  <c r="O145" i="2"/>
  <c r="P145" i="2" s="1"/>
  <c r="O147" i="2"/>
  <c r="P147" i="2" s="1"/>
  <c r="O149" i="2"/>
  <c r="P149" i="2" s="1"/>
  <c r="O151" i="2"/>
  <c r="O153" i="2"/>
  <c r="P153" i="2" s="1"/>
  <c r="O155" i="2"/>
  <c r="P155" i="2" s="1"/>
  <c r="O157" i="2"/>
  <c r="P157" i="2" s="1"/>
  <c r="O159" i="2"/>
  <c r="O161" i="2"/>
  <c r="P161" i="2" s="1"/>
  <c r="O163" i="2"/>
  <c r="P163" i="2" s="1"/>
  <c r="O165" i="2"/>
  <c r="P165" i="2" s="1"/>
  <c r="O167" i="2"/>
  <c r="O169" i="2"/>
  <c r="P169" i="2" s="1"/>
  <c r="O171" i="2"/>
  <c r="P171" i="2" s="1"/>
  <c r="O173" i="2"/>
  <c r="P173" i="2" s="1"/>
  <c r="O175" i="2"/>
  <c r="O177" i="2"/>
  <c r="P177" i="2" s="1"/>
  <c r="O179" i="2"/>
  <c r="P179" i="2" s="1"/>
  <c r="E185" i="2"/>
  <c r="O188" i="2"/>
  <c r="P188" i="2" s="1"/>
  <c r="E193" i="2"/>
  <c r="E200" i="2"/>
  <c r="O202" i="2"/>
  <c r="P202" i="2" s="1"/>
  <c r="E207" i="2"/>
  <c r="O210" i="2"/>
  <c r="P210" i="2" s="1"/>
  <c r="O211" i="2"/>
  <c r="P211" i="2" s="1"/>
  <c r="O215" i="2"/>
  <c r="P215" i="2" s="1"/>
  <c r="O221" i="2"/>
  <c r="P221" i="2" s="1"/>
  <c r="E224" i="2"/>
  <c r="F224" i="2" s="1"/>
  <c r="E226" i="2"/>
  <c r="F226" i="2" s="1"/>
  <c r="E234" i="2"/>
  <c r="F234" i="2" s="1"/>
  <c r="E241" i="2"/>
  <c r="F241" i="2" s="1"/>
  <c r="E249" i="2"/>
  <c r="F249" i="2" s="1"/>
  <c r="E262" i="2"/>
  <c r="O265" i="2"/>
  <c r="P265" i="2" s="1"/>
  <c r="E181" i="2"/>
  <c r="F181" i="2" s="1"/>
  <c r="O182" i="2"/>
  <c r="E186" i="2"/>
  <c r="F186" i="2" s="1"/>
  <c r="O189" i="2"/>
  <c r="P189" i="2" s="1"/>
  <c r="E194" i="2"/>
  <c r="O196" i="2"/>
  <c r="E201" i="2"/>
  <c r="F201" i="2" s="1"/>
  <c r="O203" i="2"/>
  <c r="P203" i="2" s="1"/>
  <c r="E208" i="2"/>
  <c r="E213" i="2"/>
  <c r="F213" i="2" s="1"/>
  <c r="E217" i="2"/>
  <c r="F217" i="2" s="1"/>
  <c r="E220" i="2"/>
  <c r="O222" i="2"/>
  <c r="O226" i="2"/>
  <c r="O234" i="2"/>
  <c r="O241" i="2"/>
  <c r="O249" i="2"/>
  <c r="O255" i="2"/>
  <c r="E259" i="2"/>
  <c r="O270" i="2"/>
  <c r="O292" i="2"/>
  <c r="O369" i="2"/>
  <c r="P369" i="2" s="1"/>
  <c r="E101" i="2"/>
  <c r="F101" i="2" s="1"/>
  <c r="E103" i="2"/>
  <c r="F103" i="2" s="1"/>
  <c r="E105" i="2"/>
  <c r="F105" i="2" s="1"/>
  <c r="E107" i="2"/>
  <c r="F107" i="2" s="1"/>
  <c r="E109" i="2"/>
  <c r="F109" i="2" s="1"/>
  <c r="E111" i="2"/>
  <c r="F111" i="2" s="1"/>
  <c r="E113" i="2"/>
  <c r="F113" i="2" s="1"/>
  <c r="E115" i="2"/>
  <c r="F115" i="2" s="1"/>
  <c r="E117" i="2"/>
  <c r="F117" i="2" s="1"/>
  <c r="E119" i="2"/>
  <c r="F119" i="2" s="1"/>
  <c r="E121" i="2"/>
  <c r="F121" i="2" s="1"/>
  <c r="E123" i="2"/>
  <c r="F123" i="2" s="1"/>
  <c r="E125" i="2"/>
  <c r="F125" i="2" s="1"/>
  <c r="E127" i="2"/>
  <c r="F127" i="2" s="1"/>
  <c r="E129" i="2"/>
  <c r="F129" i="2" s="1"/>
  <c r="E131" i="2"/>
  <c r="F131" i="2" s="1"/>
  <c r="E133" i="2"/>
  <c r="F133" i="2" s="1"/>
  <c r="E135" i="2"/>
  <c r="F135" i="2" s="1"/>
  <c r="E137" i="2"/>
  <c r="F137" i="2" s="1"/>
  <c r="E139" i="2"/>
  <c r="F139" i="2" s="1"/>
  <c r="E141" i="2"/>
  <c r="F141" i="2" s="1"/>
  <c r="E143" i="2"/>
  <c r="F143" i="2" s="1"/>
  <c r="E145" i="2"/>
  <c r="F145" i="2" s="1"/>
  <c r="E147" i="2"/>
  <c r="F147" i="2" s="1"/>
  <c r="E149" i="2"/>
  <c r="F149" i="2" s="1"/>
  <c r="E151" i="2"/>
  <c r="F151" i="2" s="1"/>
  <c r="E153" i="2"/>
  <c r="F153" i="2" s="1"/>
  <c r="E155" i="2"/>
  <c r="F155" i="2" s="1"/>
  <c r="E157" i="2"/>
  <c r="F157" i="2" s="1"/>
  <c r="E159" i="2"/>
  <c r="F159" i="2" s="1"/>
  <c r="E161" i="2"/>
  <c r="F161" i="2" s="1"/>
  <c r="E163" i="2"/>
  <c r="F163" i="2" s="1"/>
  <c r="E165" i="2"/>
  <c r="F165" i="2" s="1"/>
  <c r="E167" i="2"/>
  <c r="F167" i="2" s="1"/>
  <c r="E169" i="2"/>
  <c r="F169" i="2" s="1"/>
  <c r="E171" i="2"/>
  <c r="F171" i="2" s="1"/>
  <c r="E173" i="2"/>
  <c r="F173" i="2" s="1"/>
  <c r="E175" i="2"/>
  <c r="F175" i="2" s="1"/>
  <c r="E177" i="2"/>
  <c r="F177" i="2" s="1"/>
  <c r="E179" i="2"/>
  <c r="F179" i="2" s="1"/>
  <c r="E187" i="2"/>
  <c r="O190" i="2"/>
  <c r="P190" i="2" s="1"/>
  <c r="E195" i="2"/>
  <c r="O197" i="2"/>
  <c r="O204" i="2"/>
  <c r="P204" i="2" s="1"/>
  <c r="E209" i="2"/>
  <c r="O224" i="2"/>
  <c r="P224" i="2" s="1"/>
  <c r="E232" i="2"/>
  <c r="E239" i="2"/>
  <c r="E247" i="2"/>
  <c r="F247" i="2" s="1"/>
  <c r="O252" i="2"/>
  <c r="P252" i="2" s="1"/>
  <c r="E271" i="2"/>
  <c r="O256" i="2"/>
  <c r="O264" i="2"/>
  <c r="P264" i="2" s="1"/>
  <c r="O272" i="2"/>
  <c r="E285" i="2"/>
  <c r="O288" i="2"/>
  <c r="P288" i="2" s="1"/>
  <c r="E314" i="2"/>
  <c r="F314" i="2" s="1"/>
  <c r="O258" i="2"/>
  <c r="P258" i="2" s="1"/>
  <c r="O266" i="2"/>
  <c r="P266" i="2" s="1"/>
  <c r="O268" i="2"/>
  <c r="P268" i="2" s="1"/>
  <c r="E273" i="2"/>
  <c r="O276" i="2"/>
  <c r="O302" i="2"/>
  <c r="P302" i="2" s="1"/>
  <c r="O331" i="2"/>
  <c r="P331" i="2" s="1"/>
  <c r="O212" i="2"/>
  <c r="P212" i="2" s="1"/>
  <c r="O214" i="2"/>
  <c r="P214" i="2" s="1"/>
  <c r="O216" i="2"/>
  <c r="O218" i="2"/>
  <c r="P218" i="2" s="1"/>
  <c r="O220" i="2"/>
  <c r="P220" i="2" s="1"/>
  <c r="O223" i="2"/>
  <c r="P223" i="2" s="1"/>
  <c r="O225" i="2"/>
  <c r="O227" i="2"/>
  <c r="P227" i="2" s="1"/>
  <c r="O229" i="2"/>
  <c r="P229" i="2" s="1"/>
  <c r="O231" i="2"/>
  <c r="O233" i="2"/>
  <c r="P233" i="2" s="1"/>
  <c r="O235" i="2"/>
  <c r="O236" i="2"/>
  <c r="P236" i="2" s="1"/>
  <c r="O238" i="2"/>
  <c r="O240" i="2"/>
  <c r="P240" i="2" s="1"/>
  <c r="O242" i="2"/>
  <c r="P242" i="2" s="1"/>
  <c r="O244" i="2"/>
  <c r="P244" i="2" s="1"/>
  <c r="O246" i="2"/>
  <c r="P246" i="2" s="1"/>
  <c r="O248" i="2"/>
  <c r="P248" i="2" s="1"/>
  <c r="O250" i="2"/>
  <c r="E255" i="2"/>
  <c r="E256" i="2"/>
  <c r="F256" i="2" s="1"/>
  <c r="O259" i="2"/>
  <c r="E263" i="2"/>
  <c r="F263" i="2" s="1"/>
  <c r="E264" i="2"/>
  <c r="F264" i="2" s="1"/>
  <c r="E275" i="2"/>
  <c r="O278" i="2"/>
  <c r="P278" i="2" s="1"/>
  <c r="O296" i="2"/>
  <c r="E252" i="2"/>
  <c r="F252" i="2" s="1"/>
  <c r="O253" i="2"/>
  <c r="O260" i="2"/>
  <c r="E277" i="2"/>
  <c r="O280" i="2"/>
  <c r="P280" i="2" s="1"/>
  <c r="E393" i="2"/>
  <c r="E227" i="2"/>
  <c r="F227" i="2" s="1"/>
  <c r="E229" i="2"/>
  <c r="E231" i="2"/>
  <c r="F231" i="2" s="1"/>
  <c r="E233" i="2"/>
  <c r="E235" i="2"/>
  <c r="F235" i="2" s="1"/>
  <c r="E236" i="2"/>
  <c r="E238" i="2"/>
  <c r="F238" i="2" s="1"/>
  <c r="E240" i="2"/>
  <c r="E242" i="2"/>
  <c r="F242" i="2" s="1"/>
  <c r="E244" i="2"/>
  <c r="E246" i="2"/>
  <c r="F246" i="2" s="1"/>
  <c r="E248" i="2"/>
  <c r="E250" i="2"/>
  <c r="F250" i="2" s="1"/>
  <c r="E257" i="2"/>
  <c r="F257" i="2" s="1"/>
  <c r="E258" i="2"/>
  <c r="O261" i="2"/>
  <c r="P261" i="2" s="1"/>
  <c r="E265" i="2"/>
  <c r="F265" i="2" s="1"/>
  <c r="E266" i="2"/>
  <c r="F266" i="2" s="1"/>
  <c r="E279" i="2"/>
  <c r="O282" i="2"/>
  <c r="P282" i="2" s="1"/>
  <c r="O254" i="2"/>
  <c r="O262" i="2"/>
  <c r="P262" i="2" s="1"/>
  <c r="E268" i="2"/>
  <c r="F268" i="2" s="1"/>
  <c r="E269" i="2"/>
  <c r="E281" i="2"/>
  <c r="O284" i="2"/>
  <c r="P284" i="2" s="1"/>
  <c r="E294" i="2"/>
  <c r="F294" i="2" s="1"/>
  <c r="O297" i="2"/>
  <c r="O323" i="2"/>
  <c r="E340" i="2"/>
  <c r="E290" i="2"/>
  <c r="O291" i="2"/>
  <c r="P291" i="2" s="1"/>
  <c r="E295" i="2"/>
  <c r="F295" i="2" s="1"/>
  <c r="O298" i="2"/>
  <c r="P298" i="2" s="1"/>
  <c r="O300" i="2"/>
  <c r="P300" i="2" s="1"/>
  <c r="E305" i="2"/>
  <c r="O332" i="2"/>
  <c r="O363" i="2"/>
  <c r="E296" i="2"/>
  <c r="O293" i="2"/>
  <c r="P293" i="2" s="1"/>
  <c r="E297" i="2"/>
  <c r="E303" i="2"/>
  <c r="E304" i="2"/>
  <c r="E307" i="2"/>
  <c r="E318" i="2"/>
  <c r="F318" i="2" s="1"/>
  <c r="O333" i="2"/>
  <c r="E342" i="2"/>
  <c r="E352" i="2"/>
  <c r="O373" i="2"/>
  <c r="E445" i="2"/>
  <c r="E270" i="2"/>
  <c r="F270" i="2" s="1"/>
  <c r="E272" i="2"/>
  <c r="F272" i="2" s="1"/>
  <c r="E274" i="2"/>
  <c r="F274" i="2" s="1"/>
  <c r="E276" i="2"/>
  <c r="E278" i="2"/>
  <c r="E280" i="2"/>
  <c r="F280" i="2" s="1"/>
  <c r="E282" i="2"/>
  <c r="E284" i="2"/>
  <c r="E286" i="2"/>
  <c r="F286" i="2" s="1"/>
  <c r="E288" i="2"/>
  <c r="O289" i="2"/>
  <c r="P289" i="2" s="1"/>
  <c r="E291" i="2"/>
  <c r="F291" i="2" s="1"/>
  <c r="E298" i="2"/>
  <c r="E301" i="2"/>
  <c r="E302" i="2"/>
  <c r="E309" i="2"/>
  <c r="E292" i="2"/>
  <c r="F292" i="2" s="1"/>
  <c r="O294" i="2"/>
  <c r="P294" i="2" s="1"/>
  <c r="E299" i="2"/>
  <c r="E300" i="2"/>
  <c r="E311" i="2"/>
  <c r="F311" i="2" s="1"/>
  <c r="E319" i="2"/>
  <c r="O322" i="2"/>
  <c r="E326" i="2"/>
  <c r="E348" i="2"/>
  <c r="O409" i="2"/>
  <c r="P409" i="2" s="1"/>
  <c r="O267" i="2"/>
  <c r="P267" i="2" s="1"/>
  <c r="O269" i="2"/>
  <c r="O271" i="2"/>
  <c r="O273" i="2"/>
  <c r="P273" i="2" s="1"/>
  <c r="O275" i="2"/>
  <c r="P275" i="2" s="1"/>
  <c r="O277" i="2"/>
  <c r="O279" i="2"/>
  <c r="O281" i="2"/>
  <c r="P281" i="2" s="1"/>
  <c r="O283" i="2"/>
  <c r="P283" i="2" s="1"/>
  <c r="O285" i="2"/>
  <c r="O287" i="2"/>
  <c r="E293" i="2"/>
  <c r="O295" i="2"/>
  <c r="P295" i="2" s="1"/>
  <c r="O315" i="2"/>
  <c r="P315" i="2" s="1"/>
  <c r="O330" i="2"/>
  <c r="O299" i="2"/>
  <c r="O301" i="2"/>
  <c r="P301" i="2" s="1"/>
  <c r="O303" i="2"/>
  <c r="O305" i="2"/>
  <c r="P305" i="2" s="1"/>
  <c r="O307" i="2"/>
  <c r="O309" i="2"/>
  <c r="O311" i="2"/>
  <c r="E316" i="2"/>
  <c r="F316" i="2" s="1"/>
  <c r="E317" i="2"/>
  <c r="O320" i="2"/>
  <c r="E324" i="2"/>
  <c r="E325" i="2"/>
  <c r="E330" i="2"/>
  <c r="O336" i="2"/>
  <c r="O337" i="2"/>
  <c r="O346" i="2"/>
  <c r="P346" i="2" s="1"/>
  <c r="O350" i="2"/>
  <c r="O360" i="2"/>
  <c r="E361" i="2"/>
  <c r="E371" i="2"/>
  <c r="O388" i="2"/>
  <c r="O391" i="2"/>
  <c r="E313" i="2"/>
  <c r="O314" i="2"/>
  <c r="O321" i="2"/>
  <c r="P321" i="2" s="1"/>
  <c r="E328" i="2"/>
  <c r="O334" i="2"/>
  <c r="O335" i="2"/>
  <c r="P335" i="2" s="1"/>
  <c r="E344" i="2"/>
  <c r="O361" i="2"/>
  <c r="E363" i="2"/>
  <c r="E365" i="2"/>
  <c r="E378" i="2"/>
  <c r="E402" i="2"/>
  <c r="O304" i="2"/>
  <c r="P304" i="2" s="1"/>
  <c r="O306" i="2"/>
  <c r="O308" i="2"/>
  <c r="P308" i="2" s="1"/>
  <c r="O310" i="2"/>
  <c r="P310" i="2" s="1"/>
  <c r="O312" i="2"/>
  <c r="P312" i="2" s="1"/>
  <c r="O316" i="2"/>
  <c r="P316" i="2" s="1"/>
  <c r="E320" i="2"/>
  <c r="F320" i="2" s="1"/>
  <c r="E321" i="2"/>
  <c r="O324" i="2"/>
  <c r="P324" i="2" s="1"/>
  <c r="O328" i="2"/>
  <c r="O329" i="2"/>
  <c r="E338" i="2"/>
  <c r="F338" i="2" s="1"/>
  <c r="O344" i="2"/>
  <c r="O348" i="2"/>
  <c r="O352" i="2"/>
  <c r="E354" i="2"/>
  <c r="F354" i="2" s="1"/>
  <c r="E368" i="2"/>
  <c r="F368" i="2" s="1"/>
  <c r="O317" i="2"/>
  <c r="P317" i="2" s="1"/>
  <c r="O325" i="2"/>
  <c r="P325" i="2" s="1"/>
  <c r="O326" i="2"/>
  <c r="O327" i="2"/>
  <c r="E336" i="2"/>
  <c r="F336" i="2" s="1"/>
  <c r="O342" i="2"/>
  <c r="O343" i="2"/>
  <c r="O354" i="2"/>
  <c r="E356" i="2"/>
  <c r="F356" i="2" s="1"/>
  <c r="E372" i="2"/>
  <c r="F372" i="2" s="1"/>
  <c r="O404" i="2"/>
  <c r="O433" i="2"/>
  <c r="E306" i="2"/>
  <c r="F306" i="2" s="1"/>
  <c r="E308" i="2"/>
  <c r="E310" i="2"/>
  <c r="E312" i="2"/>
  <c r="F312" i="2" s="1"/>
  <c r="O313" i="2"/>
  <c r="E315" i="2"/>
  <c r="O318" i="2"/>
  <c r="E322" i="2"/>
  <c r="E323" i="2"/>
  <c r="E334" i="2"/>
  <c r="F334" i="2" s="1"/>
  <c r="O340" i="2"/>
  <c r="O341" i="2"/>
  <c r="E346" i="2"/>
  <c r="E350" i="2"/>
  <c r="F350" i="2" s="1"/>
  <c r="O356" i="2"/>
  <c r="E358" i="2"/>
  <c r="O366" i="2"/>
  <c r="E377" i="2"/>
  <c r="E438" i="2"/>
  <c r="O319" i="2"/>
  <c r="P319" i="2" s="1"/>
  <c r="E332" i="2"/>
  <c r="O338" i="2"/>
  <c r="O339" i="2"/>
  <c r="O358" i="2"/>
  <c r="E360" i="2"/>
  <c r="F360" i="2" s="1"/>
  <c r="O370" i="2"/>
  <c r="E391" i="2"/>
  <c r="E423" i="2"/>
  <c r="F423" i="2" s="1"/>
  <c r="O459" i="2"/>
  <c r="O364" i="2"/>
  <c r="E366" i="2"/>
  <c r="F366" i="2" s="1"/>
  <c r="O367" i="2"/>
  <c r="E369" i="2"/>
  <c r="F369" i="2" s="1"/>
  <c r="O375" i="2"/>
  <c r="E379" i="2"/>
  <c r="E380" i="2"/>
  <c r="O393" i="2"/>
  <c r="E395" i="2"/>
  <c r="F395" i="2" s="1"/>
  <c r="O400" i="2"/>
  <c r="P400" i="2" s="1"/>
  <c r="O410" i="2"/>
  <c r="O440" i="2"/>
  <c r="O453" i="2"/>
  <c r="O473" i="2"/>
  <c r="O487" i="2"/>
  <c r="O345" i="2"/>
  <c r="O347" i="2"/>
  <c r="O349" i="2"/>
  <c r="P349" i="2" s="1"/>
  <c r="O351" i="2"/>
  <c r="P351" i="2" s="1"/>
  <c r="O353" i="2"/>
  <c r="O355" i="2"/>
  <c r="P355" i="2" s="1"/>
  <c r="O357" i="2"/>
  <c r="P357" i="2" s="1"/>
  <c r="O359" i="2"/>
  <c r="P359" i="2" s="1"/>
  <c r="O362" i="2"/>
  <c r="P362" i="2" s="1"/>
  <c r="E382" i="2"/>
  <c r="O395" i="2"/>
  <c r="E397" i="2"/>
  <c r="E401" i="2"/>
  <c r="O413" i="2"/>
  <c r="E448" i="2"/>
  <c r="O463" i="2"/>
  <c r="E488" i="2"/>
  <c r="O368" i="2"/>
  <c r="E370" i="2"/>
  <c r="F370" i="2" s="1"/>
  <c r="O371" i="2"/>
  <c r="P371" i="2" s="1"/>
  <c r="E373" i="2"/>
  <c r="E374" i="2"/>
  <c r="O377" i="2"/>
  <c r="P377" i="2" s="1"/>
  <c r="O382" i="2"/>
  <c r="E384" i="2"/>
  <c r="F384" i="2" s="1"/>
  <c r="O397" i="2"/>
  <c r="E399" i="2"/>
  <c r="F399" i="2" s="1"/>
  <c r="O417" i="2"/>
  <c r="E327" i="2"/>
  <c r="F327" i="2" s="1"/>
  <c r="E329" i="2"/>
  <c r="F329" i="2" s="1"/>
  <c r="E331" i="2"/>
  <c r="F331" i="2" s="1"/>
  <c r="E333" i="2"/>
  <c r="F333" i="2" s="1"/>
  <c r="E335" i="2"/>
  <c r="F335" i="2" s="1"/>
  <c r="E337" i="2"/>
  <c r="E339" i="2"/>
  <c r="F339" i="2" s="1"/>
  <c r="E341" i="2"/>
  <c r="F341" i="2" s="1"/>
  <c r="E343" i="2"/>
  <c r="F343" i="2" s="1"/>
  <c r="E345" i="2"/>
  <c r="E347" i="2"/>
  <c r="E349" i="2"/>
  <c r="E351" i="2"/>
  <c r="F351" i="2" s="1"/>
  <c r="E353" i="2"/>
  <c r="E355" i="2"/>
  <c r="E357" i="2"/>
  <c r="E359" i="2"/>
  <c r="F359" i="2" s="1"/>
  <c r="E362" i="2"/>
  <c r="E364" i="2"/>
  <c r="O365" i="2"/>
  <c r="P365" i="2" s="1"/>
  <c r="E367" i="2"/>
  <c r="F367" i="2" s="1"/>
  <c r="O384" i="2"/>
  <c r="E386" i="2"/>
  <c r="F386" i="2" s="1"/>
  <c r="O399" i="2"/>
  <c r="E406" i="2"/>
  <c r="O408" i="2"/>
  <c r="P408" i="2" s="1"/>
  <c r="O414" i="2"/>
  <c r="O421" i="2"/>
  <c r="P421" i="2" s="1"/>
  <c r="O442" i="2"/>
  <c r="O491" i="2"/>
  <c r="O372" i="2"/>
  <c r="P372" i="2" s="1"/>
  <c r="E375" i="2"/>
  <c r="E376" i="2"/>
  <c r="F376" i="2" s="1"/>
  <c r="O379" i="2"/>
  <c r="P379" i="2" s="1"/>
  <c r="O386" i="2"/>
  <c r="E388" i="2"/>
  <c r="F388" i="2" s="1"/>
  <c r="O403" i="2"/>
  <c r="P403" i="2" s="1"/>
  <c r="O418" i="2"/>
  <c r="O406" i="2"/>
  <c r="P406" i="2" s="1"/>
  <c r="O407" i="2"/>
  <c r="E411" i="2"/>
  <c r="E415" i="2"/>
  <c r="E419" i="2"/>
  <c r="F419" i="2" s="1"/>
  <c r="O423" i="2"/>
  <c r="E425" i="2"/>
  <c r="E446" i="2"/>
  <c r="E449" i="2"/>
  <c r="O454" i="2"/>
  <c r="E458" i="2"/>
  <c r="E470" i="2"/>
  <c r="E474" i="2"/>
  <c r="O374" i="2"/>
  <c r="P374" i="2" s="1"/>
  <c r="O376" i="2"/>
  <c r="O378" i="2"/>
  <c r="P378" i="2" s="1"/>
  <c r="O380" i="2"/>
  <c r="O381" i="2"/>
  <c r="P381" i="2" s="1"/>
  <c r="O383" i="2"/>
  <c r="P383" i="2" s="1"/>
  <c r="O385" i="2"/>
  <c r="O387" i="2"/>
  <c r="O389" i="2"/>
  <c r="O390" i="2"/>
  <c r="O392" i="2"/>
  <c r="P392" i="2" s="1"/>
  <c r="O394" i="2"/>
  <c r="P394" i="2" s="1"/>
  <c r="O396" i="2"/>
  <c r="P396" i="2" s="1"/>
  <c r="O398" i="2"/>
  <c r="P398" i="2" s="1"/>
  <c r="O405" i="2"/>
  <c r="P405" i="2" s="1"/>
  <c r="O412" i="2"/>
  <c r="O416" i="2"/>
  <c r="P416" i="2" s="1"/>
  <c r="O420" i="2"/>
  <c r="O425" i="2"/>
  <c r="E427" i="2"/>
  <c r="F427" i="2" s="1"/>
  <c r="O441" i="2"/>
  <c r="E462" i="2"/>
  <c r="E400" i="2"/>
  <c r="F400" i="2" s="1"/>
  <c r="O401" i="2"/>
  <c r="E403" i="2"/>
  <c r="O411" i="2"/>
  <c r="O415" i="2"/>
  <c r="O419" i="2"/>
  <c r="O427" i="2"/>
  <c r="E429" i="2"/>
  <c r="F429" i="2" s="1"/>
  <c r="O434" i="2"/>
  <c r="E437" i="2"/>
  <c r="O489" i="2"/>
  <c r="E381" i="2"/>
  <c r="E383" i="2"/>
  <c r="F383" i="2" s="1"/>
  <c r="E385" i="2"/>
  <c r="F385" i="2" s="1"/>
  <c r="E387" i="2"/>
  <c r="F387" i="2" s="1"/>
  <c r="E389" i="2"/>
  <c r="E390" i="2"/>
  <c r="F390" i="2" s="1"/>
  <c r="E392" i="2"/>
  <c r="F392" i="2" s="1"/>
  <c r="E394" i="2"/>
  <c r="F394" i="2" s="1"/>
  <c r="E396" i="2"/>
  <c r="E398" i="2"/>
  <c r="F398" i="2" s="1"/>
  <c r="E404" i="2"/>
  <c r="F404" i="2" s="1"/>
  <c r="E409" i="2"/>
  <c r="F409" i="2" s="1"/>
  <c r="E410" i="2"/>
  <c r="O429" i="2"/>
  <c r="P429" i="2" s="1"/>
  <c r="E431" i="2"/>
  <c r="E447" i="2"/>
  <c r="O452" i="2"/>
  <c r="O455" i="2"/>
  <c r="O471" i="2"/>
  <c r="O475" i="2"/>
  <c r="E486" i="2"/>
  <c r="E490" i="2"/>
  <c r="O402" i="2"/>
  <c r="E405" i="2"/>
  <c r="F405" i="2" s="1"/>
  <c r="E407" i="2"/>
  <c r="F407" i="2" s="1"/>
  <c r="E408" i="2"/>
  <c r="F408" i="2" s="1"/>
  <c r="E413" i="2"/>
  <c r="F413" i="2" s="1"/>
  <c r="E417" i="2"/>
  <c r="E421" i="2"/>
  <c r="O431" i="2"/>
  <c r="E433" i="2"/>
  <c r="E472" i="2"/>
  <c r="O435" i="2"/>
  <c r="E439" i="2"/>
  <c r="E440" i="2"/>
  <c r="O443" i="2"/>
  <c r="P443" i="2" s="1"/>
  <c r="O450" i="2"/>
  <c r="P450" i="2" s="1"/>
  <c r="O451" i="2"/>
  <c r="P451" i="2" s="1"/>
  <c r="E457" i="2"/>
  <c r="F457" i="2" s="1"/>
  <c r="E461" i="2"/>
  <c r="F461" i="2" s="1"/>
  <c r="E476" i="2"/>
  <c r="F476" i="2" s="1"/>
  <c r="O477" i="2"/>
  <c r="P477" i="2" s="1"/>
  <c r="E492" i="2"/>
  <c r="O493" i="2"/>
  <c r="P493" i="2" s="1"/>
  <c r="O422" i="2"/>
  <c r="O424" i="2"/>
  <c r="P424" i="2" s="1"/>
  <c r="O426" i="2"/>
  <c r="P426" i="2" s="1"/>
  <c r="O428" i="2"/>
  <c r="O430" i="2"/>
  <c r="P430" i="2" s="1"/>
  <c r="O432" i="2"/>
  <c r="O436" i="2"/>
  <c r="P436" i="2" s="1"/>
  <c r="O444" i="2"/>
  <c r="P444" i="2" s="1"/>
  <c r="O448" i="2"/>
  <c r="O449" i="2"/>
  <c r="E456" i="2"/>
  <c r="F456" i="2" s="1"/>
  <c r="E460" i="2"/>
  <c r="E464" i="2"/>
  <c r="E478" i="2"/>
  <c r="O479" i="2"/>
  <c r="P479" i="2" s="1"/>
  <c r="E494" i="2"/>
  <c r="O495" i="2"/>
  <c r="E434" i="2"/>
  <c r="F434" i="2" s="1"/>
  <c r="O437" i="2"/>
  <c r="E441" i="2"/>
  <c r="E442" i="2"/>
  <c r="O445" i="2"/>
  <c r="P445" i="2" s="1"/>
  <c r="O446" i="2"/>
  <c r="O447" i="2"/>
  <c r="P447" i="2" s="1"/>
  <c r="E454" i="2"/>
  <c r="F454" i="2" s="1"/>
  <c r="E455" i="2"/>
  <c r="O465" i="2"/>
  <c r="E480" i="2"/>
  <c r="O481" i="2"/>
  <c r="E412" i="2"/>
  <c r="F412" i="2" s="1"/>
  <c r="E414" i="2"/>
  <c r="E416" i="2"/>
  <c r="F416" i="2" s="1"/>
  <c r="E418" i="2"/>
  <c r="F418" i="2" s="1"/>
  <c r="E420" i="2"/>
  <c r="F420" i="2" s="1"/>
  <c r="E422" i="2"/>
  <c r="F422" i="2" s="1"/>
  <c r="E424" i="2"/>
  <c r="F424" i="2" s="1"/>
  <c r="E426" i="2"/>
  <c r="E428" i="2"/>
  <c r="F428" i="2" s="1"/>
  <c r="E430" i="2"/>
  <c r="F430" i="2" s="1"/>
  <c r="E432" i="2"/>
  <c r="F432" i="2" s="1"/>
  <c r="O438" i="2"/>
  <c r="E452" i="2"/>
  <c r="F452" i="2" s="1"/>
  <c r="E453" i="2"/>
  <c r="F453" i="2" s="1"/>
  <c r="O457" i="2"/>
  <c r="O461" i="2"/>
  <c r="P461" i="2" s="1"/>
  <c r="E466" i="2"/>
  <c r="O467" i="2"/>
  <c r="E482" i="2"/>
  <c r="O483" i="2"/>
  <c r="E435" i="2"/>
  <c r="F435" i="2" s="1"/>
  <c r="E436" i="2"/>
  <c r="F436" i="2" s="1"/>
  <c r="O439" i="2"/>
  <c r="P439" i="2" s="1"/>
  <c r="E443" i="2"/>
  <c r="F443" i="2" s="1"/>
  <c r="E444" i="2"/>
  <c r="F444" i="2" s="1"/>
  <c r="E450" i="2"/>
  <c r="F450" i="2" s="1"/>
  <c r="E451" i="2"/>
  <c r="E459" i="2"/>
  <c r="E463" i="2"/>
  <c r="E468" i="2"/>
  <c r="O469" i="2"/>
  <c r="E484" i="2"/>
  <c r="O485" i="2"/>
  <c r="E465" i="2"/>
  <c r="F465" i="2" s="1"/>
  <c r="E467" i="2"/>
  <c r="F467" i="2" s="1"/>
  <c r="E469" i="2"/>
  <c r="F469" i="2" s="1"/>
  <c r="E471" i="2"/>
  <c r="F471" i="2" s="1"/>
  <c r="E473" i="2"/>
  <c r="F473" i="2" s="1"/>
  <c r="E475" i="2"/>
  <c r="E477" i="2"/>
  <c r="F477" i="2" s="1"/>
  <c r="E479" i="2"/>
  <c r="F479" i="2" s="1"/>
  <c r="E481" i="2"/>
  <c r="E483" i="2"/>
  <c r="F483" i="2" s="1"/>
  <c r="E485" i="2"/>
  <c r="F485" i="2" s="1"/>
  <c r="E487" i="2"/>
  <c r="F487" i="2" s="1"/>
  <c r="E489" i="2"/>
  <c r="F489" i="2" s="1"/>
  <c r="E491" i="2"/>
  <c r="E493" i="2"/>
  <c r="F493" i="2" s="1"/>
  <c r="E495" i="2"/>
  <c r="O456" i="2"/>
  <c r="P456" i="2" s="1"/>
  <c r="O458" i="2"/>
  <c r="P458" i="2" s="1"/>
  <c r="O460" i="2"/>
  <c r="P460" i="2" s="1"/>
  <c r="O462" i="2"/>
  <c r="O464" i="2"/>
  <c r="P464" i="2" s="1"/>
  <c r="O466" i="2"/>
  <c r="P466" i="2" s="1"/>
  <c r="O468" i="2"/>
  <c r="P468" i="2" s="1"/>
  <c r="O470" i="2"/>
  <c r="P470" i="2" s="1"/>
  <c r="O472" i="2"/>
  <c r="P472" i="2" s="1"/>
  <c r="O474" i="2"/>
  <c r="P474" i="2" s="1"/>
  <c r="O476" i="2"/>
  <c r="P476" i="2" s="1"/>
  <c r="O478" i="2"/>
  <c r="P478" i="2" s="1"/>
  <c r="O480" i="2"/>
  <c r="P480" i="2" s="1"/>
  <c r="O482" i="2"/>
  <c r="P482" i="2" s="1"/>
  <c r="O484" i="2"/>
  <c r="P484" i="2" s="1"/>
  <c r="O486" i="2"/>
  <c r="P486" i="2" s="1"/>
  <c r="O488" i="2"/>
  <c r="P488" i="2" s="1"/>
  <c r="O490" i="2"/>
  <c r="P490" i="2" s="1"/>
  <c r="O492" i="2"/>
  <c r="P492" i="2" s="1"/>
  <c r="O494" i="2"/>
  <c r="P494" i="2" s="1"/>
  <c r="E509" i="2" l="1"/>
  <c r="O509" i="2"/>
  <c r="P94" i="2"/>
  <c r="P329" i="2"/>
  <c r="P33" i="2"/>
  <c r="F484" i="2"/>
  <c r="F459" i="2"/>
  <c r="P425" i="2"/>
  <c r="P303" i="2"/>
  <c r="P49" i="2"/>
  <c r="F102" i="2"/>
  <c r="P99" i="2"/>
  <c r="F63" i="2"/>
  <c r="F51" i="2"/>
  <c r="F31" i="2"/>
  <c r="F39" i="2"/>
  <c r="F281" i="2"/>
  <c r="P29" i="2"/>
  <c r="F309" i="2"/>
  <c r="F59" i="2"/>
  <c r="F468" i="2"/>
  <c r="P418" i="2"/>
  <c r="P364" i="2"/>
  <c r="F301" i="2"/>
  <c r="F269" i="2"/>
  <c r="F273" i="2"/>
  <c r="F190" i="2"/>
  <c r="P205" i="2"/>
  <c r="P96" i="2"/>
  <c r="P28" i="2"/>
  <c r="P7" i="2"/>
  <c r="P20" i="2"/>
  <c r="P62" i="2"/>
  <c r="F35" i="2"/>
  <c r="P442" i="2"/>
  <c r="F317" i="2"/>
  <c r="P333" i="2"/>
  <c r="P256" i="2"/>
  <c r="P151" i="2"/>
  <c r="F198" i="2"/>
  <c r="P71" i="2"/>
  <c r="P250" i="2"/>
  <c r="P235" i="2"/>
  <c r="P272" i="2"/>
  <c r="P449" i="2"/>
  <c r="P422" i="2"/>
  <c r="F472" i="2"/>
  <c r="P434" i="2"/>
  <c r="P338" i="2"/>
  <c r="F285" i="2"/>
  <c r="P270" i="2"/>
  <c r="P385" i="2"/>
  <c r="F362" i="2"/>
  <c r="F276" i="2"/>
  <c r="F290" i="2"/>
  <c r="F259" i="2"/>
  <c r="P226" i="2"/>
  <c r="F25" i="2"/>
  <c r="F481" i="2"/>
  <c r="F417" i="2"/>
  <c r="F447" i="2"/>
  <c r="P30" i="2"/>
  <c r="F8" i="2"/>
  <c r="F431" i="2"/>
  <c r="P419" i="2"/>
  <c r="P401" i="2"/>
  <c r="P389" i="2"/>
  <c r="P454" i="2"/>
  <c r="P225" i="2"/>
  <c r="F41" i="2"/>
  <c r="P481" i="2"/>
  <c r="F490" i="2"/>
  <c r="F495" i="2"/>
  <c r="F463" i="2"/>
  <c r="P467" i="2"/>
  <c r="F414" i="2"/>
  <c r="F480" i="2"/>
  <c r="P437" i="2"/>
  <c r="F478" i="2"/>
  <c r="P432" i="2"/>
  <c r="F440" i="2"/>
  <c r="F486" i="2"/>
  <c r="P412" i="2"/>
  <c r="F449" i="2"/>
  <c r="F374" i="2"/>
  <c r="P462" i="2"/>
  <c r="P471" i="2"/>
  <c r="F494" i="2"/>
  <c r="P431" i="2"/>
  <c r="P438" i="2"/>
  <c r="P465" i="2"/>
  <c r="P495" i="2"/>
  <c r="F464" i="2"/>
  <c r="P448" i="2"/>
  <c r="P411" i="2"/>
  <c r="F474" i="2"/>
  <c r="F491" i="2"/>
  <c r="F475" i="2"/>
  <c r="P483" i="2"/>
  <c r="F426" i="2"/>
  <c r="F455" i="2"/>
  <c r="F442" i="2"/>
  <c r="P485" i="2"/>
  <c r="F466" i="2"/>
  <c r="P446" i="2"/>
  <c r="F439" i="2"/>
  <c r="F433" i="2"/>
  <c r="P475" i="2"/>
  <c r="F410" i="2"/>
  <c r="F437" i="2"/>
  <c r="P415" i="2"/>
  <c r="P387" i="2"/>
  <c r="P380" i="2"/>
  <c r="F446" i="2"/>
  <c r="F375" i="2"/>
  <c r="P414" i="2"/>
  <c r="P384" i="2"/>
  <c r="F364" i="2"/>
  <c r="F357" i="2"/>
  <c r="F349" i="2"/>
  <c r="P417" i="2"/>
  <c r="F373" i="2"/>
  <c r="F448" i="2"/>
  <c r="F382" i="2"/>
  <c r="P353" i="2"/>
  <c r="P345" i="2"/>
  <c r="P339" i="2"/>
  <c r="P366" i="2"/>
  <c r="F346" i="2"/>
  <c r="F323" i="2"/>
  <c r="P313" i="2"/>
  <c r="P344" i="2"/>
  <c r="P306" i="2"/>
  <c r="P314" i="2"/>
  <c r="F371" i="2"/>
  <c r="F325" i="2"/>
  <c r="F293" i="2"/>
  <c r="F298" i="2"/>
  <c r="F278" i="2"/>
  <c r="F297" i="2"/>
  <c r="P332" i="2"/>
  <c r="F244" i="2"/>
  <c r="F236" i="2"/>
  <c r="F229" i="2"/>
  <c r="P253" i="2"/>
  <c r="P259" i="2"/>
  <c r="P238" i="2"/>
  <c r="P231" i="2"/>
  <c r="P216" i="2"/>
  <c r="F209" i="2"/>
  <c r="F195" i="2"/>
  <c r="P292" i="2"/>
  <c r="P234" i="2"/>
  <c r="P209" i="2"/>
  <c r="F251" i="2"/>
  <c r="P217" i="2"/>
  <c r="P176" i="2"/>
  <c r="P168" i="2"/>
  <c r="P160" i="2"/>
  <c r="P152" i="2"/>
  <c r="P245" i="2"/>
  <c r="F116" i="2"/>
  <c r="F223" i="2"/>
  <c r="P142" i="2"/>
  <c r="P110" i="2"/>
  <c r="P207" i="2"/>
  <c r="F138" i="2"/>
  <c r="F106" i="2"/>
  <c r="F94" i="2"/>
  <c r="F86" i="2"/>
  <c r="P22" i="2"/>
  <c r="F100" i="2"/>
  <c r="F65" i="2"/>
  <c r="F15" i="2"/>
  <c r="F7" i="2"/>
  <c r="P64" i="2"/>
  <c r="P40" i="2"/>
  <c r="F188" i="2"/>
  <c r="F74" i="2"/>
  <c r="P130" i="2"/>
  <c r="P76" i="2"/>
  <c r="P239" i="2"/>
  <c r="F55" i="2"/>
  <c r="P45" i="2"/>
  <c r="F415" i="2"/>
  <c r="P410" i="2"/>
  <c r="F391" i="2"/>
  <c r="P341" i="2"/>
  <c r="F322" i="2"/>
  <c r="P433" i="2"/>
  <c r="F313" i="2"/>
  <c r="F324" i="2"/>
  <c r="P311" i="2"/>
  <c r="P330" i="2"/>
  <c r="P287" i="2"/>
  <c r="P279" i="2"/>
  <c r="P271" i="2"/>
  <c r="F348" i="2"/>
  <c r="F300" i="2"/>
  <c r="F445" i="2"/>
  <c r="P254" i="2"/>
  <c r="F239" i="2"/>
  <c r="P196" i="2"/>
  <c r="P182" i="2"/>
  <c r="P121" i="2"/>
  <c r="P251" i="2"/>
  <c r="P199" i="2"/>
  <c r="P184" i="2"/>
  <c r="P65" i="2"/>
  <c r="F204" i="2"/>
  <c r="P237" i="2"/>
  <c r="F142" i="2"/>
  <c r="F110" i="2"/>
  <c r="P286" i="2"/>
  <c r="F97" i="2"/>
  <c r="P90" i="2"/>
  <c r="P78" i="2"/>
  <c r="P118" i="2"/>
  <c r="F18" i="2"/>
  <c r="F355" i="2"/>
  <c r="F347" i="2"/>
  <c r="P382" i="2"/>
  <c r="P413" i="2"/>
  <c r="P487" i="2"/>
  <c r="F380" i="2"/>
  <c r="P370" i="2"/>
  <c r="P340" i="2"/>
  <c r="P327" i="2"/>
  <c r="F378" i="2"/>
  <c r="F361" i="2"/>
  <c r="P337" i="2"/>
  <c r="F299" i="2"/>
  <c r="F284" i="2"/>
  <c r="P373" i="2"/>
  <c r="F307" i="2"/>
  <c r="F279" i="2"/>
  <c r="F275" i="2"/>
  <c r="F271" i="2"/>
  <c r="F207" i="2"/>
  <c r="F193" i="2"/>
  <c r="F289" i="2"/>
  <c r="P174" i="2"/>
  <c r="P166" i="2"/>
  <c r="P158" i="2"/>
  <c r="P150" i="2"/>
  <c r="F219" i="2"/>
  <c r="P138" i="2"/>
  <c r="P106" i="2"/>
  <c r="F212" i="2"/>
  <c r="P128" i="2"/>
  <c r="P88" i="2"/>
  <c r="P10" i="2"/>
  <c r="F62" i="2"/>
  <c r="F14" i="2"/>
  <c r="P42" i="2"/>
  <c r="P16" i="2"/>
  <c r="P98" i="2"/>
  <c r="P68" i="2"/>
  <c r="F16" i="2"/>
  <c r="F92" i="2"/>
  <c r="P428" i="2"/>
  <c r="F492" i="2"/>
  <c r="P435" i="2"/>
  <c r="F421" i="2"/>
  <c r="P455" i="2"/>
  <c r="F396" i="2"/>
  <c r="F389" i="2"/>
  <c r="F381" i="2"/>
  <c r="F462" i="2"/>
  <c r="P420" i="2"/>
  <c r="F470" i="2"/>
  <c r="F411" i="2"/>
  <c r="F406" i="2"/>
  <c r="P368" i="2"/>
  <c r="F401" i="2"/>
  <c r="P473" i="2"/>
  <c r="F379" i="2"/>
  <c r="P367" i="2"/>
  <c r="F332" i="2"/>
  <c r="F438" i="2"/>
  <c r="F358" i="2"/>
  <c r="F310" i="2"/>
  <c r="P404" i="2"/>
  <c r="P354" i="2"/>
  <c r="P326" i="2"/>
  <c r="F321" i="2"/>
  <c r="F365" i="2"/>
  <c r="P334" i="2"/>
  <c r="P360" i="2"/>
  <c r="P336" i="2"/>
  <c r="P309" i="2"/>
  <c r="P285" i="2"/>
  <c r="P277" i="2"/>
  <c r="P269" i="2"/>
  <c r="F326" i="2"/>
  <c r="F352" i="2"/>
  <c r="F305" i="2"/>
  <c r="F340" i="2"/>
  <c r="F277" i="2"/>
  <c r="F255" i="2"/>
  <c r="F232" i="2"/>
  <c r="P255" i="2"/>
  <c r="F208" i="2"/>
  <c r="F194" i="2"/>
  <c r="P175" i="2"/>
  <c r="P167" i="2"/>
  <c r="P159" i="2"/>
  <c r="P143" i="2"/>
  <c r="P111" i="2"/>
  <c r="P243" i="2"/>
  <c r="P274" i="2"/>
  <c r="F183" i="2"/>
  <c r="F287" i="2"/>
  <c r="F230" i="2"/>
  <c r="F211" i="2"/>
  <c r="F196" i="2"/>
  <c r="P136" i="2"/>
  <c r="P104" i="2"/>
  <c r="P124" i="2"/>
  <c r="P198" i="2"/>
  <c r="P87" i="2"/>
  <c r="P79" i="2"/>
  <c r="P63" i="2"/>
  <c r="P55" i="2"/>
  <c r="P132" i="2"/>
  <c r="F53" i="2"/>
  <c r="P263" i="2"/>
  <c r="F88" i="2"/>
  <c r="P15" i="2"/>
  <c r="P82" i="2"/>
  <c r="P32" i="2"/>
  <c r="P114" i="2"/>
  <c r="F49" i="2"/>
  <c r="F68" i="2"/>
  <c r="P95" i="2"/>
  <c r="F38" i="2"/>
  <c r="F84" i="2"/>
  <c r="P50" i="2"/>
  <c r="F210" i="2"/>
  <c r="P18" i="2"/>
  <c r="P469" i="2"/>
  <c r="F451" i="2"/>
  <c r="F482" i="2"/>
  <c r="P457" i="2"/>
  <c r="F441" i="2"/>
  <c r="F460" i="2"/>
  <c r="P402" i="2"/>
  <c r="P452" i="2"/>
  <c r="P489" i="2"/>
  <c r="P427" i="2"/>
  <c r="P441" i="2"/>
  <c r="P390" i="2"/>
  <c r="P376" i="2"/>
  <c r="F425" i="2"/>
  <c r="P407" i="2"/>
  <c r="P386" i="2"/>
  <c r="P399" i="2"/>
  <c r="F353" i="2"/>
  <c r="F345" i="2"/>
  <c r="F337" i="2"/>
  <c r="F488" i="2"/>
  <c r="F397" i="2"/>
  <c r="P453" i="2"/>
  <c r="P356" i="2"/>
  <c r="P318" i="2"/>
  <c r="P343" i="2"/>
  <c r="P352" i="2"/>
  <c r="F363" i="2"/>
  <c r="P320" i="2"/>
  <c r="P322" i="2"/>
  <c r="F302" i="2"/>
  <c r="F282" i="2"/>
  <c r="F342" i="2"/>
  <c r="F304" i="2"/>
  <c r="F296" i="2"/>
  <c r="P323" i="2"/>
  <c r="F258" i="2"/>
  <c r="F248" i="2"/>
  <c r="F240" i="2"/>
  <c r="F233" i="2"/>
  <c r="F393" i="2"/>
  <c r="P296" i="2"/>
  <c r="P276" i="2"/>
  <c r="F187" i="2"/>
  <c r="P249" i="2"/>
  <c r="P222" i="2"/>
  <c r="P219" i="2"/>
  <c r="P181" i="2"/>
  <c r="P180" i="2"/>
  <c r="P172" i="2"/>
  <c r="P164" i="2"/>
  <c r="P156" i="2"/>
  <c r="P148" i="2"/>
  <c r="F132" i="2"/>
  <c r="P101" i="2"/>
  <c r="P97" i="2"/>
  <c r="P126" i="2"/>
  <c r="F122" i="2"/>
  <c r="F98" i="2"/>
  <c r="F215" i="2"/>
  <c r="F70" i="2"/>
  <c r="F40" i="2"/>
  <c r="F24" i="2"/>
  <c r="P8" i="2"/>
  <c r="P80" i="2"/>
  <c r="F19" i="2"/>
  <c r="F11" i="2"/>
  <c r="P24" i="2"/>
  <c r="P183" i="2"/>
  <c r="P191" i="2"/>
  <c r="P47" i="2"/>
  <c r="P31" i="2"/>
  <c r="P13" i="2"/>
  <c r="F260" i="2"/>
  <c r="P9" i="2"/>
  <c r="F90" i="2"/>
  <c r="P23" i="2"/>
  <c r="P92" i="2"/>
  <c r="F64" i="2"/>
  <c r="P36" i="2"/>
  <c r="F10" i="2"/>
  <c r="F76" i="2"/>
  <c r="P14" i="2"/>
  <c r="F403" i="2"/>
  <c r="F458" i="2"/>
  <c r="P423" i="2"/>
  <c r="P491" i="2"/>
  <c r="P395" i="2"/>
  <c r="F308" i="2"/>
  <c r="P342" i="2"/>
  <c r="F402" i="2"/>
  <c r="P361" i="2"/>
  <c r="F328" i="2"/>
  <c r="P391" i="2"/>
  <c r="P350" i="2"/>
  <c r="F330" i="2"/>
  <c r="P307" i="2"/>
  <c r="P299" i="2"/>
  <c r="F319" i="2"/>
  <c r="F303" i="2"/>
  <c r="P297" i="2"/>
  <c r="F220" i="2"/>
  <c r="P290" i="2"/>
  <c r="F218" i="2"/>
  <c r="F225" i="2"/>
  <c r="P206" i="2"/>
  <c r="P192" i="2"/>
  <c r="P102" i="2"/>
  <c r="F267" i="2"/>
  <c r="F148" i="2"/>
  <c r="F126" i="2"/>
  <c r="F108" i="2"/>
  <c r="P38" i="2"/>
  <c r="P86" i="2"/>
  <c r="P74" i="2"/>
  <c r="F57" i="2"/>
  <c r="F61" i="2"/>
  <c r="P134" i="2"/>
  <c r="P247" i="2"/>
  <c r="F22" i="2"/>
  <c r="F44" i="2"/>
  <c r="P397" i="2"/>
  <c r="P463" i="2"/>
  <c r="P347" i="2"/>
  <c r="P440" i="2"/>
  <c r="P393" i="2"/>
  <c r="P375" i="2"/>
  <c r="P459" i="2"/>
  <c r="P358" i="2"/>
  <c r="F377" i="2"/>
  <c r="F315" i="2"/>
  <c r="P348" i="2"/>
  <c r="P328" i="2"/>
  <c r="P388" i="2"/>
  <c r="F288" i="2"/>
  <c r="P363" i="2"/>
  <c r="P260" i="2"/>
  <c r="P197" i="2"/>
  <c r="P241" i="2"/>
  <c r="F200" i="2"/>
  <c r="F185" i="2"/>
  <c r="F283" i="2"/>
  <c r="P257" i="2"/>
  <c r="P178" i="2"/>
  <c r="P170" i="2"/>
  <c r="P162" i="2"/>
  <c r="P154" i="2"/>
  <c r="P146" i="2"/>
  <c r="F202" i="2"/>
  <c r="P122" i="2"/>
  <c r="F253" i="2"/>
  <c r="F120" i="2"/>
  <c r="P230" i="2"/>
  <c r="P144" i="2"/>
  <c r="P112" i="2"/>
  <c r="F95" i="2"/>
  <c r="F197" i="2"/>
  <c r="F112" i="2"/>
  <c r="P72" i="2"/>
  <c r="F17" i="2"/>
  <c r="F9" i="2"/>
  <c r="P26" i="2"/>
  <c r="F82" i="2"/>
  <c r="P84" i="2"/>
  <c r="F6" i="2"/>
  <c r="P70" i="2"/>
  <c r="P6" i="2"/>
  <c r="F344" i="2"/>
  <c r="F262" i="2"/>
  <c r="P140" i="2"/>
  <c r="P108" i="2"/>
  <c r="P232" i="2"/>
  <c r="F182" i="2"/>
  <c r="P116" i="2"/>
  <c r="F216" i="2"/>
  <c r="F144" i="2"/>
  <c r="P58" i="2"/>
  <c r="P509" i="2" l="1"/>
  <c r="T513" i="2" s="1"/>
  <c r="N509" i="2"/>
  <c r="T511" i="2" s="1"/>
  <c r="D509" i="2"/>
  <c r="F509" i="2"/>
  <c r="P2" i="2"/>
  <c r="F2" i="2"/>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4" i="1"/>
  <c r="J511" i="2" l="1"/>
  <c r="J513" i="2"/>
  <c r="E507" i="1"/>
  <c r="K54" i="1"/>
  <c r="K26" i="1"/>
  <c r="K29" i="1"/>
  <c r="K32" i="1"/>
  <c r="K39" i="1"/>
  <c r="K79" i="1"/>
  <c r="L79" i="1" s="1"/>
  <c r="K95" i="1"/>
  <c r="K9" i="1"/>
  <c r="K43" i="1"/>
  <c r="K62" i="1"/>
  <c r="K84" i="1"/>
  <c r="K100" i="1"/>
  <c r="K14" i="1"/>
  <c r="K20" i="1"/>
  <c r="K23" i="1"/>
  <c r="K34" i="1"/>
  <c r="K50" i="1"/>
  <c r="L50" i="1" s="1"/>
  <c r="K52" i="1"/>
  <c r="K60" i="1"/>
  <c r="K80" i="1"/>
  <c r="K96" i="1"/>
  <c r="K112" i="1"/>
  <c r="K6" i="1"/>
  <c r="K41" i="1"/>
  <c r="K109" i="1"/>
  <c r="K17" i="1"/>
  <c r="K5" i="1"/>
  <c r="K8" i="1"/>
  <c r="L8" i="1" s="1"/>
  <c r="K11" i="1"/>
  <c r="K36" i="1"/>
  <c r="L36" i="1" s="1"/>
  <c r="K46" i="1"/>
  <c r="L46" i="1" s="1"/>
  <c r="K48" i="1"/>
  <c r="L48" i="1" s="1"/>
  <c r="K55" i="1"/>
  <c r="K63" i="1"/>
  <c r="K66" i="1"/>
  <c r="L66" i="1" s="1"/>
  <c r="K75" i="1"/>
  <c r="K91" i="1"/>
  <c r="K126" i="1"/>
  <c r="K12" i="1"/>
  <c r="K25" i="1"/>
  <c r="K28" i="1"/>
  <c r="L28" i="1" s="1"/>
  <c r="K31" i="1"/>
  <c r="K38" i="1"/>
  <c r="K42" i="1"/>
  <c r="K44" i="1"/>
  <c r="L44" i="1" s="1"/>
  <c r="K58" i="1"/>
  <c r="L58" i="1" s="1"/>
  <c r="K76" i="1"/>
  <c r="K92" i="1"/>
  <c r="K103" i="1"/>
  <c r="K22" i="1"/>
  <c r="L22" i="1" s="1"/>
  <c r="K10" i="1"/>
  <c r="K13" i="1"/>
  <c r="L13" i="1" s="1"/>
  <c r="K16" i="1"/>
  <c r="K19" i="1"/>
  <c r="L19" i="1" s="1"/>
  <c r="K33" i="1"/>
  <c r="K40" i="1"/>
  <c r="L40" i="1" s="1"/>
  <c r="K67" i="1"/>
  <c r="L67" i="1" s="1"/>
  <c r="K71" i="1"/>
  <c r="L71" i="1" s="1"/>
  <c r="K87" i="1"/>
  <c r="L87" i="1" s="1"/>
  <c r="K15" i="1"/>
  <c r="K30" i="1"/>
  <c r="K49" i="1"/>
  <c r="K51" i="1"/>
  <c r="L51" i="1" s="1"/>
  <c r="K56" i="1"/>
  <c r="K64" i="1"/>
  <c r="K72" i="1"/>
  <c r="K88" i="1"/>
  <c r="K106" i="1"/>
  <c r="K4" i="1"/>
  <c r="K7" i="1"/>
  <c r="L7" i="1" s="1"/>
  <c r="K18" i="1"/>
  <c r="K21" i="1"/>
  <c r="K24" i="1"/>
  <c r="K27" i="1"/>
  <c r="K35" i="1"/>
  <c r="K37" i="1"/>
  <c r="K45" i="1"/>
  <c r="K47" i="1"/>
  <c r="K59" i="1"/>
  <c r="K68" i="1"/>
  <c r="K83" i="1"/>
  <c r="K99" i="1"/>
  <c r="K133" i="1"/>
  <c r="K140" i="1"/>
  <c r="K142" i="1"/>
  <c r="K149" i="1"/>
  <c r="K159" i="1"/>
  <c r="K162" i="1"/>
  <c r="K195" i="1"/>
  <c r="K123" i="1"/>
  <c r="L123" i="1" s="1"/>
  <c r="K166" i="1"/>
  <c r="K221" i="1"/>
  <c r="K70" i="1"/>
  <c r="L70" i="1" s="1"/>
  <c r="K74" i="1"/>
  <c r="K78" i="1"/>
  <c r="L78" i="1" s="1"/>
  <c r="K82" i="1"/>
  <c r="L82" i="1" s="1"/>
  <c r="K86" i="1"/>
  <c r="K90" i="1"/>
  <c r="L90" i="1" s="1"/>
  <c r="K94" i="1"/>
  <c r="K98" i="1"/>
  <c r="K102" i="1"/>
  <c r="L102" i="1" s="1"/>
  <c r="K111" i="1"/>
  <c r="K114" i="1"/>
  <c r="L114" i="1" s="1"/>
  <c r="K117" i="1"/>
  <c r="L117" i="1" s="1"/>
  <c r="K120" i="1"/>
  <c r="L120" i="1" s="1"/>
  <c r="K128" i="1"/>
  <c r="L128" i="1" s="1"/>
  <c r="K130" i="1"/>
  <c r="K137" i="1"/>
  <c r="K144" i="1"/>
  <c r="K146" i="1"/>
  <c r="K152" i="1"/>
  <c r="L152" i="1" s="1"/>
  <c r="K157" i="1"/>
  <c r="K198" i="1"/>
  <c r="K286" i="1"/>
  <c r="K105" i="1"/>
  <c r="L105" i="1" s="1"/>
  <c r="K108" i="1"/>
  <c r="L108" i="1" s="1"/>
  <c r="K150" i="1"/>
  <c r="K160" i="1"/>
  <c r="L160" i="1" s="1"/>
  <c r="K163" i="1"/>
  <c r="L163" i="1" s="1"/>
  <c r="K224" i="1"/>
  <c r="K238" i="1"/>
  <c r="K53" i="1"/>
  <c r="L53" i="1" s="1"/>
  <c r="K57" i="1"/>
  <c r="L57" i="1" s="1"/>
  <c r="K61" i="1"/>
  <c r="K65" i="1"/>
  <c r="L65" i="1" s="1"/>
  <c r="K69" i="1"/>
  <c r="K73" i="1"/>
  <c r="L73" i="1" s="1"/>
  <c r="K77" i="1"/>
  <c r="K81" i="1"/>
  <c r="K85" i="1"/>
  <c r="K89" i="1"/>
  <c r="L89" i="1" s="1"/>
  <c r="K93" i="1"/>
  <c r="K97" i="1"/>
  <c r="K101" i="1"/>
  <c r="K119" i="1"/>
  <c r="L119" i="1" s="1"/>
  <c r="K122" i="1"/>
  <c r="L122" i="1" s="1"/>
  <c r="K125" i="1"/>
  <c r="L125" i="1" s="1"/>
  <c r="K132" i="1"/>
  <c r="L132" i="1" s="1"/>
  <c r="K134" i="1"/>
  <c r="K141" i="1"/>
  <c r="L141" i="1" s="1"/>
  <c r="K148" i="1"/>
  <c r="L148" i="1" s="1"/>
  <c r="K153" i="1"/>
  <c r="K155" i="1"/>
  <c r="L155" i="1" s="1"/>
  <c r="K189" i="1"/>
  <c r="K107" i="1"/>
  <c r="K110" i="1"/>
  <c r="L110" i="1" s="1"/>
  <c r="K113" i="1"/>
  <c r="L113" i="1" s="1"/>
  <c r="K116" i="1"/>
  <c r="L116" i="1" s="1"/>
  <c r="K161" i="1"/>
  <c r="K181" i="1"/>
  <c r="K302" i="1"/>
  <c r="K104" i="1"/>
  <c r="L104" i="1" s="1"/>
  <c r="K129" i="1"/>
  <c r="L129" i="1" s="1"/>
  <c r="K136" i="1"/>
  <c r="L136" i="1" s="1"/>
  <c r="K138" i="1"/>
  <c r="K145" i="1"/>
  <c r="K156" i="1"/>
  <c r="K158" i="1"/>
  <c r="L158" i="1" s="1"/>
  <c r="K192" i="1"/>
  <c r="K115" i="1"/>
  <c r="K118" i="1"/>
  <c r="L118" i="1" s="1"/>
  <c r="K121" i="1"/>
  <c r="K124" i="1"/>
  <c r="K270" i="1"/>
  <c r="K151" i="1"/>
  <c r="K154" i="1"/>
  <c r="K177" i="1"/>
  <c r="L177" i="1" s="1"/>
  <c r="K180" i="1"/>
  <c r="K183" i="1"/>
  <c r="K186" i="1"/>
  <c r="K209" i="1"/>
  <c r="L209" i="1" s="1"/>
  <c r="K212" i="1"/>
  <c r="K215" i="1"/>
  <c r="K218" i="1"/>
  <c r="K233" i="1"/>
  <c r="K240" i="1"/>
  <c r="K261" i="1"/>
  <c r="L261" i="1" s="1"/>
  <c r="K127" i="1"/>
  <c r="K131" i="1"/>
  <c r="L131" i="1" s="1"/>
  <c r="K135" i="1"/>
  <c r="K139" i="1"/>
  <c r="K143" i="1"/>
  <c r="L143" i="1" s="1"/>
  <c r="K147" i="1"/>
  <c r="K165" i="1"/>
  <c r="L165" i="1" s="1"/>
  <c r="K168" i="1"/>
  <c r="L168" i="1" s="1"/>
  <c r="K171" i="1"/>
  <c r="L171" i="1" s="1"/>
  <c r="K174" i="1"/>
  <c r="L174" i="1" s="1"/>
  <c r="K197" i="1"/>
  <c r="L197" i="1" s="1"/>
  <c r="K200" i="1"/>
  <c r="L200" i="1" s="1"/>
  <c r="K203" i="1"/>
  <c r="L203" i="1" s="1"/>
  <c r="K206" i="1"/>
  <c r="L206" i="1" s="1"/>
  <c r="K226" i="1"/>
  <c r="K242" i="1"/>
  <c r="K250" i="1"/>
  <c r="K258" i="1"/>
  <c r="K266" i="1"/>
  <c r="K282" i="1"/>
  <c r="K298" i="1"/>
  <c r="K327" i="1"/>
  <c r="K333" i="1"/>
  <c r="K185" i="1"/>
  <c r="K188" i="1"/>
  <c r="L188" i="1" s="1"/>
  <c r="K191" i="1"/>
  <c r="K194" i="1"/>
  <c r="K217" i="1"/>
  <c r="K220" i="1"/>
  <c r="L220" i="1" s="1"/>
  <c r="K223" i="1"/>
  <c r="K228" i="1"/>
  <c r="K237" i="1"/>
  <c r="K244" i="1"/>
  <c r="K253" i="1"/>
  <c r="L253" i="1" s="1"/>
  <c r="K262" i="1"/>
  <c r="K334" i="1"/>
  <c r="K340" i="1"/>
  <c r="K173" i="1"/>
  <c r="K176" i="1"/>
  <c r="L176" i="1" s="1"/>
  <c r="K179" i="1"/>
  <c r="L179" i="1" s="1"/>
  <c r="K182" i="1"/>
  <c r="L182" i="1" s="1"/>
  <c r="K205" i="1"/>
  <c r="K208" i="1"/>
  <c r="L208" i="1" s="1"/>
  <c r="K211" i="1"/>
  <c r="L211" i="1" s="1"/>
  <c r="K214" i="1"/>
  <c r="L214" i="1" s="1"/>
  <c r="K230" i="1"/>
  <c r="K246" i="1"/>
  <c r="K278" i="1"/>
  <c r="K294" i="1"/>
  <c r="K164" i="1"/>
  <c r="K167" i="1"/>
  <c r="L167" i="1" s="1"/>
  <c r="K170" i="1"/>
  <c r="L170" i="1" s="1"/>
  <c r="K193" i="1"/>
  <c r="K196" i="1"/>
  <c r="K199" i="1"/>
  <c r="L199" i="1" s="1"/>
  <c r="K202" i="1"/>
  <c r="L202" i="1" s="1"/>
  <c r="K225" i="1"/>
  <c r="K232" i="1"/>
  <c r="L232" i="1" s="1"/>
  <c r="K241" i="1"/>
  <c r="K387" i="1"/>
  <c r="K445" i="1"/>
  <c r="K184" i="1"/>
  <c r="L184" i="1" s="1"/>
  <c r="K187" i="1"/>
  <c r="L187" i="1" s="1"/>
  <c r="K190" i="1"/>
  <c r="K213" i="1"/>
  <c r="K216" i="1"/>
  <c r="L216" i="1" s="1"/>
  <c r="K219" i="1"/>
  <c r="L219" i="1" s="1"/>
  <c r="K222" i="1"/>
  <c r="K234" i="1"/>
  <c r="K254" i="1"/>
  <c r="K274" i="1"/>
  <c r="K290" i="1"/>
  <c r="K306" i="1"/>
  <c r="K330" i="1"/>
  <c r="K336" i="1"/>
  <c r="K169" i="1"/>
  <c r="L169" i="1" s="1"/>
  <c r="K172" i="1"/>
  <c r="L172" i="1" s="1"/>
  <c r="K175" i="1"/>
  <c r="K178" i="1"/>
  <c r="K201" i="1"/>
  <c r="L201" i="1" s="1"/>
  <c r="K204" i="1"/>
  <c r="L204" i="1" s="1"/>
  <c r="K207" i="1"/>
  <c r="K210" i="1"/>
  <c r="K229" i="1"/>
  <c r="L229" i="1" s="1"/>
  <c r="K236" i="1"/>
  <c r="L236" i="1" s="1"/>
  <c r="K245" i="1"/>
  <c r="K249" i="1"/>
  <c r="K257" i="1"/>
  <c r="K331" i="1"/>
  <c r="K337" i="1"/>
  <c r="K227" i="1"/>
  <c r="K231" i="1"/>
  <c r="K235" i="1"/>
  <c r="L235" i="1" s="1"/>
  <c r="K239" i="1"/>
  <c r="L239" i="1" s="1"/>
  <c r="K243" i="1"/>
  <c r="K247" i="1"/>
  <c r="K251" i="1"/>
  <c r="K255" i="1"/>
  <c r="K259" i="1"/>
  <c r="K263" i="1"/>
  <c r="K267" i="1"/>
  <c r="K271" i="1"/>
  <c r="K275" i="1"/>
  <c r="K279" i="1"/>
  <c r="K283" i="1"/>
  <c r="K287" i="1"/>
  <c r="K291" i="1"/>
  <c r="K295" i="1"/>
  <c r="K299" i="1"/>
  <c r="K303" i="1"/>
  <c r="K307" i="1"/>
  <c r="K319" i="1"/>
  <c r="K322" i="1"/>
  <c r="K325" i="1"/>
  <c r="K328" i="1"/>
  <c r="K351" i="1"/>
  <c r="L351" i="1" s="1"/>
  <c r="K354" i="1"/>
  <c r="K357" i="1"/>
  <c r="K360" i="1"/>
  <c r="K366" i="1"/>
  <c r="K383" i="1"/>
  <c r="K435" i="1"/>
  <c r="K467" i="1"/>
  <c r="K310" i="1"/>
  <c r="L310" i="1" s="1"/>
  <c r="K313" i="1"/>
  <c r="K316" i="1"/>
  <c r="K339" i="1"/>
  <c r="K342" i="1"/>
  <c r="L342" i="1" s="1"/>
  <c r="K345" i="1"/>
  <c r="L345" i="1" s="1"/>
  <c r="K348" i="1"/>
  <c r="K362" i="1"/>
  <c r="L362" i="1" s="1"/>
  <c r="K371" i="1"/>
  <c r="K393" i="1"/>
  <c r="K409" i="1"/>
  <c r="K437" i="1"/>
  <c r="K469" i="1"/>
  <c r="K359" i="1"/>
  <c r="L359" i="1" s="1"/>
  <c r="K384" i="1"/>
  <c r="K403" i="1"/>
  <c r="K418" i="1"/>
  <c r="K427" i="1"/>
  <c r="K459" i="1"/>
  <c r="K472" i="1"/>
  <c r="K315" i="1"/>
  <c r="K318" i="1"/>
  <c r="K321" i="1"/>
  <c r="K324" i="1"/>
  <c r="K347" i="1"/>
  <c r="K350" i="1"/>
  <c r="K353" i="1"/>
  <c r="K356" i="1"/>
  <c r="K367" i="1"/>
  <c r="K380" i="1"/>
  <c r="K394" i="1"/>
  <c r="L394" i="1" s="1"/>
  <c r="K399" i="1"/>
  <c r="K411" i="1"/>
  <c r="K429" i="1"/>
  <c r="K461" i="1"/>
  <c r="K265" i="1"/>
  <c r="L265" i="1" s="1"/>
  <c r="K269" i="1"/>
  <c r="L269" i="1" s="1"/>
  <c r="K273" i="1"/>
  <c r="K277" i="1"/>
  <c r="L277" i="1" s="1"/>
  <c r="K281" i="1"/>
  <c r="L281" i="1" s="1"/>
  <c r="K285" i="1"/>
  <c r="L285" i="1" s="1"/>
  <c r="K289" i="1"/>
  <c r="L289" i="1" s="1"/>
  <c r="K293" i="1"/>
  <c r="K297" i="1"/>
  <c r="L297" i="1" s="1"/>
  <c r="K301" i="1"/>
  <c r="K305" i="1"/>
  <c r="K309" i="1"/>
  <c r="L309" i="1" s="1"/>
  <c r="K312" i="1"/>
  <c r="L312" i="1" s="1"/>
  <c r="K335" i="1"/>
  <c r="K338" i="1"/>
  <c r="L338" i="1" s="1"/>
  <c r="K341" i="1"/>
  <c r="L341" i="1" s="1"/>
  <c r="K344" i="1"/>
  <c r="L344" i="1" s="1"/>
  <c r="K363" i="1"/>
  <c r="K390" i="1"/>
  <c r="K420" i="1"/>
  <c r="L420" i="1" s="1"/>
  <c r="K451" i="1"/>
  <c r="K479" i="1"/>
  <c r="K323" i="1"/>
  <c r="L323" i="1" s="1"/>
  <c r="K326" i="1"/>
  <c r="K329" i="1"/>
  <c r="L329" i="1" s="1"/>
  <c r="K332" i="1"/>
  <c r="K355" i="1"/>
  <c r="L355" i="1" s="1"/>
  <c r="K358" i="1"/>
  <c r="K375" i="1"/>
  <c r="K400" i="1"/>
  <c r="K453" i="1"/>
  <c r="L453" i="1" s="1"/>
  <c r="K484" i="1"/>
  <c r="K248" i="1"/>
  <c r="L248" i="1" s="1"/>
  <c r="K252" i="1"/>
  <c r="L252" i="1" s="1"/>
  <c r="K256" i="1"/>
  <c r="L256" i="1" s="1"/>
  <c r="K260" i="1"/>
  <c r="L260" i="1" s="1"/>
  <c r="K264" i="1"/>
  <c r="L264" i="1" s="1"/>
  <c r="K268" i="1"/>
  <c r="K272" i="1"/>
  <c r="L272" i="1" s="1"/>
  <c r="K276" i="1"/>
  <c r="K280" i="1"/>
  <c r="L280" i="1" s="1"/>
  <c r="K284" i="1"/>
  <c r="K288" i="1"/>
  <c r="L288" i="1" s="1"/>
  <c r="K292" i="1"/>
  <c r="K296" i="1"/>
  <c r="L296" i="1" s="1"/>
  <c r="K300" i="1"/>
  <c r="K304" i="1"/>
  <c r="L304" i="1" s="1"/>
  <c r="K308" i="1"/>
  <c r="K311" i="1"/>
  <c r="L311" i="1" s="1"/>
  <c r="K314" i="1"/>
  <c r="K317" i="1"/>
  <c r="K320" i="1"/>
  <c r="L320" i="1" s="1"/>
  <c r="K343" i="1"/>
  <c r="L343" i="1" s="1"/>
  <c r="K346" i="1"/>
  <c r="K349" i="1"/>
  <c r="K352" i="1"/>
  <c r="L352" i="1" s="1"/>
  <c r="K406" i="1"/>
  <c r="K443" i="1"/>
  <c r="K496" i="1"/>
  <c r="K361" i="1"/>
  <c r="L361" i="1" s="1"/>
  <c r="K365" i="1"/>
  <c r="L365" i="1" s="1"/>
  <c r="K369" i="1"/>
  <c r="L369" i="1" s="1"/>
  <c r="K373" i="1"/>
  <c r="K377" i="1"/>
  <c r="K385" i="1"/>
  <c r="L385" i="1" s="1"/>
  <c r="K392" i="1"/>
  <c r="K401" i="1"/>
  <c r="K405" i="1"/>
  <c r="K407" i="1"/>
  <c r="L407" i="1" s="1"/>
  <c r="K422" i="1"/>
  <c r="K424" i="1"/>
  <c r="K432" i="1"/>
  <c r="L432" i="1" s="1"/>
  <c r="K440" i="1"/>
  <c r="K448" i="1"/>
  <c r="L448" i="1" s="1"/>
  <c r="K456" i="1"/>
  <c r="K464" i="1"/>
  <c r="K476" i="1"/>
  <c r="K480" i="1"/>
  <c r="K364" i="1"/>
  <c r="L364" i="1" s="1"/>
  <c r="K368" i="1"/>
  <c r="K372" i="1"/>
  <c r="L372" i="1" s="1"/>
  <c r="K376" i="1"/>
  <c r="K389" i="1"/>
  <c r="K396" i="1"/>
  <c r="K414" i="1"/>
  <c r="K416" i="1"/>
  <c r="L416" i="1" s="1"/>
  <c r="K430" i="1"/>
  <c r="L430" i="1" s="1"/>
  <c r="K438" i="1"/>
  <c r="L438" i="1" s="1"/>
  <c r="K446" i="1"/>
  <c r="L446" i="1" s="1"/>
  <c r="K454" i="1"/>
  <c r="K462" i="1"/>
  <c r="K470" i="1"/>
  <c r="K491" i="1"/>
  <c r="L491" i="1" s="1"/>
  <c r="K500" i="1"/>
  <c r="K379" i="1"/>
  <c r="K382" i="1"/>
  <c r="L382" i="1" s="1"/>
  <c r="K391" i="1"/>
  <c r="K398" i="1"/>
  <c r="L398" i="1" s="1"/>
  <c r="K410" i="1"/>
  <c r="K412" i="1"/>
  <c r="L412" i="1" s="1"/>
  <c r="K425" i="1"/>
  <c r="L425" i="1" s="1"/>
  <c r="K433" i="1"/>
  <c r="K441" i="1"/>
  <c r="L441" i="1" s="1"/>
  <c r="K449" i="1"/>
  <c r="K457" i="1"/>
  <c r="L457" i="1" s="1"/>
  <c r="K465" i="1"/>
  <c r="K492" i="1"/>
  <c r="L492" i="1" s="1"/>
  <c r="K408" i="1"/>
  <c r="L408" i="1" s="1"/>
  <c r="K421" i="1"/>
  <c r="L421" i="1" s="1"/>
  <c r="K423" i="1"/>
  <c r="L423" i="1" s="1"/>
  <c r="K428" i="1"/>
  <c r="K436" i="1"/>
  <c r="L436" i="1" s="1"/>
  <c r="K444" i="1"/>
  <c r="K452" i="1"/>
  <c r="L452" i="1" s="1"/>
  <c r="K460" i="1"/>
  <c r="K468" i="1"/>
  <c r="L468" i="1" s="1"/>
  <c r="K474" i="1"/>
  <c r="L474" i="1" s="1"/>
  <c r="K487" i="1"/>
  <c r="K386" i="1"/>
  <c r="L386" i="1" s="1"/>
  <c r="K395" i="1"/>
  <c r="L395" i="1" s="1"/>
  <c r="K402" i="1"/>
  <c r="L402" i="1" s="1"/>
  <c r="K404" i="1"/>
  <c r="L404" i="1" s="1"/>
  <c r="K417" i="1"/>
  <c r="K419" i="1"/>
  <c r="K431" i="1"/>
  <c r="K439" i="1"/>
  <c r="L439" i="1" s="1"/>
  <c r="K447" i="1"/>
  <c r="K455" i="1"/>
  <c r="L455" i="1" s="1"/>
  <c r="K463" i="1"/>
  <c r="K471" i="1"/>
  <c r="L471" i="1" s="1"/>
  <c r="K478" i="1"/>
  <c r="K488" i="1"/>
  <c r="K504" i="1"/>
  <c r="K370" i="1"/>
  <c r="L370" i="1" s="1"/>
  <c r="K374" i="1"/>
  <c r="L374" i="1" s="1"/>
  <c r="K378" i="1"/>
  <c r="L378" i="1" s="1"/>
  <c r="K381" i="1"/>
  <c r="L381" i="1" s="1"/>
  <c r="K388" i="1"/>
  <c r="K397" i="1"/>
  <c r="K413" i="1"/>
  <c r="L413" i="1" s="1"/>
  <c r="K415" i="1"/>
  <c r="K426" i="1"/>
  <c r="L426" i="1" s="1"/>
  <c r="K434" i="1"/>
  <c r="K442" i="1"/>
  <c r="L442" i="1" s="1"/>
  <c r="K450" i="1"/>
  <c r="K458" i="1"/>
  <c r="L458" i="1" s="1"/>
  <c r="K466" i="1"/>
  <c r="K475" i="1"/>
  <c r="L475" i="1" s="1"/>
  <c r="K483" i="1"/>
  <c r="K495" i="1"/>
  <c r="L495" i="1" s="1"/>
  <c r="K499" i="1"/>
  <c r="K503" i="1"/>
  <c r="K482" i="1"/>
  <c r="K486" i="1"/>
  <c r="L486" i="1" s="1"/>
  <c r="K490" i="1"/>
  <c r="L490" i="1" s="1"/>
  <c r="K494" i="1"/>
  <c r="K498" i="1"/>
  <c r="K502" i="1"/>
  <c r="K506" i="1"/>
  <c r="K473" i="1"/>
  <c r="K477" i="1"/>
  <c r="L477" i="1" s="1"/>
  <c r="K481" i="1"/>
  <c r="L481" i="1" s="1"/>
  <c r="K485" i="1"/>
  <c r="K489" i="1"/>
  <c r="L489" i="1" s="1"/>
  <c r="K493" i="1"/>
  <c r="K497" i="1"/>
  <c r="L497" i="1" s="1"/>
  <c r="K501" i="1"/>
  <c r="K505" i="1"/>
  <c r="L505" i="1" s="1"/>
  <c r="K507" i="1" l="1"/>
  <c r="F507" i="1"/>
  <c r="D507" i="1"/>
  <c r="L493" i="1"/>
  <c r="L463" i="1"/>
  <c r="L376" i="1"/>
  <c r="L373" i="1"/>
  <c r="L388" i="1"/>
  <c r="L350" i="1"/>
  <c r="L318" i="1"/>
  <c r="L290" i="1"/>
  <c r="L225" i="1"/>
  <c r="L193" i="1"/>
  <c r="L223" i="1"/>
  <c r="L191" i="1"/>
  <c r="L93" i="1"/>
  <c r="L77" i="1"/>
  <c r="L61" i="1"/>
  <c r="L111" i="1"/>
  <c r="L35" i="1"/>
  <c r="L38" i="1"/>
  <c r="L473" i="1"/>
  <c r="L494" i="1"/>
  <c r="L483" i="1"/>
  <c r="L450" i="1"/>
  <c r="L415" i="1"/>
  <c r="L488" i="1"/>
  <c r="L419" i="1"/>
  <c r="L449" i="1"/>
  <c r="L391" i="1"/>
  <c r="L470" i="1"/>
  <c r="L480" i="1"/>
  <c r="L456" i="1"/>
  <c r="L424" i="1"/>
  <c r="L300" i="1"/>
  <c r="L284" i="1"/>
  <c r="L268" i="1"/>
  <c r="L479" i="1"/>
  <c r="L293" i="1"/>
  <c r="L380" i="1"/>
  <c r="L347" i="1"/>
  <c r="L315" i="1"/>
  <c r="L243" i="1"/>
  <c r="L227" i="1"/>
  <c r="L249" i="1"/>
  <c r="L234" i="1"/>
  <c r="L230" i="1"/>
  <c r="L205" i="1"/>
  <c r="L173" i="1"/>
  <c r="L127" i="1"/>
  <c r="L233" i="1"/>
  <c r="L124" i="1"/>
  <c r="L86" i="1"/>
  <c r="L55" i="1"/>
  <c r="L478" i="1"/>
  <c r="L460" i="1"/>
  <c r="L462" i="1"/>
  <c r="L368" i="1"/>
  <c r="L451" i="1"/>
  <c r="L335" i="1"/>
  <c r="L305" i="1"/>
  <c r="L273" i="1"/>
  <c r="L210" i="1"/>
  <c r="L178" i="1"/>
  <c r="L244" i="1"/>
  <c r="L139" i="1"/>
  <c r="L145" i="1"/>
  <c r="L98" i="1"/>
  <c r="L25" i="1"/>
  <c r="L52" i="1"/>
  <c r="L485" i="1"/>
  <c r="L447" i="1"/>
  <c r="L428" i="1"/>
  <c r="L487" i="1"/>
  <c r="L332" i="1"/>
  <c r="L348" i="1"/>
  <c r="L316" i="1"/>
  <c r="L207" i="1"/>
  <c r="L175" i="1"/>
  <c r="L222" i="1"/>
  <c r="L190" i="1"/>
  <c r="L115" i="1"/>
  <c r="L107" i="1"/>
  <c r="L101" i="1"/>
  <c r="L85" i="1"/>
  <c r="L69" i="1"/>
  <c r="L144" i="1"/>
  <c r="L83" i="1"/>
  <c r="L24" i="1"/>
  <c r="L15" i="1"/>
  <c r="L75" i="1"/>
  <c r="L11" i="1"/>
  <c r="L20" i="1"/>
  <c r="L501" i="1"/>
  <c r="L502" i="1"/>
  <c r="L466" i="1"/>
  <c r="L434" i="1"/>
  <c r="L465" i="1"/>
  <c r="L433" i="1"/>
  <c r="L500" i="1"/>
  <c r="L454" i="1"/>
  <c r="L476" i="1"/>
  <c r="L440" i="1"/>
  <c r="L377" i="1"/>
  <c r="L308" i="1"/>
  <c r="L292" i="1"/>
  <c r="L276" i="1"/>
  <c r="L484" i="1"/>
  <c r="L301" i="1"/>
  <c r="L427" i="1"/>
  <c r="L313" i="1"/>
  <c r="L299" i="1"/>
  <c r="L283" i="1"/>
  <c r="L267" i="1"/>
  <c r="L251" i="1"/>
  <c r="L237" i="1"/>
  <c r="L135" i="1"/>
  <c r="L94" i="1"/>
  <c r="L166" i="1"/>
  <c r="L21" i="1"/>
  <c r="L4" i="1"/>
  <c r="L16" i="1"/>
  <c r="L306" i="1"/>
  <c r="L431" i="1"/>
  <c r="L444" i="1"/>
  <c r="L464" i="1"/>
  <c r="L353" i="1"/>
  <c r="L321" i="1"/>
  <c r="L196" i="1"/>
  <c r="L164" i="1"/>
  <c r="L228" i="1"/>
  <c r="L194" i="1"/>
  <c r="L147" i="1"/>
  <c r="L137" i="1"/>
  <c r="L74" i="1"/>
  <c r="L37" i="1"/>
  <c r="L498" i="1"/>
  <c r="L403" i="1"/>
  <c r="L469" i="1"/>
  <c r="L339" i="1"/>
  <c r="L467" i="1"/>
  <c r="L354" i="1"/>
  <c r="L322" i="1"/>
  <c r="L295" i="1"/>
  <c r="L279" i="1"/>
  <c r="L263" i="1"/>
  <c r="L247" i="1"/>
  <c r="L231" i="1"/>
  <c r="L257" i="1"/>
  <c r="L213" i="1"/>
  <c r="L445" i="1"/>
  <c r="L246" i="1"/>
  <c r="L240" i="1"/>
  <c r="L212" i="1"/>
  <c r="L180" i="1"/>
  <c r="L270" i="1"/>
  <c r="L189" i="1"/>
  <c r="L224" i="1"/>
  <c r="L157" i="1"/>
  <c r="L162" i="1"/>
  <c r="L49" i="1"/>
  <c r="L33" i="1"/>
  <c r="L10" i="1"/>
  <c r="L42" i="1"/>
  <c r="L126" i="1"/>
  <c r="L63" i="1"/>
  <c r="L17" i="1"/>
  <c r="L34" i="1"/>
  <c r="L100" i="1"/>
  <c r="L95" i="1"/>
  <c r="L482" i="1"/>
  <c r="L504" i="1"/>
  <c r="L401" i="1"/>
  <c r="L443" i="1"/>
  <c r="L319" i="1"/>
  <c r="L387" i="1"/>
  <c r="L262" i="1"/>
  <c r="L250" i="1"/>
  <c r="L156" i="1"/>
  <c r="L302" i="1"/>
  <c r="L159" i="1"/>
  <c r="L133" i="1"/>
  <c r="L59" i="1"/>
  <c r="L88" i="1"/>
  <c r="L76" i="1"/>
  <c r="L84" i="1"/>
  <c r="L390" i="1"/>
  <c r="L461" i="1"/>
  <c r="L437" i="1"/>
  <c r="L435" i="1"/>
  <c r="L307" i="1"/>
  <c r="L291" i="1"/>
  <c r="L275" i="1"/>
  <c r="L259" i="1"/>
  <c r="L298" i="1"/>
  <c r="L130" i="1"/>
  <c r="L31" i="1"/>
  <c r="L6" i="1"/>
  <c r="L60" i="1"/>
  <c r="L62" i="1"/>
  <c r="L32" i="1"/>
  <c r="L503" i="1"/>
  <c r="L417" i="1"/>
  <c r="L396" i="1"/>
  <c r="L422" i="1"/>
  <c r="L392" i="1"/>
  <c r="L406" i="1"/>
  <c r="L349" i="1"/>
  <c r="L317" i="1"/>
  <c r="L400" i="1"/>
  <c r="L367" i="1"/>
  <c r="L472" i="1"/>
  <c r="L384" i="1"/>
  <c r="L409" i="1"/>
  <c r="L245" i="1"/>
  <c r="L274" i="1"/>
  <c r="L217" i="1"/>
  <c r="L185" i="1"/>
  <c r="L242" i="1"/>
  <c r="L121" i="1"/>
  <c r="L286" i="1"/>
  <c r="L149" i="1"/>
  <c r="L99" i="1"/>
  <c r="L47" i="1"/>
  <c r="L72" i="1"/>
  <c r="L91" i="1"/>
  <c r="L109" i="1"/>
  <c r="L112" i="1"/>
  <c r="L29" i="1"/>
  <c r="L410" i="1"/>
  <c r="L346" i="1"/>
  <c r="L314" i="1"/>
  <c r="L363" i="1"/>
  <c r="L429" i="1"/>
  <c r="L459" i="1"/>
  <c r="L383" i="1"/>
  <c r="L303" i="1"/>
  <c r="L287" i="1"/>
  <c r="L271" i="1"/>
  <c r="L255" i="1"/>
  <c r="L337" i="1"/>
  <c r="L336" i="1"/>
  <c r="L294" i="1"/>
  <c r="L282" i="1"/>
  <c r="L181" i="1"/>
  <c r="L134" i="1"/>
  <c r="L150" i="1"/>
  <c r="L198" i="1"/>
  <c r="L146" i="1"/>
  <c r="L221" i="1"/>
  <c r="L195" i="1"/>
  <c r="L45" i="1"/>
  <c r="L27" i="1"/>
  <c r="L64" i="1"/>
  <c r="L30" i="1"/>
  <c r="L96" i="1"/>
  <c r="L23" i="1"/>
  <c r="L43" i="1"/>
  <c r="L26" i="1"/>
  <c r="L506" i="1"/>
  <c r="L499" i="1"/>
  <c r="L379" i="1"/>
  <c r="L389" i="1"/>
  <c r="L375" i="1"/>
  <c r="L393" i="1"/>
  <c r="L366" i="1"/>
  <c r="L331" i="1"/>
  <c r="L330" i="1"/>
  <c r="L241" i="1"/>
  <c r="L340" i="1"/>
  <c r="L226" i="1"/>
  <c r="L142" i="1"/>
  <c r="L411" i="1"/>
  <c r="L360" i="1"/>
  <c r="L328" i="1"/>
  <c r="L278" i="1"/>
  <c r="L334" i="1"/>
  <c r="L333" i="1"/>
  <c r="L266" i="1"/>
  <c r="L218" i="1"/>
  <c r="L186" i="1"/>
  <c r="L154" i="1"/>
  <c r="L138" i="1"/>
  <c r="L161" i="1"/>
  <c r="L153" i="1"/>
  <c r="L140" i="1"/>
  <c r="L56" i="1"/>
  <c r="L103" i="1"/>
  <c r="L80" i="1"/>
  <c r="L14" i="1"/>
  <c r="L9" i="1"/>
  <c r="L397" i="1"/>
  <c r="L414" i="1"/>
  <c r="L405" i="1"/>
  <c r="L496" i="1"/>
  <c r="L358" i="1"/>
  <c r="L326" i="1"/>
  <c r="L399" i="1"/>
  <c r="L356" i="1"/>
  <c r="L324" i="1"/>
  <c r="L418" i="1"/>
  <c r="L371" i="1"/>
  <c r="L357" i="1"/>
  <c r="L325" i="1"/>
  <c r="L254" i="1"/>
  <c r="L327" i="1"/>
  <c r="L258" i="1"/>
  <c r="L215" i="1"/>
  <c r="L183" i="1"/>
  <c r="L151" i="1"/>
  <c r="L192" i="1"/>
  <c r="L97" i="1"/>
  <c r="L81" i="1"/>
  <c r="L238" i="1"/>
  <c r="L68" i="1"/>
  <c r="L18" i="1"/>
  <c r="L106" i="1"/>
  <c r="L92" i="1"/>
  <c r="L12" i="1"/>
  <c r="L5" i="1"/>
  <c r="L41" i="1"/>
  <c r="L39" i="1"/>
  <c r="L54" i="1"/>
  <c r="F4" i="1"/>
  <c r="J507" i="1" l="1"/>
  <c r="L507" i="1"/>
  <c r="F482" i="1"/>
  <c r="F376" i="1"/>
  <c r="F504" i="1"/>
  <c r="F500" i="1"/>
  <c r="F488" i="1"/>
  <c r="F467" i="1"/>
  <c r="F456" i="1"/>
  <c r="F438" i="1"/>
  <c r="F423" i="1"/>
  <c r="F440" i="1"/>
  <c r="F499" i="1"/>
  <c r="F486" i="1"/>
  <c r="F485" i="1"/>
  <c r="F501" i="1"/>
  <c r="F489" i="1"/>
  <c r="F492" i="1"/>
  <c r="F419" i="1"/>
  <c r="F496" i="1"/>
  <c r="F459" i="1"/>
  <c r="F505" i="1"/>
  <c r="F476" i="1"/>
  <c r="F498" i="1"/>
  <c r="F506" i="1"/>
  <c r="F502" i="1"/>
  <c r="F479" i="1"/>
  <c r="F470" i="1"/>
  <c r="F493" i="1"/>
  <c r="F490" i="1"/>
  <c r="F466" i="1"/>
  <c r="F267" i="1"/>
  <c r="F503" i="1"/>
  <c r="F475" i="1"/>
  <c r="F462" i="1"/>
  <c r="F443" i="1"/>
  <c r="F460" i="1"/>
  <c r="F424" i="1"/>
  <c r="F412" i="1"/>
  <c r="F380" i="1"/>
  <c r="F446" i="1"/>
  <c r="F432" i="1"/>
  <c r="F415" i="1"/>
  <c r="F408" i="1"/>
  <c r="F404" i="1"/>
  <c r="F400" i="1"/>
  <c r="F396" i="1"/>
  <c r="F392" i="1"/>
  <c r="F388" i="1"/>
  <c r="F384" i="1"/>
  <c r="F183" i="1"/>
  <c r="F464" i="1"/>
  <c r="F435" i="1"/>
  <c r="F420" i="1"/>
  <c r="F428" i="1"/>
  <c r="F187" i="1"/>
  <c r="F416" i="1"/>
  <c r="F434" i="1"/>
  <c r="F430" i="1"/>
  <c r="F422" i="1"/>
  <c r="F370" i="1"/>
  <c r="F366" i="1"/>
  <c r="F362" i="1"/>
  <c r="F358" i="1"/>
  <c r="F354" i="1"/>
  <c r="F350" i="1"/>
  <c r="F346" i="1"/>
  <c r="F342" i="1"/>
  <c r="F338" i="1"/>
  <c r="F334" i="1"/>
  <c r="F330" i="1"/>
  <c r="F326" i="1"/>
  <c r="F322" i="1"/>
  <c r="F318" i="1"/>
  <c r="F314" i="1"/>
  <c r="F310" i="1"/>
  <c r="F306" i="1"/>
  <c r="F302" i="1"/>
  <c r="F298" i="1"/>
  <c r="F294" i="1"/>
  <c r="F268" i="1"/>
  <c r="F265" i="1"/>
  <c r="F239" i="1"/>
  <c r="F319" i="1"/>
  <c r="F315" i="1"/>
  <c r="F311" i="1"/>
  <c r="F307" i="1"/>
  <c r="F303" i="1"/>
  <c r="F299" i="1"/>
  <c r="F295" i="1"/>
  <c r="F271" i="1"/>
  <c r="F235" i="1"/>
  <c r="F292" i="1"/>
  <c r="F289" i="1"/>
  <c r="F260" i="1"/>
  <c r="F257" i="1"/>
  <c r="F240" i="1"/>
  <c r="F231" i="1"/>
  <c r="F227" i="1"/>
  <c r="F175" i="1"/>
  <c r="F372" i="1"/>
  <c r="F368" i="1"/>
  <c r="F364" i="1"/>
  <c r="F360" i="1"/>
  <c r="F356" i="1"/>
  <c r="F352" i="1"/>
  <c r="F348" i="1"/>
  <c r="F344" i="1"/>
  <c r="F340" i="1"/>
  <c r="F336" i="1"/>
  <c r="F332" i="1"/>
  <c r="F328" i="1"/>
  <c r="F324" i="1"/>
  <c r="F320" i="1"/>
  <c r="F316" i="1"/>
  <c r="F312" i="1"/>
  <c r="F308" i="1"/>
  <c r="F304" i="1"/>
  <c r="F300" i="1"/>
  <c r="F296" i="1"/>
  <c r="F263" i="1"/>
  <c r="F275" i="1"/>
  <c r="F243" i="1"/>
  <c r="F195" i="1"/>
  <c r="F179" i="1"/>
  <c r="F264" i="1"/>
  <c r="F261" i="1"/>
  <c r="F218" i="1"/>
  <c r="F215" i="1"/>
  <c r="F198" i="1"/>
  <c r="F166" i="1"/>
  <c r="F232" i="1"/>
  <c r="F224" i="1"/>
  <c r="F163" i="1"/>
  <c r="F155" i="1"/>
  <c r="F147" i="1"/>
  <c r="F139" i="1"/>
  <c r="F52" i="1"/>
  <c r="F170" i="1"/>
  <c r="F233" i="1"/>
  <c r="F229" i="1"/>
  <c r="F222" i="1"/>
  <c r="F219" i="1"/>
  <c r="F167" i="1"/>
  <c r="F100" i="1"/>
  <c r="F44" i="1"/>
  <c r="F159" i="1"/>
  <c r="F151" i="1"/>
  <c r="F143" i="1"/>
  <c r="F135" i="1"/>
  <c r="F223" i="1"/>
  <c r="F202" i="1"/>
  <c r="F171" i="1"/>
  <c r="F112" i="1"/>
  <c r="F40" i="1"/>
  <c r="F126" i="1"/>
  <c r="F68" i="1"/>
  <c r="F162" i="1"/>
  <c r="F158" i="1"/>
  <c r="F154" i="1"/>
  <c r="F150" i="1"/>
  <c r="F146" i="1"/>
  <c r="F142" i="1"/>
  <c r="F138" i="1"/>
  <c r="F134" i="1"/>
  <c r="F120" i="1"/>
  <c r="F64" i="1"/>
  <c r="F122" i="1"/>
  <c r="F92" i="1"/>
  <c r="F60" i="1"/>
  <c r="F56" i="1"/>
  <c r="F48" i="1"/>
  <c r="F22" i="1"/>
  <c r="F18" i="1"/>
  <c r="F14" i="1"/>
  <c r="F10" i="1"/>
  <c r="F6" i="1"/>
  <c r="F11" i="1"/>
  <c r="F7" i="1"/>
  <c r="F36" i="1"/>
  <c r="F32" i="1"/>
  <c r="F28" i="1"/>
  <c r="F24" i="1"/>
  <c r="F20" i="1"/>
  <c r="F16" i="1"/>
  <c r="F12" i="1"/>
  <c r="F8" i="1"/>
  <c r="F21" i="1"/>
  <c r="F17" i="1"/>
  <c r="F13" i="1"/>
  <c r="F9" i="1"/>
  <c r="F5" i="1"/>
  <c r="F494" i="1"/>
  <c r="F484" i="1"/>
  <c r="F472" i="1"/>
  <c r="F478" i="1"/>
  <c r="F497" i="1"/>
  <c r="F480" i="1"/>
  <c r="F463" i="1"/>
  <c r="F474" i="1"/>
  <c r="F461" i="1"/>
  <c r="F429" i="1"/>
  <c r="F426" i="1"/>
  <c r="F406" i="1"/>
  <c r="F398" i="1"/>
  <c r="F390" i="1"/>
  <c r="F382" i="1"/>
  <c r="F363" i="1"/>
  <c r="F288" i="1"/>
  <c r="F481" i="1"/>
  <c r="F458" i="1"/>
  <c r="F487" i="1"/>
  <c r="F468" i="1"/>
  <c r="F455" i="1"/>
  <c r="F452" i="1"/>
  <c r="F444" i="1"/>
  <c r="F437" i="1"/>
  <c r="F425" i="1"/>
  <c r="F374" i="1"/>
  <c r="F495" i="1"/>
  <c r="F477" i="1"/>
  <c r="F457" i="1"/>
  <c r="F439" i="1"/>
  <c r="F431" i="1"/>
  <c r="F411" i="1"/>
  <c r="F347" i="1"/>
  <c r="F454" i="1"/>
  <c r="F451" i="1"/>
  <c r="F410" i="1"/>
  <c r="F402" i="1"/>
  <c r="F394" i="1"/>
  <c r="F386" i="1"/>
  <c r="F378" i="1"/>
  <c r="F276" i="1"/>
  <c r="F447" i="1"/>
  <c r="F442" i="1"/>
  <c r="F491" i="1"/>
  <c r="F471" i="1"/>
  <c r="F448" i="1"/>
  <c r="F436" i="1"/>
  <c r="F418" i="1"/>
  <c r="F414" i="1"/>
  <c r="F245" i="1"/>
  <c r="F469" i="1"/>
  <c r="F433" i="1"/>
  <c r="F427" i="1"/>
  <c r="F331" i="1"/>
  <c r="F228" i="1"/>
  <c r="F483" i="1"/>
  <c r="F453" i="1"/>
  <c r="F450" i="1"/>
  <c r="F251" i="1"/>
  <c r="F473" i="1"/>
  <c r="F441" i="1"/>
  <c r="F413" i="1"/>
  <c r="F377" i="1"/>
  <c r="F375" i="1"/>
  <c r="F369" i="1"/>
  <c r="F353" i="1"/>
  <c r="F337" i="1"/>
  <c r="F321" i="1"/>
  <c r="F305" i="1"/>
  <c r="F256" i="1"/>
  <c r="F244" i="1"/>
  <c r="F359" i="1"/>
  <c r="F343" i="1"/>
  <c r="F327" i="1"/>
  <c r="F287" i="1"/>
  <c r="F281" i="1"/>
  <c r="F221" i="1"/>
  <c r="F190" i="1"/>
  <c r="F465" i="1"/>
  <c r="F421" i="1"/>
  <c r="F409" i="1"/>
  <c r="F405" i="1"/>
  <c r="F401" i="1"/>
  <c r="F397" i="1"/>
  <c r="F393" i="1"/>
  <c r="F389" i="1"/>
  <c r="F385" i="1"/>
  <c r="F381" i="1"/>
  <c r="F379" i="1"/>
  <c r="F365" i="1"/>
  <c r="F349" i="1"/>
  <c r="F333" i="1"/>
  <c r="F317" i="1"/>
  <c r="F301" i="1"/>
  <c r="F291" i="1"/>
  <c r="F286" i="1"/>
  <c r="F280" i="1"/>
  <c r="F255" i="1"/>
  <c r="F249" i="1"/>
  <c r="F220" i="1"/>
  <c r="F445" i="1"/>
  <c r="F407" i="1"/>
  <c r="F403" i="1"/>
  <c r="F399" i="1"/>
  <c r="F395" i="1"/>
  <c r="F391" i="1"/>
  <c r="F387" i="1"/>
  <c r="F383" i="1"/>
  <c r="F371" i="1"/>
  <c r="F355" i="1"/>
  <c r="F339" i="1"/>
  <c r="F323" i="1"/>
  <c r="F285" i="1"/>
  <c r="F279" i="1"/>
  <c r="F269" i="1"/>
  <c r="F259" i="1"/>
  <c r="F254" i="1"/>
  <c r="F248" i="1"/>
  <c r="F237" i="1"/>
  <c r="F207" i="1"/>
  <c r="F361" i="1"/>
  <c r="F345" i="1"/>
  <c r="F329" i="1"/>
  <c r="F313" i="1"/>
  <c r="F297" i="1"/>
  <c r="F273" i="1"/>
  <c r="F253" i="1"/>
  <c r="F247" i="1"/>
  <c r="F236" i="1"/>
  <c r="F417" i="1"/>
  <c r="F367" i="1"/>
  <c r="F351" i="1"/>
  <c r="F335" i="1"/>
  <c r="F284" i="1"/>
  <c r="F241" i="1"/>
  <c r="F449" i="1"/>
  <c r="F373" i="1"/>
  <c r="F357" i="1"/>
  <c r="F341" i="1"/>
  <c r="F325" i="1"/>
  <c r="F309" i="1"/>
  <c r="F293" i="1"/>
  <c r="F283" i="1"/>
  <c r="F277" i="1"/>
  <c r="F272" i="1"/>
  <c r="F252" i="1"/>
  <c r="F266" i="1"/>
  <c r="F225" i="1"/>
  <c r="F217" i="1"/>
  <c r="F214" i="1"/>
  <c r="F211" i="1"/>
  <c r="F199" i="1"/>
  <c r="F186" i="1"/>
  <c r="F182" i="1"/>
  <c r="F278" i="1"/>
  <c r="F246" i="1"/>
  <c r="F205" i="1"/>
  <c r="F103" i="1"/>
  <c r="F290" i="1"/>
  <c r="F258" i="1"/>
  <c r="F238" i="1"/>
  <c r="F72" i="1"/>
  <c r="F270" i="1"/>
  <c r="F234" i="1"/>
  <c r="F216" i="1"/>
  <c r="F213" i="1"/>
  <c r="F210" i="1"/>
  <c r="F204" i="1"/>
  <c r="F201" i="1"/>
  <c r="F93" i="1"/>
  <c r="F282" i="1"/>
  <c r="F250" i="1"/>
  <c r="F230" i="1"/>
  <c r="F226" i="1"/>
  <c r="F174" i="1"/>
  <c r="F130" i="1"/>
  <c r="F47" i="1"/>
  <c r="F262" i="1"/>
  <c r="F212" i="1"/>
  <c r="F200" i="1"/>
  <c r="F191" i="1"/>
  <c r="F274" i="1"/>
  <c r="F242" i="1"/>
  <c r="F206" i="1"/>
  <c r="F203" i="1"/>
  <c r="F194" i="1"/>
  <c r="F178" i="1"/>
  <c r="F208" i="1"/>
  <c r="F192" i="1"/>
  <c r="F188" i="1"/>
  <c r="F184" i="1"/>
  <c r="F180" i="1"/>
  <c r="F176" i="1"/>
  <c r="F172" i="1"/>
  <c r="F160" i="1"/>
  <c r="F152" i="1"/>
  <c r="F144" i="1"/>
  <c r="F136" i="1"/>
  <c r="F88" i="1"/>
  <c r="F71" i="1"/>
  <c r="F197" i="1"/>
  <c r="F165" i="1"/>
  <c r="F157" i="1"/>
  <c r="F149" i="1"/>
  <c r="F141" i="1"/>
  <c r="F133" i="1"/>
  <c r="F116" i="1"/>
  <c r="F77" i="1"/>
  <c r="F101" i="1"/>
  <c r="F76" i="1"/>
  <c r="F69" i="1"/>
  <c r="F209" i="1"/>
  <c r="F193" i="1"/>
  <c r="F169" i="1"/>
  <c r="F128" i="1"/>
  <c r="F124" i="1"/>
  <c r="F110" i="1"/>
  <c r="F96" i="1"/>
  <c r="F189" i="1"/>
  <c r="F185" i="1"/>
  <c r="F181" i="1"/>
  <c r="F177" i="1"/>
  <c r="F173" i="1"/>
  <c r="F164" i="1"/>
  <c r="F156" i="1"/>
  <c r="F148" i="1"/>
  <c r="F140" i="1"/>
  <c r="F132" i="1"/>
  <c r="F95" i="1"/>
  <c r="F62" i="1"/>
  <c r="F161" i="1"/>
  <c r="F153" i="1"/>
  <c r="F145" i="1"/>
  <c r="F137" i="1"/>
  <c r="F104" i="1"/>
  <c r="F80" i="1"/>
  <c r="F74" i="1"/>
  <c r="F61" i="1"/>
  <c r="F55" i="1"/>
  <c r="F196" i="1"/>
  <c r="F168" i="1"/>
  <c r="F131" i="1"/>
  <c r="F118" i="1"/>
  <c r="F108" i="1"/>
  <c r="F84" i="1"/>
  <c r="F54" i="1"/>
  <c r="F27" i="1"/>
  <c r="F129" i="1"/>
  <c r="F107" i="1"/>
  <c r="F105" i="1"/>
  <c r="F90" i="1"/>
  <c r="F57" i="1"/>
  <c r="F50" i="1"/>
  <c r="F43" i="1"/>
  <c r="F31" i="1"/>
  <c r="F127" i="1"/>
  <c r="F111" i="1"/>
  <c r="F109" i="1"/>
  <c r="F94" i="1"/>
  <c r="F85" i="1"/>
  <c r="F82" i="1"/>
  <c r="F79" i="1"/>
  <c r="F53" i="1"/>
  <c r="F46" i="1"/>
  <c r="F39" i="1"/>
  <c r="F35" i="1"/>
  <c r="F26" i="1"/>
  <c r="F125" i="1"/>
  <c r="F115" i="1"/>
  <c r="F113" i="1"/>
  <c r="F98" i="1"/>
  <c r="F87" i="1"/>
  <c r="F73" i="1"/>
  <c r="F70" i="1"/>
  <c r="F67" i="1"/>
  <c r="F49" i="1"/>
  <c r="F42" i="1"/>
  <c r="F30" i="1"/>
  <c r="F123" i="1"/>
  <c r="F119" i="1"/>
  <c r="F117" i="1"/>
  <c r="F102" i="1"/>
  <c r="F63" i="1"/>
  <c r="F45" i="1"/>
  <c r="F38" i="1"/>
  <c r="F34" i="1"/>
  <c r="F25" i="1"/>
  <c r="F121" i="1"/>
  <c r="F106" i="1"/>
  <c r="F91" i="1"/>
  <c r="F89" i="1"/>
  <c r="F81" i="1"/>
  <c r="F78" i="1"/>
  <c r="F75" i="1"/>
  <c r="F66" i="1"/>
  <c r="F59" i="1"/>
  <c r="F41" i="1"/>
  <c r="F29" i="1"/>
  <c r="F15" i="1"/>
  <c r="F37" i="1"/>
  <c r="F33" i="1"/>
  <c r="F19" i="1"/>
  <c r="F114" i="1"/>
  <c r="F99" i="1"/>
  <c r="F97" i="1"/>
  <c r="F86" i="1"/>
  <c r="F83" i="1"/>
  <c r="F65" i="1"/>
  <c r="F58" i="1"/>
  <c r="F51" i="1"/>
  <c r="F2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<sst xmlns="http://schemas.openxmlformats.org/spreadsheetml/2006/main" count="5669" uniqueCount="2081">
  <si>
    <t>CY2023</t>
  </si>
  <si>
    <t>Revenuue</t>
  </si>
  <si>
    <t>Shares</t>
  </si>
  <si>
    <t>EPS</t>
  </si>
  <si>
    <t>NI</t>
  </si>
  <si>
    <t>NI Margin</t>
  </si>
  <si>
    <t>NYSE:MMM</t>
  </si>
  <si>
    <t>NYSE:AOS</t>
  </si>
  <si>
    <t>NYSE:ABT</t>
  </si>
  <si>
    <t>NYSE:ABBV</t>
  </si>
  <si>
    <t>NYSE:ACN</t>
  </si>
  <si>
    <t>NasdaqGS:ADBE</t>
  </si>
  <si>
    <t>NasdaqGS:AMD</t>
  </si>
  <si>
    <t>NYSE:AFL</t>
  </si>
  <si>
    <t>NYSE:A</t>
  </si>
  <si>
    <t>NYSE:APD</t>
  </si>
  <si>
    <t>NasdaqGS:ABNB</t>
  </si>
  <si>
    <t>NasdaqGS:AKAM</t>
  </si>
  <si>
    <t>NYSE:ALB</t>
  </si>
  <si>
    <t>NYSE:ARE</t>
  </si>
  <si>
    <t>NasdaqGS:ALGN</t>
  </si>
  <si>
    <t>NYSE:ALLE</t>
  </si>
  <si>
    <t>NasdaqGS:LNT</t>
  </si>
  <si>
    <t>NasdaqGS:GOOG</t>
  </si>
  <si>
    <t>NasdaqGS:GOOGL</t>
  </si>
  <si>
    <t>NYSE:MO</t>
  </si>
  <si>
    <t>NasdaqGS:AMZN</t>
  </si>
  <si>
    <t>NYSE:AMCR</t>
  </si>
  <si>
    <t>NYSE:AEE</t>
  </si>
  <si>
    <t>NasdaqGS:AEP</t>
  </si>
  <si>
    <t>NYSE:AXP</t>
  </si>
  <si>
    <t>NYSE:AIG</t>
  </si>
  <si>
    <t>NYSE:AMT</t>
  </si>
  <si>
    <t>NYSE:AWK</t>
  </si>
  <si>
    <t>NYSE:AMP</t>
  </si>
  <si>
    <t>NYSE:AME</t>
  </si>
  <si>
    <t>NasdaqGS:AMGN</t>
  </si>
  <si>
    <t>NYSE:APH</t>
  </si>
  <si>
    <t>NasdaqGS:ADI</t>
  </si>
  <si>
    <t>NasdaqGS:ANSS</t>
  </si>
  <si>
    <t>NYSE:AON</t>
  </si>
  <si>
    <t>NasdaqGS:APA</t>
  </si>
  <si>
    <t>NYSE:APO</t>
  </si>
  <si>
    <t>NasdaqGS:AAPL</t>
  </si>
  <si>
    <t>NasdaqGS:AMAT</t>
  </si>
  <si>
    <t>NYSE:APTV</t>
  </si>
  <si>
    <t>NasdaqGS:ACGL</t>
  </si>
  <si>
    <t>NYSE:ADM</t>
  </si>
  <si>
    <t>NYSE:ANET</t>
  </si>
  <si>
    <t>NYSE:AJG</t>
  </si>
  <si>
    <t>NYSE:AIZ</t>
  </si>
  <si>
    <t>NYSE:T</t>
  </si>
  <si>
    <t>NYSE:ATO</t>
  </si>
  <si>
    <t>NasdaqGS:ADSK</t>
  </si>
  <si>
    <t>NasdaqGS:ADP</t>
  </si>
  <si>
    <t>NYSE:AZO</t>
  </si>
  <si>
    <t>NYSE:AVB</t>
  </si>
  <si>
    <t>NYSE:AVY</t>
  </si>
  <si>
    <t>NasdaqGS:AXON</t>
  </si>
  <si>
    <t>NasdaqGS:BKR</t>
  </si>
  <si>
    <t>NYSE:BALL</t>
  </si>
  <si>
    <t>NYSE:BAC</t>
  </si>
  <si>
    <t>NYSE:BAX</t>
  </si>
  <si>
    <t>NYSE:BDX</t>
  </si>
  <si>
    <t>NYSE:BRK.B</t>
  </si>
  <si>
    <t>NYSE:BBY</t>
  </si>
  <si>
    <t>NasdaqGS:TECH</t>
  </si>
  <si>
    <t>NasdaqGS:BIIB</t>
  </si>
  <si>
    <t>NYSE:BLK</t>
  </si>
  <si>
    <t>NYSE:BX</t>
  </si>
  <si>
    <t>NasdaqGS:BKNG</t>
  </si>
  <si>
    <t>NYSE:BWA</t>
  </si>
  <si>
    <t>NYSE:BSX</t>
  </si>
  <si>
    <t>NYSE:BMY</t>
  </si>
  <si>
    <t>NasdaqGS:AVGO</t>
  </si>
  <si>
    <t>NYSE:BR</t>
  </si>
  <si>
    <t>NYSE:BRO</t>
  </si>
  <si>
    <t>NYSE:BF.B</t>
  </si>
  <si>
    <t>NYSE:BLDR</t>
  </si>
  <si>
    <t>NYSE:BG</t>
  </si>
  <si>
    <t>NYSE:BXP</t>
  </si>
  <si>
    <t>NasdaqGS:CHRW</t>
  </si>
  <si>
    <t>NasdaqGS:CDNS</t>
  </si>
  <si>
    <t>NasdaqGS:CZR</t>
  </si>
  <si>
    <t>NYSE:CPT</t>
  </si>
  <si>
    <t>NYSE:COF</t>
  </si>
  <si>
    <t>NYSE:CAH</t>
  </si>
  <si>
    <t>NYSE:KMX</t>
  </si>
  <si>
    <t>NYSE:CCL</t>
  </si>
  <si>
    <t>NYSE:CARR</t>
  </si>
  <si>
    <t>NYSE:CAT</t>
  </si>
  <si>
    <t>BATS:CBOE</t>
  </si>
  <si>
    <t>NYSE:CBRE</t>
  </si>
  <si>
    <t>NasdaqGS:CDW</t>
  </si>
  <si>
    <t>NYSE:CE</t>
  </si>
  <si>
    <t>NYSE:COR</t>
  </si>
  <si>
    <t>NYSE:CNC</t>
  </si>
  <si>
    <t>NYSE:CNP</t>
  </si>
  <si>
    <t>NYSE:CF</t>
  </si>
  <si>
    <t>NYSE:CRL</t>
  </si>
  <si>
    <t>NasdaqGS:CHTR</t>
  </si>
  <si>
    <t>NYSE:CVX</t>
  </si>
  <si>
    <t>NYSE:CMG</t>
  </si>
  <si>
    <t>NYSE:CB</t>
  </si>
  <si>
    <t>NYSE:CHD</t>
  </si>
  <si>
    <t>NasdaqGS:CINF</t>
  </si>
  <si>
    <t>NasdaqGS:CTAS</t>
  </si>
  <si>
    <t>NasdaqGS:CSCO</t>
  </si>
  <si>
    <t>NYSE:C</t>
  </si>
  <si>
    <t>NYSE:CFG</t>
  </si>
  <si>
    <t>NasdaqGS:CME</t>
  </si>
  <si>
    <t>NYSE:CMS</t>
  </si>
  <si>
    <t>NasdaqGS:CTSH</t>
  </si>
  <si>
    <t>NYSE:CL</t>
  </si>
  <si>
    <t>NasdaqGS:CMCSA</t>
  </si>
  <si>
    <t>NYSE:CAG</t>
  </si>
  <si>
    <t>NYSE:COP</t>
  </si>
  <si>
    <t>NYSE:ED</t>
  </si>
  <si>
    <t>NYSE:STZ</t>
  </si>
  <si>
    <t>NasdaqGS:CEG</t>
  </si>
  <si>
    <t>NasdaqGS:CPRT</t>
  </si>
  <si>
    <t>NYSE:GLW</t>
  </si>
  <si>
    <t>NYSE:CPAY</t>
  </si>
  <si>
    <t>NYSE:CTVA</t>
  </si>
  <si>
    <t>NasdaqGS:CSGP</t>
  </si>
  <si>
    <t>NasdaqGS:COST</t>
  </si>
  <si>
    <t>NYSE:CTRA</t>
  </si>
  <si>
    <t>NasdaqGS:CRWD</t>
  </si>
  <si>
    <t>NYSE:CCI</t>
  </si>
  <si>
    <t>NasdaqGS:CSX</t>
  </si>
  <si>
    <t>NYSE:CMI</t>
  </si>
  <si>
    <t>NYSE:CVS</t>
  </si>
  <si>
    <t>NYSE:DHI</t>
  </si>
  <si>
    <t>NYSE:DHR</t>
  </si>
  <si>
    <t>NYSE:DRI</t>
  </si>
  <si>
    <t>NYSE:DVA</t>
  </si>
  <si>
    <t>NYSE:DAY</t>
  </si>
  <si>
    <t>NYSE:DECK</t>
  </si>
  <si>
    <t>NYSE:DE</t>
  </si>
  <si>
    <t>NYSE:DELL</t>
  </si>
  <si>
    <t>NYSE:DAL</t>
  </si>
  <si>
    <t>NYSE:DVN</t>
  </si>
  <si>
    <t>NasdaqGS:DXCM</t>
  </si>
  <si>
    <t>NasdaqGS:FANG</t>
  </si>
  <si>
    <t>NYSE:DLR</t>
  </si>
  <si>
    <t>NYSE:DFS</t>
  </si>
  <si>
    <t>NYSE:DG</t>
  </si>
  <si>
    <t>NasdaqGS:DLTR</t>
  </si>
  <si>
    <t>NYSE:D</t>
  </si>
  <si>
    <t>NasdaqGS:DPZ</t>
  </si>
  <si>
    <t>NYSE:DOV</t>
  </si>
  <si>
    <t>NYSE:DOW</t>
  </si>
  <si>
    <t>NYSE:DTE</t>
  </si>
  <si>
    <t>NYSE:DUK</t>
  </si>
  <si>
    <t>NYSE:DD</t>
  </si>
  <si>
    <t>NYSE:EMN</t>
  </si>
  <si>
    <t>NYSE:ETN</t>
  </si>
  <si>
    <t>NasdaqGS:EBAY</t>
  </si>
  <si>
    <t>NYSE:ECL</t>
  </si>
  <si>
    <t>NYSE:EIX</t>
  </si>
  <si>
    <t>NYSE:EW</t>
  </si>
  <si>
    <t>NasdaqGS:EA</t>
  </si>
  <si>
    <t>NYSE:ELV</t>
  </si>
  <si>
    <t>NYSE:LLY</t>
  </si>
  <si>
    <t>NYSE:EMR</t>
  </si>
  <si>
    <t>NasdaqGM:ENPH</t>
  </si>
  <si>
    <t>NYSE:ETR</t>
  </si>
  <si>
    <t>NYSE:EOG</t>
  </si>
  <si>
    <t>NYSE:EPAM</t>
  </si>
  <si>
    <t>NYSE:EQT</t>
  </si>
  <si>
    <t>NYSE:EFX</t>
  </si>
  <si>
    <t>NasdaqGS:EQIX</t>
  </si>
  <si>
    <t>NYSE:EQR</t>
  </si>
  <si>
    <t>NasdaqGS:ERIE</t>
  </si>
  <si>
    <t>NYSE:ESS</t>
  </si>
  <si>
    <t>NYSE:EG</t>
  </si>
  <si>
    <t>NasdaqGS:EVRG</t>
  </si>
  <si>
    <t>NYSE:ES</t>
  </si>
  <si>
    <t>NasdaqGS:EXC</t>
  </si>
  <si>
    <t>NasdaqGS:EXPE</t>
  </si>
  <si>
    <t>NYSE:EXPD</t>
  </si>
  <si>
    <t>NYSE:EXR</t>
  </si>
  <si>
    <t>NYSE:XOM</t>
  </si>
  <si>
    <t>NasdaqGS:FFIV</t>
  </si>
  <si>
    <t>NYSE:FDS</t>
  </si>
  <si>
    <t>NYSE:FICO</t>
  </si>
  <si>
    <t>NasdaqGS:FAST</t>
  </si>
  <si>
    <t>NYSE:FRT</t>
  </si>
  <si>
    <t>NYSE:FDX</t>
  </si>
  <si>
    <t>NYSE:FIS</t>
  </si>
  <si>
    <t>NasdaqGS:FITB</t>
  </si>
  <si>
    <t>NasdaqGS:FSLR</t>
  </si>
  <si>
    <t>NYSE:FE</t>
  </si>
  <si>
    <t>NYSE:FI</t>
  </si>
  <si>
    <t>NYSE:FMC</t>
  </si>
  <si>
    <t>NYSE:F</t>
  </si>
  <si>
    <t>NasdaqGS:FTNT</t>
  </si>
  <si>
    <t>NYSE:FTV</t>
  </si>
  <si>
    <t>NasdaqGS:FOX</t>
  </si>
  <si>
    <t>NasdaqGS:FOXA</t>
  </si>
  <si>
    <t>NYSE:BEN</t>
  </si>
  <si>
    <t>NYSE:FCX</t>
  </si>
  <si>
    <t>NYSE:GRMN</t>
  </si>
  <si>
    <t>NYSE:IT</t>
  </si>
  <si>
    <t>NasdaqGS:GEHC</t>
  </si>
  <si>
    <t>NYSE:GEV</t>
  </si>
  <si>
    <t>NasdaqGS:GEN</t>
  </si>
  <si>
    <t>NYSE:GNRC</t>
  </si>
  <si>
    <t>NYSE:GD</t>
  </si>
  <si>
    <t>NYSE:GE</t>
  </si>
  <si>
    <t>NYSE:GIS</t>
  </si>
  <si>
    <t>NYSE:GM</t>
  </si>
  <si>
    <t>NYSE:GPC</t>
  </si>
  <si>
    <t>NasdaqGS:GILD</t>
  </si>
  <si>
    <t>NYSE:GPN</t>
  </si>
  <si>
    <t>NYSE:GL</t>
  </si>
  <si>
    <t>NYSE:GDDY</t>
  </si>
  <si>
    <t>NYSE:HAL</t>
  </si>
  <si>
    <t>NasdaqGS:HAS</t>
  </si>
  <si>
    <t>NYSE:HCA</t>
  </si>
  <si>
    <t>NYSE:DOC</t>
  </si>
  <si>
    <t>NasdaqGS:HSIC</t>
  </si>
  <si>
    <t>NYSE:HES</t>
  </si>
  <si>
    <t>NYSE:HPE</t>
  </si>
  <si>
    <t>NYSE:HLT</t>
  </si>
  <si>
    <t>NasdaqGS:HOLX</t>
  </si>
  <si>
    <t>NasdaqGS:HON</t>
  </si>
  <si>
    <t>NYSE:HRL</t>
  </si>
  <si>
    <t>NasdaqGS:HST</t>
  </si>
  <si>
    <t>NYSE:HWM</t>
  </si>
  <si>
    <t>NYSE:HPQ</t>
  </si>
  <si>
    <t>NYSE:HUBB</t>
  </si>
  <si>
    <t>NYSE:HUM</t>
  </si>
  <si>
    <t>NasdaqGS:HBAN</t>
  </si>
  <si>
    <t>NYSE:HII</t>
  </si>
  <si>
    <t>NYSE:IEX</t>
  </si>
  <si>
    <t>NasdaqGS:IDXX</t>
  </si>
  <si>
    <t>NYSE:ITW</t>
  </si>
  <si>
    <t>NasdaqGS:INCY</t>
  </si>
  <si>
    <t>NYSE:IR</t>
  </si>
  <si>
    <t>NasdaqGS:PODD</t>
  </si>
  <si>
    <t>NasdaqGS:INTC</t>
  </si>
  <si>
    <t>NYSE:ICE</t>
  </si>
  <si>
    <t>NYSE:IBM</t>
  </si>
  <si>
    <t>NYSE:IFF</t>
  </si>
  <si>
    <t>NYSE:IP</t>
  </si>
  <si>
    <t>NasdaqGS:INTU</t>
  </si>
  <si>
    <t>NasdaqGS:ISRG</t>
  </si>
  <si>
    <t>NYSE:IVZ</t>
  </si>
  <si>
    <t>NYSE:INVH</t>
  </si>
  <si>
    <t>NYSE:IQV</t>
  </si>
  <si>
    <t>NYSE:IRM</t>
  </si>
  <si>
    <t>NasdaqGS:JBHT</t>
  </si>
  <si>
    <t>NYSE:JBL</t>
  </si>
  <si>
    <t>NasdaqGS:JKHY</t>
  </si>
  <si>
    <t>NYSE:J</t>
  </si>
  <si>
    <t>NYSE:JNJ</t>
  </si>
  <si>
    <t>NYSE:JCI</t>
  </si>
  <si>
    <t>NYSE:JPM</t>
  </si>
  <si>
    <t>NYSE:JNPR</t>
  </si>
  <si>
    <t>NYSE:K</t>
  </si>
  <si>
    <t>NYSE:KVUE</t>
  </si>
  <si>
    <t>NasdaqGS:KDP</t>
  </si>
  <si>
    <t>NYSE:KEY</t>
  </si>
  <si>
    <t>NYSE:KEYS</t>
  </si>
  <si>
    <t>NYSE:KMB</t>
  </si>
  <si>
    <t>NYSE:KIM</t>
  </si>
  <si>
    <t>NYSE:KMI</t>
  </si>
  <si>
    <t>NYSE:KKR</t>
  </si>
  <si>
    <t>NasdaqGS:KLAC</t>
  </si>
  <si>
    <t>NYSE:LHX</t>
  </si>
  <si>
    <t>NYSE:LH</t>
  </si>
  <si>
    <t>NasdaqGS:LRCX</t>
  </si>
  <si>
    <t>NYSE:LW</t>
  </si>
  <si>
    <t>NYSE:LVS</t>
  </si>
  <si>
    <t>NYSE:LDOS</t>
  </si>
  <si>
    <t>NYSE:LEN</t>
  </si>
  <si>
    <t>NYSE:LII</t>
  </si>
  <si>
    <t>NasdaqGS:LIN</t>
  </si>
  <si>
    <t>NYSE:LYV</t>
  </si>
  <si>
    <t>NasdaqGS:LKQ</t>
  </si>
  <si>
    <t>NYSE:LMT</t>
  </si>
  <si>
    <t>NYSE:L</t>
  </si>
  <si>
    <t>NYSE:LOW</t>
  </si>
  <si>
    <t>NasdaqGS:LULU</t>
  </si>
  <si>
    <t>NYSE:LYB</t>
  </si>
  <si>
    <t>NYSE:MTB</t>
  </si>
  <si>
    <t>NYSE:MPC</t>
  </si>
  <si>
    <t>NasdaqGS:MKTX</t>
  </si>
  <si>
    <t>NasdaqGS:MAR</t>
  </si>
  <si>
    <t>NYSE:MMC</t>
  </si>
  <si>
    <t>NYSE:MLM</t>
  </si>
  <si>
    <t>NYSE:MAS</t>
  </si>
  <si>
    <t>NYSE:MA</t>
  </si>
  <si>
    <t>NasdaqGS:MTCH</t>
  </si>
  <si>
    <t>NYSE:MKC</t>
  </si>
  <si>
    <t>NYSE:MCD</t>
  </si>
  <si>
    <t>NYSE:MCK</t>
  </si>
  <si>
    <t>NYSE:MDT</t>
  </si>
  <si>
    <t>NYSE:MRK</t>
  </si>
  <si>
    <t>NasdaqGS:META</t>
  </si>
  <si>
    <t>NYSE:MET</t>
  </si>
  <si>
    <t>NYSE:MTD</t>
  </si>
  <si>
    <t>NYSE:MGM</t>
  </si>
  <si>
    <t>NasdaqGS:MCHP</t>
  </si>
  <si>
    <t>NasdaqGS:MU</t>
  </si>
  <si>
    <t>NasdaqGS:MSFT</t>
  </si>
  <si>
    <t>NYSE:MAA</t>
  </si>
  <si>
    <t>NasdaqGS:MRNA</t>
  </si>
  <si>
    <t>NYSE:MHK</t>
  </si>
  <si>
    <t>NYSE:MOH</t>
  </si>
  <si>
    <t>NYSE:TAP</t>
  </si>
  <si>
    <t>NasdaqGS:MDLZ</t>
  </si>
  <si>
    <t>NasdaqGS:MPWR</t>
  </si>
  <si>
    <t>NasdaqGS:MNST</t>
  </si>
  <si>
    <t>NYSE:MCO</t>
  </si>
  <si>
    <t>NYSE:MS</t>
  </si>
  <si>
    <t>NYSE:MSI</t>
  </si>
  <si>
    <t>NYSE:MSCI</t>
  </si>
  <si>
    <t>NasdaqGS:NDAQ</t>
  </si>
  <si>
    <t>NasdaqGS:NTAP</t>
  </si>
  <si>
    <t>NasdaqGS:NFLX</t>
  </si>
  <si>
    <t>NYSE:NEM</t>
  </si>
  <si>
    <t>NasdaqGS:NWS</t>
  </si>
  <si>
    <t>NasdaqGS:NWSA</t>
  </si>
  <si>
    <t>NYSE:NEE</t>
  </si>
  <si>
    <t>NYSE:NKE</t>
  </si>
  <si>
    <t>NYSE:NI</t>
  </si>
  <si>
    <t>NasdaqGS:NDSN</t>
  </si>
  <si>
    <t>NYSE:NSC</t>
  </si>
  <si>
    <t>NasdaqGS:NTRS</t>
  </si>
  <si>
    <t>NYSE:NOC</t>
  </si>
  <si>
    <t>NYSE:NCLH</t>
  </si>
  <si>
    <t>NYSE:NRG</t>
  </si>
  <si>
    <t>NYSE:NUE</t>
  </si>
  <si>
    <t>NasdaqGS:NVDA</t>
  </si>
  <si>
    <t>NYSE:NVR</t>
  </si>
  <si>
    <t>NasdaqGS:NXPI</t>
  </si>
  <si>
    <t>NasdaqGS:ORLY</t>
  </si>
  <si>
    <t>NYSE:OXY</t>
  </si>
  <si>
    <t>NasdaqGS:ODFL</t>
  </si>
  <si>
    <t>NYSE:OMC</t>
  </si>
  <si>
    <t>NasdaqGS:ON</t>
  </si>
  <si>
    <t>NYSE:OKE</t>
  </si>
  <si>
    <t>NYSE:ORCL</t>
  </si>
  <si>
    <t>NYSE:OTIS</t>
  </si>
  <si>
    <t>NasdaqGS:PCAR</t>
  </si>
  <si>
    <t>NYSE:PKG</t>
  </si>
  <si>
    <t>NasdaqGS:PLTR</t>
  </si>
  <si>
    <t>NasdaqGS:PANW</t>
  </si>
  <si>
    <t>NasdaqGS:PARA</t>
  </si>
  <si>
    <t>NYSE:PH</t>
  </si>
  <si>
    <t>NasdaqGS:PAYX</t>
  </si>
  <si>
    <t>NYSE:PAYC</t>
  </si>
  <si>
    <t>NasdaqGS:PYPL</t>
  </si>
  <si>
    <t>NYSE:PNR</t>
  </si>
  <si>
    <t>NasdaqGS:PEP</t>
  </si>
  <si>
    <t>NYSE:PFE</t>
  </si>
  <si>
    <t>NYSE:PCG</t>
  </si>
  <si>
    <t>NYSE:PM</t>
  </si>
  <si>
    <t>NYSE:PSX</t>
  </si>
  <si>
    <t>NYSE:PNW</t>
  </si>
  <si>
    <t>NasdaqGS:POOL</t>
  </si>
  <si>
    <t>NYSE:PPG</t>
  </si>
  <si>
    <t>NYSE:PPL</t>
  </si>
  <si>
    <t>NasdaqGS:PFG</t>
  </si>
  <si>
    <t>NYSE:PLD</t>
  </si>
  <si>
    <t>NYSE:PRU</t>
  </si>
  <si>
    <t>NasdaqGS:PTC</t>
  </si>
  <si>
    <t>NYSE:PEG</t>
  </si>
  <si>
    <t>NYSE:PSA</t>
  </si>
  <si>
    <t>NYSE:PHM</t>
  </si>
  <si>
    <t>NasdaqGS:QCOM</t>
  </si>
  <si>
    <t>NYSE:PWR</t>
  </si>
  <si>
    <t>NYSE:DGX</t>
  </si>
  <si>
    <t>NYSE:RL</t>
  </si>
  <si>
    <t>NYSE:RJF</t>
  </si>
  <si>
    <t>NYSE:O</t>
  </si>
  <si>
    <t>NasdaqGS:REG</t>
  </si>
  <si>
    <t>NasdaqGS:REGN</t>
  </si>
  <si>
    <t>NYSE:RF</t>
  </si>
  <si>
    <t>NYSE:RSG</t>
  </si>
  <si>
    <t>NYSE:RMD</t>
  </si>
  <si>
    <t>NYSE:RVTY</t>
  </si>
  <si>
    <t>NYSE:ROK</t>
  </si>
  <si>
    <t>NYSE:ROL</t>
  </si>
  <si>
    <t>NasdaqGS:ROP</t>
  </si>
  <si>
    <t>NasdaqGS:ROST</t>
  </si>
  <si>
    <t>NYSE:RCL</t>
  </si>
  <si>
    <t>NYSE:RTX</t>
  </si>
  <si>
    <t>NYSE:SPGI</t>
  </si>
  <si>
    <t>NYSE:CRM</t>
  </si>
  <si>
    <t>NasdaqGS:SBAC</t>
  </si>
  <si>
    <t>NYSE:SLB</t>
  </si>
  <si>
    <t>NasdaqGS:STX</t>
  </si>
  <si>
    <t>NYSE:SRE</t>
  </si>
  <si>
    <t>NYSE:NOW</t>
  </si>
  <si>
    <t>NYSE:SPG</t>
  </si>
  <si>
    <t>NasdaqGS:SWKS</t>
  </si>
  <si>
    <t>NYSE:SW</t>
  </si>
  <si>
    <t>NYSE:SNA</t>
  </si>
  <si>
    <t>NYSE:SOLV</t>
  </si>
  <si>
    <t>NYSE:LUV</t>
  </si>
  <si>
    <t>NYSE:SWK</t>
  </si>
  <si>
    <t>NasdaqGS:SBUX</t>
  </si>
  <si>
    <t>NYSE:STT</t>
  </si>
  <si>
    <t>NasdaqGS:STLD</t>
  </si>
  <si>
    <t>NYSE:STE</t>
  </si>
  <si>
    <t>NYSE:SYK</t>
  </si>
  <si>
    <t>NasdaqGS:SMCI</t>
  </si>
  <si>
    <t>NYSE:SYF</t>
  </si>
  <si>
    <t>NasdaqGS:SNPS</t>
  </si>
  <si>
    <t>NYSE:SYY</t>
  </si>
  <si>
    <t>NasdaqGS:TMUS</t>
  </si>
  <si>
    <t>NasdaqGS:TROW</t>
  </si>
  <si>
    <t>NasdaqGS:TTWO</t>
  </si>
  <si>
    <t>NYSE:TPR</t>
  </si>
  <si>
    <t>NYSE:TRGP</t>
  </si>
  <si>
    <t>NYSE:TGT</t>
  </si>
  <si>
    <t>NYSE:TEL</t>
  </si>
  <si>
    <t>NYSE:TDY</t>
  </si>
  <si>
    <t>NYSE:TFX</t>
  </si>
  <si>
    <t>NasdaqGS:TER</t>
  </si>
  <si>
    <t>NasdaqGS:TSLA</t>
  </si>
  <si>
    <t>NasdaqGS:TXN</t>
  </si>
  <si>
    <t>NYSE:TPL</t>
  </si>
  <si>
    <t>NYSE:TXT</t>
  </si>
  <si>
    <t>NYSE:AES</t>
  </si>
  <si>
    <t>NYSE:ALL</t>
  </si>
  <si>
    <t>NYSE:BK</t>
  </si>
  <si>
    <t>NYSE:BA</t>
  </si>
  <si>
    <t>NasdaqGS:CPB</t>
  </si>
  <si>
    <t>NYSE:SCHW</t>
  </si>
  <si>
    <t>NYSE:CI</t>
  </si>
  <si>
    <t>NYSE:CLX</t>
  </si>
  <si>
    <t>NYSE:KO</t>
  </si>
  <si>
    <t>NasdaqGS:COO</t>
  </si>
  <si>
    <t>NYSE:EL</t>
  </si>
  <si>
    <t>NYSE:GS</t>
  </si>
  <si>
    <t>NYSE:HIG</t>
  </si>
  <si>
    <t>NYSE:HSY</t>
  </si>
  <si>
    <t>NYSE:HD</t>
  </si>
  <si>
    <t>NYSE:IPG</t>
  </si>
  <si>
    <t>NYSE:SJM</t>
  </si>
  <si>
    <t>NasdaqGS:KHC</t>
  </si>
  <si>
    <t>NYSE:KR</t>
  </si>
  <si>
    <t>NYSE:MOS</t>
  </si>
  <si>
    <t>NYSE:PNC</t>
  </si>
  <si>
    <t>NYSE:PG</t>
  </si>
  <si>
    <t>NYSE:PGR</t>
  </si>
  <si>
    <t>NYSE:SHW</t>
  </si>
  <si>
    <t>NYSE:SO</t>
  </si>
  <si>
    <t>NYSE:TJX</t>
  </si>
  <si>
    <t>NYSE:TRV</t>
  </si>
  <si>
    <t>NYSE:DIS</t>
  </si>
  <si>
    <t>NYSE:WMB</t>
  </si>
  <si>
    <t>NYSE:TMO</t>
  </si>
  <si>
    <t>NasdaqGS:TSCO</t>
  </si>
  <si>
    <t>NYSE:TT</t>
  </si>
  <si>
    <t>NYSE:TDG</t>
  </si>
  <si>
    <t>NasdaqGS:TRMB</t>
  </si>
  <si>
    <t>NYSE:TFC</t>
  </si>
  <si>
    <t>NYSE:TYL</t>
  </si>
  <si>
    <t>NYSE:TSN</t>
  </si>
  <si>
    <t>NYSE:USB</t>
  </si>
  <si>
    <t>NYSE:UBER</t>
  </si>
  <si>
    <t>NYSE:UDR</t>
  </si>
  <si>
    <t>NasdaqGS:ULTA</t>
  </si>
  <si>
    <t>NYSE:UNP</t>
  </si>
  <si>
    <t>NasdaqGS:UAL</t>
  </si>
  <si>
    <t>NYSE:UPS</t>
  </si>
  <si>
    <t>NYSE:URI</t>
  </si>
  <si>
    <t>NYSE:UNH</t>
  </si>
  <si>
    <t>NYSE:UHS</t>
  </si>
  <si>
    <t>NYSE:VLO</t>
  </si>
  <si>
    <t>NYSE:VTR</t>
  </si>
  <si>
    <t>NYSE:VLTO</t>
  </si>
  <si>
    <t>NasdaqGS:VRSN</t>
  </si>
  <si>
    <t>NasdaqGS:VRSK</t>
  </si>
  <si>
    <t>NYSE:VZ</t>
  </si>
  <si>
    <t>NasdaqGS:VRTX</t>
  </si>
  <si>
    <t>NasdaqGS:VTRS</t>
  </si>
  <si>
    <t>NYSE:VICI</t>
  </si>
  <si>
    <t>NYSE:V</t>
  </si>
  <si>
    <t>NYSE:VST</t>
  </si>
  <si>
    <t>NYSE:VMC</t>
  </si>
  <si>
    <t>NYSE:WRB</t>
  </si>
  <si>
    <t>NYSE:GWW</t>
  </si>
  <si>
    <t>NasdaqGS:WBA</t>
  </si>
  <si>
    <t>NYSE:WMT</t>
  </si>
  <si>
    <t>NasdaqGS:WBD</t>
  </si>
  <si>
    <t>NYSE:WM</t>
  </si>
  <si>
    <t>NYSE:WAT</t>
  </si>
  <si>
    <t>NYSE:WEC</t>
  </si>
  <si>
    <t>NYSE:WFC</t>
  </si>
  <si>
    <t>NYSE:WELL</t>
  </si>
  <si>
    <t>NYSE:WST</t>
  </si>
  <si>
    <t>NasdaqGS:WDC</t>
  </si>
  <si>
    <t>NYSE:WAB</t>
  </si>
  <si>
    <t>NYSE:WY</t>
  </si>
  <si>
    <t>NasdaqGS:WTW</t>
  </si>
  <si>
    <t>NasdaqGS:WDAY</t>
  </si>
  <si>
    <t>NasdaqGS:WYNN</t>
  </si>
  <si>
    <t>NasdaqGS:XEL</t>
  </si>
  <si>
    <t>NYSE:XYL</t>
  </si>
  <si>
    <t>NYSE:YUM</t>
  </si>
  <si>
    <t>NasdaqGS:ZBRA</t>
  </si>
  <si>
    <t>NYSE:ZBH</t>
  </si>
  <si>
    <t>NYSE:ZTS</t>
  </si>
  <si>
    <t>CY2022</t>
  </si>
  <si>
    <t>market_cap</t>
  </si>
  <si>
    <t>Share</t>
  </si>
  <si>
    <t>aggregation</t>
  </si>
  <si>
    <t>simple Avg</t>
  </si>
  <si>
    <t>weighted Avg</t>
  </si>
  <si>
    <t>CY2021</t>
  </si>
  <si>
    <t>MMM</t>
  </si>
  <si>
    <t>AOS</t>
  </si>
  <si>
    <t>ABT</t>
  </si>
  <si>
    <t>ABBV</t>
  </si>
  <si>
    <t>ACN</t>
  </si>
  <si>
    <t>ADBE</t>
  </si>
  <si>
    <t>AMD</t>
  </si>
  <si>
    <t>AES</t>
  </si>
  <si>
    <t>AFL</t>
  </si>
  <si>
    <t>A</t>
  </si>
  <si>
    <t>APD</t>
  </si>
  <si>
    <t>ABNB</t>
  </si>
  <si>
    <t>AKAM</t>
  </si>
  <si>
    <t>ALB</t>
  </si>
  <si>
    <t>ARE</t>
  </si>
  <si>
    <t>ALGN</t>
  </si>
  <si>
    <t>ALLE</t>
  </si>
  <si>
    <t>LNT</t>
  </si>
  <si>
    <t>ALL</t>
  </si>
  <si>
    <t>GOOGL</t>
  </si>
  <si>
    <t>GOOG</t>
  </si>
  <si>
    <t>MO</t>
  </si>
  <si>
    <t>AMZN</t>
  </si>
  <si>
    <t>AMCR</t>
  </si>
  <si>
    <t>AEE</t>
  </si>
  <si>
    <t>AAL</t>
  </si>
  <si>
    <t>AEP</t>
  </si>
  <si>
    <t>AXP</t>
  </si>
  <si>
    <t>AIG</t>
  </si>
  <si>
    <t>AMT</t>
  </si>
  <si>
    <t>AWK</t>
  </si>
  <si>
    <t>AMP</t>
  </si>
  <si>
    <t>AME</t>
  </si>
  <si>
    <t>AMGN</t>
  </si>
  <si>
    <t>APH</t>
  </si>
  <si>
    <t>ADI</t>
  </si>
  <si>
    <t>ANSS</t>
  </si>
  <si>
    <t>AON</t>
  </si>
  <si>
    <t>APA</t>
  </si>
  <si>
    <t>AAPL</t>
  </si>
  <si>
    <t>AMAT</t>
  </si>
  <si>
    <t>APTV</t>
  </si>
  <si>
    <t>ACGL</t>
  </si>
  <si>
    <t>ADM</t>
  </si>
  <si>
    <t>ANET</t>
  </si>
  <si>
    <t>AJG</t>
  </si>
  <si>
    <t>AIZ</t>
  </si>
  <si>
    <t>T</t>
  </si>
  <si>
    <t>ATO</t>
  </si>
  <si>
    <t>ADSK</t>
  </si>
  <si>
    <t>ADP</t>
  </si>
  <si>
    <t>AZO</t>
  </si>
  <si>
    <t>AVB</t>
  </si>
  <si>
    <t>AVY</t>
  </si>
  <si>
    <t>AXON</t>
  </si>
  <si>
    <t>BKR</t>
  </si>
  <si>
    <t>BALL</t>
  </si>
  <si>
    <t>BAC</t>
  </si>
  <si>
    <t>BK</t>
  </si>
  <si>
    <t>BBWI</t>
  </si>
  <si>
    <t>BAX</t>
  </si>
  <si>
    <t>BDX</t>
  </si>
  <si>
    <t>BRK.B</t>
  </si>
  <si>
    <t>BBY</t>
  </si>
  <si>
    <t>BIO</t>
  </si>
  <si>
    <t>TECH</t>
  </si>
  <si>
    <t>BIIB</t>
  </si>
  <si>
    <t>BLK</t>
  </si>
  <si>
    <t>BX</t>
  </si>
  <si>
    <t>BA</t>
  </si>
  <si>
    <t>BKNG</t>
  </si>
  <si>
    <t>BWA</t>
  </si>
  <si>
    <t>BXP</t>
  </si>
  <si>
    <t>BSX</t>
  </si>
  <si>
    <t>BMY</t>
  </si>
  <si>
    <t>AVGO</t>
  </si>
  <si>
    <t>BR</t>
  </si>
  <si>
    <t>BRO</t>
  </si>
  <si>
    <t>BF.B</t>
  </si>
  <si>
    <t>BG</t>
  </si>
  <si>
    <t>CDNS</t>
  </si>
  <si>
    <t>CZR</t>
  </si>
  <si>
    <t>CPT</t>
  </si>
  <si>
    <t>CPB</t>
  </si>
  <si>
    <t>COF</t>
  </si>
  <si>
    <t>CAH</t>
  </si>
  <si>
    <t>KMX</t>
  </si>
  <si>
    <t>CCL</t>
  </si>
  <si>
    <t>CARR</t>
  </si>
  <si>
    <t>CTLT</t>
  </si>
  <si>
    <t>CAT</t>
  </si>
  <si>
    <t>CBOE</t>
  </si>
  <si>
    <t>CBRE</t>
  </si>
  <si>
    <t>CDW</t>
  </si>
  <si>
    <t>CE</t>
  </si>
  <si>
    <t>COR</t>
  </si>
  <si>
    <t>CNC</t>
  </si>
  <si>
    <t>CNP</t>
  </si>
  <si>
    <t>CF</t>
  </si>
  <si>
    <t>CHRW</t>
  </si>
  <si>
    <t>CRL</t>
  </si>
  <si>
    <t>SCHW</t>
  </si>
  <si>
    <t>CHTR</t>
  </si>
  <si>
    <t>CVX</t>
  </si>
  <si>
    <t>CMG</t>
  </si>
  <si>
    <t>CB</t>
  </si>
  <si>
    <t>CHD</t>
  </si>
  <si>
    <t>CI</t>
  </si>
  <si>
    <t>CINF</t>
  </si>
  <si>
    <t>CTAS</t>
  </si>
  <si>
    <t>CSCO</t>
  </si>
  <si>
    <t>C</t>
  </si>
  <si>
    <t>CFG</t>
  </si>
  <si>
    <t>CLX</t>
  </si>
  <si>
    <t>CME</t>
  </si>
  <si>
    <t>CMS</t>
  </si>
  <si>
    <t>KO</t>
  </si>
  <si>
    <t>CTSH</t>
  </si>
  <si>
    <t>CL</t>
  </si>
  <si>
    <t>CMCSA</t>
  </si>
  <si>
    <t>CMA</t>
  </si>
  <si>
    <t>CAG</t>
  </si>
  <si>
    <t>COP</t>
  </si>
  <si>
    <t>ED</t>
  </si>
  <si>
    <t>STZ</t>
  </si>
  <si>
    <t>CEG</t>
  </si>
  <si>
    <t>COO</t>
  </si>
  <si>
    <t>CPRT</t>
  </si>
  <si>
    <t>GLW</t>
  </si>
  <si>
    <t>CPAY</t>
  </si>
  <si>
    <t>CTVA</t>
  </si>
  <si>
    <t>CSGP</t>
  </si>
  <si>
    <t>COST</t>
  </si>
  <si>
    <t>CTRA</t>
  </si>
  <si>
    <t>CCI</t>
  </si>
  <si>
    <t>CSX</t>
  </si>
  <si>
    <t>CMI</t>
  </si>
  <si>
    <t>CVS</t>
  </si>
  <si>
    <t>DHR</t>
  </si>
  <si>
    <t>DRI</t>
  </si>
  <si>
    <t>DVA</t>
  </si>
  <si>
    <t>DAY</t>
  </si>
  <si>
    <t>DE</t>
  </si>
  <si>
    <t>DAL</t>
  </si>
  <si>
    <t>DVN</t>
  </si>
  <si>
    <t>DXCM</t>
  </si>
  <si>
    <t>FANG</t>
  </si>
  <si>
    <t>DLR</t>
  </si>
  <si>
    <t>DFS</t>
  </si>
  <si>
    <t>DG</t>
  </si>
  <si>
    <t>DLTR</t>
  </si>
  <si>
    <t>D</t>
  </si>
  <si>
    <t>DPZ</t>
  </si>
  <si>
    <t>DOV</t>
  </si>
  <si>
    <t>DOW</t>
  </si>
  <si>
    <t>DHI</t>
  </si>
  <si>
    <t>DTE</t>
  </si>
  <si>
    <t>DUK</t>
  </si>
  <si>
    <t>DD</t>
  </si>
  <si>
    <t>EMN</t>
  </si>
  <si>
    <t>ETN</t>
  </si>
  <si>
    <t>EBAY</t>
  </si>
  <si>
    <t>ECL</t>
  </si>
  <si>
    <t>EIX</t>
  </si>
  <si>
    <t>EW</t>
  </si>
  <si>
    <t>EA</t>
  </si>
  <si>
    <t>ELV</t>
  </si>
  <si>
    <t>LLY</t>
  </si>
  <si>
    <t>EMR</t>
  </si>
  <si>
    <t>ENPH</t>
  </si>
  <si>
    <t>ETR</t>
  </si>
  <si>
    <t>EOG</t>
  </si>
  <si>
    <t>EPAM</t>
  </si>
  <si>
    <t>EQT</t>
  </si>
  <si>
    <t>EFX</t>
  </si>
  <si>
    <t>EQIX</t>
  </si>
  <si>
    <t>EQR</t>
  </si>
  <si>
    <t>ESS</t>
  </si>
  <si>
    <t>EL</t>
  </si>
  <si>
    <t>ETSY</t>
  </si>
  <si>
    <t>EG</t>
  </si>
  <si>
    <t>EVRG</t>
  </si>
  <si>
    <t>ES</t>
  </si>
  <si>
    <t>EXC</t>
  </si>
  <si>
    <t>EXPE</t>
  </si>
  <si>
    <t>EXPD</t>
  </si>
  <si>
    <t>EXR</t>
  </si>
  <si>
    <t>XOM</t>
  </si>
  <si>
    <t>FFIV</t>
  </si>
  <si>
    <t>FDS</t>
  </si>
  <si>
    <t>FICO</t>
  </si>
  <si>
    <t>FAST</t>
  </si>
  <si>
    <t>FRT</t>
  </si>
  <si>
    <t>FDX</t>
  </si>
  <si>
    <t>FIS</t>
  </si>
  <si>
    <t>FITB</t>
  </si>
  <si>
    <t>FSLR</t>
  </si>
  <si>
    <t>FE</t>
  </si>
  <si>
    <t>FI</t>
  </si>
  <si>
    <t>FMC</t>
  </si>
  <si>
    <t>F</t>
  </si>
  <si>
    <t>FTNT</t>
  </si>
  <si>
    <t>FTV</t>
  </si>
  <si>
    <t>FOXA</t>
  </si>
  <si>
    <t>FOX</t>
  </si>
  <si>
    <t>BEN</t>
  </si>
  <si>
    <t>FCX</t>
  </si>
  <si>
    <t>GRMN</t>
  </si>
  <si>
    <t>IT</t>
  </si>
  <si>
    <t>GE</t>
  </si>
  <si>
    <t>GEHC</t>
  </si>
  <si>
    <t>GEN</t>
  </si>
  <si>
    <t>GNRC</t>
  </si>
  <si>
    <t>GD</t>
  </si>
  <si>
    <t>GIS</t>
  </si>
  <si>
    <t>GM</t>
  </si>
  <si>
    <t>GPC</t>
  </si>
  <si>
    <t>GILD</t>
  </si>
  <si>
    <t>GPN</t>
  </si>
  <si>
    <t>GL</t>
  </si>
  <si>
    <t>GS</t>
  </si>
  <si>
    <t>HAL</t>
  </si>
  <si>
    <t>HIG</t>
  </si>
  <si>
    <t>HAS</t>
  </si>
  <si>
    <t>HCA</t>
  </si>
  <si>
    <t>DOC</t>
  </si>
  <si>
    <t>HSIC</t>
  </si>
  <si>
    <t>HSY</t>
  </si>
  <si>
    <t>HES</t>
  </si>
  <si>
    <t>HPE</t>
  </si>
  <si>
    <t>HLT</t>
  </si>
  <si>
    <t>HOLX</t>
  </si>
  <si>
    <t>HD</t>
  </si>
  <si>
    <t>HON</t>
  </si>
  <si>
    <t>HRL</t>
  </si>
  <si>
    <t>HST</t>
  </si>
  <si>
    <t>HWM</t>
  </si>
  <si>
    <t>HPQ</t>
  </si>
  <si>
    <t>HUBB</t>
  </si>
  <si>
    <t>HUM</t>
  </si>
  <si>
    <t>HBAN</t>
  </si>
  <si>
    <t>HII</t>
  </si>
  <si>
    <t>IBM</t>
  </si>
  <si>
    <t>IEX</t>
  </si>
  <si>
    <t>IDXX</t>
  </si>
  <si>
    <t>ITW</t>
  </si>
  <si>
    <t>ILMN</t>
  </si>
  <si>
    <t>INCY</t>
  </si>
  <si>
    <t>IR</t>
  </si>
  <si>
    <t>PODD</t>
  </si>
  <si>
    <t>INTC</t>
  </si>
  <si>
    <t>ICE</t>
  </si>
  <si>
    <t>IFF</t>
  </si>
  <si>
    <t>IP</t>
  </si>
  <si>
    <t>IPG</t>
  </si>
  <si>
    <t>INTU</t>
  </si>
  <si>
    <t>ISRG</t>
  </si>
  <si>
    <t>IVZ</t>
  </si>
  <si>
    <t>INVH</t>
  </si>
  <si>
    <t>IQV</t>
  </si>
  <si>
    <t>IRM</t>
  </si>
  <si>
    <t>JBHT</t>
  </si>
  <si>
    <t>JKHY</t>
  </si>
  <si>
    <t>J</t>
  </si>
  <si>
    <t>JNJ</t>
  </si>
  <si>
    <t>JCI</t>
  </si>
  <si>
    <t>JPM</t>
  </si>
  <si>
    <t>JNPR</t>
  </si>
  <si>
    <t>K</t>
  </si>
  <si>
    <t>KVUE</t>
  </si>
  <si>
    <t>KDP</t>
  </si>
  <si>
    <t>KEY</t>
  </si>
  <si>
    <t>KEYS</t>
  </si>
  <si>
    <t>KMB</t>
  </si>
  <si>
    <t>KIM</t>
  </si>
  <si>
    <t>KMI</t>
  </si>
  <si>
    <t>KLAC</t>
  </si>
  <si>
    <t>KHC</t>
  </si>
  <si>
    <t>KR</t>
  </si>
  <si>
    <t>LHX</t>
  </si>
  <si>
    <t>LH</t>
  </si>
  <si>
    <t>LRCX</t>
  </si>
  <si>
    <t>LW</t>
  </si>
  <si>
    <t>LVS</t>
  </si>
  <si>
    <t>LDOS</t>
  </si>
  <si>
    <t>LEN</t>
  </si>
  <si>
    <t>LIN</t>
  </si>
  <si>
    <t>LYV</t>
  </si>
  <si>
    <t>LKQ</t>
  </si>
  <si>
    <t>LMT</t>
  </si>
  <si>
    <t>L</t>
  </si>
  <si>
    <t>LOW</t>
  </si>
  <si>
    <t>LULU</t>
  </si>
  <si>
    <t>LYB</t>
  </si>
  <si>
    <t>MTB</t>
  </si>
  <si>
    <t>MRO</t>
  </si>
  <si>
    <t>MPC</t>
  </si>
  <si>
    <t>MKTX</t>
  </si>
  <si>
    <t>MAR</t>
  </si>
  <si>
    <t>MMC</t>
  </si>
  <si>
    <t>MLM</t>
  </si>
  <si>
    <t>MAS</t>
  </si>
  <si>
    <t>MA</t>
  </si>
  <si>
    <t>MTCH</t>
  </si>
  <si>
    <t>MKC</t>
  </si>
  <si>
    <t>MCD</t>
  </si>
  <si>
    <t>MCK</t>
  </si>
  <si>
    <t>MDT</t>
  </si>
  <si>
    <t>MRK</t>
  </si>
  <si>
    <t>META</t>
  </si>
  <si>
    <t>MET</t>
  </si>
  <si>
    <t>MTD</t>
  </si>
  <si>
    <t>MGM</t>
  </si>
  <si>
    <t>MCHP</t>
  </si>
  <si>
    <t>MU</t>
  </si>
  <si>
    <t>MSFT</t>
  </si>
  <si>
    <t>MAA</t>
  </si>
  <si>
    <t>MRNA</t>
  </si>
  <si>
    <t>MHK</t>
  </si>
  <si>
    <t>MOH</t>
  </si>
  <si>
    <t>TAP</t>
  </si>
  <si>
    <t>MDLZ</t>
  </si>
  <si>
    <t>MPWR</t>
  </si>
  <si>
    <t>MNST</t>
  </si>
  <si>
    <t>MCO</t>
  </si>
  <si>
    <t>MS</t>
  </si>
  <si>
    <t>MOS</t>
  </si>
  <si>
    <t>MSI</t>
  </si>
  <si>
    <t>MSCI</t>
  </si>
  <si>
    <t>NDAQ</t>
  </si>
  <si>
    <t>NTAP</t>
  </si>
  <si>
    <t>NFLX</t>
  </si>
  <si>
    <t>NEM</t>
  </si>
  <si>
    <t>NWSA</t>
  </si>
  <si>
    <t>NWS</t>
  </si>
  <si>
    <t>NEE</t>
  </si>
  <si>
    <t>NKE</t>
  </si>
  <si>
    <t>NDSN</t>
  </si>
  <si>
    <t>NSC</t>
  </si>
  <si>
    <t>NTRS</t>
  </si>
  <si>
    <t>NOC</t>
  </si>
  <si>
    <t>NCLH</t>
  </si>
  <si>
    <t>NRG</t>
  </si>
  <si>
    <t>NUE</t>
  </si>
  <si>
    <t>NVDA</t>
  </si>
  <si>
    <t>NVR</t>
  </si>
  <si>
    <t>NXPI</t>
  </si>
  <si>
    <t>ORLY</t>
  </si>
  <si>
    <t>OXY</t>
  </si>
  <si>
    <t>ODFL</t>
  </si>
  <si>
    <t>OMC</t>
  </si>
  <si>
    <t>ON</t>
  </si>
  <si>
    <t>OKE</t>
  </si>
  <si>
    <t>ORCL</t>
  </si>
  <si>
    <t>OTIS</t>
  </si>
  <si>
    <t>PCAR</t>
  </si>
  <si>
    <t>PKG</t>
  </si>
  <si>
    <t>PANW</t>
  </si>
  <si>
    <t>PARA</t>
  </si>
  <si>
    <t>PH</t>
  </si>
  <si>
    <t>PAYX</t>
  </si>
  <si>
    <t>PAYC</t>
  </si>
  <si>
    <t>PYPL</t>
  </si>
  <si>
    <t>PNR</t>
  </si>
  <si>
    <t>PEP</t>
  </si>
  <si>
    <t>PFE</t>
  </si>
  <si>
    <t>PCG</t>
  </si>
  <si>
    <t>PM</t>
  </si>
  <si>
    <t>PSX</t>
  </si>
  <si>
    <t>PNW</t>
  </si>
  <si>
    <t>PNC</t>
  </si>
  <si>
    <t>POOL</t>
  </si>
  <si>
    <t>PPG</t>
  </si>
  <si>
    <t>PPL</t>
  </si>
  <si>
    <t>PFG</t>
  </si>
  <si>
    <t>PG</t>
  </si>
  <si>
    <t>PGR</t>
  </si>
  <si>
    <t>PLD</t>
  </si>
  <si>
    <t>PRU</t>
  </si>
  <si>
    <t>PEG</t>
  </si>
  <si>
    <t>PTC</t>
  </si>
  <si>
    <t>PSA</t>
  </si>
  <si>
    <t>PHM</t>
  </si>
  <si>
    <t>QRVO</t>
  </si>
  <si>
    <t>PWR</t>
  </si>
  <si>
    <t>QCOM</t>
  </si>
  <si>
    <t>DGX</t>
  </si>
  <si>
    <t>RL</t>
  </si>
  <si>
    <t>RJF</t>
  </si>
  <si>
    <t>RTX</t>
  </si>
  <si>
    <t>O</t>
  </si>
  <si>
    <t>REG</t>
  </si>
  <si>
    <t>REGN</t>
  </si>
  <si>
    <t>RF</t>
  </si>
  <si>
    <t>RSG</t>
  </si>
  <si>
    <t>RMD</t>
  </si>
  <si>
    <t>RVTY</t>
  </si>
  <si>
    <t>RHI</t>
  </si>
  <si>
    <t>ROK</t>
  </si>
  <si>
    <t>ROL</t>
  </si>
  <si>
    <t>ROP</t>
  </si>
  <si>
    <t>ROST</t>
  </si>
  <si>
    <t>RCL</t>
  </si>
  <si>
    <t>SPGI</t>
  </si>
  <si>
    <t>CRM</t>
  </si>
  <si>
    <t>SBAC</t>
  </si>
  <si>
    <t>SLB</t>
  </si>
  <si>
    <t>STX</t>
  </si>
  <si>
    <t>SRE</t>
  </si>
  <si>
    <t>NOW</t>
  </si>
  <si>
    <t>SHW</t>
  </si>
  <si>
    <t>SPG</t>
  </si>
  <si>
    <t>SWKS</t>
  </si>
  <si>
    <t>SJM</t>
  </si>
  <si>
    <t>SNA</t>
  </si>
  <si>
    <t>SO</t>
  </si>
  <si>
    <t>LUV</t>
  </si>
  <si>
    <t>SWK</t>
  </si>
  <si>
    <t>SBUX</t>
  </si>
  <si>
    <t>STT</t>
  </si>
  <si>
    <t>STLD</t>
  </si>
  <si>
    <t>STE</t>
  </si>
  <si>
    <t>SYK</t>
  </si>
  <si>
    <t>SYF</t>
  </si>
  <si>
    <t>SNPS</t>
  </si>
  <si>
    <t>SYY</t>
  </si>
  <si>
    <t>TMUS</t>
  </si>
  <si>
    <t>TROW</t>
  </si>
  <si>
    <t>TTWO</t>
  </si>
  <si>
    <t>TPR</t>
  </si>
  <si>
    <t>TRGP</t>
  </si>
  <si>
    <t>TGT</t>
  </si>
  <si>
    <t>TEL</t>
  </si>
  <si>
    <t>TDY</t>
  </si>
  <si>
    <t>TFX</t>
  </si>
  <si>
    <t>TER</t>
  </si>
  <si>
    <t>TSLA</t>
  </si>
  <si>
    <t>TXN</t>
  </si>
  <si>
    <t>TXT</t>
  </si>
  <si>
    <t>TMO</t>
  </si>
  <si>
    <t>TJX</t>
  </si>
  <si>
    <t>TSCO</t>
  </si>
  <si>
    <t>TT</t>
  </si>
  <si>
    <t>TDG</t>
  </si>
  <si>
    <t>TRV</t>
  </si>
  <si>
    <t>TRMB</t>
  </si>
  <si>
    <t>TFC</t>
  </si>
  <si>
    <t>TYL</t>
  </si>
  <si>
    <t>TSN</t>
  </si>
  <si>
    <t>USB</t>
  </si>
  <si>
    <t>UDR</t>
  </si>
  <si>
    <t>ULTA</t>
  </si>
  <si>
    <t>UNP</t>
  </si>
  <si>
    <t>UAL</t>
  </si>
  <si>
    <t>UPS</t>
  </si>
  <si>
    <t>URI</t>
  </si>
  <si>
    <t>UNH</t>
  </si>
  <si>
    <t>UHS</t>
  </si>
  <si>
    <t>VLO</t>
  </si>
  <si>
    <t>VTR</t>
  </si>
  <si>
    <t>VLTO</t>
  </si>
  <si>
    <t>VRSN</t>
  </si>
  <si>
    <t>VRSK</t>
  </si>
  <si>
    <t>VZ</t>
  </si>
  <si>
    <t>VRTX</t>
  </si>
  <si>
    <t>VTRS</t>
  </si>
  <si>
    <t>VICI</t>
  </si>
  <si>
    <t>V</t>
  </si>
  <si>
    <t>VMC</t>
  </si>
  <si>
    <t>WRB</t>
  </si>
  <si>
    <t>GWW</t>
  </si>
  <si>
    <t>WAB</t>
  </si>
  <si>
    <t>WBA</t>
  </si>
  <si>
    <t>WMT</t>
  </si>
  <si>
    <t>DIS</t>
  </si>
  <si>
    <t>WBD</t>
  </si>
  <si>
    <t>WM</t>
  </si>
  <si>
    <t>WAT</t>
  </si>
  <si>
    <t>WEC</t>
  </si>
  <si>
    <t>WFC</t>
  </si>
  <si>
    <t>WELL</t>
  </si>
  <si>
    <t>WST</t>
  </si>
  <si>
    <t>WDC</t>
  </si>
  <si>
    <t>WRK</t>
  </si>
  <si>
    <t>WY</t>
  </si>
  <si>
    <t>WMB</t>
  </si>
  <si>
    <t>WTW</t>
  </si>
  <si>
    <t>WYNN</t>
  </si>
  <si>
    <t>XEL</t>
  </si>
  <si>
    <t>XYL</t>
  </si>
  <si>
    <t>YUM</t>
  </si>
  <si>
    <t>ZBRA</t>
  </si>
  <si>
    <t>ZBH</t>
  </si>
  <si>
    <t>ZTS</t>
  </si>
  <si>
    <t>PXD</t>
  </si>
  <si>
    <t>XRAY</t>
  </si>
  <si>
    <t>VFC</t>
  </si>
  <si>
    <t>WHR</t>
  </si>
  <si>
    <t>ZION</t>
  </si>
  <si>
    <t>SEE</t>
  </si>
  <si>
    <t>ALK</t>
  </si>
  <si>
    <t>SEDG</t>
  </si>
  <si>
    <t>OGN</t>
  </si>
  <si>
    <t>DXC</t>
  </si>
  <si>
    <t>LNC</t>
  </si>
  <si>
    <t>NWL</t>
  </si>
  <si>
    <t>AAP</t>
  </si>
  <si>
    <t>DISH</t>
  </si>
  <si>
    <t>LUMN</t>
  </si>
  <si>
    <t>VNO</t>
  </si>
  <si>
    <t>MBC</t>
  </si>
  <si>
    <t>Rev</t>
  </si>
  <si>
    <t>Margin</t>
  </si>
  <si>
    <t>Sector</t>
  </si>
  <si>
    <t>Industry Group</t>
  </si>
  <si>
    <t>Industry</t>
  </si>
  <si>
    <t>Primary Industry</t>
  </si>
  <si>
    <t>NAICS Code</t>
  </si>
  <si>
    <t>Topics</t>
  </si>
  <si>
    <t>IO_Share</t>
  </si>
  <si>
    <t>NYSE:ATEN</t>
  </si>
  <si>
    <t>NYSE:AIR</t>
  </si>
  <si>
    <t>NYSE:ABM</t>
  </si>
  <si>
    <t>NasdaqGS:ASO</t>
  </si>
  <si>
    <t>NasdaqGS:ACAD</t>
  </si>
  <si>
    <t>NYSE:AKR</t>
  </si>
  <si>
    <t>NYSE:AAMI</t>
  </si>
  <si>
    <t>NasdaqGS:ACIW</t>
  </si>
  <si>
    <t>NasdaqCM:AHCO</t>
  </si>
  <si>
    <t>NasdaqGS:ADUS</t>
  </si>
  <si>
    <t>NasdaqGS:ADEA</t>
  </si>
  <si>
    <t>NYSE:ADNT</t>
  </si>
  <si>
    <t>NasdaqGM:ADMA</t>
  </si>
  <si>
    <t>NYSE:ATGE</t>
  </si>
  <si>
    <t>NYSE:AAP</t>
  </si>
  <si>
    <t>NasdaqGS:AEIS</t>
  </si>
  <si>
    <t>NYSE:ASIX</t>
  </si>
  <si>
    <t>NasdaqGS:AVAV</t>
  </si>
  <si>
    <t>NasdaqGS:AGYS</t>
  </si>
  <si>
    <t>NYSE:AL</t>
  </si>
  <si>
    <t>NYSE:ALG</t>
  </si>
  <si>
    <t>NasdaqGS:ALRM</t>
  </si>
  <si>
    <t>NYSE:ALK</t>
  </si>
  <si>
    <t>NYSE:AIN</t>
  </si>
  <si>
    <t>NYSE:ALEX</t>
  </si>
  <si>
    <t>NasdaqGS:ALKS</t>
  </si>
  <si>
    <t>NasdaqGS:ALGT</t>
  </si>
  <si>
    <t>NasdaqGS:AOSL</t>
  </si>
  <si>
    <t>NYSE:AMR</t>
  </si>
  <si>
    <t>NYSE:AMBC</t>
  </si>
  <si>
    <t>NYSE:AMTM</t>
  </si>
  <si>
    <t>NYSE:AAT</t>
  </si>
  <si>
    <t>NYSE:AXL</t>
  </si>
  <si>
    <t>NYSE:AEO</t>
  </si>
  <si>
    <t>NYSE:AWR</t>
  </si>
  <si>
    <t>NasdaqGS:AMWD</t>
  </si>
  <si>
    <t>NYSE:ABCB</t>
  </si>
  <si>
    <t>NasdaqGS:AMSF</t>
  </si>
  <si>
    <t>NYSE:AMN</t>
  </si>
  <si>
    <t>NasdaqGS:AMPH</t>
  </si>
  <si>
    <t>NasdaqGM:ANIP</t>
  </si>
  <si>
    <t>NasdaqGS:APOG</t>
  </si>
  <si>
    <t>NYSE:ARI</t>
  </si>
  <si>
    <t>NYSE:APLE</t>
  </si>
  <si>
    <t>NYSE:ABR</t>
  </si>
  <si>
    <t>NasdaqGS:ARCB</t>
  </si>
  <si>
    <t>NYSE:AROC</t>
  </si>
  <si>
    <t>NYSE:ACA</t>
  </si>
  <si>
    <t>NYSE:RCUS</t>
  </si>
  <si>
    <t>NYSE:ARLO</t>
  </si>
  <si>
    <t>NYSE:AHH</t>
  </si>
  <si>
    <t>NYSE:ARR</t>
  </si>
  <si>
    <t>NYSE:AWI</t>
  </si>
  <si>
    <t>NasdaqGS:ARWR</t>
  </si>
  <si>
    <t>NYSE:APAM</t>
  </si>
  <si>
    <t>NYSE:AORT</t>
  </si>
  <si>
    <t>NYSE:ABG</t>
  </si>
  <si>
    <t>NYSE:AGO</t>
  </si>
  <si>
    <t>NasdaqGS:ASTE</t>
  </si>
  <si>
    <t>NasdaqCM:ASTH</t>
  </si>
  <si>
    <t>NYSE:ATI</t>
  </si>
  <si>
    <t>NYSE:AUB</t>
  </si>
  <si>
    <t>NYSE:AESI</t>
  </si>
  <si>
    <t>NYSE:AVNS</t>
  </si>
  <si>
    <t>NYSE:AVA</t>
  </si>
  <si>
    <t>NasdaqGS:ACLS</t>
  </si>
  <si>
    <t>NYSE:AX</t>
  </si>
  <si>
    <t>NasdaqGS:AZTA</t>
  </si>
  <si>
    <t>NYSE:AZZ</t>
  </si>
  <si>
    <t>NYSE:BGS</t>
  </si>
  <si>
    <t>NYSE:BMI</t>
  </si>
  <si>
    <t>NasdaqGS:BCPC</t>
  </si>
  <si>
    <t>NYSE:BANC</t>
  </si>
  <si>
    <t>NasdaqGS:BANF</t>
  </si>
  <si>
    <t>NYSE:BOH</t>
  </si>
  <si>
    <t>NYSE:BKU</t>
  </si>
  <si>
    <t>NasdaqGS:BANR</t>
  </si>
  <si>
    <t>NYSE:BBWI</t>
  </si>
  <si>
    <t>NYSE:BHE</t>
  </si>
  <si>
    <t>NYSE:BHLB</t>
  </si>
  <si>
    <t>NasdaqGS:BGC</t>
  </si>
  <si>
    <t>NasdaqCM:BLFS</t>
  </si>
  <si>
    <t>NasdaqGS:BJRI</t>
  </si>
  <si>
    <t>NasdaqGS:BL</t>
  </si>
  <si>
    <t>NYSE:BXMT</t>
  </si>
  <si>
    <t>NasdaqGS:BLMN</t>
  </si>
  <si>
    <t>NYSE:BCC</t>
  </si>
  <si>
    <t>NYSE:BOOT</t>
  </si>
  <si>
    <t>NYSE:BOX</t>
  </si>
  <si>
    <t>NYSE:BRC</t>
  </si>
  <si>
    <t>NYSE:BDN</t>
  </si>
  <si>
    <t>NYSE:BFH</t>
  </si>
  <si>
    <t>NYSE:EAT</t>
  </si>
  <si>
    <t>NYSE:VTOL</t>
  </si>
  <si>
    <t>NasdaqGS:BRKL</t>
  </si>
  <si>
    <t>NYSE:CABO</t>
  </si>
  <si>
    <t>NYSE:WHD</t>
  </si>
  <si>
    <t>NasdaqGS:CALM</t>
  </si>
  <si>
    <t>NYSE:CAL</t>
  </si>
  <si>
    <t>NYSE:CRC</t>
  </si>
  <si>
    <t>NYSE:CWT</t>
  </si>
  <si>
    <t>NYSE:CALX</t>
  </si>
  <si>
    <t>NasdaqGS:CFFN</t>
  </si>
  <si>
    <t>NYSE:CTRE</t>
  </si>
  <si>
    <t>NasdaqGS:CARG</t>
  </si>
  <si>
    <t>NYSE:CARS</t>
  </si>
  <si>
    <t>NYSE:CRI</t>
  </si>
  <si>
    <t>NasdaqCM:CPRX</t>
  </si>
  <si>
    <t>NasdaqGS:CATY</t>
  </si>
  <si>
    <t>NasdaqGS:CVCO</t>
  </si>
  <si>
    <t>NYSE:CSR</t>
  </si>
  <si>
    <t>NasdaqGS:CENT</t>
  </si>
  <si>
    <t>NasdaqGS:CENT.A</t>
  </si>
  <si>
    <t>NYSE:CPF</t>
  </si>
  <si>
    <t>NasdaqGS:CENX</t>
  </si>
  <si>
    <t>NYSE:CCS</t>
  </si>
  <si>
    <t>NasdaqGS:CERT</t>
  </si>
  <si>
    <t>NasdaqGS:CEVA</t>
  </si>
  <si>
    <t>NYSE:SKY</t>
  </si>
  <si>
    <t>NYSE:CPK</t>
  </si>
  <si>
    <t>NYSE:CNK</t>
  </si>
  <si>
    <t>NasdaqGS:CHCO</t>
  </si>
  <si>
    <t>NYSE:YOU</t>
  </si>
  <si>
    <t>NYSE:CWEN</t>
  </si>
  <si>
    <t>NYSE:CWEN.A</t>
  </si>
  <si>
    <t>NasdaqGS:CCOI</t>
  </si>
  <si>
    <t>NYSE:CNS</t>
  </si>
  <si>
    <t>NasdaqGS:COHU</t>
  </si>
  <si>
    <t>NasdaqGS:COLL</t>
  </si>
  <si>
    <t>NYSE:CBU</t>
  </si>
  <si>
    <t>NYSE:CRK</t>
  </si>
  <si>
    <t>NYSE:CON</t>
  </si>
  <si>
    <t>NYSE:CNMD</t>
  </si>
  <si>
    <t>NasdaqCM:CORT</t>
  </si>
  <si>
    <t>NYSE:CLB</t>
  </si>
  <si>
    <t>NYSE:CNR</t>
  </si>
  <si>
    <t>NYSE:CXW</t>
  </si>
  <si>
    <t>NasdaqGS:CRSR</t>
  </si>
  <si>
    <t>NasdaqGS:CRVL</t>
  </si>
  <si>
    <t>NasdaqGS:CBRL</t>
  </si>
  <si>
    <t>NYSE:CRGY</t>
  </si>
  <si>
    <t>NasdaqGS:CSGS</t>
  </si>
  <si>
    <t>NasdaqGS:CSWI</t>
  </si>
  <si>
    <t>NYSE:CTS</t>
  </si>
  <si>
    <t>NYSE:CURB</t>
  </si>
  <si>
    <t>NYSE:CWK</t>
  </si>
  <si>
    <t>NYSE:CUBI</t>
  </si>
  <si>
    <t>NasdaqGS:CVBF</t>
  </si>
  <si>
    <t>NYSE:CVI</t>
  </si>
  <si>
    <t>NasdaqGS:CTKB</t>
  </si>
  <si>
    <t>NYSE:DAN</t>
  </si>
  <si>
    <t>NasdaqGS:PLAY</t>
  </si>
  <si>
    <t>NYSE:DLX</t>
  </si>
  <si>
    <t>NYSE:DRH</t>
  </si>
  <si>
    <t>NasdaqGS:DGII</t>
  </si>
  <si>
    <t>NYSE:DOCN</t>
  </si>
  <si>
    <t>NasdaqGS:DCOM</t>
  </si>
  <si>
    <t>NasdaqGS:DIOD</t>
  </si>
  <si>
    <t>NYSE:DNOW</t>
  </si>
  <si>
    <t>NYSE:DFIN</t>
  </si>
  <si>
    <t>NYSE:LPG</t>
  </si>
  <si>
    <t>NasdaqGS:DORM</t>
  </si>
  <si>
    <t>NYSE:DV</t>
  </si>
  <si>
    <t>NYSE:DEI</t>
  </si>
  <si>
    <t>NYSE:DFH</t>
  </si>
  <si>
    <t>NYSE:DXC</t>
  </si>
  <si>
    <t>NasdaqGS:DXPE</t>
  </si>
  <si>
    <t>NYSE:DY</t>
  </si>
  <si>
    <t>NasdaqGS:DVAX</t>
  </si>
  <si>
    <t>NasdaqCM:EGBN</t>
  </si>
  <si>
    <t>NYSE:DEA</t>
  </si>
  <si>
    <t>NasdaqGS:SATS</t>
  </si>
  <si>
    <t>NYSE:EPC</t>
  </si>
  <si>
    <t>NYSE:EFC</t>
  </si>
  <si>
    <t>NYSE:ELME</t>
  </si>
  <si>
    <t>NasdaqGS:EMBC</t>
  </si>
  <si>
    <t>NYSE:EIG</t>
  </si>
  <si>
    <t>NasdaqGS:ECPG</t>
  </si>
  <si>
    <t>NYSE:ENR</t>
  </si>
  <si>
    <t>NYSE:EPAC</t>
  </si>
  <si>
    <t>NYSE:ENVA</t>
  </si>
  <si>
    <t>NYSE:ENOV</t>
  </si>
  <si>
    <t>NYSE:NPO</t>
  </si>
  <si>
    <t>NYSE:NVRI</t>
  </si>
  <si>
    <t>NasdaqGS:PLUS</t>
  </si>
  <si>
    <t>NYSE:ESE</t>
  </si>
  <si>
    <t>NYSE:EPRT</t>
  </si>
  <si>
    <t>NYSE:ETD</t>
  </si>
  <si>
    <t>NasdaqGS:ETSY</t>
  </si>
  <si>
    <t>NYSE:EVTC</t>
  </si>
  <si>
    <t>NYSE:ECG</t>
  </si>
  <si>
    <t>NasdaqGM:EXPI</t>
  </si>
  <si>
    <t>NasdaqGS:EXTR</t>
  </si>
  <si>
    <t>NasdaqGS:EZPW</t>
  </si>
  <si>
    <t>NYSE:FBK</t>
  </si>
  <si>
    <t>NYSE:FSS</t>
  </si>
  <si>
    <t>NasdaqGS:FBNC</t>
  </si>
  <si>
    <t>NYSE:FBP</t>
  </si>
  <si>
    <t>NYSE:FCF</t>
  </si>
  <si>
    <t>NasdaqGS:FFBC</t>
  </si>
  <si>
    <t>NasdaqGS:FHB</t>
  </si>
  <si>
    <t>NYSE:FL</t>
  </si>
  <si>
    <t>NasdaqGS:FORM</t>
  </si>
  <si>
    <t>NasdaqGS:FTRE</t>
  </si>
  <si>
    <t>NasdaqGS:FWRD</t>
  </si>
  <si>
    <t>NYSE:FCPT</t>
  </si>
  <si>
    <t>NasdaqGS:FOXF</t>
  </si>
  <si>
    <t>NYSE:FBRT</t>
  </si>
  <si>
    <t>NasdaqGS:FELE</t>
  </si>
  <si>
    <t>NYSE:FDP</t>
  </si>
  <si>
    <t>NasdaqGS:FTDR</t>
  </si>
  <si>
    <t>NasdaqGM:FLGT</t>
  </si>
  <si>
    <t>NasdaqGS:FULT</t>
  </si>
  <si>
    <t>NasdaqGS:GIII</t>
  </si>
  <si>
    <t>NYSE:GTES</t>
  </si>
  <si>
    <t>NasdaqGS:THRM</t>
  </si>
  <si>
    <t>NYSE:GNW</t>
  </si>
  <si>
    <t>NYSE:GTY</t>
  </si>
  <si>
    <t>NasdaqGS:ROCK</t>
  </si>
  <si>
    <t>NYSE:GKOS</t>
  </si>
  <si>
    <t>NYSE:GNL</t>
  </si>
  <si>
    <t>NYSE:GMS</t>
  </si>
  <si>
    <t>NasdaqGS:GOGO</t>
  </si>
  <si>
    <t>NasdaqGM:GDEN</t>
  </si>
  <si>
    <t>NasdaqGS:GSHD</t>
  </si>
  <si>
    <t>NYSE:GVA</t>
  </si>
  <si>
    <t>NYSE:GRBK</t>
  </si>
  <si>
    <t>NYSE:GDOT</t>
  </si>
  <si>
    <t>NasdaqGS:GPRE</t>
  </si>
  <si>
    <t>NasdaqCM:GDYN</t>
  </si>
  <si>
    <t>NYSE:GFF</t>
  </si>
  <si>
    <t>NasdaqGS:GO</t>
  </si>
  <si>
    <t>NYSE:GPI</t>
  </si>
  <si>
    <t>NYSE:GES</t>
  </si>
  <si>
    <t>NYSE:FUL</t>
  </si>
  <si>
    <t>NYSE:HASI</t>
  </si>
  <si>
    <t>NYSE:HBI</t>
  </si>
  <si>
    <t>NasdaqGS:HAFC</t>
  </si>
  <si>
    <t>NasdaqGS:HLIT</t>
  </si>
  <si>
    <t>NasdaqGM:HRMY</t>
  </si>
  <si>
    <t>NasdaqGS:HWKN</t>
  </si>
  <si>
    <t>NYSE:HAYW</t>
  </si>
  <si>
    <t>NYSE:HCI</t>
  </si>
  <si>
    <t>NasdaqGS:HCSG</t>
  </si>
  <si>
    <t>NasdaqGS:HSTM</t>
  </si>
  <si>
    <t>NasdaqGS:HTLD</t>
  </si>
  <si>
    <t>NasdaqGS:HSII</t>
  </si>
  <si>
    <t>NasdaqGS:HELE</t>
  </si>
  <si>
    <t>NYSE:HLX</t>
  </si>
  <si>
    <t>NYSE:HP</t>
  </si>
  <si>
    <t>NasdaqGS:HFWA</t>
  </si>
  <si>
    <t>NasdaqGS:HTZ</t>
  </si>
  <si>
    <t>NYSE:HIW</t>
  </si>
  <si>
    <t>NYSE:HI</t>
  </si>
  <si>
    <t>NYSE:HTH</t>
  </si>
  <si>
    <t>NYSE:HIMS</t>
  </si>
  <si>
    <t>NYSE:HNI</t>
  </si>
  <si>
    <t>NasdaqGS:HOPE</t>
  </si>
  <si>
    <t>NYSE:HMN</t>
  </si>
  <si>
    <t>NasdaqGS:HUBG</t>
  </si>
  <si>
    <t>NasdaqGS:IAC</t>
  </si>
  <si>
    <t>NasdaqGS:ICHR</t>
  </si>
  <si>
    <t>NasdaqGS:ICUI</t>
  </si>
  <si>
    <t>NasdaqGS:PI</t>
  </si>
  <si>
    <t>NasdaqGS:NARI</t>
  </si>
  <si>
    <t>NasdaqGS:INDB</t>
  </si>
  <si>
    <t>NYSE:NGVT</t>
  </si>
  <si>
    <t>NasdaqGS:IOSP</t>
  </si>
  <si>
    <t>NYSE:IIPR</t>
  </si>
  <si>
    <t>NYSE:INVX</t>
  </si>
  <si>
    <t>NasdaqGS:INVA</t>
  </si>
  <si>
    <t>NasdaqGS:NSIT</t>
  </si>
  <si>
    <t>NYSE:INSP</t>
  </si>
  <si>
    <t>NYSE:IBP</t>
  </si>
  <si>
    <t>NYSE:IIIN</t>
  </si>
  <si>
    <t>NYSE:ITGR</t>
  </si>
  <si>
    <t>NasdaqGS:IART</t>
  </si>
  <si>
    <t>NasdaqGS:IDCC</t>
  </si>
  <si>
    <t>NasdaqGS:TILE</t>
  </si>
  <si>
    <t>NYSE:INSW</t>
  </si>
  <si>
    <t>NasdaqGS:IPAR</t>
  </si>
  <si>
    <t>NasdaqGS:ITRI</t>
  </si>
  <si>
    <t>NasdaqGS:JJSF</t>
  </si>
  <si>
    <t>NasdaqGS:JACK</t>
  </si>
  <si>
    <t>NYSE:JXN</t>
  </si>
  <si>
    <t>NYSE:JBGS</t>
  </si>
  <si>
    <t>NYSE:JBTM</t>
  </si>
  <si>
    <t>NasdaqGS:JBLU</t>
  </si>
  <si>
    <t>NasdaqGS:JBSS</t>
  </si>
  <si>
    <t>NYSE:WLY</t>
  </si>
  <si>
    <t>NasdaqGS:KALU</t>
  </si>
  <si>
    <t>NYSE:KMT</t>
  </si>
  <si>
    <t>NYSE:KW</t>
  </si>
  <si>
    <t>NYSE:KREF</t>
  </si>
  <si>
    <t>NYSE:KN</t>
  </si>
  <si>
    <t>NYSE:KSS</t>
  </si>
  <si>
    <t>NYSE:KTB</t>
  </si>
  <si>
    <t>NYSE:KOP</t>
  </si>
  <si>
    <t>NYSE:KFY</t>
  </si>
  <si>
    <t>NasdaqGS:KRYS</t>
  </si>
  <si>
    <t>NasdaqGS:KLIC</t>
  </si>
  <si>
    <t>NYSE:LZB</t>
  </si>
  <si>
    <t>NasdaqGS:LKFN</t>
  </si>
  <si>
    <t>NYSE:LCII</t>
  </si>
  <si>
    <t>NYSE:LEG</t>
  </si>
  <si>
    <t>NasdaqGM:LMAT</t>
  </si>
  <si>
    <t>NasdaqGS:LESL</t>
  </si>
  <si>
    <t>NasdaqGS:LGIH</t>
  </si>
  <si>
    <t>NYSE:LBRT</t>
  </si>
  <si>
    <t>NasdaqGM:LGND</t>
  </si>
  <si>
    <t>NYSE:LNC</t>
  </si>
  <si>
    <t>NYSE:LNN</t>
  </si>
  <si>
    <t>NasdaqGS:LQDT</t>
  </si>
  <si>
    <t>NYSE:RAMP</t>
  </si>
  <si>
    <t>NYSE:LTC</t>
  </si>
  <si>
    <t>NYSE:LUMN</t>
  </si>
  <si>
    <t>NYSE:LXP</t>
  </si>
  <si>
    <t>NYSE:MHO</t>
  </si>
  <si>
    <t>NYSE:MSGS</t>
  </si>
  <si>
    <t>NYSE:MGY</t>
  </si>
  <si>
    <t>NasdaqCM:MARA</t>
  </si>
  <si>
    <t>NYSE:MMI</t>
  </si>
  <si>
    <t>NYSE:HZO</t>
  </si>
  <si>
    <t>NasdaqGS:MRTN</t>
  </si>
  <si>
    <t>NYSE:MBC</t>
  </si>
  <si>
    <t>NYSE:MTRN</t>
  </si>
  <si>
    <t>NYSE:MATV</t>
  </si>
  <si>
    <t>NYSE:MATX</t>
  </si>
  <si>
    <t>NasdaqGS:MATW</t>
  </si>
  <si>
    <t>NasdaqGS:MXL</t>
  </si>
  <si>
    <t>NYSE:MDU</t>
  </si>
  <si>
    <t>NYSE:MPW</t>
  </si>
  <si>
    <t>NYSE:MCY</t>
  </si>
  <si>
    <t>NasdaqGS:MRCY</t>
  </si>
  <si>
    <t>NasdaqGS:MMSI</t>
  </si>
  <si>
    <t>NYSE:MTH</t>
  </si>
  <si>
    <t>NasdaqGS:MLAB</t>
  </si>
  <si>
    <t>NYSE:MTUS</t>
  </si>
  <si>
    <t>NasdaqGS:MGEE</t>
  </si>
  <si>
    <t>NasdaqGS:MGPI</t>
  </si>
  <si>
    <t>NasdaqGS:MSEX</t>
  </si>
  <si>
    <t>NasdaqGS:MLKN</t>
  </si>
  <si>
    <t>NYSE:MTX</t>
  </si>
  <si>
    <t>NasdaqGS:MCW</t>
  </si>
  <si>
    <t>NYSE:MC</t>
  </si>
  <si>
    <t>NasdaqGS:MCRI</t>
  </si>
  <si>
    <t>NasdaqGS:MNRO</t>
  </si>
  <si>
    <t>NYSE:MOG.A</t>
  </si>
  <si>
    <t>NYSE:MP</t>
  </si>
  <si>
    <t>NasdaqCM:COOP</t>
  </si>
  <si>
    <t>NasdaqGS:MYRG</t>
  </si>
  <si>
    <t>NasdaqGS:MYGN</t>
  </si>
  <si>
    <t>NYSE:NABL</t>
  </si>
  <si>
    <t>NYSE:NBR</t>
  </si>
  <si>
    <t>NYSE:NBHC</t>
  </si>
  <si>
    <t>NasdaqGS:FIZZ</t>
  </si>
  <si>
    <t>NYSEAM:NHC</t>
  </si>
  <si>
    <t>NYSE:NPK</t>
  </si>
  <si>
    <t>NasdaqGS:EYE</t>
  </si>
  <si>
    <t>NasdaqGS:NAVI</t>
  </si>
  <si>
    <t>NasdaqGS:NBTB</t>
  </si>
  <si>
    <t>NYSE:NATL</t>
  </si>
  <si>
    <t>NYSE:VYX</t>
  </si>
  <si>
    <t>NasdaqCM:NEO</t>
  </si>
  <si>
    <t>NasdaqGS:NTCT</t>
  </si>
  <si>
    <t>NasdaqGS:NYMT</t>
  </si>
  <si>
    <t>NasdaqGS:NWL</t>
  </si>
  <si>
    <t>NYSE:NXRT</t>
  </si>
  <si>
    <t>NasdaqGM:NMIH</t>
  </si>
  <si>
    <t>NYSE:NOG</t>
  </si>
  <si>
    <t>NasdaqGS:NWBI</t>
  </si>
  <si>
    <t>NYSE:NWN</t>
  </si>
  <si>
    <t>NasdaqGS:NVEE</t>
  </si>
  <si>
    <t>NYSE:OI</t>
  </si>
  <si>
    <t>NYSE:OII</t>
  </si>
  <si>
    <t>NYSE:OFG</t>
  </si>
  <si>
    <t>NasdaqGS:OMCL</t>
  </si>
  <si>
    <t>NYSE:KAR</t>
  </si>
  <si>
    <t>NYSE:OGN</t>
  </si>
  <si>
    <t>NasdaqGS:OSIS</t>
  </si>
  <si>
    <t>NasdaqGS:OTTR</t>
  </si>
  <si>
    <t>NYSE:OUT</t>
  </si>
  <si>
    <t>NYSE:OMI</t>
  </si>
  <si>
    <t>NYSE:OXM</t>
  </si>
  <si>
    <t>NasdaqGS:PPBI</t>
  </si>
  <si>
    <t>NasdaqGS:PCRX</t>
  </si>
  <si>
    <t>NasdaqGS:PLMR</t>
  </si>
  <si>
    <t>NasdaqGS:PZZA</t>
  </si>
  <si>
    <t>NYSE:PARR</t>
  </si>
  <si>
    <t>NYSEAM:PRK</t>
  </si>
  <si>
    <t>NasdaqGS:CASH</t>
  </si>
  <si>
    <t>NasdaqGS:PATK</t>
  </si>
  <si>
    <t>NasdaqGS:PDCO</t>
  </si>
  <si>
    <t>NasdaqGS:PTEN</t>
  </si>
  <si>
    <t>NasdaqGM:PAYO</t>
  </si>
  <si>
    <t>NasdaqGS:CNXN</t>
  </si>
  <si>
    <t>NasdaqGS:PDFS</t>
  </si>
  <si>
    <t>NYSE:BTU</t>
  </si>
  <si>
    <t>NYSE:PEB</t>
  </si>
  <si>
    <t>NYSE:MD</t>
  </si>
  <si>
    <t>NasdaqGS:PENG</t>
  </si>
  <si>
    <t>NasdaqGS:PENN</t>
  </si>
  <si>
    <t>NYSE:PMT</t>
  </si>
  <si>
    <t>NasdaqGS:PRDO</t>
  </si>
  <si>
    <t>NasdaqGM:PAHC</t>
  </si>
  <si>
    <t>NasdaqGS:PECO</t>
  </si>
  <si>
    <t>NYSE:PHIN</t>
  </si>
  <si>
    <t>NasdaqGS:PLAB</t>
  </si>
  <si>
    <t>NYSE:PIPR</t>
  </si>
  <si>
    <t>NYSE:PBI</t>
  </si>
  <si>
    <t>NYSE:PJT</t>
  </si>
  <si>
    <t>NasdaqGS:PLXS</t>
  </si>
  <si>
    <t>NasdaqGS:POWL</t>
  </si>
  <si>
    <t>NasdaqGS:PRAA</t>
  </si>
  <si>
    <t>NasdaqGS:PFBC</t>
  </si>
  <si>
    <t>NasdaqGS:PINC</t>
  </si>
  <si>
    <t>NYSE:PBH</t>
  </si>
  <si>
    <t>NasdaqGS:PSMT</t>
  </si>
  <si>
    <t>NasdaqGS:PRVA</t>
  </si>
  <si>
    <t>NYSE:PRA</t>
  </si>
  <si>
    <t>NYSE:PRG</t>
  </si>
  <si>
    <t>NasdaqGS:PRGS</t>
  </si>
  <si>
    <t>NasdaqGS:PGNY</t>
  </si>
  <si>
    <t>NYSE:PUMP</t>
  </si>
  <si>
    <t>NasdaqGM:PTGX</t>
  </si>
  <si>
    <t>NYSE:PRLB</t>
  </si>
  <si>
    <t>NYSE:PFS</t>
  </si>
  <si>
    <t>NYSE:PRSU</t>
  </si>
  <si>
    <t>NasdaqGS:QRVO</t>
  </si>
  <si>
    <t>NYSE:KWR</t>
  </si>
  <si>
    <t>NYSE:NX</t>
  </si>
  <si>
    <t>NasdaqGS:QDEL</t>
  </si>
  <si>
    <t>NasdaqGS:QNST</t>
  </si>
  <si>
    <t>NYSE:RDN</t>
  </si>
  <si>
    <t>NasdaqGM:RDNT</t>
  </si>
  <si>
    <t>NYSE:RC</t>
  </si>
  <si>
    <t>NYSE:RWT</t>
  </si>
  <si>
    <t>NYSE:RNST</t>
  </si>
  <si>
    <t>NYSE:REZI</t>
  </si>
  <si>
    <t>NasdaqGS:ROIC</t>
  </si>
  <si>
    <t>NYSE:REX</t>
  </si>
  <si>
    <t>NYSE:RHI</t>
  </si>
  <si>
    <t>NYSE:ROG</t>
  </si>
  <si>
    <t>NYSE:RES</t>
  </si>
  <si>
    <t>NasdaqGS:RUSH.A</t>
  </si>
  <si>
    <t>NYSE:RXO</t>
  </si>
  <si>
    <t>NasdaqGS:STBA</t>
  </si>
  <si>
    <t>NasdaqGS:SABR</t>
  </si>
  <si>
    <t>NYSE:SAFE</t>
  </si>
  <si>
    <t>NasdaqGS:SAFT</t>
  </si>
  <si>
    <t>NYSE:SBH</t>
  </si>
  <si>
    <t>NasdaqGS:SANM</t>
  </si>
  <si>
    <t>NYSE:BFS</t>
  </si>
  <si>
    <t>NasdaqGS:SCSC</t>
  </si>
  <si>
    <t>NYSE:SNDR</t>
  </si>
  <si>
    <t>NasdaqGS:SCHL</t>
  </si>
  <si>
    <t>NasdaqGS:SDGR</t>
  </si>
  <si>
    <t>NasdaqGS:SBCF</t>
  </si>
  <si>
    <t>NYSE:SEE</t>
  </si>
  <si>
    <t>NYSE:SEM</t>
  </si>
  <si>
    <t>NasdaqGS:SMTC</t>
  </si>
  <si>
    <t>NYSE:SXT</t>
  </si>
  <si>
    <t>NYSE:SFBS</t>
  </si>
  <si>
    <t>NYSE:SHAK</t>
  </si>
  <si>
    <t>NasdaqGS:SHEN</t>
  </si>
  <si>
    <t>NasdaqGS:SCVL</t>
  </si>
  <si>
    <t>NYSE:SSTK</t>
  </si>
  <si>
    <t>NYSE:SIG</t>
  </si>
  <si>
    <t>NasdaqGS:SFNC</t>
  </si>
  <si>
    <t>NasdaqGS:SLP</t>
  </si>
  <si>
    <t>NYSE:SPNT</t>
  </si>
  <si>
    <t>NYSE:SITC</t>
  </si>
  <si>
    <t>NasdaqGM:SITM</t>
  </si>
  <si>
    <t>NYSE:FUN</t>
  </si>
  <si>
    <t>NasdaqGS:SJW</t>
  </si>
  <si>
    <t>NasdaqGS:SKYW</t>
  </si>
  <si>
    <t>NYSE:SLG</t>
  </si>
  <si>
    <t>NYSE:SM</t>
  </si>
  <si>
    <t>NasdaqGS:SEDG</t>
  </si>
  <si>
    <t>NYSE:SWI</t>
  </si>
  <si>
    <t>NYSE:SAH</t>
  </si>
  <si>
    <t>NasdaqGS:SONO</t>
  </si>
  <si>
    <t>NYSE:SBSI</t>
  </si>
  <si>
    <t>NasdaqGS:SPTN</t>
  </si>
  <si>
    <t>NYSE:CXM</t>
  </si>
  <si>
    <t>NasdaqGS:SPSC</t>
  </si>
  <si>
    <t>NYSE:SPXC</t>
  </si>
  <si>
    <t>NasdaqGM:STAA</t>
  </si>
  <si>
    <t>NYSE:SMP</t>
  </si>
  <si>
    <t>NYSE:SXI</t>
  </si>
  <si>
    <t>NYSE:STEL</t>
  </si>
  <si>
    <t>NYSE:SCL</t>
  </si>
  <si>
    <t>NasdaqGS:STEP</t>
  </si>
  <si>
    <t>NasdaqGS:SHOO</t>
  </si>
  <si>
    <t>NYSE:STC</t>
  </si>
  <si>
    <t>NasdaqGS:SNEX</t>
  </si>
  <si>
    <t>NasdaqGS:STRA</t>
  </si>
  <si>
    <t>NYSE:LRN</t>
  </si>
  <si>
    <t>NYSE:RGR</t>
  </si>
  <si>
    <t>NYSE:INN</t>
  </si>
  <si>
    <t>NasdaqGS:SNCY</t>
  </si>
  <si>
    <t>NYSE:SXC</t>
  </si>
  <si>
    <t>NasdaqGS:RUN</t>
  </si>
  <si>
    <t>NYSE:SHO</t>
  </si>
  <si>
    <t>NasdaqGM:SUPN</t>
  </si>
  <si>
    <t>NYSE:SLVM</t>
  </si>
  <si>
    <t>NYSE:TALO</t>
  </si>
  <si>
    <t>NasdaqGM:TNDM</t>
  </si>
  <si>
    <t>NYSE:SKT</t>
  </si>
  <si>
    <t>NasdaqGS:TTGT</t>
  </si>
  <si>
    <t>NYSE:TGNA</t>
  </si>
  <si>
    <t>NYSE:TDS</t>
  </si>
  <si>
    <t>NYSE:TNC</t>
  </si>
  <si>
    <t>NYSE:TRNO</t>
  </si>
  <si>
    <t>NasdaqCM:TGTX</t>
  </si>
  <si>
    <t>NasdaqGS:ANDE</t>
  </si>
  <si>
    <t>NasdaqGS:TBBK</t>
  </si>
  <si>
    <t>NYSE:BKE</t>
  </si>
  <si>
    <t>NasdaqGS:CAKE</t>
  </si>
  <si>
    <t>NasdaqGS:CHEF</t>
  </si>
  <si>
    <t>NYSE:GEO</t>
  </si>
  <si>
    <t>NYSE:GBX</t>
  </si>
  <si>
    <t>NasdaqGS:HAIN</t>
  </si>
  <si>
    <t>NYSE:MAC</t>
  </si>
  <si>
    <t>NasdaqGS:ODP</t>
  </si>
  <si>
    <t>NasdaqCM:SMPL</t>
  </si>
  <si>
    <t>NYSE:JOE</t>
  </si>
  <si>
    <t>NasdaqCM:THRY</t>
  </si>
  <si>
    <t>NYSE:TDW</t>
  </si>
  <si>
    <t>NYSE:TWI</t>
  </si>
  <si>
    <t>NYSEAM:TMP</t>
  </si>
  <si>
    <t>NYSE:TR</t>
  </si>
  <si>
    <t>NYSE:MODG</t>
  </si>
  <si>
    <t>NasdaqGM:TMDX</t>
  </si>
  <si>
    <t>NYSE:THS</t>
  </si>
  <si>
    <t>NYSE:TPH</t>
  </si>
  <si>
    <t>NYSE:TRN</t>
  </si>
  <si>
    <t>NasdaqGS:TRIP</t>
  </si>
  <si>
    <t>NasdaqGS:TFIN</t>
  </si>
  <si>
    <t>NYSE:TGI</t>
  </si>
  <si>
    <t>NasdaqGM:TRUP</t>
  </si>
  <si>
    <t>NasdaqGS:TRST</t>
  </si>
  <si>
    <t>NasdaqGS:TRMK</t>
  </si>
  <si>
    <t>NasdaqGS:TTMI</t>
  </si>
  <si>
    <t>NYSE:TWO</t>
  </si>
  <si>
    <t>NYSE:USPH</t>
  </si>
  <si>
    <t>NasdaqCM:UFPT</t>
  </si>
  <si>
    <t>NasdaqGS:UCTT</t>
  </si>
  <si>
    <t>NYSE:UNF</t>
  </si>
  <si>
    <t>NYSE:UCB</t>
  </si>
  <si>
    <t>NasdaqGS:UFCS</t>
  </si>
  <si>
    <t>NYSE:UNFI</t>
  </si>
  <si>
    <t>NasdaqGS:UNIT</t>
  </si>
  <si>
    <t>NYSE:UTL</t>
  </si>
  <si>
    <t>NYSE:UVV</t>
  </si>
  <si>
    <t>NYSE:UHT</t>
  </si>
  <si>
    <t>NasdaqGS:UPBD</t>
  </si>
  <si>
    <t>NYSE:UE</t>
  </si>
  <si>
    <t>NasdaqGS:URBN</t>
  </si>
  <si>
    <t>NYSE:USNA</t>
  </si>
  <si>
    <t>NYSE:VFC</t>
  </si>
  <si>
    <t>NasdaqGS:VECO</t>
  </si>
  <si>
    <t>NasdaqGM:VCEL</t>
  </si>
  <si>
    <t>NYSE:VRE</t>
  </si>
  <si>
    <t>NasdaqGM:VBTX</t>
  </si>
  <si>
    <t>NasdaqCM:VRRM</t>
  </si>
  <si>
    <t>NYSE:VSTS</t>
  </si>
  <si>
    <t>NasdaqGS:VSAT</t>
  </si>
  <si>
    <t>NasdaqGS:VIAV</t>
  </si>
  <si>
    <t>NasdaqGS:VICR</t>
  </si>
  <si>
    <t>NYSE:VSCO</t>
  </si>
  <si>
    <t>NasdaqGS:VIR</t>
  </si>
  <si>
    <t>NasdaqGS:VIRT</t>
  </si>
  <si>
    <t>NYSE:VRTS</t>
  </si>
  <si>
    <t>NYSE:VSH</t>
  </si>
  <si>
    <t>NYSE:VTLE</t>
  </si>
  <si>
    <t>NYSE:WNC</t>
  </si>
  <si>
    <t>NasdaqGS:WAFD</t>
  </si>
  <si>
    <t>NYSE:WD</t>
  </si>
  <si>
    <t>NYSE:HCC</t>
  </si>
  <si>
    <t>NasdaqGS:WDFC</t>
  </si>
  <si>
    <t>NasdaqGS:WERN</t>
  </si>
  <si>
    <t>NasdaqGS:WABC</t>
  </si>
  <si>
    <t>NYSE:WSR</t>
  </si>
  <si>
    <t>NYSE:WGO</t>
  </si>
  <si>
    <t>NYSE:WT</t>
  </si>
  <si>
    <t>NYSE:KLG</t>
  </si>
  <si>
    <t>NYSE:WOLF</t>
  </si>
  <si>
    <t>NYSE:WWW</t>
  </si>
  <si>
    <t>NasdaqGS:WRLD</t>
  </si>
  <si>
    <t>NYSE:WKC</t>
  </si>
  <si>
    <t>NYSE:WOR</t>
  </si>
  <si>
    <t>NYSE:WS</t>
  </si>
  <si>
    <t>NasdaqGS:WSFS</t>
  </si>
  <si>
    <t>NasdaqGM:XNCR</t>
  </si>
  <si>
    <t>NYSE:XHR</t>
  </si>
  <si>
    <t>NasdaqGS:XRX</t>
  </si>
  <si>
    <t>NasdaqCM:XPEL</t>
  </si>
  <si>
    <t>NYSE:YELP</t>
  </si>
  <si>
    <t>NasdaqGS:ZD</t>
  </si>
  <si>
    <t>NYSE:ZWS</t>
  </si>
  <si>
    <t>S&amp;P_Credit_Rating</t>
  </si>
  <si>
    <t>Credit_Outlook</t>
  </si>
  <si>
    <t>Rating_Action</t>
  </si>
  <si>
    <t>Date_Credit_Review</t>
  </si>
  <si>
    <t>Date_Last_Review</t>
  </si>
  <si>
    <t>Date_Outlook</t>
  </si>
  <si>
    <t>NasdaqGS:AAON</t>
  </si>
  <si>
    <t>NYSE:ANF</t>
  </si>
  <si>
    <t>NasdaqGS:ACHC</t>
  </si>
  <si>
    <t>NYSE:AYI</t>
  </si>
  <si>
    <t>NYSE:WMS</t>
  </si>
  <si>
    <t>NYSE:ACM</t>
  </si>
  <si>
    <t>NYSE:AMG</t>
  </si>
  <si>
    <t>NYSE:AGCO</t>
  </si>
  <si>
    <t>NYSE:ADC</t>
  </si>
  <si>
    <t>NYSE:AA</t>
  </si>
  <si>
    <t>NasdaqGS:ALGM</t>
  </si>
  <si>
    <t>NYSE:ALE</t>
  </si>
  <si>
    <t>NYSE:ALLY</t>
  </si>
  <si>
    <t>NasdaqGS:ALTR</t>
  </si>
  <si>
    <t>NasdaqGS:AMED</t>
  </si>
  <si>
    <t>NasdaqGS:AAL</t>
  </si>
  <si>
    <t>NYSE:AFG</t>
  </si>
  <si>
    <t>NYSE:AMH</t>
  </si>
  <si>
    <t>NasdaqGS:AMKR</t>
  </si>
  <si>
    <t>NYSE:NLY</t>
  </si>
  <si>
    <t>NYSE:AM</t>
  </si>
  <si>
    <t>NYSE:AR</t>
  </si>
  <si>
    <t>NasdaqGM:APPF</t>
  </si>
  <si>
    <t>NYSE:AIT</t>
  </si>
  <si>
    <t>NYSE:ATR</t>
  </si>
  <si>
    <t>NYSE:ARMK</t>
  </si>
  <si>
    <t>NYSE:ALTM</t>
  </si>
  <si>
    <t>NYSE:ARW</t>
  </si>
  <si>
    <t>NYSE:ASGN</t>
  </si>
  <si>
    <t>NYSE:ASH</t>
  </si>
  <si>
    <t>NasdaqGS:AZPN</t>
  </si>
  <si>
    <t>NYSE:ASB</t>
  </si>
  <si>
    <t>NYSE:ALV</t>
  </si>
  <si>
    <t>NYSE:AN</t>
  </si>
  <si>
    <t>NYSE:AVTR</t>
  </si>
  <si>
    <t>NYSE:AVNT</t>
  </si>
  <si>
    <t>NasdaqGS:CAR</t>
  </si>
  <si>
    <t>NasdaqGS:AVT</t>
  </si>
  <si>
    <t>NYSE:AXTA</t>
  </si>
  <si>
    <t>NasdaqGS:OZK</t>
  </si>
  <si>
    <t>NYSE:BDC</t>
  </si>
  <si>
    <t>NYSE:BRBR</t>
  </si>
  <si>
    <t>NYSE:BERY</t>
  </si>
  <si>
    <t>NYSE:BILL</t>
  </si>
  <si>
    <t>NYSE:BIO</t>
  </si>
  <si>
    <t>NasdaqGS:BMRN</t>
  </si>
  <si>
    <t>NYSE:BJ</t>
  </si>
  <si>
    <t>NYSE:BKH</t>
  </si>
  <si>
    <t>NasdaqGS:BLKB</t>
  </si>
  <si>
    <t>NYSE:BYD</t>
  </si>
  <si>
    <t>NasdaqGS:BHF</t>
  </si>
  <si>
    <t>NYSE:BRX</t>
  </si>
  <si>
    <t>NasdaqGS:BRKR</t>
  </si>
  <si>
    <t>NYSE:BC</t>
  </si>
  <si>
    <t>NYSE:BURL</t>
  </si>
  <si>
    <t>NYSE:BWXT</t>
  </si>
  <si>
    <t>NYSE:CBT</t>
  </si>
  <si>
    <t>NYSE:CACI</t>
  </si>
  <si>
    <t>NYSE:CADE</t>
  </si>
  <si>
    <t>NYSE:CPRI</t>
  </si>
  <si>
    <t>NYSE:CSL</t>
  </si>
  <si>
    <t>NYSE:CRS</t>
  </si>
  <si>
    <t>NasdaqGS:CASY</t>
  </si>
  <si>
    <t>NasdaqCM:CELH</t>
  </si>
  <si>
    <t>NasdaqGS:CHX</t>
  </si>
  <si>
    <t>NYSE:GTLS</t>
  </si>
  <si>
    <t>NYSE:CHE</t>
  </si>
  <si>
    <t>NYSE:CHWY</t>
  </si>
  <si>
    <t>NYSE:CHH</t>
  </si>
  <si>
    <t>NasdaqGS:CHRD</t>
  </si>
  <si>
    <t>NasdaqGS:CHDN</t>
  </si>
  <si>
    <t>NYSE:CIEN</t>
  </si>
  <si>
    <t>NasdaqGS:CRUS</t>
  </si>
  <si>
    <t>NYSE:CIVI</t>
  </si>
  <si>
    <t>NYSE:CLH</t>
  </si>
  <si>
    <t>NYSE:CLF</t>
  </si>
  <si>
    <t>NYSE:CNH</t>
  </si>
  <si>
    <t>NYSE:CNO</t>
  </si>
  <si>
    <t>NYSE:CNX</t>
  </si>
  <si>
    <t>NasdaqGS:COKE</t>
  </si>
  <si>
    <t>NasdaqGS:CGNX</t>
  </si>
  <si>
    <t>NYSE:COHR</t>
  </si>
  <si>
    <t>NasdaqGS:COLB</t>
  </si>
  <si>
    <t>NasdaqGS:COLM</t>
  </si>
  <si>
    <t>NYSE:CMA</t>
  </si>
  <si>
    <t>NYSE:FIX</t>
  </si>
  <si>
    <t>NasdaqGS:CBSH</t>
  </si>
  <si>
    <t>NYSE:CMC</t>
  </si>
  <si>
    <t>NasdaqGS:CVLT</t>
  </si>
  <si>
    <t>NasdaqGS:CNXC</t>
  </si>
  <si>
    <t>NYSE:CDP</t>
  </si>
  <si>
    <t>NYSE:CNM</t>
  </si>
  <si>
    <t>NYSE:COTY</t>
  </si>
  <si>
    <t>NYSE:CUZ</t>
  </si>
  <si>
    <t>NYSE:CR</t>
  </si>
  <si>
    <t>NYSE:CXT</t>
  </si>
  <si>
    <t>NasdaqGS:CROX</t>
  </si>
  <si>
    <t>NYSE:CCK</t>
  </si>
  <si>
    <t>NYSE:CUBE</t>
  </si>
  <si>
    <t>NYSE:CFR</t>
  </si>
  <si>
    <t>NYSE:CW</t>
  </si>
  <si>
    <t>NasdaqGS:CYTK</t>
  </si>
  <si>
    <t>NYSE:DAR</t>
  </si>
  <si>
    <t>NasdaqGS:XRAY</t>
  </si>
  <si>
    <t>NYSE:DKS</t>
  </si>
  <si>
    <t>NasdaqGS:DOCU</t>
  </si>
  <si>
    <t>NYSE:DLB</t>
  </si>
  <si>
    <t>NYSE:DCI</t>
  </si>
  <si>
    <t>NYSE:DOCS</t>
  </si>
  <si>
    <t>NasdaqGS:DBX</t>
  </si>
  <si>
    <t>NYSE:DTM</t>
  </si>
  <si>
    <t>NasdaqGS:DUOL</t>
  </si>
  <si>
    <t>NYSE:DT</t>
  </si>
  <si>
    <t>NYSE:ELF</t>
  </si>
  <si>
    <t>NYSE:EXP</t>
  </si>
  <si>
    <t>NasdaqGS:EWBC</t>
  </si>
  <si>
    <t>NYSE:EGP</t>
  </si>
  <si>
    <t>NYSE:EME</t>
  </si>
  <si>
    <t>NYSE:EHC</t>
  </si>
  <si>
    <t>NYSE:ENS</t>
  </si>
  <si>
    <t>NYSE:NVST</t>
  </si>
  <si>
    <t>NYSE:EPR</t>
  </si>
  <si>
    <t>NYSE:EQH</t>
  </si>
  <si>
    <t>NYSE:ELS</t>
  </si>
  <si>
    <t>NYSE:ESAB</t>
  </si>
  <si>
    <t>NYSE:ESNT</t>
  </si>
  <si>
    <t>NYSE:WTRG</t>
  </si>
  <si>
    <t>NasdaqGS:EEFT</t>
  </si>
  <si>
    <t>NYSE:EVR</t>
  </si>
  <si>
    <t>NasdaqGS:EXEL</t>
  </si>
  <si>
    <t>NasdaqGS:EXLS</t>
  </si>
  <si>
    <t>NasdaqGS:EXE</t>
  </si>
  <si>
    <t>NasdaqGS:EXPO</t>
  </si>
  <si>
    <t>NYSE:FNB</t>
  </si>
  <si>
    <t>NYSE:FN</t>
  </si>
  <si>
    <t>NYSE:FHI</t>
  </si>
  <si>
    <t>NYSE:FNF</t>
  </si>
  <si>
    <t>NYSE:FAF</t>
  </si>
  <si>
    <t>NasdaqGS:FFIN</t>
  </si>
  <si>
    <t>NYSE:FHN</t>
  </si>
  <si>
    <t>NYSE:FR</t>
  </si>
  <si>
    <t>NasdaqGS:FCFS</t>
  </si>
  <si>
    <t>NasdaqGS:FIVE</t>
  </si>
  <si>
    <t>NYSE:FLG</t>
  </si>
  <si>
    <t>NasdaqGS:FLEX</t>
  </si>
  <si>
    <t>NYSE:FND</t>
  </si>
  <si>
    <t>NYSE:FLO</t>
  </si>
  <si>
    <t>NYSE:FLS</t>
  </si>
  <si>
    <t>NYSE:FLR</t>
  </si>
  <si>
    <t>NYSE:FBIN</t>
  </si>
  <si>
    <t>NasdaqGS:FYBR</t>
  </si>
  <si>
    <t>NYSE:FCN</t>
  </si>
  <si>
    <t>NYSE:GME</t>
  </si>
  <si>
    <t>NasdaqGS:GLPI</t>
  </si>
  <si>
    <t>NYSE:GATX</t>
  </si>
  <si>
    <t>NYSE:G</t>
  </si>
  <si>
    <t>NasdaqGS:GNTX</t>
  </si>
  <si>
    <t>NYSE:GBCI</t>
  </si>
  <si>
    <t>NYSE:GMED</t>
  </si>
  <si>
    <t>NYSE:GGG</t>
  </si>
  <si>
    <t>NYSE:GHC</t>
  </si>
  <si>
    <t>NasdaqGS:LOPE</t>
  </si>
  <si>
    <t>NYSE:GPK</t>
  </si>
  <si>
    <t>NYSE:GEF</t>
  </si>
  <si>
    <t>NYSE:GWRE</t>
  </si>
  <si>
    <t>NYSE:GXO</t>
  </si>
  <si>
    <t>NYSE:HRB</t>
  </si>
  <si>
    <t>NYSE:HAE</t>
  </si>
  <si>
    <t>NasdaqGS:HALO</t>
  </si>
  <si>
    <t>NasdaqGS:HLNE</t>
  </si>
  <si>
    <t>NasdaqGS:HWC</t>
  </si>
  <si>
    <t>NYSE:HOG</t>
  </si>
  <si>
    <t>NYSE:HR</t>
  </si>
  <si>
    <t>NasdaqGS:HQY</t>
  </si>
  <si>
    <t>NYSE:HXL</t>
  </si>
  <si>
    <t>NYSE:DINO</t>
  </si>
  <si>
    <t>NYSE:HGV</t>
  </si>
  <si>
    <t>NYSE:HOMB</t>
  </si>
  <si>
    <t>NYSE:HLI</t>
  </si>
  <si>
    <t>NYSE:H</t>
  </si>
  <si>
    <t>NYSE:IDA</t>
  </si>
  <si>
    <t>NasdaqGS:ILMN</t>
  </si>
  <si>
    <t>NYSE:IRT</t>
  </si>
  <si>
    <t>NYSE:INGR</t>
  </si>
  <si>
    <t>NYSE:NSP</t>
  </si>
  <si>
    <t>NasdaqGS:IBKR</t>
  </si>
  <si>
    <t>NasdaqGS:IBOC</t>
  </si>
  <si>
    <t>NasdaqGS:IPGP</t>
  </si>
  <si>
    <t>NasdaqGS:IRDM</t>
  </si>
  <si>
    <t>NYSE:ITT</t>
  </si>
  <si>
    <t>NYSE:JHG</t>
  </si>
  <si>
    <t>NasdaqGS:JAZZ</t>
  </si>
  <si>
    <t>NYSE:JEF</t>
  </si>
  <si>
    <t>NYSE:JLL</t>
  </si>
  <si>
    <t>NYSE:KBH</t>
  </si>
  <si>
    <t>NYSE:KBR</t>
  </si>
  <si>
    <t>NYSE:KMPR</t>
  </si>
  <si>
    <t>NYSE:KRC</t>
  </si>
  <si>
    <t>NYSE:KNSL</t>
  </si>
  <si>
    <t>NYSE:KEX</t>
  </si>
  <si>
    <t>NYSE:KRG</t>
  </si>
  <si>
    <t>NYSE:KNF</t>
  </si>
  <si>
    <t>NYSE:KNX</t>
  </si>
  <si>
    <t>NYSE:KD</t>
  </si>
  <si>
    <t>NasdaqGS:LAMR</t>
  </si>
  <si>
    <t>NasdaqGS:LANC</t>
  </si>
  <si>
    <t>NasdaqGS:LSTR</t>
  </si>
  <si>
    <t>NasdaqGM:LNTH</t>
  </si>
  <si>
    <t>NasdaqGS:LSCC</t>
  </si>
  <si>
    <t>NYSE:LEA</t>
  </si>
  <si>
    <t>NasdaqGS:LNW</t>
  </si>
  <si>
    <t>NasdaqGS:LECO</t>
  </si>
  <si>
    <t>NYSE:LAD</t>
  </si>
  <si>
    <t>NasdaqGS:LFUS</t>
  </si>
  <si>
    <t>NasdaqGS:LIVN</t>
  </si>
  <si>
    <t>NYSE:LPX</t>
  </si>
  <si>
    <t>NasdaqGS:LITE</t>
  </si>
  <si>
    <t>NasdaqGS:MTSI</t>
  </si>
  <si>
    <t>NYSE:M</t>
  </si>
  <si>
    <t>NasdaqGS:MANH</t>
  </si>
  <si>
    <t>NYSE:MAN</t>
  </si>
  <si>
    <t>NasdaqGS:CART</t>
  </si>
  <si>
    <t>NYSE:VAC</t>
  </si>
  <si>
    <t>NasdaqGS:MASI</t>
  </si>
  <si>
    <t>NYSE:MTZ</t>
  </si>
  <si>
    <t>NYSE:MTDR</t>
  </si>
  <si>
    <t>NasdaqGS:MAT</t>
  </si>
  <si>
    <t>NYSE:MMS</t>
  </si>
  <si>
    <t>NasdaqGS:MEDP</t>
  </si>
  <si>
    <t>NYSE:MTG</t>
  </si>
  <si>
    <t>NasdaqGS:MKSI</t>
  </si>
  <si>
    <t>NasdaqGS:MORN</t>
  </si>
  <si>
    <t>NYSE:MSA</t>
  </si>
  <si>
    <t>NYSE:MSM</t>
  </si>
  <si>
    <t>NYSE:MLI</t>
  </si>
  <si>
    <t>NYSE:MUR</t>
  </si>
  <si>
    <t>NYSE:MUSA</t>
  </si>
  <si>
    <t>NYSE:NFG</t>
  </si>
  <si>
    <t>NYSE:NSA</t>
  </si>
  <si>
    <t>NasdaqGS:NEOG</t>
  </si>
  <si>
    <t>NasdaqGS:NBIX</t>
  </si>
  <si>
    <t>NYSE:NJR</t>
  </si>
  <si>
    <t>NYSE:NEU</t>
  </si>
  <si>
    <t>NasdaqGS:NXST</t>
  </si>
  <si>
    <t>NasdaqGS:NXT</t>
  </si>
  <si>
    <t>NYSE:NNN</t>
  </si>
  <si>
    <t>NYSE:JWN</t>
  </si>
  <si>
    <t>NasdaqGS:NWE</t>
  </si>
  <si>
    <t>NYSE:NOV</t>
  </si>
  <si>
    <t>NasdaqGS:NOVT</t>
  </si>
  <si>
    <t>NYSE:NVT</t>
  </si>
  <si>
    <t>NYSE:OGE</t>
  </si>
  <si>
    <t>NasdaqGS:ONB</t>
  </si>
  <si>
    <t>NYSE:ORI</t>
  </si>
  <si>
    <t>NYSE:OLN</t>
  </si>
  <si>
    <t>NasdaqGM:OLLI</t>
  </si>
  <si>
    <t>NYSE:OHI</t>
  </si>
  <si>
    <t>NYSE:OGS</t>
  </si>
  <si>
    <t>NYSE:ONTO</t>
  </si>
  <si>
    <t>NasdaqGS:OPCH</t>
  </si>
  <si>
    <t>NYSE:ORA</t>
  </si>
  <si>
    <t>NYSE:OSK</t>
  </si>
  <si>
    <t>NYSE:OVV</t>
  </si>
  <si>
    <t>NYSE:OC</t>
  </si>
  <si>
    <t>NYSE:PK</t>
  </si>
  <si>
    <t>NYSE:PSN</t>
  </si>
  <si>
    <t>NasdaqGS:PCTY</t>
  </si>
  <si>
    <t>NYSE:PBF</t>
  </si>
  <si>
    <t>NYSE:PAG</t>
  </si>
  <si>
    <t>NYSE:PEN</t>
  </si>
  <si>
    <t>NYSE:PFGC</t>
  </si>
  <si>
    <t>NYSE:PR</t>
  </si>
  <si>
    <t>NYSE:PRGO</t>
  </si>
  <si>
    <t>NasdaqGS:PPC</t>
  </si>
  <si>
    <t>NasdaqGS:PNFP</t>
  </si>
  <si>
    <t>NYSE:PLNT</t>
  </si>
  <si>
    <t>NYSE:PII</t>
  </si>
  <si>
    <t>NYSE:POR</t>
  </si>
  <si>
    <t>NYSE:POST</t>
  </si>
  <si>
    <t>NasdaqGS:PCH</t>
  </si>
  <si>
    <t>NasdaqGS:POWI</t>
  </si>
  <si>
    <t>NYSE:PRI</t>
  </si>
  <si>
    <t>NYSE:PB</t>
  </si>
  <si>
    <t>NYSE:PSTG</t>
  </si>
  <si>
    <t>NYSE:PVH</t>
  </si>
  <si>
    <t>NasdaqGS:QLYS</t>
  </si>
  <si>
    <t>NasdaqGS:RMBS</t>
  </si>
  <si>
    <t>NYSE:RRC</t>
  </si>
  <si>
    <t>NYSE:RYN</t>
  </si>
  <si>
    <t>NYSE:RBA</t>
  </si>
  <si>
    <t>NYSE:RBC</t>
  </si>
  <si>
    <t>NYSE:RRX</t>
  </si>
  <si>
    <t>NYSE:RGA</t>
  </si>
  <si>
    <t>NYSE:RS</t>
  </si>
  <si>
    <t>NYSE:RNR</t>
  </si>
  <si>
    <t>NasdaqGS:RGEN</t>
  </si>
  <si>
    <t>NYSE:REXR</t>
  </si>
  <si>
    <t>NYSE:RH</t>
  </si>
  <si>
    <t>NYSE:RLI</t>
  </si>
  <si>
    <t>NasdaqGS:ROIV</t>
  </si>
  <si>
    <t>NasdaqGS:RGLD</t>
  </si>
  <si>
    <t>NYSE:RPM</t>
  </si>
  <si>
    <t>NYSE:RYAN</t>
  </si>
  <si>
    <t>NYSE:R</t>
  </si>
  <si>
    <t>NasdaqGS:SBRA</t>
  </si>
  <si>
    <t>NasdaqGS:SAIA</t>
  </si>
  <si>
    <t>NasdaqGS:SRPT</t>
  </si>
  <si>
    <t>NasdaqGS:SAIC</t>
  </si>
  <si>
    <t>NasdaqGS:SEIC</t>
  </si>
  <si>
    <t>NasdaqGS:SIGI</t>
  </si>
  <si>
    <t>NYSE:ST</t>
  </si>
  <si>
    <t>NYSE:SCI</t>
  </si>
  <si>
    <t>NYSE:FOUR</t>
  </si>
  <si>
    <t>NYSE:SLGN</t>
  </si>
  <si>
    <t>NasdaqGS:SLAB</t>
  </si>
  <si>
    <t>NYSE:SSD</t>
  </si>
  <si>
    <t>NYSE:SKX</t>
  </si>
  <si>
    <t>NasdaqGS:SLM</t>
  </si>
  <si>
    <t>NYSE:SON</t>
  </si>
  <si>
    <t>NasdaqGS:SHC</t>
  </si>
  <si>
    <t>NYSE:SSB</t>
  </si>
  <si>
    <t>NYSE:SWX</t>
  </si>
  <si>
    <t>NYSE:SR</t>
  </si>
  <si>
    <t>NasdaqGS:SFM</t>
  </si>
  <si>
    <t>NYSE:STAG</t>
  </si>
  <si>
    <t>NYSE:STWD</t>
  </si>
  <si>
    <t>NYSE:SF</t>
  </si>
  <si>
    <t>NasdaqGS:SYNA</t>
  </si>
  <si>
    <t>NYSE:SNV</t>
  </si>
  <si>
    <t>NYSE:TMHC</t>
  </si>
  <si>
    <t>NYSE:SNX</t>
  </si>
  <si>
    <t>NYSE:TPX</t>
  </si>
  <si>
    <t>NYSE:THC</t>
  </si>
  <si>
    <t>NYSE:TDC</t>
  </si>
  <si>
    <t>NYSE:TEX</t>
  </si>
  <si>
    <t>NasdaqGS:TTEK</t>
  </si>
  <si>
    <t>NasdaqGS:TCBI</t>
  </si>
  <si>
    <t>NasdaqGS:TXRH</t>
  </si>
  <si>
    <t>NYSE:SAM</t>
  </si>
  <si>
    <t>NYSE:BCO</t>
  </si>
  <si>
    <t>NasdaqGS:CG</t>
  </si>
  <si>
    <t>NYSE:CC</t>
  </si>
  <si>
    <t>NasdaqGS:ENSG</t>
  </si>
  <si>
    <t>NYSE:GAP</t>
  </si>
  <si>
    <t>NasdaqGS:GT</t>
  </si>
  <si>
    <t>NYSE:THG</t>
  </si>
  <si>
    <t>NasdaqGS:MIDD</t>
  </si>
  <si>
    <t>NYSE:NYT</t>
  </si>
  <si>
    <t>NYSE:SMG</t>
  </si>
  <si>
    <t>NYSE:TKR</t>
  </si>
  <si>
    <t>NYSE:TTC</t>
  </si>
  <si>
    <t>NasdaqGS:WEN</t>
  </si>
  <si>
    <t>NYSE:WU</t>
  </si>
  <si>
    <t>NYSE:THO</t>
  </si>
  <si>
    <t>NYSE:TKO</t>
  </si>
  <si>
    <t>NYSE:TOL</t>
  </si>
  <si>
    <t>NYSE:BLD</t>
  </si>
  <si>
    <t>NYSE:TNL</t>
  </si>
  <si>
    <t>NYSE:TREX</t>
  </si>
  <si>
    <t>NYSE:TXNM</t>
  </si>
  <si>
    <t>NasdaqGS:UFPI</t>
  </si>
  <si>
    <t>NYSE:UGI</t>
  </si>
  <si>
    <t>NasdaqGS:UMBF</t>
  </si>
  <si>
    <t>NYSE:UA</t>
  </si>
  <si>
    <t>NYSE:UAA</t>
  </si>
  <si>
    <t>NasdaqGS:UBSI</t>
  </si>
  <si>
    <t>NYSE:X</t>
  </si>
  <si>
    <t>NasdaqGS:UTHR</t>
  </si>
  <si>
    <t>NasdaqGS:OLED</t>
  </si>
  <si>
    <t>NYSE:UNM</t>
  </si>
  <si>
    <t>NYSE:USFD</t>
  </si>
  <si>
    <t>NYSE:MTN</t>
  </si>
  <si>
    <t>NYSE:VAL</t>
  </si>
  <si>
    <t>NasdaqGS:VLY</t>
  </si>
  <si>
    <t>NYSE:VMI</t>
  </si>
  <si>
    <t>NYSE:VVV</t>
  </si>
  <si>
    <t>NasdaqGS:VNOM</t>
  </si>
  <si>
    <t>NasdaqGS:VC</t>
  </si>
  <si>
    <t>NYSE:VNT</t>
  </si>
  <si>
    <t>NYSE:VNO</t>
  </si>
  <si>
    <t>NYSE:VOYA</t>
  </si>
  <si>
    <t>NYSE:WPC</t>
  </si>
  <si>
    <t>NasdaqGS:WMG</t>
  </si>
  <si>
    <t>NYSE:WSO</t>
  </si>
  <si>
    <t>NYSE:WTS</t>
  </si>
  <si>
    <t>NasdaqGS:WFRD</t>
  </si>
  <si>
    <t>NYSE:WBS</t>
  </si>
  <si>
    <t>NYSE:WCC</t>
  </si>
  <si>
    <t>NYSE:WAL</t>
  </si>
  <si>
    <t>NYSE:WLK</t>
  </si>
  <si>
    <t>NYSE:WEX</t>
  </si>
  <si>
    <t>NYSE:WHR</t>
  </si>
  <si>
    <t>NYSE:WSM</t>
  </si>
  <si>
    <t>NasdaqGS:WING</t>
  </si>
  <si>
    <t>NasdaqGS:WTFC</t>
  </si>
  <si>
    <t>NasdaqGS:WWD</t>
  </si>
  <si>
    <t>NYSE:WH</t>
  </si>
  <si>
    <t>NYSE:XPO</t>
  </si>
  <si>
    <t>NYSE:YETI</t>
  </si>
  <si>
    <t>NasdaqGS:ZION</t>
  </si>
  <si>
    <t>NasdaqGS:ZI</t>
  </si>
  <si>
    <t>NYSE:MRP</t>
  </si>
  <si>
    <t>允䅁䵁单䅁䍁䅁䅁䅁允䅂䅁䅋䅁䍁䅍兓佂䙁䅙兑䵂䕁䅫䅒杁䕁䅍睔乂䙁䅁兑佂䙁䅫䅉䩂䕁䅑䅁湂杁䅁杋䅁䍁䅧兓畂䡁䅙兙獂䝁䅫䅚杁䙁䅍䅤桂䡁䅉䅤杁䙁䅉兙畂䝁䅳克䅁䉁䕅䅁獁䅁䅁免硁䑁䅅䅉瑁䍁䅁睑祂䝁䄸䅣杁䙁䅁杣療䝁䅑兤橂䡁䅑兡療䝁䄴䅁㡄䅄䅁䅑䅁䑁䅅免祁䑁䅍免睁䍁䅁兌杁䕁䅍䅡灂䝁䅍睡求䝁䄴䅉䙂䝁䅣睚杁䙁䅁杣療䝁䅑兤橂䡁䅑兡療䝁䄴䅁㕃充䅁杆䅁䑁䅅杍癁䑁䅍䅍癁䑁䅉䅍祁䑁䅍䅁䍁杁䅁杆䅁䑁䅅杍癁䑁䅍免癁䑁䅉䅍祁䑁䅅䅁䙁杁䅁杆䅁䑁䅅杍癁䑁䅍免癁䑁䅉䅍祁䑁䅉䅁䑁杁䅁杆䅁䑁䅉䅍祁䑁䅅兌睁䑁䅅兌睁䑁䅅䅁噁䅂䅁杆䅁䑁䅉䅍祁䑁䅑兌睁䑁䅅兌睁䑁䅅䅁啁䅂䅁杆䅁䑁䅉䅍祁䑁䅕兌睁䑁䅅兌睁䑁䅅䅁偁䅂䅁杏䅁䑁䅉免硁䍁䅁兌杁䕁䄸兡獂䍁䅁兙畂䝁䅑䅉䡂䝁䅅督杁䕁䅕䅥あ䡁䅉兙橂䡁䅑兡療䝁䄴䅁穄元䅁䅐䅁䑁䅉免硁䑁䅅䅉瑁䍁䅁睔灂䝁䅷䅉桂䝁䄴䅚杁䕁䅣兙穂䍁䅁兒㑂䡁䅑杣桂䝁䅍䅤灂䝁䄸杢䅁䡁䝯䅁䥂䅁䅁杍硁䑁䅅免祁䑁䅁䅉瑁䍁䅁睑祂䡁䅕䅚求䍁䅁䅕求䡁䅑杣療䝁䅷党ㅂ䝁䄰䅉䙂䡁䅧䅤祂䝁䅅睙あ䝁䅫睢畂䅁䅁睱䅫䕁䅁䅁祁䑁䅅免硁䑁䅍䅍杁䍁䄰䅉佂䝁䅅䅤ㅂ䡁䅉兙獂䍁䅁睒桂䡁䅍䅉䙂䡁䅧䅤祂䝁䅅睙あ䝁䅫睢畂䅁䅁兦䅧䍁䅧䅁祁䑁䅅杍硁䑁䅅䅉瑁䍁䅁睑療䝁䅅䅢杁䕁䄰兡畂䝁䅫杢湂䅁䅁硪䅅䕁䅉䅁祁䑁䅅杍硁䑁䅅兎杁䍁䄰䅉噂䝁䄴䅚求䡁䅉睚祂䝁䄸兤畂䝁䅑䅉䑂䝁䄸兙獂䍁䅁兔灂䝁䄴兡畂䝁䅣䅁剄充䅁䅍䅁䑁䅉免祁䑁䅉䅉瑁䍁䅁兔求䡁䅑兙獂䍁䅁睔祂䝁䅕䅉乂䝁䅫杢灂䝁䄴睚䅁偁䭣䅁兂䅁䅁杍硁䑁䅉杍祁䑁䅁䅉瑁䍁䅁睒療䝁䅷䅚杁䕁䄸杣求䍁䅁兙畂䝁䅑䅉呂䝁䅫䅢㉂䝁䅕杣杁䕁䄸杣求䍁䅁兔灂䝁䄴兡畂䝁䅣䅁䩃䅃䅁杘䅁䑁䅉免祁䑁䅉睍睁䍁䅁兌杁䕁䅍睢睂䡁䅁党祂䍁䅷䅉佂䝁䅫睙牂䝁䅕䅢獁䍁䅁䅔求䝁䅅䅚獁䍁䅁兙畂䝁䅑䅉慂䝁䅫杢橂䍁䅁兔灂䝁䄴兡畂䝁䅣䅁坂元䅁䅙䅁䑁䅉免祁䑁䅍䅉瑁䍁䅁杔療䝁䄴兢求䡁䅑兙獂䝁䅷兡橂䍁䅁兔灂䝁䄴党祂䝁䅅䅢杁䕁䄰兡畂䝁䅫杢湂䍁䅁兙畂䝁䅑䅉剂䡁䅕兙祂䡁䅉入灂䝁䄴睚䅁偁䥁䅁㙂䅁䅁杍硁䑁䅉睍硁䑁䅫䅉瑁䍁䅁睔あ䝁䅧党祂䍁䅁睑祂䡁䅕督潂䝁䅕䅚杁䝁䅅杢歂䍁䅁村祂䝁䄸睡求䝁䄴䅉呂䡁䅑睢畂䝁䅕䅉乂䝁䅫杢灂䝁䄴睚杁䝁䅅杢歂䍁䅁兕ㅂ䝁䅅杣祂䡁䅫兡畂䝁䅣䅁䡃权䅁䅓䅁䑁䅉免穁䑁䅅免硁䍁䅁兌杁䕁䅑杣灂䝁䅷䅢灂䝁䄴睚杁䕁䄸兡獂䍁䅁兙畂䝁䅑䅉䡂䝁䅅督杁䙁䅣党獂䝁䅷督䅁䱁䥫䅁畂䅁䅁杍硁䑁䅍免硁䑁䅉䅉瑁䍁䅁睕ㅂ䡁䅁䅣療䡁䅉䅤杁䕁䅅睙あ䝁䅫杤灂䡁䅑兡求䡁䅍䅉浂䝁䄸杣杁䕁䄸兡獂䍁䅁兙畂䝁䅑䅉䡂䝁䅅督杁䕁䄸䅣求䡁䅉兙あ䝁䅫睢畂䡁䅍䅁杁元䅁杬䅁䑁䅉免穁䑁䅅免ㅁ䍁䅁兌杁䙁䅍兤睂䡁䅁睢祂䡁䅑䅉䉂䝁䅍䅤灂䡁䅙兡あ䝁䅫党穂䍁䅁杚療䡁䅉䅉佂䝁䄸杢瑂䝁䅕䅤桂䝁䅷䅢灂䝁䅍䅉乂䝁䅫杢求䡁䅉兙獂䡁䅍䅉潁䝁䅕䅥橂䝁䅕䅣あ䍁䅁杒ㅂ䝁䅕䅢穂䍁䅫䅉乂䝁䅫杢灂䝁䄴睚䅁䵁䵷䅁䅃䅁䅁杍祁䑁䅅免杁䍁䄰䅉䙂䝁䅷党橂䡁䅑杣灂䝁䅍䅉兂䝁䄸睤求䡁䅉䅉䡂䝁䅕杢求䡁䅉兙あ䝁䅫睢畂䍁䅷䅉啂䡁䅉兙畂䡁䅍兢灂䡁䅍督灂䝁䄸杢杁䝁䅅杢歂䍁䅁䅒灂䡁䅍䅤祂䝁䅫杙ㅂ䡁䅑兡療䝁䄴䅁捃杂䅁䅒䅁䑁䅉杍硁䑁䅅免杁䍁䄰䅉䙂䝁䅷党橂䡁䅑杣灂䝁䅍䅉兂䝁䄸睤求䡁䅉䅉䡂䝁䅕杢求䡁䅉兙あ䝁䅫睢畂䅁䅁睍䅙䙁䅷䅁祁䑁䅉免硁䑁䅅李杁䍁䄰䅉䡂䝁䅕睢あ䝁䅧党祂䝁䄰兙獂䍁䅁兒獂䝁䅕睙あ䡁䅉兡橂䍁䅁䅕療䡁䅣党祂䍁䅁睒求䝁䄴党祂䝁䅅䅤灂䝁䄸杢䅁䭁䜰䅁卂䅁䅁杍祁䑁䅅免硁䑁䅧䅉瑁䍁䅁睔あ䝁䅧党祂䍁䅁兒獂䝁䅕睙あ䡁䅉兡橂䍁䅁䅕療䡁䅣党祂䍁䅁睒求䝁䄴党祂䝁䅅䅤灂䝁䄸杢䅁䝁䭳䅁⭂䅁䅁杍祁䑁䅅免祁䍁䅁兌杁䕁䅕䅢求䝁䅍䅤祂䝁䅫睙杁䙁䅁睢㍂䝁䅕杣杁䙁䅑杣桂䝁䄴督瑂䝁䅫督穂䝁䅫睢畂䍁䅷䅉䑂䝁䄸杢あ䡁䅉睢獂䍁䅷䅉桂䝁䄴䅚杁䕁䅑兡穂䡁䅑杣灂䝁䅉兤あ䝁䅫睢畂䅁䅁杗䅫䕁䅯䅁祁䑁䅉免硁䑁䅉杍杁䍁䄰䅉䙂䝁䅷党橂䡁䅑杣灂䝁䅍䅉兂䝁䄸睤求䡁䅉䅉䕂䝁䅫督あ䡁䅉兡楂䡁䅕䅤灂䝁䄸杢䅁佁䨰䅁䅂䅁䅁杍祁䑁䅅杍杁䍁䄰䅉佂䝁䅅䅤ㅂ䡁䅉兙獂䍁䅁睒桂䡁䅍䅉䕂䝁䅫督あ䡁䅉兡楂䡁䅕䅤灂䝁䄸杢䅁乁䡳䅁䕂䅁䅁杍祁䑁䅅杍硁䑁䅁䅉瑁䍁䅁杔桂䡁䅑兤祂䝁䅅䅢杁䕁䅣兙穂䍁䅁䅒灂䡁䅍䅤祂䝁䅫杙ㅂ䡁䅑兡療䝁䄴䅁煁䅃䅁䅗䅁䑁䅉杍硁䑁䅍免杁䍁䄰䅉塂䝁䅅䅤求䡁䅉䅉呂䡁䅕䅣睂䝁䅷入杁䝁䅅杢歂䍁䅁兓祂䡁䅉兡湂䝁䅅䅤灂䝁䄸杢杁䙁䅍入穂䡁䅑党瑂䡁䅍䅁扁䅅䅁杗䅁䑁䅉杍硁䑁䅍免睁䍁䅁兌杁䙁䅣兙あ䝁䅕杣杁䙁䅍兤睂䡁䅁䅢㕂䍁䅁兙畂䝁䅑䅉䩂䡁䅉杣灂䝁䅣兙あ䝁䅫睢畂䍁䅁睕㕂䡁䅍䅤求䝁䄰督䅁佁䡍䅁卂䅁䅁杍穁䑁䅙免杁䍁䄰䅉卂䝁䅕督灂䝁䅑党畂䡁䅑兡桂䝁䅷䅉䍂䡁䅕兡獂䝁䅑兡畂䝁䅣䅉䑂䝁䄸杢穂䡁䅑杣ㅂ䝁䅍䅤灂䝁䄸杢䅁䕁䥁䅁啂䅁䅁杍穁䑁䅙免硁䍁䅁兌杁䙁䅉党穂䝁䅫䅚求䝁䄴䅤灂䝁䅅䅢杁䕁䅉兤灂䝁䅷䅚灂䝁䄴睚杁䕁䅍睢畂䡁䅍䅤祂䡁䅕睙あ䝁䅫睢畂䅁䅁䅮䅧䩁䅙䅁祁䑁䅍李硁䑁䅅兎杁䍁䄰䅉佂䝁䅕睤杁䙁䅍兡畂䝁䅣䅢求䍁䄰杒桂䝁䄰兡獂䡁䅫䅉䥂䝁䄸兤穂䝁䅫杢湂䍁䅁睑療䝁䄴督あ䡁䅉兤橂䡁䅑兡療䝁䄴䅉潁䝁䅕䅥橂䝁䅕䅣あ䍁䅁杒療䡁䅉兌呂䝁䅅䅢求䍁䅁村ㅂ䝁䅫䅢歂䝁䅕杣穂䍁䅫䅁䩄充䅁杫䅁䑁䅉睍㉁䑁䅅免㉁䍁䅁兌杁䕁䄴党㍂䍁䅁兔ㅂ䝁䅷䅤灂䝁䅙兙瑂䝁䅫䅢㕂䍁䅁䅓療䡁䅕督灂䝁䄴睚杁䕁䅍睢畂䡁䅍䅤祂䡁䅕睙あ䝁䅫睢畂䍁䅁䅋求䡁䅧睙求䡁䅁䅤杁䕁䅙睢祂䍁䄰睕桂䝁䅷党杁䕁䅉兤灂䝁䅷䅚求䡁䅉督灁䅁䅁朷䅣䕁䄴䅁祁䑁䅍李硁䑁䅅睎杁䍁䄰䅉佂䝁䅕睤杁䕁䅧睢ㅂ䡁䅍兡畂䝁䅣䅉䝂䝁䄸杣瑁䙁䅍兙獂䝁䅕䅉䍂䡁䅕兡獂䝁䅑党祂䡁䅍䅁䉄元䅁杘䅁䑁䅉睍㍁䍁䅁兌杁䕁䅧党桂䡁䅙入杁䝁䅅杢歂䍁䅁睑灂䡁䅙兡獂䍁䅁兒畂䝁䅣兡畂䝁䅕党祂䝁䅫杢湂䍁䅁睑療䝁䄴督あ䡁䅉兤橂䡁䅑兡療䝁䄴䅁㥂䅅䅁䅬䅁䑁䅉睍㍁䑁䅅睍睁䍁䅁兌杁䙁䅁睢㍂䝁䅕杣杁䝁䅅杢歂䍁䅁睑療䝁䄰兢ㅂ䝁䄴兡橂䝁䅅䅤灂䝁䄸杢杁䕁䅷兡畂䝁䅕䅉桂䝁䄴䅚杁䙁䅉党獂䝁䅅䅤求䝁䅑䅉呂䡁䅑杣ㅂ䝁䅍䅤ㅂ䡁䅉党穂䍁䅁睑療䝁䄴督あ䡁䅉兤橂䡁䅑兡療䝁䄴䅁奂䅃䅁䅚䅁䑁䅉睍㍁䑁䅍免睁䍁䅁兌杁䕁䅧兡湂䝁䅧睤桂䡁䅫䅌杁䙁䅍䅤祂䝁䅕党あ䍁䅷䅉桂䝁䄴䅚杁䕁䅉杣灂䝁䅑睚求䍁䅁睑療䝁䄴督あ䡁䅉兤橂䡁䅑兡療䝁䄴䅁婁䅄䅁䅒䅁䑁䅉睍㑁䍁䅁兌杁䙁䅍䅣求䝁䅍兡桂䝁䅷䅤㕂䍁䅁䅖祂䝁䅅䅚求䍁䅁睑療䝁䄴䅤祂䝁䅅睙あ䝁䄸杣穂䅁䅁眷䅙䩁䅑䅁祁䑁䅍䅏祁䑁䅅䅍杁䍁䄰䅉䙂䝁䅷党橂䡁䅑杣灂䝁䅍兙獂䍁䅁睑療䝁䄴䅤祂䝁䅅睙あ䝁䄸杣穂䍁䅁兙畂䝁䅑䅉偂䡁䅑䅡求䡁䅉䅉塂䝁䅫杣灂䝁䄴睚杁䕁䅫杢穂䡁䅑兙獂䝁䅷兙あ䝁䅫睢畂䍁䅁睑療䝁䄴䅤祂䝁䅅睙あ䝁䄸杣穂䅁䅁睱䅣䑁䅉䅁穁䑁䅅免杁䍁䄰䅉䝂䝁䄸睢歂䍁䅁兔桂䝁䄴兤浂䝁䅅睙あ䡁䅕杣灂䝁䄴睚䅁䵁䡁䅁䍂䅁䅁睍硁䑁䅅杍杁䍁䄰䅉䡂䡁䅉兙灂䝁䄴䅉桂䝁䄴䅚杁䕁䄸兡獂䡁䅍党求䝁䅑䅉乂䝁䅫䅢獂䝁䅫杢湂䅁䅁儫䅧䙁䅁䅁穁䑁䅅免祁䑁䅍䅍杁䍁䄰䅉䍂䡁䅉党桂䝁䅳杚桂䡁䅍䅤杁䕁䅍党祂䝁䅕兙獂䍁䅁兔桂䝁䄴兤浂䝁䅅睙あ䡁䅕杣灂䝁䄴睚䅁䱁即䅁煂䅁䅁睍硁䑁䅅睍杁䍁䄰䅉呂䡁䅕睚桂䡁䅉䅉桂䝁䄴䅚杁䕁䅍睢畂䝁䅙党橂䡁䅑兡療䝁䄴党祂䡁䅫䅉兂䡁䅉睢歂䡁䅕睙あ䍁䅁兔桂䝁䄴兤浂䝁䅅睙あ䡁䅕杣灂䝁䄴睚䅁偁具䅁歂䅁䅁睍硁䑁䅅睍ㅁ䍁䅁兌杁䕁䅍䅡療䝁䅍睢獂䝁䅅䅤求䍁䅁兙畂䝁䅑䅉䑂䝁䄸杢浂䝁䅕睙あ䝁䅫睢畂䝁䅕杣㕂䍁䅁兔桂䝁䄴兤浂䝁䅅睙あ䡁䅕杣灂䝁䄴睚䅁䱁䭫䅁あ䅁䅁睍硁䑁䅅䅎硁䑁䅅䅉瑁䍁䅁杒祂䝁䄸来求䝁䄴䅉䝂䡁䅉兤灂䡁䅑䅌杁䕁䅯兤灂䝁䅍党獁䍁䅁兙畂䝁䅑䅉坂䝁䅕睚求䡁䅑兙楂䝁䅷党杁䕁䄰兙畂䡁䅕杚桂䝁䅍䅤ㅂ䡁䅉兡畂䝁䅣䅁㥁权䅁䅤䅁䑁䅍免硁䑁䅑杍杁䍁䄰䅉䝂䡁䅉兤灂䡁䅑䅉桂䝁䄴䅚杁䙁䅙党湂䝁䅕䅤桂䝁䅉䅢求䍁䅁睑桂䝁䄴杢灂䝁䄴睚獁䍁䅁䅕灂䝁䅍睡獂䝁䅫杢湂䍁䅷䅉桂䝁䄴䅚杁䕁䅑杣㕂䝁䅫杢湂䅁䅁桰䅅䙁䅙䅁穁䑁䅅免㉁䑁䅅䅉瑁䍁䅁兑畂䝁䅫兢桂䝁䅷䅉呂䝁䅷兙ㅂ䝁䅣䅡あ䝁䅕杣灂䝁䄴睚杁䝁䅅杢歂䍁䅁䅕祂䝁䄸睙求䡁䅍督灂䝁䄴睚䅁䵁䭧䅁捂䅁䅁睍硁䑁䅅李硁䑁䅅䅉瑁䍁䅁兑畂䝁䅫兢桂䝁䅷䅉潁䝁䅕䅥橂䝁䅕䅣あ䍁䅁䅕療䡁䅕䅢あ䡁䅉入灁䍁䅁睕獂䝁䅅兤湂䝁䅧䅤求䡁䅉兡畂䝁䅣䅁扁权䅁䅏䅁䑁䅍免硁䑁䅙免ㅁ䍁䅁兌杁䙁䅁睢ㅂ䝁䅷䅤祂䡁䅫䅉兂䡁䅉睢橂䝁䅕督穂䝁䅫杢湂䅁䅁睅䅣䙁䅙䅁穁䑁䅅免㑁䍁䅁兌杁䕁䅉兙牂䝁䅕杣灂䝁䅕督杁䝁䅅杢歂䍁䅁䅖療䡁䅉䅤灂䝁䅷䅢桂䍁䅁兔桂䝁䄴兤浂䝁䅅睙あ䡁䅕杣灂䝁䄴睚䅁䭁䡍䅁敂䅁䅁睍硁䑁䅅䅏硁䍁䅁兌杁䕁䅉杣求䝁䅅䅚杁䝁䅅杢歂䍁䅁村桂䝁䅳党祂䡁䅫䅉兂䡁䅉睢歂䡁䅕睙あ䍁䅁兔桂䝁䄴兤浂䝁䅅睙あ䡁䅕杣灂䝁䄴睚䅁䍁单䅁啂䅁䅁睍硁䑁䅅䅏祁䑁䅅䅉瑁䍁䅁睑療䝁䄸睡灂䝁䅕䅉桂䝁䄴䅚杁䕁䅍杣桂䝁䅍睡求䡁䅉䅉乂䝁䅅杢ㅂ䝁䅙兙橂䡁䅑兤祂䝁䅫杢湂䅁䅁䅅䅫䕁䅁䅁穁䑁䅅免㕁䍁䅁兌杁䕁䄸䅤潂䝁䅕杣杁䕁䅙睢療䝁䅑䅉乂䝁䅅杢ㅂ䝁䅙兙橂䡁䅑兤祂䝁䅫杢湂䅁䅁睵䅯䕁䅉䅁穁䑁䅅免㕁䑁䅅䅉瑁䍁䅁睕畂䝁䅅睙牂䍁䅁杒療䝁䄸䅚杁䕁䄰兙畂䡁䅕杚桂䝁䅍䅤ㅂ䡁䅉兡畂䝁䅣䅁穁权䅁䅔䅁䑁䅍免硁䑁䅫杍睁䍁䅁兌杁䕁䅍睢浂䝁䅙党求䍁䅁兙畂䝁䅑䅉啂䝁䅕兙杁䕁䄰兙畂䡁䅕杚桂䝁䅍䅤ㅂ䡁䅉兡畂䝁䅣䅁瑄䅃䅁杗䅁䑁䅍免硁䑁䅫䅎杁䍁䄰䅉呂䝁䅕兙穂䝁䄸杢灂䝁䄴睚杁䝁䅅杢歂䍁䅁䅒祂䝁䅕督穂䝁䅫杢湂䍁䅁兔桂䝁䄴兤浂䝁䅅睙あ䡁䅕杣灂䝁䄴睚䅁䕁䭕䅁䭂䅁䅁睍硁䑁䅅兏㕁䍁䅁兌杁䕁䅅䅢獂䍁䅁睔あ䝁䅧党祂䍁䅁杒療䝁䄸䅚杁䕁䄰兙畂䡁䅕杚桂䝁䅍䅤ㅂ䡁䅉兡畂䝁䅣䅁祁䅃䅁䅐䅁䑁䅍免祁䑁䅅䅉瑁䍁䅁村求䡁䅙党祂䝁䅅睚求䍁䅁兔桂䝁䄴兤浂䝁䅅睙あ䡁䅕杣灂䝁䄴睚䅁䭁䨴䅁卂䅁䅁睍硁䑁䅉免硁䍁䅁兌杁䙁䅍睢浂䡁䅑䅉䕂䡁䅉兡畂䝁䅳䅉桂䝁䄴䅚杁䕁䅫睙求䍁䅁兔桂䝁䄴兤浂䝁䅅睙あ䡁䅕杣灂䝁䄴睚䅁䩁䠸䅁䕂䅁䅁睍硁䑁䅉免硁䑁䅅䅉瑁䍁䅁睕療䝁䅙䅤杁䕁䅑杣灂䝁䄴睡杁䕁䄰兙畂䡁䅕杚桂䝁䅍䅤ㅂ䡁䅉兡畂䝁䅣䅁䱃睂䅁杊䅁䑁䅍免祁䑁䅅杍睁䍁䅁兌杁䕁䅉杣求䡁䅣党祂䝁䅫党穂䅁䅁內䅣䍁䅷䅁穁䑁䅅杍硁䑁䅑䅍杁䍁䄰䅉䕂䝁䅫督あ䝁䅫䅢獂䝁䅕杣灂䝁䅕督䅁䝁䩫䅁⭁䅁䅁睍硁䑁䅉杍穁䑁䅁䅉瑁䍁䅁䅖療䝁䅉兙橂䝁䅍睢杁䕁䄰兙畂䡁䅕杚桂䝁䅍䅤ㅂ䡁䅉兡畂䝁䅣䅁婁元䅁䅐䅁䑁䅍免ぁ䑁䅅免睁䍁䅁兌杁䕁䅍兙祂䡁䅁党あ䍁䅁兙畂䝁䅑䅉卂䡁䅕睚杁䕁䄰兡獂䝁䅷督䅁䕁䬰䅁㑁䅁䅁睍硁䑁䅕䅉瑁䍁䅁兑睂䡁䅁兙祂䝁䅕䅢杁䕁䄰兙畂䡁䅕杚桂䝁䅍䅤ㅂ䡁䅉兡畂䝁䅣䅁䵂睂䅁材䅁䑁䅍免㉁䑁䅉免杁䍁䄰䅉䝂䝁䄸睢あ䡁䅣党桂䡁䅉䅉乂䝁䅅杢ㅂ䝁䅙兙橂䡁䅑兤祂䝁䅫杢湂䅁䅁睬䅧䕁䅁䅁穁䑁䅅李祁䑁䅅䅍杁䍁䄰䅉䝂䝁䄸睢あ䡁䅣党桂䡁䅉䅉乂䝁䅅杢ㅂ䝁䅙兙橂䡁䅑兤祂䝁䅫杢湂䅁䅁睷䅣䡁䅁䅁穁䑁䅅李㕁䑁䅫䅍杁䍁䄰䅉偂䡁䅑䅡求䡁䅉䅉䵂䝁䅕兙あ䝁䅧党祂䍁䅁兙畂䝁䅑䅉䉂䝁䅷䅢灂䝁䅕䅚杁䙁䅁杣療䝁䅑兤橂䡁䅑䅉乂䝁䅅杢ㅂ䝁䅙兙橂䡁䅑兤祂䝁䅫杢湂䅁䅁䅮䅯䕁䅉䅁穁䑁䅉免杁䍁䄰䅉塂䝁䄸睢歂䍁䅁䅕祂䝁䄸䅚ㅂ䝁䅍䅤杁䕁䄰兙畂䡁䅕杚桂䝁䅍䅤ㅂ䡁䅉兡畂䝁䅣䅁婃杂䅁杚䅁䑁䅍杍硁䑁䅉免硁䍁䅁兌杁䕁䅧兙祂䝁䅑睤療䝁䄸䅚杁䙁䅙党畂䝁䅕党祂䍁䅁兙畂䝁䅑䅉兂䝁䅷入㍂䝁䄸睢歂䍁䅁兔桂䝁䄴兤浂䝁䅅睙あ䡁䅕杣灂䝁䄴睚䅁䥁䭉䅁浂䅁䅁睍祁䑁䅅兏㕁䑁䅉䅉瑁䍁䅁䅕祂䝁䅕杚桂䝁䅉杣灂䝁䅍兙あ䝁䅕䅚杁䙁䅣睢療䝁䅑䅉䍂䡁䅕兡獂䝁䅑兡畂䝁䅣䅉乂䝁䅅杢ㅂ䝁䅙兙橂䡁䅑兤祂䝁䅫杢湂䅁䅁来䅫䡁䅧䅁穁䑁䅉免㕁䑁䅫兏杁䍁䄰䅉䉂䝁䅷䅢杁䕁䄸䅤潂䝁䅕杣杁䕁䄰兡穂䝁䅍党獂䝁䅷兙畂䝁䅕睢ㅂ䡁䅍䅉塂䝁䄸睢歂䍁䅁䅕祂䝁䄸䅚ㅂ䝁䅍䅤杁䕁䄰兙畂䡁䅕杚桂䝁䅍䅤ㅂ䡁䅉兡畂䝁䅣䅁ㅃ䅃䅁杋䅁䑁䅍杍祁䑁䅅杍睁䍁䅁兌杁䙁䅁兙睂䝁䅕杣杁䕁䄰兡獂䝁䅷督䅁䥁卙䅁ぁ䅁䅁睍祁䑁䅉免穁䑁䅁䅉瑁䍁䅁䅕桂䡁䅁党祂䝁䅉睢桂䡁䅉䅚杁䕁䄰兡獂䝁䅷督䅁䝁䭉䅁慂䅁䅁睍祁䑁䅉杍杁䍁䄰䅉䑂䝁䄸杢㉂䝁䅕杣あ䝁䅕䅚杁䙁䅁兙睂䝁䅕杣杁䙁䅁杣療䝁䅑兤橂䡁䅑䅉乂䝁䅅杢ㅂ䝁䅙兙橂䡁䅑兤祂䝁䅫杢湂䅁䅁睺䅧䙁䅙䅁穁䑁䅉杍祁䑁䅅䅉瑁䍁䅁䅕桂䡁䅁党祂䝁䅉睢桂䡁䅉䅚杁䕁䅍睢畂䡁䅑兙灂䝁䄴党祂䍁䅁兔桂䝁䄴兤浂䝁䅅睙あ䡁䅕杣灂䝁䄴睚䅁䑁䝕䅁㡂䅁䅁睍祁䑁䅉杍祁䑁䅁䅉瑁䍁䅁䅕桂䡁䅁党祂䍁䅁村桂䝁䅣䅉桂䝁䄴䅚杁䕁䅍睢桂䡁䅑党歂䍁䅁兙畂䝁䅑䅉啂䡁䅉党桂䡁䅑党歂䍁䅁䅕桂䡁䅁党祂䍁䅁兔桂䝁䄴兤浂䝁䅅睙あ䡁䅕杣灂䝁䄴睚䅁䙁䩷䅁捂䅁䅁睍祁䑁䅉杍㕁䑁䅅䅉瑁䍁䅁睕桂䝁䄴兡あ䝁䅅杣㕂䍁䅁䅕桂䡁䅁党祂䍁䅁䅕祂䝁䄸䅚ㅂ䝁䅍䅤杁䕁䄰兙畂䡁䅕杚桂䝁䅍䅤ㅂ䡁䅉兡畂䝁䅣䅁㉁权䅁杉䅁䑁䅍杍穁䑁䅅免杁䍁䄰䅉兂䡁䅉兡畂䡁䅑兡畂䝁䅣䅁晄充䅁杢䅁䑁䅍杍穁䑁䅅免硁䍁䅁兌杁䕁䅍睢瑂䝁䄰党祂䝁䅍兡桂䝁䅷䅉兂䡁䅉兡畂䡁䅑兡畂䝁䅣䅉潁䝁䅕䅥橂䝁䅕䅣あ䍁䅁睕橂䡁䅉党求䝁䄴䅉桂䝁䄴䅚杁䕁䅉睢療䝁䅳督灁䅁䅁兹䅷䑁䅷䅁穁䑁䅉䅎硁䑁䅅䅍杁䍁䄰䅉兂䝁䅕䅤祂䝁䄸䅢求䡁䅕兢杁䙁䅉党浂䝁䅫杢求䡁䅉兡求䡁䅍䅁坃睂䅁杪䅁䑁䅍杍ぁ䑁䅅杍杁䍁䄰䅉䉂䡁䅍䅣潂䝁䅅䅢あ䍁䅁䅕桂䡁䅙兡畂䝁䅣䅌杁䙁䅉睢療䝁䅙兡畂䝁䅣䅌杁䝁䅅杢歂䍁䅁睕桂䡁䅑兤祂䝁䅅䅤求䝁䅑䅉乂䝁䅅䅤求䡁䅉兡桂䝁䅷督杁䕁䄰兙畂䡁䅕杚桂䝁䅍䅤ㅂ䡁䅉兡畂䝁䅣䅁䅃睂䅁䅣䅁䑁䅍杍ぁ䑁䅅兏杁䍁䄰䅉偂䡁䅑䅡求䡁䅉䅉兂䝁䅕䅤祂䝁䄸䅢求䡁䅕兢杁䝁䅅杢歂䍁䅁睑療䝁䅅䅢杁䙁䅁杣療䝁䅑兤橂䡁䅑督杁䕁䄰兙畂䡁䅕杚桂䝁䅍䅤ㅂ䡁䅉兡畂䝁䅣䅁㝁充䅁杏䅁䑁䅍杍ㅁ䍁䅁兌杁䕁䅍䅡求䝁䄰兡橂䝁䅅䅢杁䕁䄰兙畂䡁䅕杚桂䝁䅍䅤ㅂ䡁䅉兡畂䝁䅣䅁瑂杂䅁䅓䅁䑁䅍杍ㅁ䑁䅅䅉瑁䍁䅁村桂䡁䅍兡橂䍁䅁睑潂䝁䅕兢灂䝁䅍兙獂䍁䅁兔桂䝁䄴兤浂䝁䅅睙あ䡁䅕杣灂䝁䄴睚䅁䍁䝅䅁䵂䅁䅁睍祁䑁䅕免祁䑁䅁䅉瑁䍁䅁兓畂䝁䅑兤穂䡁䅑杣灂䝁䅅䅢杁䕁䅣兙穂䍁䅁兔桂䝁䄴兤浂䝁䅅睙あ䡁䅕杣灂䝁䄴睚䅁佁䥍䅁煂䅁䅁睍祁䑁䅕免㑁䍁䅁兌杁䕁䄸䅤潂䝁䅕杣杁䕁䅉兙穂䝁䅫睙杁䕁䅫杢療䡁䅉睚桂䝁䄴兡橂䍁䅁睑潂䝁䅕兢灂䝁䅍兙獂䍁䅁兔桂䝁䄴兤浂䝁䅅睙あ䡁䅕杣灂䝁䄴睚䅁䥁䝅䅁獂䅁䅁睍祁䑁䅕免㑁䑁䅁䅉瑁䍁䅁睔あ䝁䅧党祂䍁䅁村桂䡁䅍兡橂䍁䅁兓畂䝁䄸杣湂䝁䅅杢灂䝁䅍䅉䑂䝁䅧党瑂䝁䅫睙桂䝁䅷䅉乂䝁䅅杢ㅂ䝁䅙兙橂䡁䅑兤祂䝁䅫杢湂䅁䅁刵䅅䝁䅙䅁穁䑁䅉兎硁䑁䅫䅉瑁䍁䅁睔あ䝁䅧党祂䍁䅁村桂䡁䅍兡橂䍁䅁睔祂䝁䅣兙畂䝁䅫睙杁䕁䅍䅡求䝁䄰兡橂䝁䅅䅢杁䕁䄰兙畂䡁䅕杚桂䝁䅍䅤ㅂ䡁䅉兡畂䝁䅣䅁歁兄䅁䅣䅁䑁䅍杍ㅁ䑁䅅兏㕁䍁䅁兌杁䕁䅅䅢獂䍁䅁睔あ䝁䅧党祂䍁䅁村桂䡁䅍兡橂䍁䅁睔祂䝁䅣兙畂䝁䅫睙杁䕁䅍䅡求䝁䄰兡橂䝁䅅䅢杁䕁䄰兙畂䡁䅕杚桂䝁䅍䅤ㅂ䡁䅉兡畂䝁䅣䅁煁权䅁䅷䅁䑁䅍杍ㅁ䑁䅉䅉瑁䍁䅁杕求䡁䅍兡畂䍁䅷䅉呂䡁䅫杢あ䝁䅧党あ䝁䅫睙杁䙁䅉兤楂䝁䅉党祂䍁䅷䅉桂䝁䄴䅚杁䕁䅅杣あ䝁䅫杚灂䝁䅍兡桂䝁䅷䅉桂䝁䄴䅚杁䙁䅍入畂䡁䅑䅡求䡁䅑兡橂䍁䅁杒灂䝁䅉党祂䡁䅍䅉桂䝁䄴䅚杁䕁䅙兡獂䝁䅅兢求䝁䄴䅤穂䍁䅁兔桂䝁䄴兤浂䝁䅅睙あ䡁䅕杣灂䝁䄴睚䅁䕁䭉䅁浂䅁䅁睍祁䑁䅕杍硁䑁䅅䅉瑁䍁䅁䅕獂䝁䅅督あ䝁䅫睙穂䍁䅁兔桂䡁䅑党祂䝁䅫兙獂䍁䅁兙畂䝁䅑䅉卂䝁䅕督灂䝁䄴䅉乂䝁䅅杢ㅂ䝁䅙兙橂䡁䅑兤祂䝁䅫杢湂䅁䅁杬䄴䩁䅧䅁穁䑁䅉兎穁䍁䅁兌杁䙁䅁党穂䡁䅑兡橂䝁䅫䅚求䍁䅷䅉䝂䝁䅕杣あ䝁䅫䅢灂䡁䅯党祂䍁䅷䅉桂䝁䄴䅚杁䕁䄸䅤潂䝁䅕杣杁䕁䅅睚祂䝁䅫睙ㅂ䝁䅷䅤ㅂ䡁䅉兙獂䍁䅁睑潂䝁䅕兢灂䝁䅍兙獂䍁䅁兔桂䝁䄴兤浂䝁䅅睙あ䡁䅕杣灂䝁䄴睚䅁乁䡅䅁慂䅁䅁睍祁䑁䅕睍硁䍁䅁兌杁䕁䅙党祂䡁䅑兡獂䝁䅫来求䡁䅉䅉桂䝁䄴䅚杁䕁䅍睢瑂䡁䅁睢穂䡁䅑䅉乂䝁䅅杢ㅂ䝁䅙兙橂䡁䅑兤祂䝁䅫杢湂䅁䅁睧䅫䙁䅷䅁穁䑁䅉兎穁䑁䅅免杁䍁䄰䅉佂䝁䅫䅤祂䝁䄸睚求䝁䄴睢ㅂ䡁䅍䅉䝂䝁䅕杣あ䝁䅫䅢灂䡁䅯党祂䍁䅁兔桂䝁䄴兤浂䝁䅅睙あ䡁䅕杣灂䝁䄴睚䅁䩁䩧䅁歂䅁䅁睍祁䑁䅕䅎硁䑁䅉䅉瑁䍁䅁䅕潂䝁䅅杣瑂䝁䅅睙求䡁䅕䅤灂䝁䅍兙獂䍁䅁䅕祂䝁䅕䅣桂䡁䅉兙あ䝁䅫睢畂䍁䅁兔桂䝁䄴兤浂䝁䅅睙あ䡁䅕杣灂䝁䄴睚䅁偁䝑䅁㡂䅁䅁睍祁䑁䅕䅎硁䑁䅑䅉瑁䍁䅁村灂䝁䄸䅢療䝁䅣兡橂䝁䅅䅢杁䙁䅁杣療䝁䅑兤橂䡁䅑䅉潁䝁䅕䅥橂䝁䅕䅣あ䍁䅁䅒灂䝁䅅睚畂䝁䄸督あ䝁䅫睙灁䍁䅁兔桂䝁䄴兤浂䝁䅅睙あ䡁䅕杣灂䝁䄴睚䅁䑁䝳䅁卂䅁䅁睍祁䑁䅕兎硁䑁䅁䅉瑁䍁䅁䅕桂䝁䅫杢あ䍁䅁兙畂䝁䅑䅉䑂䝁䄸兙あ䝁䅫杢湂䍁䅁兔桂䝁䄴兤浂䝁䅅睙あ䡁䅕杣灂䝁䄴睚䅁偁䜴䅁䅂䅁䅁睍祁䑁䅕兎祁䑁䅁䅉瑁䍁䅁兑歂䝁䅧党穂䝁䅫杤求䍁䅁兔桂䝁䄴兤浂䝁䅅睙あ䡁䅕杣灂䝁䄴睚䅁䡁丸䅁䭃䅁䅁睍祁䑁䅕李杁䍁䄰䅉呂䝁䄸兙睂䍁䅷䅉䑂䝁䅷党桂䝁䄴兡畂䝁䅣䅉䑂䝁䄸兢睂䝁䄸兤畂䝁䅑䅌杁䝁䅅杢歂䍁䅁䅖療䝁䅫䅢求䡁䅑䅉兂䡁䅉党睂䝁䅅杣桂䡁䅑兡療䝁䄴䅉乂䝁䅅杢ㅂ䝁䅙兙橂䡁䅑兤祂䝁䅫杢湂䅁䅁䅷䅯䝁䅁䅁穁䑁䅉兎㉁䑁䅅免杁䍁䄰䅉呂䝁䄸兙睂䍁䅁兙畂䝁䅑䅉偂䡁䅑䅡求䡁䅉䅉䕂䝁䅕䅤求䡁䅉睚求䝁䄴䅤杁䕁䄰兙畂䡁䅕杚桂䝁䅍䅤ㅂ䡁䅉兡畂䝁䅣䅁ㅁ元䅁䅣䅁䑁䅍杍ㅁ䑁䅙免祁䍁䅁兌杁䙁䅁睢獂䝁䅫督潂䍁䅁兙畂䝁䅑䅉偂䡁䅑䅡求䡁䅉䅉呂䝁䅅杢灂䡁䅑兙あ䝁䅫睢畂䍁䅁睒療䝁䄸䅚杁䕁䄰兙畂䡁䅕杚桂䝁䅍䅤ㅂ䡁䅉兡畂䝁䅣䅁佄元䅁䅗䅁䑁䅍杍ㅁ䑁䅙免穁䍁䅁兌杁䙁䅍兤祂䝁䅙兙橂䝁䅕䅉䉂䝁䅍䅤灂䡁䅙党杁䕁䅅睚求䝁䄴䅤杁䕁䄰兙畂䡁䅕杚桂䝁䅍䅤ㅂ䡁䅉兡畂䝁䅣䅁⽂杅䅁䅖䅁䑁䅍杍ㅁ䑁䅙杍睁䍁䅁兌杁䙁䅑睢灂䝁䅷党あ䍁䅁䅕祂䝁䅕䅣桂䡁䅉兙あ䝁䅫睢畂䍁䅁兔桂䝁䄴兤浂䝁䅅睙あ䡁䅕杣灂䝁䄴睚䅁䱁䝷䅁䵂䅁䅁睍祁䑁䅙免杁䍁䄰䅉兂䝁䅷兙穂䡁䅑兡橂䡁䅍䅉兂䡁䅉睢歂䡁䅕睙あ䍁䅁兔桂䝁䄴兤浂䝁䅅睙あ䡁䅕杣灂䝁䄴睚䅁䙁䡍䅁歃䅁䅁睍祁䑁䅙免硁䍁䅁兌杁䙁䅁䅢桂䡁䅍䅤灂䝁䅍督杁䙁䅁兙橂䝁䅳兙湂䝁䅫杢湂䍁䅁兔桂䡁䅑党祂䝁䅫兙獂䡁䅍䅉桂䝁䄴䅚杁䙁䅕杢獂䝁䅅兢灂䝁䄴兙あ䝁䅕䅚杁䕁䅙兡獂䝁䄰䅉桂䝁䄴䅚杁䙁䅍䅡求䝁䅕䅤杁䕁䄰兙畂䡁䅕杚桂䝁䅍䅤ㅂ䡁䅉兡畂䝁䅣䅁灂杅䅁䅢䅁䑁䅍杍㉁䑁䅅杍祁䍁䅁兌杁䙁䅁䅢桂䡁䅍䅤灂䝁䅍督杁䙁䅁兡睂䝁䅕䅉桂䝁䄴䅚杁䙁䅁兡睂䝁䅕䅉䝂䝁䅫䅤あ䝁䅫杢湂䍁䅁兔桂䝁䄴兤浂䝁䅅睙あ䡁䅕杣灂䝁䄴睚䅁䥁䝕䅁歂䅁䅁睍祁䑁䅙免㕁䑁䅫䅉瑁䍁䅁兑獂䝁䅷䅉偂䡁䅑䅡求䡁䅉䅉兂䝁䅷兙穂䡁䅑兡橂䡁䅍䅉兂䡁䅉睢歂䡁䅕睙あ䍁䅁兔桂䝁䄴兤浂䝁䅅睙あ䡁䅕杣灂䝁䄴睚䅁䅁䠸䅁㉁䅁䅁睍祁䑁䅙杍硁䍁䅁兌杁䙁䅑兡祂䝁䅕䅉乂䝁䅅杢ㅂ䝁䅙兙橂䡁䅑兤祂䝁䅫杢湂䅁䅁䅱䅧䕁䄴䅁穁䑁䅉睎祁䑁䅅睍杁䍁䄰䅉䡂䝁䅷兙穂䡁䅍䅉䑂䝁䄸杢あ䝁䅅兡畂䝁䅕杣杁䕁䄰兙畂䡁䅕杚桂䝁䅍䅤ㅂ䡁䅉兡畂䝁䅣䅁㍃睄䅁来䅁䑁䅍杍㍁䑁䅉免ㅁ䍁䅁兌杁䕁䅣䅢桂䡁䅍督杁䙁䅁杣療䝁䅑兤橂䡁䅑䅉乂䝁䅅杢ㅂ䝁䅙兙橂䡁䅑兤祂䝁䅫杢湂䍁䅁兔桂䝁䅑党杁䝁䄸杚杁䙁䅁兤祂䝁䅍䅡桂䡁䅍党歂䍁䅁睒獂䝁䅅督穂䅁䅁桬䅅䑁䅷䅁穁䑁䅉睎穁䑁䅅䅍杁䍁䄰䅉䑂䝁䅕兢求䝁䄴䅤杁䕁䄰兙畂䡁䅕杚桂䝁䅍䅤ㅂ䡁䅉兡畂䝁䅣䅁噄睂䅁䅘䅁䑁䅍杍㍁䑁䅍兏睁䍁䅁兌杁䕁䄸䅤潂䝁䅕杣杁䕁䅍睢畂䝁䅍杣求䡁䅑党杁䙁䅁杣療䝁䅑兤橂䡁䅑䅉乂䝁䅅杢ㅂ䝁䅙兙橂䡁䅑兤祂䝁䅫杢湂䅁䅁兪䅙䡁䅑䅁穁䑁䅍免硁䑁䅅䅉瑁䍁䅁兓祂䝁䄸杢杁䝁䅅杢歂䍁䅁睕あ䝁䅕党獂䍁䅁兔灂䝁䅷䅢穂䍁䅁兙畂䝁䅑䅉䝂䝁䅕杣祂䝁䄸兙獂䝁䅷睢㕂䍁䅁兔桂䝁䄴兤浂䝁䅅睙あ䡁䅕杣灂䝁䄴睚䅁䱁䥣䅁㉂䅁䅁睍穁䑁䅅免硁䑁䅁䅉瑁䍁䅁兓祂䝁䄸杢杁䝁䅅杢歂䍁䅁睕あ䝁䅕党獂䍁䅁兔灂䝁䅷䅢穂䍁䅁兙畂䝁䅑䅉䝂䝁䅕杣祂䝁䄸兙獂䝁䅷睢㕂䍁䅁兔桂䝁䄴兤浂䝁䅅睙あ䡁䅕杣灂䝁䄴睚䅁䥁䡕䅁睂䅁䅁睍穁䑁䅅杍杁䍁䄰䅉呂䡁䅑党求䝁䅷䅉兂䡁䅉睢歂䡁䅕睙あ䍁䅁兔桂䝁䄴兤浂䝁䅅睙あ䡁䅕杣灂䝁䄴睚杁䝁䅙杣療䝁䄰䅉兂䡁䅕杣橂䝁䅧兙穂䝁䅕䅚杁䙁䅍䅤求䝁䅕䅢䅁䭁䡑䅁獂䅁䅁睍穁䑁䅅睍杁䍁䄰䅉䉂䝁䅷兤瑂䝁䅫杢桂䍁䅁兙畂䝁䅑䅉䉂䝁䅷兤瑂䝁䅫杢ㅂ䝁䄰䅉兂䡁䅉睢歂䡁䅕睙あ䝁䅫睢畂䍁䅁兙畂䝁䅑䅉兂䡁䅉睢橂䝁䅕督穂䝁䅫杢湂䅁䅁兩䅙䝁䄴䅁穁䑁䅍免穁䑁䅅䅉瑁䍁䅁兑獂䡁䅕兢灂䝁䄴兙杁䝁䅅杢歂䍁䅁兑獂䡁䅕兢灂䝁䄴兤瑂䍁䅁䅕祂䝁䄸䅚ㅂ䝁䅍䅤灂䝁䄸杢杁䝁䅅杢歂䍁䅁䅕祂䝁䄸睙求䡁䅍督灂䝁䄴睚䅁䍁即䅁䥃䅁䅁睍穁䑁䅅䅎杁䍁䄰䅉佂䝁䄸杢浂䝁䅕杣祂䝁䄸兤穂䍁䅁兔求䡁䅑兙獂䍁䅁䅋求䡁䅧睙求䡁䅁䅤杁䕁䅅䅢ㅂ䝁䄰兡畂䡁䅕兢灁䍁䅁䅕祂䝁䄸䅚ㅂ䝁䅍䅤灂䝁䄸杢杁䝁䅅杢歂䍁䅁䅕祂䝁䄸睙求䡁䅍督灂䝁䄴睚䅁䍁䤴䅁䕃䅁䅁睍穁䑁䅅䅎硁䑁䅁䅉瑁䍁䅁杔療䝁䄴杚求䡁䅉杣療䡁䅕督杁䕁䄰党あ䝁䅅䅢杁䍁䅧党㑂䝁䅍党睂䡁䅑䅉䉂䝁䅷兤瑂䝁䅫杢ㅂ䝁䄰克杁䙁䅍兢求䝁䅷䅤灂䝁䄴睚杁䝁䅅杢歂䍁䅁杕求䝁䅙兡畂䝁䅫杢湂䅁䅁桓䅁䙁䅯䅁穁䑁䅍杍杁䍁䄰䅉䝂䝁䅅杙祂䝁䅫睙桂䡁䅑党歂䍁䅁兔求䡁䅑兙獂䍁䅁䅕祂䝁䄸䅚ㅂ䝁䅍䅤杁䕁䄰兙畂䡁䅕杚桂䝁䅍䅤ㅂ䡁䅉兡畂䝁䅣䅁䍃䅃䅁杖䅁䑁䅍睍祁䑁䅉免杁䍁䄰䅉䑂䡁䅕䅤獂䝁䅕杣㕂䍁䅁兙畂䝁䅑䅉䥂䝁䅅杢歂䡁䅑睢療䝁䅷䅉乂䝁䅅杢ㅂ䝁䅙兙橂䡁䅑兤祂䝁䅫杢湂䅁䅁睦䅯䡁䅉䅁穁䑁䅍杍穁䍁䅁兌杁䕁䅅杣橂䝁䅧兡あ䝁䅕睙あ䡁䅕杣桂䝁䅷䅉桂䝁䄴䅚杁䙁䅍䅤祂䡁䅕睙あ䡁䅕杣桂䝁䅷䅉乂䝁䅕䅤桂䝁䅷督杁䕁䄰兙畂䡁䅕杚桂䝁䅍䅤ㅂ䡁䅉兡畂䝁䅣䅁楂睄䅁杚䅁䑁䅍睍祁䑁䅍免祁䍁䅁兌杁䕁䅙兙楂䡁䅉兡橂䝁䅅䅤求䝁䅑䅉呂䡁䅑杣ㅂ䝁䅍䅤ㅂ䡁䅉兙獂䍁䅁兔求䡁䅑兙獂䍁䅁兔桂䝁䄴兤浂䝁䅅睙あ䡁䅕杣灂䝁䄴睚䅁䥁䥯䅁慂䅁䅁睍穁䑁䅉睍祁䑁䅅䅉瑁䍁䅁兔求䡁䅑兙獂䍁䅁睖灂䝁䄴䅚療䡁䅣䅉桂䝁䄴䅚杁䕁䅑睢療䡁䅉䅉乂䝁䅅杢ㅂ䝁䅙兙橂䡁䅑兤祂䝁䅫杢湂䅁䅁兵䅷䙁䅁䅁穁䑁䅍杍穁䑁䅉杍杁䍁䄰䅉呂䝁䅧党求䡁䅑䅉乂䝁䅕䅤桂䝁䅷䅉塂䝁䄸杣牂䍁䅁兔桂䝁䄴兤浂䝁䅅睙あ䡁䅕杣灂䝁䄴睚䅁䩁到䅁畂䅁䅁睍穁䑁䅉䅎硁䑁䅁䅉瑁䍁䅁䅕療䡁䅣党祂䍁䅁村療䝁䅫䅢求䡁䅉䅉桂䝁䄴䅚杁䕁䅧党桂䡁䅑䅉䙂䡁䅧睙潂䝁䅅杢湂䝁䅕杣杁䕁䄰兙畂䡁䅕杚桂䝁䅍䅤ㅂ䡁䅉兡畂䝁䅣䅁䑃杂䅁䅮䅁䑁䅍睍祁䑁䅑睍杁䍁䄰䅉乂䝁䅕䅤桂䝁䅷䅉䑂䝁䅅杢獁䍁䅁村療䡁䅧䅌杁䝁䅅杢歂䍁䅁睔あ䝁䅧党祂䍁䅁兔求䡁䅑兙獂䍁䅁睑療䝁䄴䅤桂䝁䅫杢求䡁䅉䅉潁䕁䅷兡湂䝁䅧䅤杁䕁䅣兙ㅂ䝁䅣党灁䍁䅁兔桂䝁䄴兤浂䝁䅅睙あ䡁䅕杣灂䝁䄴睚䅁䅁䡑䅁䍂䅁䅁睍穁䑁䅉䅎穁䑁䅅䅉瑁䍁䅁兔求䡁䅑兙獂䍁䅁睑桂䝁䄴䅉乂䝁䅅杢ㅂ䝁䅙兙橂䡁䅑兤祂䝁䅫杢湂䅁䅁公䅧䙁䅯䅁穁䑁䅍杍ぁ䑁䅍兏杁䍁䄰䅉偂䡁䅑䅡求䡁䅉䅉乂䝁䅕䅤桂䝁䅷䅉䑂䝁䄸杢あ䝁䅅兡畂䝁䅕杣杁䕁䄰兙畂䡁䅕杚桂䝁䅍䅤ㅂ䡁䅉兡畂䝁䅣䅁䕄睂䅁䅑䅁䑁䅍睍祁䑁䅕免睁䍁䅁兌杁䕁䅧兙祂䝁䅑睤桂䡁䅉党杁䕁䄰兙畂䡁䅕杚桂䝁䅍䅤ㅂ䡁䅉兡畂䝁䅣䅁剁元䅁条䅁䑁䅍睍祁䑁䅙免㑁䍁䅁兌杁䕁䄸䅤潂䝁䅕杣杁䕁䅙兙楂䡁䅉兡橂䝁䅅䅤求䝁䅑䅉塂䝁䅫杣求䍁䅁䅕祂䝁䄸䅚ㅂ䝁䅍䅤杁䕁䄰兙畂䡁䅕杚桂䝁䅍䅤ㅂ䡁䅉兡畂䝁䅣䅁楁杅䅁䅤䅁䑁䅍睍祁䑁䅫免祁䍁䅁兌杁䕁䅙䅢ㅂ䝁䅫䅚杁䙁䅁睢㍂䝁䅕杣杁䙁䅙兙獂䡁䅙党杁䝁䅅杢歂䍁䅁䅓療䡁䅍党杁䕁䅙兡あ䡁䅑兡畂䝁䅣䅉乂䝁䅅杢ㅂ䝁䅙兙橂䡁䅑兤祂䝁䅫杢湂䅁䅁睚䅯䡁䅉䅁穁䑁䅍杍㕁䑁䅅睍杁䍁䄰䅉兂䝁䅷兤瑂䝁䅉兡畂䝁䅣䅉䝂䝁䅫䅥あ䡁䅕杣求䍁䅁杒灂䡁䅑䅤灂䝁䄴睚杁䝁䅅杢歂䍁䅁䅖祂䝁䅫兢杁䕁䄰兙畂䡁䅕杚桂䝁䅍䅤ㅂ䡁䅉兡畂䝁䅣䅁䭁元䅁杣䅁䑁䅍睍祁䑁䅫兏杁䍁䄰䅉䉂䝁䅷䅢杁䕁䄸䅤潂䝁䅕杣杁䕁䅙兙楂䡁䅉兡橂䝁䅅䅤求䝁䅑䅉乂䝁䅕䅤桂䝁䅷䅉兂䡁䅉睢歂䡁䅕睙あ䍁䅁兔桂䝁䄴兤浂䝁䅅睙あ䡁䅕杣灂䝁䄴睚䅁䅁䥙䅁敂䅁䅁睍穁䑁䅉兏㕁䑁䅅䅉瑁䍁䅁村桂䝁䅷䅢杁䝁䅅杢歂䍁䅁杕療䝁䅷䅢求䡁䅉䅉䍂䝁䅕兙祂䝁䅫杢湂䍁䅁兔桂䝁䄴兤浂䝁䅅睙あ䡁䅕杣灂䝁䄴睚䅁䙁䠰䅁慂䅁䅁睍穁䑁䅉兏㕁䑁䅉䅉瑁䍁䅁睕瑂䝁䅅䅢獂䍁䅁兑祂䝁䄰督杁䕁䅅兢瑂䡁䅕杢灂䡁䅑兡療䝁䄴䅉乂䝁䅅杢ㅂ䝁䅙兙橂䡁䅑兤祂䝁䅫杢湂䅁䅁䈷䅁䥁䅷䅁穁䑁䅍杍㕁䑁䅫䅎杁䍁䄰䅉呂䝁䄰兙獂䝁䅷䅉䉂䡁䅉兢穂䍁䅷䅉偂䡁䅉䅚畂䝁䅅杢橂䝁䅕䅌杁䝁䅅杢歂䍁䅁睔祂䝁䅑杢桂䝁䄴睙求䍁䅁兑橂䝁䅍党穂䡁䅍睢祂䝁䅫党穂䍁䅁兔桂䝁䄴兤浂䝁䅅睙あ䡁䅕杣灂䝁䄴睚䅁䅁䩣䅁㡁䅁䅁睍穁䑁䅍䅉瑁䍁䅁兔桂䝁䅍䅡灂䝁䄴党祂䡁䅫䅉乂䝁䅅杢ㅂ䝁䅙兙橂䡁䅑兤祂䝁䅫杢湂䅁䅁䄱䅫䝁䅧䅁穁䑁䅍睍硁䑁䅅免杁䍁䄰䅉䝂䝁䅅杣瑂䍁䅁兔桂䝁䅍䅡灂䝁䄴党祂䡁䅫䅉桂䝁䄴䅚杁䕁䅕兣ㅂ䝁䅫䅣瑂䝁䅕杢あ䍁䅁兔桂䝁䄴兤浂䝁䅅睙あ䡁䅕杣灂䝁䄴睚䅁䑁䝯䅁捂䅁䅁睍穁䑁䅍免祁䑁䅁䅉瑁䍁䅁睑療䝁䄴督あ䡁䅉兤橂䡁䅑兡療䝁䄴䅉乂䝁䅅睙潂䝁䅫杢求䡁䅉入杁䕁䄰兙畂䡁䅕杚桂䝁䅍䅤ㅂ䡁䅉兡畂䝁䅣䅁䭃元䅁杧䅁䑁䅍睍穁䑁䅅睍祁䍁䅁兌杁䕁䄸兡獂䍁䅁兙畂䝁䅑䅉䡂䝁䅅督杁䕁䅙兡求䝁䅷䅚杁䕁䄰兙橂䝁䅧兡畂䝁䅕杣㕂䍁䅁兙畂䝁䅑䅉䙂䡁䅅兤灂䡁䅁兢求䝁䄴䅤杁䕁䄰兙畂䡁䅕杚桂䝁䅍䅤ㅂ䡁䅉兡畂䝁䅣䅁牂睂䅁杖䅁䑁䅍睍穁䑁䅉䅎杁䍁䄰䅉䩂䝁䄴䅚ㅂ䡁䅍䅤祂䝁䅫兙獂䍁䅁兔桂䝁䅍䅡灂䝁䄴党祂䡁䅫䅉乂䝁䅅杢ㅂ䝁䅙兙橂䡁䅑兤祂䝁䅫杢湂䅁䅁儹䄰䙁䅷䅁穁䑁䅍睍祁䑁䅑免杁䍁䄰䅉䝂䝁䄸睢歂䍁䅁䅕祂䝁䄸䅚ㅂ䝁䅍䅤杁䕁䄰兙橂䝁䅧兡畂䝁䅕杣㕂䍁䅁兔桂䝁䄴兤浂䝁䅅睙あ䡁䅕杣灂䝁䄴睚䅁䍁卣䅁敂䅁䅁睍穁䑁䅍杍ぁ䑁䅉䅉瑁䍁䅁睕求䝁䄰兡橂䝁䄸杢歂䡁䅕睙あ䝁䄸杣杁䕁䄰兙橂䝁䅧兡畂䝁䅕杣㕂䍁䅁兔桂䝁䄴兤浂䝁䅅睙あ䡁䅕杣灂䝁䄴睚䅁䍁䨰䅁䅃䅁䅁睍穁䑁䅍睍硁䍁䅁兌杁䕁䅍睢瑂䝁䄰党祂䝁䅍兡桂䝁䅷䅉桂䝁䄴䅚杁䙁䅍党祂䡁䅙兡橂䝁䅕䅉䩂䝁䄴䅚ㅂ䡁䅍䅤祂䡁䅫䅉乂䝁䅅睙潂䝁䅫杢求䡁䅉入杁䕁䄰兙畂䡁䅕杚桂䝁䅍䅤ㅂ䡁䅉兡畂䝁䅣䅁煃䅃䅁杧䅁䑁䅍睍穁䑁䅍免睁䍁䅁兌杁䕁䅍睢瑂䝁䄰党祂䝁䅍兡桂䝁䅷䅉桂䝁䄴䅚杁䙁䅍党祂䡁䅙兡橂䝁䅕䅉䩂䝁䄴䅚ㅂ䡁䅍䅤祂䡁䅫䅉乂䝁䅅睙潂䝁䅫杢求䡁䅉入杁䕁䄰兙畂䡁䅕杚桂䝁䅍䅤ㅂ䡁䅉兡畂䝁䅣䅁⭃睂䅁䅹䅁䑁䅍睍穁䑁䅑䅉瑁䍁䅁杖求䝁䄴䅤灂䝁䅷兙あ䝁䅫睢畂䍁䅷䅉䥂䝁䅕兙あ䝁䅫杢湂䍁䅷䅉䉂䝁䅫杣瑁䕁䅍睢畂䝁䅑兡あ䝁䅫睢畂䝁䅫杢湂䍁䅷䅉桂䝁䄴䅚杁䕁䅍睢瑂䝁䄰党祂䝁䅍兡桂䝁䅷䅉卂䝁䅕杚祂䝁䅫睚求䡁䅉兙あ䝁䅫睢畂䍁䅁兒硂䡁䅕兡睂䝁䄰党畂䡁䅑䅉乂䝁䅅杢ㅂ䝁䅙兙橂䡁䅑兤祂䝁䅫杢湂䅁䅁砱䅅䵁䅯䅁穁䑁䅍睍ぁ䑁䅅䅉瑁䍁䅁杖求䝁䄴䅤灂䝁䅷兙あ䝁䅫睢畂䍁䅷䅉䥂䝁䅕兙あ䝁䅫杢湂䍁䅷䅉䉂䝁䅫杣瑁䕁䅍睢畂䝁䅑兡あ䝁䅫睢畂䝁䅫杢湂䍁䅷䅉桂䝁䄴䅚杁䕁䅍睢瑂䝁䄰党祂䝁䅍兡桂䝁䅷䅉卂䝁䅕杚祂䝁䅫睚求䡁䅉兙あ䝁䅫睢畂䍁䅁兒硂䡁䅕兡睂䝁䄰党畂䡁䅑䅉乂䝁䅅杢ㅂ䝁䅙兙橂䡁䅑兤祂䝁䅫杢湂䅁䅁儹䅫偁䅯䅁穁䑁䅍睍ぁ䑁䅅兎杁䍁䄰䅉䉂䝁䅫杣瑁䕁䅍睢畂䝁䅑兡あ䝁䅫睢畂䝁䅫杢湂䍁䅁兙畂䝁䅑䅉塂䝁䅅杣瑂䍁䅁兑灂䡁䅉䅉䥂䝁䅕兙あ䝁䅫杢湂䍁䅁兒硂䡁䅕兡睂䝁䄰党畂䡁䅑䅉桂䝁䄴䅚杁䕁䅍睢瑂䝁䄰党祂䝁䅍兡桂䝁䅷䅉桂䝁䄴䅚杁䕁䅫杢歂䡁䅕督あ䡁䅉兡桂䝁䅷䅉卂䝁䅕杚祂䝁䅫睚求䡁䅉兙あ䝁䅫睢畂䍁䅁兒硂䡁䅕兡睂䝁䄰党畂䡁䅑䅉乂䝁䅅杢ㅂ䝁䅙兙橂䡁䅑兤祂䝁䅫杢湂䅁䅁睌䅙䙁䅧䅁穁䑁䅍睍ㅁ䍁䅁兌杁䕁䄰党あ䝁䅅䅢㍂䝁䄸杣牂䝁䅫杢湂䍁䅁兔桂䝁䅍䅡灂䝁䄴党祂䡁䅫䅉乂䝁䅅杢ㅂ䝁䅙兙橂䡁䅑兤祂䝁䅫杢湂䅁䅁䅶䅣䙁䅯䅁穁䑁䅍睍ㅁ䑁䅅䅉瑁䍁䅁兔求䡁䅑兙獂䡁䅣睢祂䝁䅳兡畂䝁䅣䅉乂䝁䅅睙潂䝁䅫杢求䡁䅉入杁䕁䄰兙畂䡁䅕杚桂䝁䅍䅤ㅂ䡁䅉兡畂䝁䅣䅁獁杅䅁䅫䅁䑁䅍睍穁䑁䅙免杁䍁䄰䅉䙂䝁䄴睚灂䝁䄴党獁䍁䅁䅖ㅂ䡁䅉杙灂䝁䄴党獁䍁䅁兙畂䝁䅑䅉兂䝁䄸睤求䡁䅉䅉啂䡁䅉兙畂䡁䅍兢灂䡁䅍督灂䝁䄸杢杁䕁䅕兣ㅂ䝁䅫䅣瑂䝁䅕杢あ䍁䅁兔桂䝁䄴兤浂䝁䅅睙あ䡁䅕杣灂䝁䄴睚䅁䥁余䅁捂䅁䅁睍穁䑁䅍李硁䑁䅧䅉瑁䍁䅁睔あ䝁䅧党祂䍁䅁兒畂䝁䅣兡畂䝁䅕䅉䙂䡁䅅兤灂䡁䅁兢求䝁䄴䅤杁䕁䄰兙畂䡁䅕杚桂䝁䅍䅤ㅂ䡁䅉兡畂䝁䅣䅁晃元䅁条䅁䑁䅍睍穁䑁䅫䅉瑁䍁䅁睔あ䝁䅧党祂䍁䅁睒求䝁䄴党祂䝁䅅䅢杁䙁䅁兤祂䡁䅁睢穂䝁䅕䅉乂䝁䅅睙潂䝁䅫杢求䡁䅉入杁䕁䄰兙畂䡁䅕杚桂䝁䅍䅤ㅂ䡁䅉兡畂䝁䅣䅁潂元䅁䅬䅁䑁䅍睍穁䑁䅫免ぁ䍁䅁兌杁䕁䄰党桂䡁䅍兤祂䝁䅫杢湂䍁䅷䅉䕂䝁䅫督睂䝁䅕杢穂䝁䅫杢湂䍁䅷䅉桂䝁䄴䅚杁䕁䄸䅤潂䝁䅕杣杁䙁䅁兤瑂䡁䅁兡畂䝁䅣䅉䙂䡁䅅兤灂䡁䅁兢求䝁䄴䅤杁䕁䄰兙畂䡁䅕杚桂䝁䅍䅤ㅂ䡁䅉兡畂䝁䅣䅁㝄睂䅁䅚䅁䑁䅍睍穁䑁䅫杍杁䍁䄰䅉乂䝁䅅䅤求䡁䅉兡桂䝁䅷䅉䥂䝁䅅杢歂䝁䅷兡畂䝁䅣䅉䙂䡁䅅兤灂䡁䅁兢求䝁䄴䅤杁䕁䄰兙畂䡁䅕杚桂䝁䅍䅤ㅂ䡁䅉兡畂䝁䅣䅁桃䅃䅁䅡䅁䑁䅍睍穁䑁䅫杍硁䍁䅁兌杁䕁䅕䅢求䡁䅙兙あ䝁䄸杣杁䝁䅅杢歂䍁䅁兔療䡁䅙兡畂䝁䅣䅉呂䡁䅑兙灂䡁䅉睤桂䡁䅫䅉乂䝁䅅杢ㅂ䝁䅙兙橂䡁䅑兤祂䝁䅫杢湂䅁䅁睘䅯䝁䄴䅁穁䑁䅍睍㕁䑁䅫杍杁䍁䄰䅉塂䝁䅕䅢歂䝁䅫杢湂䍁䅁兙畂䝁䅑䅉呂䝁䄸䅢歂䝁䅕杣灂䝁䄴睚杁䕁䅕兣ㅂ䝁䅫䅣瑂䝁䅕杢あ䍁䅁兔桂䝁䄴兤浂䝁䅅睙あ䡁䅕杣灂䝁䄴睚䅁佁䝫䅁千䅁䅁睍穁䑁䅍兏㕁䑁䅧䅉瑁䍁䅁兑獂䝁䅷䅉偂䡁䅑䅡求䡁䅉䅉乂䝁䅫督橂䝁䅕䅢獂䝁䅅杢求䝁䄸兤穂䍁䅁睒求䝁䄴党祂䝁䅅䅢杁䙁䅁兤祂䡁䅁睢穂䝁䅕䅉乂䝁䅅睙潂䝁䅫杢求䡁䅉入杁䕁䄰兙畂䡁䅕杚桂䝁䅍䅤ㅂ䡁䅉兡畂䝁䅣䅁塂睂䅁䅡䅁䑁䅍睍ぁ䍁䅁兌杁䕁䅍睢瑂䡁䅁兤あ䝁䅕杣杁䝁䅅杢歂䍁䅁兒獂䝁䅕睙あ䡁䅉睢畂䝁䅫睙杁䙁䅁杣療䝁䅑兤橂䡁䅑䅉乂䝁䅅杢ㅂ䝁䅙兙橂䡁䅑兤祂䝁䅫杢湂䅁䅁䉫䅁䡁䅁䅁穁䑁䅍䅎硁䑁䅅䅉瑁䍁䅁睑療䝁䄰䅣ㅂ䡁䅑党祂䍁䅁兙畂䝁䅑䅉兂䝁䅕杣灂䡁䅁䅡求䡁䅉兙獂䍁䅁兒硂䡁䅕兡睂䝁䄰党畂䡁䅑䅉乂䝁䅅杢ㅂ䝁䅙兙橂䡁䅑兤祂䝁䅫杢湂䅁䅁䅑䅫䙁䄴䅁穁䑁䅍䅎硁䑁䅅杍杁䍁䄰䅉䑂䝁䄸兢睂䡁䅕䅤求䡁䅉䅉呂䡁䅑睢祂䝁䅅睚求䍁䅁䅒求䡁䅙兡橂䝁䅕䅉乂䝁䅅杢ㅂ䝁䅙兙橂䡁䅑兤祂䝁䅫杢湂䅁䅁睥䅧䙁䅷䅁穁䑁䅍䅎祁䍁䅁兌杁䕁䅍睢瑂䝁䄰兤畂䝁䅫睙桂䡁䅑兡療䝁䄴督杁䕁䅕兣ㅂ䝁䅫䅣瑂䝁䅕杢あ䍁䅁兔桂䝁䄴兤浂䝁䅅睙あ䡁䅕杣灂䝁䄴睚䅁䅁䩳䅁⭃䅁䅁睍穁䑁䅑杍祁䑁䅁䅉瑁䍁䅁杕桂䝁䅑兡療䍁䅁兙畂䝁䅑䅉啂䝁䅕䅢求䡁䅙兡穂䝁䅫睢畂䍁䅁村祂䝁䄸兙歂䝁䅍兙穂䡁䅑兡畂䝁䅣䅉桂䝁䄴䅚杁䙁䅣兡祂䝁䅕䅢求䡁䅍督杁䕁䅍睢瑂䝁䄰兤畂䝁䅫睙桂䡁䅑兡療䝁䄴督杁䕁䅕兣ㅂ䝁䅫䅣瑂䝁䅕杢あ䍁䅁兔桂䝁䄴兤浂䝁䅅睙あ䡁䅕杣灂䝁䄴睚䅁䑁䩫䅁獂䅁䅁睍穁䑁䅑杍㕁䑁䅁䅉瑁䍁䅁睔あ䝁䅧党祂䍁䅁睑療䝁䄰兢ㅂ䝁䄴兡橂䝁䅅䅤灂䝁䄸杢穂䍁䅁兒硂䡁䅕兡睂䝁䄰党畂䡁䅑䅉乂䝁䅅杢ㅂ䝁䅙兙橂䡁䅑兤祂䝁䅫杢湂䅁䅁杚䅣䝁䅉䅁穁䑁䅍䅎穁䑁䅅䅍杁䍁䄰䅉䉂䡁䅕䅚灂䝁䄸䅉桂䝁䄴䅚杁䙁䅙兡歂䝁䅕睢杁䕁䅕兣ㅂ䝁䅫䅣瑂䝁䅕杢あ䍁䅁兔桂䝁䄴兤浂䝁䅅睙あ䡁䅕杣灂䝁䄴睚䅁䝁儴䅁䕃䅁䅁睍穁䑁䅑䅎杁䍁䄰䅉呂䝁䅕兢灂䝁䅍睢畂䝁䅑兤橂䡁䅑睢祂䍁䅁兙畂䝁䅑䅉偂䡁䅑䅡求䡁䅉䅉䙂䝁䅷党橂䡁䅑杣療䝁䄴兡橂䍁䅁睑療䝁䄰䅣療䝁䄴党畂䡁䅑䅉乂䝁䅅杢ㅂ䝁䅙兙橂䡁䅑兤祂䝁䅫杢湂䅁䅁杔䅧䥁䅙䅁穁䑁䅍䅎ぁ䑁䅅䅉瑁䍁䅁睕求䝁䄰兡橂䝁䄸杢歂䡁䅕睙あ䝁䄸杣杁䝁䅅杢歂䍁䅁睔あ䝁䅧党祂䍁䅁兒獂䝁䅕睙あ䡁䅉睢畂䝁䅫睙杁䕁䅍睢瑂䡁䅁睢畂䝁䅕杢あ䍁䅁兔桂䝁䄴兤浂䝁䅅睙あ䡁䅕杣灂䝁䄴睚䅁䥁䡑䅁歂䅁䅁睍穁䑁䅑䅎硁䑁䅉䅉瑁䍁䅁村桂䡁䅉党杁䙁䅁杣灂䝁䄴䅤求䝁䅑䅉䑂䝁䅫杣橂䡁䅕兡あ䍁䅁村療䝁䅅杣歂䍁䅁兔桂䝁䄴兤浂䝁䅅睙あ䡁䅕杣灂䝁䄴睚䅁偁䡫䅁睂䅁䅁睍穁䑁䅑䅎硁䑁䅍䅉瑁䍁䅁睕求䝁䄰兡橂䝁䄸杢歂䡁䅕睙あ䝁䄸杣杁䝁䅅杢歂䍁䅁杕求䝁䅷兙あ䝁䅕䅚杁䕁䅑党㉂䝁䅫睙求䍁䅁兔桂䝁䄴兤浂䝁䅅睙あ䡁䅕杣灂䝁䄴睚䅁䥁䝙䅁奂䅁䅁睍穁䑁䅑䅎硁䑁䅣䅉瑁䍁䅁兒獂䝁䅕睙あ䡁䅉睢畂䝁䅫睙杁䕁䅍睢畂䝁䄴党橂䡁䅑睢祂䍁䅁兔桂䝁䄴兤浂䝁䅅睙あ䡁䅕杣灂䝁䄴睚䅁偁䥯䅁歂䅁䅁睍穁䑁䅑䅎硁䑁䅫䅉瑁䍁䅁睔あ䝁䅧党祂䍁䅁兒獂䝁䅕睙あ䡁䅉睢畂䝁䅫睙杁䕁䅍睢瑂䡁䅁睢畂䝁䅕杢あ䍁䅁兔桂䝁䄴兤浂䝁䅅睙あ䡁䅕杣灂䝁䄴睚䅁䕁䡯䅁畃䅁䅁睍穁䑁䅑兎硁䍁䅁兌杁䕁䄴兙㉂䝁䅫睚桂䡁䅑兡療䝁䄴兙獂䍁䅷䅉乂䝁䅕兙穂䡁䅕杣灂䝁䄴睚獁䍁䅁兒獂䝁䅕睙あ䡁䅉睢瑂䝁䅕䅚灂䝁䅍兙獂䍁䅷䅉桂䝁䄴䅚杁䕁䅍睢畂䡁䅑杣療䝁䅷䅉䩂䝁䄴督あ䡁䅉兤瑂䝁䅕杢あ䡁䅍䅉乂䝁䅅杢ㅂ䝁䅙兙橂䡁䅑兤祂䝁䅫杢湂䅁䅁儵䅙䥁䄴䅁穁䑁䅍䅎ㅁ䑁䅅䅍杁䍁䄰䅉䙂䝁䅷党橂䡁䅑杣療䝁䄰党歂䝁䅫睙桂䝁䅷䅉桂䝁䄴䅚杁䕁䅕䅢求䝁䅍䅤祂䝁䄸䅤潂䝁䅕杣桂䡁䅁党ㅂ䡁䅑兡橂䍁䅁兑睂䡁䅁兙祂䝁䅅䅤ㅂ䡁䅍䅉乂䝁䅅杢ㅂ䝁䅙兙橂䡁䅑兤祂䝁䅫杢湂䅁䅁杺䅧佁䅉䅁穁䑁䅍䅎ㅁ䑁䅅免杁䍁䄰䅉呂䝁䅕兙祂䝁䅍䅡獁䍁䅁䅒求䡁䅑党橂䡁䅑兡療䝁䄴䅌杁䕁䄴兙㉂䝁䅫睚桂䡁䅑兡療䝁䄴䅌杁䕁䅣兤灂䝁䅑兙畂䝁䅍党獁䍁䅁兑求䡁䅉睢畂䝁䅅兤あ䝁䅫睙桂䝁䅷䅌杁䝁䅅杢歂䍁䅁杔桂䡁䅕䅤灂䝁䅍兙獂䍁䅁睕㕂䡁䅍䅤求䝁䄰䅉桂䝁䄴䅚杁䕁䅫杢穂䡁䅑杣ㅂ䝁䄰党畂䡁䅑䅉乂䝁䅅杢ㅂ䝁䅙兙橂䡁䅑兤祂䝁䅫杢湂䅁䅁睐䅫䅁䉁䅁穁䑁䅍䅎ㅁ䑁䅅睍杁䍁䄰䅉䩂䝁䄴督あ䡁䅉兤瑂䝁䅕杢あ䡁䅍䅉桂䝁䄴䅚杁䙁䅉党獂䝁䅅䅤求䝁䅑䅉兂䡁䅉睢歂䡁䅕睙あ䡁䅍䅉乂䝁䅅杢ㅂ䝁䅙兙橂䡁䅑兤祂䝁䅫杢湂䍁䅁杚療䡁䅉䅉乂䝁䅕兙穂䡁䅕杣灂䝁䄴睚獁䍁䅁䅒灂䡁䅍䅣獂䝁䅅入灂䝁䄴睚獁䍁䅁兙畂䝁䅑䅉䑂䝁䄸杢あ䡁䅉睢獂䝁䅷兡畂䝁䅣䅉䩂䝁䄴䅚ㅂ䡁䅍䅤祂䝁䅫兙獂䍁䅁䅕祂䝁䄸睙求䡁䅍督杁䙁䅙兙祂䝁䅫兙楂䝁䅷党穂䅁䅁杦䅙䥁䅑䅁穁䑁䅍䅎ㅁ䑁䅅䅎杁䍁䄰䅉啂䝁䄸䅤桂䝁䅷兡㙂䝁䅫杢湂䍁䅁杒獂䡁䅕兡歂䍁䅁兔求䡁䅑党祂䍁䅁兙畂䝁䅑䅉䑂䝁䄸兤畂䡁䅑兡畂䝁䅣䅉䕂䝁䅕杤灂䝁䅍党杁䕁䄰兙畂䡁䅕杚桂䝁䅍䅤ㅂ䡁䅉兡畂䝁䅣䅁⽁睂䅁杶䅁䑁䅍睍ぁ䑁䅕免ㅁ䍁䅁兌杁䕁䅫杢穂䡁䅑杣ㅂ䝁䄰党畂䡁䅑䅉乂䝁䅅杢ㅂ䝁䅙兙橂䡁䅑兤祂䝁䅫杢湂䍁䅁杚療䡁䅉䅉乂䝁䅕兙穂䡁䅕杣灂䝁䄴睚杁䝁䅅杢歂䍁䅁䅖求䡁䅍䅤灂䝁䄴睚杁䕁䅕䅢求䝁䅍䅤祂䝁䅫睙灂䡁䅑入杁䝁䅅杢歂䍁䅁兒獂䝁䅕睙あ䡁䅉兡橂䝁䅅䅢杁䙁䅍兡湂䝁䄴兙獂䡁䅍䅁捂䅃䅁䅣䅁䑁䅍睍ぁ䑁䅕免㉁䍁䅁兌杁䕁䅅杢桂䝁䅷入あ䝁䅫睙桂䝁䅷䅉䵂䝁䅅杙療䡁䅉兙あ䝁䄸杣㕂䍁䅁兓畂䡁䅍䅤祂䡁䅕兢求䝁䄴䅤杁䕁䄰兙畂䡁䅕杚桂䝁䅍䅤ㅂ䡁䅉兡畂䝁䅣䅁䕂睂䅁杗䅁䑁䅍睍ぁ䑁䅕免㍁䍁䅁兌杁䕁䅫杣祂䝁䅅䅚灂䝁䅅䅤灂䝁䄸杢杁䕁䅅䅣睂䝁䅅杣桂䡁䅑兤穂䍁䅁兔桂䝁䄴兤浂䝁䅅睙あ䡁䅕杣灂䝁䄴睚䅁䉁䭫䅁㡂䅁䅁睍穁䑁䅑兎硁䑁䅫䅉瑁䍁䅁睔あ䝁䅧党祂䍁䅁兔求䝁䅅督ㅂ䡁䅉兡畂䝁䅣䅉桂䝁䄴䅚杁䕁䅍睢畂䡁䅑杣療䝁䅷䅢灂䝁䄴睚杁䕁䅑党㉂䝁䅫睙求䍁䅁兔桂䝁䄴兤浂䝁䅅睙あ䡁䅕杣灂䝁䄴睚䅁䉁䥕䅁䝃䅁䅁睍穁䑁䅕䅉瑁䍁䅁兒獂䝁䅕睙あ䡁䅉兡橂䝁䅅䅢杁䕁䅕兣ㅂ䝁䅫䅣瑂䝁䅕杢あ䍁䅷䅉䉂䡁䅁䅣獂䝁䅫兙畂䝁䅍党獁䍁䅁兙畂䝁䅑䅉䑂䝁䄸兢睂䝁䄸杢求䝁䄴䅤杁䕁䄰兙畂䡁䅕杚桂䝁䅍䅤ㅂ䡁䅉兡畂䝁䅣䅁䉁权䅁杙䅁䑁䅍睍ㅁ䑁䅅䅉瑁䍁䅁兒獂䝁䅕睙あ䡁䅉兡橂䍁䅁䅔灂䝁䅣䅡あ䝁䅫杢湂䍁䅁兒硂䡁䅕兡睂䝁䄰党畂䡁䅑䅉乂䝁䅅杢ㅂ䝁䅙兙橂䡁䅑兤祂䝁䅫杢湂䅁䅁內䅫䝁䅑䅁穁䑁䅍兎硁䑁䅍䅉瑁䍁䅁兒獂䝁䅕睙あ䡁䅉兡橂䍁䅁䅔灂䝁䅣䅡あ䝁䅫杢湂䍁䅁兒硂䡁䅕兡睂䝁䄰党畂䡁䅑䅉乂䝁䅅杢ㅂ䝁䅙兙橂䡁䅑兤祂䝁䅫杢湂䅁䅁入䅙䱁䅙䅁穁䑁䅍兎硁䑁䅍杍杁䍁䄰䅉䑂䝁䄸兢瑂䝁䅕杣橂䝁䅫兙獂䍁䅷䅉䩂䝁䄴䅚ㅂ䡁䅍䅤祂䝁䅫兙獂䍁䅷䅉桂䝁䄴䅚杁䕁䅫杢穂䡁䅑兡あ䡁䅕䅤灂䝁䄸杢桂䝁䅷䅉䙂䝁䅷党橂䡁䅑杣灂䝁䅍䅉䵂䝁䅫睚潂䡁䅑兡畂䝁䅣䅉䝂䝁䅫䅥あ䡁䅕杣求䍁䅁兔桂䝁䄴兤浂䝁䅅睙あ䡁䅕杣灂䝁䄴睚䅁䱁兣䅁卂䅁䅁睍穁䑁䅕杍杁䍁䄰䅉䥂䝁䄸兤穂䝁䅕䅡療䝁䅷䅚杁䕁䅅䅣睂䝁䅷兡桂䝁䄴睙求䍁䅁兔桂䝁䄴兤浂䝁䅅睙あ䡁䅕杣灂䝁䄴睚䅁䵁䥍䅁啂䅁䅁睍穁䑁䅕睍杁䍁䄰䅉䙂䝁䅷党橂䡁䅑杣灂䝁䅍兙獂䍁䅁兒硂䡁䅕兡睂䝁䄰党畂䡁䅑䅉乂䝁䅅杢ㅂ䝁䅙兙橂䡁䅑兤祂䝁䅫杢湂䅁䅁杢䅧䙁䅙䅁穁䑁䅍兎穁䑁䅅䅉瑁䍁䅁兒獂䝁䅕睙あ䡁䅉兡橂䝁䅅䅢杁䕁䅕兣ㅂ䝁䅫䅣瑂䝁䅕杢あ䍁䅁兔桂䝁䄴兤浂䝁䅅睙あ䡁䅕杣灂䝁䄴睚䅁乁䩫䅁坂䅁䅁睍穁䑁䅕睍硁䑁䅉䅉瑁䍁䅁兔療䡁䅑睢祂䍁䅁兙畂䝁䅑䅉䡂䝁䅕杢求䡁䅉兙あ䝁䄸杣杁䕁䄰兙畂䡁䅕杚桂䝁䅍䅤ㅂ䡁䅉兡畂䝁䅣䅁㝁䅃䅁䅥䅁䑁䅍睍ㅁ䑁䅍免穁䍁䅁兌杁䙁䅍睤灂䡁䅑睙潂䝁䅣党桂䡁䅉䅉桂䝁䄴䅚杁䙁䅍睤灂䡁䅑睙潂䝁䅉睢桂䡁䅉䅚杁䕁䅅䅣睂䝁䅅杣桂䡁䅑兤穂䍁䅁兔桂䝁䄴兤浂䝁䅅睙あ䡁䅕杣灂䝁䄴睚䅁佁偑䅁潂䅁䅁睍穁䑁䅕睍硁䑁䅑䅉瑁䍁䅁杕求䝁䅷兙㕂䍁䅁兙畂䝁䅑䅉䩂䝁䄴䅚ㅂ䡁䅍䅤祂䝁䅫兙獂䍁䅁睑療䝁䄴䅤祂䝁䄸䅢杁䕁䄰兙畂䡁䅕杚桂䝁䅍䅤ㅂ䡁䅉兡畂䝁䅣䅁㍂权䅁䅐䅁䑁䅍睍ㅁ䑁䅫免杁䍁䄰䅉䍂䝁䅅䅤あ䝁䅕杣㕂䍁䅁兔桂䝁䄴兤浂䝁䅅睙あ䡁䅕杣灂䝁䄴睚䅁乁䠰䅁⭁䅁䅁睍穁䑁䅕兏硁䑁䅁䅉瑁䍁䅁村桂䡁䅑䅤求䡁䅉入杁䕁䄰兙畂䡁䅕杚桂䝁䅍䅤ㅂ䡁䅉兡畂䝁䅣䅁婃充䅁䅰䅁䑁䅍睍ㅁ䑁䅫兏㕁䍁䅁兌杁䕁䅅䅢獂䍁䅁睔あ䝁䅧党祂䍁䅁兔灂䡁䅍睙求䝁䅷䅢桂䝁䄴党療䡁䅕督杁䕁䅕䅢求䝁䅍䅤祂䝁䅫睙桂䝁䅷䅉䙂䡁䅅兤灂䡁䅁兢求䝁䄴䅤杁䝁䅅杢歂䍁䅁睑療䝁䄰䅣療䝁䄴党畂䡁䅑䅉乂䝁䅅杢ㅂ䝁䅙兙橂䡁䅑兤祂䝁䅫杢湂䅁䅁杇䅧䡁䄴䅁穁䑁䅍李硁䑁䅅䅍杁䍁䄰䅉䉂䡁䅕䅤療䝁䄰睢楂䝁䅫䅢求䍁䅁兙畂䝁䅑䅉䵂䝁䅫睚潂䡁䅑䅉䕂䡁䅕䅤㕂䍁䅁兔療䡁䅑睢祂䍁䅁杖求䝁䅧兡橂䝁䅷党杁䕁䄰兙畂䡁䅕杚桂䝁䅍䅤ㅂ䡁䅉兡畂䝁䅣䅁元睂䅁䅕䅁䑁䅍睍㉁䑁䅅杍睁䍁䅁兌杁䕁䅧党桂䡁䅙入杁䕁䅑兤あ䡁䅫䅉啂䡁䅉兤橂䝁䅳䅉乂䝁䅅杢ㅂ䝁䅙兙橂䡁䅑兤祂䝁䅫杢湂䅁䅁具䅙䝁䅯䅁穁䑁䅍李祁䑁䅅䅉瑁䍁䅁兔療䡁䅑睢祂䍁䅁杖求䝁䅧兡橂䝁䅷党杁䕁䅉睢歂䡁䅫䅉桂䝁䄴䅚杁䙁䅑杣桂䝁䅫䅢求䡁䅉䅉乂䝁䅅杢ㅂ䝁䅙兙橂䡁䅑兤祂䝁䅫杢湂䅁䅁䉵䅉䕁䅯䅁穁䑁䅍李祁䑁䅅杍杁䍁䄰䅉啂䡁䅉兤橂䝁䅳䅉啂䡁䅉兙灂䝁䅷党祂䍁䅁兔桂䝁䄴兤浂䝁䅅睙あ䡁䅕杣灂䝁䄴睚䅁䱁卍䅁楂䅁䅁睍穁䑁䅙杍硁䑁䅑䅉瑁䍁䅁䅖祂䝁䅅杤求䝁䅷䅉啂䡁䅉兙灂䝁䅷党祂䍁䅁兙畂䝁䅑䅉䑂䝁䅅兢睂䝁䅕杣杁䕁䄰兙畂䡁䅕杚桂䝁䅍䅤ㅂ䡁䅉兡畂䝁䅣䅁祃䅃䅁杕䅁䑁䅍睍㉁䑁䅍䅉瑁䍁䅁兔療䡁䅑睢祂䍁䅁杖求䝁䅧兡橂䝁䅷党杁䙁䅁兙祂䡁䅑督杁䕁䄰兙畂䡁䅕杚桂䝁䅍䅤ㅂ䡁䅉兡畂䝁䅣䅁奃睂䅁杙䅁䑁䅍睍㉁䑁䅍兏睁䍁䅁兌杁䕁䄸䅤潂䝁䅕杣杁䕁䄰睢あ䝁䄸杣杁䙁䅙党潂䝁䅫睙獂䝁䅕䅉兂䝁䅅杣あ䡁䅍䅉乂䝁䅅杢ㅂ䝁䅙兙橂䡁䅑兤祂䝁䅫杢湂䅁䅁䅎䅣䝁䅉䅁穁䑁䅍李ぁ䍁䅁兌杁䕁䅅党祂䝁䄸督睂䝁䅅睙求䍁䅁䅕祂䝁䄸䅚ㅂ䝁䅍䅤杁䝁䅅杢歂䍁䅁䅕桂䡁䅉䅤穂䍁䅁兔桂䝁䄴兤浂䝁䅅睙あ䡁䅕杣灂䝁䄴睚䅁䡁䡷䅁歂䅁䅁睍穁䑁䅙䅎硁䍁䅁兌杁䕁䅅党祂䝁䄸督睂䝁䅅睙求䍁䅁䅕祂䝁䄸䅚ㅂ䝁䅍䅤杁䝁䅅杢歂䍁䅁䅕桂䡁䅉䅤穂䍁䅁兔桂䝁䄴兤浂䝁䅅睙あ䡁䅕杣灂䝁䄴睚䅁䉁䤸䅁䅂䅁䅁睍穁䑁䅙䅎硁䑁䅅䅉瑁䍁䅁兑灂䡁䅉睙祂䝁䅅杚あ䍁䅁兔桂䝁䄴兤浂䝁䅅睙あ䡁䅕杣灂䝁䄴睚䅁佁䩣䅁䥃䅁䅁睍穁䑁䅙䅎硁䑁䅍䅉瑁䍁䅁睔あ䝁䅧党祂䍁䅁兑灂䡁䅉睙祂䝁䅅杚あ䍁䅁䅕桂䡁䅉䅤穂䍁䅁兙畂䝁䅑䅉䉂䡁䅕䅥灂䝁䅷兡桂䡁䅉入杁䕁䅕兣ㅂ䝁䅫䅣瑂䝁䅕杢あ䍁䅁兔桂䝁䄴兤浂䝁䅅睙あ䡁䅕杣灂䝁䄴睚䅁䱁䬰䅁捂䅁䅁睍穁䑁䅙兎硁䑁䅁䅉瑁䍁䅁杕桂䝁䅫䅢祂䝁䄸兙歂䍁䅁杕療䝁䅷䅢灂䝁䄴睚杁䙁䅍䅤療䝁䅍睡杁䕁䄰兙畂䡁䅕杚桂䝁䅍䅤ㅂ䡁䅉兡畂䝁䅣䅁奄权䅁材䅁䑁䅍睍㉁䑁䅙免杁䍁䄰䅉呂䝁䅧兡睂䍁䅁兙畂䝁䅑䅉䍂䝁䄸兙あ䍁䅁村ㅂ䝁䅫䅢歂䝁䅫杢湂䅁䅁兑䅣䕁䅯䅁穁䑁䅍李㉁䑁䅅免杁䍁䄰䅉呂䝁䅧兡睂䍁䅁村ㅂ䝁䅫䅢歂䝁䅫杢湂䍁䅁兙畂䝁䅑䅉卂䝁䅕䅣桂䝁䅫杣灂䝁䄴睚䅁䍁䭅䅁獂䅁䅁睍穁䑁䅙兏㕁䑁䅅䅉瑁䍁䅁兔療䡁䅑睢祂䝁䅍入橂䝁䅷党獁䍁䅁村灂䝁䅍入橂䝁䅷党獁䍁䅁兙畂䝁䅑䅉兂䝁䅅杣あ䡁䅍䅉乂䝁䅅杢ㅂ䝁䅙兙橂䡁䅑兤祂䝁䅫杢湂䅁䅁睱䅙䡁䅙䅁穁䑁䅍睎硁䑁䅅䅍杁䍁䄰䅉塂䝁䄸睢歂䍁䅁睓灂䡁䅑睙潂䝁䅕杢杁䕁䅍兙楂䝁䅫杢求䡁䅑䅉桂䝁䄴䅚杁䕁䅍睢ㅂ䝁䄴䅤求䡁䅉䅤療䡁䅁䅉乂䝁䅅杢ㅂ䝁䅙兙橂䡁䅑兤祂䝁䅫杢湂䅁䅁剨䅁䡁䅧䅁穁䑁䅍睎硁䑁䅉䅉瑁䍁䅁䅓療䡁䅕督求䝁䅧睢獂䝁䅑䅉桂䝁䄴䅚杁䕁䅫杢穂䡁䅑兡あ䡁䅕䅤灂䝁䄸杢桂䝁䅷䅉䝂䡁䅕杣畂䝁䅫䅤ㅂ䡁䅉党杁䕁䄰兙畂䡁䅕杚桂䝁䅍䅤ㅂ䡁䅉兡畂䝁䅣䅁橄充䅁杢䅁䑁䅍睍㍁䑁䅅杍硁䍁䅁兌杁䙁䅕䅣潂䝁䄸䅢穂䡁䅑党祂䝁䅕䅚杁䕁䅧睢ㅂ䡁䅍党潂䝁䄸䅢歂䍁䅁杒ㅂ䡁䅉杢灂䡁䅑兤祂䝁䅕䅉乂䝁䅅杢ㅂ䝁䅙兙橂䡁䅑兤祂䝁䅫杢湂䅁䅁䄯䄸䡁䅙䅁穁䑁䅍睎祁䍁䅁兌杁䕁䄸杚浂䝁䅫睙求䍁䅁杒ㅂ䡁䅉杢灂䡁䅑兤祂䝁䅕䅉潁䝁䅫杢橂䝁䅷兤歂䝁䅫杢湂䍁䅁杒灂䡁䅧䅤ㅂ䡁䅉党穂䍁䅫䅉乂䝁䅅杢ㅂ䝁䅙兙橂䡁䅑兤祂䝁䅫杢湂䅁䅁睖䅷䡁䅧䅁穁䑁䅍睎祁䑁䅅䅉瑁䍁䅁睔浂䝁䅙兡橂䝁䅕䅉䝂䡁䅕杣畂䝁䅫䅤ㅂ䡁䅉党杁䍁䅧兡畂䝁䅍䅢ㅂ䝁䅑兡畂䝁䅣䅉䝂䝁䅫䅥あ䡁䅕杣求䡁䅍克杁䕁䄰兙畂䡁䅕杚桂䝁䅍䅤ㅂ䡁䅉兡畂䝁䅣䅁桄䅅䅁䅑䅁䑁䅍睍㍁䑁䅫免睁䍁䅁兌杁䕁䄰兙あ䡁䅑杣求䡁䅍督杁䕁䄰兙畂䡁䅕杚桂䝁䅍䅤ㅂ䡁䅉兡畂䝁䅣䅁晃䅃䅁䅡䅁䑁䅍睍㕁䑁䅅䅉瑁䍁䅁兔求䝁䅑兡橂䝁䅅䅢杁䕁䅕兣ㅂ䝁䅫䅣瑂䝁䅕杢あ䍁䅁兙畂䝁䅑䅉呂䡁䅕䅣睂䝁䅷兡求䡁䅍䅉乂䝁䅅杢ㅂ䝁䅙兙橂䡁䅑兤祂䝁䅫杢湂䅁䅁䅲䄸䝁䅯䅁穁䑁䅍兏硁䑁䅅䅉瑁䍁䅁兔求䝁䅑兡橂䝁䅅䅢杁䕁䅕兣ㅂ䝁䅫䅣瑂䝁䅕杢あ䍁䅁兙畂䝁䅑䅉呂䡁䅕䅣睂䝁䅷兡求䡁䅍䅉乂䝁䅅杢ㅂ䝁䅙兙橂䡁䅑兤祂䝁䅫杢湂䅁䅁关䅣䝁䄴䅁穁䑁䅍兏硁䑁䅅杍杁䍁䄰䅉呂䡁䅕杣湂䝁䅫睙桂䝁䅷䅉桂䝁䄴䅚杁䕁䄰党歂䝁䅫睙桂䝁䅷䅉䩂䝁䄴督あ䡁䅉兤瑂䝁䅕杢あ䍁䅁兔桂䝁䄴兤浂䝁䅅睙あ䡁䅕杣灂䝁䄴睚䅁偁䝫䅁畂䅁䅁睍穁䑁䅫免硁䑁䅍䅉瑁䍁䅁睕ㅂ䡁䅉睚灂䝁䅍兙獂䍁䅁兑睂䡁䅁䅢灂䝁䅅杢橂䝁䅕䅉桂䝁䄴䅚杁䙁䅍兤睂䡁䅁䅢灂䝁䅕督杁䕁䄰兙畂䡁䅕杚桂䝁䅍䅤ㅂ䡁䅉兡畂䝁䅣䅁䙄杂䅁条䅁䑁䅍睍㕁䑁䅅免ぁ䍁䅁兌杁䕁䅑党畂䡁䅑兙獂䍁䅁兒硂䡁䅕兡睂䝁䄰党畂䡁䅑䅉桂䝁䄴䅚杁䙁䅍兤睂䡁䅁䅢灂䝁䅕督杁䕁䄰兙畂䡁䅕杚桂䝁䅍䅤ㅂ䡁䅉兡畂䝁䅣䅁䑃睂䅁䅕䅁䑁䅍睍㕁䑁䅅免ㅁ䍁䅁兌杁䕁䄸䅣潂䡁䅑䅡桂䝁䅷兢灂䝁䅍䅉䡂䝁䄸睢歂䡁䅍䅉乂䝁䅅杢ㅂ䝁䅙兙橂䡁䅑兤祂䝁䅫杢湂䅁䅁杴䅯䝁䅑䅁穁䑁䅍兏㕁䑁䅉䅉瑁䍁䅁睕睂䝁䄸杣あ䝁䅫杢湂䍁䅁兙畂䝁䅑䅉䉂䡁䅑䅡獂䝁䅕䅤灂䝁䅍䅉䡂䝁䄸睢歂䡁䅍䅉乂䝁䅅杢ㅂ䝁䅙兙橂䡁䅑兤祂䝁䅫杢湂䅁䅁䉆䅉䝁䅙䅁穁䑁䅍兏㕁䑁䅉䅍杁䍁䄰䅉呂䡁䅁睢祂䡁䅑兡畂䝁䅣䅉桂䝁䄴䅚杁䕁䅅䅤潂䝁䅷党あ䝁䅫睙杁䕁䅣睢療䝁䅑督杁䕁䄰兙畂䡁䅕杚桂䝁䅍䅤ㅂ䡁䅉兡畂䝁䅣䅁奁睂䅁䅖䅁䑁䅍睍㕁䑁䅫睍杁䍁䄰䅉䕂䝁䄸䅢獂䍁䅷䅉啂䝁䄸入獁䍁䅁兙畂䝁䅑䅉䡂䝁䅅兢求䍁䅁兔桂䝁䄴兤浂䝁䅅睙あ䡁䅕杣灂䝁䄴睚䅁乁䝑䅁坂䅁䅁睍穁䑁䅫兏穁䑁䅁䅉瑁䍁䅁䅒療䝁䅷䅢獁䍁䅁䅖療䡁䅫䅌杁䝁䅅杢歂䍁䅁睒桂䝁䄰党杁䕁䄰兙畂䡁䅕杚桂䝁䅍䅤ㅂ䡁䅉兡畂䝁䅣䅁晄元䅁杤䅁䑁䅍睍㕁䑁䅫兏硁䍁䅁兌杁䕁䅣兙穂䝁䅳党あ䍁䅷䅉兂䝁䅅睙牂䝁䅫杢湂䍁䅷䅉桂䝁䄴䅚杁䙁䅍党桂䝁䅷兡畂䝁䅣䅉䕂䝁䅕杤灂䝁䅍党杁䕁䄰兙畂䡁䅕杚桂䝁䅍䅤ㅂ䡁䅉兡畂䝁䅣䅁㑄充䅁杘䅁䑁䅍睍㕁䑁䅫兏㕁䍁䅁兌杁䕁䅅䅢獂䍁䅁睔あ䝁䅧党祂䍁䅁兔灂䡁䅍睙求䝁䅷䅢桂䝁䄴党療䡁䅕督杁䕁䄰兙畂䡁䅕杚桂䝁䅍䅤ㅂ䡁䅉兡畂䝁䅣䅁剂睂䅁䅇䅁䑁䅍䅒杁䙁䅁杣灂䝁䄴䅤灂䝁䄴睚䅁䥁临䅁啂䅁䅁䅎祁䑁䅍䅉瑁䍁䅁兔求䡁䅉睙潂䝁䅅杢あ䍁䅁睖潂䝁䄸䅢求䡁䅍兙獂䝁䅕杣穂䍁䅷䅉䕂䡁䅕杣桂䝁䅉䅢求䍁䅁睒療䝁䄸䅚穂䅁䅁杺䅯䩁䄴䅁ぁ䑁䅉睍硁䍁䅁兌杁䕁䄰睢あ䝁䄸杣杁䙁䅙党潂䝁䅫睙獂䝁䅕䅉桂䝁䄴䅚杁䕁䄰睢あ䝁䄸杣杁䙁䅙党潂䝁䅫睙獂䝁䅕䅉兂䝁䅅杣あ䡁䅍䅉桂䝁䄴䅚杁䙁䅍兤睂䡁䅁䅢灂䝁䅕督杁䕁䄰党祂䝁䅍䅡桂䝁䄴䅤杁䙁䅣䅡療䝁䅷党穂䝁䅅䅢求䡁䅉督䅁䙁䩧䅁䝃䅁䅁䅎祁䑁䅍免祁䑁䅁䅉瑁䍁䅁兔療䡁䅑睢祂䍁䅁杖求䝁䅧兡橂䝁䅷党杁䙁䅍兤睂䡁䅁䅢灂䝁䅕督杁䝁䅅杢歂䍁䅁杔求䡁䅣䅉兂䝁䅅杣あ䡁䅍䅉乂䝁䅕杣橂䝁䅧兙畂䡁䅑䅉塂䝁䅧睢獂䝁䅕督桂䝁䅷党祂䡁䅍䅁佁权䅁䅫䅁䑁䅑杍穁䑁䅍免睁䍁䅁兌杁䕁䅷兤瑂䝁䅉党祂䍁䅷䅉兂䝁䅷入㍂䝁䄸睢歂䍁䅷䅉乂䝁䅫䅢獂䡁䅣睢祂䝁䅳䅌杁䝁䅅杢歂䍁䅁睖療䝁䄸䅚杁䙁䅁兙畂䝁䅕䅢杁䕁䄰党祂䝁䅍䅡桂䝁䄴䅤杁䙁䅣䅡療䝁䅷党穂䝁䅅䅢求䡁䅉督䅁䙁兑䅁獃䅁䅁䅎祁䑁䅍䅎穁䑁䅁䅉瑁䍁䅁睑療䝁䄰䅣ㅂ䡁䅑党祂䍁䅁兙畂䝁䅑䅉䑂䝁䄸兢睂䡁䅕䅤求䡁䅉䅉兂䝁䅕杣灂䡁䅁䅡求䡁䅉兙獂䍁䅁兒硂䡁䅕兡睂䝁䄰党畂䡁䅑䅉桂䝁䄴䅚杁䙁䅍睢浂䡁䅑睤桂䡁䅉党杁䕁䄰党祂䝁䅍䅡桂䝁䄴䅤杁䙁䅣䅡療䝁䅷党穂䝁䅅䅢求䡁䅉督䅁䩁䤴䅁浃䅁䅁䅎祁䑁䅍䅎ㅁ䑁䅁䅉瑁䍁䅁兔求䝁䅑兡橂䝁䅅䅢獁䍁䅁䅒求䝁䄴䅤桂䝁䅷䅌杁䝁䅅杢歂䍁䅁䅓療䡁䅍䅣灂䡁䅑兙獂䍁䅁兒硂䡁䅕兡睂䝁䄰党畂䡁䅑䅉桂䝁䄴䅚杁䙁䅍兤睂䡁䅁䅢灂䝁䅕督杁䕁䄰党祂䝁䅍䅡桂䝁䄴䅤杁䙁䅣䅡療䝁䅷党穂䝁䅅䅢求䡁䅉督䅁䅁䨴䅁卄䅁䅁䅎祁䑁䅍李硁䑁䅁䅉瑁䍁䅁兒獂䝁䅕睙あ䡁䅉兡橂䝁䅅䅢杁䕁䅅䅣睂䝁䅅杣桂䡁䅑兤穂䍁䅁兙畂䝁䅑䅉䙂䡁䅅兤灂䡁䅁兢求䝁䄴䅤獁䍁䅁睖灂䡁䅉兡畂䝁䅣䅉呂䡁䅕䅣睂䝁䅷兡求䡁䅍䅌杁䝁䅅杢歂䍁䅁杕求䝁䅷兙あ䝁䅕䅚杁䕁䅕兣ㅂ䝁䅫䅣瑂䝁䅕杢あ䍁䅁兔求䡁䅉睙潂䝁䅅杢あ䍁䅁睖潂䝁䄸䅢求䡁䅍兙獂䝁䅕杣穂䅁䅁具䅧䥁䅙䅁ぁ䑁䅉睍㉁䑁䅫䅍杁䍁䄰䅉偂䡁䅑䅡求䡁䅉䅉䙂䝁䅷党橂䡁䅑杣療䝁䄴兡橂䍁䅁䅕桂䡁䅉䅤穂䍁䅁兙畂䝁䅑䅉䙂䡁䅅兤灂䡁䅁兢求䝁䄴䅤杁䕁䄰党祂䝁䅍䅡桂䝁䄴䅤杁䙁䅣䅡療䝁䅷党穂䝁䅅䅢求䡁䅉督䅁䝁䝧䅁獃䅁䅁䅎祁䑁䅍睎杁䍁䄰䅉䥂䝁䅅杣歂䡁䅣兙祂䝁䅕䅌杁䝁䅅杢歂䍁䅁䅕獂䡁䅕兢楂䝁䅫杢湂䍁䅁兙畂䝁䅑䅉䥂䝁䅕兙あ䝁䅫杢湂䍁䅁兒硂䡁䅕兡睂䝁䄰党畂䡁䅑䅉桂䝁䄴䅚杁䙁䅍兤睂䡁䅁䅢灂䝁䅕督杁䕁䄰党祂䝁䅍䅡桂䝁䄴䅤杁䙁䅣䅡療䝁䅷党穂䝁䅅䅢求䡁䅉督䅁䭁䡉䅁䵂䅁䅁䅎祁䑁䅍睎硁䍁䅁兌杁䕁䅧兙祂䝁䅑睤桂䡁䅉党杁䕁䄰党祂䝁䅍䅡桂䝁䄴䅤杁䙁䅣䅡療䝁䅷党穂䝁䅅䅢求䡁䅉督䅁偁䩙䅁⭂䅁䅁䅎祁䑁䅍䅏杁䍁䄰䅉乂䝁䅅睙潂䝁䅫杢求䡁䅉入獁䍁䅁兒硂䡁䅕兡睂䝁䄰党畂䡁䅑䅌杁䝁䅅杢歂䍁䅁睕ㅂ䡁䅁䅣獂䝁䅫党穂䍁䅁兔求䡁䅉睙潂䝁䅅杢あ䍁䅁睖潂䝁䄸䅢求䡁䅍兙獂䝁䅕杣穂䅁䅁兂䅣䥁䅁䅁ぁ䑁䅉睍㑁䑁䅍䅉瑁䍁䅁兓畂䝁䅑兤穂䡁䅑杣灂䝁䅅䅢杁䕁䄰兙橂䝁䅧兡畂䝁䅕杣㕂䍁䅁兙畂䝁䅑䅉䙂䡁䅅兤灂䡁䅁兢求䝁䄴䅤杁䕁䄰党祂䝁䅍䅡桂䝁䄴䅤杁䙁䅣䅡療䝁䅷党穂䝁䅅䅢求䡁䅉督䅁乁佉䅁䍃䅁䅁䅎祁䑁䅍䅏穁䑁䅁䅉瑁䍁䅁兓畂䝁䅑兤穂䡁䅑杣灂䝁䅅䅢杁䕁䄰兙橂䝁䅧兡畂䝁䅕杣㕂䍁䅁兙畂䝁䅑䅉䙂䡁䅅兤灂䡁䅁兢求䝁䄴䅤杁䕁䄰党祂䝁䅍䅡桂䝁䄴䅤杁䙁䅣䅡療䝁䅷党穂䝁䅅䅢求䡁䅉督䅁䝁䥅䅁坃䅁䅁䅎祁䑁䅍兏硁䑁䅁䅉瑁䍁䅁睕睂䝁䄸杣あ䝁䅫杢湂䍁䅁兙畂䝁䅑䅉卂䝁䅕睙祂䝁䅕兙あ䝁䅫睢畂䝁䅅䅢杁䕁䅣睢療䝁䅑督杁䝁䅅杢歂䍁䅁睕ㅂ䡁䅁䅣獂䝁䅫党穂䍁䅁兔求䡁䅉睙潂䝁䅅杢あ䍁䅁睖潂䝁䄸䅢求䡁䅍兙獂䝁䅕杣穂䅁䅁元䅫䡁䅧䅁ぁ䑁䅉䅎祁䑁䅅䅍杁䍁䄰䅉䕂䡁䅉兤湂䡁䅍䅉桂䝁䄴䅚杁䕁䅑杣ㅂ䝁䅣睚灂䡁䅍䅤穂䍁䅣䅉呂䡁䅕杢歂䡁䅉兡求䡁䅍䅉乂䝁䅕杣橂䝁䅧兙畂䡁䅑䅉塂䝁䅧睢獂䝁䅕督桂䝁䅷党祂䡁䅍䅁啃元䅁䅣䅁䑁䅑杍ぁ䑁䅑䅉瑁䍁䅁睒祂䝁䄸睙求䡁䅉入杁䝁䅅杢歂䍁䅁杕求䝁䅷兙あ䝁䅕䅚杁䙁䅁杣療䝁䅑兤橂䡁䅑䅉乂䝁䅕杣橂䝁䅧兙畂䡁䅑䅉塂䝁䅧睢獂䝁䅕督桂䝁䅷党祂䡁䅍䅁湄睂䅁杚䅁䑁䅑杍ぁ䑁䅑免睁䍁䅁兌杁䕁䅣党畂䝁䅕杣桂䝁䅷䅉䵂䝁䅫杢求䍁䅁睒祂䝁䄸睙求䡁䅉入杁䕁䄰党祂䝁䅍䅡桂䝁䄴䅤杁䙁䅣䅡療䝁䅷党穂䝁䅅䅢求䡁䅉督䅁䡁卫䅁䥄䅁䅁䅎祁䑁䅑睎祁䑁䅁䅉瑁䍁䅁䅕求䡁䅑杣療䝁䅷党ㅂ䝁䄰䅉桂䝁䄴䅚杁䙁䅁党あ䡁䅉睢獂䝁䅕兤瑂䍁䅁䅕祂䝁䄸䅚ㅂ䝁䅍䅤穂䍁䅁兔求䡁䅉睙潂䝁䅅杢あ䍁䅁睖潂䝁䄸䅢求䡁䅍兙獂䝁䅕杣穂䍁䅁䅋求䡁䅧睙求䡁䅁䅤杁䕁䅉兤獂䝁䅳䅉呂䡁䅑兙あ䝁䅫睢畂䡁䅍䅉桂䝁䄴䅚杁䙁䅑党祂䝁䄰兡畂䝁䅅䅢穂䍁䅫䅁㡃杅䅁杋䅁䑁䅑䅎瑁䑁䅑兎杁䍁䄰䅉卂䝁䅕䅤桂䝁䅫䅢杁䙁䅑杣桂䝁䅑党䅁䉁䩯䅁䵂䅁䅁䅎ぁ䑁䅅䅉瑁䍁䅁兔療䡁䅑睢祂䍁䅁杖求䝁䅧兡橂䝁䅷党杁䝁䅅杢歂䍁䅁䅕桂䡁䅉䅤穂䍁䅁䅒求䝁䅅䅢求䡁䅉督䅁䉁免䅁ぁ䅁䅁䅎ぁ䑁䅅免杁䍁䄰䅉䉂䡁䅕䅤療䝁䄰睢楂䝁䅫䅢求䍁䅁䅒求䝁䅅䅢求䡁䅉督䅁䑁䡣䅁獁䅁䅁䅎ぁ䑁䅅杍祁䑁䅉䅉瑁䍁䅁村療䝁䅅䅤杁䕁䅑党桂䝁䅷党祂䡁䅍䅁㍄杄䅁杣䅁䑁䅑䅎硁䑁䅍䅉瑁䍁䅁兑ㅂ䡁䅑睢瑂䝁䄸䅤灂䡁䅙党杁䙁䅁兙祂䡁䅑督獁䍁䅁兑橂䝁䅍党穂䡁䅍睢祂䝁䅫党穂䍁䅷䅉桂䝁䄴䅚杁䙁䅑兡祂䝁䅕䅉卂䝁䅕䅤桂䝁䅫䅢求䡁䅉督䅁䍁儴䅁潂䅁䅁䅎ぁ䑁䅅睍穁䑁䅁䅉瑁䍁䅁兑ㅂ䡁䅑睢瑂䝁䄸䅤灂䡁䅙党杁䙁䅁兙祂䡁䅑督杁䝁䅅杢歂䍁䅁兑橂䝁䅍党穂䡁䅍睢祂䝁䅫党穂䍁䅁杕求䡁䅑兙灂䝁䅷党祂䡁䅍䅁癁䅃䅁䅨䅁䑁䅑䅎ぁ䍁䅁兌杁䕁䅉兤灂䝁䅷䅚灂䝁䄴睚杁䕁䄰兙あ䝁䅕杣灂䝁䅅䅢杁䝁䅅杢歂䍁䅁睒桂䡁䅉䅚求䝁䄴䅉䙂䡁䅅兤灂䡁䅁兢求䝁䄴䅤杁䝁䅅杢歂䍁䅁睕ㅂ䡁䅁䅣獂䝁䅫党穂䍁䅁䅒求䝁䅅䅢求䡁䅉督䅁䕁䭁䅁捂䅁䅁䅎ぁ䑁䅑免杁䍁䄰䅉䍂䡁䅕兡獂䝁䅑兡畂䝁䅣䅉乂䝁䅅䅤求䡁䅉兡桂䝁䅷䅉桂䝁䄴䅚杁䙁䅍兤睂䡁䅁䅢灂䝁䅕督杁䕁䅑党桂䝁䅷党祂䡁䅍䅁䩃睂䅁杕䅁䑁䅑䅎ㅁ䑁䅅䅉瑁䍁䅁睒祂䝁䄸睙求䡁䅉入杁䝁䅅杢歂䍁䅁睑療䝁䄴杤求䝁䄴兡求䝁䄴睙求䍁䅁杕求䡁䅑兙灂䝁䅷党祂䡁䅍䅁噂䅃䅁杯䅁䑁䅑䅎ㅁ䑁䅅免睁䍁䅁兌杁䙁䅍兤睂䝁䅕杣瑂䝁䅅杣牂䝁䅕䅤穂䍁䅁兙畂䝁䅑䅉偂䡁䅑䅡求䡁䅉䅉䡂䡁䅉睢橂䝁䅕杣㕂䍁䅁杕求䡁䅑兙灂䝁䅷党祂䡁䅍䅉潁䝁䅕䅥橂䝁䅕䅣あ䍁䅁睑療䝁䄴杤求䝁䄴兡求䝁䄴睙求䍁䅁杕求䡁䅑兙灂䝁䅷党祂䡁䅍克䅁䭁䭣䅁⭁䅁䅁䅎ぁ䑁䅕免穁䑁䅅䅉瑁䍁䅁睑療䝁䄴杤求䝁䄴兡求䝁䄴睙求䍁䅁杕求䡁䅑兙灂䝁䅷党祂䡁䅍䅁⭂睂䅁䅫䅁䑁䅑䅎㕁䍁䅁兌杁䕁䅙兤祂䝁䄴兡あ䡁䅕杣求䍁䅷䅉䥂䝁䄸兢求䍁䅁杒ㅂ䡁䅉杢灂䡁䅍䅡灂䝁䄴睚穂䍁䅷䅉䙂䝁䅷党橂䡁䅑杣療䝁䄴兡橂䡁䅍䅌杁䝁䅅杢歂䍁䅁兑睂䡁䅁䅢灂䝁䅅杢橂䝁䅕䅉卂䝁䅕䅤桂䝁䅫䅢求䡁䅉督䅁䵁䥑䅁杂䅁䅁䅎ぁ䑁䅫免杁䍁䄰䅉䝂䡁䅕杣畂䝁䅫䅤ㅂ䡁䅉党杁䝁䅅杢歂䍁䅁䅓療䝁䄰党杁䕁䅙兤祂䝁䄴兡穂䝁䅧兡畂䝁䅣督杁䙁䅉党あ䝁䅅兡獂䝁䅕杣穂䅁䅁兰䅯䑁䅯䅁ぁ䑁䅑兏硁䑁䅅䅍杁䍁䄰䅉䝂䡁䅕杣畂䝁䅫䅤ㅂ䡁䅉党杁䙁䅉党あ䝁䅅兡獂䝁䅕杣穂䅁䅁入䅣䙁䅯䅁ぁ䑁䅑兏祁䑁䅅䅍杁䍁䄰䅉䙂䝁䅷党橂䡁䅑杣療䝁䄴兡橂䡁䅍䅉桂䝁䄴䅚杁䕁䅅䅣睂䝁䅷兡桂䝁䄴睙求䍁䅁杕求䡁䅑兙灂䝁䅷党祂䡁䅍䅁䱁睂䅁李䅁䑁䅑兎ㅁ䑁䅅免睁䍁䅁兌杁䕁䅑党睂䝁䅅杣あ䝁䄰党畂䡁䅑䅉呂䡁䅑睢祂䝁䅕督䅁䩁䡷䅁敃䅁䅁䅎ㅁ䑁䅕杍硁䍁䅁兌杁䙁䅣兙祂䝁䅕䅡療䡁䅕督求䍁䅁睑獂䡁䅕杙穂䍁䅷䅉呂䡁䅕䅣求䡁䅉睙求䝁䄴䅤求䡁䅉督獁䍁䅁兙畂䝁䅑䅉偂䡁䅑䅡求䡁䅉䅉䡂䝁䅕杢求䡁䅉兙獂䍁䅁兔求䡁䅉睙潂䝁䅅杢歂䝁䅫督求䍁䅁杕求䡁䅑兙灂䝁䅷党祂䡁䅍䅁㕃元䅁䅖䅁䑁䅑兎ㅁ䑁䅉免硁䍁䅁兌杁䙁䅣兙祂䝁䅕䅡療䡁䅕督求䍁䅁睑獂䡁䅕杙穂䍁䅁兙畂䝁䅑䅉呂䡁䅕䅣求䡁䅉睙求䝁䄴䅤求䡁䅉督䅁䙁䡫䅁楂䅁䅁䅎ㅁ䑁䅕杍硁䑁䅫䅉瑁䍁䅁兑獂䝁䅷䅉偂䡁䅑䅡求䡁䅉䅉䡂䝁䅕杢求䡁䅉兙獂䍁䅁兔求䡁䅉睙潂䝁䅅杢歂䝁䅫督求䍁䅁杕求䡁䅑兙灂䝁䅷党祂䡁䅍䅁睃睂䅁杔䅁䑁䅑兎㉁䑁䅅免睁䍁䅁兌杁䙁䅁䅡桂䡁䅉兢桂䝁䅍兡求䡁䅍䅉桂䝁䄴䅚杁䕁䅑杣ㅂ䝁䅣䅉卂䝁䅕䅤桂䝁䅫䅢求䡁䅉督䅁乁䭷䅁㉂䅁䅁䅎ㅁ䑁䅙免祁䑁䅁䅉瑁䍁䅁睑療䡁䅍兢求䡁䅑兡橂䡁䅍䅌杁䕁䅉党桂䡁䅕䅤㕂䍁䅁睕ㅂ䡁䅁䅣獂䝁䅫党穂䍁䅷䅉桂䝁䄴䅚杁䙁䅁党祂䝁䅙兤瑂䝁䅕䅉卂䝁䅕䅤桂䝁䅫䅢求䡁䅉督䅁䩁䭣䅁䍂䅁䅁䅎ㅁ䑁䅙免穁䑁䅁䅉瑁䍁䅁睔睂䡁䅑兡橂䝁䅅䅢杁䕁䅣睢療䝁䅑督杁䙁䅉党あ䝁䅅兡獂䝁䅕杣穂䅁䅁䉑䅉䙁䅧䅁ぁ䑁䅕李硁䑁䅫免杁䍁䄰䅉䝂䝁䄸睢歂䍁䅁䅋䥂䝁䅕兙獂䡁䅑䅡灁䍁䅁睕ㅂ䡁䅁䅣獂䝁䅕兢求䝁䄴䅤杁䙁䅉党あ䝁䅅兡獂䝁䅕杣穂䅁䅁眵䅙䝁䅙䅁ぁ䑁䅕睎硁䑁䅅䅍杁䍁䄰䅉䡂䝁䅅督療䝁䅷兡畂䝁䅕䅉呂䡁䅑兙あ䝁䅫睢畂䡁䅍䅉㍂䝁䅫䅤潂䍁䅁睑療䝁䄴杤求䝁䄴兡求䝁䄴睙求䍁䅁睕あ䝁䄸杣求䡁䅍䅁䭁睂䅁䅨䅁䑁䅑兎㑁䍁䅁兌杁䕁䅍䅢療䡁䅑䅡灂䝁䄴睚獁䍁䅁睑獂䝁䄸䅤潂䝁䅫杢湂䍁䅁兑橂䝁䅍党穂䡁䅍睢祂䝁䅫党穂䍁䅷䅉呂䝁䅧睢求䍁䅷䅉桂䝁䄴䅚杁䕁䅯党㍂䝁䅕䅢祂䡁䅫䅉卂䝁䅕䅤桂䝁䅫䅢求䡁䅉督䅁䡁䡍䅁浂䅁䅁䅎ㅁ䑁䅧免杁䍁䄰䅉䑂䝁䅷睢あ䝁䅧兡畂䝁䅣䅉桂䝁䄴䅚杁䕁䅍䅢療䡁䅑䅡灂䝁䄴睚杁䕁䅅睙橂䝁䅕督穂䝁䄸杣灂䝁䅕督杁䙁䅉党あ䝁䅅兡獂䝁䅕杣穂䅁䅁睪䅯䝁䅯䅁ぁ䑁䅕䅏硁䑁䅅䅍杁䍁䄰䅉䑂䝁䅷睢あ䝁䅧兡畂䝁䅣䅉桂䝁䄴䅚杁䕁䅍䅢療䡁䅑䅡灂䝁䄴睚杁䕁䅅睙橂䝁䅕督穂䝁䄸杣灂䝁䅕督杁䙁䅉党あ䝁䅅兡獂䝁䅕杣穂䅁䅁睖䅙䑁䅁䅁ぁ䑁䅕䅏祁䑁䅅䅍杁䍁䄰䅉呂䝁䅧睢求䍁䅁杕求䡁䅑兙灂䝁䅷党祂䡁䅍䅁牄䅄䅁李䅁䑁䅑兎㑁䑁䅍免睁䍁䅁兌杁䕁䅯党㍂䝁䅕䅢祂䡁䅫䅉卂䝁䅕䅤桂䝁䅫䅢求䡁䅉督䅁䝁匰䅁䕂䅁䅁䅎ㅁ䑁䅫免硁䑁䅁䅉瑁䍁䅁睕睂䝁䄸杣あ䝁䅫杢湂䍁䅁睒療䝁䄸䅚穂䍁䅁杕求䡁䅑兙灂䝁䅷党祂䡁䅍䅁䩁睂䅁䅚䅁䑁䅑兎㕁䑁䅑免睁䍁䅁兌杁䕁䄸杚浂䝁䅫睙求䍁䅁睕ㅂ䡁䅁䅣獂䝁䅫党穂䍁䅁兙畂䝁䅑䅉呂䡁䅑兙あ䝁䅫睢畂䝁䅕杣㕂䍁䅁杕求䡁䅑兙灂䝁䅷党祂䡁䅍䅁潃睃䅁杓䅁䑁䅑䅏硁䑁䅅免杁䍁䄰䅉呂䝁䅍䅡求䝁䅑兤獂䝁䅕䅚杁䕁䅅兡祂䍁䅁䅖祂䝁䅅杢穂䡁䅁睢祂䡁䅑兙あ䝁䅫睢畂䅁䅁朰䅙䝁䅁䅁ぁ䑁䅧免硁䑁䅅免杁䍁䄰䅉呂䝁䅍䅡求䝁䅑兤獂䝁䅕䅚杁䙁䅁兙穂䡁䅍党畂䝁䅣党祂䍁䅁兑灂䡁䅉䅉啂䡁䅉兙畂䡁䅍䅣療䡁䅉䅤桂䡁䅑兡療䝁䄴䅁卂元䅁杏䅁䑁䅑䅏祁䑁䅅免硁䍁䅁兌杁䕁䅷兡畂䝁䅕兌䥂䝁䅅兤獂䍁䅁杕桂䝁䅫䅢祂䝁䄸兙歂䡁䅍䅁佃元䅁李䅁䑁䅑䅏穁䍁䅁兌杁䙁䅣兙あ䝁䅕杣杁䙁䅑杣桂䝁䄴督睂䝁䄸杣あ䝁䅅䅤灂䝁䄸杢䅁䡁䡅䅁卂䅁䅁䅎㑁䑁䅍免硁䑁䅅䅉瑁䍁䅁䅒求䝁䅕䅣杁䙁䅍党桂䍁䅁杒祂䝁䅕兡湂䝁䅧䅤杁䙁䅑杣桂䝁䄴督睂䝁䄸杣あ䝁䅅䅤灂䝁䄸杢䅁䉁乫䅁坂䅁䅁䅎㑁䑁䅍免硁䑁䅉䅉瑁䍁䅁䅒求䝁䅕䅣杁䙁䅍党桂䍁䅁䅕桂䡁䅍督求䝁䄴睚求䡁䅉䅉啂䡁䅉兙畂䡁䅍䅣療䡁䅉䅤桂䡁䅑兡療䝁䄴䅁㥃元䅁李䅁䑁䅑䅏ぁ䍁䅁兌杁䙁䅑杣ㅂ䝁䅍睡杁䙁䅑杣桂䝁䄴督睂䝁䄸杣あ䝁䅅䅤灂䝁䄸杢䅁䕁䥍䅁䅂䅁䅁䅎㑁䑁䅑免杁䍁䄰䅉䡂䝁䅕杢求䡁䅉兙獂䍁䅁杒祂䝁䅕兡湂䝁䅧䅤杁䙁䅑杣ㅂ䝁䅍睡灂䝁䄴睚䅁䙁䬰䅁杂䅁䅁䅎㑁䑁䅑免祁䍁䅁兌杁䕁䅣党畂䝁䅕杣桂䝁䅷䅉䝂䡁䅉党灂䝁䅣䅡あ䍁䅁䅖祂䡁䅕睙牂䝁䅫杢湂䍁䅷䅉䵂䝁䄸杢湂䍁䄰䅒灂䡁䅍䅤桂䝁䄴睙求䅁䅁杦䅫䡁䅧䅁ぁ䑁䅧䅎硁䑁䅉免杁䍁䄰䅉䡂䝁䅕杢求䡁䅉兙獂䍁䅁杒祂䝁䅕兡湂䝁䅧䅤杁䙁䅑杣ㅂ䝁䅍睡灂䝁䄴睚獁䍁䅁䅔療䝁䄴睚瑁䕁䅑兡穂䡁䅑兙畂䝁䅍党獁䍁䅁䅖祂䡁䅕睙牂䝁䅷睢桂䝁䅑䅁㑂睂䅁䅪䅁䑁䅑䅏ぁ䑁䅅杍祁䍁䅁兌杁䕁䅣党畂䝁䅕杣桂䝁䅷䅉䝂䡁䅉党灂䝁䅣䅡あ䍁䅁䅖祂䡁䅕睙牂䝁䅫杢湂䍁䅷䅉䵂䝁䄸杢湂䍁䄰䅒灂䡁䅍䅤桂䝁䄴睙求䍁䅷䅉䵂䝁䅕督穂䍁䅁䅖潂䝁䅅杢杁䙁䅑杣ㅂ䝁䅍睡獂䝁䄸兙歂䅁䅁儵䅣䕁䄴䅁ぁ䑁䅧兎穁䑁䅅䅍杁䍁䄰䅉啂䝁䅅䅥灂䍁䅁兙畂䝁䅑䅉卂䝁䅫䅚求䡁䅍䅡桂䡁䅉兡畂䝁䅣䅉呂䝁䅕杣㉂䝁䅫睙求䡁䅍䅁瑃权䅁䅐䅁䑁䅑䅏㉁䍁䅁兌杁䙁䅁兡睂䝁䅕䅢灂䝁䄴党杁䙁䅑杣桂䝁䄴督睂䝁䄸杣あ䝁䅅䅤灂䝁䄸杢䅁䡁䩷䅁敂䅁䅁䅎㑁䑁䅙杍硁䍁䅁兌杁䙁䅁兡睂䝁䅕䅢灂䝁䄴党杁䙁䅑杣桂䝁䄴督睂䝁䄸杣あ䝁䅅䅤灂䝁䄸杢杁䝁䄸杚杁䕁䄴兙あ䡁䅕杣桂䝁䅷䅉䡂䝁䅅督䅁偁䝅䅁杂䅁䅁䅎㑁䑁䅙杍硁䑁䅁䅉瑁䍁䅁䅕灂䡁䅁党獂䝁䅫杢求䍁䅁䅖祂䝁䅅杢穂䡁䅁睢祂䡁䅑兙あ䝁䅫睢畂䍁䅁睢浂䍁䅁杔桂䡁䅑兤祂䝁䅅䅢杁䕁䅣兙穂䅁䅁兙䅣䝁䅷䅁ぁ䑁䅧睎祁䑁䅅䅍杁䍁䄰䅉呂䝁䅍党畂䝁䅫睙杁䝁䅅杢歂䍁䅁睕灂䝁䅣䅡あ䡁䅍党求䝁䅫杢湂䍁䅁䅖祂䝁䅅杢穂䡁䅁睢祂䡁䅑兙あ䝁䅫睢畂䍁䅷䅉塂䝁䅅䅤求䡁䅉䅁䙃元䅁杣䅁䑁䅑䅏㑁䑁䅅兏睁䍁䅁兌杁䕁䄸䅤潂䝁䅕杣杁䙁䅍兤睂䡁䅁睢祂䡁䅑䅉䉂䝁䅍䅤灂䡁䅙兡あ䝁䅫党穂䍁䅁杚療䡁䅉䅉䉂䝁䅫杣杁䙁䅑杣桂䝁䄴督睂䝁䄸杣あ䝁䅅䅤灂䝁䄸杢䅁䡁到䅁潂䅁䅁䅎㑁䑁䅧杍硁䑁䅁䅉瑁䍁䅁睕ㅂ䡁䅁䅣療䡁䅉䅤杁䕁䅅睙あ䝁䅫杤灂䡁䅑兡求䡁䅍䅉浂䝁䄸杣杁䙁䅉兙灂䝁䅷䅉啂䡁䅉兙畂䡁䅍䅣療䡁䅉䅤桂䡁䅑兡療䝁䄴䅁䥄睂䅁䅗䅁䑁䅑䅏㑁䑁䅕免睁䍁䅁兌杁䕁䅙杣求䝁䅫睚潂䡁䅑䅉啂䡁䅉兙畂䡁䅍䅣療䡁䅉䅤桂䡁䅑兡療䝁䄴䅉䉂䡁䅉杣桂䝁䄴睚求䝁䄰党畂䡁䅑䅁癄元䅁杘䅁䑁䅑兏祁䑁䅅免杁䍁䄰䅉䑂䝁䄸兤祂䝁䅫党祂䡁䅍䅉桂䝁䄴䅚杁䕁䅕䅥睂䡁䅉党穂䡁䅍䅉䕂䝁䅕䅢灂䡁䅙党祂䡁䅫䅉呂䝁䅕杣㉂䝁䅫睙求䡁䅍䅁潃权䅁䅙䅁䑁䅑兏祁䑁䅅免睁䍁䅁兌杁䕁䅍睢ㅂ䡁䅉兡求䡁䅉督杁䝁䅅杢歂䍁䅁兒㑂䡁䅁杣求䡁䅍督杁䕁䅑党獂䝁䅫杤求䡁䅉入杁䙁䅍党祂䡁䅙兡橂䝁䅕督䅁䱁䩯䅁佂䅁䅁䅎㕁䑁䅍免㕁䑁䅁䅉瑁䍁䅁睔あ䝁䅧党祂䍁䅁睖桂䡁䅉党潂䝁䄸兤穂䝁䅫杢湂䍁䅁兙畂䝁䅑䅉呂䡁䅑睢祂䝁䅅睚求䅁䅁䅍䅯䝁䅧䅁ㅁ䑁䅅杍杁䍁䄰䅉乂䝁䄸䅤灂䝁䄸杢杁䙁䅁兡橂䡁䅑兤祂䝁䅕䅉桂䝁䄴䅚杁䙁䅍睢ㅂ䝁䄴䅚杁䙁䅉党橂䝁䄸杣歂䝁䅫杢湂䍁䅁兓畂䝁䅑兤穂䡁䅑杣灂䝁䅕督䅁䥁䬴䅁慂䅁䅁兎硁䑁䅉免硁䑁䅁䅉瑁䍁䅁兔療䡁䅑兡療䝁䄴䅉兂䝁䅫睙あ䡁䅕杣求䍁䅁兙畂䝁䅑䅉坂䝁䅫䅚求䝁䄸䅉兂䡁䅉睢歂䡁䅕睙あ䝁䅫睢畂䅁䅁杕䅯䙁䅧䅁ㅁ䑁䅅杍硁䑁䅍䅉瑁䍁䅁兔療䡁䅑兡療䝁䄴䅉兂䝁䅫睙あ䡁䅕杣求䍁䅁兙畂䝁䅑䅉坂䝁䅫䅚求䝁䄸䅉䙂䡁䅧䅡灂䝁䅉兡あ䝁䅫睢畂䅁䅁具䅳䕁䅑䅁ㅁ䑁䅅杍祁䍁䅁兌杁䙁䅍睢ㅂ䝁䄴䅚杁䙁䅉党橂䝁䄸杣歂䝁䅫杢湂䍁䅁兓畂䝁䅑兤穂䡁䅑杣灂䝁䅕督䅁䱁䥷䅁㙂䅁䅁兎硁䑁䅍免杁䍁䄰䅉佂䝁䅕睤穂䡁䅁兙睂䝁䅕杣獁䍁䅁䅕求䡁䅉兡療䝁䅑兡橂䝁䅅䅢獁䍁䅁村療䝁䄸睡獁䍁䅁兙畂䝁䅑䅉䕂䝁䅫杣求䝁䅍䅤療䡁䅉入杁䙁䅁兤楂䝁䅷兡穂䝁䅧党祂䡁䅍䅁煄䅄䅁䅐䅁䑁䅕免穁䑁䅅免睁䍁䅁兌杁䕁䄴党㍂䡁䅍䅣桂䡁䅁党祂䍁䅁䅕ㅂ䝁䅉䅢灂䡁䅍䅡求䡁䅉督䅁䭁䤰䅁⭁䅁䅁兎硁䑁䅍免祁䑁䅁䅉瑁䍁䅁䅕求䡁䅉兡療䝁䅑兡橂䝁䅅䅢杁䙁䅁兤楂䝁䅷兡穂䝁䅧党祂䡁䅍䅁煁杅䅁李䅁䑁䅕免穁䑁䅉䅉瑁䍁䅁睕療䝁䅙䅤㍂䝁䅅杣求䍁䅁䅕ㅂ䝁䅉䅢灂䡁䅍䅡求䡁䅉督䅁偁䩑䅁㑁䅁䅁兎硁䑁䅍杍硁䍁䅁兌杁䙁䅍睢浂䡁䅑睤桂䡁䅉党杁䙁䅁兤楂䝁䅷兡穂䝁䅧党祂䡁䅍䅁偄睂䅁杏䅁䑁䅕免穁䑁䅉免睁䍁䅁兌杁䙁䅍睢浂䡁䅑睤桂䡁䅉党杁䙁䅁兤楂䝁䅷兡穂䝁䅧党祂䡁䅍䅁㑁杂䅁杕䅁䑁䅕免㉁䑁䅅杍杁䍁䄰䅉啂䝁䅕䅢求䡁䅙兡穂䝁䅫睢畂䍁䅁村祂䝁䄸兙歂䝁䅍兙穂䡁䅑兡畂䝁䅣䅉呂䡁䅑兙あ䝁䅫睢畂䡁䅍䅁䩃杅䅁䅖䅁䑁䅕免㉁䑁䅅杍睁䍁䅁兌杁䙁䅑党獂䝁䅕杤灂䡁䅍兡療䝁䄴䅉䍂䡁䅉睢桂䝁䅑睙桂䡁䅍䅤灂䝁䄴睚杁䙁䅍䅤桂䡁䅑兡療䝁䄴督䅁䥁䡷䅁杄䅁䅁兎硁䑁䅙杍硁䑁䅁䅉瑁䍁䅁兔求䝁䅑兡桂䍁䅁睕あ䡁䅉党桂䝁䄰兡畂䝁䅣䅉䕂䝁䅫督あ䡁䅉兡楂䡁䅕䅤灂䝁䄸杢杁䙁䅍党祂䡁䅙兡橂䝁䅕督獁䍁䅁睕療䝁䅍兡桂䝁䅷䅉佂䝁䅕䅤㍂䝁䄸杣牂䡁䅍䅌杁䝁䅅杢歂䍁䅁睔あ䝁䅧党祂䍁䅁兔求䝁䅑兡桂䍁䅁杔求䡁䅑睤療䡁䅉睡穂䍁䅁兙畂䝁䅑䅉䑂䝁䄸杢あ䝁䅕杢あ䍁䅁䅕祂䝁䄸杤灂䝁䅑党祂䡁䅍䅁噁元䅁杍䅁䑁䅕免㍁䍁䅁兌杁䙁䅑党獂䝁䅕睙療䝁䄰兢ㅂ䝁䄴兡橂䝁䅅䅤灂䝁䄸杢穂䅁䅁儱䅯䩁䅑䅁ㅁ䑁䅅睎硁䑁䅅䅉瑁䍁䅁睖灂䡁䅉党歂䍁䅁兙畂䝁䅑䅉塂䝁䅫杣求䝁䅷党穂䡁䅍䅉啂䝁䅕䅢求䝁䅍睢瑂䝁䄰兤畂䝁䅫睙桂䡁䅑兡療䝁䄴督杁䕁䅍兙祂䡁䅉兡求䡁䅉督杁䍁䅧党㑂䝁䅍党睂䡁䅑䅉呂䝁䅅䅤求䝁䅷䅢灂䡁䅑党灁䅁䅁睕䅫䙁䅙䅁ㅁ䑁䅅睎硁䑁䅅免杁䍁䄰䅉塂䝁䅫杣求䝁䅑䅉啂䝁䅕䅢求䝁䅍睢瑂䝁䄰兤畂䝁䅫睙桂䡁䅑兡療䝁䄴督杁䕁䅍兙祂䡁䅉兡求䡁䅉督䅁䅁䥑䅁䍃䅁䅁兎硁䑁䅣免硁䑁䅉䅉瑁䍁䅁睖灂䡁䅉党獂䝁䅕督穂䍁䅁䅖求䝁䅷党橂䝁䄸兢瑂䡁䅕杢灂䝁䅍兙あ䝁䅫睢畂䡁䅍䅉䑂䝁䅅杣祂䝁䅫党祂䡁䅍䅉潁䝁䅕䅥橂䝁䅕䅣あ䍁䅁睕桂䡁䅑党獂䝁䅷兡あ䝁䅕克䅁乁䥍䅁䵂䅁䅁兎硁䑁䅣免祁䑁䅅䅉瑁䍁䅁䅖求䝁䅷党橂䝁䄸兢瑂䡁䅕杢灂䝁䅍兙あ䝁䅫睢畂䡁䅍䅉卂䝁䅕督求䝁䅷䅢求䡁䅉督䅁䙁䭁䅁䵂䅁䅁兎硁䑁䅣䅎硁䑁䅁䅉瑁䍁䅁睕桂䡁䅑党獂䝁䅷兡あ䝁䅕䅉啂䝁䅕䅢求䝁䅍睢瑂䝁䄰兤畂䝁䅫睙桂䡁䅑兡療䝁䄴督䅁䑁䥕䅁䵂䅁䅁兎硁䑁䅣䅏硁䑁䅁䅉瑁䍁䅁兑獂䝁䅷䅉偂䡁䅑䅡求䡁䅉䅉啂䝁䅕䅢求䝁䅍睢瑂䝁䄰兤畂䝁䅫睙桂䡁䅑兡療䝁䄴督䅁䡁䭳䅁㙃䅁䅁兎硁䑁䅧䅉瑁䍁䅁睑療䝁䄰䅣ㅂ䡁䅑兡畂䝁䅣䅉䩂䝁䄴杚祂䝁䅅督あ䡁䅉兤橂䡁䅑兤祂䝁䅕䅉兂䡁䅉睢㉂䝁䅫䅚求䡁䅉督獁䍁䅁䅒桂䡁䅑兙杁䙁䅁杣療䝁䅍党穂䡁䅍兡畂䝁䅣䅌杁䙁䅣党楂䍁䅁䅓療䡁䅍䅤灂䝁䄴睚獁䍁䅁兙畂䝁䅑䅉卂䝁䅕䅢桂䡁䅑党歂䍁䅁睕求䡁䅉杤灂䝁䅍党穂䅁䅁剱䅉䵁䅁䅁ㅁ䑁䅅䅏祁䑁䅅䅍杁䍁䄰䅉䑂䝁䄸兢睂䡁䅕䅤灂䝁䄴睚杁䕁䅫杢浂䡁䅉兙穂䡁䅑杣ㅂ䝁䅍䅤ㅂ䡁䅉党杁䙁䅁杣療䡁䅙兡歂䝁䅕杣穂䍁䅷䅉䕂䝁䅅䅤桂䍁䅁䅕祂䝁䄸睙求䡁䅍督灂䝁䄴睚獁䍁䅁睖求䝁䅉䅉䥂䝁䄸督あ䝁䅫杢湂䍁䅷䅉桂䝁䄴䅚杁䙁䅉党獂䝁䅅䅤求䝁䅑䅉呂䝁䅕杣㉂䝁䅫睙求䡁䅍䅁奄杂䅁䅮䅁䑁䅕免㕁䍁䅁兌杁䙁䅣党楂䍁䅁睕求䝁䅅杣橂䝁䅧䅉兂䝁䄸杣あ䝁䅅䅢穂䍁䅷䅉䵂䝁䅫杙祂䝁䅅杣灂䝁䅕督獁䍁䅁兑祂䝁䅍䅡灂䡁䅙党穂䍁䅷䅉桂䝁䄴䅚杁䕁䄸䅤潂䝁䅕杣杁䕁䅫杢浂䝁䄸杣瑂䝁䅅䅤灂䝁䄸杢杁䙁䅍党祂䡁䅙兡橂䝁䅕督䅁乁䩙䅁敃䅁䅁兎硁䑁䅫杍杁䍁䄰䅉塂䝁䅕杙杁䙁䅍党桂䡁䅉睙潂䍁䅁䅕療䡁䅉䅤桂䝁䅷督獁䍁䅁䅔灂䝁䅉杣桂䡁䅉兡求䡁䅍䅌杁䕁䅅杣橂䝁䅧兡㉂䝁䅕督獁䍁䅁兙畂䝁䅑䅉偂䡁䅑䅡求䡁䅉䅉䩂䝁䄴杚療䡁䅉兢桂䡁䅑兡療䝁䄴䅉呂䝁䅕杣㉂䝁䅫睙求䡁䅍䅁权杄䅁杦䅁䑁䅕免㕁䑁䅉兏睁䍁䅁兌杁䙁䅣党楂䍁䅁睕求䝁䅅杣橂䝁䅧䅉兂䝁䄸杣あ䝁䅅䅢穂䍁䅁兙畂䝁䅑䅉䉂䝁䅷䅢杁䕁䄸䅤潂䝁䅕杣杁䕁䅫杢浂䝁䄸杣瑂䝁䅅䅤灂䝁䄸杢杁䙁䅍党祂䡁䅙兡橂䝁䅕督䅁䵁䥯䅁浂䅁䅁兎祁䑁䅉䅉瑁䍁䅁睑祂䝁䅕䅚灂䡁䅑䅉䩂䝁䄴䅤求䡁䅉兢求䝁䅑兡桂䡁䅑兡療䝁䄴䅉桂䝁䄴䅚杁䙁䅉党獂䝁䅅䅤求䝁䅑䅉䉂䝁䅍䅤灂䡁䅙兡あ䝁䅫党穂䅁䅁典䅧䑁䅙䅁ㅁ䑁䅉杍硁䑁䅅䅉瑁䍁䅁睑療䝁䄰兢求䡁䅉睙灂䝁䅅䅢杁䕁䅉兙畂䝁䅳兡畂䝁䅣䅁䅄䅃䅁䅏䅁䑁䅕杍祁䑁䅅免睁䍁䅁兌杁䕁䅍睢瑂䝁䄰党祂䝁䅍兡桂䝁䅷䅉䍂䝁䅅杢牂䝁䅫杢湂䅁䅁䅔䅙䩁䅉䅁ㅁ䑁䅉杍硁䑁䅧䅍杁䍁䄰䅉呂䝁䅅杤灂䝁䄴睚穂䍁䅁兓畂䡁䅍䅤灂䡁䅑兤あ䝁䅫睢畂䡁䅍䅉桂䝁䄴䅚杁䕁䄸䅤潂䝁䅕杣杁䕁䅑党睂䝁䄸督灂䡁䅑睢祂䡁䅫䅉䑂䡁䅉党歂䝁䅫䅤杁䕁䅫杢あ䝁䅕杣瑂䝁䅕䅚灂䝁䅅䅤灂䝁䄸杢䅁偁䡙䅁坂䅁䅁兎祁䑁䅉杍杁䍁䄰䅉佂䝁䄸杢歂䝁䅕䅣療䡁䅍兡あ䝁䄸杣㕂䍁䅁睑祂䝁䅕䅚灂䡁䅑䅉䩂䝁䄴䅤求䡁䅉兢求䝁䅑兡桂䡁䅑兡療䝁䄴䅁奃䅃䅁杏䅁䑁䅕杍祁䑁䅉免睁䍁䅁兌杁䕁䅍杣求䝁䅑兡あ䍁䅁睑桂䡁䅉䅚杁䕁䅫督穂䡁䅕兡畂䝁䅣䅁䍃元䅁䅎䅁䑁䅕杍祁䑁䅉兏硁䍁䅁兌杁䕁䅍睢畂䡁䅍兤瑂䝁䅕杣杁䕁䅷党畂䝁䅑兡畂䝁䅣䅁㙃杂䅁䅏䅁䑁䅕杍祁䑁䅉兏祁䍁䅁兌杁䙁䅉党桂䝁䅷䅉䙂䡁䅍䅤桂䡁䅑党杁䕁䅍杣求䝁䅑兡あ䅁䅁䅕䄸䱁䅧䅁ㅁ䑁䅉杍祁䑁䅫兏杁䍁䄰䅉䩂䝁䄴䅤求䡁䅉杢桂䡁䅑兡療䝁䄴兙獂䍁䅷䅉呂䝁䅕睙療䝁䄴䅚桂䡁䅉入杁䕁䄰兙祂䝁䅳党あ䍁䅷䅉桂䝁䄴䅚杁䕁䅅䅢獂䍁䅁睔あ䝁䅧党祂䍁䅁杔療䝁䄴䅚求䡁䅁睢穂䝁䅫䅤療䡁䅉入杁䕁䅍杣求䝁䅑兡あ䍁䅁兓畂䡁䅑党祂䝁䄰党歂䝁䅫兙あ䝁䅫睢畂䅁䅁公䅯䭁䅉䅁ㅁ䑁䅉杍穁䑁䅉䅉瑁䍁䅁杒灂䝁䄴兙畂䝁䅍兡桂䝁䅷䅉啂䡁䅉兙畂䡁䅍兙橂䡁䅑兡療䝁䄴督杁䙁䅁杣療䝁䅍党穂䡁䅍兡畂䝁䅣䅌杁䙁䅉党穂䝁䅕杣㉂䝁䅕䅌杁䝁䅅杢歂䍁䅁睑獂䝁䅕兙祂䝁䅫杢湂䝁䅧睢ㅂ䡁䅍党杁䕁䅅睙あ䝁䅫杤灂䡁䅑兡求䡁䅍䅁慄睄䅁䅰䅁䑁䅕杍祁䑁䅍杍睁䍁䅁兌杁䕁䅙兡畂䝁䅅杢橂䝁䅫兙獂䍁䅁䅖祂䝁䅅杢穂䝁䅅睙あ䝁䅫睢畂䡁䅍䅉兂䡁䅉睢橂䝁䅕督穂䝁䅫杢湂䍁䅷䅉卂䝁䅕督求䡁䅉杤求䍁䅷䅉桂䝁䄴䅚杁䕁䅍䅢求䝁䅅杣灂䝁䄴睚潂䝁䄸兤穂䝁䅕䅉䉂䝁䅍䅤灂䡁䅙兡あ䝁䅫党穂䅁䅁睭䅙䱁䅷䅁ㅁ䑁䅉睍杁䍁䄰䅉呂䝁䅕睙ㅂ䡁䅉兡あ䝁䅫党穂䍁䅷䅉䑂䝁䄸兢瑂䝁䄸䅚灂䡁䅑入杁䕁䅍睢畂䡁䅑杣桂䝁䅍䅤穂䍁䅷䅉桂䝁䄴䅚杁䕁䄸䅤潂䝁䅕杣杁䕁䅙兡畂䝁䅅杢橂䝁䅫兙獂䍁䅁兓畂䡁䅙党穂䡁䅑兢求䝁䄴䅤穂䍁䅁兙畂䝁䅑䅉卂䝁䅕䅢桂䡁䅑党歂䍁䅁兑橂䡁䅑兡㉂䝁䅫䅤灂䝁䅕督䅁䡁䭯䅁佃䅁䅁兎祁䑁䅍免杁䍁䄰䅉呂䝁䅕睙ㅂ䡁䅉兡あ䝁䅫党穂䍁䅁兙畂䝁䅑䅉䑂䝁䄸兢瑂䝁䄸䅚灂䡁䅑入杁䕁䅍睢畂䡁䅑杣桂䝁䅍䅤穂䍁䅁兓畂䡁䅑党祂䝁䄰党歂䝁䅫兙あ䝁䅫睢畂䍁䅁兙畂䝁䅑䅉䍂䡁䅉睢牂䝁䅕杣桂䝁䅣党䅁佁䡧䅁あ䅁䅁兎祁䑁䅍免ㅁ䑁䅁䅉瑁䍁䅁兓畂䡁䅙党穂䡁䅑兢求䝁䄴䅤杁䕁䅉兙畂䝁䅳兡畂䝁䅣䅉桂䝁䄴䅚杁䙁䅍党橂䡁䅕杣灂䡁䅑兡求䡁䅍䅉䩂䝁䄴䅤求䡁䅉兢求䝁䅑兡桂䡁䅑兡療䝁䄴䅁癃睂䅁䅗䅁䑁䅕杍穁䑁䅉免睁䍁䅁兌杁䙁䅍党橂䡁䅕杣灂䡁䅑兡求䡁䅍䅉桂䝁䄴䅚杁䕁䅍睢瑂䝁䄰睢歂䝁䅫䅤㕂䍁䅁兒㑂䝁䅍䅡桂䝁䄴睚求䡁䅍䅁汄䅃䅁杗䅁䑁䅕杍穁䑁䅫䅉瑁䍁䅁睔あ䝁䅧党祂䍁䅁杒灂䝁䄴兙畂䝁䅍兡桂䝁䅷䅉䩂䝁䄴杤求䡁䅍䅤瑂䝁䅕杢あ䍁䅁兑橂䡁䅑兡㉂䝁䅫䅤灂䝁䅕督䅁䭁䩅䅁潂䅁䅁兎祁䑁䅍兏ぁ䑁䅁䅉瑁䍁䅁䅕療䡁䅉䅤浂䝁䄸䅢灂䝁䄸䅉乂䝁䅅杢桂䝁䅣党瑂䝁䅕杢あ䍁䅁兙畂䝁䅑䅉䩂䝁䄴杤求䡁䅍䅤瑂䝁䅕杢あ䍁䅁兑歂䡁䅙兡橂䝁䅕䅁⭁睂䅁杢䅁䑁䅕杍穁䑁䅫兏㕁䍁䅁兌杁䕁䄰兡穂䝁䅍党獂䝁䅷兙畂䝁䅕睢ㅂ䡁䅍䅉䝂䝁䅫杢桂䝁䄴睙灂䝁䅅䅢杁䕁䅫杢㉂䝁䅕督あ䝁䄰党畂䡁䅑䅉䉂䝁䅍䅤灂䡁䅙兡あ䝁䅫党穂䅁䅁䅲䅯䑁䅑䅁ㅁ䑁䅉䅎硁䍁䅁兌杁䕁䅫杢穂䡁䅕杣桂䝁䄴睙求䍁䅁睑桂䡁䅉杣灂䝁䅕杣穂䅁䅁全䅧䡁䅧䅁ㅁ䑁䅉䅎硁䑁䅅䅉瑁䍁䅁䅒灂䡁䅉党橂䡁䅑䅉䵂䝁䅫杚求䍁䅷䅉䥂䝁䅕兙獂䡁䅑䅡獁䍁䅁兙畂䝁䅑䅉乂䝁䅕䅚灂䝁䅍兙獂䍁䅁兓畂䡁䅍兤祂䝁䅅杢橂䝁䅕䅉䑂䝁䅅杣祂䝁䅫党祂䡁䅍䅁㉁杂䅁䅕䅁䑁䅕杍ぁ䑁䅅免穁䍁䅁兌杁䕁䅑兡祂䝁䅕睙あ䍁䅁䅔灂䝁䅙党杁䕁䅫杢穂䡁䅕杣桂䝁䄴睙求䍁䅁睑桂䡁䅉杣灂䝁䅕杣穂䅁䅁李䅣䝁䅷䅁ㅁ䑁䅉䅎硁䑁䅅䅎杁䍁䄰䅉䕂䝁䅫杣求䝁䅍䅤杁䕁䅧党桂䝁䅷䅤潂䍁䅁兙畂䝁䅑䅉乂䝁䅕䅚灂䝁䅍兙獂䍁䅁兓畂䡁䅍兤祂䝁䅅杢橂䝁䅕䅉䑂䝁䅅杣祂䝁䅫党祂䡁䅍䅁祃杂䅁杣䅁䑁䅕杍ぁ䑁䅅杍㉁䍁䅁兌杁䕁䅑兡祂䝁䅕睙あ䍁䅁䅕祂䝁䄸䅣求䡁䅉䅤㕂䍁䅁兙畂䝁䅑䅉䑂䝁䅅督ㅂ䝁䅅䅢あ䡁䅫䅉䩂䝁䄴督ㅂ䡁䅉兙畂䝁䅍党杁䕁䅍兙祂䡁䅉兡求䡁䅉督䅁乁䝳䅁卂䅁䅁兎祁䑁䅑免祁䑁䅣䅉瑁䍁䅁䅒灂䡁䅉党橂䡁䅑䅉啂䝁䅫䅤獂䝁䅕䅉䩂䝁䄴督ㅂ䡁䅉兙畂䝁䅍党杁䕁䅍兙祂䡁䅉兡求䡁䅉督䅁佁䠸䅁奃䅁䅁兎祁䑁䅑免祁䑁䅧䅉瑁䍁䅁睔あ䝁䅧党祂䍁䅁䅒灂䡁䅉党橂䡁䅑䅉䩂䝁䄴督ㅂ䡁䅉兙畂䝁䅍党杁䍁䅧党㑂䝁䅍党睂䡁䅑䅉䵂䝁䅫杚求䍁䅷䅉䥂䝁䅕兙獂䡁䅑䅡獁䍁䅁兙畂䝁䅑䅉乂䝁䅕䅚灂䝁䅍兙獂䍁䅫䅉䑂䝁䅅杣祂䝁䅫党祂䡁䅍䅁敄䅃䅁杏䅁䑁䅕杍ぁ䑁䅅睍杁䍁䄰䅉卂䝁䅕兡畂䡁䅍兤祂䝁䅅杢橂䝁䅕䅉䑂䝁䅅杣祂䝁䅫党祂䡁䅍䅁䑃䅃䅁䅐䅁䑁䅕杍ぁ䑁䅅睍睁䍁䅁兌杁䙁䅉党灂䝁䄴督ㅂ䡁䅉兙畂䝁䅍党杁䕁䅍兙祂䡁䅉兡求䡁䅉督䅁䥁䥅䅁坂䅁䅁兎祁䑁䅑杍硁䑁䅁䅉瑁䍁䅁兓畂䡁䅍兤祂䝁䅅杢橂䝁䅕䅉䉂䝁䅣党畂䝁䅍兡求䡁䅍䅉桂䝁䄴䅚杁䕁䅉杣療䝁䅳党祂䝁䅅睚求䡁䅍䅁䱃䅃䅁䅙䅁䑁䅕杍ぁ䑁䅉兏㑁䍁䅁兌杁䕁䅅䅢獂䍁䅁睔あ䝁䅧党祂䍁䅁兓畂䡁䅍兤祂䝁䅅杢橂䝁䅕䅉卂䝁䅕䅢桂䡁䅑党歂䍁䅁兑橂䡁䅑兡㉂䝁䅫䅤灂䝁䅕督䅁䍁䩯䅁兂䅁䅁兎祁䑁䅕兏杁䍁䄰䅉偂䡁䅑䅡求䡁䅉䅉䩂䝁䄴杤求䡁䅍䅤瑂䝁䅕杢あ䍁䅁䅕療䝁䄸䅢穂䍁䅁兙畂䝁䅑䅉䝂䡁䅕杢歂䡁䅍䅁流杅䅁杒䅁䑁䅕杍ㅁ䑁䅫免睁䍁䅁兌杁䕁䄸䅣求䝁䄴兌䙂䝁䄴䅚杁䕁䅫杢㉂䝁䅕督あ䝁䄰党畂䡁䅑䅉䝂䡁䅕杢歂䡁䅍䅁歂杂䅁村䅁䑁䅕杍ㅁ䑁䅫兏杁䍁䄰䅉偂䡁䅑䅡求䡁䅉䅉䝂䝁䅫杢桂䝁䄴睙灂䝁䅅䅢杁䙁䅙党潂䝁䅫睙獂䝁䅕督䅁䩁剧䅁䕂䅁䅁兎祁䑁䅕兏㕁䑁䅁䅉瑁䍁䅁睔あ䝁䅧党祂䍁䅁杒灂䝁䄴兙畂䝁䅍兡桂䝁䅷䅉坂䝁䅕䅡灂䝁䅍䅢求䡁䅍䅁坃杂䅁䅊䅁䑁䅕睍硁䍁䅁兌杁䙁䅉党桂䝁䅷䅉䙂䡁䅍䅤桂䡁䅑党䅁䥁䨸䅁㡁䅁䅁兎穁䑁䅅免杁䍁䄰䅉䵂䝁䅕督穂䝁䄸杣穂䍁䅁睢浂䍁䅁杕求䝁䅅䅢杁䕁䅕督あ䝁䅅䅤求䅁䅁睒䅧䡁䅁䅁ㅁ䑁䅍免硁䑁䅅䅍杁䍁䄰䅉䵂䝁䅕督穂䝁䄸杣穂䍁䅁睢浂䍁䅁杕求䡁䅍兡歂䝁䅕杢あ䝁䅫兙獂䍁䅁村ㅂ䝁䅫䅢歂䝁䅫杢湂䡁䅍䅉桂䝁䄴䅚杁䕁䅑睤求䝁䅷䅢灂䝁䄴睚穂䅁䅁杔䅙䥁䅯䅁ㅁ䑁䅍免硁䑁䅉䅍杁䍁䄰䅉䵂䝁䅕督穂䝁䄸杣穂䍁䅁睢浂䍁䅁杔療䝁䄴杣求䡁䅍兡歂䝁䅕杢あ䝁䅫兙獂䍁䅁村ㅂ䝁䅫䅢歂䝁䅫杢湂䡁䅍䅉潁䝁䅕䅥橂䝁䅕䅣あ䍁䅁兔灂䝁䄴兡㍂䝁䅅杣求䝁䅧睢ㅂ䡁䅍党穂䍁䅫䅁ㅂ䅃䅁䅤䅁䑁䅕睍硁䑁䅅睍睁䍁䅁兌杁䕁䅷党穂䡁䅍睢祂䡁䅍䅉療䝁䅙䅉乂䝁䅫杢灂䡁䅣兙祂䝁䅕䅡療䡁䅕督求䡁䅍䅉桂䝁䄴䅚杁䙁䅍党獂䝁䅙兌呂䡁䅑睢祂䝁䅅睚求䍁䅁兖畂䝁䅫䅤穂䅁䅁儸䅫䙁䄴䅁ㅁ䑁䅍免硁䑁䅫䅍杁䍁䄰䅉䵂䝁䅕督穂䝁䄸杣穂䍁䅁睢浂䍁䅁睔あ䝁䅧党祂䍁䅁杕求䝁䅅䅢杁䕁䅕督あ䝁䅅䅤求䍁䅁䅕祂䝁䄸䅣求䡁䅉䅤㕂䅁䅁杈䅯䝁䅙䅁ㅁ䑁䅍免祁䑁䅅䅍杁䍁䄰䅉偂䝁䅙杚灂䝁䅍党穂䍁䅁睢浂䍁䅁杕求䝁䅅䅢杁䕁䅕督あ䝁䅅䅤求䍁䅁兑湂䝁䅕杢あ䡁䅍䅉桂䝁䄴䅚杁䕁䅉杣療䝁䅳党祂䡁䅍䅁卄睂䅁杕䅁䑁䅕睍硁䑁䅍䅉瑁䍁䅁兑橂䡁䅑兡㉂䝁䅫䅤灂䝁䅕督杁䙁䅉党獂䝁䅅䅤求䝁䅑䅉あ䝁䄸䅉卂䝁䅕兙獂䍁䅁兒穂䡁䅑兙あ䝁䅕䅁噂充䅁䅖䅁䑁䅕睍硁䑁䅍免祁䍁䅁兌杁䕁䄴睢畂䡁䅉党穂䝁䅫䅚求䝁䄴䅤灂䝁䅅䅢杁䙁䅁杣療䡁䅁党祂䡁䅑入杁䕁䄰兙畂䝁䅅睚求䡁䅉督䅁䩁䩁䅁敂䅁䅁兎穁䑁䅉免杁䍁䄰䅉䉂䡁䅕䅤療䝁䄰睢あ䝁䅫杤求䍁䅁兒硂䡁䅕兡睂䝁䄰党畂䡁䅑䅉卂䝁䅕杢あ䝁䅅䅢杁䝁䅅杢歂䍁䅁䅔求䝁䅅督灂䝁䄴睚䅁䥁䤴䅁㡁䅁䅁兎穁䑁䅉免硁䑁䅅䅉瑁䍁䅁䅕桂䡁䅍督求䝁䄴睚求䡁䅉䅉䑂䝁䅅杣杁䙁䅉党畂䡁䅑兙獂䅁䅁眰䅙䑁䅯䅁ㅁ䑁䅍杍祁䍁䅁兌杁䕁䅍睢畂䡁䅍兤瑂䝁䅕杣杁䕁䅣睢療䝁䅑督杁䙁䅉党畂䡁䅑兙獂䅁䅁桯䅉䙁䅁䅁ㅁ䑁䅍杍祁䑁䅧免杁䍁䄰䅉䝂䝁䄸杣瑂䝁䅅䅢杁䙁䅣党桂䡁䅉䅉桂䝁䄴䅚杁䕁䅍睢穂䡁䅑兤瑂䝁䅕䅉卂䝁䅕杢あ䝁䅅䅢䅁䭁匰䅁煃䅁䅁兎穁䑁䅉䅎硁䑁䅅䅉瑁䍁䅁睑療䝁䄰兢求䡁䅉睙灂䝁䅅䅢杁䕁䅅兡祂䍁䅷䅉卂䝁䅅兡獂䍁䅷䅉桂䝁䄴䅚杁䙁䅣兙あ䝁䅕杣杁䙁䅑杣桂䝁䄴督睂䝁䄸杣あ䝁䅅䅤灂䝁䄸杢杁䕁䅕兣ㅂ䝁䅫䅣瑂䝁䅕杢あ䍁䅁杕求䝁䄴䅤桂䝁䅷䅉桂䝁䄴䅚杁䕁䅷党桂䡁䅍兡畂䝁䅣䅁畂杂䅁䅱䅁䑁䅕睍祁䑁䅑兏睁䍁䅁兌杁䕁䄸䅤潂䝁䅕杣杁䕁䅍睢瑂䝁䄰党祂䝁䅍兡桂䝁䅷䅉桂䝁䄴䅚杁䕁䅫杢歂䡁䅕督あ䡁䅉兡桂䝁䅷䅉乂䝁䅅睙潂䝁䅫杢求䡁䅉入杁䝁䅅杢歂䍁䅁兒硂䡁䅕兡睂䝁䄰党畂䡁䅑䅉卂䝁䅕杢あ䝁䅅䅢杁䝁䅅杢歂䍁䅁䅔求䝁䅅督灂䝁䄴睚䅁䵁䬸䅁畂䅁䅁兎ぁ䑁䅅䅉瑁䍁䅁䅕祂䝁䄸杚求䡁䅍督灂䝁䄸杢桂䝁䅷䅌杁䙁䅍睙灂䝁䅕杢あ䝁䅫杚灂䝁䅍䅌杁䝁䅅杢歂䍁䅁䅖求䝁䅍䅡畂䝁䅫睙桂䝁䅷䅉呂䝁䅕杣㉂䝁䅫睙求䡁䅍䅁䥂䅃䅁䅒䅁䑁䅕䅎硁䑁䅉免穁䍁䅁兌杁䙁䅑兙㑂䍁䅁䅕祂䝁䅕䅣桂䡁䅉兙あ䝁䅫睢畂䍁䅁睕求䡁䅉杤灂䝁䅍党穂䅁䅁兇䅧䑁䅑䅁ㅁ䑁䅑免祁䑁䅅䅎杁䍁䄰䅉兂䝁䅅入祂䝁䄸䅢獂䍁䅁睕求䡁䅉杤灂䝁䅍党穂䅁䅁䄷䅧䡁䅁䅁ㅁ䑁䅑免穁䍁䅁兌杁䕁䅅杣橂䝁䅧兡あ䝁䅕睙あ䡁䅕杣桂䝁䅷䅌杁䕁䅕杢湂䝁䅫杢求䝁䅕杣灂䝁䄴睚獁䍁䅁兙畂䝁䅑䅉卂䝁䅕䅢桂䡁䅑党歂䍁䅁睕求䡁䅉杤灂䝁䅍党穂䅁䅁剒䅉䑁䅷䅁ㅁ䑁䅑免穁䑁䅍䅍杁䍁䄰䅉䙂䝁䄴睚灂䝁䄴党求䡁䅉兡畂䝁䅣䅉呂䝁䅕杣㉂䝁䅫睙求䡁䅍䅁䑂杂䅁䅡䅁䑁䅕䅎硁䑁䅕䅉瑁䍁䅁睑療䝁䄰䅣ㅂ䡁䅑党祂䍁䅁睕㕂䡁䅍䅤求䝁䄰督杁䕁䅑党穂䝁䅫睚畂䍁䅁兙畂䝁䅑䅉卂䝁䅕䅢桂䡁䅑党歂䍁䅁睕求䡁䅉杤灂䝁䅍党穂䅁䅁硃䅉䝁䅯䅁ㅁ䑁䅑免ㅁ䑁䅅䅉瑁䍁䅁睑療䝁䄰䅣ㅂ䡁䅑党祂䍁䅁睕㕂䡁䅍䅤求䝁䄰督杁䕁䅑党穂䝁䅫睚畂䍁䅁兙畂䝁䅑䅉卂䝁䅕䅢桂䡁䅑党歂䍁䅁睕求䡁䅉杤灂䝁䅍党穂䅁䅁䄫䅙䙁䅷䅁ㅁ䑁䅑免ㅁ䑁䅅免杁䍁䄰䅉䑂䡁䅕督あ䝁䄸兢杁䕁䅍睢瑂䡁䅁兤あ䝁䅕杣杁䙁䅁杣療䝁䅣杣桂䝁䄰兢灂䝁䄴睚杁䙁䅍党祂䡁䅙兡橂䝁䅕督䅁乁䥕䅁啂䅁䅁兎ぁ䑁䅅兎硁䑁䅉䅉瑁䍁䅁睑療䝁䄰䅣ㅂ䡁䅑党祂䍁䅁睕㕂䡁䅍䅤求䝁䄰督杁䕁䅑党穂䝁䅫睚畂䍁䅁睕求䡁䅉杤灂䝁䅍党穂䅁䅁䅘䅣䕁䄴䅁ㅁ䑁䅑免㉁䑁䅅䅉瑁䍁䅁兔桂䝁䄴兙湂䝁䅕兢求䝁䄴䅤杁䕁䅍睢畂䡁䅍兤獂䡁䅑兡畂䝁䅣䅉呂䝁䅕杣㉂䝁䅫睙求䡁䅍䅁䥁䅃䅁䅮䅁䑁䅕䅎硁䑁䅙免硁䍁䅁兌杁䕁䅅䅚瑂䝁䅫杢灂䡁䅍䅤祂䝁䅅䅤灂䡁䅙党杁䕁䄰兙畂䝁䅅睚求䝁䄰党畂䡁䅑䅉桂䝁䄴䅚杁䕁䅣党畂䝁䅕杣桂䝁䅷䅉乂䝁䅅杢桂䝁䅣党瑂䝁䅕杢あ䍁䅁睑療䝁䄴督ㅂ䝁䅷䅤灂䝁䄴睚杁䙁䅍党祂䡁䅙兡橂䝁䅕督䅁䉁䩣䅁慂䅁䅁兎ぁ䑁䅅李硁䑁䅉䅉瑁䍁䅁䅓ㅂ䝁䄰兙畂䍁䅁杕求䡁䅍睢ㅂ䡁䅉睙求䡁䅍䅉䑂䝁䄸杢穂䡁䅕䅢あ䝁䅫杢湂䍁䅁睕求䡁䅉杤灂䝁䅍党穂䅁䅁剄䅅䡁䅧䅁ㅁ䑁䅑免㉁䑁䅫䅍杁䍁䄰䅉偂䡁䅑䅡求䡁䅉䅉呂䝁䅍兡求䝁䄴䅤灂䝁䅙兡橂䍁䅁兙畂䝁䅑䅉啂䝁䅕睙潂䝁䄴兡橂䝁䅅䅢杁䕁䅍睢畂䡁䅍兤獂䡁䅑兡畂䝁䅣䅉呂䝁䅕杣㉂䝁䅫睙求䡁䅍䅁橂睂䅁杯䅁䑁䅕䅎硁䑁䅣免杁䍁䄰䅉卂䝁䅕督求䝁䅅杣橂䝁䅧䅉桂䝁䄴䅚杁䕁䅑党㉂䝁䅕䅢療䡁䅁兢求䝁䄴䅤杁䝁䅫杢杁䡁䅑䅡求䍁䅁䅕潂䡁䅫督灂䝁䅍兙獂䍁䅷䅉䙂䝁䄴睚灂䝁䄴党求䡁䅉兡畂䝁䅣䅌杁䝁䅅杢歂䍁䅁䅔灂䝁䅙党杁䙁䅍睙灂䝁䅕杢橂䝁䅕督䅁䑁䡳䅁捃䅁䅁兎ぁ䑁䅅睎硁䑁䅑䅉瑁䍁䅁杕求䡁䅍党桂䡁䅉睙潂䍁䅁兙畂䝁䅑䅉䕂䝁䅕杤求䝁䅷睢睂䝁䄰党畂䡁䅑䅉灂䝁䄴䅉䍂䝁䅫睢あ䝁䅕睙潂䝁䄴睢獂䝁䄸睚㕂䍁䅁䅋求䡁䅧睙求䡁䅁䅤杁䕁䄴兙畂䝁䄸杙灂䝁䄸䅤求䝁䅍䅡畂䝁䄸䅢療䝁䅣入灁䅁䅁䅙䅣偁䅧䅁ㅁ䑁䅑免㍁䑁䅅兎杁䍁䄰䅉卂䝁䅕督求䝁䅅杣橂䝁䅧䅉桂䝁䄴䅚杁䕁䅑党㉂䝁䅕䅢療䡁䅁兢求䝁䄴䅤杁䝁䅫杢杁䡁䅑䅡求䍁䅁䅕潂䡁䅫督灂䝁䅍兙獂䍁䅷䅉䙂䝁䄴睚灂䝁䄴党求䡁䅉兡畂䝁䅣䅌杁䝁䅅杢歂䍁䅁䅔灂䝁䅙党杁䙁䅍睙灂䝁䅕杢橂䝁䅕督杁䍁䅧党㑂䝁䅍党睂䡁䅑䅉佂䝁䅅杢療䡁䅑党橂䝁䅧杢療䝁䅷睢湂䡁䅫䅉桂䝁䄴䅚杁䕁䅉兡療䡁䅑党橂䝁䅧杢療䝁䅷睢湂䡁䅫克䅁䝁䡷䅁㉂䅁䅁兎ぁ䑁䅅䅏杁䍁䄰䅉䉂䝁䅑杤求䡁䅉䅤灂䡁䅍兡畂䝁䅣䅌杁䙁䅁兤楂䝁䅷兡橂䍁䅁杕求䝁䅷兙あ䝁䅫睢畂䡁䅍䅌杁䝁䅅杢歂䍁䅁杕求䝁䅷兙あ䝁䅕䅚杁䙁䅍党祂䡁䅙兡橂䝁䅕督䅁䅁偍䅁㡁䅁䅁兎ぁ䑁䅅䅏硁䑁䅁䅉瑁䍁䅁兑歂䡁䅙党祂䡁䅑兡穂䝁䅫杢湂䍁䅁兑湂䝁䅕杢橂䝁䅫党穂䅁䅁兓䅫䝁䅁䅁ㅁ䑁䅑免㑁䑁䅕䅍杁䍁䄰䅉䩂䝁䄴䅚療䝁䄸杣杁䝁䅅杢歂䍁䅁睔ㅂ䡁䅑䅚療䝁䄸杣杁䕁䅑兡穂䡁䅁䅢桂䡁䅫䅉䉂䝁䅑杤求䡁䅉䅤灂䡁䅍兡畂䝁䅣䅁䱂杅䅁杖䅁䑁䅕兎硁䑁䅅免硁䍁䅁兌杁䕁䄸杚浂䝁䅫睙求䡁䅍䅉療䝁䅙䅉䍂䝁䅅杢牂䍁䅁䅓療䝁䅷䅚灂䝁䄴睚杁䕁䅍睢瑂䡁䅁兙畂䝁䅫党穂䅁䅁硦䅅䙁䅧䅁ㅁ䑁䅕免硁䑁䅅杍杁䍁䄰䅉偂䝁䅙杚灂䝁䅍党穂䍁䅁睢浂䍁䅁睔あ䝁䅧党祂䍁䅁䅓療䝁䅷䅚灂䝁䄴睚杁䕁䅍睢瑂䡁䅁兙畂䝁䅫党穂䅁䅁条䅫䕁䅯䅁ㅁ䑁䅙免祁䑁䅅䅍杁䍁䄰䅉䝂䝁䅅睙灂䝁䅷兡あ䝁䅫党穂䍁䅁睕ㅂ䡁䅁䅣療䡁䅉䅤杁䙁䅍党祂䡁䅙兡橂䝁䅕督䅁䩁十䅁㉁䅁䅁兎㉁䑁䅅睍杁䍁䄰䅉䙂䝁䄰䅣獂䝁䄸入瑂䝁䅕杢あ䍁䅁睕求䡁䅉杤灂䝁䅍党穂䅁䅁兊䅣䕁䄴䅁ㅁ䑁䅙免穁䑁䅅免杁䍁䄰䅉䙂䝁䄰䅣獂䝁䄸入瑂䝁䅕杢あ䍁䅁䅕獂䝁䅅睙求䝁䄰党畂䡁䅑䅉䉂䝁䅣党畂䝁䅍兡求䡁䅍䅁呂䅃䅁杗䅁䑁䅕李硁䑁䅍睍睁䍁䅁兌杁䙁䅁杣療䝁䅙党穂䡁䅍兡療䝁䄴兙獂䍁䅁兒瑂䡁䅁䅢療䡁䅫党祂䍁䅁睔祂䝁䅣兙畂䝁䅫来桂䡁䅑兡療䝁䄴督䅁䑁䥍䅁䍂䅁䅁兎㉁䑁䅅䅎杁䍁䄰䅉䍂䡁䅕督灂䝁䄴党穂䡁䅍䅉呂䡁䅕䅣睂䝁䄸杣あ䍁䅁睕求䡁䅉杤灂䝁䅍党穂䅁䅁硘䅉䑁䅁䅁ㅁ䑁䅙免ぁ䑁䅕䅍杁䍁䄰䅉䑂䡁䅉党歂䝁䅫䅤杁䕁䅉兤祂䝁䅕兙ㅂ䡁䅍䅁時䅃䅁杗䅁䑁䅕李硁䑁䅑兏㕁䍁䅁兌杁䕁䅅䅢獂䍁䅁睔あ䝁䅧党祂䍁䅁村ㅂ䡁䅍兡畂䝁䅕督穂䍁䅁睕ㅂ䡁䅁䅣療䡁䅉䅤杁䙁䅍党祂䡁䅙兡橂䝁䅕督䅁䡁䤸䅁祁䅁䅁兎㉁䑁䅅兎硁䑁䅁䅉瑁䍁䅁䅖祂䝁䅅杤求䝁䅷䅉䉂䝁䅣党畂䝁䅍兡求䡁䅍䅁㥄䅃䅁杦䅁䑁䅕李硁䑁䅕兏㕁䍁䅁兌杁䕁䅅䅢獂䍁䅁睔あ䝁䅧党祂䍁䅁䅖祂䝁䅅杤求䝁䅷䅉䉂䡁䅉杣桂䝁䄴睚求䝁䄰党畂䡁䅑䅉桂䝁䄴䅚杁䙁䅉党穂䝁䅕杣㉂䝁䅅䅤灂䝁䄸杢杁䙁䅍党祂䡁䅙兡橂䝁䅕督䅁䕁䩕䅁坂䅁䅁兎㉁䑁䅅李杁䍁䄰䅉䩂䝁䄴杤求䡁䅍䅤灂䝁䅣兙あ䝁䅫睢畂䍁䅁兙畂䝁䅑䅉呂䝁䅕睙ㅂ䡁䅉兡あ䡁䅫䅉呂䝁䅕杣㉂䝁䅫睙求䡁䅍䅁噄充䅁䅐䅁䑁䅕李硁䑁䅙免穁䍁䅁兌杁䕁䅅杣瑂䝁䄸杣求䝁䅑䅉䑂䝁䅅杣杁䙁䅍党祂䡁䅙兡橂䝁䅕督䅁偁䝍䅁坂䅁䅁兎㉁䑁䅅睎杁䍁䄰䅉呂䝁䅕杣㉂䝁䅫睙求䡁䅍䅉あ䝁䄸䅉䍂䡁䅕兡獂䝁䅑兡畂䝁䅣督杁䝁䅅杢歂䍁䅁䅒㍂䝁䅕䅢獂䝁䅫杢湂䡁䅍䅁楃䅅䅁杙䅁䑁䅕李硁䑁䅣免睁䍁䅁兌杁䕁䅕䅥あ䝁䅕杣瑂䝁䅫杢桂䡁䅑兡畂䝁䅣䅉桂䝁䄴䅚杁䙁䅁党穂䡁䅑䅉䑂䝁䄸杢あ䡁䅉睢獂䍁䅁睕求䡁䅉杤灂䝁䅍党穂䅁䅁䅍䅫䝁䅙䅁ㅁ䑁䅙免㍁䑁䅫䅍杁䍁䄰䅉偂䡁䅑䅡求䡁䅉䅉呂䝁䅕杣㉂䝁䅫睙求䡁䅍䅉あ䝁䄸䅉䍂䡁䅕兡獂䝁䅑兡畂䝁䅣督杁䝁䅅杢歂䍁䅁䅒㍂䝁䅕䅢獂䝁䅫杢湂䡁䅍䅁䅄睄䅁䅓䅁䑁䅕李硁䑁䅫兏睁䍁䅁兌杁䕁䅅䅢獂䍁䅁睔あ䝁䅧党祂䍁䅁睕ㅂ䡁䅁䅣療䡁䅉䅤杁䙁䅍党祂䡁䅙兡橂䝁䅕督䅁䭁䩁䅁杂䅁䅁兎㉁䑁䅉䅉瑁䍁䅁睖桂䡁䅍䅤求䍁䅁兔桂䝁䄴兙湂䝁䅕兢求䝁䄴䅤杁䝁䅅杢歂䍁䅁杕求䝁䄰党歂䝁䅫兙あ䝁䅫睢畂䍁䅁睕求䡁䅉杤灂䝁䅍党穂䅁䅁杮䅣䑁䅉䅁ㅁ䑁䅙杍硁䑁䅅䅉瑁䍁䅁睖桂䡁䅍䅤求䍁䅁睑療䝁䅷䅢求䝁䅍䅤灂䝁䄸杢䅁䡁䭕䅁䭂䅁䅁兎㉁䑁䅉杍硁䍁䅁兌杁䙁䅣兙穂䡁䅑党杁䙁䅑杣求䝁䅅䅤瑂䝁䅕杢あ䍁䅁兙畂䝁䅑䅉䕂䝁䅫督睂䝁䄸督桂䝁䅷䅁䕄权䅁䅎䅁䑁䅙免杁䍁䄰䅉䙂䝁䅑兤橂䝁䅅䅤灂䝁䄸杢桂䝁䅷䅉呂䝁䅕杣㉂䝁䅫睙求䡁䅍䅁佁䅃䅁李䅁䑁䅙免硁䍁䅁兌杁䕁䅕䅚ㅂ䝁䅍兙あ䝁䅫睢畂䝁䅅䅢杁䙁䅍党祂䡁䅙兡橂䝁䅕督䅁乁䡍䅁あ䅁䅁李硁䑁䅅睍硁䑁䅁䅉瑁䍁䅁睑療䝁䅷䅢求䝁䅣党穂䍁䅷䅉噂䝁䄴兡㉂䝁䅕杣穂䝁䅫䅤灂䝁䅕督獁䍁䅁兙畂䝁䅑䅉兂䡁䅉睢浂䝁䅕督穂䝁䅫睢畂䝁䅅䅢杁䙁䅍睙潂䝁䄸睢獂䡁䅍䅁噂杅䅁䅔䅁䑁䅙免硁䑁䅣免睁䍁䅁兌杁䕁䅕䅚ㅂ䝁䅍兙あ䝁䅫睢畂䝁䅅䅢杁䙁䅍兤睂䡁䅁睢祂䡁䅑䅉呂䝁䅕杣㉂䝁䅫睙求䡁䅍䅁权睂䅁杔䅁䑁䅙杍杁䍁䄰䅉䥂䝁䅕兙獂䡁䅑䅡杁䕁䅍兙祂䝁䅕䅉桂䝁䄴䅚杁䙁䅍睢橂䝁䅫兙獂䍁䅁兑穂䡁䅍兡穂䡁䅑兙畂䝁䅍党䅁䵁䩁䅁䵂䅁䅁李祁䑁䅅䅉瑁䍁䅁兑瑂䝁䅉兤獂䝁䅅䅤療䡁䅉入杁䕁䅧党桂䝁䅷䅤潂䍁䅁睑桂䡁䅉党杁䙁䅍党祂䡁䅙兡橂䝁䅕督䅁䅁偁䅁䕃䅁䅁李祁䑁䅅免硁䑁䅅䅉瑁䍁䅁睔浂䝁䅙兡橂䝁䅕督杁䝁䄸杚杁䙁䅁䅡㕂䡁䅍兡橂䝁䅫兙畂䡁䅍䅉潁䝁䅕䅥橂䝁䅕䅣あ䍁䅁兔求䝁䄴䅤桂䝁䅷䅉䥂䝁䅕兙獂䡁䅑䅡杁䙁䅍䅣求䝁䅍兡桂䝁䅷兡穂䡁䅑督灁䅁䅁硍䅁䑁䄴䅁㉁䑁䅉免ぁ䍁䅁兌杁䕁䄸兤あ䡁䅁兙あ䝁䅫党畂䡁䅑䅉䑂䝁䅅杣求䍁䅁睑求䝁䄴䅤求䡁䅉督䅁䙁匴䅁㙁䅁䅁李祁䑁䅅䅎㕁䑁䅅䅉瑁䍁䅁䅓乂䕁䄸䅉乂䝁䅕䅚灂䝁䅍兙獂䍁䅁睑求䝁䄴䅤求䡁䅉督䅁䍁䥣䅁䍂䅁䅁李祁䑁䅅䅎㕁䑁䅉䅉瑁䍁䅁睓灂䝁䅑杢求䡁䅫䅉䕂䝁䅫兙獂䡁䅫督灂䡁䅍䅉䑂䝁䅕杢あ䝁䅕杣穂䅁䅁杸䅫䙁䅙䅁㉁䑁䅉免ぁ䑁䅫䅏杁䍁䄰䅉䉂䝁䅷䅢杁䕁䄸䅤潂䝁䅕杣杁䕁䄸兤あ䡁䅁兙あ䝁䅫党畂䡁䅑䅉䑂䝁䅅杣求䍁䅁睑求䝁䄴䅤求䡁䅉督䅁乁䡫䅁㡁䅁䅁李祁䑁䅅兎硁䑁䅅䅉瑁䍁䅁兔求䝁䅑兡橂䝁䅅䅢杁䕁䅷兙楂䝁䄸杣桂䡁䅑睢祂䝁䅫党穂䅁䅁眱䅧䕁䅧䅁㉁䑁䅉免ㅁ䑁䅅杍杁䍁䄰䅉䕂䝁䅫兙湂䝁䄴睢穂䡁䅑兡橂䍁䅁兓瑂䝁䅅睚灂䝁䄴睚杁䕁䅍党畂䡁䅑党祂䡁䅍䅁橂杅䅁杒䅁䑁䅙杍硁䑁䅙免睁䍁䅁兌杁䕁䅧睢瑂䝁䅕䅉䥂䝁䅕兙獂䡁䅑䅡杁䕁䅍兙祂䝁䅕䅉呂䝁䅕杣㉂䝁䅫睙求䡁䅍䅁䥄杂䅁䅉䅁䑁䅙杍祁䍁䅁兌杁䕁䅧睢穂䡁䅁兡あ䝁䅅䅢穂䅁䅁睚䅙䝁䅁䅁㉁䑁䅉杍硁䑁䅅䅍杁䍁䄰䅉䡂䝁䅕杢求䡁䅉兙獂䍁䅁兔求䝁䅑兡橂䝁䅅䅢杁䝁䅅杢歂䍁䅁睕ㅂ䡁䅉睚灂䝁䅍兙獂䍁䅁䅓療䡁䅍䅣灂䡁䅑兙獂䡁䅍䅁婃权䅁䅪䅁䑁䅙杍祁䑁䅍免睁䍁䅁兌杁䙁䅍䅣求䝁䅍兡桂䝁䅷䅤㕂䍁䅁䅋求䡁䅧睙求䡁䅁䅤杁䙁䅁督㕂䝁䅍䅡灂䝁䅅䅤祂䝁䅫睙杁䝁䅅杢歂䍁䅁睕ㅂ䝁䅉督あ䝁䅅杢橂䝁䅕䅉䉂䝁䅉兤穂䝁䅕克杁䕁䅧睢穂䡁䅁兡あ䝁䅅䅢穂䅁䅁睘䄴䙁䅷䅁㉁䑁䅉睍杁䍁䄰䅉佂䡁䅕杣穂䝁䅫杢湂䍁䅁兙畂䝁䅑䅉卂䝁䅕督灂䝁䅑党畂䡁䅑兡桂䝁䅷䅉䑂䝁䅅杣求䍁䅁杒桂䝁䅍兡獂䝁䅫䅤灂䝁䅕督䅁䭁䥣䅁㡂䅁䅁李祁䑁䅍免硁䑁䅁䅉瑁䍁䅁杔ㅂ䡁䅉督灂䝁䄴睚杁䕁䅍兙祂䝁䅕䅉䝂䝁䅅睙灂䝁䅷兡あ䝁䅫党穂䍁䅁䅋呂䝁䅳兡獂䝁䅷党歂䍁䅁杔ㅂ䡁䅉督灂䝁䄴睚杁䕁䅙兙橂䝁䅫䅢灂䡁䅑兡求䡁䅍克䅁䑁匴䅁䍂䅁䅁睎硁䑁䅅免杁䍁䄰䅉兂䝁䅕杣浂䝁䄸杣瑂䝁䅫杢湂䍁䅁兑祂䡁䅑督杁䕁䅍睢瑂䡁䅁兙畂䝁䅫党穂䅁䅁眲䅧䕁䅁䅁㍁䑁䅅免祁䑁䅅兏杁䍁䄰䅉偂䡁䅑䅡求䡁䅉䅉呂䡁䅁党橂䡁䅑兙あ䝁䄸杣杁䙁䅍䅣療䡁䅉䅤穂䅁䅁剆䅉䭁䅑䅁㍁䑁䅅免穁䑁䅅䅍杁䍁䄰䅉兂䡁䅉睢瑂䝁䄸䅤求䡁䅉督杁䝁䄸杚杁䙁䅁党祂䝁䅙睢祂䝁䄰兡畂䝁䅣䅉䉂䡁䅉䅤穂䍁䅷䅉呂䡁䅁睢祂䡁䅑督獁䍁䅁兙畂䝁䅑䅉呂䝁䅫兢灂䝁䅷兙祂䍁䅁兒㉂䝁䅕杢あ䡁䅍䅉㍂䝁䅫䅤潂䍁䅁杒桂䝁䅍兡獂䝁䅫䅤灂䝁䅕督䅁偁䡕䅁煂䅁䅁睎硁䑁䅍䅉瑁䍁䅁兑瑂䡁䅕督求䝁䄰党畂䡁䅑䅌杁䕁䅣兙瑂䝁䅉䅢灂䝁䄴睚獁䍁䅁兙畂䝁䅑䅉卂䝁䅕睙祂䝁䅕兙あ䝁䅫睢畂䍁䅁兓畂䝁䅑兤穂䡁䅑杣灂䝁䅕督䅁䝁䡕䅁䝂䅁䅁睎硁䑁䅍免硁䑁䅁䅉瑁䍁䅁兑瑂䡁䅕督求䝁䄰党畂䡁䅑䅉桂䝁䄴䅚杁䙁䅑䅡求䝁䄰党杁䙁䅁兙祂䝁䅳督䅁䝁匸䅁㉁䅁䅁睎硁䑁䅍杍杁䍁䄰䅉䡂䝁䅅兢楂䝁䅷兡畂䝁䅣䅉䩂䝁䄴䅚ㅂ䡁䅍䅤祂䝁䅫党穂䅁䅁䅬䅣䙁䅁䅁㍁䑁䅅睍祁䑁䅅䅍杁䍁䄰䅉䑂䝁䅅督灂䝁䄴睢穂䍁䅁䅋求䡁䅧睙求䡁䅁䅤杁䕁䅍兙穂䝁䅫杢療䍁䅁䅓療䡁䅑党獂䡁䅍克䅁䡁䡳䅁楂䅁䅁睎硁䑁䅍兏杁䍁䄰䅉偂䡁䅑䅡求䡁䅉䅉䉂䝁䄰兤穂䝁䅕兢求䝁䄴䅤杁䝁䅅杢歂䍁䅁杕求䝁䅍杣求䝁䅅䅤灂䝁䄸杢杁䕁䅫杢歂䡁䅕督あ䡁䅉兡求䡁䅍䅁䝃䅃䅁杙䅁䑁䅣免穁䑁䅫䅎睁䍁䅁兌杁䕁䅙兡あ䝁䄴党穂䡁䅍䅉桂䝁䄴䅚杁䙁䅉党橂䡁䅉党桂䡁䅑兡療䝁䄴兙獂䍁䅁睕睂䝁䄸杣あ䡁䅍䅉䑂䝁䅕杢あ䝁䅕杣穂䅁䅁免䅙䍁䅧䅁㍁䑁䅉免杁䍁䄰䅉䉂䝁䅍睙療䝁䄰兢療䝁䅑兙あ䝁䅫睢畂䅁䅁䅌䅧䝁䅑䅁㍁䑁䅉免硁䑁䅅䅍杁䍁䄰䅉䥂䝁䄸䅤求䝁䅷督杁䍁䅧党㑂䝁䅍党睂䡁䅑䅉䑂䝁䅅督灂䝁䄴睢杁䕁䅧睢あ䝁䅕䅢穂䍁䅫䅉桂䝁䄴䅚杁䕁䄰睢あ䝁䅕䅢穂䅁䅁兪䅣䍁䄴䅁㍁䑁䅉免硁䑁䅉䅍杁䍁䄰䅉䑂䝁䅅督灂䝁䄴睢杁䕁䅧睢あ䝁䅕䅢穂䅁䅁䅧䅫䙁䅧䅁㍁䑁䅉杍ㅁ䑁䅅䅉瑁䍁䅁杕求䡁䅍䅤桂䡁䅕杣桂䝁䄴䅤穂䍁䅁兙畂䝁䅑䅉偂䡁䅑䅡求䡁䅉䅉䙂䝁䅅䅤灂䝁䄴睚杁䙁䅁䅢桂䝁䅍党穂䅁䅁睆䅣䕁䅑䅁㍁䑁䅉杍ㅁ䑁䅅免杁䍁䄰䅉䝂䡁䅕䅢獂䍁䄰睕求䡁䅉杤灂䝁䅍党杁䙁䅉党穂䡁䅑兙ㅂ䡁䅉兙畂䡁䅑督䅁䵁䩑䅁䭂䅁䅁睎祁䑁䅉兎硁䑁䅍䅉瑁䍁䅁䅔灂䝁䄰兡あ䝁䅕䅚瑁䙁䅍党祂䡁䅙兡橂䝁䅕䅉卂䝁䅕督あ䝁䅅兤祂䝁䅅杢あ䡁䅍䅁允睂䅁䅘䅁䑁䅣杍祁䑁䅕免ㅁ䍁䅁兌杁䙁䅍杢桂䝁䅍睡杁䝁䅅杢歂䍁䅁杔療䝁䄴兙獂䝁䅍睢潂䝁䄸䅢灂䝁䅍䅉䍂䝁䅕杤求䡁䅉兙湂䝁䅕䅉䍂䝁䅅杣穂䅁䅁杢䅯䑁䅯䅁㑁䑁䅅免杁䍁䄰䅉卂䝁䅕䅣桂䝁䅫杣杁䝁䅅杢歂䍁䅁兔桂䝁䅫杢あ䝁䅕杢桂䝁䄴睙求䅁䅁硡䅅䍁䅧䅁㑁䑁䅅免硁䑁䅫杍杁䍁䄰䅉䑂䝁䅅杣杁䙁䅣兙穂䝁䅧党穂䅁䅁硑䅅䙁䅧䅁㑁䑁䅅杍祁䑁䅅䅍杁䍁䄰䅉䝂䡁䅕杢求䡁䅉兙獂䍁䅁䅓療䝁䄰党穂䍁䅁兙畂䝁䅑䅉䝂䡁䅕杢求䡁䅉兙獂䍁䅁睕求䡁䅉杤灂䝁䅍党穂䅁䅁睫䅧䙁䅁䅁㑁䑁䅅杍穁䍁䅁兌杁䕁䅑杣㕂䝁䅍䅢求䝁䅅杢灂䝁䄴睚杁䝁䅅杢歂䍁䅁䅔桂䡁䅕杢歂䡁䅉入杁䙁䅍党祂䡁䅙兡橂䝁䅕督䅁䭁十䅁畁䅁䅁兏㕁䑁䅫兏㍁䑁䅣䅉瑁䍁䅁睑療䝁䄴睚獂䝁䄸兢求䡁䅉兙あ䝁䅕督䅁䉁䰸䅁䵂䅁䅁兏㕁䑁䅫兏㕁䑁䅁䅉瑁䍁䅁杔療䝁䄴兌偂䡁䅁党祂䝁䅅䅤灂䝁䄴睚杁䕁䅕督あ䝁䅅杙獂䝁䅫督潂䝁䄰党畂䡁䅑督䅁䑁䡅䅁䕁䅁䅁兑䅁䑁䌰䅁䝁䅁䅁兑牁䅁䅁䅡䅳䅁䅙䅁䉂䍁䄰䅁⭁睃䅁杂䅁䕁䅅兑䅁䩁䴸䅁䥁䅁䅁兑䉂䍁䅳䅁䝄睃䅁䅃䅁䕁䅅兑瑁䅁䅁睍䅳䅁䅧䅁䉂䕁䅅兑䅁䕁偑䅁䥁䅁䅁兑䉂䕁䅷䅁偄杁䅁䅃䅁䕁䅅兑兂䅁䅁睭䅍䅁䅯䅁䉂䕁䅅䅕䵂䅁䅁儫䅉䅁䅯䅁䉂䕁䅉村坂䅁䅁杍䅉䅁䅯䅁䉂䕁䅉兔䕂䅁䅁元䅑䅁䅯䅁䉂䕁䅉杔䍂䅁䅁充䅉䅁䅧䅁䉂䕁䅉䅖䅁䅁䍙䅁䭁䅁䅁兑䑂䕁䅣䅔䅁䅁䑙䅁䥁䅁䅁兑䑂䕁䄴䅁佂杁䅁权䅁䕁䅅䅒䍂䕁䅕䅁奂杁䅁䅃䅁䕁䅅䅒䩂䅁䅁睁䅍䅁䅧䅁䉂䕁䅑兔䅁䉁䑕䅁䥁䅁䅁兑䕂䙁䅁䅁楃杁䅁权䅁䕁䅅䅒呂䕁䅳䅁獂杁䅁䅃䅁䕁䅅兒䙂䅁䅁睷䅉䅁䅧䅁䉂䕁䅕䅕䅁乁䍣䅁䥁䅁䅁兑䙂䙁䅍䅁ㅁ杁䅁䅃䅁䕁䅅杒䵂䅁䅁兣䅉䅁䅧䅁䉂䕁䅫睒䅁佁䍕䅁䥁䅁䅁兑䩂䙁䅯䅁䭁杁䅁䅃䅁䕁䅅杓䡂䅁䅁共䅉䅁䅯䅁䉂䕁䅳兑乂䅁䅁睈䅉䅁䅧䅁䉂䕁䅷村䅁䅁䍷䅁䭁䅁䅁兑䵂䕁䅣杔䅁䍁䍅䅁䥁䅁䅁兑䵂䕁䅳䅁䅄睁䅁䅃䅁䕁䅅䅔䵂䅁䅁杭䅉䅁䅯䅁䉂䕁䅷䅔䙂䅁䅁杤䅉䅁䅯䅁䉂䕁䄰兑啂䅁䅁䅊䅍䅁䅯䅁䉂䕁䄰睑卂䅁䅁杵䅉䅁䅧䅁䉂䕁䄰䅒䅁䝁䍫䅁䥁䅁䅁兑乂䕁䅕䅁佃杁䅁权䅁䕁䅅兔䡂䕁䄴䅁啂杁䅁䅃䅁䕁䅅兔兂䅁䅁党䅉䅁䅧䅁䉂䕁䄰䅖䅁佁䌴䅁䭁䅁䅁兑乂䙁䅯杔䅁䙁䍯䅁䭁䅁䅁兑佂䕁䅕䅖䅁偁䍧䅁䭁䅁䅁兑佂䙁䅍睕䅁䅁䑧䅁䥁䅁䅁兑偂䕁䄴䅁㡃杁䅁䅃䅁䕁䅅睔呂䅁䅁杄䅉䅁䅧䅁䉂䙁䅁兑䅁䉁䑣䅁䥁䅁䅁兑兂䕁䅑䅁⽂杁䅁䅃䅁䕁䅅䅕䥂䅁䅁儯䅉䅁䅧䅁䉂䙁䅁睔䅁䉁䕫䅁䭁䅁䅁兑兂䙁䅑杖䅁䡁䍧䅁䥁䅁䅁兑卂䕁䅕䅁䅂杁䅁䅃䅁䕁䅅䅖偂䅁䅁兏䅍䅁䅯䅁䉂䙁䅑杖䩂䅁䅁兩䅉䅁䅧䅁䉂䙁䅙村䅁䩁䍉䅁䭁䅁䅁兑坂䕁䅣睔䅁佁䍙䅁䥁䅁䅁兑坂䙁䅫䅁䉂睁䅁䅃䅁䕁䅅睖䱂䅁䅁儸䅉䅁䅯䅁䉂䙁䅧睔佂䅁䅁睃䅉䅁䅧䅁䉂䙁䅧䅕䅁䵁䍫䅁䥁䅁䅁兑慂䕁䄸䅁䍃杁䅁朵䅁䕁䅅䅚杁䕁䄴党あ䡁䅣睢祂䝁䅳睏杁䕁䅑兙あ䝁䅅䅉䩂䝁䄴䅤求䝁䅣杣桂䡁䅑兡療䝁䄴睏杁䕁䄰兙祂䝁䅳党あ䝁䅫杢湂䍁䅁兑ㅂ䡁䅑睢瑂䝁䅅䅤灂䝁䄸杢㝁䍁䅁睑ㅂ䡁䅍䅤療䝁䄰党祂䍁䅁兑畂</t>
  </si>
  <si>
    <t>䝁䅅䅢㕂䡁䅑兡橂䡁䅍睏杁䕁䅅䅚杁䙁䅑兙祂䝁䅣党あ䝁䅫杢湂䑁䅳䅉䉂䝁䅑䅉䙂䡁䅧睙潂䝁䅅杢湂䝁䅕睏杁䕁䅉杣桂䝁䄴䅚杁䕁䄰兙祂䝁䅳党あ䝁䅫杢湂䅁䅁砵䅅䵁䅯䅁䉂䝁䅑䅉佂䝁䅕䅤㍂䝁䄸杣牂䑁䅳䅉䕂䝁䅫睚灂䡁䅑兙獂䍁䅁兔求䝁䅑兡桂䑁䅳䅉乂䝁䅅杣牂䝁䅕䅤灂䝁䄴睚杁䕁䅅兤あ䝁䄸兢桂䡁䅑兡療䝁䄴睏杁䙁䅍睢橂䝁䅫兙獂䍁䅁兔求䝁䅑兡桂䍁䅁兑歂䡁䅙党祂䡁䅑兡穂䝁䅫杢湂䑁䅳䅉䉂䝁䅑䅉啂䝁䅅杣湂䝁䅕䅤灂䝁䄴睚㝁䍁䅁兑歂䍁䅁兒㑂䝁䅍䅡桂䝁䄴睚求䅁䅁兯䄴䉁䉁䅁䉂䝁䅑䅉佂䝁䅕䅤㍂䝁䄸杣牂䑁䅳䅉䕂䝁䅫睚灂䡁䅑兙獂䍁䅁兔求䝁䅑兡桂䑁䅳䅉乂䝁䅅杣牂䝁䅕䅤灂䝁䄴睚杁䕁䅅兤あ䝁䄸兢桂䡁䅑兡療䝁䄴睏杁䙁䅍睢橂䝁䅫兙獂䍁䅁兔求䝁䅑兡桂䍁䅁兑歂䡁䅙党祂䡁䅑兡穂䝁䅫杢湂䑁䅳䅉䑂䡁䅕督あ䝁䄸兢求䡁䅉䅉䉂䝁䄴兙獂䡁䅫䅤灂䝁䅍督㝁䍁䅁兑歂䍁䅁䅖桂䡁䅉睚求䡁䅑兡畂䝁䅣睏杁䙁䅍党桂䡁䅉睙潂䍁䅁兒畂䝁䅣兡畂䝁䅕䅉偂䡁䅁䅤灂䝁䄰兡㙂䝁䅅䅤灂䝁䄸杢䅁䙁偙䅁獁允䅁兑歂䍁䅁杔求䡁䅑睤療䡁䅉睡㝁䍁䅁䅒灂䝁䅣兡あ䝁䅅䅢杁䕁䄰党歂䝁䅫兙㝁䍁䅁兔桂䡁䅉睡求䡁䅑兡畂䝁䅣䅉䉂䡁䅕䅤療䝁䄰兙あ䝁䅫睢畂䑁䅳䅉呂䝁䄸睙灂䝁䅅䅢杁䕁䄰党歂䝁䅫兙杁䕁䅅䅚㉂䝁䅕杣あ䝁䅫督灂䝁䄴睚㝁䍁䅁睑ㅂ䡁䅍䅤療䝁䄰党祂䍁䅁杕求䝁䅷兙あ䝁䅫睢畂䡁䅍䅡灂䡁䅁䅉乂䝁䅅杢桂䝁䅣党瑂䝁䅕杢あ䑁䅳䅉䉂䝁䅑䅉啂䝁䅅杣湂䝁䅕䅤灂䝁䄴睚㝁䍁䅁睕求䝁䅅杣橂䝁䅧䅉䙂䝁䄴睚灂䝁䄴党杁䕁䄸䅣あ䝁䅫兢灂䡁䅯兙あ䝁䅫睢畂䅁䅁杅䅳䉁䉑䅁䉂䝁䅑䅉佂䝁䅕䅤㍂䝁䄸杣牂䑁䅳䅉䕂䝁䅫睚灂䡁䅑兙獂䍁䅁兔求䝁䅑兡桂䑁䅳䅉呂䝁䄸睙灂䝁䅅䅢杁䕁䄰党歂䝁䅫兙杁䕁䅅䅚㉂䝁䅕杣あ䝁䅫督灂䝁䄴睚㝁䍁䅁睑ㅂ䡁䅍䅤療䝁䄰党祂䍁䅁杕求䝁䅷兙あ䝁䅫睢畂䡁䅍䅡灂䡁䅁䅉乂䝁䅅杢桂䝁䅣党瑂䝁䅕杢あ䑁䅳䅉䑂䡁䅕督あ䝁䄸兢求䡁䅉䅉䉂䝁䄴兙獂䡁䅫䅤灂䝁䅍督㝁䍁䅁兑歂䍁䅁䅖桂䡁䅉睚求䡁䅑兡畂䝁䅣睏杁䕁䅍睢畂䡁䅑党畂䡁䅑䅉䑂䡁䅉党桂䡁䅑兡療䝁䄴䅁䑄杅䅁䄱䅁䕁䅅䅚杁䕁䄴党あ䡁䅣睢祂䝁䅳睏杁䕁䅑兡湂䝁䅫䅤桂䝁䅷䅉乂䝁䅕䅚灂䝁䅅睏杁䙁䅙兡歂䝁䅕睢杁䙁䅍䅤祂䝁䅕兙瑂䝁䅫杢湂䑁䅳䅉坂䝁䅫䅚求䝁䄸䅉䉂䝁䅑杤求䡁䅉䅤灂䡁䅍兡畂䝁䅣睏杁䙁䅁睢歂䝁䅍兙穂䡁䅑睏杁䙁䅍䅤祂䝁䅕兙瑂䝁䅫杢湂䍁䅁兔求䝁䅑兡桂䑁䅳䅉䑂䝁䄸杢あ䝁䅕杢あ䍁䅁睑祂䝁䅕兙あ䝁䅫睢畂䅁䅁桩䅉䅁䉁䅁䉂䝁䅑䅉佂䝁䅕䅤㍂䝁䄸杣牂䑁䅳䅉乂䝁䅅杣牂䝁䅕䅤灂䝁䄴睚杁䕁䅅兤あ䝁䄸兢桂䡁䅑兡療䝁䄴睏杁䙁䅍睢橂䝁䅫兙獂䍁䅁兔求䝁䅑兡桂䍁䅁兑歂䡁䅙党祂䡁䅑兡穂䝁䅫杢湂䑁䅳䅉䑂䡁䅕督あ䝁䄸兢求䡁䅉䅉䉂䝁䄴兙獂䡁䅫䅤灂䝁䅍督㝁䍁䅁兑歂䍁䅁䅖桂䡁䅉睚求䡁䅑兡畂䝁䅣睏杁䕁䅉杣桂䝁䄴䅚杁䕁䄰兙祂䝁䅳党あ䝁䅫杢湂䑁䅳䅉䑂䝁䄸杢あ䝁䅕杢あ䍁䅁睑祂䝁䅕兙あ䝁䅫睢畂䅁䅁杵䅯䅁䉯䅁䉂䝁䅑䅉佂䝁䅕䅤㍂䝁䄸杣牂䑁䅳䅉呂䝁䄸睙灂䝁䅅䅢杁䕁䄰党歂䝁䅫兙杁䕁䅅䅚㉂䝁䅕杣あ䝁䅫督灂䝁䄴睚㝁䍁䅁睕療䝁䅍兡桂䝁䅷䅉佂䝁䅕䅤㍂䝁䄸杣牂䝁䅫杢湂䍁䅁兙畂䝁䅑䅉䑂䝁䄸䅢獂䝁䅅杙療䡁䅉兙あ䝁䅫睢畂䑁䅳䅉䉂䝁䅑䅉啂䝁䅅杣湂䝁䅕䅤灂䝁䄴睚㝁䍁䅁杖灂䝁䅑党療䍁䅁兑歂䡁䅙党祂䡁䅑兡穂䝁䅫杢湂䑁䅳䅉䍂䡁䅉兙畂䝁䅑䅉乂䝁䅅杣牂䝁䅕䅤灂䝁䄴睚㝁䍁䅁䅕療䝁䅑睙桂䡁䅍䅤䅁䭁䤴䅁睄䅁䅁兑歂䍁䅁杔求䡁䅑睤療䡁䅉睡㝁䍁䅁睕療䝁䅍兡桂䝁䅷䅉乂䝁䅕䅚灂䝁䅅䅉乂䝁䅅杣牂䝁䅕䅤灂䝁䄴睚㝁䍁䅁睑ㅂ䡁䅍䅤療䝁䄰党祂䍁䅁兑畂䝁䅅䅢㕂䡁䅑兡橂䡁䅍睏杁䕁䅅䅚杁䙁䅑兙祂䝁䅣党あ䝁䅫杢湂䑁䅳䅉啂䝁䅕䅥あ䍁䅁兑畂䝁䅅䅢㕂䡁䅑兡橂䡁䅍睏杁䕁䅉杣桂䝁䄴䅚杁䕁䄰兙祂䝁䅳党あ䝁䅫杢湂䑁䅳䅉䑂䝁䄸杢あ䝁䅕杢あ䍁䅁睑祂䝁䅕兙あ䝁䅫睢畂䅁䅁䅃䅯佁䅑䅁䉂䝁䅑䅉佂䝁䅕䅤㍂䝁䄸杣牂䑁䅳䅉坂䝁䅫䅚求䝁䄸䅉呂䡁䅑杣求䝁䅅兢灂䝁䄴睚㝁䍁䅁睑獂䝁䄸兤歂䍁䅁兓畂䝁䅙杣桂䡁䅍䅤祂䡁䅕睙あ䡁䅕杣求䑁䅳䅉呂䡁䅑杣求䝁䅅兢灂䝁䄴睚杁䕁䄰党歂䝁䅫兙㝁䍁䅁杖灂䝁䅑党療䍁䄰睢畂䍁䄰䅒求䝁䄰兙畂䝁䅑䅉呂䝁䅕杣㉂䝁䅕杣穂䑁䅳䅉佂䝁䅕䅤㍂䝁䄸杣牂䍁䅁睕求䝁䅍兤祂䝁䅫䅤㕂䑁䅳䅉ㅁ䕁䅣䅁灃元䅁䅯䅁䕁䅅䅚歂䝁䅫睙あ䝁䅫睢畂䑁䅳䅉䑂䝁䅕杢あ䡁䅉兙獂䍁䅁杔求䡁䅉杤療䡁䅕督杁䙁䅍入穂䡁䅑党瑂䑁䅳䅉佂䝁䅕兤祂䝁䄸䅢療䝁䅣入㝁䍁䅁䅕穂䡁䅫睙潂䝁䅫兙あ䡁䅉入㝁䍁䅁䅒灂䝁䅣兡あ䝁䅅䅢杁䕁䄰党畂䡁䅑兙獂䍁䅁䅓求䝁䅅䅢あ䝁䅧䅁牂杂䅁䅣䅁䕁䅅䅚歂䝁䅫睙あ䝁䅫睢畂䑁䅳䅉䑂䝁䅧杣療䝁䄴兡橂䍁䅁䅒灂䡁䅍党桂䡁䅍党穂䑁䅳䅉佂䝁䅕兤祂䝁䄸䅢療䝁䅣入㝁䍁䅁䅕桂䝁䅫杢杁䕁䄰兙畂䝁䅅睚求䝁䄰党畂䡁䅑䅁浄睄䅁䅑䅁䕁䅅䅚歂䝁䅫睙あ䝁䅫睢畂䑁䅳䅉䕂䝁䅕杣瑂䝁䅅䅤療䝁䅷睢湂䡁䅫睏杁䕁䅅䅢獂䝁䅕杣湂䡁䅫䅁ぁ权䅁䅒䅁䕁䅅䅚㉂䝁䅕杢あ䡁䅕杣求䍁䅁䅖祂䝁䅅杤求䝁䅷睏杁䕁䅉兤穂䝁䅫杢求䡁䅍督杁䙁䅑杣桂䡁䅙党獂䅁䅁䅺䄸䥁䅧䅁䉂䝁䅑杤求䝁䄴䅤ㅂ䡁䅉党杁䙁䅑杣桂䡁䅙党獂䑁䅳䅉䍂䡁䅕督灂䝁䄴党穂䡁䅍䅉啂䡁䅉兙㉂䝁䅕䅢㝁䍁䅁睑ㅂ䡁䅍䅤療䝁䄰党祂䍁䅁杕求䝁䅷兙あ䝁䅫睢畂䡁䅍䅡灂䡁䅁䅉乂䝁䅅杢桂䝁䅣党瑂䝁䅕杢あ䅁䅁內䅯䉁䈴䅁䉂䝁䅑杤求䝁䄴䅤ㅂ䡁䅉党杁䙁䅑杣桂䡁䅙党獂䑁䅳䅉䍂䡁䅕督灂䝁䄴党穂䡁䅍䅉啂䡁䅉兙㉂䝁䅕䅢㝁䍁䅁䅒灂䝁䅣兡あ䝁䅅䅢杁䕁䄰党歂䝁䅫兙㝁䍁䅁䅔療䝁䅍兙あ䝁䅫睢畂䍁䅁村桂䡁䅍党歂䍁䅁睕求䡁䅉杤灂䝁䅍党穂䑁䅳䅉啂䝁䄸兤祂䝁䅫督瑂䑁䅳䅉啂䡁䅉兙㉂䝁䅕䅢杁䕁䅅睙橂䝁䄸兢瑂䝁䄸䅚桂䡁䅑兡療䝁䄴督㝁䍁䅁睕療䝁䅍兡桂䝁䅷䅉佂䝁䅕䅤㍂䝁䄸杣牂䝁䅫杢湂䍁䅁兙畂䝁䅑䅉䑂䝁䄸䅢獂䝁䅅杙療䡁䅉兙あ䝁䅫睢畂䅁䅁䉮䅉䱁䄴䅁䉂䝁䅑杤求䝁䄴䅤ㅂ䡁䅉党杁䙁䅑杣桂䡁䅙党獂䑁䅳䅉䍂䡁䅕督灂䝁䄴党穂䡁䅍䅉啂䡁䅉兙㉂䝁䅕䅢㝁䍁䅁杒獂䝁䅕党あ䍁䅁兔桂䝁䄴兙湂䝁䅕兢求䝁䄴䅤㝁䍁䅁䅖療䡁䅕杣灂䡁䅍兢㝁䍁䅁䅕桂䡁䅍督求䝁䄴睚求䡁䅉䅉䉂䝁䅫杣橂䡁䅉兙浂䡁䅑䅉乂䝁䅅杢ㅂ䝁䅙兙橂䡁䅑兤祂䝁䅫杢湂䅁䅁睰䄰䥁䅑䅁䉂䝁䅑杤求䝁䄴䅤ㅂ䡁䅉党杁䙁䅑杣桂䡁䅙党獂䑁䅳䅉䍂䡁䅕督灂䝁䄴党穂䡁䅍䅉啂䡁䅉兙㉂䝁䅕䅢㝁䍁䅁䅖療䡁䅕杣灂䡁䅍兢㝁䍁䅁䅖祂䝁䅅杤求䝁䅷䅉䉂䝁䅍睙療䝁䄰兢療䝁䅑兙あ䝁䅫睢畂䡁䅍䅁乁䅃䅁杰䅁䕁䅅䅚㉂䝁䅕杢あ䡁䅕杣求䍁䅁䅖祂䝁䅅杤求䝁䅷睏杁䕁䅉兤穂䝁䅫杢求䡁䅍督杁䙁䅑杣桂䡁䅙党獂䑁䅳䅉啂䝁䄸兤祂䝁䅫督瑂䑁䅳䅉啂䡁䅉兙㉂䝁䅕䅢杁䕁䅅睙橂䝁䄸兢瑂䝁䄸䅚桂䡁䅑兡療䝁䄴督㝁䍁䅁村祂䝁䅅杢歂䍁䅁兔桂䡁䅉睡求䡁䅑兡畂䝁䅣䅁㥁杄䅁朴䅁䕁䅅䅚㉂䝁䅕杢あ䡁䅕杣求䍁䅁䅖祂䝁䅅杤求䝁䅷睏杁䕁䅉兤穂䝁䅫杢求䡁䅍督杁䙁䅑杣桂䡁䅙党獂䑁䅳䅉啂䝁䄸兤祂䝁䅫督瑂䑁䅳䅉啂䡁䅉兙㉂䝁䅕䅢杁䕁䅅睙橂䝁䄸兢瑂䝁䄸䅚桂䡁䅑兡療䝁䄴督㝁䍁䅁睑桂䡁䅉䅉呂䝁䅧兙祂䝁䅫杢湂䑁䅳䅉兂䝁䅅督穂䝁䅕杢湂䝁䅕杣杁䕁䅅兡祂䝁䅍杣桂䝁䅙䅤杁䕁䄰兙畂䡁䅕杚桂䝁䅍䅤ㅂ䡁䅉兡畂䝁䅣䅁乃充䅁杵䅁䕁䅅䅚㉂䝁䅕杢あ䡁䅕杣求䍁䅁䅖祂䝁䅅杤求䝁䅷睏杁䕁䅉兤穂䝁䅫杢求䡁䅍督杁䙁䅑杣桂䡁䅙党獂䑁䅳䅉啂䝁䄸兤祂䝁䅫督瑂䑁䅳䅉啂䡁䅉兙㉂䝁䅕䅢杁䕁䅅睙橂䝁䄸兢瑂䝁䄸䅚桂䡁䅑兡療䝁䄴督㝁䍁䅁睑療䝁䅷䅢桂䝁䅉睢祂䝁䅅䅤灂䡁䅙党杁䕁䅍睢畂䡁䅍兤瑂䡁䅁䅤灂䝁䄸杢䅁偁䤴䅁浃䅁䅁兑歂䡁䅙党畂䡁䅑兤祂䝁䅕䅉啂䡁䅉兙㉂䝁䅕䅢㝁䍁䅁村ㅂ䡁䅍兡畂䝁䅕督穂䍁䅁䅖祂䝁䅅杤求䝁䅷睏杁䙁䅑睢ㅂ䡁䅉兡穂䝁䄰睏杁䙁䅑杣桂䡁䅙党獂䍁䅁兑橂䝁䅍睢瑂䝁䄰睢歂䝁䅅䅤灂䝁䄸杢穂䑁䅳䅉坂䝁䅅睙桂䡁䅑兡療䝁䄴䅉卂䝁䅕杢あ䝁䅅䅢䅁䙁䥣䅁啃䅁䅁兑歂䡁䅙党畂䡁䅑兤祂䝁䅕䅉啂䡁䅉兙㉂䝁䅕䅢㝁䍁䅁村ㅂ䡁䅍兡畂䝁䅕督穂䍁䅁䅖祂䝁䅅杤求䝁䅷睏杁䙁䅑杣桂䡁䅙党獂䍁䅁兑橂䝁䅍睢瑂䝁䄰睢歂䝁䅅䅤灂䝁䄸杢穂䑁䅳䅉坂䝁䅅睙桂䡁䅑兡療䝁䄴䅉卂䝁䅕杢あ䝁䅅䅢䅁䑁䤸䅁畃䅁䅁兑歂䡁䅙党畂䡁䅑兤祂䝁䅕䅉啂䡁䅉兙㉂䝁䅕䅢㝁䍁䅁村ㅂ䡁䅍兡畂䝁䅕督穂䍁䅁䅖祂䝁䅅杤求䝁䅷睏杁䙁䅑杣桂䡁䅙党獂䍁䅁兑橂䝁䅍睢瑂䝁䄰睢歂䝁䅅䅤灂䝁䄸杢穂䑁䅳䅉坂䝁䅅睙桂䡁䅑兡療䝁䄴䅉卂䝁䅕杢あ䝁䅅䅢㝁䍁䅁睑桂䡁䅉䅉呂䝁䅧兙祂䝁䅫杢湂䅁䅁睙䅫䵁䅙䅁䉂䝁䅑杤求䝁䄴䅤ㅂ䡁䅉党杁䙁䅑杣桂䡁䅙党獂䑁䅳䅉䙂䝁䄴杤灂䡁䅉睢畂䝁䄰党畂䡁䅑兙獂䍁䅁兒畂䝁䅣兡畂䝁䅕党祂䝁䅫杢湂䑁䅳䅉乂䝁䅅杣灂䝁䄴党杁䙁䅑杣桂䝁䄴督睂䝁䄸杣あ䝁䅅䅤灂䝁䄸杢㝁䍁䅁䅖療䡁䅕杣灂䡁䅍兢㝁䍁䅁䅖祂䝁䅅杤求䝁䅷䅉䉂䝁䅍睙療䝁䄰兢療䝁䅑兙あ䝁䅫睢畂䡁䅍䅁䝃元䅁杙䅁䕁䅅䅚㉂䝁䅕杢あ䡁䅕杣求䍁䅁䅖祂䝁䅅杤求䝁䅷睏杁䙁䅑睢ㅂ䡁䅉兡穂䝁䄰睏杁䙁䅑杣桂䡁䅙党獂䍁䅁兑橂䝁䅍睢瑂䝁䄰睢歂䝁䅅䅤灂䝁䄸杢穂䅁䅁䅵䅧䥁䅑䅁䉂䝁䅑杤求䝁䄴䅤ㅂ䡁䅉党杁䙁䅑杣桂䡁䅙党獂䑁䅳䅉啂䝁䄸兤祂䝁䅫督瑂䑁䅳䅉啂䡁䅉兙㉂䝁䅕䅢杁䕁䅅睙橂䝁䄸兢瑂䝁䄸䅚桂䡁䅑兡療䝁䄴督㝁䍁䅁杖桂䝁䅍兙あ䝁䅫睢畂䍁䅁杕求䝁䄴䅤桂䝁䅷䅁瑁䅃䅁䅇䅁䕁䅅䅚㉂䝁䅕杣あ䝁䅫督灂䝁䄴睚䅁䥁䩫䅁獁䅁䅁兑求䡁䅉睢穂䡁䅁兙橂䝁䅕䅉桂䝁䄴䅚杁䕁䅑党浂䝁䅕杢穂䝁䅕䅁楃杂䅁杒䅁䕁䅅睚祂䝁䅫睙ㅂ䝁䅷䅤ㅂ䡁䅉兙獂䍁䅁䅕祂䝁䄸䅚ㅂ䝁䅍䅤穂䍁䅁兙畂䝁䅑䅉呂䝁䅕杣㉂䝁䅫睙求䡁䅍䅁楄杂䅁䅑䅁䕁䅅睚祂䝁䅫睙ㅂ䝁䅷䅤ㅂ䡁䅉兙獂䍁䅁兙畂䝁䅑䅉䝂䝁䅅杣瑂䍁䅁兔桂䝁䅍䅡灂䝁䄴党祂䡁䅫䅁求杂䅁䅎䅁䕁䅅兡祂䍁䅁杒祂䝁䅕兡湂䝁䅧䅤杁䝁䅅杢歂䍁䅁䅔療䝁䅣兡穂䡁䅑兡橂䡁䅍䅁坁䅃䅁杋䅁䕁䅅䅢あ䝁䅕杣畂䝁䅅䅤灂䡁䅙党杁䕁䅍兙祂䡁䅉兡求䡁䅉督䅁䍁䥳䅁潁䅁䅁兑獂䡁䅑党祂䝁䄴兙あ䝁䅫杤求䍁䅁䅕祂䝁䄸䅤求䝁䅫杢䅁䙁䨸䅁十䅁䅁兑獂䡁䅕兢灂䝁䄴兤瑂䅁䅁睮䅙䉁䅧䅁䉂䝁䄴兡瑂䝁䅅䅢杁䕁䅙党求䝁䅑䅁㍄䅅䅁朳䅁䕁䅅杢灂䝁䄰兙獂䍁䅁杒求䝁䅕䅚㝁䍁䅁兑硂䡁䅕兙橂䡁䅕䅢あ䡁䅕杣求䑁䅳䅉䝂䝁䅅督あ䍁䄰兔療䡁䅙兡畂䝁䅣䅉䑂䝁䄸杢穂䡁䅕兢求䡁䅉䅉䡂䝁䄸睢歂䡁䅍睏杁䕁䅧睢祂䡁䅑兡橂䡁䅕䅢あ䡁䅕杣求䑁䅳䅉䵂䝁䅫杤求䡁䅍䅤療䝁䅍睡㝁䍁䅁䅕求䡁䅑䅉䑂䝁䅅杣求䑁䅳䅉兂䝁䅕䅤杁䕁䅙睢療䝁䅑䅉桂䝁䄴䅚杁䙁䅍兤睂䡁䅁䅢灂䝁䅕督䅁乁兑䅁浃䅁䅁兑畂䝁䅫兢桂䝁䅷䅉䝂䝁䅕党歂䑁䅳䅉䉂䡁䅅兤桂䝁䅍兤獂䡁䅑兤祂䝁䅕睏杁䕁䅷兡㉂䝁䅕督あ䝁䄸睙牂䑁䅳䅉佂䡁䅕䅤祂䝁䅅睙求䡁䅕䅤灂䝁䅍兙獂䑁䅳䅉䩂䝁䄰兢ㅂ䝁䄴睢獂䝁䄸睚㕂䑁䅳䅉坂䝁䅅睙橂䝁䅫杢求䡁䅍睏杁䙁䅁党あ䍁䅁睑桂䡁䅉党䅁䭁乑䅁睄䅁䅁兑畂䝁䅫兢桂䝁䅷䅉䝂䝁䅕党歂䑁䅳䅉䑂䝁䅷党桂䝁䄴䅉䙂䝁䄴党祂䝁䅣入㝁䍁䅁杒桂䡁䅉兢灂䝁䄴睚㝁䍁䅁䅔灂䡁䅙党穂䡁䅑睢橂䝁䅳睏杁䕁䅍䅢求䝁䅅杢啂䝁䅕睙潂䑁䅳䅉䍂䝁䅫睢浂䡁䅕党獂䑁䅳䅉䉂䝁䅷䅤求䡁䅉杢桂䡁䅑兡㉂䝁䅕䅉兂䡁䅉睢あ䝁䅕兡畂䑁䅳䅉呂䡁䅕督あ䝁䅅兡畂䝁䅅杙獂䝁䅕䅉䉂䡁䅙兡桂䡁䅑兡療䝁䄴䅉䝂䡁䅕党獂䍁䅁䅋呂䕁䅅杒灁䅁䅁剃䅉偁䅧䅁䉂䝁䄴兡瑂䝁䅅䅢杁䕁䅙党求䝁䅑睏杁䕁䅑兡穂䡁䅁睢穂䝁䅅䅢杁䝁䅅杢歂䍁䅁杕求䝁䅍入橂䝁䅷兡畂䝁䅣睏杁䕁䅍䅢求䝁䅅杢啂䝁䅕睙潂䑁䅳䅉䍂䝁䅫睢浂䡁䅕党獂䑁䅳䅉呂䡁䅕督あ䝁䅅兡畂䝁䅅杙獂䝁䅕䅉䉂䡁䅙兡桂䡁䅑兡療䝁䄴䅉䝂䡁䅕党獂䍁䅁䅋呂䕁䅅杒灁䑁䅳䅉䍂䝁䅫睢瑁䝁䅉兙穂䝁䅕䅚杁䝁䅅杢歂䍁䅁杕求䝁䄴党㍂䝁䅅杙獂䝁䅕䅉乂䝁䅅䅤求䡁䅉兡桂䝁䅷督䅁乁䭅䅁獂䅁䅁兑畂䝁䅫兢桂䝁䅷䅉䝂䝁䅕党歂䑁䅳䅉䕂䝁䅫督あ䝁䅫䅢獂䝁䅕杣㕂䑁䅳䅉偂䡁䅉睚桂䝁䄴兡橂䑁䅳䅉䉂䝁䅷䅤求䡁䅉杢桂䡁䅑兡㉂䝁䅕䅉兂䡁䅉睢あ䝁䅕兡畂䅁䅁栴䅅䡁䅷䅁䉂䝁䄴兡瑂䝁䅅䅢杁䕁䅙党求䝁䅑睏杁䕁䅕杢㉂䝁䅫杣療䝁䄴兢求䝁䄴䅤桂䝁䅷䅉䙂䝁䄴睚灂䝁䄴党求䡁䅉兡畂䝁䅣睏杁䕁䅙兙祂䝁䄰兡畂䝁䅣睏杁䕁䅧睢祂䡁䅑兡橂䡁䅕䅢あ䡁䅕杣求䅁䅁杶䅯䱁䅙䅁䉂䝁䄴兡瑂䝁䅅䅢杁䕁䅙党求䝁䅑睏杁䕁䅙兙祂䝁䄰兡畂䝁䅣睏杁䕁䅙䅢求䝁䅕䅤杁䕁䄰兙畂䝁䅅睚求䝁䄰党畂䡁䅑睏杁䕁䅙杣求䝁䅫睚潂䡁䅑䅉呂䝁䅕杣㉂䝁䅫睙求䑁䅳䅉䡂䙁䅁睕㝁䍁䅁䅓療䝁䄰党獂䝁䅅杢歂䍁䅁睕求䝁䅍兤祂䝁䅫䅤㕂䑁䅳䅉䵂䝁䅫杤求䡁䅍䅤療䝁䅍睡䅁乁䥙䅁潃䅁䅁兑畂䝁䅫兢桂䝁䅷䅉䝂䝁䅕党歂䑁䅳䅉䝂䝁䅅杣瑂䝁䅫杢湂䑁䅳䅉䝂䝁䅷党求䡁䅑䅉乂䝁䅅杢桂䝁䅣党瑂䝁䅕杢あ䑁䅳䅉䝂䡁䅉党灂䝁䅣䅡あ䍁䅁睕求䡁䅉杤灂䝁䅍党㝁䍁䅁睒兂䙁䅍睏杁䕁䄰兙祂䝁䅫杢求䍁䅁䅖祂䝁䅅杢穂䡁䅁睢祂䡁䅑兙あ䝁䅫睢畂䅁䅁䅺䅯䭁䄴䅁䉂䝁䄴兡瑂䝁䅅䅢杁䕁䅙党求䝁䅑睏杁䕁䅙兙祂䝁䄰兡畂䝁䅣睏杁䕁䅣杣求䝁䅕杢杁䕁䅍睢畂䡁䅍兤瑂䝁䅕杣杁䕁䅣睢療䝁䅑督㝁䍁䅁䅓療䡁䅉䅤灂䝁䅍兤獂䡁䅑兤祂䝁䅕睏杁䕁䄸杣湂䝁䅅杢灂䝁䅍睏杁䕁䅅䅢あ䝁䅕杣畂䝁䅅䅤灂䡁䅙党杁䙁䅁杣療䡁䅑党灂䝁䄴䅁桃杅䅁䄷䅁䕁䅅杢灂䝁䄰兙獂䍁䅁杒求䝁䅕䅚㝁䍁䅁杒桂䡁䅉兢灂䝁䄴睚㝁䍁䅁睒祂䝁䅕党畂䍁䅁睑療䝁䄴督ㅂ䝁䄰党祂䍁䅁睒療䝁䄸䅚穂䑁䅳䅉䥂䝁䄸杣あ䝁䅫睙ㅂ䝁䅷䅤ㅂ䡁䅉党㝁䍁䅁睔祂䝁䅣兙畂䝁䅫睙㝁䍁䅁村灂䝁䄸兢桂䡁䅍督杁䕁䅕杢求䡁䅉睚㕂䑁䅳䅉佂䡁䅕䅤祂䝁䅅睙求䡁䅕䅤灂䝁䅍兙獂䑁䅳䅉䉂䝁䅷䅤求䡁䅉杢桂䡁䅑兡㉂䝁䅕䅉兂䡁䅉睢あ䝁䅕兡畂䅁䅁䅅䅧䅁䉁䅁䉂䝁䄴兡瑂䝁䅅䅢杁䕁䅙党求䝁䅑睏杁䕁䅙兙祂䝁䄰兡畂䝁䅣睏杁䕁䅧睢祂䡁䅑兡橂䡁䅕䅢あ䡁䅕杣求䑁䅳䅉䍂䝁䅫睢浂䡁䅕党獂䑁䅳䅉䍂䝁䅫睢瑂䝁䅅督穂䍁䅁兒畂䝁䅕杣湂䡁䅫睏杁䙁䅍兤穂䡁䅑兙灂䝁䄴兙楂䝁䅷党杁䕁䅅杤灂䝁䅅䅤灂䝁䄸杢杁䕁䅙兤求䝁䅷䅉潁䙁䅍兑䝂䍁䅫睏杁䕁䅉兡療䍁䄰杙桂䡁䅍党歂䍁䅁兙畂䝁䅑䅉卂䝁䅕杢求䡁䅣兙楂䝁䅷党杁䕁䄰兙あ䝁䅕杣灂䝁䅅䅢穂䅁䅁桪䅉䙁䅷䅁䉂䝁䄴兡瑂䝁䅅䅢杁䕁䅙党求䝁䅑睏杁䕁䅙兙祂䝁䄰兡畂䝁䅣睏杁䕁䅧睢祂䡁䅑兡橂䡁䅕䅢あ䡁䅕杣求䑁䅳䅉䵂䝁䅫杤求䡁䅍䅤療䝁䅍睡䅁䑁䩉䅁㉃䅁䅁兑畂䝁䅫兢桂䝁䅷䅉䝂䝁䅕党歂䑁䅳䅉䝂䝁䅅杣瑂䝁䅫杢湂䑁䅳䅉䥂䝁䄸杣あ䝁䅫睙ㅂ䝁䅷䅤ㅂ䡁䅉党㝁䍁䅁䅔灂䡁䅙党穂䡁䅑睢橂䝁䅳睏杁䕁䅉兡療䝁䅙兤求䝁䅷睏杁䕁䄴兤あ䡁䅉兙橂䝁䅕兤あ䝁䅫睙桂䝁䅷睏杁䕁䅅䅢あ䝁䅕杣畂䝁䅅䅤灂䡁䅙党杁䙁䅁杣療䡁䅑党灂䝁䄴䅁㝂元䅁杢䅁䕁䅅杢灂䝁䄰兙獂䍁䅁杒求䝁䅕䅚㝁䍁䅁杒桂䡁䅉兢灂䝁䄴睚㝁䍁䅁䅓療䡁䅉䅤灂䝁䅍兤獂䡁䅑兤祂䝁䅕睏杁䕁䅷兡㉂䝁䅕督あ䝁䄸睙牂䑁䅳䅉偂䡁䅉睚桂䝁䄴兡橂䅁䅁桵䅅䱁䅧䅁䉂䝁䄴兡瑂䝁䅅䅢杁䕁䅙党求䝁䅑睏杁䕁䅙兙祂䝁䄰兡畂䝁䅣睏杁䕁䅷兡浂䝁䅕督あ䡁䅫䅢求䑁䅳䅉䵂䝁䅫杤求䡁䅍䅤療䝁䅍睡㝁䍁䅁睔畂䝁䅷兡畂䝁䅕䅉䡂䡁䅉睢橂䝁䅕杣㕂䑁䅳䅉兂䝁䅕䅤杁䕁䅍兙祂䝁䅕睏杁䙁䅁党あ䍁䅁杒療䝁䄸䅚杁䝁䅅杢歂䍁䅁睕ㅂ䡁䅁䅣獂䝁䅫党穂䅁䅁睶䅯䝁䅯䅁䉂䝁䄴兡瑂䝁䅅䅢杁䕁䅙党求䝁䅑睏杁䕁䅙兙祂䝁䄰兡畂䝁䅣睏杁䕁䅷兡㉂䝁䅕督あ䝁䄸睙牂䑁䅳䅉䉂䝁䅷䅤求䡁䅉杢桂䡁䅑兡㉂䝁䅕䅉兂䡁䅉睢あ䝁䅕兡畂䅁䅁入䅧䵁䅙䅁䉂䝁䄴兡瑂䝁䅅䅢杁䕁䅙党求䝁䅑睏杁䕁䅙兙祂䝁䄰兡畂䝁䅣睏杁䕁䅷兡㉂䝁䅕督あ䝁䄸睙牂䑁䅳䅉䍂䝁䅫睢浂䡁䅕党獂䑁䅳䅉䍂䝁䅫睢瑂䝁䅅督穂䍁䅁兒畂䝁䅕杣湂䡁䅫睏杁䕁䅅䅢あ䝁䅕杣畂䝁䅅䅤灂䡁䅙党杁䙁䅁杣療䡁䅑党灂䝁䄴睏杁䕁䅅杢桂䝁䅕杣療䝁䅉兡橂䍁䅁䅒灂䝁䅣党穂䡁䅑兡療䝁䄴䅁兂元䅁䅣䅁䕁䅅杢灂䝁䄰兙獂䍁䅁杒求䝁䅕䅚㝁䍁䅁杒桂䡁䅉兢灂䝁䄴睚㝁䍁䅁䅔灂䡁䅙党穂䡁䅑睢橂䝁䅳睏杁䕁䄸杣湂䝁䅅杢灂䝁䅍睏杁䕁䄴兤あ䡁䅉兙橂䝁䅕兤あ䝁䅫睙桂䝁䅷䅁ㅁ杄䅁杷䅁䕁䅅杢灂䝁䄰兙獂䍁䅁杒求䝁䅕䅚㝁䍁䅁䅓求䝁䅅䅢あ䝁䅧䅉䕂䝁䅫兙湂䝁䄴睢穂䡁䅑兡橂䡁䅍睏杁䕁䅷兡㉂䝁䅕督あ䝁䄸睙牂䑁䅳䅉䕂䝁䅕杣瑂䝁䅅䅤療䝁䅷睢湂䡁䅫睏杁䕁䅫杢浂䝁䅕睙あ䝁䅫睢ㅂ䡁䅍䅉䕂䝁䅫督求䝁䅅督求䡁䅍睏杁䙁䅙兙橂䝁䅍兡畂䝁䅕督㝁䍁䅁䅕求䡁䅑䅉䑂䝁䅅杣求䅁䅁兮䅯䍁䄴䅁䉂䝁䄴兡瑂䝁䅅䅢杁䕁䅙党求䝁䅑睏杁䕁䅷兡㉂䝁䅕督あ䝁䄸睙牂䅁䅁䅥䅧䙁䅧䅁䉂䝁䄴兡瑂䝁䅅䅢杁䕁䅙党求䝁䅑睏杁䕁䅷兡㉂䝁䅕督あ䝁䄸睙牂䑁䅳䅉䉂䝁䅷䅤求䡁䅉杢桂䡁䅑兡㉂䝁䅕䅉兂䡁䅉睢あ䝁䅕兡畂䅁䅁兓䅧䕁䉁䅁䉂䝁䄴兡瑂䝁䅅䅢杁䕁䅙党求䝁䅑睏杁䕁䅷兡㉂䝁䅕督あ䝁䄸睙牂䑁䅳䅉䕂䝁䅫督睂䝁䄸督桂䝁䅷䅉桂䝁䄴䅚杁䙁䅉党橂䡁䅫睙獂䝁䅫杢湂䑁䅳䅉䍂䝁䅫睢浂䡁䅕党獂䑁䅳䅉佂䡁䅕䅤祂䝁䅅睙求䡁䅕䅤灂䝁䅍兙獂䑁䅳䅉䉂䝁䅷䅤求䡁䅉杢桂䡁䅑兡㉂䝁䅕䅉兂䡁䅉睢あ䝁䅕兡畂䑁䅳䅉呂䡁䅕督あ䝁䅅兡畂䝁䅅杙獂䝁䅕䅉䉂䡁䅙兡桂䡁䅑兡療䝁䄴䅉䝂䡁䅕党獂䍁䅁䅋呂䕁䅅杒灁䑁䅳䅉䍂䝁䅫睢瑁䝁䅉兙穂䝁䅕䅚杁䝁䅅杢歂䍁䅁杕求䝁䄴党㍂䝁䅅杙獂䝁䅕䅉乂䝁䅅䅤求䡁䅉兡桂䝁䅷督䅁䭁䝫䅁䥃䅁䅁兑畂䝁䅫兢桂䝁䅷䅉䝂䝁䅕党歂䑁䅳䅉䵂䝁䅫杤求䡁䅍䅤療䝁䅍睡㝁䍁䅁睒求䝁䄴党あ䝁䅫睙穂䑁䅳䅉佂䡁䅕䅤祂䝁䅅睙求䡁䅕䅤灂䝁䅍兙獂䑁䅳䅉坂䝁䅅睙橂䝁䅫杢求䡁䅍睏杁䙁䅁党あ䍁䅁睑桂䡁䅉党䅁䝁䥙䅁敃䅁䅁兑畂䝁䅫兢桂䝁䅷䅉䝂䝁䅕党歂䑁䅳䅉䵂䝁䅫杤求䡁䅍䅤療䝁䅍睡㝁䍁䅁杔ㅂ䡁䅑杣桂䝁䅍党ㅂ䡁䅑兡橂䝁䅅䅢㝁䍁䅁䅒求䝁䄴䅤灂䡁䅍䅤祂䡁䅫睏杁䕁䅑党祂䝁䄰兙あ䝁䄸䅢療䝁䅣入㝁䍁䅁䅕桂䝁䅫杢杁䕁䄰兙畂䝁䅅睚求䝁䄰党畂䡁䅑䅁敃元䅁䅨䅁䕁䅅杢灂䝁䄰兙獂䍁䅁杒求䝁䅕䅚㝁䍁䅁䅔灂䡁䅙党穂䡁䅑睢橂䝁䅳睏杁䙁䅙兙橂䝁䅍兡畂䝁䅕督㝁䍁䅁䅕求䡁䅑䅉䑂䝁䅅杣求䑁䅳䅉兂䝁䅕䅤杁䕁䅙睢療䝁䅑䅉桂䝁䄴䅚杁䙁䅍兤睂䡁䅁䅢灂䝁䅕督䅁䕁匸䅁䍁允䅁兑畂䡁䅑兡瑁䕁䅙杣桂䡁䅕䅚㝁䍁䅁兑ㅂ䡁䅑䅡求䝁䄴䅤灂䝁䅍兙あ䝁䅫睢畂䑁䅳䅉䙂䝁䄴睙祂䡁䅫䅣あ䝁䅫睢畂䑁䅳䅉䙂䝁䄴䅚睂䝁䄸兡畂䡁䅑䅉呂䝁䅕睙ㅂ䡁䅉兡あ䡁䅫䅉䩂䝁䄴䅤求䝁䅣杣灂䡁䅑入㝁䍁䅁兓歂䝁䅕杢あ䝁䅫䅤㕂䍁䅁䅖潂䝁䅕杚あ䍁䅁䅕祂䝁䅕杤求䝁䄴䅤灂䝁䄸杢㝁䍁䅁睑獂䝁䄸兤歂䍁䅁睕求䝁䅍兤祂䝁䅫䅤㕂䑁䅳䅉佂䝁䅕䅤㍂䝁䄸杣牂䍁䅁睕求䝁䅍兤祂䝁䅫䅤㕂䅁䅁䅊䅫偁䄴䅁䉂䝁䄴䅤灂䍁䄰杒祂䝁䅅兤歂䑁䅳䅉䉂䡁䅕䅤潂䝁䅕杢あ䝁䅫睙桂䡁䅑兡療䝁䄴睏杁䕁䅕杢歂䡁䅁睢灂䝁䄴䅤杁䙁䅍党橂䡁䅕杣灂䡁䅑入杁䕁䅫杢あ䝁䅕睚祂䝁䅫䅤㕂䑁䅳䅉䕂䝁䅅䅤桂䍁䅁䅕祂䝁䄸䅤求䝁䅍䅤灂䝁䄸杢㝁䍁䅁睑獂䝁䄸兤歂䍁䅁睕求䝁䅍兤祂䝁䅫䅤㕂䑁䅳䅉兂䡁䅉睢橂䝁䅕督穂䍁䅁兑ㅂ䡁䅑睢瑂䝁䅅䅤灂䝁䄸杢㝁䍁䅁杔求䡁䅑睤療䡁䅉睡杁䙁䅍党橂䡁䅕杣灂䡁䅑入䅁䅁偑䅁㙃䅁䅁兑畂䡁䅑兡瑁䕁䅙杣桂䡁䅕䅚㝁䍁䅁村ㅂ䡁䅍兡畂䝁䅕督穂䍁䅁䅖祂䝁䅅杤求䝁䅷睏杁䕁䅍杣求䝁䅑兡あ䍁䅁睑桂䡁䅉䅚穂䑁䅳䅉䑂䡁䅕督あ䝁䄸兢求䡁䅉䅉卂䝁䅕䅢桂䡁䅑兡療䝁䄴督潂䝁䅫䅣杁䕁䄰兙畂䝁䅅睚求䝁䄰党畂䡁䅑睏杁䕁䅑兙あ䝁䅅䅉兂䡁䅉睢あ䝁䅕睙あ䝁䅫睢畂䅁䅁克䅫乁䅉䅁䉂䝁䄴䅤灂䍁䄰杒祂䝁䅅兤歂䑁䅳䅉䑂䝁䄸杢穂䡁䅕兢求䡁䅉䅉䵂䝁䅕杢歂䝁䅫杢湂䑁䅳䅉䉂䡁䅕䅤潂䝁䅕杢あ䝁䅫睙桂䡁䅑兡療䝁䄴睏杁䕁䅫䅚求䝁䄴䅤灂䡁䅑入杁䙁䅑䅡求䝁䅙䅤杁䙁䅁杣求䡁䅙党畂䡁䅑兡療䝁䄴睏杁䙁䅑党㑂䡁䅑䅉䉂䝁䄴兙獂䡁䅫䅤灂䝁䅍督㝁䍁䅁䅒桂䡁䅑兙杁䙁䅁杣療䡁䅑党橂䡁䅑兡療䝁䄴䅁灄元䅁䅄䅅䕁䅅杢あ䝁䅫兌䝂䡁䅉兙ㅂ䝁䅑睏杁䕁䅍睢畂䡁䅍兤瑂䝁䅕杣杁䕁䅷党畂䝁䅑兡畂䝁䅣睏杁䕁䅍杣求䝁䅑兡あ䍁䅁睑桂䡁䅉䅚穂䑁䅳䅉䝂䝁䅫杢あ䝁䅕睙潂䑁䅳䅉䉂䡁䅕䅤潂䝁䅕杢あ䝁䅫睙桂䡁䅑兡療䝁䄴睏杁䕁䅑兡湂䝁䅫䅤桂䝁䅷䅉䍂䡁䅉睢牂䝁䅕杣桂䝁䅣党㝁䍁䅁䅕桂䡁䅫兢求䝁䄴䅤杁䕁䅙兙橂䝁䅫䅢灂䡁䅑兙あ䝁䄸杣杁䕁䅕杢桂䝁䅉䅢求䡁䅉督㝁䍁䅁睔畂䝁䅷兡畂䝁䅕䅉兂䝁䅅入瑂䝁䅕杢あ䡁䅍䅁摁元䅁䅙䅁䕁䅅杢あ䝁䅫兌䝂䡁䅉兙ㅂ䝁䅑睏杁䕁䅍睢畂䡁䅍兤瑂䝁䅕杣杁䕁䅷党畂䝁䅑兡畂䝁䅣睏杁䕁䅑兡湂䝁䅫䅤桂䝁䅷䅉䍂䡁䅉睢牂䝁䅕杣桂䝁䅣党䅁䑁匰䅁歄䅁䅁兑畂䡁䅑兡瑁䕁䅙杣桂䡁䅕䅚㝁䍁䅁睑療䝁䄴督ㅂ䝁䄰党祂䍁䅁䅔求䝁䄴䅚灂䝁䄴睚㝁䍁䅁杒灂䝁䄴䅤求䝁䅍䅡㝁䍁䅁睑獂䝁䄸兤歂䍁䅁兓畂䝁䅙杣桂䡁䅍䅤祂䡁䅕睙あ䡁䅕杣求䑁䅳䅉䑂䝁䅷睢ㅂ䝁䅑䅉呂䡁䅑睢祂䝁䅅睚求䑁䅳䅉䍂䝁䅅杢牂䝁䅫杢湂䍁䅁兙穂䍁䅁兙杁䙁䅍党祂䡁䅙兡橂䝁䅕睏杁䕁䄸杢獂䝁䅫杢求䍁䅁䅕桂䡁䅫兢求䝁䄴䅤穂䅁䅁䄯䅫䩁䅯䅁䉂䝁䄴䅤灂䍁䄰杒祂䝁䅅兤歂䑁䅳䅉䑂䝁䄸杢穂䡁䅕兢求䡁䅉䅉䵂䝁䅕杢歂䝁䅫杢湂䑁䅳䅉兂䡁䅉党歂䝁䅫睙あ䝁䅫杤求䍁䅁兑畂䝁䅅䅢㕂䡁䅑兡橂䡁䅍睏杁䕁䅑兙あ䝁䅅䅉兂䡁䅉睢あ䝁䅕睙あ䝁䅫睢畂䑁䅳䅉卂䝁䅕睚啂䝁䅕睙潂䅁䅁砷䅅偁䅑䅁䉂䝁䄴䅤灂䍁䄰杒祂䝁䅅兤歂䑁䅳䅉䕂䝁䅅䅤桂䍁䅁兓畂䡁䅑党湂䡁䅉兙あ䝁䅫睢畂䑁䅳䅉䩂䝁䄴督ㅂ䡁䅉䅤求䝁䅍䅡㝁䍁䅁䅕祂䝁䅕䅚灂䝁䅍䅤灂䡁䅙党杁䕁䅅杢桂䝁䅷入あ䝁䅫睙穂䑁䅳䅉乂䝁䅅睙潂䝁䅫杢求䍁䅁䅔求䝁䅅杣畂䝁䅫杢湂䑁䅳䅉䕂䝁䅅䅤桂䍁䅁䅕祂䝁䄸䅤求䝁䅍䅤灂䝁䄸杢㝁䍁䅁兑祂䡁䅑兡浂䝁䅫睙灂䝁䅅䅢杁䕁䅫杢あ䝁䅕䅢獂䝁䅫睚求䝁䄴睙求䅁䅁䄱䅯䩁䅷䅁䉂䝁䄴䅤灂䍁䄰杒祂䝁䅅兤歂䑁䅳䅉䕂䝁䅅䅤桂䍁䅁䅕祂䝁䄸䅤求䝁䅍䅤灂䝁䄸杢㝁䍁䅁䅕祂䝁䄸睙求䡁䅍督杁䕁䅅兤あ䝁䄸兢桂䡁䅑兡療䝁䄴睏杁䙁䅁兙㕂䝁䄰党畂䡁䅑䅉䝂䝁䅅睙灂䝁䅷兡あ䝁䅅䅤療䡁䅉䅉䙂䝁䄴兙楂䝁䅷党祂䡁䅍䅁癁元䅁末䅁䕁䅅杢あ䝁䅫兌䝂䡁䅉兙ㅂ䝁䅑睏杁䕁䅙兡畂䡁䅑党橂䝁䅧睏杁䕁䅅兤あ䝁䅧党畂䡁䅑兡橂䝁䅅䅤灂䝁䄸杢㝁䍁䅁睑獂䝁䄸兤歂䍁䅁兓畂䝁䅙杣桂䡁䅍䅤祂䡁䅕睙あ䡁䅕杣求䑁䅳䅉兂䡁䅉睢橂䝁䅕督穂䍁䅁兑ㅂ䡁䅑睢瑂䝁䅅䅤灂䝁䄸杢㝁䍁䅁䅕桂䡁䅫兢求䝁䄴䅤杁䕁䅙兙橂䝁䅫䅢灂䡁䅑兙あ䝁䄸杣杁䕁䅕杢桂䝁䅉䅢求䡁䅉督㝁䍁䅁睔畂䝁䅷兡畂䝁䅕䅉兂䝁䅅入瑂䝁䅕杢あ䡁䅍䅁歄睂䅁䄶䅁䕁䅅杢あ䝁䅫兌䝂䡁䅉兙ㅂ䝁䅑睏杁䕁䅙兡畂䡁䅑党橂䝁䅧睏杁䕁䅅兤あ䝁䅧党畂䡁䅑兡橂䝁䅅䅤灂䝁䄸杢㝁䍁䅁䅒桂䡁䅑兙杁䙁䅁杣療䡁䅑党橂䡁䅑兡療䝁䄴睏杁䕁䅍䅢療䡁䅕䅚杁䙁䅍党橂䡁䅕杣灂䡁䅑入㝁䍁䅁䅕桂䡁䅫兢求䝁䄴䅤杁䕁䅙兙橂䝁䅫䅢灂䡁䅑兙あ䝁䄸杣杁䕁䅕杢桂䝁䅉䅢求䡁䅉督㝁䍁䅁睔畂䝁䅷兡畂䝁䅕䅉兂䝁䅅入瑂䝁䅕杢あ䡁䅍䅁䕄兄䅁䅲䅁䕁䅅杢あ䝁䅫兌䝂䡁䅉兙ㅂ䝁䅑睏杁䕁䅙兡畂䡁䅑党橂䝁䅧睏杁䕁䅑兙あ䝁䅅䅉兂䡁䅉睢あ䝁䅕睙あ䝁䅫睢畂䑁䅳䅉䑂䝁䅷睢ㅂ䝁䅑䅉呂䝁䅕睙ㅂ䡁䅉兡あ䡁䅫睏杁䕁䅍杣㕂䡁䅁䅤療䝁䅍兤祂䡁䅉党畂䝁䅍入㝁䍁䅁睔畂䝁䅷兡畂䝁䅕䅉兂䝁䅅入瑂䝁䅕杢あ䡁䅍䅁楄元䅁杄䅅䕁䅅杢あ䝁䅫兌䝂䡁䅉兙ㅂ䝁䅑睏杁䕁䅫杢穂䡁䅕杣あ䝁䅕睙潂䑁䅳䅉䵂䝁䅫杚求䡁䅍䅤㕂䝁䅷党㝁䍁䅁兓歂䝁䅕杢あ䝁䅫䅤㕂䍁䅁兙畂䝁䅑䅉䉂䝁䅍睙求䡁䅍督杁䕁䄰兙畂䝁䅅睚求䝁䄰党畂䡁䅑睏杁䕁䅫䅚求䝁䄴䅤灂䡁䅑入杁䙁䅑䅡求䝁䅙䅤杁䙁䅁杣求䡁䅙党畂䡁䅑兡療䝁䄴睏杁䕁䅑兙あ䝁䅅䅉兂䡁䅉睢あ䝁䅕睙あ䝁䅫睢畂䑁䅳䅉乂䝁䄸杙灂䝁䅷党杁䕁䅑党㉂䝁䅕䅢療䡁䅁兢求䝁䄴䅤杁䙁䅑睢療䝁䅷督䅁䅁䩉䅁祂䅁䅁兑畂䡁䅑兡瑁䕁䅙杣桂䡁䅕䅚㝁䍁䅁兓畂䡁䅍兤祂䡁䅑党橂䝁䅧睏杁䕁䄰睢楂䝁䅫䅢求䍁䅁䅒求䡁䅙党獂䝁䄸䅣瑂䝁䅕杢あ䍁䅁䅖療䝁䄸䅢穂䑁䅳䅉卂䝁䅕睚啂䝁䅕睙潂䅁䅁䅚䄰䅁䉉䅁䉂䝁䄴䅤灂䍁䄰杒祂䝁䅅兤歂䑁䅳䅉䩂䝁䄴杤療䝁䅫睙求䍁䅁兔桂䝁䄴兙湂䝁䅕兢求䝁䄴䅤杁䙁䅍睢浂䡁䅑睤桂䡁䅉党㝁䍁䅁䅒桂䡁䅑兙杁䕁䅫杢あ䝁䅕睚祂䝁䅅䅤灂䝁䄸杢㝁䍁䅁䅒桂䡁䅑兙杁䙁䅁杣療䡁䅑党橂䡁䅑兡療䝁䄴睏杁䕁䅍䅢療䡁䅕䅚杁䕁䅑兙あ䝁䅅䅉呂䝁䅕杣㉂䝁䅫睙求䡁䅍睏杁䕁䅍䅢療䡁䅕䅚杁䙁䅍党橂䡁䅕杣灂䡁䅑入㝁䍁䅁睔畂䝁䅷兡畂䝁䅕䅉兂䝁䅅入瑂䝁䅕杢あ䡁䅍䅁杄充䅁杉䅅䕁䅅杢あ䝁䅫兌䝂䡁䅉兙ㅂ䝁䅑睏杁䕁䅫杢㉂䝁䄸兡橂䝁䅕䅉乂䝁䅅杢桂䝁䅣党瑂䝁䅕杢あ䍁䅁睕療䝁䅙䅤㍂䝁䅅杣求䑁䅳䅉䝂䝁䅫杢あ䝁䅕睙潂䑁䅳䅉䉂䡁䅕䅤潂䝁䅕杢あ䝁䅫睙桂䡁䅑兡療䝁䄴睏杁䕁䅑兙あ䝁䅅䅉兂䡁䅉睢あ䝁䅕睙あ䝁䅫睢畂䑁䅳䅉䑂䝁䅷睢ㅂ䝁䅑䅉呂䝁䅕睙ㅂ䡁䅉兡あ䡁䅫睏杁䙁䅁兙㕂䝁䄰党畂䡁䅑䅉䝂䝁䅅睙灂䝁䅷兡あ䝁䅅䅤療䡁䅉䅉䙂䝁䄴兙楂䝁䅷党祂䡁䅍睏杁䕁䄸杢獂䝁䅫杢求䍁䅁䅕桂䡁䅫兢求䝁䄴䅤穂䅁䅁睶䅫䑁䉧䅁䉂䝁䄴䅤灂䍁䄰杒祂䝁䅅兤歂䑁䅳䅉䩂䝁䄴杤療䝁䅫睙求䍁䅁兔桂䝁䄴兙湂䝁䅕兢求䝁䄴䅤杁䙁䅍睢浂䡁䅑睤桂䡁䅉党㝁䍁䅁睕療䝁䅙䅤㍂䝁䅅杣求䍁䅁䅒求䡁䅙党獂䝁䄸䅣瑂䝁䅕杢あ䑁䅳䅉䕂䝁䅅䅤桂䍁䅁兓畂䡁䅑党湂䡁䅉兙あ䝁䅫睢畂䑁䅳䅉䝂䝁䅫杢あ䝁䅕睙潂䑁䅳䅉兂䡁䅉睢橂䝁䅕督穂䍁䅁兑ㅂ䡁䅑睢瑂䝁䅅䅤灂䝁䄸杢㝁䍁䅁䅕桂䡁䅫兢求䝁䄴䅤杁䕁䅙兙橂䝁䅫䅢灂䡁䅑兙あ䝁䄸杣杁䕁䅕杢桂䝁䅉䅢求䡁䅉督㝁䍁䅁睔畂䝁䅷兡畂䝁䅕䅉兂䝁䅅入瑂䝁䅕杢あ䡁䅍䅁乂元䅁末䅁䕁䅅杢あ䝁䅫兌䝂䡁䅉兙ㅂ䝁䅑睏杁䕁䅫杢㉂䝁䄸兡橂䝁䅕䅉乂䝁䅅杢桂䝁䅣党瑂䝁䅕杢あ䍁䅁睕療䝁䅙䅤㍂䝁䅅杣求䑁䅳䅉呂䝁䄸杚あ䡁䅣兙祂䝁䅕䅉䕂䝁䅕杤求䝁䅷睢睂䝁䄰党畂䡁䅑睏杁䕁䅙兡畂䡁䅑党橂䝁䅧睏杁䕁䅑兙あ䝁䅅䅉兂䡁䅉睢あ䝁䅕睙あ䝁䅫睢畂䑁䅳䅉兂䡁䅉睢橂䝁䅕督穂䍁䅁兑ㅂ䡁䅑睢瑂䝁䅅䅤灂䝁䄸杢㝁䍁䅁睔畂䝁䅷兡畂䝁䅕䅉兂䝁䅅入瑂䝁䅕杢あ䡁䅍䅁啂睂䅁来䅁䕁䅅杢あ䝁䅫兌䝂䡁䅉兙ㅂ䝁䅑睏杁䕁䄰兡橂䡁䅉睢杁䕁䅷党畂䝁䅑兡畂䝁䅣睏杁䙁䅉党湂䙁䅑党橂䝁䅧睏杁䕁䅉兤㕂䍁䅁杔療䡁䅣䅉兂䝁䅅入杁䕁䅷兙あ䝁䅕杣杁䍁䅧村佂䙁䅁䅔灁䅁䅁杶䅙䉁䉧䅁䉂䝁䄴䅤灂䍁䄰杒祂䝁䅅兤歂䑁䅳䅉呂䝁䄸杚あ䡁䅣兙祂䝁䅕䅉䕂䝁䅕杤求䝁䅷睢睂䝁䄰党畂䡁䅑睏杁䕁䅑兙あ䝁䅅䅉䩂䝁䄴䅤求䝁䅣杣桂䡁䅑兡療䝁䄴睏杁䕁䅍䅢療䡁䅕䅚杁䕁䅫杢浂䡁䅉兙穂䡁䅑杣ㅂ䝁䅍䅤ㅂ䡁䅉党㝁䍁䅁䅕祂䝁䄸睙求䡁䅍督杁䕁䅅兤あ䝁䄸兢桂䡁䅑兡療䝁䄴睏杁䙁䅁兙㕂䝁䄰党畂䡁䅑䅉䝂䝁䅅睙灂䝁䅷兡あ䝁䅅䅤療䡁䅉䅉䙂䝁䄴兙楂䝁䅷党祂䡁䅍睏杁䕁䄸杢獂䝁䅫杢求䍁䅁䅕桂䡁䅫兢求䝁䄴䅤穂䅁䅁䉧䅅偁䄴䅁䉂䝁䄴䅤灂䍁䄰杒祂䝁䅅兤歂䑁䅳䅉呂䝁䄸杚あ䡁䅣兙祂䝁䅕䅉䕂䝁䅕杤求䝁䅷睢睂䝁䄰党畂䡁䅑睏杁䕁䅑兙あ䝁䅅䅉䩂䝁䄴䅤求䝁䅣杣桂䡁䅑兡療䝁䄴睏杁䕁䅙兡畂䡁䅑党橂䝁䅧睏杁䙁䅁杣療䝁䅍党穂䡁䅍䅉䉂䡁䅕䅤療䝁䄰兙あ䝁䅫睢畂䑁䅳䅉兂䝁䅅入瑂䝁䅕杢あ䍁䅁杒桂䝁䅍兡獂䝁䅫䅤桂䡁䅑睢祂䍁䅁兒畂䝁䅅杙獂䝁䅕杣穂䑁䅳䅉偂䝁䄴䅢灂䝁䄴党杁䙁䅁兙㕂䝁䄰党畂䡁䅑督䅁䱁䵣䅁㙄䅁䅁兑畂䡁䅑兡瑁䕁䅙杣桂䡁䅕䅚㝁䍁䅁睕療䝁䅙䅤㍂䝁䅅杣求䍁䅁䅒求䡁䅙党獂䝁䄸䅣瑂䝁䅕杢あ䑁䅳䅉䝂䝁䅫杢あ䝁䅕睙潂䑁䅳䅉䉂䡁䅕䅤潂䝁䅕杢あ䝁䅫睙桂䡁䅑兡療䝁䄴睏杁䙁䅁杣療䝁䅍党穂䡁䅍䅉䉂䡁䅕䅤療䝁䄰兙あ䝁䅫睢畂䑁䅳䅉兂䝁䅅入瑂䝁䅕杢あ䍁䅁杒桂䝁䅍兡獂䝁䅫䅤桂䡁䅑睢祂䍁䅁兒畂䝁䅅杙獂䝁䅕杣穂䑁䅳䅉偂䝁䄴䅢灂䝁䄴党杁䙁䅁兙㕂䝁䄰党畂䡁䅑督䅁偁刴䅁敁䅁䅁兑睂䡁䅁兙祂䝁䅕䅢杁䙁䅉党あ䝁䅅兡獂䅁䅁兖䅙䕁䅷䅁䉂䡁䅁䅣桂䡁䅉党獂䍁䅷䅉䉂䝁䅍睙求䡁䅍督療䡁䅉兡求䡁䅍䅉桂䝁䄴䅚杁䕁䅷兤㑂䡁䅕杣㕂䍁䅁睒療䝁䄸䅚穂䅁䅁儴䅙䍁䅯䅁䉂䡁䅁䅣獂䝁䅫睙桂䡁䅑兡療䝁䄴䅉呂䝁䄸杚あ䡁䅣兙祂䝁䅕䅁煃杂䅁䅷䅁䕁䅅兣ㅂ䝁䅅睙ㅂ䝁䅷䅤ㅂ䡁䅉党㝁䍁䅁兒畂䝁䅕杣湂䡁䅫䅉呂䡁䅑睢祂䝁䅅睚求䑁䅳䅉䙂䝁䄴杤灂䡁䅉睢畂䝁䄰党畂䡁䅑兙獂䍁䅁兒畂䝁䅣兡畂䝁䅕党祂䝁䅫杢湂䑁䅳䅉䥂䡁䅫䅚祂䝁䄸䅣療䝁䄴兡橂䡁䅍睏杁䙁䅍党畂䡁䅍睢祂䡁䅍睏杁䙁䅁睢獂䝁䅷兤あ䝁䅫睢畂䍁䅁睑療䝁䄴䅤祂䝁䄸䅢䅁䕁䠰䅁敃䅁䅁兑硂䡁䅕兙橂䡁䅕䅢あ䡁䅕杣求䑁䅳䅉䙂䝁䄴杤灂䡁䅉睢畂䝁䄰党畂䡁䅑兙獂䍁䅁兒畂䝁䅣兡畂䝁䅕党祂䝁䅫杢湂䑁䅳䅉䝂䝁䅅杣瑂䝁䅫杢湂䑁䅳䅉塂䝁䅅䅤求䡁䅉䅉兂䡁䅕杣灂䝁䅙兡橂䝁䅅䅤灂䝁䄸杢㝁䍁䅁睑獂䝁䅕兙畂䙁䅑党橂䝁䅧䅁灂权䅁杴䅁䕁䅅兣ㅂ䝁䅅睙ㅂ䝁䅷䅤ㅂ䡁䅉党㝁䍁䅁杒桂䡁䅉兢灂䝁䄴睚㝁䍁䅁杒桂䡁䅍䅤瑁䕁䄰睢㉂䝁䅫杢湂䍁䅁睑療䝁䄴督ㅂ䝁䄰党祂䍁䅁睒療䝁䄸䅚穂䑁䅳䅉䝂䝁䄸睢歂䍁䅁䅒求䝁䅷兡㉂䝁䅕杣㕂䑁䅳䅉䵂䝁䅫杤求䡁䅍䅤療䝁䅍睡㝁䍁䅁睔畂䝁䅷兡畂䝁䅕䅉䡂䡁䅉睢橂䝁䅕杣㕂䅁䅁䅲䅧䩁䅧䅁䉂䡁䅅兤桂䝁䅍兤獂䡁䅑兤祂䝁䅕睏杁䕁䅙兙祂䝁䄰兡畂䝁䅣睏杁䕁䅙兙穂䡁䅑兌乂䝁䄸杤灂䝁䄴睚杁䕁䅍睢畂䡁䅍兤瑂䝁䅕杣杁䕁䅣睢療䝁䅑督㝁䍁䅁䅔灂䡁䅙党穂䡁䅑睢橂䝁䅳睏杁䕁䄸杢獂䝁䅫杢求䍁䅁睒祂䝁䄸睙求䡁䅉入䅁䍁䡉䅁䥄䅁䅁兑硂䡁䅕兙橂䡁䅕䅢あ䡁䅕杣求䑁䅳䅉䝂䝁䅅杣瑂䝁䅫杢湂䑁䅳䅉䝂䝁䄸睢歂䍁䅁䅒求䝁䅷兡㉂䝁䅕杣㕂䑁䅳䅉䩂䝁䄴䅚ㅂ䡁䅍䅤祂䝁䅫兙獂䍁䅁兑ㅂ䡁䅑睢瑂䝁䅅䅤灂䝁䄸杢㝁䍁䅁睕瑂䝁䅅杣あ䍁䅁村ㅂ䝁䅫䅢歂䝁䅫杢湂䑁䅳䅉䉂䡁䅉䅤灂䝁䅙兡橂䝁䅫兙獂䍁䅁兓畂䡁䅑党獂䝁䅷兡湂䝁䅕杢橂䝁䅕䅁摄䅅䅁䅯䅁䕁䅅兣ㅂ䝁䅅睙ㅂ䝁䅷䅤ㅂ䡁䅉党㝁䍁䅁杒桂䡁䅉兢灂䝁䄴睚㝁䍁䅁杒療䝁䄸䅚杁䕁䅑党獂䝁䅫杤求䡁䅉入㝁䍁䅁䅔灂䡁䅙党穂䡁䅑睢橂䝁䅳睏杁䕁䅑兙あ䝁䅅䅉兂䡁䅉睢あ䝁䅕睙あ䝁䅫睢畂䑁䅳䅉偂䝁䄴䅢灂䝁䄴党杁䕁䅣杣療䝁䅍党祂䡁䅫䅁元权䅁杒䅁䕁䅅督穂䝁䅕䅤杁䕁䄰兙畂䝁䅅睚求䝁䄰党畂䡁䅑䅉桂䝁䄴䅚杁䕁䅍兤穂䡁䅑睢歂䡁䅫䅉䍂䝁䅅杢牂䡁䅍䅁千杂䅁䅉䅁䕁䅅督穂䝁䅫督あ䝁䅕䅚杁䕁䅷兡㉂䝁䅫杢湂䅁䅁剷䅅乁䅁䅁䉂䡁䅍督灂䡁䅍䅤求䝁䅑䅉䵂䝁䅫杤灂䝁䄴睚㝁䍁䅁兒畂䝁䅑兌療䝁䅙兌䵂䝁䅫杚求䍁䅁䅕獂䝁䅅杢畂䝁䅫杢湂䑁䅳䅉䑂䝁䅅杣歂䝁䅫睢㉂䝁䅅督橂䡁䅕䅢桂䡁䅉睏杁䕁䅍䅡祂䝁䄸杢灂䝁䅍䅉䕂䝁䅫督求䝁䅅督求䡁䅍睏杁䕁䄸杢橂䝁䄸䅢療䝁䅣入㝁䍁䅁䅕ㅂ䝁䅷兢療䝁䄴睢獂䝁䄸睚㕂䑁䅳䅉呂䡁䅕杣湂䝁䅕杣㕂䅁䅁杹䅙䱁䅑䅁䉂䡁䅕䅤潂䝁䅕杢あ䝁䅫睙桂䡁䅑兡療䝁䄴睏杁䕁䅑兙あ䝁䅅䅉兂䡁䅉睢あ䝁䅕睙あ䝁䅫睢畂䑁䅳䅉兂䡁䅉睢橂䝁䅕督穂䍁䅁兑ㅂ䡁䅑睢瑂䝁䅅䅤灂䝁䄸杢㝁䍁䅁睕求䝁䅍兤祂䝁䅫䅤㕂䍁䅁兔桂䝁䄴兙湂䝁䅕兢求䝁䄴䅤㝁䍁䅁睔畂䝁䅷兡畂䝁䅕䅉兂䝁䅅入瑂䝁䅕杢あ䡁䅍䅁䉄睂䅁䅅䅅䕁䅅兤あ䝁䅧党畂䡁䅑兡橂䝁䅅䅤灂䝁䄸杢㝁䍁䅁兒畂䝁䅍杣㕂䡁䅁䅤灂䝁䄸杢㝁䍁䅁兒畂䝁䅑䅣療䝁䅫杢あ䍁䅁睕求䝁䅍兤祂䝁䅫䅤㕂䍁䅁兓畂䡁䅑党湂䡁䅉兡あ䡁䅫睏杁䕁䅑兙あ䝁䅅䅉兂䡁䅉睢あ䝁䅕睙あ䝁䅫睢畂䑁䅳䅉䑂䝁䅷睢ㅂ䝁䅑䅉䩂䝁䄴杚祂䝁䅅督あ䡁䅉兤橂䡁䅑兤祂䝁䅕睏杁䕁䅍䅢療䡁䅕䅚杁䙁䅍党橂䡁䅕杣灂䡁䅑入㝁䍁䅁杔求䡁䅑睤療䡁䅉睡杁䙁䅍党橂䡁䅕杣灂䡁䅑入㝁䍁䅁睒求䝁䄴兑䩂䅁䅁眯䅫䉁䉑䅁䉂䡁䅕䅤潂䝁䅕杢あ䝁䅫睙桂䡁䅑兡療䝁䄴睏杁䕁䅕杢歂䡁䅁睢灂䝁䄴䅤杁䙁䅍党橂䡁䅕杣灂䡁䅑入杁䕁䅫杢あ䝁䅕睚祂䝁䅫䅤㕂䑁䅳䅉䕂䝁䅅䅤桂䍁䅁䅕祂䝁䄸䅤求䝁䅍䅤灂䝁䄸杢㝁䍁䅁睑獂䝁䄸兤歂䍁䅁兓畂䝁䅙杣桂䡁䅍䅤祂䡁䅕睙あ䡁䅕杣求䑁䅳䅉䑂䝁䅷睢ㅂ䝁䅑䅉呂䝁䅕睙ㅂ䡁䅉兡あ䡁䅫睏杁䕁䄴党あ䡁䅣睢祂䝁䅳䅉呂䝁䅕睙ㅂ䡁䅉兡あ䡁䅫睏杁䙁䅍党橂䡁䅕杣灂䡁䅑入杁䕁䄰兙畂䝁䅅睚求䝁䄰党畂䡁䅑䅁㝃元䅁䅌䅁䕁䅅兤あ䝁䄸兢療䝁䅉兡獂䝁䅕䅉䑂䝁䄸兢睂䝁䄸杢求䝁䄴䅤穂䅁䅁杌䅣䑁䅉䅁䉂䡁䅕䅤療䝁䄰睢楂䝁䅫䅢求䍁䅁兔桂䝁䄴兤浂䝁䅅睙あ䡁䅕杣求䡁䅉督䅁偁䡧䅁奁䅁䅁兑ㅂ䡁䅑睢瑂䝁䄸杙灂䝁䅷党穂䅁䅁䅉䅧䑁䅙䅁䉂䡁䅕䅤療䝁䄰睢楂䝁䅫䅢求䡁䅍䅉桂䝁䄴䅚杁䕁䅍睢瑂䡁䅁睢畂䝁䅕杢あ䡁䅍䅁杂杂䅁材䅁䕁䅅兤あ䝁䄸兢療䡁䅑兡㉂䝁䅕䅉兂䝁䅅杣あ䡁䅍䅉桂䝁䄴䅚杁䕁䅕兣ㅂ䝁䅫䅣瑂䝁䅕杢あ䅁䅁八䅙䍁䅑䅁䉂䡁䅕䅤療䝁䄰睢あ䝁䅫杤求䍁䅁杕求䡁䅑兙灂䝁䅷䅁䙂杂䅁䅂䅁䕁䅉䅁汃睃䅁杂䅁䕁䅉睋䅁䅁䰸䅁䝁䅁䅁村瑁䅁䅁杇䅳䅁䅙䅁䍂䕁䅅䅁湄杁䅁䅃䅁䕁䅉兑䑂䅁䅁䅇䅉䅁䅯䅁䍂䕁䅅䅔䵂䅁䅁䅺䅉䉁䅑䅁䍂䕁䅅䅖呂䑁䅯睑䍂䕁䄸兒䅁䡁䅅䅁䥁䅁䅁村䉂䙁䅧䅁卂睁䅁杂䅁䕁䅉村䅁䑁䱣䅁䥁䅁䅁村䍂䍁䅳䅁奁睃䅁䅃䅁䕁䅉村瑁䅁䅁䅈䅳䅁䅧䅁䍂䕁䅉村䅁䑁䱧䅁䭁䅁䅁村䍂䕁䅉睋䅁䅁䰰䅁䭁䅁䅁村䍂䕁䅉兌䅁偁䭫䅁䭁䅁䅁村䍂䙁䅣兓䅁䕁䍕䅁䥁䅁䅁村䍂䙁䅫䅁䭂睁䅁䅃䅁䕁䅉䅒奂䅁䅁睍䅉䅁䅧䅁䍂䕁䅕杔䅁䉁䐴䅁䭁䅁䅁村䝂䍁䄴村䅁䙁䍉䅁䝁䅁䅁村䡂䅁䅁䅄䅍䅁䅯䅁䍂䕁䅫兓䍂䅁䅁睥䅉䅁䅧䅁䍂䕁䅫睔䅁䙁䑯䅁䝁䅁䅁村䱂䅁䅁睐䅉䅁䅯䅁䍂䕁䅳杔䡂䅁䅁杰䅉䅁䅧䅁䍂䕁䅳杕䅁䕁䑕䅁䭁䅁䅁村䵂䕁䅑杕䅁䉁䕧䅁䥁䅁䅁村䵂䕁䅳䅁䵃杁䅁䅃䅁䕁䅉兔婂䅁䅁睊䅍䅁䅙䅁䍂䙁䅉䅁牁睁䅁䅄䅁䕁䅉杕䱂䍁䄴村䅁䱁䌴䅁䥁䅁䅁村卂䕁䄸䅁睁睁䅁䅃䅁䕁䅉睕奂䅁䅁兢䅉䅁䅧䅁䍂䙁䅣兑䅁佁䍧䅁䝁䅁䅁村奂䅁䅁䅈䅉䅁䅧䅁䍂䙁䅧䅕䅁乁䍫䅁䵁䅁䅁村桂䝁䄴睡穂䅁䅁杙䅙䕁䅯䅁䍂䝁䅅䅤あ䝁䅕杣㕂䍁䅁兒畂䝁䅕杣湂䡁䅫䅉呂䡁䅑睢祂䝁䅅睚求䍁䅁睕㕂䡁䅍䅤求䝁䄰䅉潁䕁䅉兒呂䙁䅍克䅁䙁卣䅁啁䅁䅁村求䡁䅙党祂䝁䅅睚求䡁䅍䅁畁杂䅁䅅䅁䕁䅉兡療䝁䅙兤求䝁䅷䅁牂䅃䅁杈䅁䕁䅉兡療䝁䄰兙穂䡁䅍䅉䙂䝁䄴党祂䝁䅣入䅁䡁䤴䅁捁䅁䅁村灂䝁䄸䅤求䝁䅍䅡畂䝁䄸䅢療䝁䅣入䅁䵁䝳䅁煂䅁䅁村獂䝁䄸睙牂䝁䅍䅡桂䝁䅫杢㝁䍁䅁䅒灂䝁䅣兡あ䝁䅅䅢杁䕁䅅督穂䝁䅕䅤杁䕁䄰兙畂䝁䅅睚求䝁䄰党畂䡁䅑睏杁䕁䅍杣㕂䡁䅁䅤療䝁䅍兤祂䡁䅉党畂䝁䅍入䅁䡁兙䅁䅂䅁䅁村祂䝁䅅杢歂䍁䅁兔桂䡁䅉睡求䡁䅑兡畂䝁䅣睏杁䕁䅣䅡療䡁䅍䅤杁䕁䅳兡あ䝁䅍䅡求䝁䄴督䅁乁佳䅁允䅁䅁村祂䝁䅕睤求䡁䅉督䅁䭁䥍䅁慁䅁䅁村祂䝁䄸兙歂䝁䅍兙穂䡁䅑兡畂䝁䅣䅁塄睂䅁杉䅁䕁䅉杣療䝁䅅䅚獂䝁䅫杢求䍁䅁杕求䡁䅑兙灂䝁䅷䅁歄杂䅁䅊䅁䕁䅉兤灂䝁䅷䅚灂䝁䄴睚杁䙁䅁杣療䝁䅑兤橂䡁䅑督䅁䑁䝉䅁杁䅁䅁村ㅂ䡁䅍兡畂䝁䅕督穂䍁䅁䅖祂䝁䅅杤求䝁䅷䅁㍃杂䅁東䅁䕁䅉兤穂䝁䅫杢求䡁䅍督杁䙁䅑杣桂䡁䅙党獂䑁䅳䅉䝂䝁䅷党求䡁䅑䅉乂䝁䅅杢桂䝁䅣党瑂䝁䅕杢あ䑁䅳䅉䝂䡁䅉党灂䝁䅣䅡あ䍁䅁睕求䡁䅉杤灂䝁䅍党㝁䍁䅁䅕桂䡁䅍督求䝁䄴睚求䡁䅉䅉䉂䝁䅫杣橂䡁䅉兙浂䡁䅑䅉乂䝁䅅杢ㅂ䝁䅙兙橂䡁䅑兤祂䝁䅫杢湂䅁䅁朰䅧䥁䅙䅁䍂䡁䅕督灂䝁䄴党穂䡁䅍䅉啂䡁䅉兙㉂䝁䅕䅢㝁䍁䅁杒祂䝁䅕兡湂䝁䅧䅤杁䙁䅍党祂䡁䅙兡橂䝁䅕睏杁䙁䅁兙穂䡁䅍党畂䝁䅣党祂䍁䅁兑灂䡁䅉睙祂䝁䅅杚あ䍁䅁兔桂䝁䄴兤浂䝁䅅睙あ䡁䅕杣灂䝁䄴睚䅁䥁剳䅁歁允䅁村ㅂ䡁䅍兡畂䝁䅕督穂䍁䅁䅖祂䝁䅅杤求䝁䅷睏杁䕁䅷睢橂䝁䅅䅤灂䝁䄸杢杁䕁䅉兙穂䝁䅕䅚杁䙁䅍党祂䡁䅙兡橂䝁䅕督㝁䍁䅁兔桂䡁䅉睡求䡁䅑兡畂䝁䅣䅉䉂䡁䅕䅤療䝁䄰兙あ䝁䅫睢畂䑁䅳䅉啂䝁䄸兤祂䝁䅫督瑂䑁䅳䅉啂䡁䅉兙㉂䝁䅕䅢杁䕁䅅睙橂䝁䄸兢瑂䝁䄸䅚桂䡁䅑兡療䝁䄴督㝁䍁䅁睑ㅂ䡁䅍䅤療䝁䄰党祂䍁䅁杕求䝁䅷兙あ䝁䅫睢畂䡁䅍䅡灂䡁䅁䅉乂䝁䅅杢桂䝁䅣党瑂䝁䅕杢あ䑁䅳䅉坂䝁䅅睙桂䡁䅑兡療䝁䄴䅉卂䝁䅕杢あ䝁䅅䅢䅁佁䨴䅁杄䅁䅁村ㅂ䡁䅍兡畂䝁䅕督穂䍁䅁䅖祂䝁䅅杤求䝁䅷睏杁䙁䅑杣桂䡁䅙党獂䍁䅁兑橂䝁䅍睢瑂䝁䄰睢歂䝁䅅䅤灂䝁䄸杢穂䑁䅳䅉䑂䡁䅕督あ䝁䄸兢求䡁䅉䅉卂䝁䅕䅢桂䡁䅑兡療䝁䄴督潂䝁䅫䅣杁䕁䄰兙畂䝁䅅睚求䝁䄰党畂䡁䅑睏杁䕁䅉杣桂䝁䄴䅚杁䕁䄰兙祂䝁䅳党あ䝁䅫杢湂䑁䅳䅉䑂䝁䅷睢ㅂ䝁䅑䅉䩂䝁䄴杚祂䝁䅅督あ䡁䅉兤橂䡁䅑兤祂䝁䅕䅁⽃杂䅁䅂䅁䕁䅍䅁剃杁䅁䅃䅁䕁䅍兑䡂䅁䅁睓䅉䅁䅧䅁䑂䕁䅅䅓䅁䅁䐰䅁䭁䅁䅁睑䉂䙁䅉杕䅁䭁䍷䅁䥁䅁䅁睑䉂䙁䅑䅁あ杁䅁杂䅁䕁䅍村䅁䙁䐰䅁䭁䅁䅁睑䍂䕁䄸兒䅁䉁䍍䅁䭁䅁䅁睑䍂䙁䅉兒䅁䍁䌸䅁䭁䅁䅁睑䑂䕁䅍睋䅁䭁內䅁䥁䅁䅁睑䑂䕁䅫䅁䱃睁䅁䅃䅁䕁䅍睑䵂䅁䅁䅘䅉䅁䅯䅁䑂䕁䅑杔呂䅁䅁䅌䅉䅁䅧䅁䑂䕁䅑睖䅁䝁䑫䅁䝁䅁䅁睑䙂䅁䅁䅩䅍䅁䅧䅁䑂䕁䅕睒䅁䡁䍷䅁䝁䅁䅁睑䝂䅁䅁眫䅉䅁䅧䅁䑂䕁䅙睒䅁䡁䐰䅁䥁䅁䅁睑䥂䕁䅑䅁婂睁䅁权䅁䕁䅍䅓卂䙁䅣䅁祂睁䅁权䅁䕁䅍䅓啂䙁䅉䅁婃睁䅁杂䅁䕁䅍兓䅁䩁䑣䅁䭁䅁䅁睑䩂䕁䄴杒䅁䑁䑯䅁䝁䅁䅁睑䵂䅁䅁睲䅉䅁䅧䅁䑂䕁䅷䅗䅁䭁䑧䅁䥁䅁䅁睑乂䕁䅅䅁䥂杁䅁䅄䅁䕁䅍兔䑂䙁䅍兑䅁䅁䍣䅁䥁䅁䅁睑乂䕁䅕䅁牄杁䅁䅃䅁䕁䅍兔䡂䅁䅁䅆䅉䅁䅧䅁䑂䕁䄰兓䅁䭁䍣䅁䥁䅁䅁睑乂䙁䅍䅁㙁杁䅁䅃䅁䕁䅍杔䑂䅁䅁睔䅍䅁䅧䅁䑂䕁䄴䅕䅁䩁䑅䅁䥁䅁䅁睑偂䕁䅙䅁摃杁䅁䅃䅁䕁䅍睔偂䅁䅁兮䅍䅁䅧䅁䑂䕁䄸䅕䅁䩁䍳䅁䥁䅁䅁睑偂䙁䅉䅁⭂杁䅁权䅁䕁䅍睔呂䙁䅑䅁睄杁䅁权䅁䕁䅍䅕䉂䙁䅫䅁潁杁䅁䅃䅁䕁䅍䅕䍂䅁䅁儰䅉䅁䅯䅁䑂䙁䅁杕啂䅁䅁睗䅉䅁䅧䅁䑂䙁䅁䅖䅁䉁䐰䅁允䅁䅁睑剂䑁䅅杍睁䑁䅅兏䅁䡁䕍䅁允䅁䅁睑剂䑁䅅杍睁䑁䅉䅍䅁䥁䕉䅁允䅁䅁睑剂䑁䅅杍睁䑁䅉免䅁䡁䕳䅁允䅁䅁睑剂䑁䅅杍睁䑁䅉杍䅁䡁䕉䅁允䅁䅁睑剂䑁䅅杍睁䑁䅉睍䅁䡁䔰䅁允䅁䅁睑剂䑁䅅杍睁䑁䅉䅎䅁䡁䕁䅁允䅁䅁睑剂䑁䅉杍睁䑁䅅兏䅁䡁䕷䅁允䅁䅁睑剂䑁䅉杍睁䑁䅉䅍䅁䡁䔸䅁允䅁䅁睑剂䑁䅉杍睁䑁䅉免䅁䡁䕑䅁允䅁䅁睑剂䑁䅉杍睁䑁䅉杍䅁䡁䔴䅁允䅁䅁睑剂䑁䅉杍睁䑁䅉睍䅁䥁䕍䅁允䅁䅁睑剂䑁䅉杍睁䑁䅉䅎䅁䡁䕯䅁允䅁䅁睑剂䑁䅍杍睁䑁䅅兏䅁䥁䕁䅁允䅁䅁睑剂䑁䅍杍睁䑁䅉䅍䅁䡁䕣䅁允䅁䅁睑剂䑁䅍杍睁䑁䅉免䅁䡁䕫䅁允䅁䅁睑剂䑁䅍杍睁䑁䅉杍䅁䡁䕕䅁允䅁䅁睑剂䑁䅍杍睁䑁䅉睍䅁䥁䕕䅁允䅁䅁睑剂䑁䅍杍睁䑁䅉䅎䅁䝁䔸䅁允䅁䅁睑剂䑁䅑杍睁䑁䅅兏䅁䥁䕑䅁允䅁䅁睑剂䑁䅑杍睁䑁䅉䅍䅁䡁䕙䅁允䅁䅁睑剂䑁䅑杍睁䑁䅉免䅁䥁䕅䅁允䅁䅁睑剂䑁䅑杍睁䑁䅉杍䅁䡁䕧䅁允䅁䅁睑剂䑁䅑杍睁䑁䅉睍䅁䡁䕅䅁允䅁䅁睑剂䑁䅑杍睁䑁䅉䅎䅁䝁䔰䅁䥁䅁䅁睑卂䕁䅷䅁䉁睁䅁䅃䅁䕁䅍杕乂䅁䅁睵䅉䅁䅯䅁䑂䙁䅉睖䕂䅁䅁䅉䅑䅁䅯䅁䑂䙁䅍睑偂䅁䅁䅍䅉䅁䅯䅁䑂䙁䅍睒兂䅁䅁入䅉䅁䅧䅁䑂䙁䅍䅗䅁䅁䑳䅁䭁䅁䅁睑啂䕁䅅睕䅁䭁䍁䅁䭁䅁䅁睑啂䕁䅷䅖䅁䡁䑅䅁䭁䅁䅁睑啂䙁䅉兑䅁䙁䍍䅁䭁䅁䅁睑啂䙁䅍䅓䅁䉁䍣䅁䭁䅁䅁睑啂䙁䅙兑䅁䍁䐴䅁䥁䅁䅁睑坂䙁䅍䅁䅄杁䅁䅃䅁䕁䅍杖奂䅁䅁其䅉䅁䄴䅁䑂䙁䅫杍睁䑁䅁䅎䅁䙁䕣䅁佁䅁䅁睑婂䑁䅉䅍睁䑁䅕䅁婂䅂䅁杄䅁䕁䅍兗祁䑁䅁䅍㉁䅁䅁杓䅑䅁䄴䅁䑂䙁䅫杍睁䑁䅁睎䅁䙁䕁䅁佁䅁䅁睑婂䑁䅉䅍睁䑁䅧䅁啂䅂䅁杄䅁䕁䅍兗祁䑁䅁䅍㕁䅁䅁杗䅑䅁䄴䅁䑂䙁䅫杍睁䑁䅅䅍䅁䝁䕅䅁佁䅁䅁睑婂䑁䅉䅍硁䑁䅅䅁䵂䅂䅁杄䅁䕁䅍兗祁䑁䅁免祁䅁䅁兖䅑䅁䄴䅁䑂䙁䅫杍睁䑁䅅睍䅁䝁䕕䅁佁䅁䅁睑婂䑁䅉䅍硁䑁䅑䅁卂䅂䅁杄䅁䕁䅍兗祁䑁䅁免ㅁ䅁䅁兔䅑䅁䄴䅁䑂䙁䅫杍睁䑁䅅李䅁䙁䕙䅁佁䅁䅁睑婂䑁䅉䅍硁䑁䅣䅁䱂䅂䅁杄䅁䕁䅍兗祁䑁䅁免㑁䅁䅁睗䅑䅁䄴䅁䑂䙁䅫杍睁䑁䅅兏䅁䝁䕉䅁佁䅁䅁睑婂䑁䅉䅍祁䑁䅁䅁佂䅂䅁杄䅁䕁䅍兗祁䑁䅁杍硁䅁䅁䅂䅉䅁䄴䅁䑂䙁䅫杍睁䑁䅉杍䅁偁䈸䅁佁䅁䅁睑婂䑁䅉䅍祁䑁䅍䅁䙁䅁䅁杄䅁䕁䅍兗祁䑁䅁杍ぁ䅁䅁睔䅑䅁䅧䅁䑂䙁䅯杕䅁䡁䑧䅁潁䅁䅁睑桂䝁䅉䅢求䍁䅁兙畂䝁䅑䅉呂䝁䅅䅤求䝁䅷䅢灂䡁䅑党䅁偁䥍䅁十䅁䅁睑桂䝁䄴杢桂䝁䅉兡穂䅁䅁硈䅉䵁䅑䅁䑂䝁䅅杢畂䝁䅅杙灂䡁䅍睏杁䕁䄴党ㅂ䡁䅉睢穂䝁䅍兡求䝁䄴睙求䑁䅳䅉呂䝁䅷党求䡁䅁䅉啂䝁䅕睙潂䝁䄴睢獂䝁䄸睚㕂䑁䅳䅉䑂䝁䅕杢あ䡁䅉兙獂䍁䅁杔求䡁䅉杤療䡁䅕督杁䙁䅍入穂䡁䅑党瑂䑁䅳䅉䥂䝁䅕兢桂䡁䅑睢獂䝁䄸睚㕂䑁䅳䅉佂䝁䅕兤祂䝁䄸䅢療䝁䅣入㝁䍁䅁睔畂䝁䅍睢獂䝁䄸睚㕂䅁䅁兡䅣䉁䅷䅁䑂䝁䅅䅣灂䡁䅑兙獂䍁䅁睒療䝁䄸䅚穂䅁䅁睇䅙䍁䅁䅁䑂䝁䅅䅣灂䡁䅑兙獂䍁䅁兔桂䡁䅉睡求䡁䅑督䅁䕁䝅䅁㑃䅁䅁睑桂䡁䅉䅚灂䝁䄸杤桂䡁䅍睙ㅂ䝁䅷兙祂䑁䅳䅉䕂䝁䅕杣瑂䝁䅅䅤療䝁䅷睢湂䡁䅫睏杁䕁䅫兢瑂䡁䅕杢療䝁䅷睢湂䡁䅫睏杁䕁䄸杢橂䝁䄸䅢療䝁䅣入㝁䍁䅁䅕ㅂ䝁䅷兢療䝁䄴睢獂䝁䄸睚㕂䑁䅳䅉卂䝁䅕督睂䝁䅫杣桂䡁䅑睢祂䡁䅫睏杁䙁䅣睢瑂䝁䅕杢湁䡁䅍䅉䥂䝁䅕兙獂䡁䅑䅡䅁䑁䭅䅁畃䅁䅁睑桂䡁䅉䅚灂䝁䄸杤桂䡁䅍睙ㅂ䝁䅷兙祂䑁䅳䅉䙂䝁䄴䅚療䝁䅍杣灂䝁䄴睢獂䝁䄸睚㕂䑁䅳䅉䥂䝁䅕兢桂䡁䅑睢獂䝁䄸睚㕂䑁䅳䅉䩂䝁䄴杚求䝁䅍䅤灂䝁䄸兤穂䍁䅁䅒灂䡁䅍党桂䡁䅍党穂䑁䅳䅉䩂䝁䄴杚獂䝁䅅兢瑂䝁䅅䅤灂䝁䄸杢㝁䍁䅁杖桂䝁䅍睙灂䝁䄴党穂䅁䅁䅆䅯䵁䅯䅁䑂䝁䅅杣歂䝁䅫睢㉂䝁䅅督橂䡁䅕䅢桂䡁䅉睏杁䕁䅫杢浂䝁䅕睙あ䝁䅫睢ㅂ䡁䅍䅉䕂䝁䅫督求䝁䅅督求䡁䅍睏杁䕁䄴党ㅂ䡁䅉睢獂䝁䄸睚㕂䑁䅳䅉偂䝁䄴睙療䝁䅷睢湂䡁䅫睏杁䙁䅉党穂䡁䅁兡祂䝁䅅䅤療䡁䅉入㝁䍁䅁杖桂䝁䅍睙灂䝁䄴党穂䑁䅳䅉噂䡁䅑兡獂䝁䅫䅤㕂䍁䅁睕橂䝁䅅䅢求䍁䅁睕療䝁䅷兙祂䅁䅁䅓䅯䑁䅧䅁䑂䝁䅅杣湂䝁䄸䅉䡂䡁䅉睢ㅂ䝁䄴䅚杁䙁䅑杣桂䝁䄴督睂䝁䄸杣あ䝁䅅䅤灂䝁䄸杢䅁偁䜸䅁流䅁䅁睑桂䡁䅍兡畂䝁䄸督杁䝁䅅杢歂䍁䅁睒桂䝁䄰兡畂䝁䅣䅁歂睂䅁䅆䅁䕁䅍䅡求䝁䄰兡橂䝁䅅䅢穂䅁䅁䅈䅣䩁䅉䅁䑂䝁䅧杣療䝁䄴兡橂䍁䅁䅒灂䡁䅍党桂䡁䅍党穂䑁䅳䅉䡂䝁䅅督あ䡁䅉睢求䝁䄴䅤求䡁䅉睢獂䝁䄸睚㕂䑁䅳䅉䥂䝁䅕兢桂䡁䅑睢獂䝁䄸睚㕂䑁䅳䅉䩂䝁䄰兢ㅂ䝁䄴睢獂䝁䄸睚㕂䑁䅳䅉䩂䝁䄴杚獂䝁䅅兢瑂䝁䅅䅤灂䝁䄸杢䅁䍁匸䅁慁䅁䅁睑獂䝁䅕兙畂䍁䅁兒畂䝁䅕杣湂䡁䅫䅁婄䅃䅁杶䅁䕁䅍䅢求䝁䅅杢杁䕁䅕杢求䡁䅉睚㕂䑁䅳䅉䑂䝁䅷党桂䝁䄴䅖求䝁䅍䅡㝁䍁䅁睑獂䝁䅫兢桂䡁䅑党啂䝁䅕睙潂䑁䅳䅉噂䡁䅑兡獂䝁䅫䅤㕂䍁䅁睕橂䝁䅅䅢求䍁䅁睕療䝁䅷兙祂䑁䅳䅉偂䝁䄴督潂䝁䄸杣求䍁䅁兙畂䝁䅑䅉偂䝁䅙杚穂䝁䅧睢祂䝁䅕䅉塂䝁䅫杢歂䑁䅳䅉䥂䡁䅫䅚祂䝁䄸睚求䝁䄴䅁㉄䅃䅁䄷䅁䕁䅍䅢求䝁䅅杢杁䕁䅕杢求䡁䅉睚㕂䑁䅳䅉䕂䝁䅅䅤桂䍁䅁兓畂䡁䅑党湂䡁䅉兙あ䝁䅫睢畂䑁䅳䅉䙂䝁䄴党祂䝁䅣入杁䕁䄰兙畂䝁䅅睚求䝁䄰党畂䡁䅑睏杁䕁䅕杢求䡁䅉睚㕂䍁䅁睕あ䝁䄸杣桂䝁䅣党㝁䍁䅁睑獂䝁䅕兙畂䙁䅑党橂䝁䅧睏杁䙁䅁杣療䝁䅍党穂䡁䅍䅉䉂䡁䅕䅤療䝁䄰兙あ䝁䅫睢畂䑁䅳䅉噂䡁䅑兡獂䝁䅫䅤㕂䍁䅁睕橂䝁䅅䅢求䍁䅁睕療䝁䅷兙祂䅁䅁睈䄸䭁䅑䅁䑂䝁䅷党桂䝁䄴䅉䙂䝁䄴党祂䝁䅣入㝁䍁䅁兒畂䝁䅕杣湂䡁䅫䅉䙂䝁䅙杚灂䝁䅍兡求䝁䄴睙㕂䑁䅳䅉䙂䝁䄴党祂䝁䅣入杁䕁䄰兙畂䝁䅅睚求䝁䄰党畂䡁䅑睏杁䕁䅍䅢求䝁䅅杢啂䝁䅕睙潂䑁䅳䅉兂䡁䅉睢橂䝁䅕督穂䍁䅁兑ㅂ䡁䅑睢瑂䝁䅅䅤灂䝁䄸杢䅁䍁䝧䅁睂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䅍䅢求䝁䅅杢啂䝁䅕睙潂䑁䅳䅉䑂䝁䄸杢㉂䝁䅕杢あ䝁䅫睢畂䝁䅅䅢杁䕁䄴兤橂䝁䅷党桂䡁䅉睏杁䙁䅍兢桂䡁䅉䅤杁䕁䅕杢求䡁䅉睚㕂䑁䅳䅉䍂䝁䅫睢浂䡁䅕党獂䑁䅳䅉䑂䝁䅷兡瑂䝁䅅䅤求䙁䅑党橂䝁䅧睏杁䙁䅕䅤灂䝁䅷兡あ䡁䅫䅉呂䝁䅍兙獂䝁䅕䅉呂䝁䄸䅢桂䡁䅉睏杁䕁䄸杢穂䝁䅧睢祂䝁䅕䅉桂䝁䄴䅚杁䕁䄸杚浂䡁䅍䅡療䡁䅉党杁䙁䅣兡畂䝁䅑䅁橁元䅁朳䅁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䅷党桂䝁䄴䅖求䝁䅍䅡㝁䍁䅁䅕療䡁䅣党祂䍁䅁睒祂䝁䅫䅚㝁䍁䅁兖あ䝁䅫䅢灂䡁䅑入杁䙁䅍睙桂䝁䅷党杁䙁䅍睢獂䝁䅅杣䅁偁䱅䅁啁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䅍䅢求䝁䅅杢啂䝁䅕睙潂䑁䅳䅉兂䝁䄸睤求䡁䅉䅉䡂䡁䅉兡歂䑁䅳䅉噂䡁䅑兡獂䝁䅫䅤㕂䍁䅁睕橂䝁䅅䅢求䍁䅁睕療䝁䅷兙祂䑁䅳䅉偂䝁䄴督潂䝁䄸杣求䍁䅁兙畂䝁䅑䅉偂䝁䅙杚穂䝁䅧睢祂䝁䅕䅉塂䝁䅫杢歂䅁䅁䄸䄸偁䅷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獂䝁䅕兙畂䙁䅑党橂䝁䅧睏杁䙁䅍兢桂䡁䅉䅤杁䕁䅕杢求䡁䅉睚㕂䑁䅳䅉䑂䝁䅷兡瑂䝁䅅䅤求䙁䅑党橂䝁䅧睏杁䙁䅕䅤灂䝁䅷兡あ䡁䅫䅉呂䝁䅍兙獂䝁䅕䅉呂䝁䄸䅢桂䡁䅉䅁祄睂䅁杦䅅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䅷党桂䝁䄴䅖求䝁䅍䅡㝁䍁䅁睕瑂䝁䅅杣あ䍁䅁兒畂䝁䅕杣湂䡁䅫睏杁䕁䅍䅢灂䝁䄰兙あ䝁䅕䅖求䝁䅍䅡㝁䍁䅁兖あ䝁䅫䅢灂䡁䅑入杁䙁䅍睙桂䝁䅷党杁䙁䅍睢獂䝁䅅杣㝁䍁䅁睔畂䡁䅍䅡療䡁䅉党杁䝁䅅杢歂䍁䅁睔浂䝁䅙督潂䝁䄸杣求䍁䅁睖灂䝁䄴䅚㝁䍁䅁村桂䡁䅑䅤求䡁䅉入杁䕁䅕杢求䡁䅉睚㕂䍁䅁睕あ䝁䄸杣桂䝁䅣党杁䙁䅍入穂䡁䅑党瑂䍁䅁䅋䍂䕁䅕睕呂䍁䅫䅁呃权䅁䄰䅁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䅷党桂䝁䄴䅖求䝁䅍䅡㝁䍁䅁睕瑂䝁䅅杣あ䍁䅁兒畂䝁䅕杣湂䡁䅫睏杁䙁䅁睢㍂䝁䅕杣杁䕁䅣杣灂䝁䅑䅁坁权䅁杂䅅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䅷党桂䝁䄴䅖求䝁䅍䅡㝁䍁䅁睕瑂䝁䅅杣あ䍁䅁兒畂䝁䅕杣湂䡁䅫睏杁䙁䅁睢㍂䝁䅕杣杁䕁䅣杣灂䝁䅑睏杁䕁䄸杢穂䝁䅧睢祂䝁䅕䅉桂䝁䄴䅚杁䕁䄸杚浂䡁䅍䅡療䡁䅉党杁䙁䅣兡畂䝁䅑䅁硃杂䅁末䅁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䅷党桂䝁䄴䅖求䝁䅍䅡㝁䍁䅁睕瑂䝁䅅杣あ䍁䅁兒畂䝁䅕杣湂䡁䅫睏杁䙁䅁睢㍂䝁䅕杣杁䕁䅣杣灂䝁䅑睏杁䙁䅕䅤灂䝁䅷兡あ䡁䅫䅉呂䝁䅍兙獂䝁䅕䅉呂䝁䄸䅢桂䡁䅉䅁祄䅃䅁䅍䅅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䅷党桂䝁䄴䅖求䝁䅍䅡㝁䍁䅁睕瑂䝁䅅杣あ䍁䅁兒畂䝁䅕杣湂䡁䅫睏杁䙁䅁睢㍂䝁䅕杣杁䕁䅣杣灂䝁䅑睏杁䙁䅕䅤灂䝁䅷兡あ䡁䅫䅉呂䝁䅍兙獂䝁䅕䅉呂䝁䄸䅢桂䡁䅉睏杁䕁䄸杢穂䝁䅧睢祂䝁䅕䅉桂䝁䄴䅚杁䕁䄸杚浂䡁䅍䅡療䡁䅉党杁䙁䅣兡畂䝁䅑䅁浃元䅁朳䅁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䅷党桂䝁䄴䅖求䝁䅍䅡㝁䍁䅁睕瑂䝁䅅杣あ䍁䅁兒畂䝁䅕杣湂䡁䅫睏杁䙁䅉党穂䝁䅫䅚求䝁䄴䅤灂䝁䅅䅢杁䙁䅍睢獂䝁䅅杣䅁䡁偍䅁い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䅍睢畂䡁䅙党畂䡁䅑兡療䝁䄴兙獂䍁䅁杔ㅂ䝁䅍䅢求䝁䅅杣㝁䍁䅁䅕療䡁䅣党祂䍁䅁睒祂䝁䅫䅚㝁䍁䅁兖あ䝁䅫䅢灂䡁䅑入杁䙁䅍睙桂䝁䅷党杁䙁䅍睢獂䝁䅅杣䅁䭁䭉䅁浄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䅍睢畂䡁䅙党畂䡁䅑兡療䝁䄴兙獂䍁䅁杔ㅂ䝁䅍䅢求䝁䅅杣㝁䍁䅁睕瑂䝁䅅杣あ䍁䅁兒畂䝁䅕杣湂䡁䅫睏杁䙁䅁睢㍂䝁䅕杣杁䕁䅣杣灂䝁䅑䅁汄元䅁䅅䅅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䄸杢㉂䝁䅕杢あ䝁䅫睢畂䝁䅅䅢杁䕁䄴兤橂䝁䅷党桂䡁䅉睏杁䙁䅍兢桂䡁䅉䅤杁䕁䅕杢求䡁䅉睚㕂䑁䅳䅉兂䝁䄸睤求䡁䅉䅉䡂䡁䅉兡歂䑁䅳䅉噂䡁䅑兡獂䝁䅫䅤㕂䍁䅁睕橂䝁䅅䅢求䍁䅁睕療䝁䅷兙祂䅁䅁䅴䅧䕁䉙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療䝁䄴杤求䝁䄴䅤灂䝁䄸杢桂䝁䅷䅉佂䡁䅕睙獂䝁䅕兙祂䑁䅳䅉呂䝁䄰兙祂䡁䅑䅉䙂䝁䄴党祂䝁䅣入㝁䍁䅁䅕療䡁䅣党祂䍁䅁睒祂䝁䅫䅚㝁䍁䅁兖あ䝁䅫䅢灂䡁䅑入杁䙁䅍睙桂䝁䅷党杁䙁䅍睢獂䝁䅅杣㝁䍁䅁睔畂䡁䅍䅡療䡁䅉党杁䝁䅅杢歂䍁䅁睔浂䝁䅙督潂䝁䄸杣求䍁䅁睖灂䝁䄴䅚䅁䙁䭕䅁千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䅍睢畂䡁䅙党畂䡁䅑兡療䝁䄴兙獂䍁䅁杔ㅂ䝁䅍䅢求䝁䅅杣㝁䍁䅁睕瑂䝁䅅杣あ䍁䅁兒畂䝁䅕杣湂䡁䅫睏杁䙁䅁睢㍂䝁䅕杣杁䕁䅣杣灂䝁䅑睏杁䙁䅕䅤灂䝁䅷兡あ䡁䅫䅉呂䝁䅍兙獂䝁䅕䅉呂䝁䄸䅢桂䡁䅉睏杁䕁䄸杢穂䝁䅧睢祂䝁䅕䅉桂䝁䄴䅚杁䕁䄸杚浂䡁䅍䅡療䡁䅉党杁䙁䅣兡畂䝁䅑睏杁䕁䅉兙あ䡁䅑党祂䡁䅫䅉䙂䝁䄴党祂䝁䅣入杁䙁䅍䅤療䡁䅉兙湂䝁䅕䅉呂䡁䅫督あ䝁䅕兢杁䍁䅧村䙂䙁䅍睕灁䅁䅁睷䅯偁䅧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療䝁䄴杤求䝁䄴䅤灂䝁䄸杢桂䝁䅷䅉佂䡁䅕睙獂䝁䅕兙祂䑁䅳䅉呂䝁䄰兙祂䡁䅑䅉䙂䝁䄴党祂䝁䅣入㝁䍁䅁兖あ䝁䅫䅢灂䡁䅑入杁䙁䅍睙桂䝁䅷党杁䙁䅍睢獂䝁䅅杣䅁䙁䭧䅁煄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䅕杢㉂䝁䅫杣療䝁䄴兢求䝁䄴䅤桂䝁䅷䅉䙂䝁䄴睚灂䝁䄴党求䡁䅉兡畂䝁䅣睏杁䕁䅍䅢求䝁䅅杢啂䝁䅕睙潂䑁䅳䅉兂䝁䄸睤求䡁䅉䅉䡂䡁䅉兡歂䅁䅁䉎䅉䙁䉉䅁䑂䝁䅷党桂䝁䄴䅉䙂䝁䄴党祂䝁䅣入㝁䍁䅁兒畂䝁䅕杣湂䡁䅫䅉䙂䝁䅙杚灂䝁䅍兡求䝁䄴睙㕂䑁䅳䅉䙂䝁䄴党祂䝁䅣入杁䕁䄰兙畂䝁䅅睚求䝁䄰党畂䡁䅑睏杁䕁䅕杢求䡁䅉睚㕂䍁䅁睕あ䝁䄸杣桂䝁䅣党㝁䍁䅁兒畂䡁䅙兡祂䝁䄸杢瑂䝁䅕杢あ䝁䅅䅢杁䕁䅕杢湂䝁䅫杢求䝁䅕杣灂䝁䄴睚㝁䍁䅁睕瑂䝁䅅杣あ䍁䅁兒畂䝁䅕杣湂䡁䅫睏杁䕁䅍䅢灂䝁䄰兙あ䝁䅕䅖求䝁䅍䅡㝁䍁䅁兖あ䝁䅫䅢灂䡁䅑入杁䙁䅍睙桂䝁䅷党杁䙁䅍睢獂䝁䅅杣㝁䍁䅁睔畂䡁䅍䅡療䡁䅉党杁䝁䅅杢歂䍁䅁睔浂䝁䅙督潂䝁䄸杣求䍁䅁睖灂䝁䄴䅚䅁乁䤸䅁慁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䅕杢㉂䝁䅫杣療䝁䄴兢求䝁䄴䅤桂䝁䅷䅉䙂䝁䄴睚灂䝁䄴党求䡁䅉兡畂䝁䅣睏杁䙁䅍兢桂䡁䅉䅤杁䕁䅕杢求䡁䅉睚㕂䑁䅳䅉兂䝁䄸睤求䡁䅉䅉䡂䡁䅉兡歂䑁䅳䅉噂䡁䅑兡獂䝁䅫䅤㕂䍁䅁睕橂䝁䅅䅢求䍁䅁睕療䝁䅷兙祂䅁䅁䅺䅫䅁䉉䅁䑂䝁䅷党桂䝁䄴䅉䙂䝁䄴党祂䝁䅣入㝁䍁䅁兒畂䝁䅕杣湂䡁䅫䅉䙂䝁䅙杚灂䝁䅍兡求䝁䄴睙㕂䑁䅳䅉䙂䝁䄴党祂䝁䅣入杁䕁䄰兙畂䝁䅅睚求䝁䄰党畂䡁䅑睏杁䕁䅕杢求䡁䅉睚㕂䍁䅁睕あ䝁䄸杣桂䝁䅣党㝁䍁䅁兒畂䡁䅙兡祂䝁䄸杢瑂䝁䅕杢あ䝁䅅䅢杁䕁䅕杢湂䝁䅫杢求䝁䅕杣灂䝁䄴睚㝁䍁䅁睕瑂䝁䅅杣あ䍁䅁兒畂䝁䅕杣湂䡁䅫睏杁䙁䅕䅤灂䝁䅷兡あ䡁䅫䅉呂䝁䅍兙獂䝁䅕䅉呂䝁䄸䅢桂䡁䅉䅁祂权䅁䄯䅁䕁䅍䅢求䝁䅅杢杁䕁䅕杢求䡁䅉睚㕂䑁䅳䅉䙂䝁䄴党祂䝁䅣入杁䕁䅕杚浂䝁䅫睙灂䝁䅕杢橂䡁䅫睏杁䕁䅕杢求䡁䅉睚㕂䍁䅁兔桂䝁䄴兙湂䝁䅕兢求䝁䄴䅤㝁䍁䅁兒畂䝁䅕杣湂䡁䅫䅉呂䡁䅑睢祂䝁䅅睚求䑁䅳䅉䝂䡁䅕党獂䍁䅁睑求䝁䅷䅢穂䑁䅳䅉呂䝁䄰兙祂䡁䅑䅉䙂䝁䄴党祂䝁䅣入㝁䍁䅁䅕療䡁䅣党祂䍁䅁睒祂䝁䅫䅚㝁䍁䅁兖あ䝁䅫䅢灂䡁䅑入杁䙁䅍睙桂䝁䅷党杁䙁䅍睢獂䝁䅅杣䅁䡁䭅䅁啁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䅫杢歂䡁䅕督あ䡁䅉兡桂䝁䅷䅉䉂䡁䅕䅤療䝁䄰兙あ䝁䅫睢畂䑁䅳䅉呂䝁䄰兙祂䡁䅑䅉䙂䝁䄴党祂䝁䅣入㝁䍁䅁睑獂䝁䅫兢桂䡁䅑党啂䝁䅕睙潂䑁䅳䅉噂䡁䅑兡獂䝁䅫䅤㕂䍁䅁睕橂䝁䅅䅢求䍁䅁睕療䝁䅷兙祂䅁䅁桊䅅佁䅧䅁䑂䝁䅷党桂䝁䄴䅉䙂䝁䄴党祂䝁䅣入㝁䍁䅁兒畂䝁䅕杣湂䡁䅫䅉䙂䝁䅙杚灂䝁䅍兡求䝁䄴睙㕂䑁䅳䅉䙂䝁䄴党祂䝁䅣入杁䕁䄰兙畂䝁䅅睚求䝁䄰党畂䡁䅑睏杁䕁䅕杢求䡁䅉睚㕂䍁䅁睕あ䝁䄸杣桂䝁䅣党㝁䍁䅁兓畂䝁䅑兤穂䡁䅑杣灂䝁䅅䅢杁䕁䅅兤あ䝁䄸兢桂䡁䅑兡療䝁䄴睏杁䙁䅍兢桂䡁䅉䅤杁䕁䅕杢求䡁䅉睚㕂䑁䅳䅉兂䝁䄸睤求䡁䅉䅉䡂䡁䅉兡歂䅁䅁剢䅅䅁䉙䅁䑂䝁䅷党桂䝁䄴䅉䙂䝁䄴党祂䝁䅣入㝁䍁䅁兒畂䝁䅕杣湂䡁䅫䅉䙂䝁䅙杚灂䝁䅍兡求䝁䄴睙㕂䑁䅳䅉䙂䝁䄴党祂䝁䅣入杁䕁䄰兙畂䝁䅅睚求䝁䄰党畂䡁䅑睏杁䕁䅕杢求䡁䅉睚㕂䍁䅁睕あ䝁䄸杣桂䝁䅣党㝁䍁䅁兓畂䝁䅑兤穂䡁䅑杣灂䝁䅅䅢杁䕁䅅兤あ䝁䄸兢桂䡁䅑兡療䝁䄴睏杁䙁䅍兢桂䡁䅉䅤杁䕁䅕杢求䡁䅉睚㕂䑁䅳䅉卂䝁䅕兢療䡁䅑党杁䕁䅅睙橂䝁䅕督穂䍁䅁兙畂䝁䅑䅉䑂䝁䄸杢あ䡁䅉睢獂䅁䅁䅄䅯䱁䅧䅁䑂䝁䅷党桂䝁䄴䅉䙂䝁䄴党祂䝁䅣入㝁䍁䅁兒畂䝁䅕杣湂䡁䅫䅉䙂䝁䅙杚灂䝁䅍兡求䝁䄴睙㕂䑁䅳䅉䙂䝁䄴党祂䝁䅣入杁䕁䄰兙畂䝁䅅睚求䝁䄰党畂䡁䅑睏杁䕁䅕杢求䡁䅉睚㕂䍁䅁睕あ䝁䄸杣桂䝁䅣党㝁䍁䅁䅕療䡁䅣党祂䍁䅁睒祂䝁䅫䅚㝁䍁䅁睑獂䝁䅫兢桂䡁䅑党啂䝁䅕睙潂䅁䅁兰䅫乁䅑䅁䑂䝁䅷党桂䝁䄴䅉䙂䝁䄴党祂䝁䅣入㝁䍁䅁兒畂䝁䅕杣湂䡁䅫䅉䙂䝁䅙杚灂䝁䅍兡求䝁䄴睙㕂䑁䅳䅉䙂䝁䄴党祂䝁䅣入杁䕁䄰兙畂䝁䅅睚求䝁䄰党畂䡁䅑睏杁䕁䅕杢求䡁䅉睚㕂䍁䅁睕あ䝁䄸杣桂䝁䅣党㝁䍁䅁䅕療䡁䅣党祂䍁䅁睒祂䝁䅫䅚㝁䍁䅁睔畂䡁䅍䅡療䡁䅉党杁䝁䅅杢歂䍁䅁睔浂䝁䅙督潂䝁䄸杣求䍁䅁睖灂䝁䄴䅚䅁偁䠴䅁䥄䅁䅁睑獂䝁䅕兙畂䍁䅁兒畂䝁䅕杣湂䡁䅫睏杁䕁䅕杢求䡁䅉睚㕂䍁䅁兒浂䝁䅙兡橂䝁䅫党畂䝁䅍入㝁䍁䅁兒畂䝁䅕杣湂䡁䅫䅉乂䝁䅅杢桂䝁䅣党瑂䝁䅕杢あ䑁䅳䅉䙂䝁䄴党祂䝁䅣入杁䙁䅍䅤療䡁䅉兙湂䝁䅕睏杁䙁䅁睢㍂䝁䅕杣杁䕁䅣杣灂䝁䅑睏杁䙁䅕䅤灂䝁䅷兡あ䡁䅫䅉呂䝁䅍兙獂䝁䅕䅉呂䝁䄸䅢桂䡁䅉䅁十元䅁䅅䅅䕁䅍䅢求䝁䅅杢杁䕁䅕杢求䡁䅉睚㕂䑁䅳䅉䙂䝁䄴党祂䝁䅣入杁䕁䅕杚浂䝁䅫睙灂䝁䅕杢橂䡁䅫睏杁䕁䅕杢求䡁䅉睚㕂䍁䅁兔桂䝁䄴兙湂䝁䅕兢求䝁䄴䅤㝁䍁䅁兒畂䝁䅕杣湂䡁䅫䅉呂䡁䅑睢祂䝁䅅睚求䑁䅳䅉呂䝁䄰兙祂䡁䅑䅉䙂䝁䄴党祂䝁䅣入㝁䍁䅁村灂䝁䄸兢桂䡁䅍督杁䕁䅕杢求䡁䅉睚㕂䑁䅳䅉兂䝁䄸睤求䡁䅉䅉䡂䡁䅉兡歂䑁䅳䅉偂䝁䄴督潂䝁䄸杣求䍁䅁兙畂䝁䅑䅉偂䝁䅙杚穂䝁䅧睢祂䝁䅕䅉塂䝁䅫杢歂䅁䅁䉰䅅䱁䅯䅁䑂䝁䅷党桂䝁䄴䅉䙂䝁䄴党祂䝁䅣入㝁䍁䅁兒畂䝁䅕杣湂䡁䅫䅉䙂䝁䅙杚灂䝁䅍兡求䝁䄴睙㕂䑁䅳䅉䙂䝁䄴党祂䝁䅣入杁䕁䄰兙畂䝁䅅睚求䝁䄰党畂䡁䅑睏杁䕁䅕杢求䡁䅉睚㕂䍁䅁睕あ䝁䄸杣桂䝁䅣党㝁䍁䅁睕瑂䝁䅅杣あ䍁䅁兒畂䝁䅕杣湂䡁䅫睏杁䙁䅁睢㍂䝁䅕杣杁䕁䅣杣灂䝁䅑䅁㙁睂䅁䄱䅁䕁䅍䅢求䝁䅅杢杁䕁䅕杢求䡁䅉睚㕂䑁䅳䅉䙂䝁䄴党祂䝁䅣入杁䕁䅕杚浂䝁䅫睙灂䝁䅕杢橂䡁䅫睏杁䕁䅕杢求䡁䅉睚㕂䍁䅁兔桂䝁䄴兙湂䝁䅕兢求䝁䄴䅤㝁䍁䅁兒畂䝁䅕杣湂䡁䅫䅉呂䡁䅑睢祂䝁䅅睚求䑁䅳䅉呂䝁䄰兙祂䡁䅑䅉䙂䝁䄴党祂䝁䅣入㝁䍁䅁䅕療䡁䅣党祂䍁䅁睒祂䝁䅫䅚㝁䍁䅁睑獂䝁䅫兢桂䡁䅑党啂䝁䅕睙潂䅁䅁兑䄴䑁䉑䅁䑂䝁䅷党桂䝁䄴䅉䙂䝁䄴党祂䝁䅣入㝁䍁䅁兒畂䝁䅕杣湂䡁䅫䅉䙂䝁䅙杚灂䝁䅍兡求䝁䄴睙㕂䑁䅳䅉䙂䝁䄴党祂䝁䅣入杁䕁䄰兙畂䝁䅅睚求䝁䄰党畂䡁䅑睏杁䕁䅕杢求䡁䅉睚㕂䍁䅁睕あ䝁䄸杣桂䝁䅣党㝁䍁䅁睕瑂䝁䅅杣あ䍁䅁兒畂䝁䅕杣湂䡁䅫睏杁䙁䅁睢㍂䝁䅕杣杁䕁䅣杣灂䝁䅑睏杁䕁䅍䅢灂䝁䄰兙あ䝁䅕䅖求䝁䅍䅡㝁䍁䅁兖あ䝁䅫䅢灂䡁䅑入杁䙁䅍睙桂䝁䅷党杁䙁䅍睢獂䝁䅅杣㝁䍁䅁睔畂䡁䅍䅡療䡁䅉党杁䝁䅅杢歂䍁䅁睔浂䝁䅙督潂䝁䄸杣求䍁䅁睖灂䝁䄴䅚䅁乁䜴䅁䥁允䅁睑獂䝁䅕兙畂䍁䅁兒畂䝁䅕杣湂䡁䅫睏杁䕁䅕杢求䡁䅉睚㕂䍁䅁兒浂䝁䅙兡橂䝁䅫党畂䝁䅍入㝁䍁䅁兒畂䝁䅕杣湂䡁䅫䅉乂䝁䅅杢桂䝁䅣党瑂䝁䅕杢あ䑁䅳䅉䙂䝁䄴党祂䝁䅣入杁䙁䅍䅤療䡁䅉兙湂䝁䅕睏杁䙁䅍兢桂䡁䅉䅤杁䕁䅕杢求䡁䅉睚㕂䑁䅳䅉兂䝁䄸睤求䡁䅉䅉䡂䡁䅉兡歂䑁䅳䅉佂䝁䅕䅤㍂䝁䄸杣牂䍁䅁睕求䝁䅍兤祂䝁䅫䅤㕂䑁䅳䅉噂䡁䅑兡獂䝁䅫䅤㕂䍁䅁睕橂䝁䅅䅢求䍁䅁睕療䝁䅷兙祂䅁䅁杉䅫䩁䅧䅁䑂䝁䅷党桂䝁䄴䅉䙂䝁䄴党祂䝁䅣入㝁䍁䅁兒畂䝁䅕杣湂䡁䅫䅉䙂䝁䅙杚灂䝁䅍兡求䝁䄴睙㕂䑁䅳䅉䙂䝁䄴党祂䝁䅣入杁䙁䅍䅤療䡁䅉兙湂䝁䅕睏杁䕁䅙杣求䝁䅫睚潂䡁䅑䅉呂䝁䅕杣㉂䝁䅫睙求䑁䅳䅉䑂䝁䅷党桂䝁䄴䅖求䝁䅍䅡䅁䵁剳䅁䥁允䅁睑獂䝁䅕兙畂䍁䅁兒畂䝁䅕杣湂䡁䅫睏杁䕁䅕杢求䡁䅉睚㕂䍁䅁兒浂䝁䅙兡橂䝁䅫党畂䝁䅍入㝁䍁䅁兒畂䝁䅕杣湂䡁䅫䅉呂䡁䅑睢祂䝁䅅睚求䑁䅳䅉䝂䡁䅉党灂䝁䅣䅡あ䍁䅁睕求䡁䅉杤灂䝁䅍党㝁䍁䅁杒ㅂ䝁䅕䅢杁䕁䅍党獂䝁䅷督㝁䍁䅁兓畂䝁䅑兤穂䡁䅑杣灂䝁䅅䅢杁䕁䅅兤あ䝁䄸兢桂䡁䅑兡療䝁䄴睏杁䕁䅍䅢求䝁䅅杢啂䝁䅕睙潂䑁䅳䅉噂䡁䅑兡獂䝁䅫䅤㕂䍁䅁睕橂䝁䅅䅢求䍁䅁睕療䝁䅷兙祂䅁䅁睕䄴䵁䅁䅁䑂䝁䅷党桂䝁䄴䅉䙂䝁䄴党祂䝁䅣入㝁䍁䅁兒畂䝁䅕杣湂䡁䅫䅉䙂䝁䅙杚灂䝁䅍兡求䝁䄴睙㕂䑁䅳䅉䙂䝁䄴党祂䝁䅣入杁䙁䅍䅤療䡁䅉兙湂䝁䅕睏杁䙁䅕䅤灂䝁䅷兡あ䡁䅫䅉呂䝁䅍兙獂䝁䅕䅉呂䝁䄸䅢桂䡁䅉睏杁䕁䄸杢穂䝁䅧睢祂䝁䅕䅉桂䝁䄴䅚杁䕁䄸杚浂䡁䅍䅡療䡁䅉党杁䙁䅣兡畂䝁䅑䅁呁杅䅁杷䅁䕁䅍䅢求䝁䅅杢杁䕁䅕杢求䡁䅉睚㕂䑁䅳䅉䙂䝁䄴党祂䝁䅣入杁䕁䄰兙畂䝁䅅睚求䝁䄰党畂䡁䅑睏杁䕁䅍䅢求䝁䅅杢啂䝁䅕睙潂䑁䅳䅉呂䡁䅑睢祂䝁䅅睚求䍁䅁兔桂䝁䄴兙湂䝁䅕兢求䝁䄴䅤㝁䍁䅁睑獂䝁䅫兢桂䡁䅑党啂䝁䅕睙潂䑁䅳䅉噂䡁䅑兡獂䝁䅫䅤㕂䍁䅁睕橂䝁䅅䅢求䍁䅁睕療䝁䅷兙祂䅁䅁兏䅣䭁䅷䅁䑂䝁䅷党桂䝁䄴䅉䙂䝁䄴党祂䝁䅣入㝁䍁䅁兒畂䝁䅕杣湂䡁䅫䅉乂䝁䅅杢桂䝁䅣党瑂䝁䅕杢あ䑁䅳䅉䕂䝁䅫督睂䝁䄸督桂䝁䅷䅉桂䝁䄴䅚杁䙁䅉党橂䡁䅫睙獂䝁䅫杢湂䑁䅳䅉䑂䝁䅷党桂䝁䄴䅖求䝁䅍䅡㝁䍁䅁䅕療䝁䅷䅢ㅂ䡁䅑兡療䝁䄴䅉䑂䝁䄸杢あ䡁䅉睢獂䅁䅁兰䅣䱁䅷䅁䑂䝁䅷党桂䝁䄴䅉䙂䝁䄴党祂䝁䅣入㝁䍁䅁兒畂䝁䅕杣湂䡁䅫䅉乂䝁䅅杢桂䝁䅣党瑂䝁䅕杢あ䑁䅳䅉䙂䝁䄴党祂䝁䅣入杁䙁䅍䅤療䡁䅉兙湂䝁䅕睏杁䕁䅍䅢求䝁䅅杢啂䝁䅕睙潂䑁䅳䅉呂䝁䄰兙祂䡁䅑䅉䙂䝁䄴党祂䝁䅣入㝁䍁䅁兖あ䝁䅫䅢灂䡁䅑入杁䙁䅍睙桂䝁䅷党杁䙁䅍睢獂䝁䅅杣䅁䙁䩳䅁䕁允䅁睑獂䝁䅕兙畂䍁䅁兒畂䝁䅕杣湂䡁䅫睏杁䕁䅕杢求䡁䅉睚㕂䍁䅁兔桂䝁䄴兙湂䝁䅕兢求䝁䄴䅤㝁䍁䅁兒畂䝁䅕杣湂䡁䅫䅉呂䡁䅑睢祂䝁䅅睚求䑁䅳䅉䑂䝁䄸杢㉂䝁䅕杢あ䝁䅫睢畂䝁䅅䅢杁䕁䄴兤橂䝁䅷党桂䡁䅉睏杁䙁䅁睢㍂䝁䅕杣杁䕁䅣杣灂䝁䅑睏杁䙁䅕䅤灂䝁䅷兡あ䡁䅫䅉呂䝁䅍兙獂䝁䅕䅉呂䝁䄸䅢桂䡁䅉睏杁䕁䄸杢穂䝁䅧睢祂䝁䅕䅉桂䝁䄴䅚杁䕁䄸杚浂䡁䅍䅡療䡁䅉党杁䙁䅣兡畂䝁䅑䅁獄元䅁权䅅䕁䅍䅢求䝁䅅杢杁䕁䅕杢求䡁䅉睚㕂䑁䅳䅉䙂䝁䄴党祂䝁䅣入杁䕁䄰兙畂䝁䅅睚求䝁䄰党畂䡁䅑睏杁䕁䅕杢求䡁䅉睚㕂䍁䅁睕あ䝁䄸杣桂䝁䅣党㝁䍁䅁睑療䝁䄴杤求䝁䄴䅤灂䝁䄸杢桂䝁䅷䅉佂䡁䅕睙獂䝁䅕兙祂䑁䅳䅉呂䝁䄰兙祂䡁䅑䅉䙂䝁䄴党祂䝁䅣入㝁䍁䅁村灂䝁䄸兢桂䡁䅍督杁䕁䅕杢求䡁䅉睚㕂䑁䅳䅉兂䝁䄸睤求䡁䅉䅉䡂䡁䅉兡歂䑁䅳䅉噂䡁䅑兡獂䝁䅫䅤㕂䍁䅁睕橂䝁䅅䅢求䍁䅁睕療䝁䅷兙祂䅁䅁䄴䅧佁䅯䅁䑂䝁䅷党桂䝁䄴䅉䙂䝁䄴党祂䝁䅣入㝁䍁䅁兒畂䝁䅕杣湂䡁䅫䅉乂䝁䅅杢桂䝁䅣党瑂䝁䅕杢あ䑁䅳䅉䙂䝁䄴党祂䝁䅣入杁䙁䅍䅤療䡁䅉兙湂䝁䅕睏杁䕁䅍睢畂䡁䅙党畂䡁䅑兡療䝁䄴兙獂䍁䅁杔ㅂ䝁䅍䅢求䝁䅅杣㝁䍁䅁睕瑂䝁䅅杣あ䍁䅁兒畂䝁䅕杣湂䡁䅫睏杁䙁䅁睢㍂䝁䅕杣杁䕁䅣杣灂䝁䅑睏杁䙁䅕䅤灂䝁䅷兡あ䡁䅫䅉呂䝁䅍兙獂䝁䅕䅉呂䝁䄸䅢桂䡁䅉䅁㙄元䅁杹䅅䕁䅍䅢求䝁䅅杢杁䕁䅕杢求䡁䅉睚㕂䑁䅳䅉䙂䝁䄴党祂䝁䅣入杁䕁䄰兙畂䝁䅅睚求䝁䄰党畂䡁䅑睏杁䕁䅕杢求䡁䅉睚㕂䍁䅁睕あ䝁䄸杣桂䝁䅣党㝁䍁䅁杒獂䝁䅕党あ䍁䅁兔桂䝁䄴兙湂䝁䅕兢求䝁䄴䅤㝁䍁䅁兓畂䝁䅑兤穂䡁䅑杣灂䝁䅅䅢杁䕁䅅兤あ䝁䄸兢桂䡁䅑兡療䝁䄴睏杁䕁䅕䅢求䝁䅍䅤祂䝁䅫睙杁䙁䅙党潂䝁䅫睙獂䝁䅕睏杁䕁䅅兤あ䝁䄸杢療䝁䄰睢ㅂ䡁䅍䅉坂䝁䅕䅡灂䝁䅍䅢求䡁䅍睏杁䙁䅕䅤灂䝁䅷兡あ䡁䅫䅉呂䝁䅍兙獂䝁䅕䅉呂䝁䄸䅢桂䡁䅉睏杁䕁䅉兙あ䡁䅑党祂䡁䅫䅉䙂䝁䄴党祂䝁䅣入杁䙁䅍䅤療䡁䅉兙湂䝁䅕䅉呂䡁䅫督あ䝁䅕兢杁䍁䅧村䙂䙁䅍睕灁䑁䅳䅉䙂䝁䅷党橂䡁䅑杣灂䝁䅍䅉坂䝁䅕䅡灂䝁䅍䅢求䍁䅁睑潂䝁䅅杣湂䝁䅫杢湂䍁䅁兓畂䝁䅙杣桂䡁䅍䅤祂䡁䅕睙あ䡁䅕杣求䅁䅁䅰䅯䩁䄴䅁䑂䝁䅷党桂䝁䄴䅉䙂䝁䄴党祂䝁䅣入㝁䍁䅁兒畂䝁䅕杣湂䡁䅫䅉乂䝁䅅杢桂䝁䅣党瑂䝁䅕杢あ䑁䅳䅉䙂䝁䄴党祂䝁䅣入杁䙁䅍䅤療䡁䅉兙湂䝁䅕睏杁䕁䄰兡畂䝁䅫杢湂䍁䅁䅖求䝁䅍䅡畂䝁䄸䅢療䝁䅣入㝁䍁䅁䅕療䡁䅣党祂䍁䅁睒祂䝁䅫䅚䅁偁䝕䅁奄䅁䅁睑獂䝁䅕兙畂䍁䅁兒畂䝁䅕杣湂䡁䅫睏杁䕁䅕杢求䡁䅉睚㕂䍁䅁兔桂䝁䄴兙湂䝁䅕兢求䝁䄴䅤㝁䍁䅁兒畂䝁䅕杣湂䡁䅫䅉呂䡁䅑睢祂䝁䅅睚求䑁䅳䅉兂䝁䄸睤求䡁䅉䅉䡂䡁䅉兡歂䑁䅳䅉噂䡁䅑兡獂䝁䅫䅤㕂䍁䅁睕橂䝁䅅䅢求䍁䅁睕療䝁䅷兙祂䑁䅳䅉偂䝁䄴督潂䝁䄸杣求䍁䅁兙畂䝁䅑䅉偂䝁䅙杚穂䝁䅧睢祂䝁䅕䅉塂䝁䅫杢歂䅁䅁睸䄴䩁䅙䅁䑂䝁䅷党桂䝁䄴䅉䙂䝁䄴党祂䝁䅣入㝁䍁䅁兒畂䝁䅕杣湂䡁䅫䅉乂䝁䅅杢桂䝁䅣党瑂䝁䅕杢あ䑁䅳䅉䙂䝁䄴党祂䝁䅣入杁䙁䅍䅤療䡁䅉兙湂䝁䅕睏杁䙁䅍兢桂䡁䅉䅤杁䕁䅕杢求䡁䅉睚㕂䑁䅳䅉䑂䝁䅷兡瑂䝁䅅䅤求䙁䅑党橂䝁䅧䅁楃元䅁䄲䅁䕁䅍䅢求䝁䅅杢杁䕁䅕杢求䡁䅉睚㕂䑁䅳䅉䙂䝁䄴党祂䝁䅣入杁䕁䄰兙畂䝁䅅睚求䝁䄰党畂䡁䅑睏杁䕁䅕杢求䡁䅉睚㕂䍁䅁睕あ䝁䄸杣桂䝁䅣党㝁䍁䅁睕瑂䝁䅅杣あ䍁䅁兒畂䝁䅕杣湂䡁䅫睏杁䙁䅁睢㍂䝁䅕杣杁䕁䅣杣灂䝁䅑睏杁䕁䅍䅢灂䝁䄰兙あ䝁䅕䅖求䝁䅍䅡㝁䍁䅁兖あ䝁䅫䅢灂䡁䅑入杁䙁䅍睙桂䝁䅷党杁䙁䅍睢獂䝁䅅杣䅁乁䭫䅁⭃䅁䅁睑獂䝁䅕兙畂䍁䅁兒畂䝁䅕杣湂䡁䅫睏杁䕁䅕杢求䡁䅉睚㕂䍁䅁兔桂䝁䄴兙湂䝁䅕兢求䝁䄴䅤㝁䍁䅁兒畂䝁䅕杣湂䡁䅫䅉呂䡁䅑睢祂䝁䅅睚求䑁䅳䅉呂䝁䄰兙祂䡁䅑䅉䙂䝁䄴党祂䝁䅣入㝁䍁䅁䅕療䡁䅣党祂䍁䅁睒祂䝁䅫䅚㝁䍁䅁兖あ䝁䅫䅢灂䡁䅑入杁䙁䅍睙桂䝁䅷党杁䙁䅍睢獂䝁䅅杣䅁偁佧䅁䅄䅁䅁睑獂䝁䅕兙畂䍁䅁兒畂䝁䅕杣湂䡁䅫睏杁䕁䅕杢求䡁䅉睚㕂䍁䅁兔桂䝁䄴兙湂䝁䅕兢求䝁䄴䅤㝁䍁䅁兒畂䝁䅕杣湂䡁䅫䅉呂䡁䅑睢祂䝁䅅睚求䑁䅳䅉噂䡁䅑兡獂䝁䅫䅤㕂䍁䅁睕橂䝁䅅䅢求䍁䅁睕療䝁䅷兙祂䑁䅳䅉偂䝁䄴督潂䝁䄸杣求䍁䅁兙畂䝁䅑䅉偂䝁䅙杚穂䝁䅧睢祂䝁䅕䅉塂䝁䅫杢歂䅁䅁朳䄴偁䅑䅁䑂䝁䅷党桂䝁䄴䅉䙂䝁䄴党祂䝁䅣入㝁䍁䅁兒畂䝁䅕杣湂䡁䅫䅉乂䝁䅅杢桂䝁䅣党瑂䝁䅕杢あ䑁䅳䅉䙂䝁䄴杤灂䡁䅉睢畂䝁䄰党畂䡁䅑兙獂䍁䅁兒畂䝁䅣兡畂䝁䅕党祂䝁䅫杢湂䑁䅳䅉䩂䝁䄴䅚ㅂ䡁䅍䅤祂䝁䅫兙獂䍁䅁兑ㅂ䡁䅑睢瑂䝁䅅䅤灂䝁䄸杢㝁䍁䅁睕求䝁䄴督療䡁䅉督㝁䍁䅁睖桂䡁䅑党祂䍁䅁䅕ㅂ䡁䅉兡浂䝁䅫睙桂䡁䅑兡療䝁䄴睏杁䕁䅍䅢求䝁䅅杢啂䝁䅕睙潂䅁䅁桡䅅䥁䅑䅁䑂䝁䅷党桂䝁䄴䅉䙂䝁䄴党祂䝁䅣入㝁䍁䅁兒畂䝁䅕杣湂䡁䅫䅉乂䝁䅅杢桂䝁䅣党瑂䝁䅕杢あ䑁䅳䅉䩂䝁䄴䅚ㅂ䡁䅍䅤祂䝁䅫兙獂䍁䅁兑ㅂ䡁䅑睢瑂䝁䅅䅤灂䝁䄸杢㝁䍁䅁睑獂䝁䅕兙畂䙁䅑党橂䝁䅧䅁䡄权䅁䅮䅁䕁䅍䅢求䝁䅅杢杁䕁䅕杢求䡁䅉睚㕂䑁䅳䅉䙂䝁䄴党祂䝁䅣入杁䕁䄰兙畂䝁䅅睚求䝁䄰党畂䡁䅑睏杁䙁䅁睢㍂䝁䅕杣杁䕁䅣杣灂䝁䅑睏杁䕁䅍䅢灂䝁䄰兙あ䝁䅕䅖求䝁䅍䅡㝁䍁䅁兖あ䝁䅫䅢灂䡁䅑入杁䙁䅍睙桂䝁䅷党杁䙁䅍睢獂䝁䅅杣䅁䭁䨰䅁䝃䅁䅁睑獂䝁䅕兙畂䍁䅁兒畂䝁䅕杣湂䡁䅫睏杁䕁䅕杢求䡁䅉睚㕂䍁䅁兔桂䝁䄴兙湂䝁䅕兢求䝁䄴䅤㝁䍁䅁睕瑂䝁䅅杣あ䍁䅁兒畂䝁䅕杣湂䡁䅫睏杁䙁䅕䅤灂䝁䅷兡あ䡁䅫䅉呂䝁䅍兙獂䝁䅕䅉呂䝁䄸䅢桂䡁䅉䅁婄睄䅁杩䅁䕁䅍䅢求䝁䅅杢杁䕁䅕杢求䡁䅉睚㕂䑁䅳䅉䙂䝁䄴党祂䝁䅣入杁䙁䅍䅤療䡁䅉兙湂䝁䅕睏杁䕁䅍䅢求䝁䅅杢啂䝁䅕睙潂䑁䅳䅉䍂䝁䅫睢瑂䝁䅅督穂䍁䅁兒畂䝁䅕杣湂䡁䅫睏杁䕁䅍䅢灂䝁䄰兙あ䝁䅕䅖求䝁䅍䅡䅁䭁䥉䅁䅃䅁䅁睑獂䝁䅕兙畂䍁䅁兒畂䝁䅕杣湂䡁䅫睏杁䕁䅕杢求䡁䅉睚㕂䍁䅁睕あ䝁䄸杣桂䝁䅣党㝁䍁䅁䅒灂䡁䅍䅣療䡁䅍兙獂䍁䅁兙畂䝁䅑䅉卂䝁䅕睙㕂䝁䅍䅢灂䝁䄴睚㝁䍁䅁睑獂䝁䅕兙畂䙁䅑党橂䝁䅧䅁敁睂䅁杩䅁䕁䅍䅢求䝁䅅杢杁䕁䅕杢求䡁䅉睚㕂䑁䅳䅉䙂䝁䄴党祂䝁䅣入杁䙁䅍䅤療䡁䅉兙湂䝁䅕睏杁䕁䅙杣求䝁䅫睚潂䡁䅑䅉呂䝁䅕杣㉂䝁䅫睙求䑁䅳䅉乂䝁䅅杣灂䝁䄴党杁䙁䅑杣桂䝁䄴督睂䝁䄸杣あ䝁䅅䅤灂䝁䄸杢䅁䑁䭧䅁䵁允䅁睑獂䝁䅕兙畂䍁䅁兒畂䝁䅕杣湂䡁䅫睏杁䕁䅕杢求䡁䅉睚㕂䍁䅁睕あ䝁䄸杣桂䝁䅣党㝁䍁䅁杒ㅂ䝁䅕䅢杁䕁䅍党獂䝁䅷督㝁䍁䅁兓畂䝁䅑兤穂䡁䅑杣灂䝁䅅䅢杁䕁䅅兤あ䝁䄸兢桂䡁䅑兡療䝁䄴睏杁䕁䅍䅢求䝁䅅杢啂䝁䅕睙潂䑁䅳䅉噂䡁䅑兡獂䝁䅫䅤㕂䍁䅁睕橂䝁䅅䅢求䍁䅁睕療䝁䅷兙祂䑁䅳䅉䍂䝁䅅䅤あ䝁䅕杣㕂䍁䅁兒畂䝁䅕杣湂䡁䅫䅉呂䡁䅑睢祂䝁䅅睚求䍁䅁睕㕂䡁䅍䅤求䝁䄰䅉潁䕁䅉兒呂䙁䅍克䅁䱁䩅䅁兄䅁䅁睑獂䝁䅕兙畂䍁䅁兒畂䝁䅕杣湂䡁䅫睏杁䕁䅕杢求䡁䅉睚㕂䍁䅁睕あ䝁䄸杣桂䝁䅣党㝁䍁䅁兓畂䝁䅑兤穂䡁䅑杣灂䝁䅅䅢杁䕁䅅兤あ䝁䄸兢桂䡁䅑兡療䝁䄴睏杁䕁䄰兡畂䝁䅫杢湂䍁䅁䅖求䝁䅍䅡畂䝁䄸䅢療䝁䅣入㝁䍁䅁睕求䝁䄴督療䡁䅉督㝁䍁䅁睑獂䝁䅕兙畂䙁䅑党橂䝁䅧睏杁䕁䅍䅢灂䝁䄰兙あ䝁䅕䅖求䝁䅍䅡䅁䝁䩁䅁歂䅁䅁睑獂䝁䅕兙畂䍁䅁兒畂䝁䅕杣湂䡁䅫睏杁䕁䅕杢求䡁䅉睚㕂䍁䅁睕あ䝁䄸杣桂䝁䅣党㝁䍁䅁兖あ䝁䅫䅢灂䡁䅑入杁䙁䅍睙桂䝁䅷党杁䙁䅍睢獂䝁䅅杣䅁䉁偧䅁慃䅁䅁睑獂䝁䅕兙畂䍁䅁兒畂䝁䅕杣湂䡁䅫睏杁䕁䅕杢求䡁䅉睚㕂䍁䅁睕あ䝁䄸杣桂䝁䅣党㝁䍁䅁兖あ䝁䅫䅢灂䡁䅑入杁䙁䅍睙桂䝁䅷党杁䙁䅍睢獂䝁䅅杣㝁䍁䅁睔畂䡁䅍䅡療䡁䅉党杁䝁䅅杢歂䍁䅁睔浂䝁䅙督潂䝁䄸杣求䍁䅁睖灂䝁䄴䅚䅁䡁䩍䅁獄䅁䅁睑獂䝁䅕兙畂䍁䅁兒畂䝁䅕杣湂䡁䅫睏杁䕁䅕杢㉂䝁䅫杣療䝁䄴兢求䝁䄴䅤桂䝁䅷䅉䑂䝁䄸杢穂䡁䅕䅢あ䝁䅫杢湂䑁䅳䅉䕂䝁䅫督睂䝁䄸督桂䝁䅷䅉桂䝁䄴䅚杁䙁䅉党橂䡁䅫睙獂䝁䅫杢湂䑁䅳䅉䑂䝁䅷党桂䝁䄴䅖求䝁䅍䅡㝁䍁䅁䅕療䝁䅷䅢ㅂ䡁䅑兡療䝁䄴䅉䑂䝁䄸杢あ䡁䅉睢獂䑁䅳䅉䍂䝁䅫睢浂䡁䅕党獂䑁䅳䅉䍂䝁䅫睢瑂䝁䅅督穂䍁䅁兒畂䝁䅕杣湂䡁䅫䅁敄权䅁朱䅁䕁䅍䅢求䝁䅅杢杁䕁䅕杢求䡁䅉睚㕂䑁䅳䅉䙂䝁䄴杤灂䡁䅉睢畂䝁䄰党畂䡁䅑兙獂䍁䅁睑療䝁䄴督ㅂ䝁䅷䅤灂䝁䄴睚㝁䍁䅁兒畂䡁䅙兡祂䝁䄸杢瑂䝁䅕杢あ䝁䅅䅢杁䕁䅕杢湂䝁䅫杢求䝁䅕杣灂䝁䄴睚㝁䍁䅁睖桂䡁䅑党祂䍁䅁䅕ㅂ䡁䅉兡浂䝁䅫睙桂䡁䅑兡療䝁䄴睏杁䙁䅕䅤灂䝁䅷兡あ䡁䅫䅉呂䝁䅍兙獂䝁䅕䅉呂䝁䄸䅢桂䡁䅉䅁橃杂䅁杚䅁䕁䅍䅢求䝁䅅杢杁䕁䅕杢求䡁䅉睚㕂䑁䅳䅉䙂䝁䄴杤灂䡁䅉睢畂䝁䄰党畂䡁䅑兙獂䍁䅁兒畂䝁䅣兡畂䝁䅕党祂䝁䅫杢湂䑁䅳䅉䑂䝁䅷党桂䝁䄴䅖求䝁䅍䅡䅁䭁䝅䅁坄䅁䅁睑獂䝁䅕兙畂䍁䅁兒畂䝁䅕杣湂䡁䅫睏杁䕁䅕杢㉂䝁䅫杣療䝁䄴兢求䝁䄴䅤桂䝁䅷䅉䙂䝁䄴睚灂䝁䄴党求䡁䅉兡畂䝁䅣睏杁䕁䅑兡穂䡁䅁睢穂䝁䅅䅢杁䝁䅅杢歂䍁䅁杕求䝁䅍入橂䝁䅷兡畂䝁䅣睏杁䕁䅍䅢求䝁䅅杢啂䝁䅕睙潂䑁䅳䅉兂䝁䄸䅢獂䡁䅕䅤灂䝁䄸杢杁䕁䅍睢畂䡁䅑杣療䝁䅷睏杁䕁䅣杣求䝁䅕杢杁䙁䅍䅤求䝁䅕䅢䅁䑁䬸䅁奃䅁䅁睑獂䝁䅕兙畂䍁䅁兒畂䝁䅕杣湂䡁䅫睏杁䕁䅕杢㉂䝁䅫杣療䝁䄴兢求䝁䄴䅤桂䝁䅷䅉䙂䝁䄴睚灂䝁䄴党求䡁䅉兡畂䝁䅣睏杁䕁䅙兤求䝁䅷䅉䑂䝁䅕䅢獂䡁䅍睏杁䕁䅍䅢求䝁䅅杢啂䝁䅕睙潂䑁䅳䅉䑂䝁䅷兡瑂䝁䅅䅤求䙁䅑党橂䝁䅧䅁偂元䅁䅺䅁䕁䅍䅢求䝁䅅杢杁䕁䅕杢求䡁䅉睚㕂䑁䅳䅉䝂䡁䅉党灂䝁䅣䅡あ䍁䅁睕求䡁䅉杤灂䝁䅍党㝁䍁䅁兔桂䡁䅉兡畂䝁䅕䅉啂䡁䅉兙畂䡁䅍䅣療䡁䅉䅤桂䡁䅑兡療䝁䄴睏杁䕁䅍䅢求䝁䅅杢啂䝁䅕睙潂䑁䅳䅉䍂䝁䅫睢浂䡁䅕党獂䑁䅳䅉䍂䝁䅫睢瑂䝁䅅督穂䍁䅁兒畂䝁䅕杣湂䡁䅫睏杁䕁䅍䅢灂䝁䄰兙あ䝁䅕䅖求䝁䅍䅡䅁䱁匰䅁啁䅁䅁睑獂䝁䅕兙畂䙁䅑党橂䝁䅧䅁䡄充䅁䅙䅁䕁䅍䅢求䝁䅅杢啂䝁䅕睙潂䑁䅳䅉䍂䝁䅫睢浂䡁䅕党獂䑁䅳䅉䍂䝁䅫睢瑂䝁䅅督穂䍁䅁兒畂䝁䅕杣湂䡁䅫睏杁䕁䅍䅢灂䝁䄰兙あ䝁䅕䅖求䝁䅍䅡䅁䑁䩯䅁奁䅁䅁睑獂䝁䅫兢桂䡁䅑党啂䝁䅕睙潂䅁䅁睎䅯䥁䅷䅁䑂䝁䅷睢ㅂ䝁䅑䅉䩂䝁䄴杚祂䝁䅅督あ䡁䅉兤橂䡁䅑兤祂䝁䅕睏杁䙁䅉党瑂䝁䄸䅤求䍁䅁兑橂䝁䅍党穂䡁䅍䅉桂䝁䄴䅚杁䕁䅍睢畂䡁䅑杣療䝁䅷睏杁䕁䄴党あ䡁䅣睢祂䝁䅳䅉呂䝁䅕睙ㅂ䡁䅉兡あ䡁䅫睏杁䑁䅕睒䅁䭁佳䅁佁允䅁睑獂䝁䄸兤歂䍁䅁兔桂䝁䄴兙湂䝁䅕兢求䝁䄴䅤㝁䍁䅁兑ㅂ䡁䅑䅡求䝁䄴䅤灂䝁䅍兙あ䝁䅫睢畂䑁䅳䅉䙂䝁䄴䅚睂䝁䄸兡畂䡁䅑䅉呂䝁䅕睙ㅂ䡁䅉兡あ䡁䅫䅉䩂䝁䄴䅤求䝁䅣杣灂䡁䅑入㝁䍁䅁䅒桂䡁䅑兙杁䙁䅁杣療䡁䅑党橂䡁䅑兡療䝁䄴睏杁䕁䅍䅢療䡁䅕䅚杁䕁䅫杢浂䡁䅉兙穂䡁䅑杣ㅂ䝁䅍䅤ㅂ䡁䅉党㝁䍁䅁睑獂䝁䄸兤歂䍁䅁睕求䝁䅍兤祂䝁䅫䅤㕂䑁䅳䅉佂䝁䅕䅤㍂䝁䄸杣牂䍁䅁睕求䝁䅍兤祂䝁䅫䅤㕂䅁䅁党䅯䅁䉉䅁䑂䝁䅷睢ㅂ䝁䅑䅉乂䝁䅅杢桂䝁䅣党瑂䝁䅕杢あ䑁䅳䅉䍂䝁䅅睙牂䡁䅕䅣杁䝁䅅杢歂䍁䅁杕求䝁䅍睢㉂䝁䅕杣㕂䑁䅳䅉䕂䝁䅅䅤桂䍁䅁䅕祂䝁䄸䅤求䝁䅍䅤灂䝁䄸杢㝁䍁䅁睑獂䝁䄸兤歂䍁䅁䅒桂䡁䅑兙杁䙁䅍党祂䡁䅙兡橂䝁䅕督㝁䍁䅁睑獂䝁䄸兤歂䍁䅁兓畂䝁䅙杣桂䡁䅍䅤祂䡁䅕睙あ䡁䅕杣求䑁䅳䅉䑂䝁䅷睢ㅂ䝁䅑䅉呂䝁䅕睙ㅂ䡁䅉兡あ䡁䅫睏杁䕁䅍䅢療䡁䅕䅚杁䙁䅍䅤療䡁䅉兙湂䝁䅕䅁⽂杂䅁杵䅁䕁䅍䅢療䡁䅕䅚杁䕁䄰兙畂䝁䅅睚求䝁䄰党畂䡁䅑睏杁䕁䅍䅢療䡁䅕䅚杁䕁䅫杢浂䡁䅉兙穂䡁䅑杣ㅂ䝁䅍䅤ㅂ䡁䅉党㝁䍁䅁睑獂䝁䄸兤歂䍁䅁睕求䝁䅍兤祂䝁䅫䅤㕂䑁䅳䅉兂䡁䅉睢橂䝁䅕督穂䍁䅁兑ㅂ䡁䅑睢瑂䝁䅅䅤灂䝁䄸杢㝁䍁䅁杔求䡁䅑睤療䡁䅉睡杁䙁䅍党橂䡁䅕杣灂䡁䅑入䅁乁䩧䅁㉄䅁䅁睑獂䝁䄸兤歂䍁䅁兔桂䝁䄴兙湂䝁䅕兢求䝁䄴䅤㝁䍁䅁䅒桂䡁䅑兙杁䕁䅫杢あ䝁䅕睚祂䝁䅅䅤灂䝁䄸杢㝁䍁䅁睑獂䝁䄸兤歂䍁䅁兓畂䝁䅙杣桂䡁䅍䅤祂䡁䅕睙あ䡁䅕杣求䑁䅳䅉兂䡁䅉睢橂䝁䅕督穂䍁䅁兑ㅂ䡁䅑睢瑂䝁䅅䅤灂䝁䄸杢㝁䍁䅁杔求䡁䅑睤療䡁䅉睡杁䙁䅍党橂䡁䅕杣灂䡁䅑入㝁䍁䅁䅒桂䡁䅑兙杁䕁䅍党畂䡁䅑党祂䍁䅁䅖求䝁䅍䅡畂䝁䄸䅢療䝁䅣入㝁䍁䅁兎䡂䅁䅁兩䄰䅁䈴䅁䑂䝁䅷睢ㅂ䝁䅑䅉乂䝁䅅杢桂䝁䅣党瑂䝁䅕杢あ䑁䅳䅉䕂䝁䅅䅤桂䍁䅁兓畂䡁䅑党湂䡁䅉兙あ䝁䅫睢畂䑁䅳䅉䕂䝁䅅䅤桂䍁䅁䅕祂䝁䄸䅤求䝁䅍䅤灂䝁䄸杢㝁䍁䅁睑獂䝁䄸兤歂䍁䅁䅒桂䡁䅑兙杁䙁䅍党祂䡁䅙兡橂䝁䅕督㝁䍁䅁睑獂䝁䄸兤歂䍁䅁兓畂䝁䅙杣桂䡁䅍䅤祂䡁䅕睙あ䡁䅕杣求䑁䅳䅉䑂䝁䅷睢ㅂ䝁䅑䅉呂䝁䅕睙ㅂ䡁䅉兡あ䡁䅫睏杁䕁䅑兙あ䝁䅅䅉䑂䝁䅕杢あ䝁䅕杣杁䙁䅑党橂䝁䅧杢療䝁䅷睢湂䡁䅫䅁桁睂䅁朹䅁䕁䅍䅢療䡁䅕䅚杁䕁䄰兙畂䝁䅅睚求䝁䄰党畂䡁䅑睏杁䕁䅑兙あ䝁䅅䅉䩂䝁䄴䅤求䝁䅣杣桂䡁䅑兡療䝁䄴睏杁䕁䅑兙あ䝁䅅䅉兂䡁䅉睢あ䝁䅕睙あ䝁䅫睢畂䑁䅳䅉䑂䝁䅷睢ㅂ䝁䅑䅉䩂䝁䄴杚祂䝁䅅督あ䡁䅉兤橂䡁䅑兤祂䝁䅕睏杁䕁䅍䅢療䡁䅕䅚杁䙁䅍党橂䡁䅕杣灂䡁䅑入㝁䍁䅁睑獂䝁䄸兤歂䍁䅁睕あ䝁䄸杣桂䝁䅣党㝁䍁䅁杔求䡁䅑睤療䡁䅉睡杁䙁䅍党橂䡁䅕杣灂䡁䅑入䅁䅁䩕䅁䭁允䅁睑獂䝁䄸兤歂䍁䅁兔桂䝁䄴兙湂䝁䅕兢求䝁䄴䅤㝁䍁䅁䅒桂䡁䅑兙杁䕁䅫杢あ䝁䅕睚祂䝁䅅䅤灂䝁䄸杢㝁䍁䅁䅒桂䡁䅑兙杁䙁䅁杣療䡁䅑党橂䡁䅑兡療䝁䄴睏杁䕁䅍䅢療䡁䅕䅚杁䕁䅫杢浂䡁䅉兙穂䡁䅑杣ㅂ䝁䅍䅤ㅂ䡁䅉党㝁䍁䅁睑獂䝁䄸兤歂䍁䅁睕あ䝁䄸杣桂䝁䅣党㝁䍁䅁睕あ䝁䄸杣桂䝁䅣党杁䕁䄰兙畂䝁䅅睚求䝁䄰党畂䡁䅑睏杁䕁䅑兙あ䝁䅅䅉䑂䝁䅕杢あ䝁䅕杣杁䙁䅑党橂䝁䅧杢療䝁䅷睢湂䡁䅫䅁湄䅃䅁䅇䅅䕁䅍䅢療䡁䅕䅚杁䕁䄰兙畂䝁䅅睚求䝁䄰党畂䡁䅑睏杁䕁䅑兙あ䝁䅅䅉䩂䝁䄴䅤求䝁䅣杣桂䡁䅑兡療䝁䄴睏杁䕁䅕杢歂䡁䅁睢灂䝁䄴䅤杁䙁䅍党橂䡁䅕杣灂䡁䅑入杁䕁䅫杢あ䝁䅕睚祂䝁䅫䅤㕂䑁䅳䅉䕂䝁䅅䅤桂䍁䅁䅕祂䝁䄸䅤求䝁䅍䅤灂䝁䄸杢㝁䍁䅁睑獂䝁䄸兤歂䍁䅁兓畂䝁䅙杣桂䡁䅍䅤祂䡁䅕睙あ䡁䅕杣求䑁䅳䅉䑂䝁䅷睢ㅂ䝁䅑䅉呂䝁䅕睙ㅂ䡁䅉兡あ䡁䅫睏杁䙁䅍党橂䡁䅕杣灂䡁䅑入杁䕁䄰兙畂䝁䅅睚求䝁䄰党畂䡁䅑䅁祂䅃䅁杺䅁䕁䅍䅢療䡁䅕䅚杁䕁䄰兙畂䝁䅅睚求䝁䄰党畂䡁䅑睏杁䕁䅑兙あ䝁䅅䅉䩂䝁䄴䅤求䝁䅣杣桂䡁䅑兡療䝁䄴睏杁䕁䅙兡畂䡁䅑党橂䝁䅧睏杁䕁䅍䅢療䡁䅕䅚杁䕁䅫杢浂䡁䅉兙穂䡁䅑杣ㅂ䝁䅍䅤ㅂ䡁䅉党㝁䍁䅁䅕祂䝁䄸睙求䡁䅍督杁䕁䅅兤あ䝁䄸兢桂䡁䅑兡療䝁䄴睏杁䕁䄸杢獂䝁䅫杢求䍁䅁䅕桂䡁䅫兢求䝁䄴䅤穂䅁䅁杬䄸䅁䉑䅁䑂䝁䅷睢ㅂ䝁䅑䅉乂䝁䅅杢桂䝁䅣党瑂䝁䅕杢あ䑁䅳䅉䕂䝁䅅䅤桂䍁䅁兓畂䡁䅑党湂䡁䅉兙あ䝁䅫睢畂䑁䅳䅉䩂䝁䄴督ㅂ䡁䅉䅤求䝁䅍䅡㝁䍁䅁䅕祂䝁䅕䅚灂䝁䅍䅤灂䡁䅙党杁䕁䅅杢桂䝁䅷入あ䝁䅫睙穂䑁䅳䅉䑂䝁䅷睢ㅂ䝁䅑䅉䩂䝁䄴杚祂䝁䅅督あ䡁䅉兤橂䡁䅑兤祂䝁䅕睏杁䕁䅍䅢療䡁䅕䅚杁䙁䅍䅤療䡁䅉兙湂䝁䅕睏杁䕁䅅杣あ䝁䅫杚灂䝁䅍兡桂䝁䅷䅉䩂䝁䄴䅤求䝁䅷䅢灂䝁䅣党畂䝁䅍党䅁䉁䥑䅁䵁允䅁睑獂䝁䄸兤歂䍁䅁兔桂䝁䄴兙湂䝁䅕兢求䝁䄴䅤㝁䍁䅁䅒桂䡁䅑兙杁䕁䅫杢あ䝁䅕睚祂䝁䅅䅤灂䝁䄸杢㝁䍁䅁兔桂䝁䅍䅡灂䝁䄴党杁䕁䅷党桂䡁䅉杢灂䝁䄴睚㝁䍁䅁睑獂䝁䄸兤歂䍁䅁兓畂䝁䅙杣桂䡁䅍䅤祂䡁䅕睙あ䡁䅕杣求䑁䅳䅉䑂䝁䅷睢ㅂ䝁䅑䅉呂䝁䅕睙ㅂ䡁䅉兡あ䡁䅫睏杁䕁䄴党あ䡁䅣睢祂䝁䅳䅉呂䝁䅕睙ㅂ䡁䅉兡あ䡁䅫睏杁䕁䅅杣あ䝁䅫杚灂䝁䅍兡桂䝁䅷䅉䩂䝁䄴䅤求䝁䅷䅢灂䝁䅣党畂䝁䅍党䅁䥁䩧䅁䭁允䅁睑獂䝁䄸兤歂䍁䅁兔桂䝁䄴兙湂䝁䅕兢求䝁䄴䅤㝁䍁䅁䅒桂䡁䅑兙杁䕁䅫杢あ䝁䅕睚祂䝁䅅䅤灂䝁䄸杢㝁䍁䅁兔桂䝁䅍䅡灂䝁䄴党杁䕁䅷党桂䡁䅉杢灂䝁䄴睚㝁䍁䅁䅒桂䡁䅑兙杁䙁䅁杣療䡁䅑党橂䡁䅑兡療䝁䄴睏杁䕁䅍䅢療䡁䅕䅚杁䕁䅫杢浂䡁䅉兙穂䡁䅑杣ㅂ䝁䅍䅤ㅂ䡁䅉党㝁䍁䅁睑獂䝁䄸兤歂䍁䅁睕求䝁䅍兤祂䝁䅫䅤㕂䑁䅳䅉䉂䡁䅉䅤灂䝁䅙兡橂䝁䅫兙獂䍁䅁兓畂䡁䅑党獂䝁䅷兡湂䝁䅕杢橂䝁䅕䅁㍄睂䅁杅䅅䕁䅍䅢療䡁䅕䅚杁䕁䄰兙畂䝁䅅睚求䝁䄰党畂䡁䅑睏杁䕁䅑兙あ䝁䅅䅉䩂䝁䄴䅤求䝁䅣杣桂䡁䅑兡療䝁䄴睏杁䕁䄰兙橂䝁䅧兡畂䝁䅕䅉䵂䝁䅕兙祂䝁䄴兡畂䝁䅣睏杁䕁䅑兙あ䝁䅅䅉兂䡁䅉睢あ䝁䅕睙あ䝁䅫睢畂䑁䅳䅉䑂䝁䅷睢ㅂ䝁䅑䅉䩂䝁䄴杚祂䝁䅅督あ䡁䅉兤橂䡁䅑兤祂䝁䅕睏杁䙁䅁杣療䝁䅍党穂䡁䅍䅉䉂䡁䅕䅤療䝁䄰兙あ䝁䅫睢畂䑁䅳䅉䉂䡁䅉䅤灂䝁䅙兡橂䝁䅫兙獂䍁䅁兓畂䡁䅑党獂䝁䅷兡湂䝁䅕杢橂䝁䅕䅁煄睂䅁䅁䅅䕁䅍䅢療䡁䅕䅚杁䕁䄰兙畂䝁䅅睚求䝁䄰党畂䡁䅑睏杁䕁䅑兙あ䝁䅅䅉䩂䝁䄴䅤求䝁䅣杣桂䡁䅑兡療䝁䄴睏杁䙁䅁杣求䝁䅑兡橂䡁䅑兡㉂䝁䅕䅉䉂䝁䄴兙獂䡁䅫䅤灂䝁䅍督㝁䍁䅁睑獂䝁䄸兤歂䍁䅁兓畂䝁䅙杣桂䡁䅍䅤祂䡁䅕睙あ䡁䅕杣求䑁䅳䅉䑂䝁䅷睢ㅂ䝁䅑䅉呂䝁䅕睙ㅂ䡁䅉兡あ䡁䅫睏杁䕁䅍䅢療䡁䅕䅚杁䙁䅍䅤療䡁䅉兙湂䝁䅕睏杁䕁䄴党あ䡁䅣睢祂䝁䅳䅉呂䝁䅕睙ㅂ䡁䅉兡あ䡁䅫䅁䑁充䅁朸䅁䕁䅍䅢療䡁䅕䅚杁䕁䄰兙畂䝁䅅睚求䝁䄰党畂䡁䅑睏杁䕁䅙兡畂䡁䅑党橂䝁䅧睏杁䕁䅍兤穂䡁䅑睢瑂䝁䅕杣杁䙁䅉党獂䝁䅅䅤灂䝁䄸杢穂䝁䅧兡睂䍁䅁兔桂䝁䄴兙湂䝁䅕兢求䝁䄴䅤㝁䍁䅁睑獂䝁䄸兤歂䍁䅁兓畂䝁䅙杣桂䡁䅍䅤祂䡁䅕睙あ䡁䅕杣求䑁䅳䅉䙂䝁䄰䅣獂䝁䄸入求䝁䅕䅉䍂䝁䅕杢求䝁䅙兡あ䡁䅍睏杁䙁䅁杣療䝁䅍党穂䡁䅍䅉䉂䡁䅕䅤療䝁䄰兙あ䝁䅫睢畂䅁䅁睴䅣䉁䉁䅁䑂䝁䅷睢ㅂ䝁䅑䅉乂䝁䅅杢桂䝁䅣党瑂䝁䅕杢あ䑁䅳䅉乂䝁䅅睙潂䝁䅫杢求䍁䅁䅔求䝁䅅杣畂䝁䅫杢湂䑁䅳䅉䑂䝁䅷睢ㅂ䝁䅑䅉䩂䝁䄴杚祂䝁䅅督あ䡁䅉兤橂䡁䅑兤祂䝁䅕睏杁䕁䅍䅢療䡁䅕䅚杁䙁䅍党橂䡁䅕杣灂䡁䅑入㝁䍁䅁䅕祂䝁䄸睙求䡁䅍督杁䕁䅅兤あ䝁䄸兢桂䡁䅑兡療䝁䄴睏杁䕁䄴党あ䡁䅣睢祂䝁䅳䅉呂䝁䅕睙ㅂ䡁䅉兡あ䡁䅫睏杁䕁䅅杣あ䝁䅫杚灂䝁䅍兡桂䝁䅷䅉䩂䝁䄴䅤求䝁䅷䅢灂䝁䅣党畂䝁䅍党䅁䙁䩅䅁ぁ䅁䅁睑療䝁䅅䅢杁䝁䅅杢歂䍁䅁睑療䝁䄴督ㅂ䝁䄰兙楂䝁䅷党杁䕁䅙兤求䝁䅷督䅁䑁剕䅁佁䅁䅁睑療䝁䅙杚求䝁䅕䅁汁元䅁杕䅁䕁䅍睢浂䝁䅙党求䑁䅳䅉䕂䝁䅫督あ䝁䅫䅢獂䝁䅕杣㕂䑁䅳䅉䡂䡁䅉党求䝁䄴䅉䑂䝁䄸杢穂䡁䅕兢求䡁䅉䅉䡂䝁䄸睢歂䡁䅍䅁畁权䅁杏䅁䕁䅍睢浂䝁䅙党求䑁䅳䅉䡂䡁䅉党求䝁䄴䅉䑂䝁䄸杢穂䡁䅕兢求䡁䅉䅉䡂䝁䄸睢歂䡁䅍䅁佂睂䅁杯䅁䕁䅍睢浂䝁䅙党求䑁䅳䅉䵂䝁䄸睙桂䡁䅑兡療䝁䄴䅉䍂䝁䅅督求䝁䅑䅉呂䝁䅕杣㉂䝁䅫睙求䡁䅍睏杁䕁䅍兤穂䡁䅑睢瑂䝁䅕杣杁䙁䅉党獂䝁䅅䅤灂䝁䄸杢穂䝁䅧兡睂䍁䅁兔桂䝁䄴兙湂䝁䅕兢求䝁䄴䅤㝁䍁䅁兑睂䡁䅁䅉乂䝁䅅杣牂䝁䅕䅤灂䝁䄴睚䅁䝁䭑䅁畁䅁䅁睑療䝁䅙杚求䝁䅕睏杁䕁䄸杢獂䝁䅫杢求䍁䅁睒祂䝁䄸睙求䡁䅉入䅁䱁䭷䅁杁䅁䅁睑療䝁䅙杚求䝁䅕睏杁䕁䄸杣湂䝁䅅杢灂䝁䅍䅁⭁元䅁䅩䅁䕁䅍睢浂䝁䅙党求䑁䅳䅉偂䡁䅉睚桂䝁䄴兡橂䑁䅳䅉佂䡁䅕䅤祂䝁䅅睙求䡁䅕䅤灂䝁䅍兙獂䑁䅳䅉䉂䝁䅷䅤求䡁䅉杢桂䡁䅑兡㉂䝁䅕䅉兂䡁䅉睢あ䝁䅕兡畂䑁䅳䅉偂䝁䄴䅢灂䝁䄴党杁䕁䅣杣療䝁䅍党祂䡁䅫䅁㑂杅䅁䅋䅁䕁䅍睢瑂䝁䄰党祂䝁䅍兡桂䝁䅷䅉兂䡁䅉兡畂䡁䅑兡畂䝁䅣䅁䍁睃䅁村䅁䕁䅍睢瑂䝁䄰党祂䝁䅍兡桂䝁䅷䅉呂䝁䅕杣㉂䝁䅫睙求䡁䅍䅉桂䝁䄴䅚杁䙁䅍兤睂䡁䅁䅢灂䝁䅕督䅁䍁䡷䅁䭂䅁䅁睑療䝁䄰兢求䡁䅉睙灂䝁䅅䅢杁䝁䅅杢歂䍁䅁䅕祂䝁䄸杚求䡁䅍督灂䝁䄸杢桂䝁䅷䅉呂䝁䅕杣㉂䝁䅫睙求䡁䅍䅁䅄杂䅁䅗䅁䕁䅍睢瑂䝁䄰党祂䝁䅍兡桂䝁䅷䅉桂䝁䄴䅚杁䙁䅉党穂䝁䅫䅚求䝁䄴䅤灂䝁䅅䅢杁䕁䄰睢祂䡁䅑睚桂䝁䅣党杁䕁䅙兡畂䝁䅅杢橂䝁䅕䅁乁睂䅁䅋䅁䕁䅍睢瑂䝁䄰睢歂䝁䅫䅤㕂䍁䅁睑潂䝁䅕兢灂䝁䅍兙獂䡁䅍䅁呃杂䅁杌䅁䕁䅍睢瑂䝁䄰兤畂䝁䅫睙桂䡁䅑兡療䝁䄴䅉呂䝁䅕杣㉂䝁䅫睙求䡁䅍䅁䩂睂䅁杍䅁䕁䅍睢瑂䝁䄰兤畂䝁䅫睙桂䡁䅑兡療䝁䄴督杁䕁䅕兣ㅂ䝁䅫䅣瑂䝁䅕杢あ䅁䅁儷䅙䝁䅷䅁䑂䝁䄸兢睂䡁䅕䅤求䡁䅉䅉坂䝁䅫督灂䝁䄸杢㝁䍁䅁睍䕂䍁䅁䅕祂䝁䅫杢あ䝁䅫杢湂䑁䅳䅉䕂䝁䅕杢あ䝁䅫督あ䡁䅉入㝁䍁䅁睔祂䡁䅑䅡療䡁䅁兙求䝁䅑兡橂䡁䅍䅁䵁元䅁杺䅁䕁䅍睢瑂䡁䅁兤あ䝁䅕杣杁䙁䅙兡穂䝁䅫睢畂䑁䅳䅉䕂䝁䅅䅤桂䍁䅁兓畂䡁䅑党湂䡁䅉兙あ䝁䅫睢畂䑁䅳䅉䝂䝁䅷党求䡁䅑䅉乂䝁䅅杢桂䝁䅣党瑂䝁䅕杢あ䑁䅳䅉䡂䙁䅁睕㝁䍁䅁䅒灂䝁䅣兡あ䝁䅅䅢杁䕁䅅督穂䝁䅕䅤杁䕁䄰兙畂䝁䅅睚求䝁䄰党畂䡁䅑睏杁䙁䅁杣療䝁䅍党穂䡁䅍䅉䉂䡁䅕䅤療䝁䄰兙あ䝁䅫睢畂䅁䅁杭䄴偁䄴䅁䑂䝁䄸兢睂䡁䅕䅤求䡁䅉䅉坂䝁䅫督灂䝁䄸杢㝁䍁䅁䅒桂䡁䅑兙杁䕁䅫杢あ䝁䅕睚祂䝁䅅䅤灂䝁䄸杢㝁䍁䅁兓畂䝁䅑兤穂䡁䅑杣灂䝁䅅䅢杁䕁䅅兤あ䝁䄸兢桂䡁䅑兡療䝁䄴睏杁䙁䅍党畂䡁䅍睢祂䡁䅍睏杁䕁䅕䅚湂䝁䅕䅉䑂䝁䄸兢睂䡁䅕䅤灂䝁䄴睚㝁䍁䅁䅕祂䝁䄸睙求䡁䅍督杁䕁䅅兤あ䝁䄸兢桂䡁䅑兡療䝁䄴睏杁䕁䅅杣あ䝁䅫杚灂䝁䅍兡桂䝁䅷䅉䩂䝁䄴䅤求䝁䅷䅢灂䝁䅣党畂䝁䅍党䅁䑁䩳䅁獂䅁䅁睑療䝁䄰䅣ㅂ䡁䅑党祂䍁䅁杖灂䡁䅍兡療䝁䄴睏杁䕁䅑兙あ䝁䅅䅉䩂䝁䄴䅤求䝁䅣杣桂䡁䅑兡療䝁䄴睏杁䙁䅁杣療䝁䅍党穂䡁䅍䅉䉂䡁䅕䅤療䝁䄰兙あ䝁䅫睢畂䅁䅁睥䄸䵁䅑䅁䑂䝁䄸兢睂䡁䅕䅤求䡁䅉䅉坂䝁䅫督灂䝁䄸杢㝁䍁䅁兒畂䝁䅕杣湂䡁䅫䅉呂䡁䅑睢祂䝁䅅睚求䑁䅳䅉䩂䝁䄴䅚ㅂ䡁䅍䅤祂䝁䅫兙獂䍁䅁兑ㅂ䡁䅑睢瑂䝁䅅䅤灂䝁䄸杢㝁䍁䅁睕求䝁䄴督療䡁䅉督㝁䍁䅁睕瑂䝁䅅杣あ䍁䅁兒畂䝁䅕杣湂䡁䅫睏杁䙁䅁杣療䝁䅍党穂䡁䅍䅉䉂䡁䅕䅤療䝁䄰兙あ䝁䅫睢畂䅁䅁䅱䅙佁䄴䅁䑂䝁䄸兢睂䡁䅕䅤求䡁䅉䅉坂䝁䅫督灂䝁䄸杢㝁䍁䅁兒畂䡁䅙兡祂䝁䄸杢瑂䝁䅕杢あ䝁䅅䅢杁䕁䅍睢畂䡁䅍兤獂䡁䅑兡畂䝁䅣睏杁䕁䅫杢歂䡁䅕督あ䡁䅉兡桂䝁䅷䅉䉂䡁䅕䅤療䝁䄰兙あ䝁䅫睢畂䑁䅳䅉呂䝁䅕杢穂䝁䄸杣穂䑁䅳䅉兂䡁䅉睢橂䝁䅕督穂䍁䅁兑ㅂ䡁䅑睢瑂䝁䅅䅤灂䝁䄸杢㝁䍁䅁兑祂䡁䅑兡浂䝁䅫睙灂䝁䅅䅢杁䕁䅫杢あ䝁䅕䅢獂䝁䅫睚求䝁䄴睙求䅁䅁䄶䅙䡁䅷䅁䑂䝁䄸兢睂䡁䅕䅤求䡁䅉䅉坂䝁䅫督灂䝁䄸杢㝁䍁䅁兒畂䡁䅙兡祂䝁䄸杢瑂䝁䅕杢あ䝁䅅䅢杁䕁䅕杢湂䝁䅫杢求䝁䅕杣灂䝁䄴睚㝁䍁䅁䅕療䝁䅷䅢ㅂ䡁䅑兡療䝁䄴䅉䑂䝁䄸杢あ䡁䅉睢獂䅁䅁睑䅣䩁䅁䅁䑂䝁䄸兢睂䡁䅕䅤求䡁䅉䅉坂䝁䅫督灂䝁䄸杢㝁䍁䅁杒獂䝁䅕党あ䍁䅁兔桂䝁䄴兙湂䝁䅕兢求䝁䄴䅤㝁䍁䅁睑桂䡁䅉䅉呂䝁䅧兙祂䝁䅫杢湂䑁䅳䅉䉂䡁䅉䅤灂䝁䅙兡橂䝁䅫兙獂䍁䅁兓畂䡁䅑党獂䝁䅷兡湂䝁䅕杢橂䝁䅕䅁癃元䅁朶䅁䕁䅍睢瑂䡁䅁兤あ䝁䅕杣杁䙁䅙兡穂䝁䅫睢畂䑁䅳䅉䝂䝁䅷党求䡁䅑䅉乂䝁䅅杢桂䝁䅣党瑂䝁䅕杢あ䑁䅳䅉䩂䝁䄴䅚ㅂ䡁䅍䅤祂䝁䅫兙獂䍁䅁兑ㅂ䡁䅑睢瑂䝁䅅䅤灂䝁䄸杢㝁䍁䅁杔桂䡁䅙兡湂䝁䅅䅤灂䝁䄸杢㝁䍁䅁䅕潂䡁䅫督灂䝁䅍兙獂䍁䅁睕求䝁䅍兤祂䝁䅫䅤㕂䑁䅳䅉呂䝁䅕杢穂䝁䄸杣穂䑁䅳䅉兂䡁䅉睢橂䝁䅕督穂䍁䅁兑ㅂ䡁䅑睢瑂䝁䅅䅤灂䝁䄸杢䅁䑁䭯䅁睂允䅁睑療䝁䄰䅣ㅂ䡁䅑党祂䍁䅁杖灂䡁䅍兡療䝁䄴睏杁䕁䅙䅢求䝁䅕䅤杁䕁䄰兙畂䝁䅅睚求䝁䄰党畂䡁䅑睏杁䕁䅫杢歂䡁䅕督あ䡁䅉兡桂䝁䅷䅉䉂䡁䅕䅤療䝁䄰兙あ䝁䅫睢畂䑁䅳䅉呂䝁䅕杢穂䝁䄸杣穂䑁䅳䅉䑂䝁䄸兢瑂䝁䅕杣橂䝁䅫兙獂䍁䅁睕睂䝁䅅睙求䍁䅁䅔桂䡁䅕杢橂䝁䅧睏杁䙁䅁兙穂䡁䅍党畂䝁䅣党祂䍁䅁兑灂䡁䅉睙祂䝁䅅杚あ䍁䅁兔桂䝁䄴兤浂䝁䅅睙あ䡁䅕杣灂䝁䄴睚㝁䍁䅁兑ㅂ䡁䅑睢畂䝁䄸兢療䡁䅕督杁䙁䅙党潂䝁䅫睙獂䝁䅕督㝁䍁䅁村桂䡁䅑䅤求䡁䅉入杁䕁䅕杢求䡁䅉睚㕂䍁䅁睕あ䝁䄸杣桂䝁䅣党杁䙁䅍入穂䡁䅑党瑂䍁䅁䅋䍂䕁䅕睕呂䍁䅫䅁坃权䅁末䅁䕁䅍睢瑂䡁䅁兤あ䝁䅕杣杁䙁䅙兡穂䝁䅫睢畂䑁䅳䅉䝂䝁䅷党求䡁䅑䅉乂䝁䅅杢桂䝁䅣党瑂䝁䅕杢あ䑁䅳䅉䩂䝁䄴䅚ㅂ䡁䅍䅤祂䝁䅫兙獂䍁䅁兑ㅂ䡁䅑睢瑂䝁䅅䅤灂䝁䄸杢㝁䍁䅁睕求䝁䄴督療䡁䅉督㝁䍁䅁兒獂䝁䅕睙あ䡁䅉兡橂䍁䅁杖求䝁䅧兡橂䝁䅷党㝁䍁䅁䅕祂䝁䄸睙求䡁䅍督杁䕁䅅兤あ䝁䄸兢桂䡁䅑兡療䝁䄴睏杁䕁䅅兤あ䝁䄸杢療䝁䄰睢ㅂ䡁䅍䅉坂䝁䅕䅡灂䝁䅍䅢求䡁䅍䅁㑂杂䅁杳䅁䕁䅍睢瑂䡁䅁兤あ䝁䅕杣杁䙁䅙兡穂䝁䅫睢畂䑁䅳䅉䝂䝁䅷党求䡁䅑䅉乂䝁䅅杢桂䝁䅣党瑂䝁䅕杢あ䑁䅳䅉䩂䝁䄴䅚ㅂ䡁䅍䅤祂䝁䅫兙獂䍁䅁兑ㅂ䡁䅑睢瑂䝁䅅䅤灂䝁䄸杢㝁䍁䅁睕灂䝁䄰兤獂䝁䅅䅤灂䝁䄸杢㝁䍁䅁䅕祂䝁䄸睙求䡁䅍督杁䕁䅅兤あ䝁䄸兢桂䡁䅑兡療䝁䄴䅁䅃权䅁杫䅁䕁䅍睢瑂䡁䅁兤あ䝁䅕杣杁䙁䅙兡穂䝁䅫睢畂䑁䅳䅉䡂䙁䅁睕㝁䍁䅁睕求䝁䄴督療䡁䅉督㝁䍁䅁睕瑂䝁䅅杣あ䍁䅁睑灂䡁䅑兡求䡁䅍睏杁䕁䅅杣あ䝁䅫杚灂䝁䅍兡桂䝁䅷䅉䩂䝁䄴䅤求䝁䅷䅢灂䝁䅣党畂䝁䅍党㝁䍁䅁兎䡂䅁䅁䅹䅫乁䅉䅁䑂䝁䄸兢睂䡁䅕䅤求䡁䅉䅉坂䝁䅫督灂䝁䄸杢㝁䍁䅁睒兂䙁䅍睏杁䙁䅍党畂䡁䅍睢祂䡁䅍睏杁䙁䅍䅣求䝁䅕睙潂䍁䅁杕求䝁䅍睢湂䝁䄴兡あ䝁䅫睢畂䑁䅳䅉乂䝁䅅睙潂䝁䅫杢求䍁䅁䅔求䝁䅅杣畂䝁䅫杢湂䑁䅳䅉䍂䝁䅫睢瑂䝁䅕䅤祂䝁䅫睙穂䑁䅳䅉䉂䡁䅉䅤灂䝁䅙兡橂䝁䅫兙獂䍁䅁兓畂䡁䅑党獂䝁䅷兡湂䝁䅕杢橂䝁䅕䅁敁䅃䅁杈䅅䕁䅍睢瑂䡁䅁兤あ䝁䅕杣杁䙁䅙兡穂䝁䅫睢畂䑁䅳䅉䩂䝁䄰兙湂䝁䅕䅉卂䝁䅕睙療䝁䅣杢灂䡁䅑兡療䝁䄴睏杁䕁䅫杢歂䡁䅕督あ䡁䅉兡桂䝁䅷䅉䉂䡁䅕䅤療䝁䄰兙あ䝁䅫睢畂䑁䅳䅉卂䕁䅙兓䕂䍁䅁䅋卂䝁䅅䅚灂䝁䄸䅉䝂䡁䅉党硂䡁䅕党畂䝁䅍入杁䕁䅫䅚求䝁䄴䅤灂䝁䅙兡橂䝁䅅䅤灂䝁䄸杢灁䑁䅳䅉呂䝁䅕杢穂䝁䄸杣穂䑁䅳䅉䍂䝁䅫睢瑂䝁䅕䅤祂䝁䅫睙穂䑁䅳䅉䉂䡁䅉䅤灂䝁䅙兡橂䝁䅫兙獂䍁䅁兓畂䡁䅑党獂䝁䅷兡湂䝁䅕杢橂䝁䅕䅁䝂䅃䅁䅂䅅䕁䅍睢瑂䡁䅁兤あ䝁䅕杣杁䙁䅙兡穂䝁䅫睢畂䑁䅳䅉䩂䝁䄰兙湂䝁䅕䅉卂䝁䅕睙療䝁䅣杢灂䡁䅑兡療䝁䄴睏杁䕁䅫杢歂䡁䅕督あ䡁䅉兡桂䝁䅷䅉䉂䡁䅕䅤療䝁䄰兙あ䝁䅫睢畂䑁䅳䅉呂䝁䅕杢穂䝁䄸杣穂䑁䅳䅉乂䝁䅅睙潂䝁䅫杢求䍁䅁䅔求䝁䅅杣畂䝁䅫杢湂䑁䅳䅉兂䡁䅉睢橂䝁䅕督穂䍁䅁兑ㅂ䡁䅑睢瑂䝁䅅䅤灂䝁䄸杢㝁䍁䅁兑祂䡁䅑兡浂䝁䅫睙灂䝁䅅䅢杁䕁䅫杢あ䝁䅕䅢獂䝁䅫睚求䝁䄴睙求䅁䅁東䅣䉁䉁䅁䑂䝁䄸兢睂䡁䅕䅤求䡁䅉䅉坂䝁䅫督灂䝁䄸杢㝁䍁䅁兓瑂䝁䅅睚求䍁䅁杕求䝁䅍睢湂䝁䄴兡あ䝁䅫睢畂䑁䅳䅉佂䝁䅅䅤ㅂ䡁䅉兙獂䍁䅁䅔桂䝁䄴睚ㅂ䝁䅅睚求䍁䅁䅕祂䝁䄸睙求䡁䅍督灂䝁䄴睚㝁䍁䅁睕求䝁䄴督療䡁䅉督㝁䍁䅁睕睂䝁䅕党橂䝁䅧䅉卂䝁䅕睙療䝁䅣杢灂䡁䅑兡療䝁䄴睏杁䕁䄰兙橂䝁䅧兡畂䝁䅕䅉䵂䝁䅕兙祂䝁䄴兡畂䝁䅣睏杁䕁䅅杣あ䝁䅫杚灂䝁䅍兡桂䝁䅷䅉䩂䝁䄴䅤求䝁䅷䅢灂䝁䅣党畂䝁䅍党䅁䩁䡫䅁流允䅁睑療䝁䄰䅣ㅂ䡁䅑党祂䍁䅁杖灂䡁䅍兡療䝁䄴睏杁䕁䅫兢桂䝁䅣党杁䙁䅉党橂䝁䄸睚畂䝁䅫䅤灂䝁䄸杢㝁䍁䅁睕求䝁䄴督療䡁䅉督㝁䍁䅁睕瑂䝁䅅杣あ䍁䅁睑灂䡁䅑兡求䡁䅍睏杁䙁䅍兢桂䡁䅉䅤杁䕁䅕杢求䡁䅉睚㕂䑁䅳䅉䙂䝁䅑睚求䍁䅁睑療䝁䄰䅣ㅂ䡁䅑兡畂䝁䅣睏杁䕁䅅兤あ䝁䄸杢療䝁䄰睢ㅂ䡁䅍䅉坂䝁䅕䅡灂䝁䅍䅢求䡁䅍睏杁䕁䅉兙あ䡁䅑党祂䡁䅫䅉䙂䝁䄴党祂䝁䅣入杁䙁䅍䅤療䡁䅉兙湂䝁䅕䅉呂䡁䅫督あ䝁䅕兢杁䍁䅧村䙂䙁䅍睕灁䅁䅁睅䅫乁䄴䅁䑂䝁䄸兢睂䡁䅕䅤求䡁䅉䅉坂䝁䅫督灂䝁䄸杢㝁䍁䅁兓瑂䝁䅅睚求䍁䅁杕求䝁䅍睢湂䝁䄴兡あ䝁䅫睢畂䑁䅳䅉呂䝁䅕杢穂䝁䄸杣穂䑁䅳䅉呂䡁䅁党求䝁䅍䅡杁䙁䅉党橂䝁䄸睚畂䝁䅫䅤灂䝁䄸杢㝁䍁䅁兔桂䝁䅍䅡灂䝁䄴党杁䕁䅷党桂䡁䅉杢灂䝁䄴睚㝁䍁䅁兑祂䡁䅑兡浂䝁䅫睙灂䝁䅅䅢杁䕁䅫杢あ䝁䅕䅢獂䝁䅫睚求䝁䄴睙求䑁䅳䅉ㅁ䕁䅣䅁啃兄䅁䅧䅁䕁䅍睢瑂䡁䅁兤あ䝁䅕杣杁䙁䅙兡穂䝁䅫睢畂䑁䅳䅉䩂䝁䄴䅚ㅂ䡁䅍䅤祂䝁䅫</t>
  </si>
  <si>
    <t>兙獂䍁䅁兑ㅂ䡁䅑睢瑂䝁䅅䅤灂䝁䄸杢㝁䍁䅁兑祂䡁䅑兡浂䝁䅫睙灂䝁䅅䅢杁䕁䅫杢あ䝁䅕䅢獂䝁䅫睚求䝁䄴睙求䅁䅁朵䄴佁䄴䅁䑂䝁䄸兢睂䡁䅕䅤求䡁䅉䅉坂䝁䅫督灂䝁䄸杢㝁䍁䅁兓畂䝁䅑兤穂䡁䅑杣灂䝁䅅䅢杁䕁䅅兤あ䝁䄸兢桂䡁䅑兡療䝁䄴睏杁䕁䄰兙祂䝁䅫杢求䍁䅁䅖祂䝁䅅杢穂䡁䅁睢祂䡁䅑兙あ䝁䅫睢畂䑁䅳䅉呂䝁䅫兢ㅂ䝁䅷兙あ䝁䅫睢畂䑁䅳䅉兂䡁䅉睢橂䝁䅕督穂䍁䅁兑ㅂ䡁䅑睢瑂䝁䅅䅤灂䝁䄸杢㝁䍁䅁兑祂䡁䅑兡浂䝁䅫睙灂䝁䅅䅢杁䕁䅫杢あ䝁䅕䅢獂䝁䅫睚求䝁䄴睙求䅁䅁䉐䅉䵁䅉䅁䑂䝁䄸兢睂䡁䅕䅤求䡁䅉䅉坂䝁䅫督灂䝁䄸杢㝁䍁䅁兓畂䝁䅑兤穂䡁䅑杣灂䝁䅅䅢杁䕁䅅兤あ䝁䄸兢桂䡁䅑兡療䝁䄴睏杁䙁䅁䅡㕂䡁䅍兡橂䝁䅅䅢杁䙁䅍党橂䡁䅕杣灂䡁䅑入㝁䍁䅁杕䝂䕁䅫䅒杁䍁䅧杕桂䝁䅑兡療䍁䅁杒祂䝁䅕兣ㅂ䝁䅕杢橂䡁䅫䅉䩂䝁䅑党畂䡁䅑兡浂䝁䅫睙桂䡁䅑兡療䝁䄴克䅁䉁剅䅁潃䅁䅁睑療䝁䄰䅣ㅂ䡁䅑党祂䍁䅁杖灂䡁䅍兡療䝁䄴睏杁䕁䅫杢歂䡁䅕督あ䡁䅉兡桂䝁䅷䅉䉂䡁䅕䅤療䝁䄰兙あ䝁䅫睢畂䑁䅳䅉兂䡁䅉睢橂䝁䅕督穂䍁䅁兑ㅂ䡁䅑睢瑂䝁䅅䅤灂䝁䄸杢㝁䍁䅁兑祂䡁䅑兡浂䝁䅫睙灂䝁䅅䅢杁䕁䅫杢あ䝁䅕䅢獂䝁䅫睚求䝁䄴睙求䅁䅁䉧䅁䅁䉑䅁䑂䝁䄸兢睂䡁䅕䅤求䡁䅉䅉坂䝁䅫督灂䝁䄸杢㝁䍁䅁兓畂䝁䅑兤穂䡁䅑杣灂䝁䅅䅢杁䕁䅅兤あ䝁䄸兢桂䡁䅑兡療䝁䄴睏杁䙁䅉杒䩂䕁䅑䅉潁䙁䅉兙歂䝁䅫睢杁䕁䅙杣求䡁䅅兤求䝁䄴睙㕂䍁䅁兓歂䝁䅕杢あ䝁䅫杚灂䝁䅍兙あ䝁䅫睢畂䍁䅫睏杁䙁䅍党畂䡁䅍睢祂䡁䅍睏杁䙁䅍兢桂䡁䅉䅤杁䕁䅉兤灂䝁䅷䅚灂䝁䄴睚㝁䍁䅁村灂䝁䄸兢求䡁䅑杣灂䝁䅍督㝁䍁䅁睕瑂䝁䅅杣あ䍁䅁兔灂䡁䅉杣療䡁䅉督䅁䡁䝁䅁啄䅁䅁睑療䝁䄰䅣ㅂ䡁䅑党祂䍁䅁杖灂䡁䅍兡療䝁䄴睏杁䕁䅫杢歂䡁䅕督あ䡁䅉兡桂䝁䅷䅉䉂䡁䅕䅤療䝁䄰兙あ䝁䅫睢畂䑁䅳䅉呂䝁䅕杢穂䝁䄸杣穂䑁䅳䅉兂䡁䅉睢橂䝁䅕督穂䍁䅁兑ㅂ䡁䅑睢瑂䝁䅅䅤灂䝁䄸杢㝁䍁䅁睍䕂䍁䅁䅕祂䝁䅫杢あ䝁䅫杢湂䑁䅳䅉䉂䡁䅉䅤灂䝁䅙兡橂䝁䅫兙獂䍁䅁兓畂䡁䅑党獂䝁䅷兡湂䝁䅕杢橂䝁䅕䅁塂权䅁杷䅁䕁䅍睢瑂䡁䅁兤あ䝁䅕杣杁䙁䅙兡穂䝁䅫睢畂䑁䅳䅉䩂䝁䄴䅚ㅂ䡁䅍䅤祂䝁䅫兙獂䍁䅁兑ㅂ䡁䅑睢瑂䝁䅅䅤灂䝁䄸杢㝁䍁䅁睕求䝁䄴督療䡁䅉督㝁䍁䅁睕灂䝁䄰兤獂䝁䅅䅤灂䝁䄸杢㝁䍁䅁䅒桂䡁䅑兙杁䙁䅁杣療䡁䅑党橂䡁䅑兡療䝁䄴睏杁䙁䅁杣療䝁䅍党穂䡁䅍䅉䉂䡁䅕䅤療䝁䄰兙あ䝁䅫睢畂䅁䅁睯䅯偁䅷䅁䑂䝁䄸兢睂䡁䅕䅤求䡁䅉䅉坂䝁䅫督灂䝁䄸杢㝁䍁䅁兓畂䝁䅑兤穂䡁䅑杣灂䝁䅅䅢杁䕁䅅兤あ䝁䄸兢桂䡁䅑兡療䝁䄴睏杁䙁䅍党畂䡁䅍睢祂䡁䅍睏杁䙁䅍兡瑂䡁䅕䅢桂䡁䅑兡療䝁䄴睏杁䙁䅁杣療䝁䅍党穂䡁䅍䅉䉂䡁䅕䅤療䝁䄰兙あ䝁䅫睢畂䑁䅳䅉䑂䝁䄸兢瑂䝁䅕杣橂䝁䅫兙獂䍁䅁睕睂䝁䅅睙求䍁䅁䅔桂䡁䅕杢橂䝁䅧睏杁䕁䅅兤あ䝁䄸杢療䝁䄰睢ㅂ䡁䅍䅉坂䝁䅕䅡灂䝁䅍䅢求䡁䅍䅁潁权䅁朰䅁䕁䅍睢瑂䡁䅁兤あ䝁䅕杣杁䙁䅙兡穂䝁䅫睢畂䑁䅳䅉䩂䝁䄴䅚ㅂ䡁䅍䅤祂䝁䅫兙獂䍁䅁兑ㅂ䡁䅑睢瑂䝁䅅䅤灂䝁䄸杢㝁䍁䅁睕求䝁䄴督療䡁䅉督㝁䍁䅁睕瑂䝁䅅杣あ䍁䅁村ㅂ䝁䅫䅢歂䝁䅫杢湂䑁䅳䅉兂䡁䅉睢橂䝁䅕督穂䍁䅁兑ㅂ䡁䅑睢瑂䝁䅅䅤灂䝁䄸杢㝁䍁䅁兖あ䝁䅫䅢灂䡁䅑入杁䙁䅍睙桂䝁䅷党杁䙁䅍睢獂䝁䅅杣䅁䵁倸䅁䕄䅁䅁睑療䝁䄰䅣ㅂ䡁䅑党祂䍁䅁杖灂䡁䅍兡療䝁䄴睏杁䕁䅫杢歂䡁䅕督あ䡁䅉兡桂䝁䅷䅉䉂䡁䅕䅤療䝁䄰兙あ䝁䅫睢畂䑁䅳䅉呂䝁䅫兢ㅂ䝁䅷兙あ䝁䅫睢畂䑁䅳䅉䙂䝁䄴睙祂䡁䅫䅣あ䝁䅫睢畂䑁䅳䅉䕂䝁䅅䅤桂䍁䅁䅕祂䝁䄸䅤求䝁䅍䅤灂䝁䄸杢㝁䍁䅁杔求䡁䅑睤療䡁䅉睡杁䙁䅍党橂䡁䅕杣灂䡁䅑入䅁䱁倴䅁䅄䅁䅁睑療䝁䄰䅣ㅂ䡁䅑党祂䍁䅁杖灂䡁䅍兡療䝁䄴睏杁䕁䅫杢歂䡁䅕督あ䡁䅉兡桂䝁䅷䅉䉂䡁䅕䅤療䝁䄰兙あ䝁䅫睢畂䑁䅳䅉呂䝁䄰兙祂䡁䅑䅉䍂䡁䅕兡獂䝁䅑兡畂䝁䅣睏杁䙁䅁杣療䝁䅍党穂䡁䅍䅉䉂䡁䅕䅤療䝁䄰兙あ䝁䅫睢畂䑁䅳䅉噂䡁䅑兡獂䝁䅫䅤㕂䍁䅁睕橂䝁䅅䅢求䍁䅁睕療䝁䅷兙祂䅁䅁䅙䅯䍁䉯䅁䑂䝁䄸兢睂䡁䅕䅤求䡁䅉䅉坂䝁䅫督灂䝁䄸杢㝁䍁䅁兔桂䝁䅍䅡灂䝁䄴党杁䕁䅷党桂䡁䅉杢灂䝁䄴睚㝁䍁䅁睑獂䝁䄸兤歂䍁䅁兓畂䝁䅙杣桂䡁䅍䅤祂䡁䅕睙あ䡁䅕杣求䑁䅳䅉䑂䝁䅷睢ㅂ䝁䅑䅉呂䡁䅑睢祂䝁䅅睚求䑁䅳䅉䕂䝁䅅䅤桂䍁䅁睑求䝁䄴䅤求䡁䅉督杁䝁䅅杢歂䍁䅁杒桂䝁䅍兡獂䝁䅫䅤灂䝁䅕督㝁䍁䅁䅒桂䡁䅑兙杁䕁䅍党畂䡁䅑党祂䍁䅁䅖求䝁䅍䅡畂䝁䄸䅢療䝁䅣入㝁䍁䅁兑祂䡁䅑兡浂䝁䅫睙灂䝁䅅䅢杁䕁䅫杢あ䝁䅕䅢獂䝁䅫睚求䝁䄴睙求䅁䅁䄶䅧䍁䉑䅁䑂䝁䄸兢睂䡁䅕䅤求䡁䅉䅉坂䝁䅫督灂䝁䄸杢㝁䍁䅁兔桂䝁䅍䅡灂䝁䄴党杁䕁䅷党桂䡁䅉杢灂䝁䄴睚㝁䍁䅁睑獂䝁䄸兤歂䍁䅁兓畂䝁䅙杣桂䡁䅍䅤祂䡁䅕睙あ䡁䅕杣求䑁䅳䅉䙂䝁䅑睚求䍁䅁睑療䝁䄰䅣ㅂ䡁䅑兡畂䝁䅣睏杁䕁䅑兙あ䝁䅅䅉䑂䝁䅕杢あ䝁䅕杣杁䙁䅑党橂䝁䅧杢療䝁䅷睢湂䡁䅫睏杁䕁䅅杣あ䝁䅫杚灂䝁䅍兡桂䝁䅷䅉䩂䝁䄴䅤求䝁䅷䅢灂䝁䅣党畂䝁䅍党㝁䍁䅁兎䡂䑁䅳䅉噂䡁䅑兡獂䝁䅫䅤㕂䍁䅁睕橂䝁䅅䅢求䍁䅁睕療䝁䅷兙祂䅁䅁儫䄴䕁䈴䅁䑂䝁䄸兢睂䡁䅕䅤求䡁䅉䅉坂䝁䅫督灂䝁䄸杢㝁䍁䅁兔桂䝁䅍䅡灂䝁䄴党杁䕁䅷党桂䡁䅉杢灂䝁䄴睚㝁䍁䅁睑獂䝁䄸兤歂䍁䅁兓畂䝁䅙杣桂䡁䅍䅤祂䡁䅕睙あ䡁䅕杣求䑁䅳䅉䙂䝁䅑睚求䍁䅁睑療䝁䄰䅣ㅂ䡁䅑兡畂䝁䅣睏杁䕁䅑兙あ䝁䅅䅉䑂䝁䅕杢あ䝁䅕杣杁䙁䅑党橂䝁䅧杢療䝁䅷睢湂䡁䅫睏杁䕁䅅杣あ䝁䅫杚灂䝁䅍兡桂䝁䅷䅉䩂䝁䄴䅤求䝁䅷䅢灂䝁䅣党畂䝁䅍党㝁䍁䅁兑ㅂ䡁䅑睢畂䝁䄸兢療䡁䅕督杁䙁䅙党潂䝁䅫睙獂䝁䅕督㝁䍁䅁兎䡂䑁䅳䅉噂䡁䅑兡獂䝁䅫䅤㕂䍁䅁睕橂䝁䅅䅢求䍁䅁睕療䝁䅷兙祂䅁䅁眫䅫䍁䉉䅁䑂䝁䄸兢睂䡁䅕䅤求䡁䅉䅉坂䝁䅫督灂䝁䄸杢㝁䍁䅁杔桂䡁䅑兤祂䝁䅅䅢杁䕁䅷兙畂䝁䅣兤桂䝁䅣党杁䙁䅁杣療䝁䅍党穂䡁䅍兡畂䝁䅣睏杁䙁䅍兡瑂䡁䅕䅢桂䡁䅑兡療䝁䄴睏杁䕁䄰兙橂䝁䅧兡畂䝁䅕䅉䵂䝁䅕兙祂䝁䄴兡畂䝁䅣睏杁䕁䅑兙あ䝁䅅䅉䑂䝁䅕杢あ䝁䅕杣杁䙁䅑党橂䝁䅧杢療䝁䅷睢湂䡁䅫睏杁䕁䅅杣あ䝁䅫杚灂䝁䅍兡桂䝁䅷䅉䩂䝁䄴䅤求䝁䅷䅢灂䝁䅣党畂䝁䅍党㝁䍁䅁兑ㅂ䡁䅑睢畂䝁䄸兢療䡁䅕督杁䙁䅙党潂䝁䅫睙獂䝁䅕督䅁䙁䭫䅁䝁允䅁睑療䝁䄰䅣ㅂ䡁䅑党祂䍁䅁杖灂䡁䅍兡療䝁䄴睏杁䕁䄴兙あ䡁䅕杣桂䝁䅷䅉䵂䝁䅅杢湂䡁䅕兙湂䝁䅕䅉兂䡁䅉睢橂䝁䅕督穂䝁䅫杢湂䑁䅳䅉呂䡁䅁党求䝁䅍䅡杁䙁䅉党橂䝁䄸睚畂䝁䅫䅤灂䝁䄸杢㝁䍁䅁睕瑂䝁䅅杣あ䍁䅁兒畂䝁䅕杣湂䡁䅫睏杁䙁䅉党瑂䝁䄸䅤求䍁䅁兑橂䝁䅍党穂䡁䅍䅉桂䝁䄴䅚杁䕁䅍睢畂䡁䅑杣療䝁䅷睏杁䕁䅅杣あ䝁䅫杚灂䝁䅍兡桂䝁䅷䅉䩂䝁䄴䅤求䝁䅷䅢灂䝁䅣党畂䝁䅍党䅁䝁䥕䅁奄䅁䅁睑療䝁䄰䅣ㅂ䡁䅑党祂䍁䅁杖灂䡁䅍兡療䝁䄴睏杁䙁䅍党畂䡁䅍睢祂䡁䅍睏杁䕁䅅兤あ䝁䅧党畂䡁䅑兡橂䝁䅅䅤灂䝁䄸杢㝁䍁䅁䅕祂䝁䄸睙求䡁䅍督杁䕁䅅兤あ䝁䄸兢桂䡁䅑兡療䝁䄴睏杁䕁䄴党あ䡁䅣睢祂䝁䅳䅉呂䝁䅕睙ㅂ䡁䅉兡あ䡁䅫睏杁䕁䅅杣あ䝁䅫杚灂䝁䅍兡桂䝁䅷䅉䩂䝁䄴䅤求䝁䅷䅢灂䝁䅣党畂䝁䅍党㝁䍁䅁兎䡂䅁䅁儲䅷䭁䅑䅁䑂䝁䄸兢睂䡁䅕䅤求䡁䅉䅉坂䝁䅫督灂䝁䄸杢㝁䍁䅁睕求䝁䄴督療䡁䅉督㝁䍁䅁兒畂䝁䅍杣㕂䡁䅁䅤灂䝁䄸杢㝁䍁䅁䅕祂䝁䄸睙求䡁䅍督杁䕁䅅兤あ䝁䄸兢桂䡁䅑兡療䝁䄴睏杁䕁䅅杣あ䝁䅫杚灂䝁䅍兡桂䝁䅷䅉䩂䝁䄴䅤求䝁䅷䅢灂䝁䅣党畂䝁䅍党䅁䙁䭯䅁歄䅁䅁睑療䝁䄰䅣ㅂ䡁䅑党祂䍁䅁杖灂䡁䅍兡療䝁䄴睏杁䙁䅍党畂䡁䅍睢祂䡁䅍睏杁䙁䅍兢桂䡁䅉䅤杁䕁䅉兤灂䝁䅷䅚灂䝁䄴睚㝁䍁䅁兔桂䝁䅍䅡灂䝁䄴党杁䕁䅷党桂䡁䅉杢灂䝁䄴睚㝁䍁䅁睕瑂䝁䅅杣あ䍁䅁兒畂䝁䅕杣湂䡁䅫睏杁䕁䅕䅚湂䝁䅕䅉䑂䝁䄸兢睂䡁䅕䅤灂䝁䄴睚㝁䍁䅁兑祂䡁䅑兡浂䝁䅫睙灂䝁䅅䅢杁䕁䅫杢あ䝁䅕䅢獂䝁䅫睚求䝁䄴睙求䅁䅁䅔䅧䕁䅧䅁䑂䝁䄸兢睂䡁䅕䅤求䡁䅉䅉坂䝁䅫督灂䝁䄸杢㝁䍁䅁睕求䝁䄴督療䡁䅉督㝁䍁䅁睖求䝁䅅杣桂䝁䅉䅢求䡁䅍䅁畂充䅁䅡䅁䕁䅍睢瑂䡁䅁兤あ䝁䅕杣杁䙁䅙兡穂䝁䅫睢畂䑁䅳䅉塂䝁䅕兙祂䝁䅅杙獂䝁䅕督㝁䍁䅁兑祂䡁䅑兡浂䝁䅫睙灂䝁䅅䅢杁䕁䅫杢あ䝁䅕䅢獂䝁䅫睚求䝁䄴睙求䅁䅁兪䅧䕁䅁䅁䑂䝁䄸兢睂䡁䅕䅤求䡁䅉䅉桂䝁䄴䅚杁䕁䅕䅢求䝁䅍䅤祂䝁䄸杢灂䝁䅍督杁䙁䅉党あ䝁䅅兡獂䅁䅁睂䅧䉁䅯䅁䑂䝁䄸杢穂䡁䅑兡あ䡁䅕党畂䡁䅑督䅁䅁䅉䅁あ䅁䅁睑療䝁䄴督あ䡁䅉兤橂䡁䅑兡療䝁䄴䅉乂䝁䅅睙潂䝁䅫杢求䡁䅉入杁䝁䅅杢歂䍁䅁䅓求䝁䅅杤㕂䍁䅁䅖祂䝁䅅杢穂䡁䅁睢祂䡁䅑兙あ䝁䅫睢畂䍁䅁兒硂䡁䅕兡睂䝁䄰党畂䡁䅑䅁䙁䅃䅁杌䅁䕁䅍睢畂䡁䅍䅤祂䡁䅕睙あ䝁䅫睢畂䍁䅁兔桂䡁䅑党祂䝁䅫兙獂䡁䅍䅁浃睂䅁杏䅁䕁䅍睢畂䡁䅍䅤祂䡁䅕睙あ䝁䅫睢畂䍁䅁兙畂䝁䅑䅉䙂䝁䄴睚灂䝁䄴党求䡁䅉兡畂䝁䅣䅁偂杂䅁杌䅁䕁䅍睢畂䡁䅍兤瑂䝁䅕杣杁䕁䅑兡穂䝁䅍杣求䡁䅑兡療䝁䄴兙祂䡁䅫䅁䕂杂䅁杘䅁䕁䅍睢畂䡁䅍兤瑂䝁䅕杣杁䕁䅑兡穂䝁䅍杣求䡁䅑兡療䝁䄴兙祂䡁䅫䅉䕂䝁䅫督あ䡁䅉兡楂䡁䅕䅤灂䝁䄸杢杁䝁䅅杢歂䍁䅁杕求䡁䅑兙灂䝁䅷䅁䱂杂䅁䅐䅁䕁䅍睢畂䡁䅍兤瑂䝁䅕杣杁䕁䅑兤祂䝁䅅杙獂䝁䅕督杁䝁䅅杢歂䍁䅁兑睂䡁䅁兙祂䝁䅕䅢䅁䵁䜰䅁煁䅁䅁睑療䝁䄴督ㅂ䝁䄰党祂䍁䅁兒獂䝁䅕睙あ䡁䅉睢畂䝁䅫睙穂䅁䅁杂䅯䍁䅉䅁䑂䝁䄸杢穂䡁䅕兢求䡁䅉䅉䝂䝁䅫杢桂䝁䄴睙求䅁䅁杧䅙䍁䅉䅁䑂䝁䄸杢穂䡁䅕兢求䡁䅉䅉䵂䝁䅕杢歂䝁䅫杢湂䅁䅁䅃䅣䕁䄴䅁䑂䝁䄸杢穂䡁䅕兢求䡁䅉䅉䵂䝁䅕杢歂䝁䅫杢湂䑁䅳䅉䍂䝁䅅杢牂䝁䅫杢湂䍁䅁兙穂䍁䅁兙杁䙁䅍党祂䡁䅙兡橂䝁䅕䅁流睂䅁䅨䅁䕁䅍睢畂䡁䅍兤瑂䝁䅕杣杁䕁䅷党畂䝁䅑兡畂䝁䅣睏杁䕁䅉兙畂䝁䅳兡畂䝁䅣䅉桂䡁䅍䅉桂䍁䅁睕求䡁䅉杤灂䝁䅍党㝁䍁䅁睔畂䡁䅍䅡療䡁䅉党杁䝁䅅杢歂䍁䅁睔浂䝁䅙督潂䝁䄸杣求䍁䅁睖灂䝁䄴䅚䅁䍁䩳䅁捃䅁䅁睑療䝁䄴督ㅂ䝁䄰党祂䍁䅁䅔求䝁䄴䅚灂䝁䄴睚㝁䍁䅁䅒桂䡁䅑兙杁䕁䅫杢あ䝁䅕睚祂䝁䅅䅤灂䝁䄸杢㝁䍁䅁䅒桂䡁䅑兙杁䙁䅁杣療䡁䅑党橂䡁䅑兡療䝁䄴睏杁䕁䅉兤㕂䍁䅁杔療䡁䅣䅉兂䝁䅅入杁䕁䅷兙あ䝁䅕杣杁䍁䅧村佂䙁䅁䅔灁䅁䅁硸䅁䝁䅯䅁䑂䝁䄸杢穂䡁䅕兢求䡁䅉䅉䵂䝁䅕杢歂䝁䅫杢湂䑁䅳䅉䕂䝁䅅䅤桂䍁䅁䅕祂䝁䄸䅤求䝁䅍䅤灂䝁䄸杢㝁䍁䅁䅒灂䝁䅣兡あ䝁䅅䅢杁䕁䅉杣療䝁䅳党祂䝁䅅睚求䅁䅁䅩䅯䱁䅉䅁䑂䝁䄸杢穂䡁䅕兢求䡁䅉䅉䵂䝁䅕杢歂䝁䅫杢湂䑁䅳䅉䕂䝁䅫睚灂䡁䅑兙獂䍁䅁兑穂䡁䅍党あ䍁䅁兔桂䝁䄴兙湂䝁䅕兢求䝁䄴䅤㝁䍁䅁兑歂䍁䅁䅖桂䡁䅉睚求䡁䅑兡畂䝁䅣睏杁䕁䅍兙祂䍁䅁睕潂䝁䅅杣灂䝁䄴睚㝁䍁䅁䅒灂䝁䅣兡あ䝁䅅䅢杁䕁䅉杣療䝁䅳党祂䝁䅅睚求䅁䅁桕䅅䭁䅧䅁䑂䝁䄸杢穂䡁䅕兢求䡁䅉䅉䵂䝁䅕杢歂䝁䅫杢湂䑁䅳䅉䕂䝁䅫睚灂䡁䅑兙獂䍁䅁兑穂䡁䅍党あ䍁䅁兔桂䝁䄴兙湂䝁䅕兢求䝁䄴䅤㝁䍁䅁䅒灂䝁䅣兡あ䝁䅅䅢杁䕁䅉杣療䝁䅳党祂䝁䅅睚求䑁䅳䅉䍂䝁䅅杢牂䝁䅫杢湂䍁䅁兙穂䍁䅁兙杁䙁䅍党祂䡁䅙兡橂䝁䅕䅁䉄杄䅁䅓䅁䕁䅍睢畂䡁䅍兤瑂䝁䅕杣杁䕁䅷党畂䝁䅑兡畂䝁䅣睏杁䕁䅑兡湂䝁䅫䅤桂䝁䅷䅉䍂䡁䅉睢牂䝁䅕杣桂䝁䅣党䅁䭁䝕䅁あ䅁䅁睑療䝁䄴督ㅂ䝁䄰党祂䍁䅁䅔求䝁䄴䅚灂䝁䄴睚㝁䍁䅁䅒灂䝁䅣兡あ䝁䅅䅢杁䕁䅉杣療䝁䅳党祂䝁䅅睚求䑁䅳䅉䍂䝁䅅杢牂䝁䅫杢湂䍁䅁兙穂䍁䅁兙杁䙁䅍党祂䡁䅙兡橂䝁䅕䅁湂睂䅁杦䅁䕁䅍睢畂䡁䅍兤瑂䝁䅕杣杁䕁䅷党畂䝁䅑兡畂䝁䅣睏杁䕁䅑兡湂䝁䅫䅤桂䝁䅷䅉䍂䡁䅉睢牂䝁䅕杣桂䝁䅣党㝁䍁䅁睔畂䡁䅍䅡療䡁䅉党杁䝁䅅杢歂䍁䅁睔浂䝁䅙督潂䝁䄸杣求䍁䅁睖灂䝁䄴䅚䅁偁䩧䅁祂䅁䅁睑療䝁䄴督ㅂ䝁䄰党祂䍁䅁䅔求䝁䄴䅚灂䝁䄴睚㝁䍁䅁䅒灂䝁䅣兡あ䝁䅅䅢杁䕁䅉杣療䝁䅳党祂䝁䅅睚求䑁䅳䅉噂䡁䅑兡獂䝁䅫䅤㕂䍁䅁睕橂䝁䅅䅢求䍁䅁睕療䝁䅷兙祂䅁䅁兪䅯䥁䅑䅁䑂䝁䄸杢穂䡁䅕兢求䡁䅉䅉䵂䝁䅕杢歂䝁䅫杢湂䑁䅳䅉䙂䍁䄰䅢求䝁䅅杣畂䝁䅫杢湂䑁䅳䅉䑂䝁䅷睢ㅂ䝁䅑䅉呂䡁䅑睢祂䝁䅅睚求䑁䅳䅉䍂䝁䅅杢牂䝁䅫杢湂䍁䅁兙穂䍁䅁兙杁䙁䅍党祂䡁䅙兡橂䝁䅕䅁ㅂ杂䅁䅓䅁䕁䅍睢畂䡁䅍兤瑂䝁䅕杣杁䕁䅷党畂䝁䅑兡畂䝁䅣睏杁䕁䅕兢睂䝁䅷睢㕂䝁䅕党杁䕁䅉党畂䝁䅕杚灂䡁䅑督䅁䩁单䅁畂䅁䅁睑療䝁䄴督ㅂ䝁䄰党祂䍁䅁䅔求䝁䄴䅚灂䝁䄴睚㝁䍁䅁兒瑂䡁䅁䅢療䡁䅫党求䍁䅁村求䝁䄴党浂䝁䅫䅤穂䑁䅳䅉䕂䝁䅫睚灂䡁䅑兙獂䍁䅁村祂䝁䄸睡求䡁䅉兙湂䝁䅕䅁䵄充䅁䅱䅁䕁䅍睢畂䡁䅍兤瑂䝁䅕杣杁䕁䅷党畂䝁䅑兡畂䝁䅣睏杁䕁䅕杢橂䡁䅉入睂䡁䅑兡療䝁䄴睏杁䕁䅫䅚求䝁䄴䅤灂䡁䅑入杁䙁䅑䅡求䝁䅙䅤杁䙁䅁杣求䡁䅙党畂䡁䅑兡療䝁䄴睏杁䕁䅑兡湂䝁䅫䅤桂䝁䅷䅉䍂䡁䅉睢牂䝁䅕杣桂䝁䅣党㝁䍁䅁杕求䝁䅣䅖求䝁䅍䅡䅁䝁䩑䅁䭂䅁䅁睑療䝁䄴督ㅂ䝁䄰党祂䍁䅁䅔求䝁䄴䅚灂䝁䄴睚㝁䍁䅁杒桂䡁䅉兢灂䝁䄴睚㝁䍁䅁䅔灂䡁䅙党穂䡁䅑睢橂䝁䅳䅁䉂充䅁杮䅁䕁䅍睢畂䡁䅍兤瑂䝁䅕杣杁䕁䅷党畂䝁䅑兡畂䝁䅣睏杁䕁䅙兡畂䡁䅑党橂䝁䅧睏杁䕁䅉䅢療䝁䅍睡橂䝁䅧兙灂䝁䄴睏杁䕁䅑兡湂䝁䅫䅤桂䝁䅷䅉䍂䡁䅉睢牂䝁䅕杣桂䝁䅣党㝁䍁䅁村桂䝁䄴睡灂䝁䄴睚杁䝁䅅督杁䝁䅅䅉呂䝁䅕杣㉂䝁䅫睙求䅁䅁八䄸䡁䅧䅁䑂䝁䄸杢穂䡁䅕兢求䡁䅉䅉䵂䝁䅕杢歂䝁䅫杢湂䑁䅳䅉䝂䝁䅫杢あ䝁䅕睙潂䑁䅳䅉乂䝁䅫睙祂䝁䄸䅉䵂䝁䅕杢歂䝁䅫杢湂䑁䅳䅉䕂䝁䅫睚灂䡁䅑兙獂䍁䅁村祂䝁䄸睡求䡁䅉兙湂䝁䅕䅁い充䅁䅑䅁䕁䅍睢畂䡁䅍兤瑂䝁䅕杣杁䕁䅷党畂䝁䅑兡畂䝁䅣睏杁䕁䄰兡橂䡁䅉睢杁䕁䅷党畂䝁䅑兡畂䝁䅣䅁㝃杂䅁䅢䅁䕁䅍睢畂䡁䅍兤瑂䝁䅕杣杁䕁䅷党畂䝁䅑兡畂䝁䅣睏杁䕁䄰兡橂䡁䅉睢杁䕁䅷党畂䝁䅑兡畂䝁䅣睏杁䕁䅉兙畂䝁䅳兡畂䝁䅣䅉桂䡁䅍䅉桂䍁䅁睕求䡁䅉杤灂䝁䅍党䅁䥁兑䅁浂䅁䅁睑療䝁䄴督ㅂ䝁䄰党祂䍁䅁䅔求䝁䄴䅚灂䝁䄴睚㝁䍁䅁兔灂䝁䅍杣療䍁䅁䅔求䝁䄴䅚灂䝁䄴睚㝁䍁䅁䅒灂䝁䅣兡あ䝁䅅䅢杁䕁䅉杣療䝁䅳党祂䝁䅅睚求䅁䅁剴䅉䥁䅯䅁䑂䝁䄸杢穂䡁䅕兢求䡁䅉䅉䵂䝁䅕杢歂䝁䅫杢湂䑁䅳䅉兂䝁䅅入瑂䝁䅕杢あ䍁䅁杒桂䝁䅍兡獂䝁䅫䅤桂䡁䅑睢祂䍁䅁兒畂䝁䅅杙獂䝁䅕杣穂䑁䅳䅉䍂䝁䅅杢牂䝁䅫杢湂䍁䅁兙穂䍁䅁兙杁䙁䅍党祂䡁䅙兡橂䝁䅕䅁塁充䅁䅔䅁䕁䅍睢畂䡁䅍兤瑂䝁䅕杣杁䕁䅷党畂䝁䅑兡畂䝁䅣睏杁䙁䅕䅤灂䝁䅷兡あ䡁䅫䅉呂䝁䅍兙獂䝁䅕䅉呂䝁䄸䅢桂䡁䅉䅁䙂睂䅁䅷䅁䕁䅍睢畂䡁䅍兤瑂䝁䅕杣杁䙁䅉党穂䝁䅕兙祂䝁䅍䅡㝁䍁䅁睑ㅂ䡁䅍䅤療䝁䄰党祂䍁䅁杕求䝁䅷兙あ䝁䅫睢畂䡁䅍䅡灂䡁䅁䅉乂䝁䅅杢桂䝁䅣党瑂䝁䅕杢あ䑁䅳䅉䕂䝁䅅䅤桂䍁䅁䅕祂䝁䄸䅤求䝁䅍䅤灂䝁䄸杢㝁䍁䅁睑療䝁䅷䅢桂䝁䅉睢祂䝁䅅䅤灂䡁䅙党杁䕁䅍睢畂䡁䅍兤瑂䡁䅁䅤灂䝁䄸杢䅁䑁十䅁䅄䅁䅁睑療䝁䄴督ㅂ䝁䄰党祂䍁䅁杕求䡁䅍党桂䡁䅉睙潂䑁䅳䅉䵂䝁䅫杚求䡁䅍䅤㕂䝁䅷党㝁䍁䅁睕療䝁䅍兡桂䝁䅷䅉乂䝁䅕䅚灂䝁䅅䅉䉂䝁䅑杤求䡁䅉䅤灂䡁䅍兡畂䝁䅣睏杁䙁䅍睢橂䝁䅫兙獂䍁䅁兔求䝁䅑兡桂䍁䅁兔桂䡁䅉睡求䡁䅑兡畂䝁䅣睏杁䕁䅉杣桂䝁䄴䅚杁䕁䄰兙祂䝁䅳党あ䝁䅫杢湂䅁䅁睵䅣䍁䅑䅁䑂䝁䄸杢穂䡁䅕兢求䡁䅉䅉呂䝁䅕杣㉂䝁䅫睙求䡁䅍䅁䑄杂䅁杉䅁䕁䅍睢畂䡁䅍兤瑂䝁䅕杣杁䙁䅍䅤桂䡁䅁䅢求䡁䅍䅁療杂䅁杕䅁䕁䅍睢畂䡁䅍兤瑂䝁䅕杣杁䙁䅍䅤桂䡁䅁䅢求䡁䅍䅉䕂䝁䅫督あ䡁䅉兡楂䡁䅕䅤灂䝁䄸杢杁䝁䅅杢歂䍁䅁杕求䡁䅑兙灂䝁䅷䅁睃杂䅁䅓䅁䕁䅍睢畂䡁䅍兤瑂䝁䅕杣杁䙁䅍䅤桂䡁䅁䅢求䡁䅍䅉乂䝁䅕杣橂䝁䅧兙畂䝁䅑兡穂䝁䅕䅉卂䝁䅕䅤桂䝁䅫䅢䅁䵁䜴䅁祁䅁䅁睑療䝁䄴䅤桂䝁䅫杢求䡁䅉督杁䝁䅅杢歂䍁䅁䅕桂䝁䅍睡桂䝁䅣兡畂䝁䅣䅁䵁睂䅁杄䅁䕁䅍睢睂䡁䅁党祂䅁䅁兦䅫䍁䅁䅁䑂䝁䄸兤祂䝁䅫党祂䍁䅁睕求䡁䅉杤灂䝁䅍党䅁䅁䥫䅁䍂䅁䅁睑祂䝁䅕䅚灂䡁䅑睖桂䡁䅑睙潂䍁䄸睔ㅂ䡁䅑䅢療䝁䄸睡杁䍁䅧䅍硁䍁䄸䅍ぁ䍁䄸杍睁䑁䅉䅎灁䅁䅁根䅁䕁䅉䅁䑂䡁䅉党歂䝁䅫䅤塂䝁䅅䅤橂䝁䅧睌偂䡁䅕䅤獂䝁䄸睢牂䍁䅁䅋睁䑁䅅睌睁䑁䅫睌祁䑁䅁杍ㅁ䍁䅫䅁剁䅅䅁村䅁䕁䅍杣求䝁䅑兡あ䙁䅣兙あ䝁䅍䅡癁䕁䄸兤あ䝁䅷睢療䝁䅳䅉潁䑁䅁免癁䑁䅅免癁䑁䅉䅍祁䑁䅉克䅁䕁匰䅁䍂䅁䅁睑祂䝁䅕䅚灂䡁䅑睖桂䡁䅑睙潂䍁䄸睔ㅂ䡁䅑䅢療䝁䄸睡杁䍁䅧䅍硁䍁䄸免硁䍁䄸杍睁䑁䅉䅎灁䅁䅁兌䄸䕁䅉䅁䑂䡁䅉党歂䝁䅫䅤塂䝁䅅䅤橂䝁䅧睌偂䡁䅕䅤獂䝁䄸睢牂䍁䅁䅋睁䑁䅅睌硁䑁䅉睌祁䑁䅁杍ぁ䍁䅫䅁牂睄䅁村䅁䕁䅍杣求䝁䅑兡あ䙁䅣兙あ䝁䅍䅡癁䕁䄸兤あ䝁䅷睢療䝁䅳䅉潁䑁䅁免癁䑁䅅䅎癁䑁䅉䅍祁䑁䅅克䅁䅁剷䅁䍂䅁䅁睑祂䝁䅕䅚灂䡁䅑睖桂䡁䅑睙潂䍁䄸睔ㅂ䡁䅑䅢療䝁䄸睡杁䍁䅧䅍硁䍁䄸免ぁ䍁䄸杍睁䑁䅉兎灁䅁䅁杊䄸䕁䅉䅁䑂䡁䅉党歂䝁䅫䅤塂䝁䅅䅤橂䝁䅧睌偂䡁䅕䅤獂䝁䄸睢牂䍁䅁䅋睁䑁䅅睌硁䑁䅕睌祁䑁䅁杍硁䍁䅫䅁婃兄䅁村䅁䕁䅍杣求䝁䅑兡あ䙁䅣兙あ䝁䅍䅡癁䕁䄸兤あ䝁䅷睢療䝁䅳䅉潁䑁䅁免癁䑁䅅兎癁䑁䅉䅍祁䑁䅑克䅁乁乳䅁䍂䅁䅁睑祂䝁䅕䅚灂䡁䅑睖桂䡁䅑睙潂䍁䄸睔ㅂ䡁䅑䅢療䝁䄸睡杁䍁䅧䅍硁䍁䄸免㉁䍁䄸杍睁䑁䅉䅎灁䅁䅁桐䅁䕁䅉䅁䑂䡁䅉党歂䝁䅫䅤塂䝁䅅䅤橂䝁䅧睌偂䡁䅕䅤獂䝁䄸睢牂䍁䅁䅋睁䑁䅅睌硁䑁䅣睌祁䑁䅁䅍穁䍁䅫䅁煃䅅䅁村䅁䕁䅍杣求䝁䅑兡あ䙁䅣兙あ䝁䅍䅡癁䕁䄸兤あ䝁䅷睢療䝁䅳䅉潁䑁䅁免癁䑁䅉免癁䑁䅉䅍祁䑁䅕克䅁䩁䴰䅁䍂䅁䅁睑祂䝁䅕䅚灂䡁䅑睖桂䡁䅑睙潂䍁䄸睔ㅂ䡁䅑䅢療䝁䄸睡杁䍁䅧䅍硁䍁䄸杍穁䍁䄸杍睁䑁䅉兎灁䅁䅁睸䄸䕁䅉䅁䑂䡁䅉党歂䝁䅫䅤塂䝁䅅䅤橂䝁䅧睌偂䡁䅕䅤獂䝁䄸睢牂䍁䅁䅋睁䑁䅅睌祁䑁䅑睌祁䑁䅁杍ぁ䍁䅫䅁偂䅄䅁村䅁䕁䅍杣求䝁䅑兡あ䙁䅣兙あ䝁䅍䅡癁䕁䄸兤あ䝁䅷睢療䝁䅳䅉潁䑁䅁免癁䑁䅉睎癁䑁䅉䅍祁䑁䅅克䅁䕁伴䅁䍂䅁䅁睑祂䝁䅕䅚灂䡁䅑睖桂䡁䅑睙潂䍁䄸睔ㅂ䡁䅑䅢療䝁䄸睡杁䍁䅧䅍硁䍁䄸杍㑁䍁䄸杍睁䑁䅉兎灁䅁䅁兣䄰䕁䅉䅁䑂䡁䅉党歂䝁䅫䅤塂䝁䅅䅤橂䝁䅧睌偂䡁䅕䅤獂䝁䄸睢牂䍁䅁䅋睁䑁䅅睌祁䑁䅫睌祁䑁䅁免睁䍁䅫䅁捁杅䅁村䅁䕁䅍杣求䝁䅑兡あ䙁䅣兙あ䝁䅍䅡癁䕁䄸兤あ䝁䅷睢療䝁䅳䅉潁䑁䅁免癁䑁䅉兏癁䑁䅉䅍祁䑁䅑克䅁䑁乯䅁䍂䅁䅁睑祂䝁䅕䅚灂䡁䅑睖桂䡁䅑睙潂䍁䄸睔ㅂ䡁䅑䅢療䝁䄸睡杁䍁䅧䅍硁䍁䄸睍睁䍁䄸杍睁䑁䅅䅏灁䅁䅁䅖䄴䕁䅉䅁䑂䡁䅉党歂䝁䅫䅤塂䝁䅅䅤橂䝁䅧睌偂䡁䅕䅤獂䝁䄸睢牂䍁䅁䅋睁䑁䅅睌穁䑁䅁睌祁䑁䅁杍ㅁ䍁䅫䅁牃杅䅁村䅁䕁䅍杣求䝁䅑兡あ䙁䅣兙あ䝁䅍䅡癁䕁䄸兤あ䝁䅷睢療䝁䅳䅉潁䑁䅁杍癁䑁䅁杍癁䑁䅉䅍祁䑁䅍克䅁偁兕䅁䍂䅁䅁睑祂䝁䅕䅚灂䡁䅑睖桂䡁䅑睙潂䍁䄸睔ㅂ䡁䅑䅢療䝁䄸睡杁䍁䅧䅍祁䍁䄸䅍穁䍁䄸杍睁䑁䅉免灁䅁䅁睩䄰䕁䅉䅁䑂䡁䅉党歂䝁䅫䅤塂䝁䅅䅤橂䝁䅧睌偂䡁䅕䅤獂䝁䄸睢牂䍁䅁䅋睁䑁䅉睌睁䑁䅍睌祁䑁䅁杍ㅁ䍁䅫䅁䅁杄䅁村䅁䕁䅍杣求䝁䅑兡あ䙁䅣兙あ䝁䅍䅡癁䕁䄸兤あ䝁䅷睢療䝁䅳䅉潁䑁䅁杍癁䑁䅁兎癁䑁䅉䅍祁䑁䅅克䅁䅁佫䅁䍂䅁䅁睑祂䝁䅕䅚灂䡁䅑睖桂䡁䅑睙潂䍁䄸睔ㅂ䡁䅑䅢療䝁䄸睡杁䍁䅧䅍祁䍁䄸䅍ㅁ䍁䄸杍睁䑁䅉兎灁䅁䅁克䅳䕁䅉䅁䑂䡁䅉党歂䝁䅫䅤塂䝁䅅䅤橂䝁䅧睌偂䡁䅕䅤獂䝁䄸睢牂䍁䅁䅋睁䑁䅉睌睁䑁䅙睌祁䑁䅁杍ㅁ䍁䅫䅁灂睃䅁村䅁䕁䅍杣求䝁䅑兡あ䙁䅣兙あ䝁䅍䅡癁䕁䄸兤あ䝁䅷睢療䝁䅳䅉潁䑁䅁杍癁䑁䅁睎癁䑁䅉䅍祁䑁䅉克䅁䭁伴䅁䍂䅁䅁睑祂䝁䅕䅚灂䡁䅑睖桂䡁䅑睙潂䍁䄸睔ㅂ䡁䅑䅢療䝁䄸睡杁䍁䅧䅍祁䍁䄸䅍㍁䍁䄸杍睁䑁䅉兎灁䅁䅁杗䄸䕁䅉䅁䑂䡁䅉党歂䝁䅫䅤塂䝁䅅䅤橂䝁䅧睌偂䡁䅕䅤獂䝁䄸睢牂䍁䅁䅋睁䑁䅉睌睁䑁䅧睌祁䑁䅁杍硁䍁䅫䅁㙂兄䅁村䅁䕁䅍杣求䝁䅑兡あ䙁䅣兙あ䝁䅍䅡癁䕁䄸兤あ䝁䅷睢療䝁䅳䅉潁䑁䅁杍癁䑁䅁兏癁䑁䅉䅍祁䑁䅅克䅁䥁偫䅁䍂䅁䅁睑祂䝁䅕䅚灂䡁䅑睖桂䡁䅑睙潂䍁䄸睔ㅂ䡁䅑䅢療䝁䄸睡杁䍁䅧䅍祁䍁䄸免睁䍁䄸杍睁䑁䅉兎灁䅁䅁剹䅁䕁䅉䅁䑂䡁䅉党歂䝁䅫䅤塂䝁䅅䅤橂䝁䅧睌偂䡁䅕䅤獂䝁䄸睢牂䍁䅁䅋睁䑁䅉睌硁䑁䅍睌祁䑁䅁杍ぁ䍁䅫䅁偃睄䅁村䅁䕁䅍杣求䝁䅑兡あ䙁䅣兙あ䝁䅍䅡癁䕁䄸兤あ䝁䅷睢療䝁䅳䅉潁䑁䅁杍癁䑁䅅䅎癁䑁䅉䅍祁䑁䅑克䅁䉁丸䅁䍂䅁䅁睑祂䝁䅕䅚灂䡁䅑睖桂䡁䅑睙潂䍁䄸睔ㅂ䡁䅑䅢療䝁䄸睡杁䍁䅧䅍祁䍁䄸免㉁䍁䄸杍睁䑁䅉䅎灁䅁䅁杲䅳䕁䅉䅁䑂䡁䅉党歂䝁䅫䅤塂䝁䅅䅤橂䝁䅧睌偂䡁䅕䅤獂䝁䄸睢牂䍁䅁䅋睁䑁䅉睌祁䑁䅅睌祁䑁䅁杍ぁ䍁䅫䅁杄䅄䅁村䅁䕁䅍杣求䝁䅑兡あ䙁䅣兙あ䝁䅍䅡癁䕁䄸兤あ䝁䅷睢療䝁䅳䅉潁䑁䅁杍癁䑁䅉杍癁䑁䅉䅍祁䑁䅑克䅁䭁兣䅁䍂䅁䅁睑祂䝁䅕䅚灂䡁䅑睖桂䡁䅑睙潂䍁䄸睔ㅂ䡁䅑䅢療䝁䄸睡杁䍁䅧䅍祁䍁䄸杍穁䍁䄸杍睁䑁䅅䅏灁䅁䅁兒䄰䕁䅉䅁䑂䡁䅉党歂䝁䅫䅤塂䝁䅅䅤橂䝁䅧睌偂䡁䅕䅤獂䝁䄸睢牂䍁䅁䅋睁䑁䅉睌祁䑁䅍睌祁䑁䅁杍ぁ䍁䅫䅁ぃ睄䅁村䅁䕁䅍杣求䝁䅑兡あ䙁䅣兙あ䝁䅍䅡癁䕁䄸兤あ䝁䅷睢療䝁䅳䅉潁䑁䅁杍癁䑁䅉兎癁䑁䅉䅍硁䑁䅙克䅁䩁偕䅁䍂䅁䅁睑祂䝁䅕䅚灂䡁䅑睖桂䡁䅑睙潂䍁䄸睔ㅂ䡁䅑䅢療䝁䄸睡杁䍁䅧䅍祁䍁䄸杍㉁䍁䄸杍睁䑁䅉䅎灁䅁䅁䉗䅁䕁䅉䅁䑂䡁䅉党歂䝁䅫䅤塂䝁䅅䅤橂䝁䅧睌偂䡁䅕䅤獂䝁䄸睢牂䍁䅁䅋睁䑁䅉睌祁䑁䅣睌祁䑁䅁䅍㍁䍁䅫䅁婂杄䅁村䅁䕁䅍杣求䝁䅑兡あ䙁䅣兙あ䝁䅍䅡癁䕁䄸兤あ䝁䅷睢療䝁䅳䅉潁䑁䅁杍癁䑁䅉睎癁䑁䅉䅍硁䑁䅧克䅁䵁丰䅁䍂䅁䅁睑祂䝁䅕䅚灂䡁䅑睖桂䡁䅑睙潂䍁䄸睔ㅂ䡁䅑䅢療䝁䄸睡杁䍁䅧䅍祁䍁䄸杍㑁䍁䄸杍睁䑁䅉䅍灁䅁䅁共䄸䕁䅉䅁䑂䡁䅉党歂䝁䅫䅤塂䝁䅅䅤橂䝁䅧睌偂䡁䅕䅤獂䝁䄸睢牂䍁䅁䅋睁䑁䅉睌祁䑁䅧睌祁䑁䅁杍ぁ䍁䅫䅁䕁䅅䅁村䅁䕁䅍杣求䝁䅑兡あ䙁䅣兙あ䝁䅍䅡癁䕁䄸兤あ䝁䅷睢療䝁䅳䅉潁䑁䅁睍癁䑁䅁免癁䑁䅉䅍祁䑁䅉克䅁䍁佯䅁䍂䅁䅁睑祂䝁䅕䅚灂䡁䅑睖桂䡁䅑睙潂䍁䄸睔ㅂ䡁䅑䅢療䝁䄸睡杁䍁䅧䅍穁䍁䄸䅍硁䍁䄸杍睁䑁䅉䅎灁䅁䅁杤䅷䕁䅉䅁䑂䡁䅉党歂䝁䅫䅤塂䝁䅅䅤橂䝁䅧睌偂䡁䅕䅤獂䝁䄸睢牂䍁䅁䅋睁䑁䅍睌睁䑁䅉睌祁䑁䅁杍睁䍁䅫䅁㍁䅅䅁村䅁䕁䅍杣求䝁䅑兡あ䙁䅣兙あ䝁䅍䅡癁䕁䄸兤あ䝁䅷睢療䝁䅳䅉潁䑁䅁睍癁䑁䅁杍癁䑁䅉䅍祁䑁䅅克䅁䕁佉䅁䍂䅁䅁睑祂䝁䅕䅚灂䡁䅑睖桂䡁䅑睙潂䍁䄸睔ㅂ䡁䅑䅢療䝁䄸睡杁䍁䅧䅍穁䍁䄸䅍穁䍁䄸杍睁䑁䅉免灁䅁䅁杨䄸䕁䅉䅁䑂䡁䅉党歂䝁䅫䅤塂䝁䅅䅤橂䝁䅧睌偂䡁䅕䅤獂䝁䄸睢牂䍁䅁䅋睁䑁䅍睌睁䑁䅑睌祁䑁䅁杍硁䍁䅫䅁佃杄䅁村䅁䕁䅍杣求䝁䅑兡あ䙁䅣兙あ䝁䅍䅡癁䕁䄸兤あ䝁䅷睢療䝁䅳䅉潁䑁䅁睍癁䑁䅁䅎癁䑁䅉䅍祁䑁䅑克䅁䡁何䅁䍂䅁䅁睑祂䝁䅕䅚灂䡁䅑睖桂䡁䅑睙潂䍁䄸睔ㅂ䡁䅑䅢療䝁䄸睡杁䍁䅧䅍穁䍁䄸䅍ㅁ䍁䄸杍睁䑁䅉免灁䅁䅁桇䅅䕁䅉䅁䑂䡁䅉党歂䝁䅫䅤塂䝁䅅䅤橂䝁䅧睌偂䡁䅕䅤獂䝁䄸睢牂䍁䅁䅋睁䑁䅍睌睁䑁䅙睌祁䑁䅁杍ぁ䍁䅫䅁佁杄䅁村䅁䕁䅍杣求䝁䅑兡あ䙁䅣兙あ䝁䅍䅡癁䕁䄸兤あ䝁䅷睢療䝁䅳䅉潁䑁䅁睍癁䑁䅁睎癁䑁䅉䅍祁䑁䅑克䅁䩁䵕䅁䝃䅁䅁睑祂䝁䅕䅚灂䡁䅑睖桂䡁䅑睙潂䍁䄸睔ㅂ䡁䅑䅢療䝁䄸睡杁䍁䅧䅍穁䍁䄸䅍㍁䍁䄸杍睁䑁䅉䅎灁䑁䅳䅉䑂䡁䅉党歂䝁䅫䅤塂䝁䅅䅤橂䝁䅧睌偂䡁䅕䅤獂䝁䄸睢牂䍁䅁䅋硁䑁䅉睌硁䑁䅉睌祁䑁䅁杍穁䍁䅫䅁祄䅅䅁村䅁䕁䅍杣求䝁䅑兡あ䙁䅣兙あ䝁䅍䅡癁䕁䄸兤あ䝁䅷睢療䝁䅳䅉潁䑁䅁睍癁䑁䅁䅏癁䑁䅉䅍祁䑁䅉克䅁䡁䴴䅁䍂䅁䅁睑祂䝁䅕䅚灂䡁䅑睖桂䡁䅑睙潂䍁䄸睔ㅂ䡁䅑䅢療䝁䄸睡杁䍁䅧䅍穁䍁䄸䅍㕁䍁䄸杍睁䑁䅉杍灁䅁䅁桏䅁䕁䅉䅁䑂䡁䅉党歂䝁䅫䅤塂䝁䅅䅤橂䝁䅧睌偂䡁䅕䅤獂䝁䄸睢牂䍁䅁䅋睁䑁䅍睌硁䑁䅅睌祁䑁䅁杍硁䍁䅫䅁楄兄䅁村䅁䕁䅍杣求䝁䅑兡あ䙁䅣兙あ䝁䅍䅡癁䕁䄸兤あ䝁䅷睢療䝁䅳䅉潁䑁䅁睍癁䑁䅅杍癁䑁䅉䅍祁䑁䅑克䅁䝁䵧䅁䍂䅁䅁睑祂䝁䅕䅚灂䡁䅑睖桂䡁䅑睙潂䍁䄸睔ㅂ䡁䅑䅢療䝁䄸睡杁䍁䅧䅍穁䍁䄸免穁䍁䄸杍睁䑁䅉䅎灁䅁䅁权䅷䕁䅉䅁䑂䡁䅉党歂䝁䅫䅤塂䝁䅅䅤橂䝁䅧睌偂䡁䅕䅤獂䝁䄸睢牂䍁䅁䅋睁䑁䅍睌硁䑁䅕睌祁䑁䅁免睁䍁䅫䅁啂睄䅁村䅁䕁䅍杣求䝁䅑兡あ䙁䅣兙あ䝁䅍䅡癁䕁䄸兤あ䝁䅷睢療䝁䅳䅉潁䑁䅁睍癁䑁䅅兎癁䑁䅉䅍祁䑁䅑克䅁乁乷䅁䍂䅁䅁睑祂䝁䅕䅚灂䡁䅑睖桂䡁䅑睙潂䍁䄸睔ㅂ䡁䅑䅢療䝁䄸睡杁䍁䅧䅍穁䍁䄸免㉁䍁䄸杍睁䑁䅉免灁䅁䅁砰䅁䕁䅉䅁䑂䡁䅉党歂䝁䅫䅤塂䝁䅅䅤橂䝁䅧睌偂䡁䅕䅤獂䝁䄸睢牂䍁䅁䅋睁䑁䅍睌硁䑁䅣睌祁䑁䅁杍硁䍁䅫䅁楁睃䅁村䅁䕁䅍杣求䝁䅑兡あ䙁䅣兙あ䝁䅍䅡癁䕁䄸兤あ䝁䅷睢療䝁䅳䅉潁䑁䅁睍癁䑁䅅䅏癁䑁䅉䅍祁䑁䅑克䅁䱁偍䅁䍂䅁䅁睑祂䝁䅕䅚灂䡁䅑睖桂䡁䅑睙潂䍁䄸睔ㅂ䡁䅑䅢療䝁䄸睡杁䍁䅧䅍穁䍁䄸免㕁䍁䄸杍睁䑁䅉免灁䅁䅁党䄴䕁䅉䅁䑂䡁䅉党歂䝁䅫䅤塂䝁䅅䅤橂䝁䅧睌偂䡁䅕䅤獂䝁䄸睢牂䍁䅁䅋睁䑁䅍睌硁䑁䅫睌祁䑁䅁杍ぁ䍁䅫䅁偁杄䅁村䅁䕁䅍杣求䝁䅑兡あ䙁䅣兙あ䝁䅍䅡癁䕁䄸兤あ䝁䅷睢療䝁䅳䅉潁䑁䅁睍癁䑁䅉䅍癁䑁䅉䅍祁䑁䅑克䅁䅁卧䅁䍂䅁䅁睑祂䝁䅕䅚灂䡁䅑睖桂䡁䅑睙潂䍁䄸睔ㅂ䡁䅑䅢療䝁䄸睡杁䍁䅧䅍穁䍁䄸杍硁䍁䄸杍睁䑁䅉睍灁䅁䅁睋䄴䕁䅉䅁䑂䡁䅉党歂䝁䅫䅤塂䝁䅅䅤橂䝁䅧睌偂䡁䅕䅤獂䝁䄸睢牂䍁䅁䅋睁䑁䅍睌祁䑁䅅睌祁䑁䅁杍ぁ䍁䅫䅁䵄睃䅁村䅁䕁䅍杣求䝁䅑兡あ䙁䅣兙あ䝁䅍䅡癁䕁䄸兤あ䝁䅷睢療䝁䅳䅉潁䑁䅁睍癁䑁䅉兎癁䑁䅉䅍硁䑁䅁克䅁䕁偍䅁䍂䅁䅁睑祂䝁䅕䅚灂䡁䅑睖桂䡁䅑睙潂䍁䄸睔ㅂ䡁䅑䅢療䝁䄸睡杁䍁䅧䅍穁䍁䄸杍ㅁ䍁䄸杍睁䑁䅅兏灁䅁䅁剉䅉䕁䅉䅁䑂䡁䅉党歂䝁䅫䅤塂䝁䅅䅤橂䝁䅧睌偂䡁䅕䅤獂䝁䄸睢牂䍁䅁䅋睁䑁䅍睌祁䑁䅕睌祁䑁䅁杍硁䍁䅫䅁杄兄䅁村䅁䕁䅍杣求䝁䅑兡あ䙁䅣兙あ䝁䅍䅡癁䕁䄸兤あ䝁䅷睢療䝁䅳䅉潁䑁䅁睍癁䑁䅉李癁䑁䅉䅍祁䑁䅑克䅁乁丸䅁䍂䅁䅁睑祂䝁䅕䅚灂䡁䅑睖桂䡁䅑睙潂䍁䄸睔ㅂ䡁䅑䅢療䝁䄸睡杁䍁䅧䅍穁䍁䄸睍睁䍁䄸杍睁䑁䅉杍灁䅁䅁桳䅁䕁䅉䅁䑂䡁䅉党歂䝁䅫䅤塂䝁䅅䅤橂䝁䅧睌偂䡁䅕䅤獂䝁䄸睢牂䍁䅁䅋睁䑁䅍睌穁䑁䅅睌祁䑁䅁杍硁䍁䅫䅁摁䅅䅁村䅁䕁䅍杣求䝁䅑兡あ䙁䅣兙あ䝁䅍䅡癁䕁䄸兤あ䝁䅷睢療䝁䅳䅉潁䑁䅁睍癁䑁䅍免癁䑁䅉䅍祁䑁䅍克䅁䩁久䅁䍂䅁䅁睑祂䝁䅕䅚灂䡁䅑睖桂䡁䅑睙潂䍁䄸睔ㅂ䡁䅑䅢療䝁䄸睡杁䍁䅧䅍ぁ䍁䄸䅍祁䍁䄸杍睁䑁䅉䅎灁䅁䅁䅓䄸䕁䅉䅁䑂䡁䅉党歂䝁䅫䅤塂䝁䅅䅤橂䝁䅧睌偂䡁䅕䅤獂䝁䄸睢牂䍁䅁䅋睁䑁䅑睌睁䑁䅕睌祁䑁䅁杍ぁ䍁䅫䅁㙄充䅁村䅁䕁䅍杣求䝁䅑兡あ䙁䅣兙あ䝁䅍䅡癁䕁䄸兤あ䝁䅷睢療䝁䅳䅉潁䑁䅁䅎癁䑁䅁李癁䑁䅉䅍祁䑁䅁克䅁䅁偙䅁䍂䅁䅁睑祂䝁䅕䅚灂䡁䅑睖桂䡁䅑睙潂䍁䄸睔ㅂ䡁䅑䅢療䝁䄸睡杁䍁䅧䅍ぁ䍁䄸䅍㍁䍁䄸杍睁䑁䅉免灁䅁䅁䉣䅅䕁䅉䅁䑂䡁䅉党歂䝁䅫䅤塂䝁䅅䅤橂䝁䅧睌偂䡁䅕䅤獂䝁䄸睢牂䍁䅁䅋睁䑁䅑睌睁䑁䅣睌祁䑁䅁杍祁䍁䅫䅁灁杄䅁村䅁䕁䅍杣求䝁䅑兡あ䙁䅣兙あ䝁䅍䅡癁䕁䄸兤あ䝁䅷睢療䝁䅳䅉潁䑁䅁䅎癁䑁䅅杍癁䑁䅉䅍祁䑁䅑克䅁䝁剙䅁䍂䅁䅁睑祂䝁䅕䅚灂䡁䅑睖桂䡁䅑睙潂䍁䄸睔ㅂ䡁䅑䅢療䝁䄸睡杁䍁䅧䅍ぁ䍁䄸免ぁ䍁䄸杍睁䑁䅉免灁䅁䅁儸䄴䕁䅉䅁䑂䡁䅉党歂䝁䅫䅤塂䝁䅅䅤橂䝁䅧睌偂䡁䅕䅤獂䝁䄸睢牂䍁䅁䅋睁䑁䅑睌硁䑁䅑睌祁䑁䅁杍祁䍁䅫䅁䩂兄䅁村䅁䕁䅍杣求䝁䅑兡あ䙁䅣兙あ䝁䅍䅡癁䕁䄸兤あ䝁䅷睢療䝁䅳䅉潁䑁䅁䅎癁䑁䅅兎癁䑁䅉䅍祁䑁䅑克䅁䙁佁䅁䍂䅁䅁睑祂䝁䅕䅚灂䡁䅑睖桂䡁䅑睙潂䍁䄸睔ㅂ䡁䅑䅢療䝁䄸睡杁䍁䅧䅍ぁ䍁䄸免㍁䍁䄸杍睁䑁䅅䅏灁䅁䅁䅸䅳䕁䅉䅁䑂䡁䅉党歂䝁䅫䅤塂䝁䅅䅤橂䝁䅧睌偂䡁䅕䅤獂䝁䄸睢牂䍁䅁䅋睁䑁䅑睌硁䑁䅣睌祁䑁䅁杍ぁ䍁䅫䅁歂充䅁村䅁䕁䅍杣求䝁䅑兡あ䙁䅣兙あ䝁䅍䅡癁䕁䄸兤あ䝁䅷睢療䝁䅳䅉潁䑁䅁䅎癁䑁䅅兏癁䑁䅉䅍硁䑁䅧克䅁䙁倰䅁䍂䅁䅁睑祂䝁䅕䅚灂䡁䅑睖桂䡁䅑睙潂䍁䄸睔ㅂ䡁䅑䅢療䝁䄸睡杁䍁䅧䅍ぁ䍁䄸免㕁䍁䄸杍睁䑁䅉睍灁䅁䅁䉡䅁䕁䅉䅁䑂䡁䅉党歂䝁䅫䅤塂䝁䅅䅤橂䝁䅧睌偂䡁䅕䅤獂䝁䄸睢牂䍁䅁䅋睁䑁䅑睌硁䑁䅫睌祁䑁䅁杍ぁ䍁䅫䅁祁䅅䅁村䅁䕁䅍杣求䝁䅑兡あ䙁䅣兙あ䝁䅍䅡癁䕁䄸兤あ䝁䅷睢療䝁䅳䅉潁䑁䅁䅎癁䑁䅉杍癁䑁䅉䅍祁䑁䅑克䅁䝁卑䅁䍂䅁䅁睑祂䝁䅕䅚灂䡁䅑睖桂䡁䅑睙潂䍁䄸睔ㅂ䡁䅑䅢療䝁䄸睡杁䍁䅧䅍ぁ䍁䄸杍穁䍁䄸杍睁䑁䅉免灁䅁䅁剭䅁䕁䅉䅁䑂䡁䅉党歂䝁䅫䅤塂䝁䅅䅤橂䝁䅧睌偂䡁䅕䅤獂䝁䄸睢牂䍁䅁䅋睁䑁䅑睌祁䑁䅙睌祁䑁䅁杍硁䍁䅫䅁䡁睃䅁村䅁䕁䅍杣求䝁䅑兡あ䙁䅣兙あ䝁䅍䅡癁䕁䄸兤あ䝁䅷睢療䝁䅳䅉潁䑁䅁䅎癁䑁䅉睎癁䑁䅉䅍祁䑁䅅克䅁偁允䅁䍂䅁䅁睑祂䝁䅕䅚灂䡁䅑睖桂䡁䅑睙潂䍁䄸睔ㅂ䡁䅑䅢療䝁䄸睡杁䍁䅧䅍ぁ䍁䄸杍㕁䍁䄸杍睁䑁䅉䅎灁䅁䅁杰䄰䕁䅉䅁䑂䡁䅉党歂䝁䅫䅤塂䝁䅅䅤橂䝁䅧睌偂䡁䅕䅤獂䝁䄸睢牂䍁䅁䅋睁䑁䅑睌穁䑁䅁睌祁䑁䅁免ㅁ䍁䅫䅁㝄睄䅁村䅁䕁䅍杣求䝁䅑兡あ䙁䅣兙あ䝁䅍䅡癁䕁䄸兤あ䝁䅷睢療䝁䅳䅉潁䑁䅁兎癁䑁䅁杍癁䑁䅉䅍祁䑁䅍克䅁䙁估䅁䍂䅁䅁睑祂䝁䅕䅚灂䡁䅑睖桂䡁䅑睙潂䍁䄸睔ㅂ䡁䅑䅢療䝁䄸睡杁䍁䅧䅍ㅁ䍁䄸䅍穁䍁䄸杍睁䑁䅅䅏灁䅁䅁䅴䄴䕁䅉䅁䑂䡁䅉党歂䝁䅫䅤塂䝁䅅䅤橂䝁䅧睌偂䡁䅕䅤獂䝁䄸睢牂䍁䅁䅋睁䑁䅕睌睁䑁䅍睌祁䑁䅁杍穁䍁䅫䅁奃䅅䅁村䅁䕁䅍杣求䝁䅑兡あ䙁䅣兙あ䝁䅍䅡癁䕁䄸兤あ䝁䅷睢療䝁䅳䅉潁䑁䅁兎癁䑁䅁䅎癁䑁䅉䅍祁䑁䅅克䅁䱁余䅁䍂䅁䅁睑祂䝁䅕䅚灂䡁䅑睖桂䡁䅑睙潂䍁䄸睔ㅂ䡁䅑䅢療䝁䄸睡杁䍁䅧䅍ㅁ䍁䄸䅍ㅁ䍁䄸杍睁䑁䅅兎灁䅁䅁眹䄸䕁䅉䅁䑂䡁䅉党歂䝁䅫䅤塂䝁䅅䅤橂䝁䅧睌偂䡁䅕䅤獂䝁䄸睢牂䍁䅁䅋睁䑁䅕睌睁䑁䅕睌祁䑁䅁免㍁䍁䅫䅁い杄䅁村䅁䕁䅍杣求䝁䅑兡あ䙁䅣兙あ䝁䅍䅡癁䕁䄸兤あ䝁䅷睢療䝁䅳䅉潁䑁䅁兎癁䑁䅁兎癁䑁䅉䅍祁䑁䅉克䅁䑁儸䅁䍂䅁䅁睑祂䝁䅕䅚灂䡁䅑睖桂䡁䅑睙潂䍁䄸睔ㅂ䡁䅑䅢療䝁䄸睡杁䍁䅧䅍ㅁ䍁䄸䅍㍁䍁䄸杍睁䑁䅉免灁䅁䅁桍䅅䕁䅉䅁䑂䡁䅉党歂䝁䅫䅤塂䝁䅅䅤橂䝁䅧睌偂䡁䅕䅤獂䝁䄸睢牂䍁䅁䅋睁䑁䅕睌睁䑁䅣睌祁䑁䅁杍ぁ䍁䅫䅁噃兄䅁村䅁䕁䅍杣求䝁䅑兡あ䙁䅣兙あ䝁䅍䅡癁䕁䄸兤あ䝁䅷睢療䝁䅳䅉潁䑁䅁兎癁䑁䅁䅏癁䑁䅉䅍祁䑁䅑克䅁䍁䰰䅁䍂䅁䅁睑祂䝁䅕䅚灂䡁䅑睖桂䡁䅑睙潂䍁䄸睔ㅂ䡁䅑䅢療䝁䄸睡杁䍁䅧䅍ㅁ䍁䄸䅍㕁䍁䄸杍睁䑁䅁䅏灁䅁䅁䅳䄴䕁䅉䅁䑂䡁䅉党歂䝁䅫䅤塂䝁䅅䅤橂䝁䅧睌偂䡁䅕䅤獂䝁䄸睢牂䍁䅁䅋睁䑁䅕睌硁䑁䅁睌祁䑁䅁免㉁䍁䅫䅁㍂杄䅁村䅁䕁䅍杣求䝁䅑兡あ䙁䅣兙あ䝁䅍䅡癁䕁䄸兤あ䝁䅷睢療䝁䅳䅉潁䑁䅁兎癁䑁䅅䅍癁䑁䅉䅍祁䑁䅉克䅁䙁乣䅁䍂䅁䅁睑祂䝁䅕䅚灂䡁䅑睖桂䡁䅑睙潂䍁䄸睔ㅂ䡁䅑䅢療䝁䄸睡杁䍁䅧䅍ㅁ䍁䄸免硁䍁䄸杍睁䑁䅉睍灁䅁䅁条䄰䕁䅉䅁䑂䡁䅉党歂䝁䅫䅤塂䝁䅅䅤橂䝁䅧睌偂䡁䅕䅤獂䝁䄸睢牂䍁䅁䅋睁䑁䅕睌硁䑁䅉睌祁䑁䅁杍硁䍁䅫䅁牁充䅁村䅁䕁䅍杣求䝁䅑兡あ䙁䅣兙あ䝁䅍䅡癁䕁䄸兤あ䝁䅷睢療䝁䅳䅉潁䑁䅁兎癁䑁䅅睍癁䑁䅉䅍祁䑁䅅克䅁䩁位䅁䍂䅁䅁睑祂䝁䅕䅚灂䡁䅑睖桂䡁䅑睙潂䍁䄸睔ㅂ䡁䅑䅢療䝁䄸睡杁䍁䅧䅍ㅁ䍁䄸免ㅁ䍁䄸杍睁䑁䅅睍灁䅁䅁䅳䅳䕁䅉䅁䑂䡁䅉党歂䝁䅫䅤塂䝁䅅䅤橂䝁䅧睌偂䡁䅕䅤獂䝁䄸睢牂䍁䅁䅋睁䑁䅕睌硁䑁䅕睌祁䑁䅁杍穁䍁䅫䅁瑁兄䅁村䅁䕁䅍杣求䝁䅑兡あ䙁䅣兙あ䝁䅍䅡癁䕁䄸兤あ䝁䅷睢療䝁䅳䅉潁䑁䅁兎癁䑁䅅李癁䑁䅉䅍祁䑁䅑克䅁䝁䱍䅁䍂䅁䅁睑祂䝁䅕䅚灂䡁䅑睖桂䡁䅑睙潂䍁䄸睔ㅂ䡁䅑䅢療䝁䄸睡杁䍁䅧䅍ㅁ䍁䄸免㍁䍁䄸杍睁䑁䅅䅏灁䅁䅁睒䅷䕁䅉䅁䑂䡁䅉党歂䝁䅫䅤塂䝁䅅䅤橂䝁䅧睌偂䡁䅕䅤獂䝁䄸睢牂䍁䅁䅋睁䑁䅕睌硁䑁䅣睌祁䑁䅁杍祁䍁䅫䅁獂䅅䅁村䅁䕁䅍杣求䝁䅑兡あ䙁䅣兙あ䝁䅍䅡癁䕁䄸兤あ䝁䅷睢療䝁䅳䅉潁䑁䅁兎癁䑁䅅䅏癁䑁䅉䅍祁䑁䅅克䅁䙁丰䅁䍂䅁䅁睑祂䝁䅕䅚灂䡁䅑睖桂䡁䅑睙潂䍁䄸睔ㅂ䡁䅑䅢療䝁䄸睡杁䍁䅧䅍ㅁ䍁䄸免㑁䍁䄸杍睁䑁䅉杍灁䅁䅁充䄰䕁䅉䅁䑂䡁䅉党歂䝁䅫䅤塂䝁䅅䅤橂䝁䅧睌偂䡁䅕䅤獂䝁䄸睢牂䍁䅁䅋睁䑁䅕睌硁䑁䅧睌祁䑁䅁杍穁䍁䅫䅁祄杄䅁村䅁䕁䅍杣求䝁䅑兡あ䙁䅣兙あ䝁䅍䅡癁䕁䄸兤あ䝁䅷睢療䝁䅳䅉潁䑁䅁兎癁䑁䅉䅍癁䑁䅉䅍祁䑁䅑克䅁䱁儸䅁䍂䅁䅁睑祂䝁䅕䅚灂䡁䅑睖桂䡁䅑睙潂䍁䄸睔ㅂ䡁䅑䅢療䝁䄸睡杁䍁䅧䅍ㅁ䍁䄸杍硁䍁䄸杍睁䑁䅉免灁䅁䅁睗䄸䕁䅉䅁䑂䡁䅉党歂䝁䅫䅤塂䝁䅅䅤橂䝁䅧睌偂䡁䅕䅤獂䝁䄸睢牂䍁䅁䅋睁䑁䅕睌祁䑁䅅睌祁䑁䅁杍ぁ䍁䅫䅁㙄睄䅁村䅁䕁䅍杣求䝁䅑兡あ䙁䅣兙あ䝁䅍䅡癁䕁䄸兤あ䝁䅷睢療䝁䅳䅉潁䑁䅁兎癁䑁䅉杍癁䑁䅉䅍祁䑁䅑克䅁䝁兣䅁䍂䅁䅁睑祂䝁䅕䅚灂䡁䅑睖桂䡁䅑睙潂䍁䄸睔ㅂ䡁䅑䅢療䝁䄸睡杁䍁䅧䅍ㅁ䍁䄸杍穁䍁䄸杍睁䑁䅉䅎灁䅁䅁䅫䄴䕁䅉䅁䑂䡁䅉党歂䝁䅫䅤塂䝁䅅䅤橂䝁䅧睌偂䡁䅕䅤獂䝁䄸睢牂䍁䅁䅋睁䑁䅕睌祁䑁䅑睌祁䑁䅁免㑁䍁䅫䅁浃睃䅁村䅁䕁䅍杣求䝁䅑兡あ䙁䅣兙あ䝁䅍䅡癁䕁䄸兤あ䝁䅷睢療䝁䅳䅉潁䑁䅁兎癁䑁䅉䅎癁䑁䅉䅍祁䑁䅅克䅁佁䵍䅁䍂䅁䅁睑祂䝁䅕䅚灂䡁䅑睖桂䡁䅑睙潂䍁䄸睔ㅂ䡁䅑䅢療䝁䄸睡杁䍁䅧䅍ㅁ䍁䄸杍㕁䍁䄸杍睁䑁䅉䅎灁䅁䅁䅣䄴䕁䅉䅁䑂䡁䅉党歂䝁䅫䅤塂䝁䅅䅤橂䝁䅧睌偂䡁䅕䅤獂䝁䄸睢牂䍁䅁䅋睁䑁䅕睌穁䑁䅅睌祁䑁䅁杍ぁ䍁䅫䅁祃睄䅁村䅁䕁䅍杣求䝁䅑兡あ䙁䅣兙あ䝁䅍䅡癁䕁䄸兤あ䝁䅷睢療䝁䅳䅉潁䑁䅁李癁䑁䅁睍癁䑁䅉䅍祁䑁䅁克䅁䍁剉䅁䍂䅁䅁睑祂䝁䅕䅚灂䡁䅑睖桂䡁䅑睙潂䍁䄸睔ㅂ䡁䅑䅢療䝁䄸睡杁䍁䅧䅍㉁䍁䄸䅍穁䍁䄸杍睁䑁䅉䅎灁䅁䅁杁䄰䕁䅉䅁䑂䡁䅉党歂䝁䅫䅤塂䝁䅅䅤橂䝁䅧睌偂䡁䅕䅤獂䝁䄸睢牂䍁䅁䅋睁䑁䅙睌睁䑁䅑睌祁䑁䅁杍硁䍁䅫䅁㕁杅䅁村䅁䕁䅍杣求䝁䅑兡あ䙁䅣兙あ䝁䅍䅡癁䕁䄸兤あ䝁䅷睢療䝁䅳䅉潁䑁䅁李癁䑁䅁䅎癁䑁䅉䅍祁䑁䅑克䅁䍁具䅁䍂䅁䅁睑祂䝁䅕䅚灂䡁䅑睖桂䡁䅑睙潂䍁䄸睔ㅂ䡁䅑䅢療䝁䄸睡杁䍁䅧䅍㉁䍁䄸䅍㉁䍁䄸杍睁䑁䅉䅎灁䅁䅁八䄴䕁䅉䅁䑂䡁䅉党歂䝁䅫䅤塂䝁䅅䅤橂䝁䅧睌偂䡁䅕䅤獂䝁䄸睢牂䍁䅁䅋睁䑁䅙睌睁䑁䅣睌祁䑁䅁杍硁䍁䅫䅁㝂䅅䅁村䅁䕁䅍杣求䝁䅑兡あ䙁䅣兙あ䝁䅍䅡癁䕁䄸兤あ䝁䅷睢療䝁䅳䅉潁䑁䅁李癁䑁䅁兏癁䑁䅉䅍硁䑁䅕克䅁䕁佁䅁䍂䅁䅁睑祂䝁䅕䅚灂䡁䅑睖桂䡁䅑睙潂䍁䄸睔ㅂ䡁䅑䅢療䝁䄸睡杁䍁䅧䅍㉁䍁䄸䅍㕁䍁䄸杍睁䑁䅉䅍灁䅁䅁儱䅳䕁䅉䅁䑂䡁䅉党歂䝁䅫䅤塂䝁䅅䅤橂䝁䅧睌偂䡁䅕䅤獂䝁䄸睢牂䍁䅁䅋睁䑁䅙睌睁䑁䅫睌祁䑁䅁杍祁䍁䅫䅁潁杄䅁村䅁䕁䅍杣求䝁䅑兡あ䙁䅣兙あ䝁䅍䅡癁䕁䄸兤あ䝁䅷睢療䝁䅳䅉潁䑁䅁李癁䑁䅅䅍癁䑁䅉䅍硁䑁䅫克䅁䵁偑䅁䍂䅁䅁睑祂䝁䅕䅚灂䡁䅑睖桂䡁䅑睙潂䍁䄸睔ㅂ䡁䅑䅢療䝁䄸睡杁䍁䅧䅍㉁䍁䄸免睁䍁䄸杍睁䑁䅉䅍灁䅁䅁䄱䄴䕁䅉䅁䑂䡁䅉党歂䝁䅫䅤塂䝁䅅䅤橂䝁䅧睌偂䡁䅕䅤獂䝁䄸睢牂䍁䅁䅋睁䑁䅙睌硁䑁䅁睌祁䑁䅁杍ぁ䍁䅫䅁慂充䅁村䅁䕁䅍杣求䝁䅑兡あ䙁䅣兙あ䝁䅍䅡癁䕁䄸兤あ䝁䅷睢療䝁䅳䅉潁䑁䅁李癁䑁䅅睍癁䑁䅉䅍祁䑁䅑克䅁佁临䅁䍂䅁䅁睑祂䝁䅕䅚灂䡁䅑睖桂䡁䅑睙潂䍁䄸睔ㅂ䡁䅑䅢療䝁䄸睡杁䍁䅧䅍㉁䍁䄸免㉁䍁䄸杍睁䑁䅉免灁䅁䅁砸䅁䕁䅉䅁䑂䡁䅉党歂䝁䅫䅤塂䝁䅅䅤橂䝁䅧睌偂䡁䅕䅤獂䝁䄸睢牂䍁䅁䅋睁䑁䅙睌硁䑁䅙睌祁䑁䅁杍穁䍁䅫䅁坃䅄䅁村䅁䕁䅍杣求䝁䅑兡あ䙁䅣兙あ䝁䅍䅡癁䕁䄸兤あ䝁䅷睢療䝁䅳䅉潁䑁䅁李癁䑁䅅䅏癁䑁䅉䅍硁䑁䅫克䅁䅁䵷䅁䍂䅁䅁睑祂䝁䅕䅚灂䡁䅑睖桂䡁䅑睙潂䍁䄸睔ㅂ䡁䅑䅢療䝁䄸睡杁䍁䅧䅍㉁䍁䄸杍硁䍁䄸杍睁䑁䅉睍灁䅁䅁剁䅅䕁䅉䅁䑂䡁䅉党歂䝁䅫䅤塂䝁䅅䅤橂䝁䅧睌偂䡁䅕䅤獂䝁䄸睢牂䍁䅁䅋睁䑁䅙睌祁䑁䅍睌祁䑁䅁杍祁䍁䅫䅁㙂充䅁村䅁䕁䅍杣求䝁䅑兡あ䙁䅣兙あ䝁䅍䅡癁䕁䄸兤あ䝁䅷睢療䝁䅳䅉潁䑁䅁李癁䑁䅉兎癁䑁䅉䅍祁䑁䅁克䅁䝁倸䅁䍂䅁䅁睑祂䝁䅕䅚灂䡁䅑睖桂䡁䅑睙潂䍁䄸睔ㅂ䡁䅑䅢療䝁䄸睡杁䍁䅧䅍㉁䍁䄸杍ㅁ䍁䄸杍睁䑁䅉䅎灁䅁䅁案䅅䕁䅉䅁䑂䡁䅉党歂䝁䅫䅤塂䝁䅅䅤橂䝁䅧睌偂䡁䅕䅤獂䝁䄸睢牂䍁䅁䅋睁䑁䅙睌祁䑁䅧睌祁䑁䅁杍硁䍁䅫䅁獄睄䅁村䅁䕁䅍杣求䝁䅑兡あ䙁䅣兙あ䝁䅍䅡癁䕁䄸兤あ䝁䅷睢療䝁䅳䅉潁䑁䅁李癁䑁䅉䅏癁䑁䅉䅍祁䑁䅑克䅁䕁充䅁䍂䅁䅁睑祂䝁䅕䅚灂䡁䅑睖桂䡁䅑睙潂䍁䄸睔ㅂ䡁䅑䅢療䝁䄸睡杁䍁䅧䅍㉁䍁䄸睍睁䍁䄸杍睁䑁䅉免灁䅁䅁杁䄸䕁䅉䅁䑂䡁䅉党歂䝁䅫䅤塂䝁䅅䅤橂䝁䅧睌偂䡁䅕䅤獂䝁䄸睢牂䍁䅁䅋睁䑁䅣睌睁䑁䅅睌祁䑁䅁杍硁䍁䅫䅁摃睄䅁村䅁䕁䅍杣求䝁䅑兡あ䙁䅣兙あ䝁䅍䅡癁䕁䄸兤あ䝁䅷睢療䝁䅳䅉潁䑁䅁睎癁䑁䅁兎癁䑁䅉䅍祁䑁䅉克䅁䕁卫䅁䍂䅁䅁睑祂䝁䅕䅚灂䡁䅑睖桂䡁䅑睙潂䍁䄸睔ㅂ䡁䅑䅢療䝁䄸睡杁䍁䅧䅍㍁䍁䄸䅍㕁䍁䄸杍睁䑁䅉免灁䅁䅁剫䅁䕁䅉䅁䑂䡁䅉党歂䝁䅫䅤塂䝁䅅䅤橂䝁䅧睌偂䡁䅕䅤獂䝁䄸睢牂䍁䅁䅋睁䑁䅣睌硁䑁䅑睌祁䑁䅁杍穁䍁䅫䅁䥂杄䅁村䅁䕁䅍杣求䝁䅑兡あ䙁䅣兙あ䝁䅍䅡癁䕁䄸兤あ䝁䅷睢療䝁䅳䅉潁䑁䅁睎癁䑁䅅兎癁䑁䅉䅍祁䑁䅑克䅁䍁儰䅁䍂䅁䅁睑祂䝁䅕䅚灂䡁䅑睖桂䡁䅑睙潂䍁䄸睔ㅂ䡁䅑䅢療䝁䄸睡杁䍁䅧䅍㍁䍁䄸免㉁䍁䄸杍睁䑁䅉䅎灁䅁䅁桓䅅䕁䅉䅁䑂䡁䅉党歂䝁䅫䅤塂䝁䅅䅤橂䝁䅧睌偂䡁䅕䅤獂䝁䄸睢牂䍁䅁䅋睁䑁䅣睌硁䑁䅧睌祁䑁䅁杍ぁ䍁䅫䅁䝄兄䅁村䅁䕁䅍杣求䝁䅑兡あ䙁䅣兙あ䝁䅍䅡癁䕁䄸兤あ䝁䅷睢療䝁䅳䅉潁䑁䅁睎癁䑁䅉䅍癁䑁䅉䅍硁䑁䅙克䅁䍁光䅁䍂䅁䅁睑祂䝁䅕䅚灂䡁䅑睖桂䡁䅑睙潂䍁䄸睔ㅂ䡁䅑䅢療䝁䄸睡杁䍁䅧䅍㍁䍁䄸杍硁䍁䄸杍睁䑁䅉睍灁䅁䅁眶䅳䕁䅉䅁䑂䡁䅉党歂䝁䅫䅤塂䝁䅅䅤橂䝁䅧睌偂䡁䅕䅤獂䝁䄸睢牂䍁䅁䅋睁䑁䅣睌祁䑁䅕睌祁䑁䅁杍ぁ䍁䅫䅁慁杅䅁村䅁䕁䅍杣求䝁䅑兡あ䙁䅣兙あ䝁䅍䅡癁䕁䄸兤あ䝁䅷睢療䝁䅳䅉潁䑁䅁睎癁䑁䅉李癁䑁䅉䅍祁䑁䅑克䅁乁偍䅁䍂䅁䅁睑祂䝁䅕䅚灂䡁䅑睖桂䡁䅑睙潂䍁䄸睔ㅂ䡁䅑䅢療䝁䄸睡杁䍁䅧䅍㍁䍁䄸杍㍁䍁䄸杍睁䑁䅉杍灁䅁䅁剱䅅䕁䅉䅁䑂䡁䅉党歂䝁䅫䅤塂䝁䅅䅤橂䝁䅧睌偂䡁䅕䅤獂䝁䄸睢牂䍁䅁䅋睁䑁䅣睌祁䑁䅫睌祁䑁䅁杍ぁ䍁䅫䅁浂杄䅁村䅁䕁䅍杣求䝁䅑兡あ䙁䅣兙あ䝁䅍䅡癁䕁䄸兤あ䝁䅷睢療䝁䅳䅉潁䑁䅁䅏癁䑁䅁睍癁䑁䅉䅍祁䑁䅅克䅁佁䱫䅁䍂䅁䅁睑祂䝁䅕䅚灂䡁䅑睖桂䡁䅑睙潂䍁䄸睔ㅂ䡁䅑䅢療䝁䄸睡杁䍁䅧䅍㑁䍁䄸䅍穁䍁䄸杍睁䑁䅉睍灁䅁䅁䅁䄰䕁䅉䅁䑂䡁䅉党歂䝁䅫䅤塂䝁䅅䅤橂䝁䅧睌偂䡁䅕䅤獂䝁䄸睢牂䍁䅁䅋睁䑁䅧睌睁䑁䅕睌祁䑁䅁杍硁䍁䅫䅁㥃䅅䅁村䅁䕁䅍杣求䝁䅑兡あ䙁䅣兙あ䝁䅍䅡癁䕁䄸兤あ䝁䅷睢療䝁䅳䅉潁䑁䅁䅏癁䑁䅁兎癁䑁䅉䅍祁䑁䅉克䅁䙁偕䅁䍂䅁䅁睑祂䝁䅕䅚灂䡁䅑睖桂䡁䅑睙潂䍁䄸睔ㅂ䡁䅑䅢療䝁䄸睡杁䍁䅧䅍㑁䍁䄸䅍ㅁ䍁䄸杍睁䑁䅉䅎灁䅁䅁䅊䅷䕁䅉䅁䑂䡁䅉党歂䝁䅫䅤塂䝁䅅䅤橂䝁䅧睌偂䡁䅕䅤獂䝁䄸睢牂䍁䅁䅋睁䑁䅧睌睁䑁䅙睌祁䑁䅁杍ぁ䍁䅫䅁扃充䅁村䅁䕁䅍杣求䝁䅑兡あ䙁䅣兙あ䝁䅍䅡癁䕁䄸兤あ䝁䅷睢療䝁䅳䅉潁䑁䅁䅏癁䑁䅁睎癁䑁䅉䅍祁䑁䅁克䅁䑁剁䅁䍂䅁䅁睑祂䝁䅕䅚灂䡁䅑睖桂䡁䅑睙潂䍁䄸睔ㅂ䡁䅑䅢療䝁䄸睡杁䍁䅧䅍㑁䍁䄸䅍㑁䍁䄸杍睁䑁䅉杍灁䅁䅁关䄰䕁䅉䅁䑂䡁䅉党歂䝁䅫䅤塂䝁䅅䅤橂䝁䅧睌偂䡁䅕䅤獂䝁䄸睢牂䍁䅁䅋睁䑁䅧睌睁䑁䅧睌祁䑁䅁杍穁䍁䅫䅁䱃杅䅁村䅁䕁䅍杣求䝁䅑兡あ䙁䅣兙あ䝁䅍䅡癁䕁䄸兤あ䝁䅷睢療䝁䅳䅉潁䑁䅁䅏癁䑁䅁䅏癁䑁䅉䅍祁䑁䅑克䅁乁偅䅁䍂䅁䅁睑祂䝁䅕䅚灂䡁䅑睖桂䡁䅑睙潂䍁䄸睔ㅂ䡁䅑䅢療䝁䄸睡杁䍁䅧䅍㑁䍁䄸䅍㕁䍁䄸杍睁䑁䅉睍灁䅁䅁睗䅷䕁䅉䅁䑂䡁䅉党歂䝁䅫䅤塂䝁䅅䅤橂䝁䅧睌偂䡁䅕䅤獂䝁䄸睢牂䍁䅁䅋睁䑁䅧睌睁䑁䅫睌祁䑁䅁杍ぁ䍁䅫䅁奁充䅁村䅁䕁䅍杣求䝁䅑兡あ䙁䅣兙あ䝁䅍䅡癁䕁䄸兤あ䝁䅷睢療䝁䅳䅉潁䑁䅁䅏癁䑁䅅䅍癁䑁䅉䅍祁䑁䅍克䅁䍁䱑䅁䍂䅁䅁睑祂䝁䅕䅚灂䡁䅑睖桂䡁䅑睙潂䍁䄸睔ㅂ䡁䅑䅢療䝁䄸睡杁䍁䅧䅍㑁䍁䄸免硁䍁䄸杍睁䑁䅅睎灁䅁䅁剣䅅䕁䅉䅁䑂䡁䅉党歂䝁䅫䅤塂䝁䅅䅤橂䝁䅧睌偂䡁䅕䅤獂䝁䄸睢牂䍁䅁䅋睁䑁䅧睌硁䑁䅉睌祁䑁䅁杍祁䍁䅫䅁坃兄䅁村䅁䕁䅍杣求䝁䅑兡あ䙁䅣兙あ䝁䅍䅡癁䕁䄸兤あ䝁䅷睢療䝁䅳䅉潁䑁䅁䅏癁䑁䅅杍癁䑁䅉䅍祁䑁䅑克䅁䅁单䅁䍂䅁䅁睑祂䝁䅕䅚灂䡁䅑睖桂䡁䅑睙潂䍁䄸睔ㅂ䡁䅑䅢療䝁䄸睡杁䍁䅧䅍㑁䍁䄸免ぁ䍁䄸杍睁䑁䅉䅎灁䅁䅁䄯䄰䕁䅉䅁䑂䡁䅉党歂䝁䅫䅤塂䝁䅅䅤橂䝁䅧睌偂䡁䅕䅤獂䝁䄸睢牂䍁䅁䅋睁䑁䅧睌硁䑁䅕睌祁䑁䅁杍穁䍁䅫䅁䵄兄䅁村䅁䕁䅍杣求䝁䅑兡あ䙁䅣兙あ䝁䅍䅡癁䕁䄸兤あ䝁䅷睢療䝁䅳䅉潁䑁䅁䅏癁䑁䅅李癁䑁䅉䅍祁䑁䅍克䅁䕁卷䅁䍂䅁䅁睑祂䝁䅕䅚灂䡁䅑睖桂䡁䅑睙潂䍁䄸睔ㅂ䡁䅑䅢療䝁䄸睡杁䍁䅧䅍㑁䍁䄸免㉁䍁䄸杍睁䑁䅉䅎灁䅁䅁䉆䅁䕁䅉䅁䑂䡁䅉党歂䝁䅫䅤塂䝁䅅䅤橂䝁䅧睌偂䡁䅕䅤獂䝁䄸睢牂䍁䅁䅋睁䑁䅧睌硁䑁䅫睌祁䑁䅁免㕁䍁䅫䅁䱁睃䅁村䅁䕁䅍杣求䝁䅑兡あ䙁䅣兙あ䝁䅍䅡癁䕁䄸兤あ䝁䅷睢療䝁䅳䅉潁䑁䅁䅏癁䑁䅅兏癁䑁䅉䅍祁䑁䅁克䅁䉁剑䅁䍂䅁䅁睑祂䝁䅕䅚灂䡁䅑睖桂䡁䅑睙潂䍁䄸睔ㅂ䡁䅑䅢療䝁䄸睡杁䍁䅧䅍㑁䍁䄸杍睁䍁䄸杍睁䑁䅉䅍灁䅁䅁䉒䅅䕁䅉䅁䑂䡁䅉党歂䝁䅫䅤塂䝁䅅䅤橂䝁䅧睌偂䡁䅕䅤獂䝁䄸睢牂䍁䅁䅋睁䑁䅧睌祁䑁䅁睌祁䑁䅁杍硁䍁䅫䅁療䅅䅁村䅁䕁䅍杣求䝁䅑兡あ䙁䅣兙あ䝁䅍䅡癁䕁䄸兤あ䝁䅷睢療䝁䅳䅉潁䑁䅁䅏癁䑁䅉䅍癁䑁䅉䅍祁䑁䅑克䅁䕁临䅁䍂䅁䅁睑祂䝁䅕䅚灂䡁䅑睖桂䡁䅑睙潂䍁䄸睔ㅂ䡁䅑䅢療䝁䄸睡杁䍁䅧䅍㑁䍁䄸杍硁䍁䄸杍睁䑁䅅兎灁䅁䅁䅇䄴䕁䅉䅁䑂䡁䅉党歂䝁䅫䅤塂䝁䅅䅤橂䝁䅧睌偂䡁䅕䅤獂䝁䄸睢牂䍁䅁䅋睁䑁䅧睌祁䑁䅉睌祁䑁䅁免㍁䍁䅫䅁捃兄䅁村䅁䕁䅍杣求䝁䅑兡あ䙁䅣兙あ䝁䅍䅡癁䕁䄸兤あ䝁䅷睢療䝁䅳䅉潁䑁䅁䅏癁䑁䅉杍癁䑁䅉䅍祁䑁䅑克䅁佁䴴䅁䍂䅁䅁睑祂䝁䅕䅚灂䡁䅑睖桂䡁䅑睙潂䍁䄸睔ㅂ䡁䅑䅢療䝁䄸睡杁䍁䅧䅍㑁䍁䄸杍穁䍁䄸杍睁䑁䅉䅎灁䅁䅁䅘䄸䕁䅉䅁䑂䡁䅉党歂䝁䅫䅤塂䝁䅅䅤橂䝁䅧睌偂䡁䅕䅤獂䝁䄸睢牂䍁䅁䅋睁䑁䅧睌祁䑁䅙睌祁䑁䅁杍ぁ䍁䅫䅁婄杄䅁村䅁䕁䅍杣求䝁䅑兡あ䙁䅣兙あ䝁䅍䅡癁䕁䄸兤あ䝁䅷睢療䝁䅳䅉潁䑁䅁䅏癁䑁䅉睎癁䑁䅉䅍祁䑁䅑克䅁䭁到䅁䍂䅁䅁睑祂䝁䅕䅚灂䡁䅑睖桂䡁䅑睙潂䍁䄸睔ㅂ䡁䅑䅢療䝁䄸睡杁䍁䅧䅍㕁䍁䄸䅍ぁ䍁䄸杍睁䑁䅉䅎灁䅁䅁䉶䅁䕁䅉䅁䑂䡁䅉党歂䝁䅫䅤塂䝁䅅䅤橂䝁䅧睌偂䡁䅕䅤獂䝁䄸睢牂䍁䅁䅋睁䑁䅫睌睁䑁䅕睌祁䑁䅁杍穁䍁䅫䅁䑂兄䅁村䅁䕁䅍杣求䝁䅑兡あ䙁䅣兙あ䝁䅍䅡癁䕁䄸兤あ䝁䅷睢療䝁䅳䅉潁䑁䅁兏癁䑁䅁兎癁䑁䅉䅍祁䑁䅑克䅁䱁剉䅁䍂䅁䅁睑祂䝁䅕䅚灂䡁䅑睖桂䡁䅑睙潂䍁䄸睔ㅂ䡁䅑䅢療䝁䄸睡杁䍁䅧䅍㕁䍁䄸䅍㕁䍁䄸杍睁䑁䅅兏灁䅁䅁兒䄴䕁䅉䅁䑂䡁䅉党歂䝁䅫䅤塂䝁䅅䅤橂䝁䅧睌偂䡁䅕䅤獂䝁䄸睢牂䍁䅁䅋睁䑁䅫睌睁䑁䅫睌祁䑁䅁杍硁䍁䅫䅁⭄睃䅁村䅁䕁䅍杣求䝁䅑兡あ䙁䅣兙あ䝁䅍䅡癁䕁䄸兤あ䝁䅷睢療䝁䅳䅉潁䑁䅁兏癁䑁䅁兏癁䑁䅉䅍祁䑁䅑克䅁䩁䱅䅁䍂䅁䅁睑祂䝁䅕䅚灂䡁䅑睖桂䡁䅑睙潂䍁䄸睔ㅂ䡁䅑䅢療䝁䄸睡杁䍁䅧䅍㕁䍁䄸免硁䍁䄸杍睁䑁䅉睍灁䅁䅁朱䄴䕁䅉䅁䑂䡁䅉党歂䝁䅫䅤塂䝁䅅䅤橂䝁䅧睌偂䡁䅕䅤獂䝁䄸睢牂䍁䅁䅋睁䑁䅫睌硁䑁䅅睌祁䑁䅁杍ぁ䍁䅫䅁祄权䅁村䅁䕁䅍杣求䝁䅑兡あ䙁䅣兙あ䝁䅍䅡癁䕁䄸兤あ䝁䅷睢療䝁䅳䅉潁䑁䅁兏癁䑁䅅兎癁䑁䅉䅍硁䑁䅣克䅁䕁乑䅁䍂䅁䅁睑祂䝁䅕䅚灂䡁䅑睖桂䡁䅑睙潂䍁䄸睔ㅂ䡁䅑䅢療䝁䄸睡杁䍁䅧䅍㕁䍁䄸免ㅁ䍁䄸杍睁䑁䅉杍灁䅁䅁砱䅁䕁䅉䅁䑂䡁䅉党歂䝁䅫䅤塂䝁䅅䅤橂䝁䅧睌偂䡁䅕䅤獂䝁䄸睢牂䍁䅁䅋睁䑁䅫睌硁䑁䅧睌祁䑁䅁杍ぁ䍁䅫䅁䭂杅䅁村䅁䕁䅍杣求䝁䅑兡あ䙁䅣兙あ䝁䅍䅡癁䕁䄸兤あ䝁䅷睢療䝁䅳䅉潁䑁䅁兏癁䑁䅅兏癁䑁䅉䅍硁䑁䅍克䅁䍁剷䅁䍂䅁䅁睑祂䝁䅕䅚灂䡁䅑睖桂䡁䅑睙潂䍁䄸睔ㅂ䡁䅑䅢療䝁䄸睡杁䍁䅧䅍㕁䍁䄸免㕁䍁䄸杍睁䑁䅉睍灁䅁䅁档䅉䕁䅉䅁䑂䡁䅉党歂䝁䅫䅤塂䝁䅅䅤橂䝁䅧睌偂䡁䅕䅤獂䝁䄸睢牂䍁䅁䅋睁䑁䅫睌硁䑁䅫睌祁䑁䅁杍ぁ䍁䅫䅁摂䅅䅁村䅁䕁䅍杣求䝁䅑兡あ䙁䅣兙あ䝁䅍䅡癁䕁䄸兤あ䝁䅷睢療䝁䅳䅉潁䑁䅁兏癁䑁䅉䅍癁䑁䅉䅍祁䑁䅑克䅁䭁券䅁䍂䅁䅁睑祂䝁䅕䅚灂䡁䅑睖桂䡁䅑睙潂䍁䄸睔ㅂ䡁䅑䅢療䝁䄸睡杁䍁䅧䅍㕁䍁䄸杍㉁䍁䄸杍睁䑁䅉䅎灁䅁䅁硧䅁䕁䅉䅁䑂䡁䅉党歂䝁䅫䅤塂䝁䅅䅤橂䝁䅧睌偂䡁䅕䅤獂䝁䄸睢牂䍁䅁䅋睁䑁䅫睌祁䑁䅧睌祁䑁䅁杍穁䍁䅫䅁佁䅅䅁村䅁䕁䅍杣求䝁䅑兡あ䙁䅣兙あ䝁䅍䅡癁䕁䄸兤あ䝁䅷睢療䝁䅳䅉潁䑁䅁兏癁䑁䅉兏癁䑁䅉䅍祁䑁䅁克䅁偁义䅁䍂䅁䅁睑祂䝁䅕䅚灂䡁䅑睖桂䡁䅑睙潂䍁䄸睔ㅂ䡁䅑䅢療䝁䄸睡杁䍁䅧䅍㕁䍁䄸杍㕁䍁䄸杍睁䑁䅉睍灁䅁䅁䄲䄸䕁䅉䅁䑂䡁䅉党歂䝁䅫䅤塂䝁䅅䅤橂䝁䅧睌偂䡁䅕䅤獂䝁䄸睢牂䍁䅁䅋睁䑁䅫睌穁䑁䅁睌祁䑁䅁杍睁䍁䅫䅁㍃杄䅁村䅁䕁䅍杣求䝁䅑兡あ䙁䅣兙あ䝁䅍䅡癁䕁䄸兤あ䝁䅷睢療䝁䅳䅉潁䑁䅅䅍癁䑁䅁杍癁䑁䅉䅍祁䑁䅍克䅁䱁儴䅁䍂䅁䅁睑祂䝁䅕䅚灂䡁䅑睖桂䡁䅑睙潂䍁䄸睔ㅂ䡁䅑䅢療䝁䄸睡杁䍁䅧免睁䍁䄸䅍穁䍁䄸杍睁䑁䅉睍灁䅁䅁削䅁䕁䅉䅁䑂䡁䅉党歂䝁䅫䅤塂䝁䅅䅤橂䝁䅧睌偂䡁䅕䅤獂䝁䄸睢牂䍁䅁䅋硁䑁䅁睌睁䑁䅙睌祁䑁䅁杍睁䍁䅫䅁慄䅅䅁村䅁䕁䅍杣求䝁䅑兡あ䙁䅣兙あ䝁䅍䅡癁䕁䄸兤あ䝁䅷睢療䝁䅳䅉潁䑁䅅䅍癁䑁䅁李癁䑁䅉䅍祁䑁䅉克䅁䕁佷䅁䍂䅁䅁睑祂䝁䅕䅚灂䡁䅑睖桂䡁䅑睙潂䍁䄸睔ㅂ䡁䅑䅢療䝁䄸睡杁䍁䅧免睁䍁䄸䅍㑁䍁䄸杍睁䑁䅉䅎灁䅁䅁剐䅁䕁䅉䅁䑂䡁䅉党歂䝁䅫䅤塂䝁䅅䅤橂䝁䅧睌偂䡁䅕䅤獂䝁䄸睢牂䍁䅁䅋硁䑁䅁睌硁䑁䅕睌祁䑁䅁杍ぁ䍁䅫䅁㝁䅅䅁村䅁䕁䅍杣求䝁䅑兡あ䙁䅣兙あ䝁䅍䅡癁䕁䄸兤あ䝁䅷睢療䝁䅳䅉潁䑁䅅䅍癁䑁䅅李癁䑁䅉䅍祁䑁䅑克䅁䍁乯䅁䍂䅁䅁睑祂䝁䅕䅚灂䡁䅑睖桂䡁䅑睙潂䍁䄸睔ㅂ䡁䅑䅢療䝁䄸睡杁䍁䅧免睁䍁䄸免㍁䍁䄸杍睁䑁䅉睍灁䅁䅁桘䅅䕁䅉䅁䑂䡁䅉党歂䝁䅫䅤塂䝁䅅䅤橂䝁䅧睌偂䡁䅕䅤獂䝁䄸睢牂䍁䅁䅋硁䑁䅁睌硁䑁䅣睌祁䑁䅁杍ぁ䍁䅫䅁潃睄䅁村䅁䕁䅍杣求䝁䅑兡あ䙁䅣兙あ䝁䅍䅡癁䕁䄸兤あ䝁䅷睢療䝁䅳䅉潁䑁䅅䅍癁䑁䅅䅏癁䑁䅉䅍祁䑁䅉克䅁佁乳䅁䍂䅁䅁睑祂䝁䅕䅚灂䡁䅑睖桂䡁䅑睙潂䍁䄸睔ㅂ䡁䅑䅢療䝁䄸睡杁䍁䅧免睁䍁䄸免㑁䍁䄸杍睁䑁䅉䅎灁䅁䅁杬䅳䕁䅉䅁䑂䡁䅉党歂䝁䅫䅤塂䝁䅅䅤橂䝁䅧睌偂䡁䅕䅤獂䝁䄸睢牂䍁䅁䅋硁䑁䅁睌祁䑁䅍睌祁䑁䅁杍穁䍁䅫䅁扄䅄䅁村䅁䕁䅍杣求䝁䅑兡あ䙁䅣兙あ䝁䅍䅡癁䕁䄸兤あ䝁䅷睢療䝁䅳䅉潁䑁䅅䅍癁䑁䅉睍癁䑁䅉䅍祁䑁䅑克䅁偁偕䅁䍂䅁䅁睑祂䝁䅕䅚灂䡁䅑睖桂䡁䅑睙潂䍁䄸睔ㅂ䡁䅑䅢療䝁䄸睡杁䍁䅧免睁䍁䄸杍ぁ䍁䄸杍睁䑁䅅李灁䅁䅁儹䄴䕁䅉䅁䑂䡁䅉党歂䝁䅫䅤塂䝁䅅䅤橂䝁䅧睌偂䡁䅕䅤獂䝁䄸睢牂䍁䅁䅋硁䑁䅁睌祁䑁䅕睌祁䑁䅁免㕁䍁䅫䅁䍂䅅䅁村䅁䕁䅍杣求䝁䅑兡あ䙁䅣兙あ䝁䅍䅡癁䕁䄸兤あ䝁䅷睢療䝁䅳䅉潁䑁䅅䅍癁䑁䅉李癁䑁䅉䅍硁䑁䅣克䅁䕁䵷䅁䍂䅁䅁睑祂䝁䅕䅚灂䡁䅑睖桂䡁䅑睙潂䍁䄸睔ㅂ䡁䅑䅢療䝁䄸睡杁䍁䅧免睁䍁䄸杍㍁䍁䄸杍睁䑁䅉䅍灁䅁䅁桬䅁䕁䅉䅁䑂䡁䅉党歂䝁䅫䅤塂䝁䅅䅤橂䝁䅧睌偂䡁䅕䅤獂䝁䄸睢牂䍁䅁䅋硁䑁䅁睌祁䑁䅣睌祁䑁䅁杍穁䍁䅫䅁䥁䅅䅁村䅁䕁䅍杣求䝁䅑兡あ䙁䅣兙あ䝁䅍䅡癁䕁䄸兤あ䝁䅷睢療䝁䅳䅉潁䑁䅅䅍癁䑁䅉䅏癁䑁䅉䅍祁䑁䅉克䅁䍁偁䅁䍂䅁䅁睑祂䝁䅕䅚灂䡁䅑睖桂䡁䅑睙潂䍁䄸睔ㅂ䡁䅑䅢療䝁䄸睡杁䍁䅧免睁䍁䄸杍㕁䍁䄸杍睁䑁䅉䅍灁䅁䅁䉁䅅䕁䅉䅁䑂䡁䅉党歂䝁䅫䅤塂䝁䅅䅤橂䝁䅧睌偂䡁䅕䅤獂䝁䄸睢牂䍁䅁䅋硁䑁䅁睌祁䑁䅫睌祁䑁䅁杍硁䍁䅫䅁䡃兄䅁村䅁䕁䅍杣求䝁䅑兡あ䙁䅣兙あ䝁䅍䅡癁䕁䄸兤あ䝁䅷睢療䝁䅳䅉潁䑁䅅䅍癁䑁䅍免癁䑁䅉䅍祁䑁䅍克䅁䍁䵧䅁䍂䅁䅁睑祂䝁䅕䅚灂䡁䅑睖桂䡁䅑睙潂䍁䄸睔ㅂ䡁䅑䅢療䝁䄸睡杁䍁䅧免睁䍁䄸睍硁䍁䄸杍睁䑁䅉䅎灁䅁䅁䅫䄸䕁䅉䅁䑂䡁䅉党歂䝁䅫䅤塂䝁䅅䅤橂䝁䅧睌偂䡁䅕䅤獂䝁䄸睢牂䍁䅁䅋硁䑁䅅睌睁䑁䅅睌祁䑁䅁杍ぁ䍁䅫䅁佁䅄䅁村䅁䕁䅍杣求䝁䅑兡あ䙁䅣兙あ䝁䅍䅡癁䕁䄸兤あ䝁䅷睢療䝁䅳䅉潁䑁䅅免癁䑁䅁杍癁䑁䅉䅍祁䑁䅁克䅁䅁匴䅁䍂䅁䅁睑祂䝁䅕䅚灂䡁䅑睖桂䡁䅑睙潂䍁䄸睔ㅂ䡁䅑䅢療䝁䄸睡杁䍁䅧免硁䍁䄸䅍穁䍁䄸杍睁䑁䅉䅍灁䅁䅁硫䅁䕁䅉䅁䑂䡁䅉党歂䝁䅫䅤塂䝁䅅䅤橂䝁䅧睌偂䡁䅕䅤獂䝁䄸睢牂䍁䅁䅋硁䑁䅅睌睁䑁䅑睌祁䑁䅁杍ぁ䍁䅫䅁ぃ杅䅁村䅁䕁䅍杣求䝁䅑兡あ䙁䅣兙あ䝁䅍䅡癁䕁䄸兤あ䝁䅷睢療䝁䅳䅉潁䑁䅅免癁䑁䅁兎癁䑁䅉䅍祁䑁䅁克䅁䭁剅䅁䍂䅁䅁睑祂䝁䅕䅚灂䡁䅑睖桂䡁䅑睙潂䍁䄸睔ㅂ䡁䅑䅢療䝁䄸睡杁䍁䅧免硁䍁䄸䅍㉁䍁䄸杍睁䑁䅉睍灁䅁䅁儶䄸䕁䅉䅁䑂䡁䅉党歂䝁䅫䅤塂䝁䅅䅤橂䝁䅧睌偂䡁䅕䅤獂䝁䄸睢牂䍁䅁䅋硁䑁䅅睌睁䑁䅙睌祁䑁䅁杍ぁ䍁䅫䅁ㅁ杅䅁村䅁䕁䅍杣求䝁䅑兡あ䙁䅣兙あ䝁䅍䅡癁䕁䄸兤あ䝁䅷睢療䝁䅳䅉潁䑁䅅免癁䑁䅁睎癁䑁䅉䅍祁䑁䅉克䅁䵁倴䅁䍂䅁䅁睑祂䝁䅕䅚灂䡁䅑睖桂䡁䅑睙潂䍁䄸睔ㅂ䡁䅑䅢療䝁䄸睡杁䍁䅧免硁䍁䄸䅍㍁䍁䄸杍睁䑁䅉䅎灁䅁䅁児䄸䕁䅉䅁䑂䡁䅉党歂䝁䅫䅤塂䝁䅅䅤橂䝁䅧睌偂䡁䅕䅤獂䝁䄸睢牂䍁䅁䅋硁䑁䅅睌睁䑁䅫睌祁䑁䅁杍硁䍁䅫䅁桄睄䅁村䅁䕁䅍杣求䝁䅑兡あ䙁䅣兙あ䝁䅍䅡癁䕁䄸兤あ䝁䅷睢療䝁䅳䅉潁䑁䅅免癁䑁䅁兏癁䑁䅉䅍祁䑁䅉克䅁乁佅䅁䍂䅁䅁睑祂䝁䅕䅚灂䡁䅑睖桂䡁䅑睙潂䍁䄸睔ㅂ䡁䅑䅢療䝁䄸睡杁䍁䅧免硁䍁䄸免硁䍁䄸杍睁䑁䅉免灁䅁䅁兂䅷䕁䅉䅁䑂䡁䅉党歂䝁䅫䅤塂䝁䅅䅤橂䝁䅧睌偂䡁䅕䅤獂䝁䄸睢牂䍁䅁䅋硁䑁䅅睌硁䑁䅅睌祁䑁䅁杍祁䍁䅫䅁ㅃ䅅䅁村䅁䕁䅍杣求䝁䅑兡あ䙁䅣兙あ䝁䅍䅡癁䕁䄸兤あ䝁䅷睢療䝁䅳䅉潁䑁䅅免癁䑁䅅杍癁䑁䅉䅍祁䑁䅑克䅁䝁乙䅁䍂䅁䅁睑祂䝁䅕䅚灂䡁䅑睖桂䡁䅑睙潂䍁䄸睔ㅂ䡁䅑䅢療䝁䄸睡杁䍁䅧免硁䍁䄸免穁䍁䄸杍睁䑁䅉䅎灁䅁䅁兘䅷䕁䅉䅁䑂䡁䅉党歂䝁䅫䅤塂䝁䅅䅤橂䝁䅧睌偂䡁䅕䅤獂䝁䄸睢牂䍁䅁䅋硁䑁䅅睌硁䑁䅑睌祁䑁䅁杍穁䍁䅫䅁偁充䅁村䅁䕁䅍杣求䝁䅑兡あ䙁䅣兙あ䝁䅍䅡癁䕁䄸兤あ䝁䅷睢療䝁䅳䅉潁䑁䅅免癁䑁䅅兎癁䑁䅉䅍祁䑁䅅克䅁䍁䵫䅁䍂䅁䅁睑祂䝁䅕䅚灂䡁䅑睖桂䡁䅑睙潂䍁䄸睔ㅂ䡁䅑䅢療䝁䄸睡杁䍁䅧免硁䍁䄸免ㅁ䍁䄸杍睁䑁䅉䅎灁䅁䅁睰䄴䕁䅉䅁䑂䡁䅉党歂䝁䅫䅤塂䝁䅅䅤橂䝁䅧睌偂䡁䅕䅤獂䝁䄸睢牂䍁䅁䅋硁䑁䅅睌硁䑁䅣睌祁䑁䅁杍祁䍁䅫䅁㡁睃䅁村䅁䕁䅍杣求䝁䅑兡あ䙁䅣兙あ䝁䅍䅡癁䕁䄸兤あ䝁䅷睢療䝁䅳䅉潁䑁䅅免癁䑁䅅睎癁䑁䅉䅍祁䑁䅍克䅁䭁伸䅁䍂䅁䅁睑祂䝁䅕䅚灂䡁䅑睖桂䡁䅑睙潂䍁䄸睔ㅂ䡁䅑䅢療䝁䄸睡杁䍁䅧免硁䍁䄸免㑁䍁䄸杍睁䑁䅉免灁䅁䅁兴䄰䕁䅉䅁䑂䡁䅉党歂䝁䅫䅤塂䝁䅅䅤橂䝁䅧睌偂䡁䅕䅤獂䝁䄸睢牂䍁䅁䅋硁䑁䅅睌硁䑁䅧睌祁䑁䅁杍ぁ䍁䅫䅁牄䅅䅁村䅁䕁䅍杣求䝁䅑兡あ䙁䅣兙あ䝁䅍䅡癁䕁䄸兤あ䝁䅷睢療䝁䅳䅉潁䑁䅅免癁䑁䅅兏癁䑁䅉䅍祁䑁䅑克䅁偁偍䅁䍂䅁䅁睑祂䝁䅕䅚灂䡁䅑睖桂䡁䅑睙潂䍁䄸睔ㅂ䡁䅑䅢療䝁䄸睡杁䍁䅧免硁䍁䄸杍睁䍁䄸杍睁䑁䅉䅎灁䅁䅁睮䄸䕁䅉䅁䑂䡁䅉党歂䝁䅫䅤塂䝁䅅䅤橂䝁䅧睌偂䡁䅕䅤獂䝁䄸睢牂䍁䅁䅋硁䑁䅅睌祁䑁䅅睌祁䑁䅁杍穁䍁䅫䅁橂䅅䅁村䅁䕁䅍杣求䝁䅑兡あ䙁䅣兙あ䝁䅍䅡癁䕁䄸兤あ䝁䅷睢療䝁䅳䅉潁䑁䅅免癁䑁䅉免癁䑁䅉䅍祁䑁䅑克䅁䑁伸䅁䍂䅁䅁睑祂䝁䅕䅚灂䡁䅑睖桂䡁䅑睙潂䍁䄸睔ㅂ䡁䅑䅢療䝁䄸睡杁䍁䅧免硁䍁䄸杍祁䍁䄸杍睁䑁䅉䅎灁䅁䅁杘䄴䕁䅉䅁䑂䡁䅉党歂䝁䅫䅤塂䝁䅅䅤橂䝁䅧睌偂䡁䅕䅤獂䝁䄸睢牂䍁䅁䅋硁䑁䅅睌祁䑁䅍睌祁䑁䅁杍硁䍁䅫䅁畄杄䅁村䅁䕁䅍杣求䝁䅑兡あ䙁䅣兙あ䝁䅍䅡癁䕁䄸兤あ䝁䅷睢療䝁䅳䅉潁䑁䅅免癁䑁䅉䅎癁䑁䅉䅍睁䑁䅧克䅁偁八䅁䍂䅁䅁睑祂䝁䅕䅚灂䡁䅑睖桂䡁䅑睙潂䍁䄸睔ㅂ䡁䅑䅢療䝁䄸睡杁䍁䅧免硁䍁䄸杍ㅁ䍁䄸杍睁䑁䅉䅎灁䅁䅁其䄴䕁䅉䅁䑂䡁䅉党歂䝁䅫䅤塂䝁䅅䅤橂䝁䅧睌偂䡁䅕䅤獂䝁䄸睢牂䍁䅁䅋硁䑁䅅睌祁䑁䅙睌祁䑁䅁杍ぁ䍁䅫䅁潂充䅁村䅁䕁䅍杣求䝁䅑兡あ䙁䅣兙あ䝁䅍䅡癁䕁䄸兤あ䝁䅷睢療䝁䅳䅉潁䑁䅅免癁䑁䅉睎癁䑁䅉䅍硁䑁䅉克䅁乁乫䅁䍂䅁䅁睑祂䝁䅕䅚灂䡁䅑睖桂䡁䅑睙潂䍁䄸睔ㅂ䡁䅑䅢療䝁䄸睡杁䍁䅧免硁䍁䄸杍㕁䍁䄸杍睁䑁䅅䅏灁䅁䅁䅷䅷䕁䅉䅁䑂䡁䅉党歂䝁䅫䅤塂䝁䅅䅤橂䝁䅧睌偂䡁䅕䅤獂䝁䄸睢牂䍁䅁䅋硁䑁䅉睌睁䑁䅅睌祁䑁䅁杍祁䍁䅫䅁䑁杄䅁村䅁䕁䅍杣求䝁䅑兡あ䙁䅣兙あ䝁䅍䅡癁䕁䄸兤あ䝁䅷睢療䝁䅳䅉潁䑁䅅杍癁䑁䅁免癁䑁䅉䅍祁䑁䅍克䅁偁伴䅁䍂䅁䅁睑祂䝁䅕䅚灂䡁䅑睖桂䡁䅑睙潂䍁䄸睔ㅂ䡁䅑䅢療䝁䄸睡杁䍁䅧免祁䍁䄸䅍祁䍁䄸杍睁䑁䅉䅎灁䅁䅁䈳䅅䕁䅉䅁䑂䡁䅉党歂䝁䅫䅤塂䝁䅅䅤橂䝁䅧睌偂䡁䅕䅤獂䝁䄸睢牂䍁䅁䅋硁䑁䅉睌睁䑁䅍睌祁䑁䅁免睁䍁䅫䅁慁䅅䅁村䅁䕁䅍杣求䝁䅑兡あ䙁䅣兙あ䝁䅍䅡癁䕁䄸兤あ䝁䅷睢療䝁䅳䅉潁䑁䅅杍癁䑁䅁睍癁䑁䅉䅍祁䑁䅑克䅁䝁䱳䅁䍂䅁䅁睑祂䝁䅕䅚灂䡁䅑睖桂䡁䅑睙潂䍁䄸睔ㅂ䡁䅑䅢療䝁䄸睡杁䍁䅧免祁䍁䄸䅍ぁ䍁䄸杍睁䑁䅅睎灁䅁䅁杩䄸䕁䅉䅁䑂䡁䅉党歂䝁䅫䅤塂䝁䅅䅤橂䝁䅧睌偂䡁䅕䅤獂䝁䄸睢牂䍁䅁䅋硁䑁䅉睌睁䑁䅑睌祁䑁䅁杍穁䍁䅫䅁䩃䅅䅁村䅁䕁䅍杣求䝁䅑兡あ䙁䅣兙あ䝁䅍䅡癁䕁䄸兤あ䝁䅷睢療䝁䅳䅉潁䑁䅅杍癁䑁䅁兎癁䑁䅉䅍祁䑁䅍克䅁䑁剷䅁䍂䅁䅁睑祂䝁䅕䅚灂䡁䅑睖桂䡁䅑睙潂䍁䄸睔ㅂ䡁䅑䅢療䝁䄸睡杁䍁䅧免祁䍁䄸䅍ㅁ䍁䄸杍睁䑁䅉䅎灁䅁䅁剉䅁䕁䅉䅁䑂䡁䅉党歂䝁䅫䅤塂䝁䅅䅤橂䝁䅧睌偂䡁䅕䅤獂䝁䄸睢牂䍁䅁䅋硁䑁䅉睌睁䑁䅧睌祁䑁䅁杍睁䍁䅫䅁睂䅄䅁村䅁䕁䅍杣求䝁䅑兡あ䙁䅣兙あ䝁䅍䅡癁䕁䄸兤あ䝁䅷睢療䝁䅳䅉潁䑁䅅杍癁䑁䅁䅏癁䑁䅉䅍祁䑁䅉克䅁䍁剣䅁䍂䅁䅁睑祂䝁䅕䅚灂䡁䅑睖桂䡁䅑睙潂䍁䄸睔ㅂ䡁䅑䅢療䝁䄸睡杁䍁䅧免祁䍁䄸䅍㕁䍁䄸杍睁䑁䅉䅍灁䅁䅁睒䄴䕁䅉䅁䑂䡁䅉党歂䝁䅫䅤塂䝁䅅䅤橂䝁䅧睌偂䡁䅕䅤獂䝁䄸睢牂䍁䅁䅋硁䑁䅉睌睁䑁䅫睌祁䑁䅁杍ぁ䍁䅫䅁汁兄䅁村䅁䕁䅍杣求䝁䅑兡あ䙁䅣兙あ䝁䅍䅡癁䕁䄸兤あ䝁䅷睢療䝁䅳䅉潁䑁䅅杍癁䑁䅅䅍癁䑁䅉䅍祁䑁䅑克䅁䕁兑䅁䍂䅁䅁睑祂䝁䅕䅚灂䡁䅑睖桂䡁䅑睙潂䍁䄸睔ㅂ䡁䅑䅢療䝁䄸睡杁䍁䅧免祁䍁䄸免硁䍁䄸杍睁䑁䅅杍灁䅁䅁兑䄰䕁䅉䅁䑂䡁䅉党歂䝁䅫䅤塂䝁䅅䅤橂䝁䅧睌偂䡁䅕䅤獂䝁䄸睢牂䍁䅁䅋硁䑁䅉睌硁䑁䅉睌祁䑁䅁免㕁䍁䅫䅁䡂睄䅁村䅁䕁䅍杣求䝁䅑兡あ䙁䅣兙あ䝁䅍䅡癁䕁䄸兤あ䝁䅷睢療䝁䅳䅉潁䑁䅅杍癁䑁䅅杍癁䑁䅉䅍祁䑁䅍克䅁䙁䵉䅁䍂䅁䅁睑祂䝁䅕䅚灂䡁䅑睖桂䡁䅑睙潂䍁䄸睔ㅂ䡁䅑䅢療䝁䄸睡杁䍁䅧免祁䍁䄸免穁䍁䄸杍睁䑁䅉免灁䅁䅁兗䄸䕁䅉䅁䑂䡁䅉党歂䝁䅫䅤塂䝁䅅䅤橂䝁䅧睌偂䡁䅕䅤獂䝁䄸睢牂䍁䅁䅋硁䑁䅉睌硁䑁䅍睌祁䑁䅁杍祁䍁䅫䅁乂杄䅁村䅁䕁䅍杣求䝁䅑兡あ䙁䅣兙あ䝁䅍䅡癁䕁䄸兤あ䝁䅷睢療䝁䅳䅉潁䑁䅅杍癁䑁䅅睍癁䑁䅉䅍祁䑁䅍克䅁䭁余䅁䍂䅁䅁睑祂䝁䅕䅚灂䡁䅑睖桂䡁䅑睙潂䍁䄸睔ㅂ䡁䅑䅢療䝁䄸睡杁䍁䅧免祁䍁䄸免ぁ䍁䄸杍睁䑁䅉睍灁䅁䅁杩䄴䕁䅉䅁䑂䡁䅉党歂䝁䅫䅤塂䝁䅅䅤橂䝁䅧睌偂䡁䅕䅤獂䝁䄸睢牂䍁䅁䅋硁䑁䅉睌硁䑁䅙睌祁䑁䅁杍ぁ䍁䅫䅁䡂䅅䅁村䅁䕁䅍杣求䝁䅑兡あ䙁䅣兙あ䝁䅍䅡癁䕁䄸兤あ䝁䅷睢療䝁䅳䅉潁䑁䅅杍癁䑁䅅兏癁䑁䅉䅍睁䑁䅕克䅁䥁儴䅁䍂䅁䅁睑祂䝁䅕䅚灂䡁䅑睖桂䡁䅑睙潂䍁䄸睔ㅂ䡁䅑䅢療䝁䄸睡杁䍁䅧免祁䍁䄸免㕁䍁䄸杍睁䑁䅉杍灁䅁䅁硖䅅䕁䅉䅁䑂䡁䅉党歂䝁䅫䅤塂䝁䅅䅤橂䝁䅧睌偂䡁䅕䅤獂䝁䄸睢牂䍁䅁䅋硁䑁䅉睌祁䑁䅁睌祁䑁䅁杍穁䍁䅫䅁楁兄䅁村䅁䕁䅍杣求䝁䅑兡あ䙁䅣兙あ䝁䅍䅡癁䕁䄸兤あ䝁䅷睢療䝁䅳䅉潁䑁䅅杍癁䑁䅉䅍癁䑁䅉䅍祁䑁䅑克䅁䝁剣䅁䍂䅁䅁睑祂䝁䅕䅚灂䡁䅑睖桂䡁䅑睙潂䍁䄸睔ㅂ䡁䅑䅢療䝁䄸睡杁䍁䅧免祁䍁䄸杍硁䍁䄸杍睁䑁䅉䅍灁䅁䅁杈䄰䙁䅁䅁䑂䡁䅉睢㍂䝁䅑督療䡁䅕杣橂䝁䅫杢湂䑁䅳䅉䝂䝁䅫杢あ䝁䅕睙潂䑁䅳䅉偂䝁䄴䅢灂䝁䄴党杁䙁䅁兙㕂䝁䄰党畂䡁䅑督䅁乁䤰䅁⭁䅁䅁睑祂䝁䄸睤歂䡁䅍睢ㅂ䡁䅉睙灂䝁䄴睚㝁䍁䅁睔畂䝁䅷兡畂䝁䅕䅉兂䝁䅅入瑂䝁䅕杢あ䡁䅍䅁兂兄䅁村䅁䕁䅍兤穂䡁䅑睢瑂䝁䅕杣杁䙁䅉党獂䝁䅅䅤灂䝁䄸杢穂䝁䅧兡睂䍁䅁兔桂䝁䄴兙湂䝁䅕兢求䝁䄴䅤䅁䙁䵧䅁䥃䅁䅁睑ㅂ䡁䅍䅤療䝁䄰党祂䍁䅁杕求䝁䅷兙あ䝁䅫睢畂䡁䅍䅡灂䡁䅁䅉乂䝁䅅杢桂䝁䅣党瑂䝁䅕杢あ䑁䅳䅉䍂䡁䅉兙畂䝁䅑䅉乂䝁䅅杣牂䝁䅕䅤灂䝁䄴睚㝁䍁䅁睑療䝁䄴䅤求䝁䄴䅤杁䕁䅍杣求䝁䅅䅤灂䝁䄸杢䅁䙁䡕䅁浂䅁䅁睑ㅂ䡁䅍䅤療䝁䄰党祂䍁䅁杕求䝁䅷兙あ䝁䅫睢畂䡁䅍䅡灂䡁䅁䅉乂䝁䅅杢桂䝁䅣党瑂䝁䅕杢あ䑁䅳䅉䑂䝁䄸杢あ䝁䅕杢あ䍁䅁睑祂䝁䅕兙あ䝁䅫睢畂䅁䅁䅹䄸䡁䅙䅁䑂䡁䅕督あ䝁䄸兢求䡁䅉䅉卂䝁䅕䅢桂䡁䅑兡療䝁䄴督潂䝁䅫䅣杁䕁䄰兙畂䝁䅅睚求䝁䄰党畂䡁䅑睏杁䕁䅑兡湂䝁䅫䅤桂䝁䅷䅉䉂䡁䅍督求䡁䅑䅉乂䝁䅅杢桂䝁䅣党瑂䝁䅕杢あ䅁䅁䈶䅅䥁䅉䅁䑂䡁䅕督あ䝁䄸兢求䡁䅉䅉卂䝁䅕䅢桂䡁䅑兡療䝁䄴督潂䝁䅫䅣杁䕁䄰兙畂䝁䅅睚求䝁䄰党畂䡁䅑睏杁䕁䅕兌獂䝁䅕兙祂䝁䄴兡畂䝁䅣睏杁䙁䅑党桂䝁䄰䅉䑂䝁䄸䅢獂䝁䅅杙療䡁䅉兙あ䝁䅫睢畂䅁䅁睔䅣䥁䅙䅁䑂䡁䅕督あ䝁䄸兢求䡁䅉䅉卂䝁䅕䅢桂䡁䅑兡療䝁䄴督潂䝁䅫䅣杁䕁䄰兙畂䝁䅅睚求䝁䄰党畂䡁䅑睏杁䙁䅑党㑂䡁䅑䅉䉂䝁䄴兙獂䡁䅫䅤灂䝁䅍督㝁䍁䅁睑療䝁䄴䅤求䝁䄴䅤杁䕁䅍杣求䝁䅅䅤灂䝁䄸杢䅁䱁䩕䅁䕁䅁䅁䅒䅁佁䍁䅁䥁䅁䅁䅒䉂䕁䅷䅁穃睁䅁䅃䅁䕁䅑兑婂䅁䅁䅵䅍䅁䅙䅁䕂䕁䅑䅁㑁杁䅁杂䅁䕁䅑兒䅁䍁䍕䅁䭁䅁䅁䅒䙂䕁䅍睓䅁䉁䔸䅁䭁䅁䅁䅒䙂䕁䅷䅔䅁䉁䕯䅁䥁䅁䅁䅒䝂䙁䅍䅁楁杁䅁杂䅁䕁䅑睒䅁䝁䍯䅁䥁䅁䅁䅒䡂䙁䅧䅁獁睁䅁䅃䅁䕁䅑䅓䩂䅁䅁睑䅉䅁䅧䅁䕂䕁䅧杕䅁䝁䌴䅁䥁䅁䅁䅒䩂䙁䅍䅁ㅃ睁䅁权䅁䕁䅑兓呂䕁䅧䅁䭁䅂䅁䅃䅁䕁䅑䅔卂䅁䅁䅢䅍䅁䅯䅁䕂䕁䅷䅖卂䅁䅁兕䅍䅁䅧䅁䕂䕁䄸睑䅁偁䍕䅁䥁䅁䅁䅒偂䙁䅙䅁䕄杁䅁䅃䅁䕁䅑睔塂䅁䅁䅪䅍䅁䅧䅁䕂䙁䅁杗䅁䭁䑳䅁䥁䅁䅁䅒卂䕁䅫䅁㉃睁䅁䅃䅁䕁䅑䅖䙂䅁䅁眯䅉䅁䅧䅁䕂䙁䅕睓䅁䉁䌰䅁䥁䅁䅁䅒坂䕁䅅䅁䩁杁䅁䅃䅁䕁䅑杖佂䅁䅁条䅍䅁䅧䅁䕂䙁䅧睑䅁䩁䑑䅁䭁䅁䅁䅒奂䕁䅍兔䅁偁䍯䅁歁䅁䅁䅒桂䡁䅑兙杁䕁䅍党畂䡁䅑党祂䍁䅁杕䙂䕁䅫䅖穂䅁䅁䅪䅫䑁䅧䅁䕂䝁䅅䅤桂䍁䅁睑求䝁䄴䅤求䡁䅉督杁䝁䅅杢歂䍁䅁杒桂䝁䅍兡獂䝁䅫䅤灂䝁䅕督䅁䵁䨸䅁楁䅁䅁䅒桂䡁䅑兙杁䕁䅫杢あ䝁䅕睚祂䝁䅅䅤灂䝁䄸杢䅁䱁䱫䅁允允䅁䅒桂䡁䅑兙杁䕁䅫杢あ䝁䅕睚祂䝁䅅䅤灂䝁䄸杢㝁䍁䅁村桂䝁䅍睡ㅂ䡁䅁䅉桂䝁䄴䅚杁䙁䅉党橂䝁䄸杤求䡁䅉入㝁䍁䅁䅒桂䡁䅑兙杁䙁䅁杣療䡁䅑党橂䡁䅑兡療䝁䄴睏杁䕁䅍䅢療䡁䅕䅚杁䕁䅫杢浂䡁䅉兙穂䡁䅑杣ㅂ䝁䅍䅤ㅂ䡁䅉党㝁䍁䅁睑獂䝁䄸兤歂䍁䅁睕あ䝁䄸杣桂䝁䅣党㝁䍁䅁睕あ䝁䄸杣桂䝁䅣党杁䕁䄰兙畂䝁䅅睚求䝁䄰党畂䡁䅑睏杁䕁䅑兙あ䝁䅅䅉䑂䝁䅕杢あ䝁䅕杣杁䙁䅑党橂䝁䅧杢療䝁䅷睢湂䡁䅫䅁㡂䅃䅁杉䅅䕁䅑兙あ䝁䅅䅉䩂䝁䄴䅤求䝁䅣杣桂䡁䅑兡療䝁䄴睏杁䕁䅍䅢療䡁䅕䅚杁䕁䅑兙あ䝁䅅䅉呂䝁䅕杣㉂䝁䅫睙求䡁䅍睏杁䕁䅍䅢療䡁䅕䅚杁䕁䅫杢浂䡁䅉兙穂䡁䅑杣ㅂ䝁䅍䅤ㅂ䡁䅉党㝁䍁䅁睑獂䝁䄸兤歂䍁䅁睕求䝁䅍兤祂䝁䅫䅤㕂䑁䅳䅉䙂䝁䅑睚求䍁䅁睑療䝁䄰䅣ㅂ䡁䅑兡畂䝁䅣睏杁䕁䅑兙あ䝁䅅䅉䑂䝁䅕杢あ䝁䅕杣穂䍁䅁兙畂䝁䅑䅉䝂䝁䅅睙灂䝁䅷兡あ䝁䅫党穂䑁䅳䅉䕂䝁䅅䅤桂䍁䅁睑求䝁䄴䅤求䡁䅉䅉啂䝁䅕睙潂䝁䄴睢獂䝁䄸睚㕂䅁䅁朶䅫䡁䅉䅁䕂䝁䅅䅤桂䍁䅁兓畂䡁䅑党湂䡁䅉兙あ䝁䅫睢畂䑁䅳䅉䑂䝁䅷睢ㅂ䝁䅑䅉䩂䝁䄴杚祂䝁䅅督あ䡁䅉兤橂䡁䅑兤祂䝁䅕睏杁䕁䄴党あ䡁䅣睢祂䝁䅳䅉呂䝁䅕睙ㅂ䡁䅉兡あ䡁䅫䅁卄权䅁䄲䅁䕁䅑兙あ䝁䅅䅉䩂䝁䄴䅤求䝁䅣杣桂䡁䅑兡療䝁䄴睏杁䕁䅍兤穂䡁䅑睢瑂䝁䅕杣杁䙁䅉党獂䝁䅅䅤灂䝁䄸杢穂䝁䅧兡睂䍁䅁兔桂䝁䄴兙湂䝁䅕兢求䝁䄴䅤㝁䍁䅁睑獂䝁䄸兤歂䍁䅁兓畂䝁䅙杣桂䡁䅍䅤祂䡁䅕睙あ䡁䅕杣求䑁䅳䅉䑂䝁䅷睢ㅂ䝁䅑䅉呂䡁䅑睢祂䝁䅅睚求䑁䅳䅉兂䡁䅉睢橂䝁䅕督穂䍁䅁兑ㅂ䡁䅑睢瑂䝁䅅䅤灂䝁䄸杢䅁偁䝁䅁㙃䅁䅁䅒桂䡁䅑兙杁䕁䅫杢あ䝁䅕睚祂䝁䅅䅤灂䝁䄸杢㝁䍁䅁睑ㅂ䡁䅍䅤療䝁䄰党祂䍁䅁杕求䝁䅷兙あ䝁䅫睢畂䡁䅍䅡灂䡁䅁䅉乂䝁䅅杢桂䝁䅣党瑂䝁䅕杢あ䑁䅳䅉䑂䝁䅷睢ㅂ䝁䅑䅉䩂䝁䄴杚祂䝁䅅督あ䡁䅉兤橂䡁䅑兤祂䝁䅕睏杁䙁䅁杣療䝁䅍党穂䡁䅍䅉䉂䡁䅕䅤療䝁䄰兙あ䝁䅫睢畂䅁䅁杗䅧䍁䉯䅁䕂䝁䅅䅤桂䍁䅁兓畂䡁䅑党湂䡁䅉兙あ䝁䅫睢畂䑁䅳䅉䑂䡁䅕督あ䝁䄸兢求䡁䅉䅉卂䝁䅕䅢桂䡁䅑兡療䝁䄴督潂䝁䅫䅣杁䕁䄰兙畂䝁䅅睚求䝁䄰党畂䡁䅑睏杁䕁䅍兤穂䡁䅑睢瑂䝁䅕杣杁䕁䅅杢桂䝁䅷入あ䝁䅫睙穂䑁䅳䅉啂䝁䅕䅥あ䍁䅁兑畂䝁䅅䅢㕂䡁䅑兡橂䡁䅍睏杁䕁䅑兙あ䝁䅅䅉兂䡁䅉睢あ䝁䅕睙あ䝁䅫睢畂䑁䅳䅉兂䡁䅉睢橂䝁䅕督穂䍁䅁兑ㅂ䡁䅑睢瑂䝁䅅䅤灂䝁䄸杢㝁䍁䅁兑祂䡁䅑兡浂䝁䅫睙灂䝁䅅䅢杁䕁䅫杢あ䝁䅕䅢獂䝁䅫睚求䝁䄴睙求䅁䅁䅵䅣乁䅧䅁䕂䝁䅅䅤桂䍁䅁兓畂䡁䅑党湂䡁䅉兙あ䝁䅫睢畂䑁䅳䅉䕂䝁䅅䅤桂䍁䅁䅕祂䝁䄸䅤求䝁䅍䅤灂䝁䄸杢㝁䍁䅁睑獂䝁䄸兤歂䍁䅁兓畂䝁䅙杣桂䡁䅍䅤祂䡁䅕睙あ䡁䅕杣求䑁䅳䅉䑂䝁䅷睢ㅂ䝁䅑䅉呂䡁䅑睢祂䝁䅅睚求䑁䅳䅉䑂䝁䄸兤祂䝁䅫党祂䍁䅁睕求䡁䅉杤灂䝁䅍党㝁䍁䅁䅖求䝁䅅兢杁䕁䅍睢獂䝁䅷兙楂䝁䄸杣桂䡁䅑兡療䝁䄴䅁婂杅䅁杶䅁䕁䅑兙あ䝁䅅䅉䩂䝁䄴䅤求䝁䅣杣桂䡁䅑兡療䝁䄴睏杁䕁䅑兙あ䝁䅅䅉兂䡁䅉睢あ䝁䅕睙あ䝁䅫睢畂䑁䅳䅉兂䡁䅉睢橂䝁䅕督穂䍁䅁兑ㅂ䡁䅑睢瑂䝁䅅䅤灂䝁䄸杢㝁䍁䅁睕あ䝁䄸杣桂䝁䅣党杁䕁䄰兙畂䝁䅅睚求䝁䄰党畂䡁䅑睏杁䙁䅕䅤灂䝁䅷兡あ䡁䅫䅉呂䝁䅍兙獂䝁䅕䅉呂䝁䄸䅢桂䡁䅉䅁剂䅃䅁䅭䅁䕁䅑兙あ䝁䅅䅉䩂䝁䄴䅤求䝁䅣杣桂䡁䅑兡療䝁䄴睏杁䕁䅑兡湂䝁䅫䅤桂䝁䅷䅉䉂䡁䅍督求䡁䅑䅉乂䝁䅅杢桂䝁䅣党瑂䝁䅕杢あ䑁䅳䅉䕂䝁䅅䅤桂䍁䅁䅕祂䝁䄸䅤求䝁䅍䅤灂䝁䄸杢㝁䍁䅁睑祂䡁䅫䅣あ䝁䄸睙ㅂ䡁䅉杣求䝁䄴睙㕂䅁䅁睩䅫佁䅷䅁䕂䝁䅅䅤桂䍁䅁兓畂䡁䅑党湂䡁䅉兙あ䝁䅫睢畂䑁䅳䅉䕂䝁䅫睚灂䡁䅑兙獂䍁䅁兔求䝁䅑兡桂䑁䅳䅉䑂䡁䅕督あ䝁䄸兢求䡁䅉䅉䉂䝁䄴兙獂䡁䅫䅤灂䝁䅍督㝁䍁䅁䅒桂䡁䅑兙杁䙁䅁杣療䡁䅑党橂䡁䅑兡療䝁䄴睏杁䙁䅉党桂䝁䅷䅉䙂䡁䅍䅤桂䡁䅑党杁䙁䅑党橂䝁䅧杢療䝁䅷睢湂䡁䅫睏杁䕁䅅杣あ䝁䅫杚灂䝁䅍兡桂䝁䅷䅉䩂䝁䄴䅤求䝁䅷䅢灂䝁䅣党畂䝁䅍党䅁䱁䩣䅁䍂允䅁䅒桂䡁䅑兙杁䕁䅫杢あ䝁䅕睚祂䝁䅅䅤灂䝁䄸杢㝁䍁䅁兒畂䝁䅕杣湂䡁䅫䅉乂䝁䅅杢桂䝁䅣党瑂䝁䅕杢あ䑁䅳䅉䙂䝁䄴党祂䝁䅣入杁䙁䅍䅤療䡁䅉兙湂䝁䅕睏杁䕁䅫杢歂䡁䅕督あ䡁䅉兡桂䝁䅷䅉䉂䡁䅕䅤療䝁䄰兙あ䝁䅫睢畂䑁䅳䅉呂䝁䅕杢穂䝁䄸杣穂䑁䅳䅉䑂䝁䅷党桂䝁䄴䅖求䝁䅍䅡㝁䍁䅁䅕祂䝁䄸睙求䡁䅍督杁䕁䅅兤あ䝁䄸兢桂䡁䅑兡療䝁䄴睏杁䕁䅅杣あ䝁䅫杚灂䝁䅍兡桂䝁䅷䅉䩂䝁䄴䅤求䝁䅷䅢灂䝁䅣党畂䝁䅍党㝁䍁䅁兖あ䝁䅫䅢灂䡁䅑入杁䙁䅍睙桂䝁䅷党杁䙁䅍睢獂䝁䅅杣䅁䡁䭷䅁坂䅁䅁䅒桂䡁䅑兙杁䕁䅫杢あ䝁䅕睚祂䝁䅅䅤灂䝁䄸杢㝁䍁䅁兒畂䡁䅙兡祂䝁䄸杢瑂䝁䅕杢あ䝁䅅䅢杁䕁䅍睢畂䡁䅍兤獂䡁䅑兡畂䝁䅣䅁啄充䅁䅄䅅䕁䅑兙あ䝁䅅䅉䩂䝁䄴䅤求䝁䅣杣桂䡁䅑兡療䝁䄴睏杁䕁䅕杢㉂䝁䅫杣療䝁䄴兢求䝁䄴䅤桂䝁䅷䅉䑂䝁䄸杢穂䡁䅕䅢あ䝁䅫杢湂䑁䅳䅉䙂䝁䄴杤灂䡁䅉睢畂䝁䄰党畂䡁䅑兙獂䍁䅁兒畂䝁䅣兡畂䝁䅕党祂䝁䅫杢湂䑁䅳䅉塂䝁䅅䅤求䡁䅉䅉兂䡁䅕杣灂䝁䅙兡橂䝁䅅䅤灂䝁䄸杢㝁䍁䅁睑獂䝁䅕兙畂䙁䅑党橂䝁䅧睏杁䙁䅁杣療䝁䅍党穂䡁䅍䅉䉂䡁䅕䅤療䝁䄰兙あ䝁䅫睢畂䑁䅳䅉䑂䝁䅷兡瑂䝁䅅䅤求䙁䅑党橂䝁䅧䅁摁䅃䅁杸䅁䕁䅑兙あ䝁䅅䅉䩂䝁䄴䅤求䝁䅣杣桂䡁䅑兡療䝁䄴睏杁䕁䅙兙祂䝁䄰兡畂䝁䅣睏杁䕁䅧睢祂䡁䅑兡橂䡁䅕䅢あ䡁䅕杣求䑁䅳䅉䩂䝁䄴䅚ㅂ䡁䅍䅤祂䝁䅫兙獂䍁䅁兑ㅂ䡁䅑睢瑂䝁䅅䅤灂䝁䄸杢㝁䍁䅁䅔灂䡁䅙党穂䡁䅑睢橂䝁䅳睏杁䕁䅅杣あ䝁䅫杚灂䝁䅍兡桂䝁䅷䅉䩂䝁䄴䅤求䝁䅷䅢灂䝁䅣党畂䝁䅍党䅁䩁䝧䅁獄䅁䅁䅒桂䡁䅑兙杁䕁䅫杢あ䝁䅕睚祂䝁䅅䅤灂䝁䄸杢㝁䍁䅁杒桂䡁䅍䅤瑁䕁䄰睢㉂䝁䅫杢湂䍁䅁睑療䝁䄴督ㅂ䝁䄰党祂䍁䅁睒療䝁䄸䅚穂䑁䅳䅉䝂䝁䄸睢歂䍁䅁䅒求䝁䅷兡㉂䝁䅕杣㕂䑁䅳䅉乂䝁䅅杣牂䝁䅕䅤灂䝁䄴睚杁䕁䅅兤あ䝁䄸兢桂䡁䅑兡療䝁䄴睏杁䙁䅁杣療䝁䅍党穂䡁䅍䅉䉂䡁䅕䅤療䝁䄰兙あ䝁䅫睢畂䑁䅳䅉偂䝁䄴䅢灂䝁䄴党杁䕁䅣杣療䝁䅍党祂䡁䅫䅁㙂杅䅁杄䅅䕁䅑兙あ䝁䅅䅉䩂䝁䄴䅤求䝁䅣杣桂䡁䅑兡療䝁䄴睏杁䕁䅙兡畂䡁䅑党橂䝁䅧睏杁䕁䅍兤穂䡁䅑睢瑂䝁䅕杣杁䙁䅉党獂䝁䅅䅤灂䝁䄸杢穂䝁䅧兡睂䍁䅁兔桂䝁䄴兙湂䝁䅕兢求䝁䄴䅤㝁䍁䅁睑獂䝁䄸兤歂䍁䅁兓畂䝁䅙杣桂䡁䅍䅤祂䡁䅕睙あ䡁䅕杣求䑁䅳䅉兂䡁䅉睢橂䝁䅕督穂䍁䅁兑ㅂ䡁䅑睢瑂䝁䅅䅤灂䝁䄸杢㝁䍁䅁睑祂䡁䅫䅣あ䝁䄸睙ㅂ䡁䅉杣求䝁䄴睙㕂䑁䅳䅉偂䝁䄴䅢灂䝁䄴党杁䙁䅁兙㕂䝁䄰党畂䡁䅑督䅁䍁䡣䅁㙄䅁䅁䅒桂䡁䅑兙杁䕁䅫杢あ䝁䅕睚祂䝁䅅䅤灂䝁䄸杢㝁䍁䅁杒灂䝁䄴䅤求䝁䅍䅡㝁䍁䅁䅒桂䡁䅑兙杁䙁䅁杣療䡁䅑党橂䡁䅑兡療䝁䄴睏杁䕁䅍䅢療䡁䅕䅚杁䕁䅑兙あ䝁䅅䅉呂䝁䅕杣㉂䝁䅫睙求䡁䅍睏杁䕁䅍䅢療䡁䅕䅚杁䕁䅫杢浂䡁䅉兙穂䡁䅑杣ㅂ䝁䅍䅤ㅂ䡁䅉党㝁䍁䅁䅕祂䝁䄸睙求䡁䅍督杁䕁䅅兤あ䝁䄸兢桂䡁䅑兡療䝁䄴睏杁䕁䅑兡湂䝁䅫䅤桂䝁䅷䅉䍂䡁䅉睢牂䝁䅕杣桂䝁䅣党䅁䙁偅䅁兄䅁䅁䅒桂䡁䅑兙杁䕁䅫杢あ䝁䅕睚祂䝁䅅䅤灂䝁䄸杢㝁䍁䅁杒灂䝁䄴䅤求䝁䅍䅡㝁䍁䅁䅒桂䡁䅑兙杁䙁䅁杣療䡁䅑党橂䡁䅑兡療䝁䄴睏杁䕁䅍䅢療䡁䅕䅚杁䕁䅫杢浂䡁䅉兙穂䡁䅑杣ㅂ䝁䅍䅤ㅂ䡁䅉党㝁䍁䅁䅕祂䝁䄸睙求䡁䅍督杁䕁䅅兤あ䝁䄸兢桂䡁䅑兡療䝁䄴睏杁䕁䅑兡湂䝁䅫䅤桂䝁䅷䅉䍂䡁䅉睢牂䝁䅕杣桂䝁䅣党䅁䍁䭫䅁䕁允䅁䅒桂䡁䅑兙杁䕁䅫杢あ䝁䅕睚祂䝁䅅䅤灂䝁䄸杢㝁䍁䅁杒獂䝁䅅督潂䍁䅁睕あ䝁䄸杣桂䝁䅣党㝁䍁䅁䅒桂䡁䅑兙杁䙁䅁杣療䡁䅑党橂䡁䅑兡療䝁䄴睏杁䕁䅍䅢療䡁䅕䅚杁䕁䅫杢浂䡁䅉兙穂䡁䅑杣ㅂ䝁䅍䅤ㅂ䡁䅉党㝁䍁䅁睑獂䝁䄸兤歂䍁䅁睕あ䝁䄸杣桂䝁䅣党㝁䍁䅁睕あ䝁䄸杣桂䝁䅣党杁䕁䄰兙畂䝁䅅睚求䝁䄰党畂䡁䅑睏杁䕁䅑兙あ䝁䅅䅉䑂䝁䅕杢あ䝁䅕杣杁䙁䅑党橂䝁䅧杢療䝁䅷睢湂䡁䅫䅁睂权䅁朷䅁䕁䅑兙あ䝁䅅䅉䩂䝁䄴䅤求䝁䅣杣桂䡁䅑兡療䝁䄴睏杁䕁䅙䅢求䝁䅕䅤杁䕁䄰兙畂䝁䅅睚求䝁䄰党畂䡁䅑睏杁䕁䅙杣求䝁䅫睚潂䡁䅑䅉呂䝁䅕杣㉂䝁䅫睙求䑁䅳䅉䵂䝁䅅督あ䍁䅁兔灂䝁䅷党杁䙁䅑杣桂䝁䄴督睂䝁䄸杣あ䝁䅅䅤灂䝁䄸杢㝁䍁䅁睑獂䝁䄸兤歂䍁䅁兓畂䝁䅙杣桂䡁䅍䅤祂䡁䅕睙あ䡁䅕杣求䑁䅳䅉䕂䝁䅫睚灂䡁䅑兙獂䍁䅁村祂䝁䄸睡求䡁䅉兙湂䝁䅕䅁㡁睄䅁杶䅁䕁䅑兙あ䝁䅅䅉䩂䝁䄴䅤求䝁䅣杣桂䡁䅑兡療䝁䄴睏杁䕁䅙䅢求䝁䅕䅤杁䕁䄰兙畂䝁䅅睚求䝁䄰党畂䡁䅑睏杁䕁䅫杢歂䡁䅕督あ䡁䅉兡桂䝁䅷䅉䉂䡁䅕䅤療䝁䄰兙あ䝁䅫睢畂䑁䅳䅉䕂䝁䅅䅤桂䍁䅁䅕祂䝁䄸䅤求䝁䅍䅤灂䝁䄸杢㝁䍁䅁䅕祂䝁䄸睙求䡁䅍督杁䕁䅅兤あ䝁䄸兢桂䡁䅑兡療䝁䄴䅁䅃䅃䅁朲䅁䕁䅑兙あ䝁䅅䅉䩂䝁䄴䅤求䝁䅣杣桂䡁䅑兡療䝁䄴睏杁䕁䅣䅕呂䑁䅳䅉䵂䝁䄸睙桂䡁䅑兡療䝁䄴䅉䍂䝁䅅督求䝁䅑䅉呂䝁䅕杣㉂䝁䅫睙求䡁䅍睏杁䕁䅑兙あ䝁䅅䅉兂䡁䅉睢あ䝁䅕睙あ䝁䅫睢畂䑁䅳䅉卂䝁䅕兢療䡁䅑党杁䕁䅅睙橂䝁䅕督穂䍁䅁兙畂䝁䅑䅉䑂䝁䄸杢あ䡁䅉睢獂䑁䅳䅉佂䝁䅕䅤㍂䝁䄸杣牂䍁䅁睕求䝁䅍兤祂䝁䅫䅤㕂䅁䅁刯䅁佁䅷䅁䕂䝁䅅䅤桂䍁䅁兓畂䡁䅑党湂䡁䅉兙あ䝁䅫睢畂䑁䅳䅉䡂䙁䅁睕㝁䍁䅁䅔療䝁䅍兙あ䝁䅫睢畂䍁䅁村桂䡁䅍党歂䍁䅁睕求䡁䅉杤灂䝁䅍党穂䑁䅳䅉呂䝁䅕杢穂䝁䄸杣穂䑁䅳䅉䕂䝁䅅䅤桂䍁䅁䅕祂䝁䄸䅤求䝁䅍䅤灂䝁䄸杢㝁䍁䅁杕求䝁䄰睢あ䝁䅕䅉䉂䝁䅍睙求䡁䅍督杁䝁䅅杢歂䍁䅁睑療䝁䄴䅤祂䝁䄸䅢㝁䍁䅁杔求䡁䅑睤療䡁䅉睡杁䙁䅍党橂䡁䅕杣灂䡁䅑入䅁䑁䥙䅁潃䅁䅁䅒桂䡁䅑兙杁䕁䅫杢あ䝁䅕睚祂䝁䅅䅤灂䝁䄸杢㝁䍁䅁䅓求䝁䅅䅢あ䝁䅧䅉䕂䝁䅫兙湂䝁䄴睢穂䡁䅑兡橂䡁䅍睏杁䕁䄰䅓求䝁䅅䅢あ䝁䅧睏杁䙁䅁杣療䝁䅍党穂䡁䅍䅉䉂䡁䅕䅤療䝁䄰兙あ䝁䅫睢畂䑁䅳䅉䑂䝁䅧杣療䝁䄴兡橂䍁䅁䅒灂䡁䅍党桂䡁䅍党穂䅁䅁六䄸䵁䅷䅁䕂䝁䅅䅤桂䍁䅁兓畂䡁䅑党湂䡁䅉兙あ䝁䅫睢畂䑁䅳䅉䥂䝁䅕兙獂䡁䅑䅡杁䕁䅑兡桂䝁䅣杢療䡁䅍䅤灂䝁䅍督㝁䍁䅁䅕祂䝁䅕䅚灂䝁䅍䅤灂䡁䅙党杁䕁䅅杢桂䝁䅷入あ䝁䅫睙穂䑁䅳䅉啂䝁䅕䅥あ䍁䅁兑畂䝁䅅䅢㕂䡁䅑兡橂䡁䅍睏杁䕁䅑兙あ䝁䅅䅉兂䡁䅉睢あ䝁䅕睙あ䝁䅫睢畂䑁䅳䅉䡂䝁䅕杢求䡁䅑兡橂䡁䅍䅁癁权䅁䅨䅁䕁䅑兙あ䝁䅅䅉䩂䝁䄴䅤求䝁䅣杣桂䡁䅑兡療䝁䄴睏杁䕁䅧党桂䝁䅷䅤潂䍁䅁䅒灂䝁䅅睚畂䝁䄸督あ䝁䅫睙穂䑁䅳䅉兂䡁䅉睢橂䝁䅕督穂䍁䅁兑ㅂ䡁䅑睢瑂䝁䅅䅤灂䝁䄸杢㝁䍁䅁睕ㅂ䡁䅉睚求䡁䅉入䅁䙁到䅁䝄䅁䅁䅒桂䡁䅑兙杁䕁䅫杢あ䝁䅕睚祂䝁䅅䅤灂䝁䄸杢㝁䍁䅁兓畂䝁䅑兤穂䡁䅑杣灂䝁䅅䅢杁䕁䅅兤あ䝁䄸兢桂䡁䅑兡療䝁䄴睏杁䙁䅉杒䩂䕁䅑䅉潁䙁䅉兙歂䝁䅫睢杁䕁䅙杣求䡁䅅兤求䝁䄴睙㕂䍁䅁兓歂䝁䅕杢あ䝁䅫杚灂䝁䅍兙あ䝁䅫睢畂䍁䅫睏杁䙁䅁杣療䝁䅍党穂䡁䅍䅉䉂䡁䅕䅤療䝁䄰兙あ䝁䅫睢畂䅁䅁眳䄴䑁䉙䅁䕂䝁䅅䅤桂䍁䅁兓畂䡁䅑党湂䡁䅉兙あ䝁䅫睢畂䑁䅳䅉䩂䝁䄴䅚ㅂ䡁䅍䅤祂䝁䅫兙獂䍁䅁兑ㅂ䡁䅑睢瑂䝁䅅䅤灂䝁䄸杢㝁䍁䅁杕䝂䕁䅫䅒杁䍁䅧杕桂䝁䅑兡療䍁䅁杒祂䝁䅕兣ㅂ䝁䅕杢橂䡁䅫䅉䩂䝁䅑党畂䡁䅑兡浂䝁䅫睙桂䡁䅑兡療䝁䄴克㝁䍁䅁睕求䝁䄴督療䡁䅉督㝁䍁䅁睑獂䝁䄸兤歂䍁䅁兓畂䝁䅙杣桂䡁䅍䅤祂䡁䅕睙あ䡁䅕杣求䑁䅳䅉兂䡁䅉睢橂䝁䅕督穂䍁䅁兑ㅂ䡁䅑睢瑂䝁䅅䅤灂䝁䄸杢㝁䍁䅁兑祂䡁䅑兡浂䝁䅫睙灂䝁䅅䅢杁䕁䅫杢あ䝁䅕䅢獂䝁䅫睚求䝁䄴睙求䅁䅁杸䅯佁䅉䅁䕂䝁䅅䅤桂䍁䅁兓畂䡁䅑党湂䡁䅉兙あ䝁䅫睢畂䑁䅳䅉䩂䝁䄴䅚ㅂ䡁䅍䅤祂䝁䅫兙獂䍁䅁兑ㅂ䡁䅑睢瑂䝁䅅䅤灂䝁䄸杢㝁䍁䅁睕求䝁䄴督療䡁䅉督㝁䍁䅁睕灂䝁䄰兤獂䝁䅅䅤灂䝁䄸杢㝁䍁䅁杔求䡁䅑睤療䡁䅉睡杁䙁䅍党橂䡁䅕杣灂䡁䅑入㝁䍁䅁䅕桂䡁䅍督求䝁䄴睚求䡁䅉䅉䉂䝁䅫杣橂䡁䅉兙浂䡁䅑䅉乂䝁䅅杢ㅂ䝁䅙兙橂䡁䅑兤祂䝁䅫杢湂䅁䅁杸䅣乁䅙䅁䕂䝁䅅䅤桂䍁䅁兓畂䡁䅑党湂䡁䅉兙あ䝁䅫睢畂䑁䅳䅉乂䕁䅧党桂䝁䅷䅤潂䑁䅳䅉兂䡁䅉党歂䝁䅫睙あ䝁䅫杤求䍁䅁兑畂䝁䅅䅢㕂䡁䅑兡橂䡁䅍睏杁䕁䄸兤あ䡁䅁兙あ䝁䅫党畂䡁䅑䅉䑂䝁䅅杣求䑁䅳䅉䉂䡁䅍督灂䡁䅍䅤灂䡁䅙党杁䙁䅑党橂䝁䅧杢療䝁䅷睢湂䡁䅫睏杁䙁䅁杣療䝁䅍党穂䡁䅍䅉䉂䡁䅕䅤療䝁䄰兙あ䝁䅫睢畂䅁䅁杓䄰䑁䉙䅁䕂䝁䅅䅤桂䍁䅁兓畂䡁䅑党湂䡁䅉兙あ䝁䅫睢畂䑁䅳䅉乂䝁䅅睙潂䝁䅫杢求䍁䅁䅔求䝁䅅杣畂䝁䅫杢湂䑁䅳䅉䕂䝁䅅䅤桂䍁䅁䅕祂䝁䄸䅤求䝁䅍䅤灂䝁䄸杢㝁䍁䅁睑獂䝁䄸兤歂䍁䅁兓畂䝁䅙杣桂䡁䅍䅤祂䡁䅕睙あ䡁䅕杣求䑁䅳䅉䑂䝁䅷睢ㅂ䝁䅑䅉呂䡁䅑睢祂䝁䅅睚求䑁䅳䅉呂䡁䅑睢祂䝁䅅睚求䍁䅁兔桂䝁䄴兙湂䝁䅕兢求䝁䄴䅤㝁䍁䅁兑祂䡁䅑兡浂䝁䅫睙灂䝁䅅䅢杁䕁䅫杢あ䝁䅕䅢獂䝁䅫睚求䝁䄴睙求䑁䅳䅉噂䡁䅑兡獂䝁䅫䅤㕂䍁䅁睕橂䝁䅅䅢求䍁䅁睕療䝁䅷兙祂䅁䅁䅇䅯䅁䈴䅁䕂䝁䅅䅤桂䍁䅁兓畂䡁䅑党湂䡁䅉兙あ䝁䅫睢畂䑁䅳䅉乂䝁䅅睙潂䝁䅫杢求䍁䅁䅔求䝁䅅杣畂䝁䅫杢湂䑁䅳䅉䕂䝁䅅䅤桂䍁䅁䅕祂䝁䄸䅤求䝁䅍䅤灂䝁䄸杢㝁䍁䅁睑獂䝁䄸兤歂䍁䅁兓畂䝁䅙杣桂䡁䅍䅤祂䡁䅕睙あ䡁䅕杣求䑁䅳䅉䙂䝁䅑睚求䍁䅁睑療䝁䄰䅣ㅂ䡁䅑兡畂䝁䅣睏杁䙁䅁杣療䝁䅍党穂䡁䅍䅉䉂䡁䅕䅤療䝁䄰兙あ䝁䅫睢畂䑁䅳䅉䉂䡁䅉䅤灂䝁䅙兡橂䝁䅫兙獂䍁䅁兓畂䡁䅑党獂䝁䅷兡湂䝁䅕杢橂䝁䅕䅁汁充䅁䅷䅁䕁䅑兙あ䝁䅅䅉䩂䝁䄴䅤求䝁䅣杣桂䡁䅑兡療䝁䄴睏杁䕁䄰兙祂䝁䅳党あ䝁䅫杢湂䍁䅁兑ㅂ䡁䅑睢瑂䝁䅅䅤灂䝁䄸杢㝁䍁䅁睑ㅂ䡁䅍䅤療䝁䄰党祂䍁䅁杕求䝁䅷兙あ䝁䅫睢畂䡁䅍䅡灂䡁䅁䅉乂䝁䅅杢桂䝁䅣党瑂䝁䅕杢あ䑁䅳䅉䕂䝁䅅䅤桂䍁䅁䅕祂䝁䄸䅤求䝁䅍䅤灂䝁䄸杢㝁䍁䅁䅒桂䝁䅅睕䅁䱁乷䅁䝃䅁䅁䅒桂䡁䅑兙杁䕁䅫杢あ䝁䅕睚祂䝁䅅䅤灂䝁䄸杢㝁䍁䅁䅕祂䝁䅕䅚灂䝁䅍䅤灂䡁䅙党杁䕁䅅杢桂䝁䅷入あ䝁䅫睙穂䑁䅳䅉䕂䝁䅫睚灂䡁䅑兙獂䍁䅁村祂䝁䄸睡求䡁䅉兙湂䝁䅕睏杁䙁䅉党湂䙁䅑党橂䝁䅧䅁塃元䅁杅䅅䕁䅑兙あ䝁䅅䅉䩂䝁䄴䅤求䝁䅣杣桂䡁䅑兡療䝁䄴睏杁䙁䅁杣求䝁䅑兡橂䡁䅑兡㉂䝁䅕䅉䉂䝁䄴兙獂䡁䅫䅤灂䝁䅍督㝁䍁䅁兔桂䝁䅍䅡灂䝁䄴党杁䕁䅷党桂䡁䅉杢灂䝁䄴睚㝁䍁䅁䅖求䡁䅧䅤杁䕁䅅杢桂䝁䅷入あ䝁䅫睙穂䑁䅳䅉䕂䝁䅅䅤桂䍁䅁䅕祂䝁䄸䅤求䝁䅍䅤灂䝁䄸杢㝁䍁䅁睑獂䝁䄸兤歂䍁䅁兓畂䝁䅙杣桂䡁䅍䅤祂䡁䅕睙あ䡁䅕杣求䑁䅳䅉䉂䡁䅉䅤灂䝁䅙兡橂䝁䅫兙獂䍁䅁兓畂䡁䅑党獂䝁䅷兡湂䝁䅕杢橂䝁䅕䅁䱁䅃䅁杰䅁䕁䅑兙あ䝁䅅䅉䩂䝁䄴䅤求䝁䅣杣桂䡁䅑兡療䝁䄴睏杁䙁䅁杣求䝁䅑兡橂䡁䅑兡㉂䝁䅕䅉䉂䝁䄴兙獂䡁䅫䅤灂䝁䅍督㝁䍁䅁䅕祂䝁䄸睙求䡁䅍督杁䕁䅅兤あ䝁䄸兢桂䡁䅑兡療䝁䄴睏杁䙁䅉党桂䝁䅷䅉䙂䡁䅍䅤桂䡁䅑党杁䙁䅑党橂䝁䅧杢療䝁䅷睢湂䡁䅫䅁⭁䅃䅁䅭䅁䕁䅑兙あ䝁䅅䅉䩂䝁䄴䅤求䝁䅣杣桂䡁䅑兡療䝁䄴睏杁䙁䅉杒䩂䕁䅑䅉潁䙁䅉兙歂䝁䅫睢杁䕁䅙杣求䡁䅅兤求䝁䄴睙㕂䍁䅁兓歂䝁䅕杢あ䝁䅫杚灂䝁䅍兙あ䝁䅫睢畂䍁䅫睏杁䙁䅁杣療䝁䅍党穂䡁䅍䅉䉂䡁䅕䅤療䝁䄰兙あ䝁䅫睢畂䅁䅁朸䅫䍁䉁䅁䕂䝁䅅䅤桂䍁䅁兓畂䡁䅑党湂䡁䅉兙あ䝁䅫睢畂䑁䅳䅉卂䕁䅙兓䕂䍁䅁䅋卂䝁䅅䅚灂䝁䄸䅉䝂䡁䅉党硂䡁䅕党畂䝁䅍入杁䕁䅫䅚求䝁䄴䅤灂䝁䅙兡橂䝁䅅䅤灂䝁䄸杢灁䑁䅳䅉呂䝁䅕杢穂䝁䄸杣穂䑁䅳䅉乂䝁䅅睙潂䝁䅫杢求䍁䅁䅔求䝁䅅杣畂䝁䅫杢湂䑁䅳䅉䉂䡁䅕䅤潂䝁䅕杢あ䝁䅫睙桂䡁䅑兡療䝁䄴睏杁䙁䅁杣療䝁䅍党穂䡁䅍䅉䉂䡁䅕䅤療䝁䄰兙あ䝁䅫睢畂䑁䅳䅉䉂䡁䅉䅤灂䝁䅙兡橂䝁䅫兙獂䍁䅁兓畂䡁䅑党獂䝁䅷兡湂䝁䅕杢橂䝁䅕䅁䉃睄䅁䅧䅁䕁䅑兙あ䝁䅅䅉䩂䝁䄴䅤求䝁䅣杣桂䡁䅑兡療䝁䄴睏杁䙁䅍党畂䡁䅍睢祂䡁䅍睏杁䙁䅍兢桂䡁䅉䅤杁䕁䅕杢求䡁䅉睚㕂䑁䅳䅉䕂䝁䅅䅤桂䍁䅁睑求䝁䄴䅤求䡁䅉䅉啂䝁䅕睙潂䝁䄴睢獂䝁䄸睚㕂䅁䅁剫䅅䱁䅯䅁䕂䝁䅅䅤桂䍁䅁兓畂䡁䅑党湂䡁䅉兙あ䝁䅫睢畂䑁䅳䅉啂䝁䅕䅥あ䍁䅁兑畂䝁䅅䅢㕂䡁䅑兡橂䡁䅍睏杁䕁䅑兙あ䝁䅅䅉兂䡁䅉睢あ䝁䅕睙あ䝁䅫睢畂䑁䅳䅉䙂䍁䄰䅒灂䡁䅍睙療䡁䅙党祂䡁䅫睏杁䙁䅍党橂䡁䅕杣灂䡁䅑入杁䕁䄰兙畂䝁䅅睚求䝁䄰党畂䡁䅑睏杁䙁䅉党湂䙁䅑党橂䝁䅧䅁睂睂䅁䅕䅁䕁䅑兙あ䝁䅅䅉兂䡁䅉睢橂䝁䅕督穂䝁䅫杢湂䍁䅁兙畂䝁䅑䅉偂䡁䅕䅤穂䝁䄸兤祂䝁䅍党歂䍁䅁睕求䡁䅉杤灂䝁䅍党穂䅁䅁杤䅙䍁䅁䅁䕂䝁䅅䅤桂䍁䅁䅕祂䝁䄸䅤求䝁䅍䅤灂䝁䄸杢䅁䱁䡉䅁啁允䅁䅒桂䡁䅑兙杁䙁䅁杣療䡁䅑党橂䡁䅑兡療䝁䄴睏杁䕁䅍䅢療䡁䅕䅚杁䕁䅫杢浂䡁䅉兙穂䡁䅑杣ㅂ䝁䅍䅤ㅂ䡁䅉党㝁䍁䅁睑獂䝁䄸兤歂䍁䅁睕あ䝁䄸杣桂䝁䅣党㝁䍁䅁兒歂䝁䅣党杁䕁䅍睢瑂䡁䅁兤あ䝁䅫杢湂䑁䅳䅉呂䡁䅑睢祂䝁䅅睚求䍁䅁兔桂䝁䄴兙湂䝁䅕兢求䝁䄴䅤㝁䍁䅁䅒桂䡁䅑兙杁䕁䅍党畂䡁䅑党祂䍁䅁䅖求䝁䅍䅡畂䝁䄸䅢療䝁䅣入㝁䍁䅁兑祂䡁䅑兡浂䝁䅫睙灂䝁䅅䅢杁䕁䅫杢あ䝁䅕䅢獂䝁䅫睚求䝁䄴睙求䅁䅁䅪䅯䡁䅑䅁䕂䝁䅅䅤桂䍁䅁䅕祂䝁䄸䅤求䝁䅍䅤灂䝁䄸杢㝁䍁䅁睑獂䝁䄸兤歂䍁䅁兓畂䝁䅙杣桂䡁䅍䅤祂䡁䅕睙あ䡁䅕杣求䑁䅳䅉兂䡁䅉睢橂䝁䅕督穂䍁䅁兑ㅂ䡁䅑睢瑂䝁䅅䅤灂䝁䄸杢䅁䱁剕䅁浂䅁䅁䅒桂䡁䅑兙杁䙁䅁杣療䡁䅑党橂䡁䅑兡療䝁䄴睏杁䕁䅍杣㕂䡁䅁䅤療䝁䅍兤祂䡁䅉党畂䝁䅍入㝁䍁䅁䅒灂䝁䅣兡あ䝁䅅䅢杁䕁䅉杣療䝁䅳党祂䝁䅅睚求䅁䅁儶䅧䝁䄴䅁䕂䝁䅅䅤桂䍁䅁䅕祂䝁䄸䅤求䝁䅍䅤灂䝁䄸杢㝁䍁䅁兒瑂䡁䅁䅢療䡁䅫党求䍁䅁村求䝁䄴党浂䝁䅫䅤穂䑁䅳䅉兂䡁䅉睢橂䝁䅕督穂䍁䅁兑ㅂ䡁䅑睢瑂䝁䅅䅤灂䝁䄸杢䅁䩁儰䅁䵃䅁䅁䅒桂䡁䅑兙杁䙁䅁杣療䡁䅑党橂䡁䅑兡療䝁䄴睏杁䕁䄴兤あ䡁䅉兙橂䝁䅕兤あ䝁䅫睙桂䝁䅷睏杁䕁䅍睢畂䡁䅑党畂䡁䅑䅉䑂䡁䅉党桂䡁䅑兡療䝁䄴睏杁䕁䅅䅢あ䝁䅕杣畂䝁䅅䅤灂䡁䅙党杁䙁䅁杣療䡁䅑党灂䝁䄴䅁扃䅅䅁䅆䅁䕁䅑党畂䡁䅑兡穂䡁䅑杣㕂䅁䅁村䅫䙁䅷䅁䕂䝁䅕杢あ䝁䅫督あ䡁䅉入㝁䍁䅁兓畂䝁䅑兤穂䡁䅑杣灂䝁䅅䅢杁䕁䅅兤あ䝁䄸兢桂䡁䅑兡療䝁䄴睏杁䙁䅉党穂䡁䅁兡祂䝁䅅䅤療䡁䅉入䅁䍁䝕䅁睁䅁䅁䅒求䝁䄴䅤灂䡁䅍䅤祂䡁䅫睏杁䕁䄸杣あ䝁䅧睢睂䝁䅅党歂䝁䅫睙穂䅁䅁兹䅣䱁䅯䅁䕂䝁䅕杣瑂䝁䅅䅤療䝁䅷睢湂䡁䅫睏杁䕁䅕杢歂䝁䄸睙祂䝁䅫杢療䝁䅷睢湂䡁䅫睏杁䕁䅣兙穂䡁䅑杣療䝁䅕杢あ䝁䅕杣療䝁䅷睢湂䡁䅫睏杁䕁䅫兢瑂䡁䅕杢療䝁䅷睢湂䡁䅫睏杁䕁䄴党ㅂ䡁䅉睢獂䝁䄸睚㕂䑁䅳䅉偂䝁䄴睙療䝁䅷睢湂䡁䅫睏杁䕁䄸䅣潂䡁䅑䅡桂䝁䅷兢療䝁䅷睢湂䡁䅫䅁桄䅃䅁䅱䅁䕁䅑党祂䝁䄰兙あ䝁䄸䅢療䝁䅣入㝁䍁䅁䅓求䝁䄰兙あ䝁䄸䅢療䝁䅣入㝁䍁䅁兓畂䝁䅙党橂䡁䅑兡療䡁䅕督杁䕁䅑兡穂䝁䅕兙穂䝁䅕督㝁䍁䅁兓畂䝁䅙䅢桂䝁䄰兢桂䡁䅑兡療䝁䄴睏杁䕁䄸杢橂䝁䄸䅢療䝁䅣入㝁䍁䅁睔睂䝁䅧䅤潂䝁䅅䅢瑂䝁䄸䅢療䝁䅣入䅁䕁䩙䅁潂䅁䅁䅒求䡁䅉兢桂䡁䅑睢獂䝁䄸睚㕂䑁䅳䅉偂䡁䅉䅤潂䝁䄸䅣桂䝁䅕䅚灂䝁䅍督㝁䍁䅁䅕桂䝁䅫杢杁䕁䄰兙畂䝁䅅睚求䝁䄰党畂䡁䅑睏杁䙁䅍兤祂䝁䅣党祂䡁䅫䅁晃睃䅁杆䅁䕁䅑党㉂䝁䅕䅢療䡁䅁兡畂䝁䅣䅁祄充䅁䅶䅁䕁䅑兡桂䝁䅉党あ䝁䅕督㝁䍁䅁睑桂䡁䅉䅚灂䝁䄸杤桂䡁䅍睙ㅂ䝁䅷兙祂䑁䅳䅉䑂䝁䅧杣療䝁䄴兡橂䍁䅁䅒灂䡁䅍党桂䡁䅍党穂䑁䅳䅉佂䝁䅕兤祂䝁䄸䅢療䝁䅣入㝁䍁䅁睔祂䡁䅑䅡療䡁䅁兙求䝁䅑兡橂䡁䅍睏杁䙁䅁兙灂䝁䄴䅉乂䝁䅅杢桂䝁䅣党瑂䝁䅕杢あ䑁䅳䅉呂䡁䅕杣湂䝁䅕杣㕂䅁䅁䉃䅅䱁䅑䅁䕂䝁䅫兙楂䝁䅕䅤求䡁䅍睏杁䕁䅣党畂䝁䅕䅤灂䝁䅍督㝁䍁䅁睒求䝁䄴党あ䝁䅫睙杁䕁䅑兡穂䝁䄸杣歂䝁䅕杣㝁䍁䅁䅓求䝁䄰兙あ䝁䄸䅢療䝁䅣入㝁䍁䅁杔求䡁䅕杣療䝁䅷睢湂䡁䅫睏杁䙁䅁兙灂䝁䄴䅉乂䝁䅅杢桂䝁䅣党瑂䝁䅕杢あ䑁䅳䅉卂䝁䅕督睂䝁䅫杣桂䡁䅑睢祂䡁䅫䅁䱄权䅁䅳䅁䕁䅑兡桂䝁䅉党あ䝁䅕督㝁䍁䅁睔穂䡁䅑党療䡁䅁睢祂䝁䄸督灂䡁䅍睏杁䕁䄴党ㅂ䡁䅉睢獂䝁䄸睚㕂䑁䅳䅉偂䝁䄴睙療䝁䅷睢湂䡁䅫睏杁䙁䅉䅡求䡁䅕兢桂䡁䅑睢獂䝁䄸睚㕂䑁䅳䅉噂䡁䅉睢獂䝁䄸睚㕂䑁䅳䅉噂䡁䅑兡獂䝁䅫䅤㕂䍁䅁睕橂䝁䅅䅢求䍁䅁睕療䝁䅷兙祂䅁䅁杳䅫佁䅉䅁䕂䝁䅫睚灂䡁䅑兙獂䍁䅁兑穂䡁䅍党あ䍁䅁兔桂䝁䄴兙湂䝁䅕兢求䝁䄴䅤㝁䍁䅁睖求䝁䅅杣桂䝁䅉䅢求䡁䅍睏杁䕁䅅兤湂䝁䄰党畂䡁䅑党歂䍁䅁杕求䝁䅅䅢灂䡁䅑入㝁䍁䅁睑療䝁䄴䅤求䝁䄴䅤杁䕁䅍杣求䝁䅅䅤灂䝁䄸杢㝁䍁䅁睔畂䝁䅷兡畂䝁䅕䅉兂䝁䅅入瑂䝁䅕杢あ䡁䅍睏杁䙁䅙兡歂䝁䅕睢杁䕁䅣兙瑂䝁䅕督㝁䍁䅁兒瑁䙁䅍䅣療䡁䅉䅤穂䅁䅁眫䅙偁䅯䅁䕂䝁䅫睚灂䡁䅑兙獂䍁䅁兔求䝁䅑兡桂䑁䅳䅉䥂䝁䅕兙獂䡁䅑䅡杁䕁䅑兡桂䝁䅣杢療䡁䅍䅤灂䝁䅍督㝁䍁䅁兔桂䡁䅉睡求䡁䅑兡畂䝁䅣䅉䉂䡁䅕䅤療䝁䄰兙あ䝁䅫睢畂䑁䅳䅉䙂䍁䄰䅢求䝁䅅杣畂䝁䅫杢湂䑁䅳䅉䑂䝁䅷睢ㅂ䝁䅑䅉䩂䝁䄴杚祂䝁䅅督あ䡁䅉兤橂䡁䅑兤祂䝁䅕睏杁䕁䅍睢畂䡁䅑党畂䡁䅑䅉䑂䡁䅉党桂䡁䅑兡療䝁䄴睏杁䕁䄸杢獂䝁䅫杢求䍁䅁䅕桂䡁䅫兢求䝁䄴䅤穂䅁䅁䅅䄰䩁䄴䅁䕂䝁䅫睚灂䡁䅑兙獂䍁䅁兔求䝁䅑兡桂䑁䅳䅉䵂䝁䅅杢湂䡁䅕兙湂䝁䅕䅉䵂䝁䅕兙祂䝁䄴兡畂䝁䅣睏杁䕁䅕兌獂䝁䅕兙祂䝁䄴兡畂䝁䅣睏杁䙁䅑党㑂䡁䅑䅉䉂䝁䄴兙獂䡁䅫䅤灂䝁䅍督㝁䍁䅁睑療䝁䄴䅤求䝁䄴䅤杁䕁䅍杣求䝁䅅䅤灂䝁䄸杢䅁䅁䤸䅁㑄䅁䅁䅒灂䝁䅣兡あ䝁䅅䅢杁䕁䄰党歂䝁䅫兙㝁䍁䅁䅔療䝁䅍兙あ䝁䅫睢畂䍁䅁村桂䡁䅍党歂䍁䅁睕求䡁䅉杤灂䝁䅍党穂䑁䅳䅉乂䝁䅅杣牂䝁䅕䅤灂䝁䄴睚杁䕁䅅兤あ䝁䄸兢桂䡁䅑兡療䝁䄴睏杁䕁䅉杣桂䝁䄴䅚杁䕁䄰兙祂䝁䅳党あ䝁䅫杢湂䑁䅳䅉呂䝁䅕兙祂䝁䅍䅡杁䕁䅕杢湂䝁䅫杢求䍁䅁睔睂䡁䅑兡瑂䝁䅫来桂䡁䅑兡療䝁䄴睏杁䕁䅍睢畂䡁䅑党畂䡁䅑䅉䑂䡁䅉党桂䡁䅑兡療䝁䄴䅁䩃杄䅁䅰䅁䕁䅑兡湂䝁䅫䅤桂䝁䅷䅉乂䝁䅕䅚灂䝁䅅睏杁䕁䄰兙橂䝁䅧兡畂䝁䅕䅉䵂䝁䅕兙祂䝁䄴兡畂䝁䅣睏杁䕁䅍睢畂䡁䅑党畂䡁䅑䅉䑂䡁䅉党桂䡁䅑兡療䝁䄴睏杁䕁䅅杣あ䝁䅫杚灂䝁䅍兡桂䝁䅷䅉䩂䝁䄴䅤求䝁䅷䅢灂䝁䅣党畂䝁䅍党㝁䍁䅁睒求䝁䄴兑䩂䅁䅁睕䄸䵁䅧䅁䕂䝁䅫睚灂䡁䅑兙獂䍁䅁兔求䝁䅑兡桂䑁䅳䅉呂䝁䄸睙灂䝁䅅䅢杁䕁䄰党歂䝁䅫兙杁䕁䅅䅚㉂䝁䅕杣あ䝁䅫督灂䝁䄴睚㝁䍁䅁杖灂䝁䅑党療䍁䅁睕あ䡁䅉党桂䝁䄰兡畂䝁䅣睏杁䙁䅑党㑂䡁䅑䅉䉂䝁䄴兙獂䡁䅫䅤灂䝁䅍督㝁䍁䅁䅕療䝁䅑睙桂䡁䅍䅤㝁䍁䅁睑療䝁䄴䅤求䝁䄴䅤杁䕁䅍杣求䝁䅅䅤灂䝁䄸杢䅁䙁䭑䅁畃䅁䅁䅒灂䝁䅣兡あ䝁䅅䅢杁䕁䄰党歂䝁䅫兙㝁䍁䅁睕療䝁䅍兡桂䝁䅷䅉乂䝁䅕䅚灂䝁䅅䅉乂䝁䅅杣牂䝁䅕䅤灂䝁䄴睚㝁䍁䅁兑歂䍁䅁䅖桂䡁䅉睚求䡁䅑兡畂䝁䅣睏杁䙁䅙兡歂䝁䅕睢杁䕁䅅䅚㉂䝁䅕杣あ䝁䅫督灂䝁䄴睚㝁䍁䅁兔療䡁䅑兡療䝁䄴䅉䑂䝁䅅䅣あ䡁䅕杣求䅁䅁儳䄴乁䅯䅁䕂䝁䅫睚灂䡁䅑兙獂䍁䅁兔求䝁䅑兡桂䑁䅳䅉呂䝁䄸睙灂䝁䅅䅢杁䕁䄰党歂䝁䅫兙杁䕁䄰兙祂䝁䅳党あ䝁䅫杢湂䑁䅳䅉坂䝁䅫䅚求䝁䄸䅉呂䡁䅑杣求䝁䅅兢灂䝁䄴睚㝁䍁䅁睕療䝁䅍兡桂䝁䅷䅉佂䝁䅕䅤㍂䝁䄸杣牂䝁䅫杢湂䍁䅁兙畂䝁䅑䅉䑂䝁䄸䅢獂䝁䅅杙療䡁䅉兙あ䝁䅫睢畂䑁䅳䅉䕂䝁䅅䅤桂䍁䅁䅕祂䝁䄸䅤求䝁䅍䅤灂䝁䄸杢䅁䕁位䅁祄䅁䅁䅒灂䝁䅣兡あ䝁䅅䅢杁䕁䄰党歂䝁䅫兙㝁䍁䅁睕療䝁䅍兡桂䝁䅷䅉乂䝁䅕䅚灂䝁䅅䅉乂䝁䅅杣牂䝁䅕䅤灂䝁䄴睚㝁䍁䅁杖灂䝁䅑党療䍁䅁睕あ䡁䅉党桂䝁䄰兡畂䝁䅣睏杁䙁䅍睢橂䝁䅫兙獂䍁䅁杔求䡁䅑睤療䡁䅉睡灂䝁䄴睚杁䝁䅅杢歂䍁䅁睑療䝁䅷䅢桂䝁䅉睢祂䝁䅅䅤灂䝁䄸杢㝁䍁䅁杖灂䝁䅑党療䍁䅁睑潂䝁䅅䅤㝁䍁䅁䅒桂䡁䅑兙杁䙁䅁杣療䡁䅑党橂䡁䅑兡療䝁䄴䅁潃元䅁杅䅅䕁䅑兡湂䝁䅫䅤桂䝁䅷䅉乂䝁䅕䅚灂䝁䅅睏杁䙁䅙兡歂䝁䅕睢杁䙁䅍䅤祂䝁䅕兙瑂䝁䅫杢湂䑁䅳䅉䉂䝁䄴兡瑂䝁䅅䅤灂䝁䄸杢癁䝁䅅杤杁䙁䅣睢祂䝁䅳督あ䝁䅅䅤灂䝁䄸杢穂䑁䅳䅉坂䝁䅫䅚求䝁䄸䅉䉂䝁䅑杤求䡁䅉䅤灂䡁䅍兡畂䝁䅣睏杁䙁䅍䅤祂䝁䅕兙瑂䝁䅫杢湂䍁䅁兔求䝁䅑兡桂䑁䅳䅉坂䝁䅫䅚求䝁䄸兌療䝁䄴兌䕂䝁䅕兢桂䝁䄴䅚杁䙁䅍党祂䡁䅙党祂䡁䅍睏杁䕁䅍睢畂䡁䅑党畂䡁䅑䅉䑂䡁䅉党桂䡁䅑兡療䝁䄴䅁浂权䅁杫䅁䕁䅑兡穂䝁䅅督あ䝁䅕杣杁䙁䅉党橂䝁䄸杤求䡁䅉入㝁䍁䅁村桂䝁䅍睡ㅂ䡁䅁䅉桂䝁䄴䅚杁䙁䅉党橂䝁䄸杤求䡁䅉入㝁䍁䅁䅒桂䡁䅑兙杁䙁䅁杣療䡁䅑党橂䡁䅑兡療䝁䄴睏杁䕁䅍睢ㅂ䡁䅉兡求䡁䅉䅉呂䝁䅕杣㉂䝁䅫睙求䅁䅁兮䅫乁䅷䅁䕂䝁䅫督桂䡁䅍䅤求䡁䅉䅉卂䝁䅕睙療䡁䅙党祂䡁䅫睏杁䕁䅙䅢求䝁䅕䅤杁䕁䄰兙畂䝁䅅睚求䝁䄰党畂䡁䅑睏杁䕁䅙杣求䝁䅫睚潂䡁䅑䅉呂䝁䅕杣㉂䝁䅫睙求䑁䅳䅉乂䝁䅅杣灂䝁䄴党杁䙁䅑杣桂䝁䄴督睂䝁䄸杣あ䝁䅅䅤灂䝁䄸杢㝁䍁䅁䅕桂䡁䅍督求䝁䄴睚求䡁䅉䅉䉂䝁䅫杣橂䡁䅉兙浂䡁䅑䅉乂䝁䅅杢ㅂ䝁䅙兙橂䡁䅑兤祂䝁䅫杢湂䅁䅁硳䅅䍁䉷䅁䕂䝁䅫督桂䡁䅍䅤求䡁䅉䅉卂䝁䅕睙療䡁䅙党祂䡁䅫睏杁䕁䅙䅢求䝁䅕䅤杁䕁䄰兙畂䝁䅅睚求䝁䄰党畂䡁䅑睏杁䕁䅫杢歂䡁䅕督あ䡁䅉兡桂䝁䅷䅉䉂䡁䅕䅤療䝁䄰兙あ䝁䅫睢畂䑁䅳䅉乂䝁䅅杣灂䝁䄴党杁䙁䅑杣桂䝁䄴督睂䝁䄸杣あ䝁䅅䅤灂䝁䄸杢㝁䍁䅁睕灂䝁䄰兤獂䝁䅅䅤灂䝁䄸杢㝁䍁䅁睑療䝁䄴杤求䝁䄴䅤灂䝁䄸杢桂䝁䅷䅉佂䡁䅕睙獂䝁䅕兙祂䑁䅳䅉兂䝁䅅督穂䝁䅕杢湂䝁䅕杣杁䕁䅅兡祂䝁䅍杣桂䝁䅙䅤杁䕁䄰兙畂䡁䅕杚桂䝁䅍䅤ㅂ䡁䅉兡畂䝁䅣䅁獁元䅁杌䅁䕁䅑兡穂䡁䅁睢穂䝁䅅䅢杁䝁䅅杢歂䍁䅁杕求䝁䅍入橂䝁䅷兡畂䝁䅣䅁橁权䅁䅍䅁䕁䅑兡穂䡁䅑兡獂䝁䅷党祂䡁䅍䅉桂䝁䄴䅚杁䙁䅙兡畂䡁䅑杢求䡁䅉督䅁䍁䩙䅁坁䅁䅁䅒灂䡁䅍䅤灂䝁䅷䅢求䡁䅉入䅁䙁䝳䅁杂䅁䅁䅒灂䡁䅍䅤灂䝁䅷䅢求䡁䅉入㝁䍁䅁村灂䝁䄸兢桂䡁䅍督杁䕁䅕杢求䡁䅉睚㕂䑁䅳䅉噂䡁䅑兡獂䝁䅫䅤㕂䍁䅁睕橂䝁䅅䅢求䍁䅁睕療䝁䅷兙祂䅁䅁杔䅯䉁䅯䅁䕂䝁䅫督あ䡁䅉兡楂䡁䅕䅤療䡁䅉督䅁䉁䨸䅁歁䅁䅁䅒灂䡁䅙党祂䡁䅍兡浂䝁䅫党歂䍁䅁村桂䝁䄴睡穂䅁䅁睳䅣䍁䅷䅁䕂䝁䅫杤求䡁䅉督灂䝁䅙兡求䝁䅑䅉䑂䝁䅧党瑂䝁䅫睙桂䝁䅷督䅁䭁䥙䅁㡁䅁䅁䅒灂䡁䅙党祂䡁䅍兡浂䝁䅫党歂䍁䅁睑療䝁䄴督ㅂ䝁䄰党祂䍁䅁睕求䡁䅉杤灂䝁䅍党穂䅁䅁兤䅣䑁䄴䅁䕂䝁䅫杤求䡁䅉督灂䝁䅙兡求䝁䅑䅉䝂䝁䅫杢桂䝁䄴睙灂䝁䅅䅢杁䙁䅍党祂䡁䅙兡橂䝁䅕督䅁䱁䝍䅁㡁䅁䅁䅒灂䡁䅙党祂䡁䅍兡浂䝁䅫党歂䍁䅁兔求䡁䅑兙獂䡁䅍䅉桂䝁䄴䅚杁䕁䄰兡畂䝁䅫杢湂䅁䅁剔䅁䍁䅑䅁䕂䝁䅫杤求䡁䅉督灂䝁䅙兡求䝁䅑䅉卂䕁䅕兓啂䡁䅍䅁灃䅃䅁杒䅁䕁䅑兡㉂䝁䅕杣穂䝁䅫杚灂䝁䅕䅚杁䙁䅉党桂䝁䅷䅉䙂䡁䅍䅤桂䡁䅑党杁䕁䅅睙あ䝁䅫杤灂䡁䅑兡求䡁䅍䅁呃杅䅁杏䅁䕁䅑兡㉂䝁䅕杣穂䝁䅫杚灂䝁䅕䅚杁䙁䅍兤睂䡁䅁睢祂䡁䅑䅉呂䝁䅕杣㉂䝁䅫睙求䡁䅍䅁穂杂䅁杔䅁䕁䅑兡㉂䝁䅕杣穂䝁䅫杚灂䝁䅕䅚杁䙁䅑党獂䝁䅕睙療䝁䄰兢ㅂ䝁䄴兡橂䝁䅅䅤灂䝁䄸杢杁䙁䅍党祂䡁䅙兡橂䝁䅕督䅁䅁䡍䅁慂䅁䅁䅒療䡁䅣杢湂䡁䅉兙歂䝁䅕䅉㡂䍁䅁睑祂䝁䅕䅚灂䡁䅑睖桂䡁䅑睙潂䍁䄸睔ㅂ䡁䅑䅢療䝁䄸睡杁䍁䅧䅍硁䍁䄸免硁䍁䄸杍睁䑁䅉䅎灁䅁䅁杌䅷䙁䅯䅁䕂䝁䄸睤畂䝁䅣杣桂䝁䅑党杁䡁䅷䅉䑂䡁䅉党歂䝁䅫䅤塂䝁䅅䅤橂䝁䅧睌偂䡁䅕䅤獂䝁䄸睢牂䍁䅁䅋睁䑁䅅睌硁䑁䅉睌祁䑁䅁杍ぁ䍁䅫䅁⭁充䅁杗䅁䕁䅑睢㍂䝁䄴睚祂䝁䅅䅚求䍁䅁䅦杁䕁䅍杣求䝁䅑兡あ䙁䅣兙あ䝁䅍䅡癁䕁䄸兤あ䝁䅷睢療䝁䅳䅉潁䑁䅁免癁䑁䅅睍癁䑁䅉䅍祁䑁䅉克䅁䭁乧䅁慂䅁䅁䅒療䡁䅣杢湂䡁䅉兙歂䝁䅕䅉㡂䍁䅁睑祂䝁䅕䅚灂䡁䅑睖桂䡁䅑睙潂䍁䄸睔ㅂ䡁䅑䅢療䝁䄸睡杁䍁䅧䅍硁䍁䄸杍硁䍁䄸杍睁䑁䅅兎灁䅁䅁䅦䄸䙁䅯䅁䕂䝁䄸睤畂䝁䅣杣桂䝁䅑党杁䡁䅷䅉䑂䡁䅉党歂䝁䅫䅤塂䝁䅅䅤橂䝁䅧睌偂䡁䅕䅤獂䝁䄸睢牂䍁䅁䅋睁䑁䅅睌祁䑁䅍睌祁䑁䅁杍穁䍁䅫䅁扂兄䅁杗䅁䕁䅑睢㍂䝁䄴睚祂䝁䅅䅚求䍁䅁䅦杁䕁䅍杣求䝁䅑兡あ䙁䅣兙あ䝁䅍䅡癁䕁䄸兤あ䝁䅷睢療䝁䅳䅉潁䑁䅁免癁䑁䅉李癁䑁䅉䅍祁䑁䅅克䅁䍁佣䅁慂䅁䅁䅒療䡁䅣杢湂䡁䅉兙歂䝁䅕䅉㡂䍁䅁睑祂䝁䅕䅚灂䡁䅑睖桂䡁䅑睙潂䍁䄸睔ㅂ䡁䅑䅢療䝁䄸睡杁䍁䅧䅍硁䍁䄸睍硁䍁䄸杍睁䑁䅁䅏灁䅁䅁兮䅳䙁䅯䅁䕂䝁䄸睤畂䝁䅣杣桂䝁䅑党杁䡁䅷䅉䑂䡁䅉党歂䝁䅫䅤塂䝁䅅䅤橂䝁䅧睌偂䡁䅕䅤獂䝁䄸睢牂䍁䅁䅋睁䑁䅅睌穁䑁䅅睌祁䑁䅁免㑁䍁䅫䅁㕁睄䅁杗䅁䕁䅑睢㍂䝁䄴睚祂䝁䅅䅚求䍁䅁䅦杁䕁䅍杣求䝁䅑兡あ䙁䅣兙あ䝁䅍䅡癁䕁䄸兤あ䝁䅷睢療䝁䅳䅉潁䑁䅁杍癁䑁䅁免癁䑁䅉䅍祁䑁䅑克䅁䡁临䅁慂䅁䅁䅒療䡁䅣杢湂䡁䅉兙歂䝁䅕䅉㡂䍁䅁睑祂䝁䅕䅚灂䡁䅑睖桂䡁䅑睙潂䍁䄸睔ㅂ䡁䅑䅢療䝁䄸睡杁䍁䅧䅍祁䍁䄸䅍㕁䍁䄸杍睁䑁䅉睍灁䅁䅁桁䅅䙁䅯䅁䕂䝁䄸睤畂䝁䅣杣桂䝁䅑党杁䡁䅷䅉䑂䡁䅉党歂䝁䅫䅤塂䝁䅅䅤橂䝁䅧睌偂䡁䅕䅤獂䝁䄸睢牂䍁䅁䅋睁䑁䅉睌硁䑁䅁睌祁䑁䅁杍ㅁ䍁䅫䅁䅂䅅䅁杗䅁䕁䅑睢㍂䝁䄴睚祂䝁䅅䅚求䍁䅁䅦杁䕁䅍杣求䝁䅑兡あ䙁䅣兙あ䝁䅍䅡癁䕁䄸兤あ䝁䅷睢療䝁䅳䅉潁䑁䅁杍癁䑁䅅免癁䑁䅉䅍祁䑁䅅克䅁乁䰸䅁慂䅁䅁䅒療䡁䅣杢湂䡁䅉兙歂䝁䅕䅉㡂䍁䅁睑祂䝁䅕䅚灂䡁䅑睖桂䡁䅑睙潂䍁䄸睔ㅂ䡁䅑䅢療䝁䄸睡杁䍁䅧䅍祁䍁䄸免ぁ䍁䄸杍睁䑁䅉䅎灁䅁䅁朵䅷䙁䅯䅁䕂䝁䄸睤畂䝁䅣杣桂䝁䅑党杁䡁䅷䅉䑂䡁䅉党歂䝁䅫䅤塂䝁䅅䅤橂䝁䅧睌偂䡁䅕䅤獂䝁䄸睢牂䍁䅁䅋睁䑁䅉睌硁䑁䅙睌祁䑁䅁杍穁䍁䅫䅁畂兄䅁杗䅁䕁䅑睢㍂䝁䄴睚祂䝁䅅䅚求䍁䅁䅦杁䕁䅍杣求䝁䅑兡あ䙁䅣兙あ䝁䅍䅡癁䕁䄸兤あ䝁䅷睢療䝁䅳䅉潁䑁䅁杍癁䑁䅅兏癁䑁䅉䅍祁䑁䅁克䅁佁偧䅁慂䅁䅁䅒療䡁䅣杢湂䡁䅉兙歂䝁䅕䅉㡂䍁䅁睑祂䝁䅕䅚灂䡁䅑睖桂䡁䅑睙潂䍁䄸睔ㅂ䡁䅑䅢療䝁䄸睡杁䍁䅧䅍祁䍁䄸免㕁䍁䄸杍睁䑁䅉免灁䅁䅁䉩䅉䙁䅯䅁䕂䝁䄸睤畂䝁䅣杣桂</t>
  </si>
  <si>
    <t>䝁䅑党杁䡁䅷䅉䑂䡁䅉党歂䝁䅫䅤塂䝁䅅䅤橂䝁䅧睌偂䡁䅕䅤獂䝁䄸睢牂䍁䅁䅋睁䑁䅉睌祁䑁䅍睌祁䑁䅁免㑁䍁䅫䅁婂兄䅁杗䅁䕁䅑睢㍂䝁䄴睚祂䝁䅅䅚求䍁䅁䅦杁䕁䅍杣求䝁䅑兡あ䙁䅣兙あ䝁䅍䅡癁䕁䄸兤あ䝁䅷睢療䝁䅳䅉潁䑁䅁杍癁䑁䅉兎癁䑁䅉䅍祁䑁䅉克䅁䍁兙䅁慂䅁䅁䅒療䡁䅣杢湂䡁䅉兙歂䝁䅕䅉㡂䍁䅁睑祂䝁䅕䅚灂䡁䅑睖桂䡁䅑睙潂䍁䄸睔ㅂ䡁䅑䅢療䝁䄸睡杁䍁䅧䅍穁䍁䄸䅍硁䍁䄸杍睁䑁䅉䅎灁䅁䅁桺䅅䙁䅯䅁䕂䝁䄸睤畂䝁䅣杣桂䝁䅑党杁䡁䅷䅉䑂䡁䅉党歂䝁䅫䅤塂䝁䅅䅤橂䝁䅧睌偂䡁䅕䅤獂䝁䄸睢牂䍁䅁䅋睁䑁䅍睌睁䑁䅍睌祁䑁䅁杍硁䍁䅫䅁潄䅅䅁杗䅁䕁䅑睢㍂䝁䄴睚祂䝁䅅䅚求䍁䅁䅦杁䕁䅍杣求䝁䅑兡あ䙁䅣兙あ䝁䅍䅡癁䕁䄸兤あ䝁䅷睢療䝁䅳䅉潁䑁䅁睍癁䑁䅁䅎癁䑁䅉䅍祁䑁䅑克䅁䝁䱁䅁慂䅁䅁䅒療䡁䅣杢湂䡁䅉兙歂䝁䅕䅉㡂䍁䅁睑祂䝁䅕䅚灂䡁䅑睖桂䡁䅑睙潂䍁䄸睔ㅂ䡁䅑䅢療䝁䄸睡杁䍁䅧䅍穁䍁䄸䅍㉁䍁䄸杍睁䑁䅉䅎灁䅁䅁䅖䄰䙁䅯䅁䕂䝁䄸睤畂䝁䅣杣桂䝁䅑党杁䡁䅷䅉䑂䡁䅉党歂䝁䅫䅤塂䝁䅅䅤橂䝁䅧睌偂䡁䅕䅤獂䝁䄸睢牂䍁䅁䅋睁䑁䅍睌硁䑁䅁睌祁䑁䅁杍祁䍁䅫䅁䝄杄䅁杗䅁䕁䅑睢㍂䝁䄴睚祂䝁䅅䅚求䍁䅁䅦杁䕁䅍杣求䝁䅑兡あ䙁䅣兙あ䝁䅍䅡癁䕁䄸兤あ䝁䅷睢療䝁䅳䅉潁䑁䅁睍癁䑁䅅䅍癁䑁䅉䅍祁䑁䅍克䅁乁刴䅁慂䅁䅁䅒療䡁䅣杢湂䡁䅉兙歂䝁䅕䅉㡂䍁䅁睑祂䝁䅕䅚灂䡁䅑睖桂䡁䅑睙潂䍁䄸睔ㅂ䡁䅑䅢療䝁䄸睡杁䍁䅧䅍穁䍁䄸免硁䍁䄸杍睁䑁䅅䅍灁䅁䅁睰䄸䙁䅯䅁䕂䝁䄸睤畂䝁䅣杣桂䝁䅑党杁䡁䅷䅉䑂䡁䅉党歂䝁䅫䅤塂䝁䅅䅤橂䝁䅧睌偂䡁䅕䅤獂䝁䄸睢牂䍁䅁䅋睁䑁䅍睌硁䑁䅉睌祁䑁䅁杍睁䍁䅫䅁啄兄䅁杗䅁䕁䅑睢㍂䝁䄴睚祂䝁䅅䅚求䍁䅁䅦杁䕁䅍杣求䝁䅑兡あ䙁䅣兙あ䝁䅍䅡癁䕁䄸兤あ䝁䅷睢療䝁䅳䅉潁䑁䅁睍癁䑁䅅睍癁䑁䅉䅍祁䑁䅍克䅁䍁倸䅁慂䅁䅁䅒療䡁䅣杢湂䡁䅉兙歂䝁䅕䅉㡂䍁䅁睑祂䝁䅕䅚灂䡁䅑睖桂䡁䅑睙潂䍁䄸睔ㅂ䡁䅑䅢療䝁䄸睡杁䍁䅧䅍穁䍁䄸免穁䍁䄸杍睁䑁䅉䅎灁䅁䅁杚䅳䙁䅯䅁䕂䝁䄸睤畂䝁䅣杣桂䝁䅑党杁䡁䅷䅉䑂䡁䅉党歂䝁䅫䅤塂䝁䅅䅤橂䝁䅧睌偂䡁䅕䅤獂䝁䄸睢牂䍁䅁䅋睁䑁䅍睌硁䑁䅙睌祁䑁䅁免㑁䍁䅫䅁呂兄䅁杗䅁䕁䅑睢㍂䝁䄴睚祂䝁䅅䅚求䍁䅁䅦杁䕁䅍杣求䝁䅑兡あ䙁䅣兙あ䝁䅍䅡癁䕁䄸兤あ䝁䅷睢療䝁䅳䅉潁䑁䅁睍癁䑁䅅睎癁䑁䅉䅍祁䑁䅉克䅁䵁乫䅁慂䅁䅁䅒療䡁䅣杢湂䡁䅉兙歂䝁䅕䅉㡂䍁䅁睑祂䝁䅕䅚灂䡁䅑睖桂䡁䅑睙潂䍁䄸睔ㅂ䡁䅑䅢療䝁䄸睡杁䍁䅧䅍穁䍁䄸免㕁䍁䄸杍睁䑁䅉䅎灁䅁䅁栰䅁䙁䅯䅁䕂䝁䄸睤畂䝁䅣杣桂䝁䅑党杁䡁䅷䅉䑂䡁䅉党歂䝁䅫䅤塂䝁䅅䅤橂䝁䅧睌偂䡁䅕䅤獂䝁䄸睢牂䍁䅁䅋睁䑁䅍睌祁䑁䅕睌祁䑁䅁杍ぁ䍁䅫䅁㥁充䅁杗䅁䕁䅑睢㍂䝁䄴睚祂䝁䅅䅚求䍁䅁䅦杁䕁䅍杣求䝁䅑兡あ䙁䅣兙あ䝁䅍䅡癁䕁䄸兤あ䝁䅷睢療䝁䅳䅉潁䑁䅁睍癁䑁䅉睎癁䑁䅉䅍祁䑁䅑克䅁乁偑䅁慂䅁䅁䅒療䡁䅣杢湂䡁䅉兙歂䝁䅕䅉㡂䍁䅁睑祂䝁䅕䅚灂䡁䅑睖桂䡁䅑睙潂䍁䄸睔ㅂ䡁䅑䅢療䝁䄸睡杁䍁䅧䅍穁䍁䄸杍㑁䍁䄸杍睁䑁䅅䅎灁䅁䅁兣䄴䙁䅯䅁䕂䝁䄸睤畂䝁䅣杣桂䝁䅑党杁䡁䅷䅉䑂䡁䅉党歂䝁䅫䅤塂䝁䅅䅤橂䝁䅧睌偂䡁䅕䅤獂䝁䄸睢牂䍁䅁䅋睁䑁䅍睌穁䑁䅅睌祁䑁䅁杍穁䍁䅫䅁䑄䅅䅁杗䅁䕁䅑睢㍂䝁䄴睚祂䝁䅅䅚求䍁䅁䅦杁䕁䅍杣求䝁䅑兡あ䙁䅣兙あ䝁䅍䅡癁䕁䄸兤あ䝁䅷睢療䝁䅳䅉潁䑁䅁䅎癁䑁䅁免癁䑁䅉䅍祁䑁䅑克䅁佁光䅁慂䅁䅁䅒療䡁䅣杢湂䡁䅉兙歂䝁䅕䅉㡂䍁䅁睑祂䝁䅕䅚灂䡁䅑睖桂䡁䅑睙潂䍁䄸睔ㅂ䡁䅑䅢療䝁䄸睡杁䍁䅧䅍ぁ䍁䄸䅍穁䍁䄸杍睁䑁䅉睍灁䅁䅁制䅁䙁䅯䅁䕂䝁䄸睤畂䝁䅣杣桂䝁䅑党杁䡁䅷䅉䑂䡁䅉党歂䝁䅫䅤塂䝁䅅䅤橂䝁䅧睌偂䡁䅕䅤獂䝁䄸睢牂䍁䅁䅋睁䑁䅑睌硁䑁䅧睌祁䑁䅁杍ぁ䍁䅫䅁䍁杄䅁杗䅁䕁䅑睢㍂䝁䄴睚祂䝁䅅䅚求䍁䅁䅦杁䕁䅍杣求䝁䅑兡あ䙁䅣兙あ䝁䅍䅡癁䕁䄸兤あ䝁䅷睢療䝁䅳䅉潁䑁䅁䅎癁䑁䅅兏癁䑁䅉䅍祁䑁䅍克䅁乁佧䅁慂䅁䅁䅒療䡁䅣杢湂䡁䅉兙歂䝁䅕䅉㡂䍁䅁睑祂䝁䅕䅚灂䡁䅑睖桂䡁䅑睙潂䍁䄸睔ㅂ䡁䅑䅢療䝁䄸睡杁䍁䅧䅍ぁ䍁䄸免㕁䍁䄸杍睁䑁䅉䅎灁䅁䅁䅙䄰䙁䅯䅁䕂䝁䄸睤畂䝁䅣杣桂䝁䅑党杁䡁䅷䅉䑂䡁䅉党歂䝁䅫䅤塂䝁䅅䅤橂䝁䅧睌偂䡁䅕䅤獂䝁䄸睢牂䍁䅁䅋睁䑁䅑睌祁䑁䅁睌祁䑁䅁杍穁䍁䅫䅁煄䅅䅁杗䅁䕁䅑睢㍂䝁䄴睚祂䝁䅅䅚求䍁䅁䅦杁䕁䅍杣求䝁䅑兡あ䙁䅣兙あ䝁䅍䅡癁䕁䄸兤あ䝁䅷睢療䝁䅳䅉潁䑁䅁䅎癁䑁䅉兎癁䑁䅉䅍硁䑁䅣克䅁䙁儸䅁慂䅁䅁䅒療䡁䅣杢湂䡁䅉兙歂䝁䅕䅉㡂䍁䅁睑祂䝁䅕䅚灂䡁䅑睖桂䡁䅑睙潂䍁䄸睔ㅂ䡁䅑䅢療䝁䄸睡杁䍁䅧䅍ぁ䍁䄸杍㍁䍁䄸杍睁䑁䅉免灁䅁䅁剔䅅䙁䅯䅁䕂䝁䄸睤畂䝁䅣杣桂䝁䅑党杁䡁䅷䅉䑂䡁䅉党歂䝁䅫䅤塂䝁䅅䅤橂䝁䅧睌偂䡁䅕䅤獂䝁䄸睢牂䍁䅁䅋睁䑁䅑睌祁䑁䅫睌祁䑁䅁免睁䍁䅫䅁兄睄䅁杗䅁䕁䅑睢㍂䝁䄴睚祂䝁䅅䅚求䍁䅁䅦杁䕁䅍杣求䝁䅑兡あ䙁䅣兙あ䝁䅍䅡癁䕁䄸兤あ䝁䅷睢療䝁䅳䅉潁䑁䅁兎癁䑁䅁李癁䑁䅉䅍祁䑁䅅克䅁佁䵉䅁慂䅁䅁䅒療䡁䅣杢湂䡁䅉兙歂䝁䅕䅉㡂䍁䅁睑祂䝁䅕䅚灂䡁䅑睖桂䡁䅑睙潂䍁䄸睔ㅂ䡁䅑䅢療䝁䄸睡杁䍁䅧䅍ㅁ䍁䄸䅍㍁䍁䄸杍睁䑁䅉䅎灁䅁䅁硲䅉䙁䅯䅁䕂䝁䄸睤畂䝁䅣杣桂䝁䅑党杁䡁䅷䅉䑂䡁䅉党歂䝁䅫䅤塂䝁䅅䅤橂䝁䅧睌偂䡁䅕䅤獂䝁䄸睢牂䍁䅁䅋睁䑁䅕睌睁䑁䅫睌祁䑁䅁免㑁䍁䅫䅁灄兄䅁杗䅁䕁䅑睢㍂䝁䄴睚祂䝁䅅䅚求䍁䅁䅦杁䕁䅍杣求䝁䅑兡あ䙁䅣兙あ䝁䅍䅡癁䕁䄸兤あ䝁䅷睢療䝁䅳䅉潁䑁䅁兎癁䑁䅅免癁䑁䅉䅍祁䑁䅅克䅁䍁䵕䅁慂䅁䅁䅒療䡁䅣杢湂䡁䅉兙歂䝁䅕䅉㡂䍁䅁睑祂䝁䅕䅚灂䡁䅑睖桂䡁䅑睙潂䍁䄸睔ㅂ䡁䅑䅢療䝁䄸睡杁䍁䅧䅍ㅁ䍁䄸免硁䍁䄸杍睁䑁䅉睍灁䅁䅁䅡䄸䙁䅯䅁䕂䝁䄸睤畂䝁䅣杣桂䝁䅑党杁䡁䅷䅉䑂䡁䅉党歂䝁䅫䅤塂䝁䅅䅤橂䝁䅧睌偂䡁䅕䅤獂䝁䄸睢牂䍁䅁䅋睁䑁䅕睌硁䑁䅑睌祁䑁䅁免㑁䍁䅫䅁流䅄䅁杗䅁䕁䅑睢㍂䝁䄴睚祂䝁䅅䅚求䍁䅁䅦杁䕁䅍杣求䝁䅑兡あ䙁䅣兙あ䝁䅍䅡癁䕁䄸兤あ䝁䅷睢療䝁䅳䅉潁䑁䅁兎癁䑁䅅䅎癁䑁䅉䅍祁䑁䅑克䅁佁乯䅁慂䅁䅁䅒療䡁䅣杢湂䡁䅉兙歂䝁䅕䅉㡂䍁䅁睑祂䝁䅕䅚灂䡁䅑睖桂䡁䅑睙潂䍁䄸睔ㅂ䡁䅑䅢療䝁䄸睡杁䍁䅧䅍ㅁ䍁䄸免ㅁ䍁䄸杍睁䑁䅉䅍灁䅁䅁䅅䄸䙁䅯䅁䕂䝁䄸睤畂䝁䅣杣桂䝁䅑党杁䡁䅷䅉䑂䡁䅉党歂䝁䅫䅤塂䝁䅅䅤橂䝁䅧睌偂䡁䅕䅤獂䝁䄸睢牂䍁䅁䅋睁䑁䅕睌硁䑁䅣睌祁䑁䅁杍ぁ䍁䅫䅁㥄睄䅁杗䅁䕁䅑睢㍂䝁䄴睚祂䝁䅅䅚求䍁䅁䅦杁䕁䅍杣求䝁䅑兡あ䙁䅣兙あ䝁䅍䅡癁䕁䄸兤あ䝁䅷睢療䝁䅳䅉潁䑁䅁兎癁䑁䅅兏癁䑁䅉䅍硁䑁䅙克䅁䅁兯䅁慂䅁䅁䅒療䡁䅣杢湂䡁䅉兙歂䝁䅕䅉㡂䍁䅁睑祂䝁䅕䅚灂䡁䅑睖桂䡁䅑睙潂䍁䄸睔ㅂ䡁䅑䅢療䝁䄸睡杁䍁䅧䅍ㅁ䍁䄸杍祁䍁䄸杍睁䑁䅉䅍灁䅁䅁桭䅉䙁䅯䅁䕂䝁䄸睤畂䝁䅣杣桂䝁䅑党杁䡁䅷䅉䑂䡁䅉党歂䝁䅫䅤塂䝁䅅䅤橂䝁䅧睌偂䡁䅕䅤獂䝁䄸睢牂䍁䅁䅋睁䑁䅕睌祁䑁䅉睌祁䑁䅁杍ぁ䍁䅫䅁湂杅䅁杗䅁䕁䅑睢㍂䝁䄴睚祂䝁䅅䅚求䍁䅁䅦杁䕁䅍杣求䝁䅑兡あ䙁䅣兙あ䝁䅍䅡癁䕁䄸兤あ䝁䅷睢療䝁䅳䅉潁䑁䅁兎癁䑁䅉睍癁䑁䅉䅍祁䑁䅑克䅁䱁乯䅁慂䅁䅁䅒療䡁䅣杢湂䡁䅉兙歂䝁䅕䅉㡂䍁䅁睑祂䝁䅕䅚灂䡁䅑睖桂䡁䅑睙潂䍁䄸睔ㅂ䡁䅑䅢療䝁䄸睡杁䍁䅧䅍ㅁ䍁䄸睍睁䍁䄸杍睁䑁䅅䅏灁䅁䅁䅴䄰䙁䅯䅁䕂䝁䄸睤畂䝁䅣杣桂䝁䅑党杁䡁䅷䅉䑂䡁䅉党歂䝁䅫䅤塂䝁䅅䅤橂䝁䅧睌偂䡁䅕䅤獂䝁䄸睢牂䍁䅁䅋睁䑁䅕睌穁䑁䅁睌祁䑁䅁杍ぁ䍁䅫䅁獂睃䅁杗䅁䕁䅑睢㍂䝁䄴睚祂䝁䅅䅚求䍁䅁䅦杁䕁䅍杣求䝁䅑兡あ䙁䅣兙あ䝁䅍䅡癁䕁䄸兤あ䝁䅷睢療䝁䅳䅉潁䑁䅁兎癁䑁䅍免癁䑁䅉䅍硁䑁䅧克䅁䙁免䅁慂䅁䅁䅒療䡁䅣杢湂䡁䅉兙歂䝁䅕䅉㡂䍁䅁睑祂䝁䅕䅚灂䡁䅑睖桂䡁䅑睙潂䍁䄸睔ㅂ䡁䅑䅢療䝁䄸睡杁䍁䅧䅍㉁䍁䄸䅍穁䍁䄸杍睁䑁䅉免灁䅁䅁䅐䄴䙁䅯䅁䕂䝁䄸睤畂䝁䅣杣桂䝁䅑党杁䡁䅷䅉䑂䡁䅉党歂䝁䅫䅤塂䝁䅅䅤橂䝁䅧睌偂䡁䅕䅤獂䝁䄸睢牂䍁䅁䅋睁䑁䅙睌睁䑁䅍睌祁䑁䅁杍ぁ䍁䅫䅁潁睄䅁杗䅁䕁䅑睢㍂䝁䄴睚祂䝁䅅䅚求䍁䅁䅦杁䕁䅍杣求䝁䅑兡あ䙁䅣兙あ䝁䅍䅡癁䕁䄸兤あ䝁䅷睢療䝁䅳䅉潁䑁䅁李癁䑁䅁兎癁䑁䅉䅍硁䑁䅣克䅁䭁佉䅁慂䅁䅁䅒療䡁䅣杢湂䡁䅉兙歂䝁䅕䅉㡂䍁䅁睑祂䝁䅕䅚灂䡁䅑睖桂䡁䅑睙潂䍁䄸睔ㅂ䡁䅑䅢療䝁䄸睡杁䍁䅧䅍㉁䍁䄸免硁䍁䄸杍睁䑁䅉䅎灁䅁䅁桕䅁䙁䅯䅁䕂䝁䄸睤畂䝁䅣杣桂䝁䅑党杁䡁䅷䅉䑂䡁䅉党歂䝁䅫䅤塂䝁䅅䅤橂䝁䅧睌偂䡁䅕䅤獂䝁䄸睢牂䍁䅁䅋睁䑁䅙睌硁䑁䅍睌祁䑁䅁杍穁䍁䅫䅁䍂䅄䅁杗䅁䕁䅑睢㍂䝁䄴睚祂䝁䅅䅚求䍁䅁䅦杁䕁䅍杣求䝁䅑兡あ䙁䅣兙あ䝁䅍䅡癁䕁䄸兤あ䝁䅷睢療䝁䅳䅉潁䑁䅁李癁䑁䅉李癁䑁䅉䅍睁䑁䅧克䅁䙁䰴䅁慂䅁䅁䅒療䡁䅣杢湂䡁䅉兙歂䝁䅕䅉㡂䍁䅁睑祂䝁䅕䅚灂䡁䅑睖桂䡁䅑睙潂䍁䄸睔ㅂ䡁䅑䅢療䝁䄸睡杁䍁䅧䅍㍁䍁䄸䅍祁䍁䄸杍睁䑁䅉䅍灁䅁䅁䅩䄴䙁䅯䅁䕂䝁䄸睤畂䝁䅣杣桂䝁䅑党杁䡁䅷䅉䑂䡁䅉党歂䝁䅫䅤塂䝁䅅䅤橂䝁䅧睌偂䡁䅕䅤獂䝁䄸睢牂䍁䅁䅋睁䑁䅣睌睁䑁䅉睌祁䑁䅁杍ぁ䍁䅫䅁䙁䅅䅁杗䅁䕁䅑睢㍂䝁䄴睚祂䝁䅅䅚求䍁䅁䅦杁䕁䅍杣求䝁䅑兡あ䙁䅣兙あ䝁䅍䅡癁䕁䄸兤あ䝁䅷睢療䝁䅳䅉潁䑁䅁睎癁䑁䅁睎癁䑁䅉䅍祁䑁䅍克䅁䩁剑䅁慂䅁䅁䅒療䡁䅣杢湂䡁䅉兙歂䝁䅕䅉㡂䍁䅁睑祂䝁䅕䅚灂䡁䅑睖桂䡁䅑睙潂䍁䄸睔ㅂ䡁䅑䅢療䝁䄸睡杁䍁䅧䅍㍁䍁䄸杍睁䍁䄸杍睁䑁䅅兎灁䅁䅁杫䄴䙁䅯䅁䕂䝁䄸睤畂䝁䅣杣桂䝁䅑党杁䡁䅷䅉䑂䡁䅉党歂䝁䅫䅤塂䝁䅅䅤橂䝁䅧睌偂䡁䅕䅤獂䝁䄸睢牂䍁䅁䅋睁䑁䅣睌祁䑁䅉睌祁䑁䅁杍睁䍁䅫䅁浂䅅䅁杗䅁䕁䅑睢㍂䝁䄴睚祂䝁䅅䅚求䍁䅁䅦杁䕁䅍杣求䝁䅑兡あ䙁䅣兙あ䝁䅍䅡癁䕁䄸兤あ䝁䅷睢療䝁䅳䅉潁䑁䅁䅏癁䑁䅁杍癁䑁䅉䅍硁䑁䅁克䅁䩁伸䅁慂䅁䅁䅒療䡁䅣杢湂䡁䅉兙歂䝁䅕䅉㡂䍁䅁睑祂䝁䅕䅚灂䡁䅑睖桂䡁䅑睙潂䍁䄸睔ㅂ䡁䅑䅢療䝁䄸睡杁䍁䅧䅍㑁䍁䄸䅍㉁䍁䄸杍睁䑁䅅䅍灁䅁䅁样䅁䙁䅯䅁䕂䝁䄸睤畂䝁䅣杣桂䝁䅑党杁䡁䅷䅉䑂䡁䅉党歂䝁䅫䅤塂䝁䅅䅤橂䝁䅧睌偂䡁䅕䅤獂䝁䄸睢牂䍁䅁䅋睁䑁䅧睌睁䑁䅣睌祁䑁䅁杍穁䍁䅫䅁灁兄䅁杗䅁䕁䅑睢㍂䝁䄴睚祂䝁䅅䅚求䍁䅁䅦杁䕁䅍杣求䝁䅑兡あ䙁䅣兙あ䝁䅍䅡癁䕁䄸兤あ䝁䅷睢療䝁䅳䅉潁䑁䅁䅏癁䑁䅅免癁䑁䅉䅍祁䑁䅍克䅁䅁乯䅁慂䅁䅁䅒療䡁䅣杢湂䡁䅉兙歂䝁䅕䅉㡂䍁䅁睑祂䝁䅕䅚灂䡁䅑睖桂䡁䅑睙潂䍁䄸睔ㅂ䡁䅑䅢療䝁䄸睡杁䍁䅧䅍㑁䍁䄸免祁䍁䄸杍睁䑁䅉䅎灁䅁䅁䉋䅉䙁䅯䅁䕂䝁䄸睤畂䝁䅣杣桂䝁䅑党杁䡁䅷䅉䑂䡁䅉党歂䝁䅫䅤塂䝁䅅䅤橂䝁䅧睌偂䡁䅕䅤獂䝁䄸睢牂䍁䅁䅋睁䑁䅧睌硁䑁䅍睌祁䑁䅁杍硁䍁䅫䅁湁䅅䅁杗䅁䕁䅑睢㍂䝁䄴睚祂䝁䅅䅚求䍁䅁䅦杁䕁䅍杣求䝁䅑兡あ䙁䅣兙あ䝁䅍䅡癁䕁䄸兤あ䝁䅷睢療䝁䅳䅉潁䑁䅁䅏癁䑁䅅䅎癁䑁䅉䅍祁䑁䅍克䅁䙁剫䅁慂䅁䅁䅒療䡁䅣杢湂䡁䅉兙歂䝁䅕䅉㡂䍁䅁睑祂䝁䅕䅚灂䡁䅑睖桂䡁䅑睙潂䍁䄸睔ㅂ䡁䅑䅢療䝁䄸睡杁䍁䅧䅍㑁䍁䄸杍硁䍁䄸杍睁䑁䅉睍灁䅁䅁児䄰䙁䅯䅁䕂䝁䄸睤畂䝁䅣杣桂䝁䅑党杁䡁䅷䅉䑂䡁䅉党歂䝁䅫䅤塂䝁䅅䅤橂䝁䅧睌偂䡁䅕䅤獂䝁䄸睢牂䍁䅁䅋睁䑁䅧睌祁䑁䅍睌祁䑁䅁免祁䍁䅫䅁煄充䅁杗䅁䕁䅑睢㍂䝁䄴睚祂䝁䅅䅚求䍁䅁䅦杁䕁䅍杣求䝁䅑兡あ䙁䅣兙あ䝁䅍䅡癁䕁䄸兤あ䝁䅷睢療䝁䅳䅉潁䑁䅁䅏癁䑁䅉睍癁䑁䅉䅍祁䑁䅍克䅁䅁偅䅁慂䅁䅁䅒療䡁䅣杢湂䡁䅉兙歂䝁䅕䅉㡂䍁䅁睑祂䝁䅕䅚灂䡁䅑睖桂䡁䅑睙潂䍁䄸睔ㅂ䡁䅑䅢療䝁䄸睡杁䍁䅧䅍㕁䍁䄸免穁䍁䄸杍睁䑁䅉䅎灁䅁䅁睺䄴䙁䅯䅁䕂䝁䄸睤畂䝁䅣杣桂䝁䅑党杁䡁䅷䅉䑂䡁䅉党歂䝁䅫䅤塂䝁䅅䅤橂䝁䅧睌偂䡁䅕䅤獂䝁䄸睢牂䍁䅁䅋睁䑁䅫睌硁䑁䅕睌祁䑁䅁杍穁䍁䅫䅁摁杄䅁杗䅁䕁䅑睢㍂䝁䄴睚祂䝁䅅䅚求䍁䅁䅦杁䕁䅍杣求䝁䅑兡あ䙁䅣兙あ䝁䅍䅡癁䕁䄸兤あ䝁䅷睢療䝁䅳䅉潁䑁䅁兏癁䑁䅅李癁䑁䅉䅍祁䑁䅑克䅁䡁卑䅁慂䅁䅁䅒療䡁䅣杢湂䡁䅉兙歂䝁䅕䅉㡂䍁䅁睑祂䝁䅕䅚灂䡁䅑睖桂䡁䅑睙潂䍁䄸睔ㅂ䡁䅑䅢療䝁䄸睡杁䍁䅧䅍㕁䍁䄸杍㕁䍁䄸杍睁䑁䅅兎灁䅁䅁䄶䄴䙁䅯䅁䕂䝁䄸睤畂䝁䅣杣桂䝁䅑党杁䡁䅷䅉䑂䡁䅉党歂䝁䅫䅤塂䝁䅅䅤橂䝁䅧睌偂䡁䅕䅤獂䝁䄸睢牂䍁䅁䅋硁䑁䅁睌睁䑁䅅睌祁䑁䅁杍硁䍁䅫䅁桄兄䅁杗䅁䕁䅑睢㍂䝁䄴睚祂䝁䅅䅚求䍁䅁䅦杁䕁䅍杣求䝁䅑兡あ䙁䅣兙あ䝁䅍䅡癁䕁䄸兤あ䝁䅷睢療䝁䅳䅉潁䑁䅅䅍癁䑁䅅䅎癁䑁䅉䅍祁䑁䅑克䅁䥁佳䅁慂䅁䅁䅒療䡁䅣杢湂䡁䅉兙歂䝁䅕䅉㡂䍁䅁睑祂䝁䅕䅚灂䡁䅑睖桂䡁䅑睙潂䍁䄸睔ㅂ䡁䅑䅢療䝁䄸睡杁䍁䅧免睁䍁䄸免㑁䍁䄸杍睁䑁䅅䅏灁䅁䅁䄶䄰䙁䅯䅁䕂䝁䄸睤畂䝁䅣杣桂䝁䅑党杁䡁䅷䅉䑂䡁䅉党歂䝁䅫䅤塂䝁䅅䅤橂䝁䅧睌偂䡁䅕䅤獂䝁䄸睢牂䍁䅁䅋硁䑁䅁睌穁䑁䅁睌祁䑁䅁免ㅁ䍁䅫䅁硄兄䅁杗䅁䕁䅑睢㍂䝁䄴睚祂䝁䅅䅚求䍁䅁䅦杁䕁䅍杣求䝁䅑兡あ䙁䅣兙あ䝁䅍䅡癁䕁䄸兤あ䝁䅷睢療䝁䅳䅉潁䑁䅅免癁䑁䅁睍癁䑁䅉䅍祁䑁䅁克䅁䱁䵙䅁慂䅁䅁䅒療䡁䅣杢湂䡁䅉兙歂䝁䅕䅉㡂䍁䅁睑祂䝁䅕䅚灂䡁䅑睖桂䡁䅑睙潂䍁䄸睔ㅂ䡁䅑䅢療䝁䄸睡杁䍁䅧免硁䍁䄸䅍穁䍁䄸杍睁䑁䅉杍灁䅁䅁睨䄸䙁䅯䅁䕂䝁䄸睤畂䝁䅣杣桂䝁䅑党杁䡁䅷䅉䑂䡁䅉党歂䝁䅫䅤塂䝁䅅䅤橂䝁䅧睌偂䡁䅕䅤獂䝁䄸睢牂䍁䅁䅋硁䑁䅅睌睁䑁䅑睌祁䑁䅁免㕁䍁䅫䅁桂睃䅁杗䅁䕁䅑睢㍂䝁䄴睚祂䝁䅅䅚求䍁䅁䅦杁䕁䅍杣求䝁䅑兡あ䙁䅣兙あ䝁䅍䅡癁䕁䄸兤あ䝁䅷睢療䝁䅳䅉潁䑁䅅免癁䑁䅁䅎癁䑁䅉䅍祁䑁䅉克䅁䝁伴䅁慂䅁䅁䅒療䡁䅣杢湂䡁䅉兙歂䝁䅕䅉㡂䍁䅁睑祂䝁䅕䅚灂䡁䅑睖桂䡁䅑睙潂䍁䄸睔ㅂ䡁䅑䅢療䝁䄸睡杁䍁䅧免硁䍁䄸免硁䍁䄸杍睁䑁䅉杍灁䅁䅁儳䄸䙁䅯䅁䕂䝁䄸睤畂䝁䅣杣桂䝁䅑党杁䡁䅷䅉䑂䡁䅉党歂䝁䅫䅤塂䝁䅅䅤橂䝁䅧睌偂䡁䅕䅤獂䝁䄸睢牂䍁䅁䅋硁䑁䅅睌硁䑁䅍睌祁䑁䅁免ぁ䍁䅫䅁乄䅄䅁杗䅁䕁䅑睢㍂䝁䄴睚祂䝁䅅䅚求䍁䅁䅦杁䕁䅍杣求䝁䅑兡あ䙁䅣兙あ䝁䅍䅡癁䕁䄸兤あ䝁䅷睢療䝁䅳䅉潁䑁䅅免癁䑁䅅睍癁䑁䅉䅍祁䑁䅑克䅁䭁卣䅁慂䅁䅁䅒療䡁䅣杢湂䡁䅉兙歂䝁䅕䅉㡂䍁䅁睑祂䝁䅕䅚灂䡁䅑睖桂䡁䅑睙潂䍁䄸睔ㅂ䡁䅑䅢療䝁䄸睡杁䍁䅧免硁䍁䄸免ぁ䍁䄸杍睁䑁䅉䅎灁䅁䅁眯䄰䙁䅯䅁䕂䝁䄸睤畂䝁䅣杣桂䝁䅑党杁䡁䅷䅉䑂䡁䅉党歂䝁䅫䅤塂䝁䅅䅤橂䝁䅧睌偂䡁䅕䅤獂䝁䄸睢牂䍁䅁䅋硁䑁䅅睌硁䑁䅧睌祁䑁䅁杍ぁ䍁䅫䅁坄睄䅁杗䅁䕁䅑睢㍂䝁䄴睚祂䝁䅅䅚求䍁䅁䅦杁䕁䅍杣求䝁䅑兡あ䙁䅣兙あ䝁䅍䅡癁䕁䄸兤あ䝁䅷睢療䝁䅳䅉潁䑁䅅免癁䑁䅉䅍癁䑁䅉䅍祁䑁䅑克䅁䩁卣䅁慂䅁䅁䅒療䡁䅣杢湂䡁䅉兙歂䝁䅕䅉㡂䍁䅁睑祂䝁䅕䅚灂䡁䅑睖桂䡁䅑睙潂䍁䄸睔ㅂ䡁䅑䅢療䝁䄸睡杁䍁䅧免硁䍁䄸杍硁䍁䄸杍睁䑁䅉䅎灁䅁䅁桏䅅䙁䅯䅁䕂䝁䄸睤畂䝁䅣杣桂䝁䅑党杁䡁䅷䅉䑂䡁䅉党歂䝁䅫䅤塂䝁䅅䅤橂䝁䅧睌偂䡁䅕䅤獂䝁䄸睢牂䍁䅁䅋硁䑁䅅睌祁䑁䅕睌祁䑁䅁杍ぁ䍁䅫䅁䕂䅄䅁杗䅁䕁䅑睢㍂䝁䄴睚祂䝁䅅䅚求䍁䅁䅦杁䕁䅍杣求䝁䅑兡あ䙁䅣兙あ䝁䅍䅡癁䕁䄸兤あ䝁䅷睢療䝁䅳䅉潁䑁䅅免癁䑁䅉䅏癁䑁䅉䅍祁䑁䅍克䅁偁偉䅁慂䅁䅁䅒療䡁䅣杢湂䡁䅉兙歂䝁䅕䅉㡂䍁䅁睑祂䝁䅕䅚灂䡁䅑睖桂䡁䅑睙潂䍁䄸睔ㅂ䡁䅑䅢療䝁䄸睡杁䍁䅧免硁䍁䄸杍㕁䍁䄸杍睁䑁䅉睍灁䅁䅁兹䄴䙁䅯䅁䕂䝁䄸睤畂䝁䅣杣桂䝁䅑党杁䡁䅷䅉䑂䡁䅉党歂䝁䅫䅤塂䝁䅅䅤橂䝁䅧睌偂䡁䅕䅤獂䝁䄸睢牂䍁䅁䅋硁䑁䅉睌睁䑁䅅睌祁䑁䅁杍穁䍁䅫䅁⭃杅䅁杗䅁䕁䅑睢㍂䝁䄴睚祂䝁䅅䅚求䍁䅁䅦杁䕁䅍杣求䝁䅑兡あ䙁䅣兙あ䝁䅍䅡癁䕁䄸兤あ䝁䅷睢療䝁䅳䅉潁䑁䅅杍癁䑁䅁杍癁䑁䅉䅍硁䑁䅕克䅁䑁伴䅁慂䅁䅁䅒療䡁䅣杢湂䡁䅉兙歂䝁䅕䅉㡂䍁䅁睑祂䝁䅕䅚灂䡁䅑睖桂䡁䅑睙潂䍁䄸睔ㅂ䡁䅑䅢療䝁䄸睡杁䍁䅧免祁䍁䄸䅍ぁ䍁䄸杍睁䑁䅉䅎灁䅁䅁杳䅳䙁䅯䅁䕂䝁䄸睤畂䝁䅣杣桂䝁䅑党杁䡁䅷䅉䑂䡁䅉党歂䝁䅫䅤塂䝁䅅䅤橂䝁䅧睌偂䡁䅕䅤獂䝁䄸睢牂䍁䅁䅋硁䑁䅉睌睁䑁䅙睌祁䑁䅁免硁䍁䅫䅁橁睃䅁杗䅁䕁䅑睢㍂䝁䄴睚祂䝁䅅䅚求䍁䅁䅦杁䕁䅍杣求䝁䅑兡あ䙁䅣兙あ䝁䅍䅡癁䕁䄸兤あ䝁䅷睢療䝁䅳䅉潁䑁䅅杍癁䑁䅁兏癁䑁䅉䅍祁䑁䅑克䅁䵁佯䅁慂䅁䅁䅒療䡁䅣杢湂䡁䅉兙歂䝁䅕䅉㡂䍁䅁睑祂䝁䅕䅚灂䡁䅑睖桂䡁䅑睙潂䍁䄸睔ㅂ䡁䅑䅢療䝁䄸睡杁䍁䅧免祁䍁䄸免睁䍁䄸杍睁䑁䅉䅎灁䅁䅁杔䄸䙁䅯䅁䕂䝁䄸睤畂䝁䅣杣桂䝁䅑党杁䡁䅷䅉䑂䡁䅉党歂䝁䅫䅤塂䝁䅅䅤橂䝁䅧睌偂䡁䅕䅤獂䝁䄸睢牂䍁䅁䅋硁䑁䅉睌硁䑁䅉睌祁䑁䅁免㑁䍁䅫䅁䑁睃䅁杗䅁䕁䅑睢㍂䝁䄴睚祂䝁䅅䅚求䍁䅁䅦杁䕁䅍杣求䝁䅑兡あ䙁䅣兙あ䝁䅍䅡癁䕁䄸兤あ䝁䅷睢療䝁䅳䅉潁䑁䅅杍癁䑁䅅杍癁䑁䅉䅍祁䑁䅉克䅁䭁䵕䅁慂䅁䅁䅒療䡁䅣杢湂䡁䅉兙歂䝁䅕䅉㡂䍁䅁睑祂䝁䅕䅚灂䡁䅑睖桂䡁䅑睙潂䍁䄸睔ㅂ䡁䅑䅢療䝁䄸睡杁䍁䅧免祁䍁䄸免穁䍁䄸杍睁䑁䅉睍灁䅁䅁杵䄴䙁䅯䅁䕂䝁䄸睤畂䝁䅣杣桂䝁䅑党杁䡁䅷䅉䑂䡁䅉党歂䝁䅫䅤塂䝁䅅䅤橂䝁䅧睌偂䡁䅕䅤獂䝁䄸睢牂䍁䅁䅋硁䑁䅉睌硁䑁䅕睌祁䑁䅁杍穁䍁䅫䅁卄睃䅁杗䅁䕁䅑睢㍂䝁䄴睚祂䝁䅅䅚求䍁䅁䅦杁䕁䅍杣求䝁䅑兡あ䙁䅣兙あ䝁䅍䅡癁䕁䄸兤あ䝁䅷睢療䝁䅳䅉潁䑁䅅杍癁䑁䅅李癁䑁䅉䅍祁䑁䅑克䅁䱁䰸䅁慂䅁䅁䅒療䡁䅣杢湂䡁䅉兙歂䝁䅕䅉㡂䍁䅁睑祂䝁䅕䅚灂䡁䅑睖桂䡁䅑睙潂䍁䄸睔ㅂ䡁䅑䅢療䝁䄸睡杁䍁䅧免祁䍁䄸免㕁䍁䄸杍睁䑁䅉䅎灁䅁䅁䅪䄸䙁䅯䅁䕂䝁䄸睤畂䝁䅣杣桂䝁䅑党杁䡁䅷䅉䑂䡁䅉党歂䝁䅫䅤塂䝁䅅䅤橂䝁䅧睌偂䡁䅕䅤獂䝁䄸睢牂䍁䅁䅋硁䑁䅉睌祁䑁䅁睌祁䑁䅁杍ぁ䍁䅫䅁塁杅䅁杗䅁䕁䅑睢㍂䝁䄴睚祂䝁䅅䅚求䍁䅁䅦杁䕁䅍杣求䝁䅑兡あ䙁䅣兙あ䝁䅍䅡癁䕁䄸兤あ䝁䅷睢療䝁䅳䅉潁䑁䅅杍癁䑁䅉李癁䑁䅉䅍祁䑁䅑克䅁䍁副䅁慂䅁䅁䅒療䡁䅣杢湂䡁䅉兙歂䝁䅕䅉㡂䍁䅁睑祂䝁䅕䅚灂䡁䅑睖桂䡁䅑睙潂䍁䄸睔ㅂ䡁䅑䅢療䝁䄸睡杁䍁䅧免祁䍁䄸杍㍁䍁䄸杍睁䑁䅉睍灁䅁䅁睋䄰䙁䅯䅁䕂䝁䄸睤畂䝁䅣杣桂䝁䅑党杁䡁䅷䅉䑂䡁䅉党歂䝁䅫䅤塂䝁䅅䅤橂䝁䅧睌偂䡁䅕䅤獂䝁䄸睢牂䍁䅁䅋硁䑁䅉睌穁䑁䅅睌祁䑁䅁杍ぁ䍁䅫䅁杂䅅䅁朶䅁䕁䅑杣療䝁䄴党杁䕁䄰兙畂䝁䅅睚求䝁䄰党畂䡁䅑睏杁䕁䅫杢歂䡁䅕督あ䡁䅉兡桂䝁䅷䅉䉂䡁䅕䅤療䝁䄰兙あ䝁䅫睢畂䑁䅳䅉呂䝁䅕杢穂䝁䄸杣穂䑁䅳䅉兂䡁䅉睢橂䝁䅕督穂䍁䅁兑ㅂ䡁䅑睢瑂䝁䅅䅤灂䝁䄸杢㝁䍁䅁杕求䝁䄰睢あ䝁䅕䅉䉂䝁䅍睙求䡁䅍督杁䝁䅅杢歂䍁䅁睑療䝁䄴䅤祂䝁䄸䅢㝁䍁䅁兑ㅂ䡁䅑睢畂䝁䄸兢療䡁䅕督杁䙁䅙党潂䝁䅫睙獂䝁䅕督䅁䩁兑䅁奁䅁䅁䅒祂䡁䅕睚杁䙁䅉党あ䝁䅅兡獂䅁䅁眲䅯䉁䅉䅁䙂䍁䄰睕睂䝁䄸杣あ䡁䅍䅁祁杅䅁杆䅁䕁䅕兌獂䝁䅕兙祂䝁䄴兡畂䝁䅣䅁坄兄䅁杂䅁䕁䅕兑䅁䵁䑙䅁䭁䅁䅁兒䍂䕁䅅兗䅁䭁䌰䅁䥁䅁䅁兒䑂䕁䅷䅁潁睁䅁杂䅁䕁䅕䅒䅁䝁䑁䅁獃䅁䅁兒䕂䕁䅫䅉潁䕁䅕䅢求䝁䅍䅤祂䝁䄸杢灂䝁䅍䅉䕂䝁䅅䅤桂䍁䅁兓畂䡁䅑党祂䝁䅍䅡桂䝁䄴睚求䍁䅫睏杁䕁䅙䅢求䝁䅕䅤杁䕁䄰兙畂䝁䅅睚求䝁䄰党畂䡁䅑睏杁䕁䅙杣求䝁䅫睚潂䡁䅑䅉呂䝁䅕杣㉂䝁䅫睙求䑁䅳䅉䑂䝁䄸兤祂䝁䅫党祂䍁䅁睕求䡁䅉杤灂䝁䅍党䅁䕁䥑䅁獄䅁䅁兒䕂䕁䅫䅉潁䕁䅕䅢求䝁䅍䅤祂䝁䄸杢灂䝁䅍䅉䕂䝁䅅䅤桂䍁䅁兓畂䡁䅑党祂䝁䅍䅡桂䝁䄴睚求䍁䅫睏杁䕁䅙䅢求䝁䅕䅤杁䕁䄰兙畂䝁䅅睚求䝁䄰党畂䡁䅑睏杁䕁䅙杣求䝁䅫睚潂䡁䅑䅉呂䝁䅕杣㉂䝁䅫睙求䑁䅳䅉䵂䝁䅅督あ䍁䅁兔灂䝁䅷党杁䙁䅑杣桂䝁䄴督睂䝁䄸杣あ䝁䅅䅤灂䝁䄸杢㝁䍁䅁兔桂䡁䅉兡畂䝁䅕䅉啂䡁䅉兙畂䡁䅍䅣療䡁䅉䅤桂䡁䅑兡療䝁䄴䅁晁充䅁䅵䅁䕁䅕䅒䩂䍁䅁䅋䙂䝁䅷党橂䡁䅑杣療䝁䄴兡橂䍁䅁䅒桂䡁䅑兙杁䕁䅫杢あ䝁䅕杣橂䝁䅧兙畂䝁䅣党灁䑁䅳䅉䝂䝁䅷党求䡁䅑䅉乂䝁䅅杢桂䝁䅣党瑂䝁䅕杢あ䑁䅳䅉䝂䡁䅉党灂䝁䅣䅡あ䍁䅁睕求䡁䅉杤灂䝁䅍党㝁䍁䅁兔桂䡁䅉兡畂䝁䅕䅉啂䡁䅉兙畂䡁䅍䅣療䡁䅉䅤桂䡁䅑兡療䝁䄴䅁䱂䅃䅁材䅅䕁䅕䅒䩂䍁䅁䅋䙂䝁䅷党橂䡁䅑杣療䝁䄴兡橂䍁䅁䅒桂䡁䅑兙杁䕁䅫杢あ䝁䅕杣橂䝁䅧兙畂䝁䅣党灁䑁䅳䅉䝂䡁䅉党灂䝁䅣䅡あ䍁䅁睕求䡁䅉杤灂䝁䅍党㝁䍁䅁兓畂䝁䅑兤穂䡁䅑杣灂䝁䅅䅢杁䕁䅅兤あ䝁䄸兢桂䡁䅑兡療䝁䄴睏杁䙁䅉杒䩂䕁䅑䅉潁䙁䅉兙歂䝁䅫睢杁䕁䅙杣求䡁䅅兤求䝁䄴睙㕂䍁䅁兓歂䝁䅕杢あ䝁䅫杚灂䝁䅍兙あ䝁䅫睢畂䍁䅫睏杁䙁䅍党畂䡁䅍睢祂䡁䅍睏杁䕁䅍睢ㅂ䡁䅉兡求䡁䅉䅉呂䝁䅕杣㉂䝁䅫睙求䑁䅳䅉兂䡁䅉睢橂䝁䅕督穂䍁䅁兑ㅂ䡁䅑睢瑂䝁䅅䅤灂䝁䄸杢䅁䅁䡣䅁煁允䅁兒䕂䕁䅫䅉潁䕁䅕䅢求䝁䅍䅤祂䝁䄸杢灂䝁䅍䅉䕂䝁䅅䅤桂䍁䅁兓畂䡁䅑党祂䝁䅍䅡桂䝁䄴睚求䍁䅫睏杁䙁䅍睢浂䡁䅑睤桂䡁䅉党杁䕁䅑党㉂䝁䅕䅢療䡁䅁兢求䝁䄴䅤㝁䍁䅁睑獂䝁䄸兤歂䍁䅁兔桂䝁䄴兙湂䝁䅕兢求䝁䄴䅤㝁䍁䅁䅒桂䡁䅑兙杁䕁䅫杢あ䝁䅕睚祂䝁䅅䅤灂䝁䄸杢㝁䍁䅁睑獂䝁䄸兤歂䍁䅁兓畂䝁䅙杣桂䡁䅍䅤祂䡁䅕睙あ䡁䅕杣求䑁䅳䅉䑂䝁䅷睢ㅂ䝁䅑䅉呂䡁䅑睢祂䝁䅅睚求䑁䅳䅉兂䡁䅉睢橂䝁䅕督穂䍁䅁兑ㅂ䡁䅑睢瑂䝁䅅䅤灂䝁䄸杢䅁䡁即䅁䥁䅁䅁兒䝂䙁䅧䅁䡁睁䅁杂䅁䕁䅕睒䅁乁䌸䅁䥁䅁䅁兒䩂䙁䅧䅁䙄睁䅁杂䅁䕁䅕䅔䅁䕁䑳䅁䥁䅁䅁兒䵂䙁䅙䅁⽂睁䅁䅃䅁䕁䅕兔佂䅁䅁睎䅍䅁䅧䅁䙂䕁䄰杕䅁䑁䍫䅁䭁䅁䅁兒佂䙁䅁䅓䅁佁䍷䅁䥁䅁䅁兒偂䕁䅣䅁⽁睁䅁权䅁䕁䅕䅕䉂䕁䄰䅁噂睁䅁权䅁䕁䅕兕䩂䙁䅧䅁䩄睁䅁䅃䅁䕁䅕兕卂䅁䅁䅴䅉䅁䅧䅁䙂䙁䅅䅖䅁䡁䑕䅁䭁䅁䅁兒卂䕁䅫兒䅁䍁䕉䅁䝁䅁䅁兒呂䅁䅁䅏䅍䅁䅧䅁䙂䙁䅍睕䅁䥁䍕䅁䥁䅁䅁兒啂䕁䄴䅁汃杁䅁䅃䅁䕁䅕䅖卂䅁䅁䅤䅍䅁䅯䅁䙂䙁䅑睕婂䅁䅁睙䅍䅁䅯䅁䙂䙁䅙杕䡂䅁䅁䅮䅉䅁䅙䅁䙂䙁䅣䅁敂睁䅁䅃䅁䕁䅕䅗䑂䅁䅁杖䅉䅁䅯䅁䙂䙁䅧䅕䕂䅁䅁睯䅍䅁䅯䅁䙂䙁䅧䅕䙂䅁䅁朸䅉䅁䅧䅁䙂䙁䅧杕䅁䵁䍉䅁流䅁䅁兒歂䡁䅕睙桂䡁䅑兡療䝁䄴䅉呂䝁䅕杣㉂䝁䅫睙求䡁䅍䅁灃睂䅁杊䅁䕁䅕䅢求䝁䅍䅤祂䝁䅫睙杁䙁䅕䅤灂䝁䅷兡あ䝁䅫党穂䅁䅁睲䅙䕁䅧䅁䙂䝁䅷党橂䡁䅑杣灂䝁䅍兙獂䍁䅁睑療䝁䄰䅣療䝁䄴党畂䡁䅑督杁䝁䅅杢歂䍁䅁兒硂䡁䅕兡睂䝁䄰党畂䡁䅑䅁浂杂䅁杋䅁䕁䅕䅢求䝁䅍䅤祂䝁䅫睙桂䝁䅷䅉䙂䡁䅅兤灂䡁䅁兢求䝁䄴䅤䅁䡁䝑䅁獁䅁䅁兒獂䝁䅕睙あ䡁䅉睢畂䝁䅫睙杁䕁䅍睢瑂䡁䅁睢畂䝁䅕杢あ䡁䅍䅁ㅃ杂䅁杓䅁䕁䅕䅢求䝁䅍䅤祂䝁䄸杢灂䝁䅍䅉䙂䡁䅅兤灂䡁䅁兢求䝁䄴䅤杁䝁䅅杢歂䍁䅁兓畂䡁䅍䅤祂䡁䅕兢求䝁䄴䅤穂䅁䅁児䅣䝁䅉䅁䙂䝁䅷党橂䡁䅑杣療䝁䄴兡橂䍁䅁兒硂䡁䅕兡睂䝁䄰党畂䡁䅑䅌杁䕁䅫杢穂䡁䅑杣ㅂ䝁䄰党畂䡁䅑督杁䝁䅅杢歂䍁䅁睑療䝁䄰䅣療䝁䄴党畂䡁䅑督䅁䥁䝳䅁䕂䅁䅁兒獂䝁䅕睙あ䡁䅉睢畂䝁䅫睙杁䕁䄰兙畂䡁䅕杚桂䝁䅍䅤ㅂ䡁䅉兡畂䝁䅣䅉呂䝁䅕杣㉂䝁䅫睙求䡁䅍䅁噄杂䅁䅊䅁䕁䅕兢睂䝁䅷睢㕂䝁䅕党杁䕁䅉党畂䝁䅕杚灂䡁䅑督䅁䍁䝷䅁㙁䅁䅁兒瑂䡁䅁䅢療䡁䅫党求䍁䅁村求䝁䄴党浂䝁䅫䅤穂䑁䅳䅉䕂䝁䅕杢あ䝁䅫督あ䡁䅉入䅁䡁䩫䅁潃䅁䅁兒瑂䡁䅁䅢療䡁䅫党求䍁䅁村求䝁䄴党浂䝁䅫䅤穂䑁䅳䅉䕂䝁䅫睚灂䡁䅑兙獂䍁䅁村祂䝁䄸睡求䡁䅉兙湂䝁䅕睏杁䕁䅫杢橂䝁䄸兢求䍁䅁睕潂䝁䅅杣求䍁䅁兑湂䡁䅉党求䝁䄰党畂䡁䅑督㝁䍁䅁兒畂䝁䅑兌療䝁䅙兌䵂䝁䅫杚求䍁䅁䅕獂䝁䅅杢畂䝁䅫杢湂䅁䅁杅䅯䝁䅑䅁䙂䝁䄰䅣獂䝁䄸入求䝁䅕䅉䍂䝁䅕杢求䝁䅙兡あ䡁䅍睏杁䕁䅕杢歂䍁䄰睢浂䍁䄰䅔灂䝁䅙党杁䙁䅁䅢桂䝁䄴杢灂䝁䄴睚㝁䍁䅁睔畂䝁䅍睢獂䝁䄸睚㕂䅁䅁眷䅧䡁䅯䅁䙂䝁䄰䅣獂䝁䄸入求䝁䅕䅉䍂䝁䅕杢求䝁䅙兡あ䡁䅍睏杁䕁䅕杢歂䍁䄰睢浂䍁䄰䅔灂䝁䅙党杁䙁䅁䅢桂䝁䄴杢灂䝁䄴睚㝁䍁䅁兖あ䝁䅫䅢灂䡁䅑入杁䙁䅍睙桂䝁䅷党杁䙁䅍睢獂䝁䅅杣䅁䕁䭯䅁㉁䅁䅁兒瑂䡁䅁䅢療䡁䅫党求䍁䅁村求䝁䄴党浂䝁䅫䅤穂䑁䅳䅉卂䝁䅕睚啂䝁䅕睙潂䅁䅁眴䅯䕁䅯䅁䙂䝁䄰䅣獂䝁䄸入求䝁䅕䅉䍂䝁䅕杢求䝁䅙兡あ䡁䅍睏杁䙁䅍睢橂䝁䅫兙獂䍁䅁杕求䝁䅍杣ㅂ䝁䅫䅤灂䝁䄴睚䅁䵁剙䅁潂䅁䅁兒畂䝁䅍杣㕂䡁䅁䅤灂䝁䄸杢㝁䍁䅁䅒桂䡁䅑兙杁䙁䅁杣療䡁䅑党橂䡁䅑兡療䝁䄴睏杁䕁䅑兙あ䝁䅅䅉䑂䝁䅕杢あ䝁䅕杣杁䙁䅑党橂䝁䅧杢療䝁䅷睢湂䡁䅫䅁浃杂䅁杄䅁䕁䅕杢求䡁䅉睚㕂䅁䅁児䅙䩁䅯䅁䙂䝁䄴党祂䝁䅣入杁䕁䅕杚浂䝁䅫睙灂䝁䅕杢橂䡁䅫睏杁䕁䅕杢求䡁䅉睚㕂䍁䅁兔桂䝁䄴兙湂䝁䅕兢求䝁䄴䅤㝁䍁䅁睑獂䝁䅕兙畂䙁䅑党橂䝁䅧睏杁䕁䅣睢㉂䙁䅑党橂䝁䅧睏杁䙁䅁杣療䝁䅍党穂䡁䅍䅉䉂䡁䅕䅤療䝁䄰兙あ䝁䅫睢畂䅁䅁兑䅧䩁䅧䅁䙂䝁䄴党祂䝁䅣入杁䕁䅕杚浂䝁䅫睙灂䝁䅕杢橂䡁䅫睏杁䕁䅕杢求䡁䅉睚㕂䍁䅁兔桂䝁䄴兙湂䝁䅕兢求䝁䄴䅤㝁䍁䅁兒畂䝁䅕杣湂䡁䅫䅉呂䡁䅑睢祂䝁䅅睚求䑁䅳䅉䑂䝁䅷党桂䝁䄴䅖求䝁䅍䅡㝁䍁䅁䅕療䡁䅣党祂䍁䅁睒祂䝁䅫䅚䅁䩁䩙䅁奂允䅁兒畂䝁䅕杣湂䡁䅫䅉䙂䝁䅙杚灂䝁䅍兡求䝁䄴睙㕂䑁䅳䅉䙂䝁䄴党祂䝁䅣入杁䕁䄰兙畂䝁䅅睚求䝁䄰党畂䡁䅑睏杁䕁䅕杢求䡁䅉睚㕂䍁䅁睕あ䝁䄸杣桂䝁䅣党㝁䍁䅁兓畂䝁䅑兤穂䡁䅑杣灂䝁䅅䅢杁䕁䅅兤あ䝁䄸兢桂䡁䅑兡療䝁䄴睏杁䙁䅍兢桂䡁䅉䅤杁䕁䅕杢求䡁䅉睚㕂䑁䅳䅉兂䝁䅅督穂䝁䅕杢湂䝁䅕杣杁䕁䅅兡祂䝁䅍杣桂䝁䅙䅤杁䕁䄰兙畂䡁䅕杚桂䝁䅍䅤ㅂ䡁䅉兡畂䝁䅣睏杁䙁䅕䅤灂䝁䅷兡あ䡁䅫䅉呂䝁䅍兙獂䝁䅕䅉呂䝁䄸䅢桂䡁䅉睏杁䕁䄸杢穂䝁䅧睢祂䝁䅕䅉桂䝁䄴䅚杁䕁䄸杚浂䡁䅍䅡療䡁䅉党杁䙁䅣兡畂䝁䅑䅁剄䅃䅁杁䅅䕁䅕杢求䡁䅉睚㕂䍁䅁兒浂䝁䅙兡橂䝁䅫党畂䝁䅍入㝁䍁䅁兒畂䝁䅕杣湂䡁䅫䅉乂䝁䅅杢桂䝁䅣党瑂䝁䅕杢あ䑁䅳䅉䩂䝁䄴䅚ㅂ䡁䅍䅤祂䝁䅫兙獂䍁䅁兑ㅂ䡁䅑睢瑂䝁䅅䅤灂䝁䄸杢㝁䍁䅁睕瑂䝁䅅杣あ䍁䅁村ㅂ䝁䅫䅢歂䝁䅫杢湂䑁䅳䅉呂䝁䄰兙祂䡁䅑䅉䙂䝁䄴党祂䝁䅣入㝁䍁䅁兒獂䝁䅕睙あ䡁䅉兡橂䍁䅁杖求䝁䅧兡橂䝁䅷党㝁䍁䅁兑ㅂ䡁䅑睢畂䝁䄸兢療䡁䅕督杁䙁䅙党潂䝁䅫睙獂䝁䅕督䅁䵁內䅁敂䅁䅁兒畂䝁䅕杣湂䡁䅫䅉䙂䝁䅙杚灂䝁䅍兡求䝁䄴睙㕂䑁䅳䅉䙂䝁䄴党祂䝁䅣入杁䙁䅍䅤療䡁䅉兙湂䝁䅕睏杁䕁䅍䅢灂䝁䄰兙あ䝁䅕䅖求䝁䅍䅡䅁䡁偙䅁楁允䅁兒畂䝁䅕杣湂䡁䅫䅉䙂䝁䅙杚灂䝁䅍兡求䝁䄴睙㕂䑁䅳䅉䙂䝁䄴杤灂䡁䅉睢畂䝁䄰党畂䡁䅑兙獂䍁䅁睑療䝁䄴督ㅂ䝁䅷䅤灂䝁䄴睚㝁䍁䅁兒畂䡁䅙兡祂䝁䄸杢瑂䝁䅕杢あ䝁䅅䅢杁䕁䅕杢湂䝁䅫杢求䝁䅕杣灂䝁䄴睚㝁䍁䅁䅒灂䡁䅍䅣療䡁䅍兙獂䍁䅁兙畂䝁䅑䅉卂䝁䅕睙㕂䝁䅍䅢灂䝁䄴睚㝁䍁䅁睖桂䡁䅑党祂䍁䅁䅕ㅂ䡁䅉兡浂䝁䅫睙桂䡁䅑兡療䝁䄴睏杁䕁䅍䅢求䝁䅅杢啂䝁䅕睙潂䑁䅳䅉兂䝁䄸䅢獂䡁䅕䅤灂䝁䄸杢杁䕁䅍睢畂䡁䅑杣療䝁䅷䅁扄元䅁䅐䅁䕁䅕杢求䡁䅉睚㕂䍁䅁兒硂䡁䅕兡睂䝁䄰党畂䡁䅑䅉桂䝁䄴䅚杁䙁䅍党祂䡁䅙兡橂䝁䅕督䅁䝁䡧䅁畂䅁䅁兒畂䝁䅕杣湂䡁䅫䅉乂䝁䅅杢桂䝁䅣党瑂䝁䅕杢あ䑁䅳䅉䕂䝁䅅䅤桂䍁䅁睑求䝁䄴䅤求䡁䅉䅉啂䝁䅕睙潂䝁䄴睢獂䝁䄸睚㕂䑁䅳䅉䑂䝁䅷兡瑂䝁䅅䅤求䙁䅑党橂䝁䅧䅁䡃元䅁杪䅁䕁䅕杢求䡁䅉睚㕂䍁䅁兔桂䝁䄴兙湂䝁䅕兢求䝁䄴䅤㝁䍁䅁兒畂䝁䅕杣湂䡁䅫䅉呂䡁䅑睢祂䝁䅅睚求䑁䅳䅉䑂䝁䅷党桂䝁䄴䅖求䝁䅍䅡㝁䍁䅁睕瑂䝁䅅杣あ䍁䅁兒畂䝁䅕杣湂䡁䅫睏杁䙁䅁睢㍂䝁䅕杣杁䕁䅣杣灂䝁䅑䅁睂䅃䅁杄䅅䕁䅕杢求䡁䅉睚㕂䍁䅁兔桂䝁䄴兙湂䝁䅕兢求䝁䄴䅤㝁䍁䅁兒畂䝁䅕杣湂䡁䅫䅉呂䡁䅑睢祂䝁䅅睚求䑁䅳䅉䙂䝁䄴杤灂䡁䅉睢畂䝁䄰党畂䡁䅑兙獂䍁䅁兒畂䝁䅣兡畂䝁䅕党祂䝁䅫杢湂䑁䅳䅉䕂䝁䅫督睂䝁䄸督桂䝁䅷䅉桂䝁䄴䅚杁䙁䅉党橂䡁䅫睙獂䝁䅫杢湂䑁䅳䅉塂䝁䅅䅤求䡁䅉䅉兂䡁䅕杣灂䝁䅙兡橂䝁䅅䅤灂䝁䄸杢㝁䍁䅁睑獂䝁䅕兙畂䙁䅑党橂䝁䅧睏杁䙁䅁睢獂䝁䅷兤あ䝁䅫睢畂䍁䅁睑療䝁䄴䅤祂䝁䄸䅢䅁䅁䩧䅁啄䅁䅁兒畂䝁䅕杣湂䡁䅫䅉乂䝁䅅杢桂䝁䅣党瑂䝁䅕杢あ䑁䅳䅉䙂䝁䄴党祂䝁䅣入杁䙁䅍䅤療䡁䅉兙湂䝁䅕睏杁䕁䅕杢㉂䝁䅫杣療䝁䄴兢求䝁䄴䅤桂䝁䅷䅉䙂䝁䄴睚灂䝁䄴党求䡁䅉兡畂䝁䅣睏杁䕁䅫杢歂䡁䅕督あ䡁䅉兡桂䝁䅷䅉䉂䡁䅕䅤療䝁䄰兙あ䝁䅫睢畂䑁䅳䅉䑂䝁䄸杢㉂䝁䅕杢あ䝁䅫睢畂䝁䅅䅢杁䕁䄴兤橂䝁䅷党桂䡁䅉䅁㥂睂䅁李䅅䕁䅕杢求䡁䅉睚㕂䍁䅁兔桂䝁䄴兙湂䝁䅕兢求䝁䄴䅤㝁䍁䅁兒畂䝁䅕杣湂䡁䅫䅉呂䡁䅑睢祂䝁䅅睚求䑁䅳䅉䝂䝁䅷党求䡁䅑䅉乂䝁䅅杢桂䝁䅣党瑂䝁䅕杢あ䑁䅳䅉䩂䝁䄴䅚ㅂ䡁䅍䅤祂䝁䅫兙獂䍁䅁兑ㅂ䡁䅑睢瑂䝁䅅䅤灂䝁䄸杢㝁䍁䅁兒獂䝁䅕睙あ䡁䅉兡橂䍁䅁杖求䝁䅧兡橂䝁䅷党㝁䍁䅁䅒桂䡁䅑兙杁䕁䅍党畂䡁䅑党祂䍁䅁䅖求䝁䅍䅡畂䝁䄸䅢療䝁䅣入㝁䍁䅁村桂䡁䅑䅤求䡁䅉入杁䕁䅕杢求䡁䅉睚㕂䍁䅁睕あ䝁䄸杣桂䝁䅣党杁䙁䅍入穂䡁䅑党瑂䍁䅁䅋䍂䕁䅕睕呂䍁䅫䅁敄睂䅁䅃䅅䕁䅕杢求䡁䅉睚㕂䍁䅁兔桂䝁䄴兙湂䝁䅕兢求䝁䄴䅤㝁䍁䅁兒畂䝁䅕杣湂䡁䅫䅉呂䡁䅑睢祂䝁䅅睚求䑁䅳䅉䩂䝁䄴䅚ㅂ䡁䅍䅤祂䝁䅫兙獂䍁䅁兑ㅂ䡁䅑睢瑂䝁䅅䅤灂䝁䄸杢㝁䍁䅁睑療䝁䄴杤求䝁䄴䅤灂䝁䄸杢桂䝁䅷䅉佂䡁䅕睙獂䝁䅕兙祂䑁䅳䅉兂䝁䄸䅢獂䡁䅕䅤灂䝁䄸杢杁䕁䅍睢畂䡁䅑杣療䝁䅷睏杁䙁䅁兙穂䡁䅍党畂䝁䅣党祂䍁䅁兑灂䡁䅉睙祂䝁䅅杚あ䍁䅁兔桂䝁䄴兤浂䝁䅅睙あ䡁䅕杣灂䝁䄴睚䅁䉁內䅁獃䅁䅁兒畂䝁䅕杣湂䡁䅫䅉乂䝁䅅杢桂䝁䅣党瑂䝁䅕杢あ䑁䅳䅉䙂䝁䄴党祂䝁䅣入杁䙁䅍䅤療䡁䅉兙湂䝁䅕睏杁䕁䅫杢歂䡁䅕督あ䡁䅉兡桂䝁䅷䅉䉂䡁䅕䅤療䝁䄰兙あ䝁䅫睢畂䑁䅳䅉呂䝁䅕杢穂䝁䄸杣穂䑁䅳䅉兂䡁䅉睢橂䝁䅕督穂䍁䅁兑ㅂ䡁䅑睢瑂䝁䅅䅤灂䝁䄸杢䅁䩁䡅䅁敄䅁䅁兒畂䝁䅕杣湂䡁䅫䅉乂䝁䅅杢桂䝁䅣党瑂䝁䅕杢あ䑁䅳䅉䙂䝁䄴党祂䝁䅣入杁䙁䅍䅤療䡁䅉兙湂䝁䅕睏杁䕁䅫杢歂䡁䅕督あ䡁䅉兡桂䝁䅷䅉䉂䡁䅕䅤療䝁䄰兙あ䝁䅫睢畂䑁䅳䅉呂䝁䅕杢穂䝁䄸杣穂䑁䅳䅉兂䡁䅉睢橂䝁䅕督穂䍁䅁兑ㅂ䡁䅑睢瑂䝁䅅䅤灂䝁䄸杢㝁䍁䅁兑祂䡁䅑兡浂䝁䅫睙灂䝁䅅䅢杁䕁䅫杢あ䝁䅕䅢獂䝁䅫睚求䝁䄴睙求䅁䅁儴䅣䱁䅧䅁䙂䝁䄴党祂䝁䅣入杁䕁䄰兙畂䝁䅅睚求䝁䄰党畂䡁䅑睏杁䕁䅕杢求䡁䅉睚㕂䍁䅁睕あ䝁䄸杣桂䝁䅣党㝁䍁䅁睕瑂䝁䅅杣あ䍁䅁兒畂䝁䅕杣湂䡁䅫睏杁䕁䅕䅚湂䝁䅕䅉䑂䝁䄸兢睂䡁䅕䅤灂䝁䄴睚㝁䍁䅁䅒桂䡁䅑兙杁䕁䅍党畂䡁䅑党祂䍁䅁䅖求䝁䅍䅡畂䝁䄸䅢療䝁䅣入㝁䍁䅁兎䡂䅁䅁儵䄸䙁䉁䅁䙂䝁䄴党祂䝁䅣入杁䕁䄰兙畂䝁䅅睚求䝁䄰党畂䡁䅑睏杁䕁䅕杢㉂䝁䅫杣療䝁䄴兢求䝁䄴䅤桂䝁䅷䅉䑂䝁䄸杢穂䡁䅕䅢あ䝁䅫杢湂䑁䅳䅉䙂䝁䄴杤灂䡁䅉睢畂䝁䄰党畂䡁䅑兙獂䍁䅁兒畂䝁䅣兡畂䝁䅕党祂䝁䅫杢湂䑁䅳䅉䩂䝁䄴䅚ㅂ䡁䅍䅤祂䝁䅫兙獂䍁䅁兑ㅂ䡁䅑睢瑂䝁䅅䅤灂䝁䄸杢㝁䍁䅁睑獂䝁䅕兙畂䙁䅑党橂䝁䅧睏杁䕁䅍睢畂䡁䅙党畂䡁䅑兡療䝁䄴兙獂䍁䅁杔ㅂ䝁䅍䅢求䝁䅅杣㝁䍁䅁䅕祂䝁䄸睙求䡁䅍督杁䕁䅅兤あ䝁䄸兢桂䡁䅑兡療䝁䄴睏杁䙁䅕䅤灂䝁䅷兡あ䡁䅫䅉呂䝁䅍兙獂䝁䅕䅉呂䝁䄸䅢桂䡁䅉䅁㡄睂䅁䅺䅁䕁䅕杢求䡁䅉睚㕂䍁䅁兔桂䝁䄴兙湂䝁䅕兢求䝁䄴䅤㝁䍁䅁兒畂䡁䅙兡祂䝁䄸杢瑂䝁䅕杢あ䝁䅅䅢杁䕁䅍睢畂䡁䅍兤獂䡁䅑兡畂䝁䅣睏杁䕁䅕杢㉂䝁䅫杣療䝁䄴兢求䝁䄴䅤桂䝁䅷䅉䙂䝁䄴睚灂䝁䄴党求䡁䅉兡畂䝁䅣睏杁䙁䅣兙あ䝁䅕杣杁䙁䅁兤祂䝁䅫杚灂䝁䅍兙あ䝁䅫睢畂䑁䅳䅉䑂䝁䅷党桂䝁䄴䅖求䝁䅍䅡䅁䡁卅䅁あ䅁䅁兒畂䝁䅕杣湂䡁䅫䅉乂䝁䅅杢桂䝁䅣党瑂䝁䅕杢あ䑁䅳䅉䙂䝁䄴杤灂䡁䅉睢畂䝁䄰党畂䡁䅑兙獂䍁䅁兒畂䝁䅣兡畂䝁䅕党祂䝁䅫杢湂䑁䅳䅉䑂䝁䅷兡瑂䝁䅅䅤求䙁䅑党橂䝁䅧䅁塄杂䅁朵䅁䕁䅕杢求䡁䅉睚㕂䍁䅁兔桂䝁䄴兙湂䝁䅕兢求䝁䄴䅤㝁䍁䅁兒畂䡁䅙兡祂䝁䄸杢瑂䝁䅕杢あ䝁䅅䅢杁䕁䅕杢湂䝁䅫杢求䝁䅕杣灂䝁䄴睚㝁䍁䅁兓畂䝁䅑兤穂䡁䅑杣灂䝁䅅䅢杁䕁䅅兤あ䝁䄸兢桂䡁䅑兡療䝁䄴睏杁䙁䅍党畂䡁䅍睢祂䡁䅍睏杁䕁䅕䅢求䝁䅍䅤祂䝁䅫睙杁䙁䅙党潂䝁䅫睙獂䝁䅕睏杁䙁䅁杣療䝁䅍党穂䡁䅍䅉䉂䡁䅕䅤療䝁䄰兙あ䝁䅫睢畂䅁䅁硙䅅䵁䅉䅁䙂䝁䄴党祂䝁䅣入杁䕁䄰兙畂䝁䅅睚求䝁䄰党畂䡁䅑睏杁䕁䅕杢㉂䝁䅫杣療䝁䄴兢求䝁䄴䅤桂䝁䅷䅉䙂䝁䄴睚灂䝁䄴党求䡁䅉兡畂䝁䅣睏杁䕁䅫杢歂䡁䅕督あ䡁䅉兡桂䝁䅷䅉䉂䡁䅕䅤療䝁䄰兙あ䝁䅫睢畂䑁䅳䅉呂䝁䅕杢穂䝁䄸杣穂䑁䅳䅉兂䡁䅉睢橂䝁䅕督穂䍁䅁兑ㅂ䡁䅑睢瑂䝁䅅䅤灂䝁䄸杢䅁佁䩑䅁䅁允䅁兒畂䝁䅕杣湂䡁䅫䅉乂䝁䅅杢桂䝁䅣党瑂䝁䅕杢あ䑁䅳䅉䥂䝁䄸兢求䝁䅷兙畂䝁䅑䅉呂䝁䅕睙ㅂ䡁䅉兡あ䡁䅫睏杁䕁䅫杢歂䡁䅕督あ䡁䅉兡桂䝁䅷䅉䉂䡁䅕䅤療䝁䄰兙あ䝁䅫睢畂䑁䅳䅉呂䝁䅕杢穂䝁䄸杣穂䑁䅳䅉䑂䝁䄸兢瑂䝁䅕杣橂䝁䅫兙獂䍁䅁睕睂䝁䅅睙求䍁䅁䅔桂䡁䅕杢橂䝁䅧睏杁䙁䅁兙穂䡁䅍党畂䝁䅣党祂䍁䅁兑灂䡁䅉睙祂䝁䅅杚あ䍁䅁兔桂䝁䄴兤浂䝁䅅睙あ䡁䅕杣灂䝁䄴睚䅁偁䠸䅁䵁允䅁兒畂䝁䅕杣湂䡁䅫䅉乂䝁䅅杢桂䝁䅣党瑂䝁䅕杢あ䑁䅳䅉䩂䝁䄴䅚ㅂ䡁䅍䅤祂䝁䅫兙獂䍁䅁兑ㅂ䡁䅑睢瑂䝁䅅䅤灂䝁䄸杢㝁䍁䅁兔桂䡁䅉兡畂䝁䅕䅉啂䡁䅉兙畂䡁䅍䅣療䡁䅉䅤桂䡁䅑兡療䝁䄴睏杁䙁䅍党畂䡁䅍睢祂䡁䅍睏杁䙁䅍兢桂䡁䅉䅤杁䕁䅕杢求䡁䅉睚㕂䑁䅳䅉穁䕁䅑䅉兂䡁䅉兡畂䡁䅑兡畂䝁䅣睏杁䙁䅁兙穂䡁䅍党畂䝁䅣党祂䍁䅁兑灂䡁䅉睙祂䝁䅅杚あ䍁䅁兔桂䝁䄴兤浂䝁䅅睙あ䡁䅕杣灂䝁䄴睚䅁䡁匴䅁啄䅁䅁兒畂䝁䅕杣湂䡁䅫䅉乂䝁䅅杢桂䝁䅣党瑂䝁䅕杢あ䑁䅳䅉䩂䝁䄴䅚ㅂ䡁䅍䅤祂䝁䅫兙獂䍁䅁兑ㅂ䡁䅑睢瑂䝁䅅䅤灂䝁䄸杢㝁䍁䅁睕求䝁䄴督療䡁䅉督㝁䍁䅁兒獂䝁䅕睙あ䡁䅉兡橂䍁䅁杖求䝁䅧兡橂䝁䅷党㝁䍁䅁村桂䡁䅑䅤求䡁䅉入杁䕁䅕杢求䡁䅉睚㕂䍁䅁睕あ䝁䄸杣桂䝁䅣党杁䙁䅍入穂䡁䅑党瑂䍁䅁䅋䍂䕁䅕睕呂䍁䅫䅁䵃䅃䅁䄰䅁䕁䅕杢求䡁䅉睚㕂䍁䅁兔桂䝁䄴兙湂䝁䅕兢求䝁䄴䅤㝁䍁䅁兓畂䝁䅑兤穂䡁䅑杣灂䝁䅅䅢杁䕁䅅兤あ䝁䄸兢桂䡁䅑兡療䝁䄴睏杁䙁䅍党畂䡁䅍睢祂䡁䅍睏杁䙁䅍兢桂䡁䅉䅤杁䕁䅉兤灂䝁䅷䅚灂䝁䄴睚㝁䍁䅁睕瑂䝁䅅杣あ䍁䅁兒畂䝁䅕杣湂䡁䅫睏杁䕁䅑兙あ䝁䅅䅉䑂䝁䅕杢あ䝁䅕杣杁䙁䅑党橂䝁䅧杢療䝁䅷睢湂䡁䅫䅁晁权䅁䅹䅁䕁䅕杢求䡁䅉睚㕂䍁䅁兔桂䝁䄴兙湂䝁䅕兢求䝁䄴䅤㝁䍁䅁兓畂䝁䅑兤穂䡁䅑杣灂䝁䅅䅢杁䕁䅅兤あ䝁䄸兢桂䡁䅑兡療䝁䄴睏杁䙁䅍党畂䡁䅍睢祂䡁䅍睏杁䙁䅍兢桂䡁䅉䅤杁䕁䅉兤灂䝁䅷䅚灂䝁䄴睚㝁䍁䅁睕瑂䝁䅅杣あ䍁䅁兒畂䝁䅕杣湂䡁䅫睏杁䙁䅁杣療䝁䅍党穂䡁䅍䅉䉂䡁䅕䅤療䝁䄰兙あ䝁䅫睢畂䅁䅁兦䅙䱁䅁䅁䙂䝁䄴党祂䝁䅣入杁䕁䄰兙畂䝁䅅睚求䝁䄰党畂䡁䅑睏杁䕁䅫杢歂䡁䅕督あ䡁䅉兡桂䝁䅷䅉䉂䡁䅕䅤療䝁䄰兙あ䝁䅫睢畂䑁䅳䅉呂䝁䅕杢穂䝁䄸杣穂䑁䅳䅉呂䝁䄰兙祂䡁䅑䅉䙂䝁䄴党祂䝁䅣入㝁䍁䅁䅒桂䡁䅑兙杁䕁䅍党畂䡁䅑党祂䍁䅁䅖求䝁䅍䅡畂䝁䄸䅢療䝁䅣入䅁䱁十䅁祄䅁䅁兒畂䝁䅕杣湂䡁䅫䅉乂䝁䅅杢桂䝁䅣党瑂䝁䅕杢あ䑁䅳䅉䩂䝁䄴䅚ㅂ䡁䅍䅤祂䝁䅫兙獂䍁䅁兑ㅂ䡁䅑睢瑂䝁䅅䅤灂䝁䄸杢㝁䍁䅁睕求䝁䄴督療䡁䅉督㝁䍁䅁睕瑂䝁䅅杣あ䍁䅁兒畂䝁䅕杣湂䡁䅫睏杁䙁䅁睢㍂䝁䅕杣杁䕁䅣杣灂䝁䅑睏杁䕁䅑兙あ䝁䅅䅉䑂䝁䅕杢あ䝁䅕杣杁䙁䅑党橂䝁䅧杢療䝁䅷睢湂䡁䅫睏杁䙁䅕䅤灂䝁䅷兡あ䡁䅫䅉呂䝁䅍兙獂䝁䅕䅉呂䝁䄸䅢桂䡁䅉䅁䥃充䅁朶䅁䕁䅕杢求䡁䅉睚㕂䍁䅁兔桂䝁䄴兙湂䝁䅕兢求䝁䄴䅤㝁䍁䅁兓畂䝁䅑兤穂䡁䅑杣灂䝁䅅䅢杁䕁䅅兤あ䝁䄸兢桂䡁䅑兡療䝁䄴睏杁䙁䅍党畂䡁䅍睢祂䡁䅍睏杁䙁䅣兙あ䝁䅕杣杁䙁䅁兤祂䝁䅫杚灂䝁䅍兙あ䝁䅫睢畂䑁䅳䅉兂䡁䅉睢橂䝁䅕督穂䍁䅁兑ㅂ䡁䅑睢瑂䝁䅅䅤灂䝁䄸杢㝁䍁䅁杕求䝁䄰睢あ䝁䅕䅉䉂䝁䅍睙求䡁䅍督杁䝁䅅杢歂䍁䅁睑療䝁䄴䅤祂䝁䄸䅢䅁佁䭑䅁⭄䅁䅁兒畂䝁䅕杣湂䡁䅫䅉乂䝁䅅杢桂䝁䅣党瑂䝁䅕杢あ䑁䅳䅉䩂䝁䄴䅚ㅂ䡁䅍䅤祂䝁䅫兙獂䍁䅁兑ㅂ䡁䅑睢瑂䝁䅅䅤灂䝁䄸杢㝁䍁䅁睕瑂䝁䅅杣あ䍁䅁村ㅂ䝁䅫䅢歂䝁䅫杢湂䑁䅳䅉䕂䝁䅅䅤桂䍁䅁䅕祂䝁䄸䅤求䝁䅍䅤灂䝁䄸杢㝁䍁䅁䅒桂䡁䅑兙杁䕁䅍党畂䡁䅑党祂䡁䅍䅉桂䝁䄴䅚杁䕁䅙兙橂䝁䅫䅢灂䡁䅑兡求䡁䅍睏杁䕁䅑兙あ䝁䅅䅉䑂䝁䅕杢あ䝁䅕杣杁䙁䅑党橂䝁䅧杢療䝁䅷睢湂䡁䅫䅁療䅃䅁䅮䅁䕁䅕杢求䡁䅉睚㕂䍁䅁兔桂䝁䄴兙湂䝁䅕兢求䝁䄴䅤㝁䍁䅁兓畂䝁䅑兤穂䡁䅑杣灂䝁䅅䅢杁䕁䅅兤あ䝁䄸兢桂䡁䅑兡療䝁䄴睏杁䙁䅍兢桂䡁䅉䅤杁䕁䅉兤灂䝁䅷䅚灂䝁䄴睚㝁䍁䅁睕求䝁䅍兤祂䝁䅫䅤㕂䍁䅁兔桂䝁䄴兙湂䝁䅕兢求䝁䄴䅤䅁䡁䩉䅁㑃䅁䅁兒畂䝁䅕杣湂䡁䅫䅉乂䝁䅅杢桂䝁䅣党瑂䝁䅕杢あ䑁䅳䅉䩂䝁䄴䅚ㅂ䡁䅍䅤祂䝁䅫兙獂䍁䅁兑ㅂ䡁䅑睢瑂䝁䅅䅤灂䝁䄸杢㝁䍁䅁睕瑂䝁䅅杣あ䍁䅁村ㅂ䝁䅫䅢歂䝁䅫杢湂䑁䅳䅉呂䝁䄰兙祂䡁䅑䅉䙂䝁䄴党祂䝁䅣入㝁䍁䅁兑ㅂ䡁䅑睢畂䝁䄸兢療䡁䅕督杁䙁䅙党潂䝁䅫睙獂䝁䅕督䅁䥁䝧䅁䭃䅁䅁兒畂䝁䅕杣湂䡁䅫䅉乂䝁䅅杢桂䝁䅣党瑂䝁䅕杢あ䑁䅳䅉䩂䝁䄴䅚ㅂ䡁䅍䅤祂䝁䅫兙獂䍁䅁兑ㅂ䡁䅑睢瑂䝁䅅䅤灂䝁䄸杢㝁䍁䅁睕瑂䝁䅅杣あ䍁䅁睑灂䡁䅑兡求䡁䅍睏杁䙁䅍兢桂䡁䅉䅤杁䕁䅕杢求䡁䅉睚㕂䅁䅁䄷䅣䩁䅁䅁䙂䝁䄴党祂䝁䅣入杁䕁䄰兙畂䝁䅅睚求䝁䄰党畂䡁䅑睏杁䕁䅫杢歂䡁䅕督あ䡁䅉兡桂䝁䅷䅉䉂䡁䅕䅤療䝁䄰兙あ䝁䅫睢畂䑁䅳䅉塂䝁䅅䅤求䡁䅉䅉兂䡁䅕杣灂䝁䅙兡橂䝁䅅䅤灂䝁䄸杢㝁䍁䅁睑獂䝁䅕兙畂䙁䅑党橂䝁䅧䅁奄充䅁末䅁䕁䅕杢求䡁䅉睚㕂䍁䅁兔桂䝁䄴兙湂䝁䅕兢求䝁䄴䅤㝁䍁䅁䅕潂䡁䅫督灂䝁䅍兙獂䍁䅁睕求䝁䅍兤祂䝁䅫䅤㕂䑁䅳䅉呂䝁䅕杢穂䝁䄸杣穂䑁䅳䅉呂䝁䄰兙祂䡁䅑䅉䍂䡁䅕兡獂䝁䅑兡畂䝁䅣睏杁䕁䅍䅢療䡁䅕䅚杁䕁䅫杢浂䡁䅉兙穂䡁䅑杣ㅂ䝁䅍䅤ㅂ䡁䅉党㝁䍁䅁䅕祂䝁䄸睙求䡁䅍督杁䕁䅅兤あ䝁䄸兢桂䡁䅑兡療䝁䄴睏杁䙁䅍党橂䡁䅕杣灂䡁䅑入杁䕁䄰兙畂䝁䅅睚求䝁䄰党畂䡁䅑䅁䑃充䅁䅧䅁䕁䅕杢求䡁䅉睚㕂䍁䅁兔桂䝁䄴兙湂䝁䅕兢求䝁䄴䅤㝁䍁䅁睖桂䡁䅑党祂䍁䅁䅕ㅂ䡁䅉兡浂䝁䅫睙桂䡁䅑兡療䝁䄴睏杁䙁䅍兢桂䡁䅉䅤杁䕁䅕杢求䡁䅉睚㕂䑁䅳䅉兂䝁䄸睤求䡁䅉䅉䡂䡁䅉兡歂䅁䅁䉏䅁䉁䄴䅁䙂䝁䄴党祂䝁䅣入杁䙁䅍䅤療䡁䅉兙湂䝁䅕䅁穁兄䅁䅏䅁䕁䅕杢求䡁䅉睚㕂䍁䅁睕あ䝁䄸杣桂䝁䅣党㝁䍁䅁睑獂䝁䅫兢桂䡁䅑党啂䝁䅕睙潂䅁䅁杸䄸䭁䅯䅁䙂䝁䄴党祂䝁䅣入杁䙁䅍䅤療䡁䅉兙湂䝁䅕睏杁䕁䅍睢畂䡁䅙党畂䡁䅑兡療䝁䄴兙獂䍁䅁杔ㅂ䝁䅍䅢求䝁䅅杣㝁䍁䅁兖あ䝁䅫䅢灂䡁䅑入杁䙁䅍睙桂䝁䅷党杁䙁䅍睢獂䝁䅅杣㝁䍁䅁睔畂䡁䅍䅡療䡁䅉党杁䝁䅅杢歂䍁䅁睔浂䝁䅙督潂䝁䄸杣求䍁䅁睖灂䝁䄴䅚䅁䅁䩍䅁啃䅁䅁兒畂䝁䅕杣湂䡁䅫䅉呂䡁䅑睢祂䝁䅅睚求䑁䅳䅉䙂䝁䄰䅣獂䝁䄸入求䝁䅕䅉䍂䝁䅕杢求䝁䅙兡あ䡁䅍睏杁䕁䅑兡湂䝁䅫䅤桂䝁䅷䅉䍂䡁䅉睢牂䝁䅕杣桂䝁䅣党㝁䍁䅁兖あ䝁䅫䅢灂䡁䅑入杁䙁䅍睙桂䝁䅷党杁䙁䅍睢獂䝁䅅杣䅁䱁䡕䅁䅄䅁䅁兒畂䝁䅕杣湂䡁䅫䅉呂䡁䅑睢祂䝁䅅睚求䑁䅳䅉䙂䝁䄴睙祂䡁䅫䅣あ䝁䅫睢畂䑁䅳䅉䕂䝁䅅䅤桂䍁䅁䅕祂䝁䄸䅤求䝁䅍䅤灂䝁䄸杢㝁䍁䅁睕瑂䝁䅅杣あ䍁䅁兒畂䝁䅕杣湂䡁䅫睏杁䕁䅉兙あ䡁䅑党祂䡁䅫䅉䙂䝁䄴党祂䝁䅣入杁䙁䅍䅤療䡁䅉兙湂䝁䅕䅉呂䡁䅫督あ䝁䅕兢杁䍁䅧村䙂䙁䅍睕灁䅁䅁券䅅乁䅁䅁䙂䝁䄴党祂䝁䅣入杁䙁䅍䅤療䡁䅉兙湂䝁䅕睏杁䕁䅕杢㉂䝁䅫杣療䝁䄴兢求䝁䄴䅤桂䝁䅷䅉䙂䝁䄴睚灂䝁䄴党求䡁䅉兡畂䝁䅣睏杁䕁䅙䅢求䝁䅕䅤杁䕁䄰兙畂䝁䅅睚求䝁䄰党畂䡁䅑睏杁䕁䅫杢歂䡁䅕督あ䡁䅉兡桂䝁䅷䅉䉂䡁䅕䅤療䝁䄰兙あ䝁䅫睢畂䑁䅳䅉噂䡁䅑兡獂䝁䅫䅤㕂䍁䅁睕橂䝁䅅䅢求䍁䅁睕療䝁䅷兙祂䅁䅁䉙䅅䝁䉙䅁䙂䝁䄴党祂䝁䅣入杁䙁䅍䅤療䡁䅉兙湂䝁䅕睏杁䕁䅕杢㉂䝁䅫杣療䝁䄴兢求䝁䄴䅤桂䝁䅷䅉䙂䝁䄴睚灂䝁䄴党求䡁䅉兡畂䝁䅣睏杁䕁䅙杣求䝁䅫睚潂䡁䅑䅉呂䝁䅕杣㉂䝁䅫睙求䑁䅳䅉乂䝁䅅杣灂䝁䄴党杁䙁䅑杣桂䝁䄴督睂䝁䄸杣あ䝁䅅䅤灂䝁䄸杢㝁䍁䅁睑獂䝁䅕兙畂䙁䅑党橂䝁䅧睏杁䕁䅉兡療䝁䅙兤求䝁䅷睏杁䕁䅉兡療䝁䄰兙穂䡁䅍䅉䙂䝁䄴党祂䝁䅣入㝁䍁䅁睑獂䝁䅫兢桂䡁䅑党啂䝁䅕睙潂䑁䅳䅉噂䡁䅑兡獂䝁䅫䅤㕂䍁䅁睕橂䝁䅅䅢求䍁䅁睕療䝁䅷兙祂䑁䅳䅉偂䝁䄴督潂䝁䄸杣求䍁䅁兙畂䝁䅑䅉偂䝁䅙杚穂䝁䅧睢祂䝁䅕䅉塂䝁䅫杢歂䅁䅁䅮䅫䵁䅯䅁䙂䝁䄴党祂䝁䅣入杁䙁䅍䅤療䡁䅉兙湂䝁䅕睏杁䕁䅙䅢求䝁䅕䅤杁䕁䄰兙畂䝁䅅睚求䝁䄰党畂䡁䅑睏杁䕁䅙杣求䝁䅫睚潂䡁䅑䅉呂䝁䅕杣㉂䝁䅫睙求䑁䅳䅉䡂䙁䅁睕㝁䍁䅁兓畂䝁䅑兤穂䡁䅑杣灂䝁䅅䅢杁䕁䅅兤あ䝁䄸兢桂䡁䅑兡療䝁䄴睏杁䕁䄰兙祂䝁䅫杢求䍁䅁䅖祂䝁䅅杢穂䡁䅁睢祂䡁䅑兙あ䝁䅫睢畂䅁䅁村䅧䩁䅑䅁䙂䝁䄴党祂䝁䅣入杁䙁䅍䅤療䡁䅉兙湂䝁䅕睏杁䕁䅙䅢求䝁䅕䅤杁䕁䄰兙畂䝁䅅睚求䝁䄰党畂䡁䅑睏杁䕁䅫杢歂䡁䅕督あ䡁䅉兡桂䝁䅷䅉䉂䡁䅕䅤療䝁䄰兙あ䝁䅫睢畂䑁䅳䅉䙂䝁䅷党橂䡁䅑杣灂䝁䅍䅉坂䝁䅕䅡灂䝁䅍䅢求䅁䅁刳䅅䱁䅉䅁䙂䝁䄴党祂䝁䅣入杁䙁䅍䅤療䡁䅉兙湂䝁䅕睏杁䕁䅙䅢求䝁䅕䅤杁䕁䄰兙畂䝁䅅睚求䝁䄰党畂䡁䅑睏杁䕁䅫杢歂䡁䅕督あ䡁䅉兡桂䝁䅷䅉䉂䡁䅕䅤療䝁䄰兙あ䝁䅫睢畂䑁䅳䅉兂䡁䅉睢橂䝁䅕督穂䍁䅁兑ㅂ䡁䅑睢瑂䝁䅅䅤灂䝁䄸杢㝁䍁䅁睑獂䝁䅫兢桂䡁䅑党啂䝁䅕睙潂䅁䅁儱䅫乁䅙䅁䙂䝁䄴党祂䝁䅣入杁䙁䅍䅤療䡁䅉兙湂䝁䅕睏杁䕁䅙䅢求䝁䅕䅤杁䕁䄰兙畂䝁䅅睚求䝁䄰党畂䡁䅑睏杁䕁䅫杢歂䡁䅕督あ䡁䅉兡桂䝁䅷䅉䉂䡁䅕䅤療䝁䄰兙あ䝁䅫睢畂䑁䅳䅉呂䝁䅫兢ㅂ䝁䅷兙あ䝁䅫睢畂䑁䅳䅉䙂䝁䄰䅣獂䝁䄸入求䝁䅕䅉䍂䝁䅕杢求䝁䅙兡あ䡁䅍睏杁䙁䅁杣療䝁䅍党穂䡁䅍䅉䉂䡁䅕䅤療䝁䄰兙あ䝁䅫睢畂䅁䅁杈䅫䱁䄴䅁䙂䝁䄴党祂䝁䅣入杁䙁䅍䅤療䡁䅉兙湂䝁䅕睏杁䕁䅙杣求䝁䅫睚潂䡁䅑䅉呂䝁䅕杣㉂䝁䅫睙求䑁䅳䅉䩂䝁䄴䅚ㅂ䡁䅍䅤祂䝁䅫兙獂䍁䅁兑ㅂ䡁䅑睢瑂䝁䅅䅤灂䝁䄸杢㝁䍁䅁䅕祂䝁䄸睙求䡁䅍督杁䕁䅅兤あ䝁䄸兢桂䡁䅑兡療䝁䄴睏杁䙁䅍䅤療䡁䅉兙湂䝁䅕䅉乂䝁䅅杢桂䝁䅣党瑂䝁䅕杢あ䅁䅁硉䅅佁䅧䅁䙂䝁䄴党祂䝁䅣入杁䙁䅍䅤療䡁䅉兙湂䝁䅕睏杁䕁䅧党瑂䝁䅅䅤療䝁䅷睢湂䡁䅫睏杁䕁䅧党睂䝁䅅䅤療䝁䅷睢湂䡁䅫睏杁䕁䅫兢瑂䡁䅕杢療䝁䅷睢湂䡁䅫睏杁䕁䅫杢浂䝁䅕睙あ䝁䅫睢ㅂ䡁䅍䅉䕂䝁䅫督求䝁䅅督求䡁䅍睏杁䕁䄸杢橂䝁䄸䅢療䝁䅣入㝁䍁䅁杕求䡁䅍䅣灂䡁䅉兙あ䝁䄸杣㕂䑁䅳䅉噂䡁䅑兡獂䝁䅫䅤㕂䍁䅁睕橂䝁䅅䅢求䍁䅁睕療䝁䅷兙祂䅁䅁䅅䅯䙁䉯䅁䙂䝁䄴党祂䝁䅣入杁䙁䅍䅤療䡁䅉兙湂䝁䅕睏杁䕁䅧睢瑂䝁䅕䅢桂䝁䄴䅚杁䙁䅍党橂䡁䅕杣灂䡁䅑入㝁䍁䅁兓畂䝁䅑兤穂䡁䅑杣灂䝁䅅䅢杁䕁䅅兤あ䝁䄸兢桂䡁䅑兡療䝁䄴睏杁䙁䅁䅡㕂䡁䅍兡橂䝁䅅䅢杁䙁䅍党橂䡁䅕杣灂䡁䅑入㝁䍁䅁睕灂䝁䄰兤獂䝁䅅䅤灂䝁䄸杢㝁䍁䅁杔求䡁䅑睤療䡁䅉睡杁䙁䅍党橂䡁䅕杣灂䡁䅑入㝁䍁䅁睕求䝁䅍兤祂䝁䅫䅤㕂䍁䅁兔桂䝁䄴兙湂䝁䅕兢求䝁䄴䅤㝁䍁䅁睑療䝁䄰兢求䡁䅉睙灂䝁䅅䅢杁䙁䅍䅣桂䝁䅍党杁䕁䅷兙ㅂ䝁䄴睙潂䑁䅳䅉噂䡁䅑兡獂䝁䅫䅤㕂䍁䅁睕橂䝁䅅䅢求䍁䅁睕療䝁䅷兙祂䅁䅁朶䅧偁䅯䅁䙂䝁䄴党祂䝁䅣入杁䙁䅍䅤療䡁䅉兙湂䝁䅕睏杁䕁䅫杢歂䡁䅕督あ䡁䅉兡桂䝁䅷䅉䉂䡁䅕䅤療䝁䄰兙あ䝁䅫睢畂䑁䅳䅉乂䝁䅅杣灂䝁䄴党杁䙁䅑杣桂䝁䄴督睂䝁䄸杣あ䝁䅅䅤灂䝁䄸杢㝁䍁䅁䅕療䝁䅷䅢ㅂ䡁䅑兡療䝁䄴䅉䑂䝁䄸杢あ䡁䅉睢獂䑁䅳䅉兂䡁䅉睢橂䝁䅕督穂䍁䅁兑ㅂ䡁䅑睢瑂䝁䅅䅤灂䝁䄸杢㝁䍁䅁兑祂䡁䅑兡浂䝁䅫睙灂䝁䅅䅢杁䕁䅫杢あ䝁䅕䅢獂䝁䅫睚求䝁䄴睙求䅁䅁杏䅧䱁䅑䅁䙂䝁䄴党祂䝁䅣入杁䙁䅍䅤療䡁䅉兙湂䝁䅕睏杁䕁䅫杢歂䡁䅕督あ䡁䅉兡桂䝁䅷䅉䉂䡁䅕䅤療䝁䄰兙あ䝁䅫睢畂䑁䅳䅉呂䝁䅕杢穂䝁䄸杣穂䑁䅳䅉兂䡁䅉睢橂䝁䅕督穂䍁䅁兑ㅂ䡁䅑睢瑂䝁䅅䅤灂䝁䄸杢㝁䍁䅁睔橂䝁䅕兙畂䍁䅁䅒桂䡁䅑兙杁䕁䅍睢獂䝁䅷党橂䡁䅑兡療䝁䄴䅁㝄充䅁朵䅁䕁䅕杢求䡁䅉睚㕂䍁䅁睕あ䝁䄸杣桂䝁䅣党㝁䍁䅁兓畂䝁䅑兤穂䡁䅑杣灂䝁䅅䅢杁䕁䅅兤あ䝁䄸兢桂䡁䅑兡療䝁䄴睏杁䙁䅍党畂䡁䅍睢祂䡁䅍睏杁䙁䅍兢桂䡁䅉䅤杁䕁䅕杢求䡁䅉睚㕂䑁䅳䅉兂䡁䅉睢橂䝁䅕督穂䍁䅁兑ㅂ䡁䅑睢瑂䝁䅅䅤灂䝁䄸杢㝁䍁䅁䅕桂䡁䅍督求䝁䄴睚求䡁䅉䅉䉂䝁䅫杣橂䡁䅉兙浂䡁䅑䅉乂䝁䅅杢ㅂ䝁䅙兙橂䡁䅑兤祂䝁䅫杢湂䅁䅁睎䅫䕁䅧䅁䙂䝁䄴党祂䝁䅣入杁䙁䅍䅤療䡁䅉兙湂䝁䅕睏杁䙁䅕䅤灂䝁䅷兡あ䡁䅫䅉呂䝁䅍兙獂䝁䅕䅉呂䝁䄸䅢桂䡁䅉䅁潄元䅁䅈䅁䕁䅕杢あ䝁䅕杣あ䝁䅅兡畂䝁䄰党畂䡁䅑䅁時睂䅁䅌䅁䕁䅕杢あ䝁䅕杣あ䝁䅅兡畂䝁䄰党畂䡁䅑䅉呂䡁䅫督あ䝁䅕兢穂䅁䅁䅤䅫䵁䅷䅁䙂䝁䄴䅤求䡁䅉䅤桂䝁䅫杢瑂䝁䅕杢あ䍁䅁睕㕂䡁䅍䅤求䝁䄰督㝁䍁䅁兑歂䍁䅁杔求䡁䅑睤療䡁䅉睡㝁䍁䅁䅒灂䝁䅣兡あ䝁䅅䅢杁䕁䄰党歂䝁䅫兙㝁䍁䅁杖灂䝁䅑党療䍁䅁睕あ䡁䅉党桂䝁䄰兡畂䝁䅣睏杁䙁䅙兡歂䝁䅕睢杁䕁䅅䅚㉂䝁䅕杣あ䝁䅫督灂䝁䄴睚㝁䍁䅁睕あ䡁䅉党桂䝁䄰兡畂䝁䅣䅉乂䝁䅕䅚灂䝁䅅䅁獂䅃䅁䅋䅅䕁䅕杢あ䝁䅕杣あ䝁䅅兡畂䝁䄰党畂䡁䅑䅉呂䡁䅫督あ䝁䅕兢穂䑁䅳䅉䉂䝁䅑䅉佂䝁䅕䅤㍂䝁䄸杣牂䑁䅳䅉坂䝁䅫䅚求䝁䄸䅉呂䡁䅑杣求䝁䅅兢灂䝁䄴睚㝁䍁䅁睕療䝁䅍兡桂䝁䅷䅉佂䝁䅕䅤㍂䝁䄸杣牂䝁䅫杢湂䍁䅁兙畂䝁䅑䅉䑂䝁䄸䅢獂䝁䅅杙療䡁䅉兙あ䝁䅫睢畂䑁䅳䅉呂䡁䅑杣求䝁䅅兢灂䝁䄴睚杁䕁䄰党歂䝁䅫兙㝁䍁䅁杖灂䝁䅑党療䍁䄰睢畂䍁䄰䅒求䝁䄰兙畂䝁䅑䅉呂䝁䅕杣㉂䝁䅕杣穂䑁䅳䅉䑂䝁䄸杢あ䝁䅕杢あ䍁䅁睑祂䝁䅕兙あ䝁䅫睢畂䅁䅁杁䅯䝁䅧䅁䙂䝁䄴䅤求䡁䅉䅤桂䝁䅫杢瑂䝁䅕杢あ䍁䅁睕㕂䡁䅍䅤求䝁䄰督㝁䍁䅁村ㅂ䡁䅍兡畂䝁䅕督穂䍁䅁䅖祂䝁䅅杤求䝁䅷睏杁䙁䅙兡歂䝁䅕睢杁䕁䅣兙瑂䝁䅕督䅁䕁䩳䅁卄䅁䅁兒畂䡁䅑党祂䡁䅑兙灂䝁䄴兢求䝁䄴䅤杁䙁䅍入穂䡁䅑党瑂䡁䅍睏杁䕁䅍睢瑂䡁䅁兤あ䝁䅕杣杁䙁䅙兡穂䝁䅫睢畂䑁䅳䅉䵂䝁䅫杚求䡁䅍䅤㕂䝁䅷党㝁䍁䅁睕療䝁䅍兡桂䝁䅷䅉佂䝁䅕䅤㍂䝁䄸杣牂䝁䅫杢湂䍁䅁兙畂䝁䅑䅉䑂䝁䄸䅢獂䝁䅅杙療䡁䅉兙あ䝁䅫睢畂䑁䅳䅉䑂䝁䄸杢あ䝁䅕杢あ䍁䅁睑祂䝁䅕兙あ䝁䅫睢畂䅁䅁桬䅉䱁䅯䅁䙂䝁䄴䅤求䡁䅉䅤桂䝁䅫杢瑂䝁䅕杢あ䍁䅁睕㕂䡁䅍䅤求䝁䄰督㝁䍁䅁杒獂䝁䅕党あ䍁䅁兔桂䝁䄴兙湂䝁䅕兢求䝁䄴䅤㝁䍁䅁兓畂䝁䅑兤穂䡁䅑杣灂䝁䅅䅢杁䕁䅅兤あ䝁䄸兢桂䡁䅑兡療䝁䄴睏杁䙁䅍党畂䡁䅍睢祂䡁䅍睏杁䕁䅅兤あ䝁䄸杢療䝁䄰睢ㅂ䡁䅍䅉坂䝁䅕䅡灂䝁䅍䅢求䡁䅍䅁婂元䅁䅧䅁䕁䅕杢あ䝁䅕杣あ䝁䅅兡畂䝁䄰党畂䡁䅑䅉呂䡁䅫督あ䝁䅕兢穂䑁䅳䅉䵂䝁䅫杚求䡁䅍䅤㕂䝁䅷党㝁䍁䅁睑療䝁䄴䅤求䝁䄴䅤杁䕁䅍杣求䝁䅅䅤灂䝁䄸杢㝁䍁䅁杖灂䝁䅑党療䍁䅁睒桂䝁䄰党穂䅁䅁儴䅫䵁䅧䅁䙂䝁䄴䅤求䡁䅉䅤桂䝁䅫杢瑂䝁䅕杢あ䍁䅁睕㕂䡁䅍䅤求䝁䄰督㝁䍁䅁䅔灂䝁䅙党穂䡁䅑入獂䝁䅕睏杁䙁䅍睢橂䝁䅫兙獂䍁䅁杔求䡁䅑睤療䡁䅉睡灂䝁䄴睚杁䝁䅅杢歂䍁䅁睑療䝁䅷䅢桂䝁䅉睢祂䝁䅅䅤灂䝁䄸杢㝁䍁䅁村祂䝁䅅杢歂䍁䅁兔桂䡁䅉睡求䡁䅑兡畂䝁䅣睏杁䙁䅙兡歂䝁䅕睢杁䕁䅣兙瑂䝁䅕督䅁䵁剑䅁㙄䅁䅁兒畂䡁䅑党祂䡁䅑兙灂䝁䄴兢求䝁䄴䅤杁䙁䅍入穂䡁䅑党瑂䡁䅍睏杁䕁䅷兡浂䝁䅕督あ䡁䅫䅢求䑁䅳䅉坂䝁䅫䅚求䝁䄸䅉呂䡁䅑杣求䝁䅅兢灂䝁䄴睚㝁䍁䅁兑畂䝁䅫兢桂䡁䅑兡療䝁䄴睌桂䡁䅙䅉塂䝁䄸杣牂䡁䅍䅤桂䡁䅑兡療䝁䄴督㝁䍁䅁睕あ䡁䅉党桂䝁䄰兡畂䝁䅣䅉乂䝁䅕䅚灂䝁䅅睏杁䕁䅍睢畂䡁䅑党畂䡁䅑䅉䑂䡁䅉党桂䡁䅑兡療䝁䄴睏杁䙁䅙兡歂䝁䅕睢杁䕁䅣兙瑂䝁䅕督䅁䥁䭙䅁慃䅁䅁兒畂䡁䅑党祂䡁䅑兙灂䝁䄴兢求䝁䄴䅤杁䙁䅍入穂䡁䅑党瑂䡁䅍睏杁䕁䄰兤穂䝁䅫睙杁䙁䅍䅤祂䝁䅕兙瑂䝁䅫杢湂䑁䅳䅉呂䡁䅁党求䝁䅍䅡杁䙁䅉党橂䝁䄸睚畂䝁䅫䅤灂䝁䄸杢㝁䍁䅁睑療䝁䄴䅤求䝁䄴䅤杁䕁䅍杣求䝁䅅䅤灂䝁䄸杢䅁䅁卣䅁敁允䅁兒畂䡁䅑党祂䡁䅑兙灂䝁䄴兢求䝁䄴䅤杁䙁䅍入穂䡁䅑党瑂䡁䅍睏杁䙁䅑睢ㅂ䡁䅉兡穂䝁䄰睏杁䙁䅙兡歂䝁䅕睢杁䙁䅍䅤祂䝁䅕兙瑂䝁䅫杢湂䑁䅳䅉坂䝁䅫䅚求䝁䄸䅉䉂䝁䅑杤求䡁䅉䅤灂䡁䅍兡畂䝁䅣睏杁䙁䅍䅤祂䝁䅕兙瑂䝁䅫杢湂䍁䅁兔求䝁䅑兡桂䑁䅳䅉坂䝁䅫䅚求䝁䄸兌療䝁䄴兌䕂䝁䅕兢桂䝁䄴䅚杁䙁䅍党祂䡁䅙党祂䡁䅍睏杁䙁䅙兡歂䝁䅕睢杁䕁䅣兙瑂䝁䅕督㝁䍁䅁兖あ䝁䅫䅢灂䡁䅑入杁䙁䅍睙桂䝁䅷党杁䙁䅍睢獂䝁䅅杣䅁䵁䭕䅁慂䅁䅁兒畂䡁䅑党祂䡁䅑兙灂䝁䄴兢求䝁䄴䅤杁䙁䅍入穂䡁䅑党瑂䡁䅍睏杁䙁䅙兡歂䝁䅕睢杁䕁䅣兙瑂䝁䅕督㝁䍁䅁兒瑁䙁䅍䅣療䡁䅉䅤穂䅁䅁睎䅧䕁䄴䅁䙂䝁䄴䅤求䡁䅉䅤桂䝁䅫杢瑂䝁䅕杢あ䍁䅁睕㕂䡁䅍䅤求䝁䄰督㝁䍁䅁杖灂䝁䅑党療䍁䅁睕あ䡁䅉党桂䝁䄰兡畂䝁䅣䅁灂杂䅁䅔䅁䕁䅕杢㉂䝁䅫杣療䝁䄴兢求䝁䄴䅤桂䝁䅷䅉䑂䝁䄸杢穂䡁䅕䅢あ䝁䅫杢湂䑁䅳䅉䑂䝁䅷兡瑂䝁䅅䅤求䙁䅑党橂䝁䅧䅁婂䅅䅁䄰䅁䕁䅕杢㉂䝁䅫杣療䝁䄴兢求䝁䄴䅤桂䝁䅷䅉䑂䝁䄸杢穂䡁䅕䅢あ䝁䅫杢湂䑁䅳䅉䕂䝁䅫督睂䝁䄸督桂䝁䅷䅉桂䝁䄴䅚杁䙁䅉党橂䡁䅫睙獂䝁䅫杢湂䑁䅳䅉䑂䝁䅷党桂䝁䄴䅖求䝁䅍䅡㝁䍁䅁䅕療䝁䅷䅢ㅂ䡁䅑兡療䝁䄴䅉䑂䝁䄸杢あ䡁䅉睢獂䑁䅳䅉䍂䝁䅫睢浂䡁䅕党獂䑁䅳䅉䍂䝁䅫睢瑂䝁䅅督穂䍁䅁兒畂䝁䅕杣湂䡁䅫䅁桂䅅䅁朲䅁䕁䅕杢㉂䝁䅫杣療䝁䄴兢求䝁䄴䅤桂䝁䅷䅉䑂䝁䄸杢穂䡁䅕䅢あ䝁䅫杢湂䑁䅳䅉䙂䝁䄴杤灂䡁䅉睢畂䝁䄰党畂䡁䅑兙獂䍁䅁兒畂䝁䅣兡畂䝁䅕党祂䝁䅫杢湂䑁䅳䅉䕂䝁䅫督睂䝁䄸督桂䝁䅷䅉桂䝁䄴䅚杁䙁䅉党橂䡁䅫睙獂䝁䅫杢湂䑁䅳䅉䑂䝁䅷党桂䝁䄴䅖求䝁䅍䅡㝁䍁䅁村灂䝁䄸杚ㅂ䝁䅕䅢㝁䍁䅁睑獂䝁䅫兢桂䡁䅑党啂䝁䅕睙潂䅁䅁克䅧䉁䉁䅁䙂䝁䄴杤灂䡁䅉睢畂䝁䄰党畂䡁䅑兙獂䍁䅁睑療䝁䄴督ㅂ䝁䅷䅤灂䝁䄴睚㝁䍁䅁兒畂䡁䅙兡祂䝁䄸杢瑂䝁䅕杢あ䝁䅅䅢杁䕁䅕杢湂䝁䅫杢求䝁䅕杣灂䝁䄴睚㝁䍁䅁䅒灂䡁䅍䅣療䡁䅍兙獂䍁䅁兙畂䝁䅑䅉卂䝁䅕睙㕂䝁䅍䅢灂䝁䄴睚㝁䍁䅁睑獂䝁䅕兙畂䙁䅑党橂䝁䅧睏杁䙁䅁睢獂䝁䅷兤あ䝁䅫睢畂䍁䅁睑療䝁䄴䅤祂䝁䄸䅢㝁䍁䅁村灂䝁䄸杚ㅂ䝁䅕䅢㝁䍁䅁兖あ䝁䅫䅢灂䡁䅑入杁䙁䅍睙桂䝁䅷党杁䙁䅍睢獂䝁䅅杣䅁䵁䩍䅁㡄䅁䅁兒畂䡁䅙兡祂䝁䄸杢瑂䝁䅕杢あ䝁䅅䅢杁䕁䅍睢畂䡁䅍兤獂䡁䅑兡畂䝁䅣睏杁䕁䅕杢㉂䝁䅫杣療䝁䄴兢求䝁䄴䅤桂䝁䅷䅉䙂䝁䄴睚灂䝁䄴党求䡁䅉兡畂䝁䅣睏杁䕁䅑兡穂䡁䅁睢穂䝁䅅䅢杁䝁䅅杢歂䍁䅁杕求䝁䅍入橂䝁䅷兡畂䝁䅣睏杁䙁䅣兙あ䝁䅕杣杁䙁䅁兤祂䝁䅫杚灂䝁䅍兙あ䝁䅫睢畂䑁䅳䅉䑂䝁䅷党桂䝁䄴䅖求䝁䅍䅡㝁䍁䅁䅕療䝁䅷䅢ㅂ䡁䅑兡療䝁䄴䅉䑂䝁䄸杢あ䡁䅉睢獂䅁䅁兯䅣䉁䉙䅁䙂䝁䄴杤灂䡁䅉睢畂䝁䄰党畂䡁䅑兙獂䍁䅁睑療䝁䄴督ㅂ䝁䅷䅤灂䝁䄴睚㝁䍁䅁兒畂䡁䅙兡祂䝁䄸杢瑂䝁䅕杢あ䝁䅅䅢杁䕁䅕杢湂䝁䅫杢求䝁䅕杣灂䝁䄴睚㝁䍁䅁䅒灂䡁䅍䅣療䡁䅍兙獂䍁䅁兙畂䝁䅑䅉卂䝁䅕睙㕂䝁䅍䅢灂䝁䄴睚㝁䍁䅁睖桂䡁䅑党祂䍁䅁䅕ㅂ䡁䅉兡浂䝁䅫睙桂䡁䅑兡療䝁䄴睏杁䕁䅍䅢求䝁䅅杢啂䝁䅕睙潂䑁䅳䅉兂䝁䄸䅢獂䡁䅕䅤灂䝁䄸杢杁䕁䅍睢畂䡁䅑杣療䝁䅷睏杁䕁䅍䅢灂䝁䄰兙あ䝁䅕䅖求䝁䅍䅡䅁䑁䩍䅁䅁允䅁兒畂䡁䅙兡祂䝁䄸杢瑂䝁䅕杢あ䝁䅅䅢杁䕁䅍睢畂䡁䅍兤獂䡁䅑兡畂䝁䅣睏杁䕁䅕杢㉂䝁䅫杣療䝁䄴兢求䝁䄴䅤桂䝁䅷䅉䙂䝁䄴睚灂䝁䄴党求䡁䅉兡畂䝁䅣睏杁䕁䅙兙祂䝁䄰兡畂䝁䅣睏杁䕁䅑兡穂䡁䅁睢穂䝁䅅䅢杁䝁䅅杢歂䍁䅁杕求䝁䅍入橂䝁䅷兡畂䝁䅣睏杁䕁䅍䅢求䝁䅅杢啂䝁䅕睙潂䑁䅳䅉兂䝁䄸䅢獂䡁䅕䅤灂䝁䄸杢杁䕁䅍睢畂䡁䅑杣療䝁䅷睏杁䕁䅍䅢灂䝁䄰兙あ䝁䅕䅖求䝁䅍䅡䅁偁剫䅁坄䅁䅁兒畂䡁䅙兡祂䝁䄸杢瑂䝁䅕杢あ䝁䅅䅢杁䕁䅍睢畂䡁䅍兤獂䡁䅑兡畂䝁䅣睏杁䕁䅕杢㉂䝁䅫杣療䝁䄴兢求䝁䄴䅤桂䝁䅷䅉䙂䝁䄴睚灂䝁䄴党求䡁䅉兡畂䝁䅣睏杁䕁䅙兙祂䝁䄰兡畂䝁䅣睏杁䕁䅧睢祂䡁䅑兡橂䡁䅕䅢あ䡁䅕杣求䑁䅳䅉䑂䝁䅷兡瑂䝁䅅䅤求䙁䅑党橂䝁䅧睏杁䙁䅉党畂䝁䅕睤桂䝁䅉䅢求䍁䅁兑瑂䝁䄰睢畂䝁䅫兙䅁䩁䩫䅁㑁允䅁兒畂䡁䅙兡祂䝁䄸杢瑂䝁䅕杢あ䝁䅅䅢杁䕁䅍睢畂䡁䅍兤獂䡁䅑兡畂䝁䅣睏杁䕁䅕杢㉂䝁䅫杣療䝁䄴兢求䝁䄴䅤桂䝁䅷䅉䙂䝁䄴睚灂䝁䄴党求䡁䅉兡畂䝁䅣睏杁䕁䅙杣求䝁䅫睚潂䡁䅑䅉呂䝁䅕杣㉂䝁䅫睙求䑁䅳䅉䩂䝁䄴䅚ㅂ䡁䅍䅤祂䝁䅫兙獂䍁䅁兑ㅂ䡁䅑睢瑂䝁䅅䅤灂䝁䄸杢㝁䍁䅁䅒灂䡁䅍䅣療䡁䅍兙獂䍁䅁兙畂䝁䅑䅉卂䝁䅕睙㕂䝁䅍䅢灂䝁䄴睚㝁䍁䅁睖桂䡁䅑党祂䍁䅁䅕ㅂ䡁䅉兡浂䝁䅫睙桂䡁䅑兡療䝁䄴睏杁䙁䅁杣療䝁䅍党穂䡁䅍䅉䉂䡁䅕䅤療䝁䄰兙あ䝁䅫睢畂䅁䅁眰䄴䵁䅑䅁䙂䝁䄴杤灂䡁䅉睢畂䝁䄰党畂䡁䅑兙獂䍁䅁睑療䝁䄴督ㅂ䝁䅷䅤灂䝁䄴睚㝁䍁䅁兒畂䡁䅙兡祂䝁䄸杢瑂䝁䅕杢あ䝁䅅䅢杁䕁䅕杢湂䝁䅫杢求䝁䅕杣灂䝁䄴睚㝁䍁䅁睒祂䝁䅕党畂䍁䅁睑療䝁䄴督ㅂ䝁䄰党祂䍁䅁睒療䝁䄸䅚穂䑁䅳䅉偂䡁䅉睚桂䝁䄴兡橂䑁䅳䅉佂䡁䅕䅤祂䝁䅅睙求䡁䅕䅤灂䝁䅍兙獂䅁䅁睋䅣乁䅯䅁䙂䝁䄴杤灂䡁䅉睢畂䝁䄰党畂䡁䅑兙獂䍁䅁睑療䝁䄴督ㅂ䝁䅷䅤灂䝁䄴睚㝁䍁䅁兒畂䡁䅙兡祂䝁䄸杢瑂䝁䅕杢あ䝁䅅䅢杁䕁䅕杢湂䝁䅫杢求䝁䅕杣灂䝁䄴睚㝁䍁䅁䅓求䝁䅅䅢あ䝁䅧䅉䕂䝁䅫兙湂䝁䄴睢穂䡁䅑兡橂䡁䅍睏杁䕁䅑兙あ䝁䅅䅉兂䡁䅉睢あ䝁䅕睙あ䝁䅫睢畂䑁䅳䅉䡂䝁䅕杢求䡁䅑兡橂䡁䅍睏杁䕁䄸杢橂䝁䄸䅢療䝁䅣入䅁䑁䡷䅁獄䅁䅁兒畂䡁䅙兡祂䝁䄸杢瑂䝁䅕杢あ䝁䅅䅢杁䕁䅍睢畂䡁䅍兤獂䡁䅑兡畂䝁䅣睏杁䕁䅕杢㉂䝁䅫杣療䝁䄴兢求䝁䄴䅤桂䝁䅷䅉䙂䝁䄴睚灂䝁䄴党求䡁䅉兡畂䝁䅣睏杁䕁䅧党桂䝁䅷䅤潂䍁䅁䅒灂䝁䅅睚畂䝁䄸督あ䝁䅫睙穂䑁䅳䅉呂䝁䅕杢穂䝁䄸杣穂䑁䅳䅉䕂䝁䅅䅤桂䍁䅁䅕祂䝁䄸䅤求䝁䅍䅤灂䝁䄸杢㝁䍁䅁睒求䝁䄴党あ䝁䅫睙穂䑁䅳䅉偂䝁䄴睙療䝁䅷睢湂䡁䅫䅁塃䅅䅁杔䅅䕁䅕杢㉂䝁䅫杣療䝁䄴兢求䝁䄴䅤桂䝁䅷䅉䑂䝁䄸杢穂䡁䅕䅢あ䝁䅫杢湂䑁䅳䅉䙂䝁䄴杤灂䡁䅉睢畂䝁䄰党畂䡁䅑兙獂䍁䅁兒畂䝁䅣兡畂䝁䅕党祂䝁䅫杢湂䑁䅳䅉䩂䝁䄴䅚ㅂ䡁䅍䅤祂䝁䅫兙獂䍁䅁兑ㅂ䡁䅑睢瑂䝁䅅䅤灂䝁䄸杢㝁䍁䅁兔桂䡁䅉兡畂䝁䅕䅉啂䡁䅉兙畂䡁䅍䅣療䡁䅉䅤桂䡁䅑兡療䝁䄴睏杁䕁䅑兡穂䡁䅁睢穂䝁䅅䅢杁䝁䅅杢歂䍁䅁杕求䝁䅍入橂䝁䅷兡畂䝁䅣睏杁䙁䅁杣療䝁䅍党穂䡁䅍䅉䉂䡁䅕䅤療䝁䄰兙あ䝁䅫睢畂䑁䅳䅉䉂䡁䅉䅤灂䝁䅙兡橂䝁䅫兙獂䍁䅁兓畂䡁䅑党獂䝁䅷兡湂䝁䅕杢橂䝁䅕䅁奁杅䅁朵䅁䕁䅕杢㉂䝁䅫杣療䝁䄴兢求䝁䄴䅤桂䝁䅷䅉䑂䝁䄸杢穂䡁䅕䅢あ䝁䅫杢湂䑁䅳䅉䙂䝁䄴杤灂䡁䅉睢畂䝁䄰党畂䡁䅑兙獂䍁䅁兒畂䝁䅣兡畂䝁䅕党祂䝁䅫杢湂䑁䅳䅉乂䝁䅅睙潂䝁䅫杢求䍁䅁䅔求䝁䅅杣畂䝁䅫杢湂䑁䅳䅉兂䡁䅉睢橂䝁䅕督穂䍁䅁兑ㅂ䡁䅑睢瑂䝁䅅䅤灂䝁䄸杢㝁䍁䅁兑祂䡁䅑兡浂䝁䅫睙灂䝁䅅䅢杁䕁䅫杢あ䝁䅕䅢獂䝁䅫睚求䝁䄴睙求䅁䅁䉕䅉䭁䅁䅁䙂䝁䄴杤灂䡁䅉睢畂䝁䄰党畂䡁䅑兙獂䍁䅁睑療䝁䄴督ㅂ䝁䅷䅤灂䝁䄴睚㝁䍁䅁兒畂䡁䅙兡祂䝁䄸杢瑂䝁䅕杢あ䝁䅅䅢杁䕁䅕杢湂䝁䅫杢求䝁䅕杣灂䝁䄴睚㝁䍁䅁䅕療䝁䅷䅢ㅂ䡁䅑兡療䝁䄴䅉䑂䝁䄸杢あ䡁䅉睢獂䑁䅳䅉䍂䝁䅫睢浂䡁䅕党獂䅁䅁䉵䅅佁䅯䅁䙂䝁䄴杤灂䡁䅉睢畂䝁䄰党畂䡁䅑兙獂䍁䅁睑療䝁䄴督ㅂ䝁䅷䅤灂䝁䄴睚㝁䍁䅁兒畂䡁䅙兡祂䝁䄸杢瑂䝁䅕杢あ䝁䅅䅢杁䕁䅕杢湂䝁䅫杢求䝁䅕杣灂䝁䄴睚㝁䍁䅁䅕祂䝁䅕䅚灂䝁䅍䅤灂䡁䅙党杁䕁䅅杢桂䝁䅷入あ䝁䅫睙穂䑁䅳䅉䉂䡁䅍督灂䡁䅍䅤灂䡁䅙党杁䙁䅑党橂䝁䅧杢療䝁䅷睢湂䡁䅫睏杁䙁䅍党橂䡁䅕杣灂䡁䅑入杁䕁䄰兙畂䝁䅅睚求䝁䄰党畂䡁䅑䅁瑃睂䅁权䅅䕁䅕杢㉂䝁䅫杣療䝁䄴兢求䝁䄴䅤桂䝁䅷䅉䑂䝁䄸杢穂䡁䅕䅢あ䝁䅫杢湂䑁䅳䅉䙂䝁䄴杤灂䡁䅉睢畂䝁䄰党畂䡁䅑兙獂䍁䅁兒畂䝁䅣兡畂䝁䅕党祂䝁䅫杢湂䑁䅳䅉呂䝁䄰兙祂䡁䅑䅉䍂䡁䅕兡獂䝁䅑兡畂䝁䅣睏杁䙁䅁杣療䝁䅍党穂䡁䅍䅉䉂䡁䅕䅤療䝁䄰兙あ䝁䅫睢畂䑁䅳䅉卂䝁䅕兙獂䍁䅁兒穂䡁䅑兙あ䝁䅕䅉啂䝁䅕睙潂䝁䄴睢獂䝁䄸睚㕂䑁䅳䅉噂䡁䅑兡獂䝁䅫䅤㕂䍁䅁睕橂䝁䅅䅢求䍁䅁睕療䝁䅷兙祂䅁䅁杩䅙䭁䅙䅁䙂䝁䄴杤灂䡁䅉睢畂䝁䄰党畂䡁䅑兙獂䍁䅁睑療䝁䄴督ㅂ䝁䅷䅤灂䝁䄴睚㝁䍁䅁兒畂䡁䅙兡祂䝁䄸杢瑂䝁䅕杢あ䝁䅅䅢杁䕁䅕杢湂䝁䅫杢求䝁䅕杣灂䝁䄴睚㝁䍁䅁睖桂䡁䅑党祂䍁䅁䅕ㅂ䡁䅉兡浂䝁䅫睙桂䡁䅑兡療䝁䄴睏杁䕁䅍䅢求䝁䅅杢啂䝁䅕睙潂䅁䅁䉷䅅䅁䉙䅁䙂䝁䄴杤灂䡁䅉睢畂䝁䄰党畂䡁䅑兙獂䍁䅁睑療䝁䄴督ㅂ䝁䅷䅤灂䝁䄴睚㝁䍁䅁杒獂䝁䅕党あ䍁䅁兔桂䝁䄴兙湂䝁䅕兢求䝁䄴䅤㝁䍁䅁兓畂䝁䅑兤穂䡁䅑杣灂䝁䅅䅢杁䕁䅅兤あ䝁䄸兢桂䡁䅑兡療䝁䄴睏杁䕁䄰兙祂䝁䅫杢求䍁䅁䅖祂䝁䅅杢穂䡁䅁睢祂䡁䅑兙あ䝁䅫睢畂䑁䅳䅉兂䝁䄸䅢獂䡁䅕䅤灂䝁䄸杢杁䕁䅍睢畂䡁䅑杣療䝁䅷睏杁䕁䄸睙求䝁䅅杢杁䕁䅑兙あ䝁䅅䅉䑂䝁䄸䅢獂䝁䅕睙あ䝁䅫睢畂䅁䅁硥䅅䵁䅉䅁䙂䝁䄴杤灂䡁䅉睢畂䝁䄰党畂䡁䅑兙獂䍁䅁睑療䝁䄴督ㅂ䝁䅷䅤灂䝁䄴睚㝁䍁䅁䅓求䝁䅅䅢あ䝁䅧䅉䕂䝁䅫兙湂䝁䄴睢穂䡁䅑兡橂䡁䅍睏杁䕁䅣党畂䝁䅕䅤灂䝁䅍督㝁䍁䅁䅕祂䝁䄸睙求䡁䅍督杁䕁䅅兤あ䝁䄸兢桂䡁䅑兡療䝁䄴睏杁䕁䅫兢瑂䡁䅕杢療䝁䅷睢湂䡁䅫睏杁䕁䄸杢橂䝁䄸䅢療䝁䅣入䅁偁䥅䅁杂䅁䅁兒畂䡁䅙兡祂䝁䄸杢瑂䝁䅕杢あ䝁䅅䅢杁䕁䅍睢畂䡁䅍兤獂䡁䅑兡畂䝁䅣睏杁䕁䅫杢歂䡁䅕督あ䡁䅉兡桂䝁䅷䅉䉂䡁䅕䅤療䝁䄰兙あ䝁䅫睢畂䅁䅁硴䅅䵁䅯䅁䙂䝁䄴杤灂䡁䅉睢畂䝁䄰党畂䡁䅑兙獂䍁䅁睑療䝁䄴督ㅂ䝁䅷䅤灂䝁䄴睚㝁䍁䅁兓畂䝁䅑兤穂䡁䅑杣灂䝁䅅䅢杁䕁䅅兤あ䝁䄸兢桂䡁䅑兡療䝁䄴睏杁䙁䅍党畂䡁䅍睢祂䡁䅍睏杁䕁䅍䅢求䝁䅅杢啂䝁䅕睙潂䑁䅳䅉兂䡁䅉睢橂䝁䅕督穂䍁䅁兑ㅂ䡁䅑睢瑂䝁䅅䅤灂䝁䄸杢㝁䍁䅁睑獂䝁䅫兢桂䡁䅑党啂䝁䅕睙潂䅁䅁兢䅣䙁䅧䅁䙂䝁䄴杤灂䡁䅉睢畂䝁䄰党畂䡁䅑兙獂䍁䅁睑療䝁䄴督ㅂ䝁䅷䅤灂䝁䄴睚㝁䍁䅁䅕療䝁䅷䅢ㅂ䡁䅑兡療䝁䄴䅉䑂䝁䄸杢あ䡁䅉睢獂䅁䅁杦䄸䑁䅑䅁䙂䝁䄴杤灂䡁䅉睢畂䝁䄰党畂䡁䅑兙獂䍁䅁兒畂䝁䅣兡畂䝁䅕党祂䝁䅫杢湂䅁䅁睙䅙䕁䄴䅁䙂䝁䄴杤灂䡁䅉睢畂䝁䄰党畂䡁䅑兙獂䍁䅁兒畂䝁䅣兡畂䝁䅕党祂䝁䅫杢湂䑁䅳䅉穁䕁䅑䅉兂䡁䅉兡畂䡁䅑兡畂䝁䅣䅁摂䅃䅁䅖䅁䕁䅕杢㉂䝁䅫杣療䝁䄴兢求䝁䄴䅤桂䝁䅷䅉䙂䝁䄴睚灂䝁䄴党求䡁䅉兡畂䝁䅣睏杁䕁䅉兡療䝁䄰兙穂䡁䅍䅉䙂䝁䄴党祂䝁䅣入䅁䝁䥍䅁䭂䅁䅁兒畂䡁䅙兡祂䝁䄸杢瑂䝁䅕杢あ䝁䅅䅢杁䕁䅕杢湂䝁䅫杢求䝁䅕杣灂䝁䄴睚㝁䍁䅁睑獂䝁䅕兙畂䙁䅑党橂䝁䅧䅁坂充䅁䅚䅁䕁䅕杢㉂䝁䅫杣療䝁䄴兢求䝁䄴䅤桂䝁䅷䅉䙂䝁䄴睚灂䝁䄴党求䡁䅉兡畂䝁䅣睏杁䕁䅍䅢求䝁䅅杢啂䝁䅕睙潂䑁䅳䅉䑂䝁䅷兡瑂䝁䅅䅤求䙁䅑党橂䝁䅧䅁慃䅃䅁䅚䅁䕁䅕杢㉂䝁䅫杣療䝁䄴兢求䝁䄴䅤桂䝁䅷䅉䙂䝁䄴睚灂䝁䄴党求䡁䅉兡畂䝁䅣睏杁䕁䅑兙あ䝁䅅䅉䑂䝁䅕杢あ䝁䅕杣杁䙁䅑党橂䝁䅧杢療䝁䅷睢湂䡁䅫䅁䍂杂䅁䅡䅁䕁䅕杢㉂䝁䅫杣療䝁䄴兢求䝁䄴䅤桂䝁䅷䅉䙂䝁䄴睚灂䝁䄴党求䡁䅉兡畂䝁䅣睏杁䕁䅑兙あ䝁䅅䅉兂䡁䅉睢あ䝁䅕睙あ䝁䅫睢畂䑁䅳䅉卂䝁䅕睚啂䝁䅕睙潂䅁䅁䉸䅁䝁䅑䅁䙂䝁䄴杤灂䡁䅉睢畂䝁䄰党畂䡁䅑兙獂䍁䅁兒畂䝁䅣兡畂䝁䅕党祂䝁䅫杢湂䑁䅳䅉䕂䝁䅫督睂䝁䄸督桂䝁䅷䅉桂䝁䄴䅚杁䙁䅉党橂䡁䅫睙獂䝁䅫杢湂䅁䅁䅊䅧䡁䅯䅁䙂䝁䄴杤灂䡁䅉睢畂䝁䄰党畂䡁䅑兙獂䍁䅁兒畂䝁䅣兡畂䝁䅕党祂䝁䅫杢湂䑁䅳䅉䕂䝁䅫督睂䝁䄸督桂䝁䅷䅉桂䝁䄴䅚杁䙁䅉党橂䡁䅫睙獂䝁䅫杢湂䑁䅳䅉䑂䝁䅷党桂䝁䄴䅖求䝁䅍䅡䅁䥁䭫䅁䥄䅁䅁兒畂䡁䅙兡祂䝁䄸杢瑂䝁䅕杢あ䝁䅅䅢杁䕁䅕杢湂䝁䅫杢求䝁䅕杣灂䝁䄴睚㝁䍁䅁䅒灂䡁䅍䅣療䡁䅍兙獂䍁䅁兙畂䝁䅑䅉卂䝁䅕睙㕂䝁䅍䅢灂䝁䄴睚㝁䍁䅁睖桂䡁䅑党祂䍁䅁䅕ㅂ䡁䅉兡浂䝁䅫睙桂䡁䅑兡療䝁䄴睏杁䕁䅍䅢求䝁䅅杢啂䝁䅕睙潂䑁䅳䅉兂䝁䄸䅢獂䡁䅕䅤灂䝁䄸杢杁䕁䅍睢畂䡁䅑杣療䝁䅷䅁敁杅䅁東䅁䕁䅕杢㉂䝁䅫杣療䝁䄴兢求䝁䄴䅤桂䝁䅷䅉䙂䝁䄴睚灂䝁䄴党求䡁䅉兡畂䝁䅣睏杁䕁䅑兡穂䡁䅁睢穂䝁䅅䅢杁䝁䅅杢歂䍁䅁杕求䝁䅍入橂䝁䅷兡畂䝁䅣睏杁䙁䅣兙あ䝁䅕杣杁䙁䅁兤祂䝁䅫杚灂䝁䅍兙あ䝁䅫睢畂䑁䅳䅉佂䡁䅕䅤祂䝁䅅睙求䡁䅕䅤灂䝁䅍兙獂䅁䅁剺䅅䵁䅯䅁䙂䝁䄴杤灂䡁䅉睢畂䝁䄰党畂䡁䅑兙獂䍁䅁兒畂䝁䅣兡畂䝁䅕党祂䝁䅫杢湂䑁䅳䅉䝂䝁䅅杣瑂䝁䅫杢湂䑁䅳䅉䝂䝁䄸杣求䡁䅍䅤祂䡁䅫睏杁䕁䅧睢祂䡁䅑兡橂䡁䅕䅢あ䡁䅕杣求䑁䅳䅉䩂䝁䄴䅚ㅂ䡁䅍䅤祂䝁䅫兙獂䍁䅁兑ㅂ䡁䅑睢瑂䝁䅅䅤灂䝁䄸杢㝁䍁䅁䅕療䝁䅷䅢ㅂ䡁䅑兡療䝁䄴䅉䑂䝁䄸杢あ䡁䅉睢獂䅁䅁䅘䄴䥁䅯䅁䙂䝁䄴杤灂䡁䅉睢畂䝁䄰党畂䡁䅑兙獂䍁䅁兒畂䝁䅣兡畂䝁䅕党祂䝁䅫杢湂䑁䅳䅉䝂䝁䅅杣瑂䝁䅫杢湂䑁䅳䅉䥂䝁䄸杣あ䝁䅫睙ㅂ䝁䅷䅤ㅂ䡁䅉党㝁䍁䅁睑獂䝁䅕兙畂䙁䅑党橂䝁䅧睏杁䕁䅉兡療䝁䅙兤求䝁䅷䅁扄充䅁杴䅁䕁䅕杢㉂䝁䅫杣療䝁䄴兢求䝁䄴䅤桂䝁䅷䅉䙂䝁䄴睚灂䝁䄴党求䡁䅉兡畂䝁䅣睏杁䕁䅙兙祂䝁䄰兡畂䝁䅣睏杁䕁䅧睢祂䡁䅑兡橂䡁䅕䅢あ䡁䅕杣求䑁䅳䅉䩂䝁䄴䅚ㅂ䡁䅍䅤祂䝁䅫兙獂䍁䅁兑ㅂ䡁䅑睢瑂䝁䅅䅤灂䝁䄸杢㝁䍁䅁䅕療䝁䅷䅢ㅂ䡁䅑兡療䝁䄴䅉䑂䝁䄸杢あ䡁䅉睢獂䅁䅁关䅧䅁䉁䅁䙂䝁䄴杤灂䡁䅉睢畂䝁䄰党畂䡁䅑兙獂䍁䅁兒畂䝁䅣兡畂䝁䅕党祂䝁䅫杢湂䑁䅳䅉䝂䝁䅅杣瑂䝁䅫杢湂䑁䅳䅉䩂䝁䄴䅚ㅂ䡁䅍䅤祂䝁䅫兙獂䍁䅁兑ㅂ䡁䅑睢瑂䝁䅅䅤灂䝁䄸杢㝁䍁䅁睕求䝁䄴督療䡁䅉督㝁䍁䅁睕瑂䝁䅅杣あ䍁䅁兒畂䝁䅕杣湂䡁䅫睏杁䙁䅁杣療䝁䅍党穂䡁䅍䅉䉂䡁䅕䅤療䝁䄰兙あ䝁䅫睢畂䑁䅳䅉卂䝁䅕兢療䡁䅑党杁䕁䅅睙橂䝁䅕督穂䍁䅁兙畂䝁䅑䅉䑂䝁䄸杢あ䡁䅉睢獂䅁䅁䅢䄸䡁䅁䅁䙂䝁䄴杤灂䡁䅉睢畂䝁䄰党畂䡁䅑兙獂䍁䅁兒畂䝁䅣兡畂䝁䅕党祂䝁䅫杢湂䑁䅳䅉䝂䝁䅅杣瑂䝁䅫杢湂䑁䅳䅉噂䡁䅑兡獂䝁䅫䅤㕂䍁䅁睕橂䝁䅅䅢求䍁䅁睕療䝁䅷兙祂䅁䅁眴䅫䝁䅷䅁䙂䝁䄴杤灂䡁䅉睢畂䝁䄰党畂䡁䅑兙獂䍁䅁兒畂䝁䅣兡畂䝁䅕党祂䝁䅫杢湂䑁䅳䅉䝂䝁䅅督あ䍁䄰兔療䡁䅙兡畂䝁䅣䅉䑂䝁䄸杢穂䡁䅕兢求䡁䅉䅉䡂䝁䄸睢歂䡁䅍䅁畃杅䅁䄷䅁䕁䅕杢㉂䝁䅫杣療䝁䄴兢求䝁䄴䅤桂䝁䅷䅉䙂䝁䄴睚灂䝁䄴党求䡁䅉兡畂䝁䅣睏杁䕁䅙䅢求䝁䅕䅤杁䕁䄰兙畂䝁䅅睚求䝁䄰党畂䡁䅑睏杁䕁䅑兡穂䡁䅁睢穂䝁䅅䅢杁䝁䅅杢歂䍁䅁杕求䝁䅍入橂䝁䅷兡畂䝁䅣睏杁䙁䅣兙あ䝁䅕杣杁䙁䅁兤祂䝁䅫杚灂䝁䅍兙あ䝁䅫睢畂䑁䅳䅉䑂䝁䅷党桂䝁䄴䅖求䝁䅍䅡㝁䍁䅁䅕療䝁䅷䅢ㅂ䡁䅑兡療䝁䄴䅉䑂䝁䄸杢あ䡁䅉睢獂䅁䅁䅨䅙䵁䅉䅁䙂䝁䄴杤灂䡁䅉睢畂䝁䄰党畂䡁䅑兙獂䍁䅁兒畂䝁䅣兡畂䝁䅕党祂䝁䅫杢湂䑁䅳䅉䝂䝁䅷党求䡁䅑䅉乂䝁䅅杢桂䝁䅣党瑂䝁䅕杢あ䑁䅳䅉䩂䝁䄴䅚ㅂ䡁䅍䅤祂䝁䅫兙獂䍁䅁兑ㅂ䡁䅑睢瑂䝁䅅䅤灂䝁䄸杢㝁䍁䅁睑獂䝁䅕兙畂䙁䅑党橂䝁䅧睏杁䙁䅁睢獂䝁䅷兤あ䝁䅫睢畂䍁䅁睑療䝁䄴䅤祂䝁䄸䅢䅁䍁允䅁㉃䅁䅁兒畂䡁䅙兡祂䝁䄸杢瑂䝁䅕杢あ䝁䅅䅢杁䕁䅕杢湂䝁䅫杢求䝁䅕杣灂䝁䄴睚㝁䍁䅁杒獂䝁䅕党あ䍁䅁兔桂䝁䄴兙湂䝁䅕兢求䝁䄴䅤㝁䍁䅁兓畂䝁䅑兤穂䡁䅑杣灂䝁䅅䅢杁䕁䅅兤あ䝁䄸兢桂䡁䅑兡療䝁䄴睏杁䕁䅑兡穂䡁䅁睢穂䝁䅅䅢杁䝁䅅杢歂䍁䅁杕求䝁䅍入橂䝁䅷兡畂䝁䅣䅁灂充䅁䄱䅁䕁䅕杢㉂䝁䅫杣療䝁䄴兢求䝁䄴䅤桂䝁䅷䅉䙂䝁䄴睚灂䝁䄴党求䡁䅉兡畂䝁䅣睏杁䕁䅙䅢求䝁䅕䅤杁䕁䄰兙畂䝁䅅睚求䝁䄰党畂䡁䅑睏杁䕁䅫杢歂䡁䅕督あ䡁䅉兡桂䝁䅷䅉䉂䡁䅕䅤療䝁䄰兙あ䝁䅫睢畂䑁䅳䅉兂䝁䄸䅢獂䡁䅕䅤灂䝁䄸杢杁䕁䅍睢畂䡁䅑杣療䝁䅷睏杁䙁䅁杣療䝁䅍党穂䡁䅍䅉䉂䡁䅕䅤療䝁䄰兙あ䝁䅫睢畂䅁䅁䄴䄸䱁䅯䅁䙂䝁䄴杤灂䡁䅉睢畂䝁䄰党畂䡁䅑兙獂䍁䅁兒畂䝁䅣兡畂䝁䅕党祂䝁䅫杢湂䑁䅳䅉䝂䡁䅉党灂䝁䅣䅡あ䍁䅁睕求䡁䅉杤灂䝁䅍党㝁䍁䅁兔桂䡁䅉兡畂䝁䅕䅉啂䡁䅉兙畂䡁䅍䅣療䡁䅉䅤桂䡁䅑兡療䝁䄴睏杁䕁䄸杢穂䝁䅧睢祂䝁䅕䅉桂䝁䄴䅚杁䕁䄸杚浂䡁䅍䅡療䡁䅉党杁䙁䅣兡畂䝁䅑䅁䭂杄䅁杸䅁䕁䅕杢㉂䝁䅫杣療䝁䄴兢求䝁䄴䅤桂䝁䅷䅉䙂䝁䄴睚灂䝁䄴党求䡁䅉兡畂䝁䅣睏杁䕁䅣杣求䝁䅕杢杁䕁䅍睢畂䡁䅍兤瑂䝁䅕杣杁䕁䅣睢療䝁䅑督㝁䍁䅁䅕桂䝁䅍睡桂䝁䅣兡畂䝁䅣䅉呂䝁䅕杣㉂䝁䅫睙求䡁䅍睏杁䙁䅣兙あ䝁䅕杣杁䙁䅁兤祂䝁䅫杚灂䝁䅍兙あ䝁䅫睢畂䑁䅳䅉䑂䝁䅷党桂䝁䄴䅖求䝁䅍䅡䅁䑁卍䅁兂䅁䅁兒畂䡁䅙兡祂䝁䄸杢瑂䝁䅕杢あ䝁䅅䅢杁䕁䅕杢湂䝁䅫杢求䝁䅕杣灂䝁䄴睚㝁䍁䅁䅓療䡁䅉䅤灂䝁䅍兤獂䡁䅑兤祂䝁䅕䅁兂䅃䅁杫䅁䕁䅕杢㉂䝁䅫杣療䝁䄴兢求䝁䄴䅤桂䝁䅷䅉䙂䝁䄴睚灂䝁䄴党求䡁䅉兡畂䝁䅣睏杁䕁䅫杢歂䡁䅕督あ䡁䅉兡桂䝁䅷䅉䉂䡁䅕䅤療䝁䄰兙あ䝁䅫睢畂䑁䅳䅉䕂䝁䅫督睂䝁䄸督桂䝁䅷䅉桂䝁䄴䅚杁䙁䅉党橂䡁䅫睙獂䝁䅫杢湂䅁䅁杴䅣䩁䅁䅁䙂䝁䄴杤灂䡁䅉睢畂䝁䄰党畂䡁䅑兙獂䍁䅁兒畂䝁䅣兡畂䝁䅕党祂䝁䅫杢湂䑁䅳䅉䩂䝁䄴䅚ㅂ䡁䅍䅤祂䝁䅫兙獂䍁䅁兑ㅂ䡁䅑睢瑂䝁䅅䅤灂䝁䄸杢㝁䍁䅁兔桂䡁䅉兡畂䝁䅕䅉啂䡁䅉兙畂䡁䅍䅣療䡁䅉䅤桂䡁䅑兡療䝁䄴䅁祄杂䅁䅋䅅䕁䅕杢㉂䝁䅫杣療䝁䄴兢求䝁䄴䅤桂䝁䅷䅉䙂䝁䄴睚灂䝁䄴党求䡁䅉兡畂䝁䅣睏杁䕁䅫杢歂䡁䅕督あ䡁䅉兡桂䝁䅷䅉䉂䡁䅕䅤療䝁䄰兙あ䝁䅫睢畂䑁䅳䅉乂䝁䅅杣灂䝁䄴党杁䙁䅑杣桂䝁䄴督睂䝁䄸杣あ䝁䅅䅤灂䝁䄸杢㝁䍁䅁睕灂䝁䄰兤獂䝁䅅䅤灂䝁䄸杢㝁䍁䅁䅕祂䝁䄸睙求䡁䅍督杁䕁䅅兤あ䝁䄸兢桂䡁䅑兡療䝁䄴睏杁䕁䄸睙求䝁䅅杢杁䕁䅑兙あ䝁䅅䅉䑂䝁䄸䅢獂䝁䅕睙あ䝁䅫睢畂䑁䅳䅉䉂䡁䅕䅤療䝁䄴睢瑂䝁䄸兤穂䍁䅁杖求䝁䅧兡橂䝁䅷党穂䅁䅁硒䅉䥁䅧䅁䙂䝁䄴杤灂䡁䅉睢畂䝁䄰党畂䡁䅑兙獂䍁䅁兒畂䝁䅣兡畂䝁䅕党祂䝁䅫杢湂䑁䅳䅉䩂䝁䄴䅚ㅂ䡁䅍䅤祂䝁䅫兙獂䍁䅁兑ㅂ䡁䅑睢瑂䝁䅅䅤灂䝁䄸杢㝁䍁䅁䅕療䝁䅷䅢ㅂ䡁䅑兡療䝁䄴䅉䑂䝁䄸杢あ䡁䅉睢獂䅁䅁桶䅅䱁䅁䅁䙂䝁䄴杤灂䡁䅉睢畂䝁䄰党畂䡁䅑兙獂䍁䅁兒畂䝁䅣兡畂䝁䅕党祂䝁䅫杢湂䑁䅳䅉䩂䝁䄴䅚ㅂ䡁䅍䅤祂䝁䅫兙獂䍁䅁兑ㅂ䡁䅑睢瑂䝁䅅䅤灂䝁䄸杢㝁䍁䅁䅕療䝁䅷䅢ㅂ䡁䅑兡療䝁䄴䅉䑂䝁䄸杢あ䡁䅉睢獂䑁䅳䅉兂䡁䅉睢橂䝁䅕督穂䍁䅁兑ㅂ䡁䅑睢瑂䝁䅅䅤灂䝁䄸杢䅁䍁䭣䅁⭄䅁䅁兒畂䡁䅙兡祂䝁䄸杢瑂䝁䅕杢あ䝁䅅䅢杁䕁䅕杢湂䝁䅫杢求䝁䅕杣灂䝁䄴睚㝁䍁䅁兓畂䝁䅑兤穂䡁䅑杣灂䝁䅅䅢杁䕁䅅兤あ䝁䄸兢桂䡁䅑兡療䝁䄴睏杁䙁䅉杒䩂䕁䅑䅉潁䙁䅉兙歂䝁䅫睢杁䕁䅙杣求䡁䅅兤求䝁䄴睙㕂䍁䅁兓歂䝁䅕杢あ䝁䅫杚灂䝁䅍兙あ䝁䅫睢畂䍁䅫睏杁䙁䅍党畂䡁䅍睢祂䡁䅍睏杁䙁䅍兢桂䡁䅉䅤杁䕁䅉兤灂䝁䅷䅚灂䝁䄴睚㝁䍁䅁睕瑂䝁䅅杣あ䍁䅁睑灂䡁䅑兡求䡁䅍䅁晃权䅁杴䅁䕁䅕杢㉂䝁䅫杣療䝁䄴兢求䝁䄴䅤桂䝁䅷䅉䙂䝁䄴睚灂䝁䄴党求䡁䅉兡畂䝁䅣睏杁䕁䅫杢歂䡁䅕督あ䡁䅉兡桂䝁䅷䅉䉂䡁䅕䅤療䝁䄰兙あ䝁䅫睢畂䑁䅳䅉呂䝁䅕杢穂䝁䄸杣穂䑁䅳䅉兂䡁䅉睢橂䝁䅕督穂䍁䅁兑ㅂ䡁䅑睢瑂䝁䅅䅤灂䝁䄸杢㝁䍁䅁睑獂䝁䅫兢桂䡁䅑党啂䝁䅕睙潂䅁䅁睶䅣乁䅁䅁䙂䝁䄴杤灂䡁䅉睢畂䝁䄰党畂䡁䅑兙獂䍁䅁兒畂䝁䅣兡畂䝁䅕党祂䝁䅫杢湂䑁䅳䅉䩂䝁䄴䅚ㅂ䡁䅍䅤祂䝁䅫兙獂䍁䅁兑ㅂ䡁䅑睢瑂䝁䅅䅤灂䝁䄸杢㝁䍁䅁睕求䝁䄴督療䡁䅉督㝁䍁䅁睕灂䝁䄰兤獂䝁䅅䅤灂䝁䄸杢㝁䍁䅁睕瑂䝁䅅杣あ䍁䅁兒畂䝁䅕杣湂䡁䅫睏杁䙁䅁杣療䝁䅍党穂䡁䅍䅉䉂䡁䅕䅤療䝁䄰兙あ䝁䅫睢畂䅁䅁睤䅫䱁䅷䅁䙂䝁䄴杤灂䡁䅉睢畂䝁䄰党畂䡁䅑兙獂䍁䅁兒畂䝁䅣兡畂䝁䅕党祂䝁䅫杢湂䑁䅳䅉䩂䝁䄴䅚ㅂ䡁䅍䅤祂䝁䅫兙獂䍁䅁兑ㅂ䡁䅑睢瑂䝁䅅䅤灂䝁䄸杢㝁䍁䅁睕求䝁䄴督療䡁䅉督㝁䍁䅁睕瑂䝁䅅杣あ䍁䅁村ㅂ䝁䅫䅢歂䝁䅫杢湂䑁䅳䅉塂䝁䅅䅤求䡁䅉䅉兂䡁䅕杣灂䝁䅙兡橂䝁䅅䅤灂䝁䄸杢䅁䝁䝯䅁䍄䅁䅁兒畂䡁䅙兡祂䝁䄸杢瑂䝁䅕杢あ䝁䅅䅢杁䕁䅕杢湂䝁䅫杢求䝁䅕杣灂䝁䄴睚㝁䍁䅁兓畂䝁䅑兤穂䡁䅑杣灂䝁䅅䅢杁䕁䅅兤あ䝁䄸兢桂䡁䅑兡療䝁䄴睏杁䙁䅍党畂䡁䅍睢祂䡁䅍睏杁䙁䅣兙あ䝁䅕杣杁䙁䅁兤祂䝁䅫杚灂䝁䅍兙あ䝁䅫睢畂䑁䅳䅉兂䝁䄸䅢獂䡁䅕䅤灂䝁䄸杢杁䕁䅍睢畂䡁䅑杣療䝁䅷䅁䕄杅䅁䅸䅁䕁䅕杢㉂䝁䅫杣療䝁䄴兢求䝁䄴䅤桂䝁䅷䅉䙂䝁䄴睚灂䝁䄴党求䡁䅉兡畂䝁䅣睏杁䕁䅫杢歂䡁䅕督あ䡁䅉兡桂䝁䅷䅉䉂䡁䅕䅤療䝁䄰兙あ䝁䅫睢畂䑁䅳䅉呂䝁䅕杢穂䝁䄸杣穂䑁䅳䅉塂䝁䅅䅤求䡁䅉䅉兂䡁䅕杣灂䝁䅙兡橂䝁䅅䅤灂䝁䄸杢㝁䍁䅁䅕祂䝁䄸睙求䡁䅍督杁䕁䅅兤あ䝁䄸兢桂䡁䅑兡療䝁䄴䅁楁权䅁杩䅁䕁䅕杢㉂䝁䅫杣療䝁䄴兢求䝁䄴䅤桂䝁䅷䅉䙂䝁䄴睚灂䝁䄴党求䡁䅉兡畂䝁䅣睏杁䕁䅫杢歂䡁䅕督あ䡁䅉兡桂䝁䅷䅉䉂䡁䅕䅤療䝁䄰兙あ䝁䅫睢畂䑁䅳䅉塂䝁䅅䅤求䡁䅉䅉兂䡁䅕杣灂䝁䅙兡橂䝁䅅䅤灂䝁䄸杢䅁䱁䝑䅁楂䅁䅁兒畂䡁䅙兡祂䝁䄸杢瑂䝁䅕杢あ䝁䅅䅢杁䕁䅕杢湂䝁䅫杢求䝁䅕杣灂䝁䄴睚㝁䍁䅁兔桂䡁䅉兡畂䝁䅕䅉啂䡁䅉兙畂䡁䅍䅣療䡁䅉䅤桂䡁䅑兡療䝁䄴䅁捂权䅁杷䅁䕁䅕杢㉂䝁䅫杣療䝁䄴兢求䝁䄴䅤桂䝁䅷䅉䙂䝁䄴睚灂䝁䄴党求䡁䅉兡畂䝁䅣睏杁䕁䄰兙祂䝁䅫杢求䍁䅁䅖祂䝁䅅杢穂䡁䅁睢祂䡁䅑兙あ䝁䅫睢畂䑁䅳䅉䕂䝁䅫督睂䝁䄸督桂䝁䅷䅉桂䝁䄴䅚杁䙁䅉党橂䡁䅫睙獂䝁䅫杢湂䑁䅳䅉䑂䝁䅷党桂䝁䄴䅖求䝁䅍䅡㝁䍁䅁睑獂䝁䅫兢桂䡁䅑党啂䝁䅕睙潂䅁䅁剧䅉䵁䄴䅁䙂䝁䄴杤灂䡁䅉睢畂䝁䄰党畂䡁䅑兙獂䍁䅁兒畂䝁䅣兡畂䝁䅕党祂䝁䅫杢湂䑁䅳䅉乂䝁䅅杣灂䝁䄴党杁䙁䅑杣桂䝁䄴督睂䝁䄸杣あ䝁䅅䅤灂䝁䄸杢㝁䍁䅁䅒灂䡁䅍䅣療䡁䅍兙獂䍁䅁兙畂䝁䅑䅉卂䝁䅕睙㕂䝁䅍䅢灂䝁䄴睚㝁䍁䅁睑獂䝁䅕兙畂䙁䅑党橂䝁䅧睏杁䙁䅁睢獂䝁䅷兤あ䝁䅫睢畂䍁䅁睑療䝁䄴䅤祂䝁䄸䅢䅁䍁匴䅁奃䅁䅁兒畂䡁䅙兡祂䝁䄸杢瑂䝁䅕杢あ䝁䅅䅢杁䕁䅕杢湂䝁䅫杢求䝁䅕杣灂䝁䄴睚㝁䍁䅁兔桂䡁䅉兡畂䝁䅕䅉啂䡁䅉兙畂䡁䅍䅣療䡁䅉䅤桂䡁䅑兡療䝁䄴睏杁䕁䄸杢穂䝁䅧睢祂䝁䅕䅉桂䝁䄴䅚杁䕁䄸杚浂䡁䅍䅡療䡁䅉党杁䙁䅣兡畂䝁䅑䅁獃元䅁杩䅁䕁䅕杢㉂䝁䅫杣療䝁䄴兢求䝁䄴䅤桂䝁䅷䅉䙂䝁䄴睚灂䝁䄴党求䡁䅉兡畂䝁䅣睏杁䕁䄰兡畂䝁䅫杢湂䍁䅁䅖求䝁䅍䅡畂䝁䄸䅢療䝁䅣入㝁䍁䅁䅒灂䡁䅍䅣療䡁䅍兙獂䍁䅁兙畂䝁䅑䅉卂䝁䅕睙㕂䝁䅍䅢灂䝁䄴睚䅁䅁䭕䅁浃䅁䅁兒畂䡁䅙兡祂䝁䄸杢瑂䝁䅕杢あ䝁䅅䅢杁䕁䅕杢湂䝁䅫杢求䝁䅕杣灂䝁䄴睚㝁䍁䅁䅕桂䝁䅍睡桂䝁䅣兡畂䝁䅣䅉呂䝁䅕杣㉂䝁䅫睙求䡁䅍睏杁䕁䅉兡療䝁䄰兙穂䡁䅍䅉䙂䝁䄴党祂䝁䅣入㝁䍁䅁兑畂䝁䅅党祂䝁䄸杙灂䝁䅍䅉䕂䝁䅫睚求䡁䅍䅤灂䝁䄸杢䅁䩁䩍䅁㡃䅁䅁兒畂䡁䅙兡祂䝁䄸杢瑂䝁䅕杢あ䝁䅅䅢杁䕁䅕杢湂䝁䅫杢求䝁䅕杣灂䝁䄴睚㝁䍁䅁䅕桂䝁䅍睡桂䝁䅣兡畂䝁䅣䅉呂䝁䅕杣㉂䝁䅫睙求䡁䅍睏杁䕁䅍䅢求䝁䅅杢啂䝁䅕睙潂䑁䅳䅉䍂䝁䅫睢瑂䝁䅅督穂䍁䅁兒畂䝁䅕杣湂䡁䅫睏杁䕁䅅杢桂䝁䅕杣療䝁䅉兡橂䍁䅁䅒灂䝁䅣党穂䡁䅑兡療䝁䄴䅁⭄兄䅁䅺䅁䕁䅕杢㉂䝁䅫杣療䝁䄴兢求䝁䄴䅤桂䝁䅷䅉䙂䝁䄴睚灂䝁䄴党求䡁䅉兡畂䝁䅣睏杁䙁䅁兙橂䝁䅳兙湂䝁䅫杢湂䍁䅁睕求䡁䅉杤灂䝁䅍党穂䑁䅳䅉䕂䝁䅫督睂䝁䄸督桂䝁䅷䅉桂䝁䄴䅚杁䙁䅉党橂䡁䅫睙獂䝁䅫杢湂䑁䅳䅉兂䝁䄸䅢獂䡁䅕䅤灂䝁䄸杢杁䕁䅍睢畂䡁䅑杣療䝁䅷睏杁䕁䅍䅢灂䝁䄰兙あ䝁䅕䅖求䝁䅍䅡䅁乁䥁䅁䅁允䅁兒畂䡁䅙兡祂䝁䄸杢瑂䝁䅕杢あ䝁䅅䅢杁䕁䅕杢湂䝁䅫杢求䝁䅕杣灂䝁䄴睚㝁䍁䅁䅕潂䡁䅫督灂䝁䅍兙獂䍁䅁睕求䝁䅍兤祂䝁䅫䅤㕂䑁䅳䅉卂䕁䅙兓䕂䍁䅁䅋卂䝁䅅䅚灂䝁䄸䅉䝂䡁䅉党硂䡁䅕党畂䝁䅍入杁䕁䅫䅚求䝁䄴䅤灂䝁䅙兡橂䝁䅅䅤灂䝁䄸杢灁䑁䅳䅉呂䝁䅕杢穂䝁䄸杣穂䑁䅳䅉呂䝁䄰兙祂䡁䅑䅉䍂䡁䅕兡獂䝁䅑兡畂䝁䅣睏杁䙁䅁睢獂䝁䅷兤あ䝁䅫睢畂䍁䅁睑療䝁䄴䅤祂䝁䄸䅢䅁䑁䥑䅁慂䅁䅁兒畂䡁䅙兡祂䝁䄸杢瑂䝁䅕杢あ䝁䅅䅢杁䕁䅕杢湂䝁䅫杢求䝁䅕杣灂䝁䄴睚㝁䍁䅁䅕療䝁䅷䅢ㅂ䡁䅑兡療䝁䄴䅉䑂䝁䄸杢あ䡁䅉睢獂䅁䅁朱䅣䝁䅷䅁䙂䝁䄴杤灂䡁䅉睢畂䝁䄰党畂䡁䅑兙獂䍁䅁兒畂䝁䅣兡畂䝁䅕党祂䝁䅫杢湂䑁䅳䅉兂䝁䄸䅢獂䡁䅕䅤灂䝁䄸杢杁䕁䅍睢畂䡁䅑杣療䝁䅷睏杁䕁䅉兡療䝁䅙兤求䝁䅷䅁時睄䅁䅳䅁䕁䅕杢㉂䝁䅫杣療䝁䄴兢求䝁䄴䅤桂䝁䅷䅉䙂䝁䄴睚灂䝁䄴党求䡁䅉兡畂䝁䅣睏杁䙁䅉杒䩂䕁䅑䅉潁䙁䅉兙歂䝁䅫睢杁䕁䅙杣求䡁䅅兤求䝁䄴睙㕂䍁䅁兓歂䝁䅕杢あ䝁䅫杚灂䝁䅍兙あ䝁䅫睢畂䍁䅫睏杁䙁䅍党畂䡁䅍睢祂䡁䅍睏杁䙁䅍兢桂䡁䅉䅤杁䕁䅍兡あ䝁䅫党穂䅁䅁剪䅁䙁䅷䅁䙂䝁䄴杤灂䡁䅉睢畂䝁䄰党畂䡁䅑兙獂䍁䅁兒畂䝁䅣兡畂䝁䅕党祂䝁䅫杢湂䑁䅳䅉塂䝁䅅䅤求䡁䅉䅉兂䡁䅕杣灂䝁䅙兡橂䝁䅅䅤灂䝁䄸杢䅁䑁卣䅁权䅁䅁兒畂䡁䅙兡祂䝁䄸杢瑂䝁䅕杢あ䝁䅅䅢杁䕁䅕杢湂䝁䅫杢求䝁䅕杣灂䝁䄴睚㝁䍁䅁睖桂䡁䅑党祂䍁䅁䅕ㅂ䡁䅉兡浂䝁䅫睙桂䡁䅑兡療䝁䄴睏杁䑁䅍䅒杁䙁䅁杣灂䝁䄴䅤灂䝁䄴睚㝁䍁䅁兖あ䝁䅫䅢灂䡁䅑入杁䙁䅍睙桂䝁䅷党杁䙁䅍睢獂䝁䅅杣䅁乁䩣䅁祂䅁䅁兒畂䡁䅙兡祂䝁䄸杢瑂䝁䅕杢あ䝁䅅䅢杁䕁䅕杢湂䝁䅫杢求䝁䅕杣灂䝁䄴睚㝁䍁䅁睖桂䡁䅑党祂䍁䅁䅕ㅂ䡁䅉兡浂䝁䅫睙桂䡁䅑兡療䝁䄴睏杁䕁䅍䅢求䝁䅅杢啂䝁䅕睙潂䅁䅁杶䅧䥁䅉䅁䙂䝁䄴杤灂䡁䅉睢畂䝁䄰党畂䡁䅑兙獂䍁䅁兒畂䝁䅣兡畂䝁䅕党祂䝁䅫杢湂䑁䅳䅉塂䝁䅅䅤求䡁䅉䅉兂䡁䅕杣灂䝁䅙兡橂䝁䅅䅤灂䝁䄸杢㝁䍁䅁䅕療䝁䅷䅢ㅂ䡁䅑兡療䝁䄴䅉䑂䝁䄸杢あ䡁䅉睢獂䅁䅁杫䅧䕁䅷䅁䙂䝁䄴杤灂䡁䅉睢畂䝁䄰党畂䡁䅑兙獂䍁䅁兙畂䝁䅑䅉䝂䝁䅅睙灂䝁䅷兡あ䝁䅫党穂䍁䅁睕求䡁䅉杤灂䝁䅍党穂䅁䅁兮䅣䙁䅯䅁䙂䡁䅅兤灂䡁䅑入杁䙁䅉党桂䝁䅷䅉䙂䡁䅍䅤桂䡁䅑党杁䕁䅫杢㉂䝁䅕督あ䝁䄰党畂䡁䅑䅉啂䡁䅉兤穂䡁䅑督杁䍁䅧杕䙂䕁䅫䅖穂䍁䅫䅁時杂䅁䅂䅁䕁䅙䅁桁睁䅁权䅁䕁䅙兑佂䕁䅣䅁摄杁䅁权䅁䕁䅙兑呂䙁䅑䅁扁杁䅁权䅁䕁䅙村䥂䙁䅍䅁硃睁䅁䅃䅁䕁䅙睑奂䅁䅁睮䅉䅁䅧䅁䝂䕁䅑睕䅁䭁䍯䅁䥁䅁䅁杒䕂䙁䅧䅁桄杁䅁杂䅁䕁䅙兒䅁䕁䑧䅁䭁䅁䅁杒䝂䕁䅫杖䅁䕁䑙䅁䝁䅁䅁杒䩂䅁䅁䅭䅍䅁䅯䅁䝂䕁䅫睑偂䅁䅁杷䅍䅁䅧䅁䝂䕁䅫睕䅁䱁䑯䅁䭁䅁䅁杒䩂䙁䅑村䅁䕁䐰䅁䥁䅁䅁杒乂䕁䅍䅁灁杁䅁䅃䅁䕁䅙睔奂䅁䅁眱䅍䅁䅯䅁䝂䕁䄸䅗䉂䅁䅁䄵䅉䅁䅯䅁䝂䙁䅅兌硁䅁䅁䅚䅑䅁䅷䅁䝂䙁䅅兌硁䑁䅁䅁灂䅂䅁杄䅁䕁䅙兕瑁䑁䅅䅍睁䅁䅁兑䅑䅁䄴䅁䝂䙁䅅兌硁䑁䅁䅎䅁䑁䕧䅁佁䅁䅁杒剂䍁䄰免睁䑁䅧䅁牁䅂䅁䅄䅁䕁䅙兕瑁䑁䅅免䅁䝁䕁䅁佁䅁䅁杒剂䍁䄰免硁䑁䅉䅁䡂䅂䅁杄䅁䕁䅙兕瑁䑁䅅免㉁䅁䅁兌䅑䅁䅷䅁䝂䙁䅅兌硁䑁䅉䅁㙁䅂䅁杄䅁䕁䅙兕瑁䑁䅅杍睁䅁䅁杍䅑䅁䅷䅁䝂䙁䅅兌硁䑁䅍䅁煂䅂䅁䅄䅁䕁䅙兕瑁䑁䅅䅎䅁䙁䕧䅁䵁䅁䅁杒剂䍁䄰免ㅁ䅁䅁睕䅑䅁䅷䅁䝂䙁䅅兌硁䑁䅙䅁㕁䅂䅁䅄䅁䕁䅙兕瑁䑁䅅睎䅁䙁䕷䅁䵁䅁䅁杒剂䍁䄰免㑁䅁䅁兘䅑䅁䅷䅁䝂䙁䅅兌硁䑁䅫䅁敂䅂䅁权䅁䕁䅙兕瑁䑁䅉䅁剂䅂䅁䅄䅁䕁䅙兕瑁䑁䅉䅍䅁䕁䕑䅁䵁䅁䅁杒剂䍁䄰杍ぁ䅁䅁李䅑䅁䅷䅁䝂䙁䅅兌祁䑁䅧䅁睁䅂䅁权䅁䕁䅙兕瑁䑁䅍䅁浂䅂䅁䅄䅁䕁䅙兕瑁䑁䅍杍䅁䑁䔰䅁䵁䅁䅁杒剂䍁䄰睍㉁䅁䅁杒䅑䅁䅯䅁䝂䙁䅅兌ぁ䅁䅁睎䅑䅁䅷䅁䝂䙁䅅兌ぁ䑁䅁䅁煁䅂䅁䅄䅁䕁䅙兕瑁䑁䅑䅎䅁䕁䕕䅁䵁䅁䅁杒剂䍁䄰䅎㑁䅁䅁䅐䅑䅁䅯䅁䝂䙁䅅兌ㅁ䅁䅁䅡䅑䅁䅷䅁䝂䙁䅅兌ㅁ䑁䅉䅁癁䅂䅁䅄䅁䕁䅙兕瑁䑁䅕李䅁䑁䕳䅁䭁䅁䅁杒剂䍁䄰李䅁䝁䕍䅁䵁䅁䅁杒剂䍁䄰李睁䅁䅁䅌䅑䅁䅷䅁䝂䙁䅅兌㉁䑁䅑䅁䍂䅂䅁䅄䅁䕁䅙兕瑁䑁䅙䅏䅁䑁䔸䅁䭁䅁䅁杒剂䍁䄰睎䅁䝁䕣䅁䵁䅁䅁杒剂䍁䄰睎祁䅁䅁克䅑䅁䅷䅁䝂䙁䅅兌㍁䑁䅙䅁ぁ䅂䅁权䅁䕁䅙兕瑁䑁䅧䅁䅂䅂䅁䅄䅁䕁䅙兕瑁䑁䅧䅍䅁䕁䕧䅁䵁䅁䅁杒剂䍁䄰䅏ぁ䅁䅁兎䅑䅁䅷䅁䝂䙁䅅兌㑁䑁䅧䅁䑂䅂䅁权䅁䕁䅙兕瑁䑁䅫䅁時䅂䅁䅄䅁䕁䅙兕瑁䑁䅫杍䅁䑁䔴䅁䵁䅁䅁杒剂䍁䄰兏㉁䅁䅁杌䅑䅁䅧䅁䝂䙁䅅䅍䅁䑁䕅䅁允䅁䅁杒剂䑁䅑杍睁䑁䅉䅎䅁䝁䕷䅁䥁䅁䅁杒卂䕁䅍䅁㥂杁䅁䅃䅁䕁䅙杕啂䅁䅁䅂䅍䅁䅯䅁䝂䙁䅍䅔卂䅁䅁䄱䅍䅁䅯䅁䝂䙁䅑杔啂䅁䅁杰䅍䅁䅧䅁䝂䙁䅑杖䅁䕁䑣䅁祁䅁䅁杒桂䡁䅉兢灂䝁䄴睚㝁䍁䅁村祂䝁䅅杢歂䍁䅁兔桂䡁䅉睡求䡁䅑兡畂䝁䅣䅁灁杅䅁䅹䅁䕁䅙兙祂䝁䄰兡畂䝁䅣睏杁䕁䅙兙穂䡁䅑兌乂䝁䄸杤灂䝁䄴睚杁䕁䅍睢畂䡁䅍兤瑂䝁䅕杣杁䕁䅣睢療䝁䅑督㝁䍁䅁䅓療䡁䅉䅤灂䝁䅍兤獂䡁䅑兤祂䝁䅕睏杁䕁䅷兡㉂䝁䅕督あ䝁䄸睙牂䑁䅳䅉乂䝁䅅杣灂䝁䄴党杁䙁䅑杣桂䝁䄴督睂䝁䄸杣あ䝁䅅䅤灂䝁䄸杢㝁䍁䅁睔畂䝁䅷兡畂䝁䅕䅉䡂䡁䅉睢橂䝁䅕杣㕂䅁䅁䅳䄸䵁䅁䅁䝂䝁䅅杣瑂䝁䅫杢湂䑁䅳䅉䝂䝁䅅督あ䍁䄰兔療䡁䅙兡畂䝁䅣䅉䑂䝁䄸杢穂䡁䅕兢求䡁䅉䅉䡂䝁䄸睢歂䡁䅍睏杁䕁䅧睢祂䡁䅑兡橂䡁䅕䅢あ䡁䅕杣求䑁䅳䅉偂䡁䅉睚桂䝁䄴兡橂䑁䅳䅉䉂䝁䅷䅤求䡁䅉杢桂䡁䅑兡㉂䝁䅕䅉兂䡁䅉睢あ䝁䅕兡畂䑁䅳䅉偂䝁䄴䅢灂䝁䄴党杁䕁䅣杣療䝁䅍党祂䡁䅫䅁䱄睂䅁䅰䅁䕁䅙兙祂䝁䄰兡畂䝁䅣睏杁䕁䅙睢祂䝁䅕督あ䡁䅉入㝁䍁䅁兓畂䝁䅑兤穂䡁䅑杣灂䝁䅅䅢杁䕁䅅兤あ䝁䄸兢桂䡁䅑兡療䝁䄴睏杁䕁䅷兡㉂䝁䅕督あ䝁䄸睙牂䑁䅳䅉䉂䝁䅣杣灂䙁䅑党橂䝁䅧睏杁䙁䅁杣療䝁䅍党穂䡁䅍䅉䉂䡁䅕䅤療䝁䄰兙あ䝁䅫睢畂䅁䅁兦䄴䡁䅙䅁䝂䝁䅅杣瑂䝁䅫杢湂䑁䅳䅉䝂䝁䄸杣求䡁䅍䅤祂䡁䅫睏杁䕁䅷兡㉂䝁䅕督あ䝁䄸睙牂䑁䅳䅉䉂䝁䅣杣灂䙁䅑党橂䝁䅧睏杁䙁䅁杣療䝁䅍党穂䡁䅍䅉䉂䡁䅕䅤療䝁䄰兙あ䝁䅫睢畂䅁䅁睹䅫䱁䅯䅁䝂䝁䅅杣瑂䝁䅫杢湂䑁䅳䅉䥂䝁䅕兙獂䡁䅑䅡杁䕁䅑兡桂䝁䅣杢療䡁䅍䅤灂䝁䅍督㝁䍁䅁䅔灂䡁䅙党穂䡁䅑睢橂䝁䅳睏杁䕁䅍睢畂䡁䅙党畂䡁䅑兡療䝁䄴兙獂䍁䅁杔ㅂ䝁䅍䅢求䝁䅅杣㝁䍁䅁兑獂䡁䅑党祂䝁䄴兙あ䝁䅫杤求䍁䅁兔求䝁䅑兡橂䝁䅫杢求䑁䅳䅉偂䝁䄴睙療䝁䅷睢湂䡁䅫䅁畂睂䅁䅯䅁䕁䅙兙祂䝁䄰兡畂䝁䅣睏杁䕁䅧睢瑂䝁䅕䅉䩂䝁䄰䅣祂䝁䄸杤求䝁䄰党畂䡁䅑睏杁䕁䅫杢歂䡁䅕督あ䡁䅉兡桂䝁䅷䅉䉂䡁䅕䅤療䝁䄰兙あ䝁䅫睢畂䑁䅳䅉䉂䝁䅣杣灂䙁䅑党橂䝁䅧睏杁䕁䅅䅢あ䝁䅕杣畂䝁䅅䅤灂䡁䅙党杁䙁䅁杣療䡁䅑党灂䝁䄴䅁牃䅃䅁䅌䅁䕁䅙兙祂䝁䄰兡畂䝁䅣睏杁䕁䅧睢祂䡁䅑兡橂䡁䅕䅢あ䡁䅕杣求䅁䅁䅴䅫䕁䅁䅁䝂䝁䅅杣瑂䝁䅫杢湂䑁䅳䅉䥂䝁䄸杣あ䝁䅫睙ㅂ䝁䅷䅤ㅂ䡁䅉党㝁䍁䅁兑湂䡁䅉兡啂䝁䅕睙潂䅁䅁术䅫䙁䅧䅁䝂䝁䅅杣瑂䝁䅫杢湂䑁䅳䅉䥂䝁䄸杣あ䝁䅫睙ㅂ䝁䅷䅤ㅂ䡁䅉党㝁䍁䅁䅓㕂䝁䅑杣療䡁䅁睢畂䝁䅫睙穂䑁䅳䅉偂䡁䅉睚桂䝁䄴兡橂䅁䅁䅳䅧䵁䅙䅁䝂䝁䅅杣瑂䝁䅫杢湂䑁䅳䅉䥂䝁䄸杣あ䝁䅫睙ㅂ䝁䅷䅤ㅂ䡁䅉党㝁䍁䅁兓畂䝁䅑兤穂䡁䅑杣灂䝁䅅䅢杁䕁䅅兤あ䝁䄸兢桂䡁䅑兡療䝁䄴睏杁䙁䅍党畂䡁䅍睢祂䡁䅍睏杁䙁䅁杣療䝁䅍党穂䡁䅍䅉䉂䡁䅕䅤療䝁䄰兙あ䝁䅫睢畂䑁䅳䅉䉂䡁䅉䅤灂䝁䅙兡橂䝁䅫兙獂䍁䅁兓畂䡁䅑党獂䝁䅷兡湂䝁䅕杢橂䝁䅕䅁湃睂䅁䅕䅁䕁䅙兙祂䝁䄰兡畂䝁䅣睏杁䕁䅷兡㉂䝁䅕督あ䝁䄸睙牂䑁䅳䅉䉂䝁䅷䅤求䡁䅉杢桂䡁䅑兡㉂䝁䅕䅉兂䡁䅉睢あ䝁䅕兡畂䅁䅁䅇䅫䩁䅉䅁䝂䝁䅅杣瑂䝁䅫杢湂䑁䅳䅉䵂䝁䅫杤求䡁䅍䅤療䝁䅍睡㝁䍁䅁睑療䝁䄴杤求䝁䄴䅤灂䝁䄸杢桂䝁䅷䅉佂䡁䅕睙獂䝁䅕兙祂䑁䅳䅉䉂䝁䅷䅤求䡁䅉杢桂䡁䅑兡㉂䝁䅕䅉乂䝁䅕䅚灂䝁䅍兡畂䝁䅕睏杁䕁䄸杢橂䝁䄸䅢療䝁䅣入䅁䕁兙䅁睂䅁䅁杒桂䡁䅉兢灂䝁䄴睚㝁䍁䅁䅕祂䝁䅕䅚灂䝁䅍䅤灂䡁䅙党杁䕁䅅杢桂䝁䅷入あ䝁䅫睙穂䑁䅳䅉啂䝁䅕兙瑂䍁䅁睑療䝁䅷䅢桂䝁䅉睢祂䝁䅅䅤灂䝁䄸杢㝁䍁䅁䅒桂䝁䅅睕䅁䩁䭅䅁㉁䅁䅁杒桂䡁䅍䅤瑁䕁䄰睢㉂䝁䅫杢湂䍁䅁睑療䝁䄴督ㅂ䝁䄰党祂䍁䅁睒療䝁䄸䅚穂䅁䅁䄰䅫䝁䅁䅁䝂䝁䅅督あ䍁䄰兔療䡁䅙兡畂䝁䅣䅉䑂䝁䄸杢穂䡁䅕兢求䡁䅉䅉䡂䝁䄸睢歂䡁䅍睏杁䕁䅅䅢あ䝁䅕杣畂䝁䅅䅤灂䡁䅙党杁䙁䅁杣療䡁䅑党灂䝁䄴䅁ㅃ权䅁䅬䅁䕁䅙兙穂䡁䅑兌乂䝁䄸杤灂䝁䄴睚杁䕁䅍睢畂䡁䅍兤瑂䝁䅕杣杁䕁䅣睢療䝁䅑督㝁䍁䅁睑ㅂ䡁䅍䅤療䝁䄰党祂䍁䅁杕求䝁䅷兙あ䝁䅫睢畂䡁䅍䅡灂䡁䅁䅉乂䝁䅅杢桂䝁䅣党瑂䝁䅕杢あ䑁䅳䅉䑂䝁䅅杣杁䙁䅍䅡桂䡁䅉兡畂䝁䅣䅁䭄权䅁䅦䅁䕁䅙兙穂䡁䅑兌乂䝁䄸杤灂䝁䄴睚杁䕁䅍睢畂䡁䅍兤瑂䝁䅕杣杁䕁䅣睢療䝁䅑督㝁䍁䅁杒獂䝁䅕党あ䍁䅁兔桂䝁䄴兙湂䝁䅕兢求䝁䄴䅤㝁䍁䅁杒祂䝁䅕兡湂䝁䅧䅤杁䙁䅍党祂䡁䅙兡橂䝁䅕䅁慂䅅䅁䅖䅁䕁䅙兙穂䡁䅑兌乂䝁䄸杤灂䝁䄴睚杁䕁䅍睢畂䡁䅍兤瑂䝁䅕杣杁䕁䅣睢療䝁䅑督㝁䍁䅁杒療䝁䄸䅚杁䕁䅑党獂䝁䅫杤求䡁䅉入䅁䅁䡅䅁慄䅁䅁杒桂䡁䅍䅤瑁䕁䄰睢㉂䝁䅫杢湂䍁䅁睑療䝁䄴督ㅂ䝁䄰党祂䍁䅁睒療䝁䄸䅚穂䑁䅳䅉䝂䝁䄸睢歂䍁䅁䅒求䝁䅷兡㉂䝁䅕杣㕂䑁䅳䅉䑂䡁䅕督あ䝁䄸兢求䡁䅉䅉卂䝁䅕䅢桂䡁䅑兡療䝁䄴督潂䝁䅫䅣杁䕁䄰兙畂䝁䅅睚求䝁䄰党畂䡁䅑睏杁䕁䅉杣桂䝁䄴䅚杁䕁䄰兙祂䝁䅳党あ䝁䅫杢湂䑁䅳䅉偂䝁䄴䅢灂䝁䄴党杁䕁䅣杣療䝁䅍党祂䡁䅫䅁慂睂䅁䅷䅁䕁䅙兙穂䡁䅑兌乂䝁䄸杤灂䝁䄴睚杁䕁䅍睢畂䡁䅍兤瑂䝁䅕杣杁䕁䅣睢療䝁䅑督㝁䍁䅁杒療䝁䄸䅚杁䕁䅑党獂䝁䅫杤求䡁䅉入㝁䍁䅁杒祂䝁䅕兡湂䝁䅧䅤杁䙁䅍党祂䡁䅙兡橂䝁䅕睏杁䕁䄸杢獂䝁䅫杢求䍁䅁睒祂䝁䄸睙求䡁䅉入㝁䍁䅁兖あ䝁䅫䅢灂䡁䅑入杁䙁䅍睙桂䝁䅷党杁䙁䅍睢獂䝁䅅杣䅁佁䥳䅁㉄䅁䅁杒桂䡁䅍䅤瑁䕁䄰睢㉂䝁䅫杢湂䍁䅁睑療䝁䄴督ㅂ䝁䄰党祂䍁䅁睒療䝁䄸䅚穂䑁䅳䅉䝂䝁䄸睢歂䍁䅁䅒求䝁䅷兡㉂䝁䅕杣㕂䑁䅳䅉䥂䝁䄸兢求䍁䅁兓瑂䡁䅁杣療䡁䅙党瑂䝁䅕杢あ䑁䅳䅉䑂䡁䅕督あ䝁䄸兢求䡁䅉䅉卂䝁䅕䅢桂䡁䅑兡療䝁䄴督潂䝁䅫䅣杁䕁䄰兙畂䝁䅅睚求䝁䄰党畂䡁䅑睏杁䕁䄸杢獂䝁䅫杢求䍁䅁睒祂䝁䄸睙求䡁䅉入㝁䍁䅁杖灂䝁䅑党療䍁䅁睒桂䝁䄰党穂䅁䅁儳䅯䵁䅉䅁䝂䝁䅅督あ䍁䄰兔療䡁䅙兡畂䝁䅣䅉䑂䝁䄸杢穂䡁䅕兢求䡁䅉䅉䡂䝁䄸睢歂䡁䅍睏杁䕁䅙睢療䝁䅑䅉䕂䝁䅕䅢灂䡁䅙党祂䡁䅫睏杁䕁䅧睢瑂䝁䅕䅉䩂䝁䄰䅣祂䝁䄸杤求䝁䄰党畂䡁䅑睏杁䕁䅷兡浂䝁䅕督あ䡁䅫䅢求䑁䅳䅉偂䝁䄴䅢灂䝁䄴党杁䕁䅣杣療䝁䅍党祂䡁䅫睏杁䙁䅁党あ䍁䅁睑桂䡁䅉党䅁䩁䭧䅁䭃䅁䅁杒桂䡁䅍䅤瑁䕁䄰睢㉂䝁䅫杢湂䍁䅁睑療䝁䄴督ㅂ䝁䄰党祂䍁䅁睒療䝁䄸䅚穂䑁䅳䅉䝂䝁䄸睢歂䍁䅁䅒求䝁䅷兡㉂䝁䅕杣㕂䑁䅳䅉䵂䝁䅫杚求䡁䅍䅤㕂䝁䅷党㝁䍁䅁睔畂䝁䅷兡畂䝁䅕䅉䡂䡁䅉睢橂䝁䅕杣㕂䅁䅁東䄴乁䅷䅁䝂䝁䅅督あ䍁䄰兔療䡁䅙兡畂䝁䅣䅉䑂䝁䄸杢穂䡁䅕兢求䡁䅉䅉䡂䝁䄸睢歂䡁䅍睏杁䕁䅙睢療䝁䅑䅉䕂䝁䅕䅢灂䡁䅙党祂䡁䅫睏杁䕁䄰兙祂䝁䅳党あ䝁䅫杢湂䍁䅁兑ㅂ䡁䅑睢瑂䝁䅅䅤灂䝁䄸杢㝁䍁䅁睔祂䝁䅣兙畂䝁䅫睙㝁䍁䅁睔畂䝁䅷兡畂䝁䅕䅉䡂䡁䅉睢橂䝁䅕杣㕂䑁䅳䅉噂䡁䅑兡獂䝁䅫䅤㕂䍁䅁睕橂䝁䅅䅢求䍁䅁睕療䝁䅷兙祂䅁䅁剖䅁䡁䅑䅁䝂䝁䅅督あ䍁䄰兔療䡁䅙兡畂䝁䅣䅉䑂䝁䄸杢穂䡁䅕兢求䡁䅉䅉䡂䝁䄸睢歂䡁䅍睏杁䕁䅙睢療䝁䅑䅉䕂䝁䅕䅢灂䡁䅙党祂䡁䅫睏杁䕁䄸杢獂䝁䅫杢求䍁䅁睒祂䝁䄸睙求䡁䅉入䅁䥁匸䅁䝃䅁䅁杒桂䡁䅍䅤瑁䕁䄰睢㉂䝁䅫杢湂䍁䅁睑療䝁䄴督ㅂ䝁䄰党祂䍁䅁睒療䝁䄸䅚穂䑁䅳䅉䝂䝁䄸睢歂䍁䅁䅒求䝁䅷兡㉂䝁䅕杣㕂䑁䅳䅉偂䡁䅉睚桂䝁䄴兡橂䑁䅳䅉偂䝁䄴䅢灂䝁䄴党杁䕁䅣杣療䝁䅍党祂䡁䅫䅁煃权䅁杨䅁䕁䅙兙穂䡁䅑兌乂䝁䄸杤灂䝁䄴睚杁䕁䅍睢畂䡁䅍兤瑂䝁䅕杣杁䕁䅣睢療䝁䅑督㝁䍁䅁杒祂䝁䅕兡湂䝁䅧䅤杁䙁䅍党祂䡁䅙兡橂䝁䅕睏杁䕁䄰兙祂䝁䅫杢求䍁䅁䅖祂䝁䅅杢穂䡁䅁睢祂䡁䅑兙あ䝁䅫睢畂䅁䅁兗䅧䩁䅧䅁䝂䝁䅅督あ䍁䄰兔療䡁䅙兡畂䝁䅣䅉䑂䝁䄸杢穂䡁䅕兢求䡁䅉䅉䡂䝁䄸睢歂䡁䅍睏杁䕁䅣杣求䝁䅕杢杁䕁䅍睢畂䡁䅍兤瑂䝁䅕杣杁䕁䅣睢療䝁䅑督㝁䍁䅁䅔灂䝁䅙党穂䡁䅑入獂䝁䅕睏杁䕁䄸杢獂䝁䅫杢求䍁䅁睒祂䝁䄸睙求䡁䅉入䅁䱁䭑䅁あ䅁䅁杒桂䡁䅍䅤瑁䕁䄰睢㉂䝁䅫杢湂䍁䅁睑療䝁䄴督ㅂ䝁䄰党祂䍁䅁睒療䝁䄸䅚穂䑁䅳䅉䡂䡁䅉党求䝁䄴䅉䑂䝁䄸杢穂䡁䅕兢求䡁䅉䅉䡂䝁䄸睢歂䡁䅍睏杁䕁䄸杣湂䝁䅅杢灂䝁䅍䅁湃充䅁䅩䅁䕁䅙兙穂䡁䅑兌乂䝁䄸杤灂䝁䄴睚杁䕁䅍睢畂䡁䅍兤瑂䝁䅕杣杁䕁䅣睢療䝁䅑督㝁䍁䅁䅓療䝁䄰党杁䕁䅫兢睂䡁䅉睢㉂䝁䅕兢求䝁䄴䅤㝁䍁䅁兓畂䝁䅑兤穂䡁䅑杣灂䝁䅅䅢杁䕁䅅兤あ䝁䄸兢桂䡁䅑兡療䝁䄴䅁乁杅䅁䄶䅁䕁䅙兙穂䡁䅑兌乂䝁䄸杤灂䝁䄴睚杁䕁䅍睢畂䡁䅍兤瑂䝁䅕杣杁䕁䅣睢療䝁䅑督㝁䍁䅁䅓療䝁䄰党杁䕁䅫兢睂䡁䅉睢㉂䝁䅕兢求䝁䄴䅤㝁䍁䅁䅔療䝁䅍兙あ䝁䅫睢畂䍁䅁村桂䡁䅍党歂䍁䅁睕求䡁䅉杤灂䝁䅍党穂䑁䅳䅉䑂䡁䅕督あ䝁䄸兢求䡁䅉䅉卂䝁䅕䅢桂䡁䅑兡療䝁䄴督潂䝁䅫䅣杁䕁䄰兙畂䝁䅅睚求䝁䄰党畂䡁䅑睏杁䕁䅕兌獂䝁䅕兙祂䝁䄴兡畂䝁䅣䅁癃䅅䅁䅸䅁䕁䅙兙穂䡁䅑兌乂䝁䄸杤灂䝁䄴睚杁䕁䅍睢畂䡁䅍兤瑂䝁䅕杣杁䕁䅣睢療䝁䅑督㝁䍁䅁䅓療䡁䅉䅤灂䝁䅍兤獂䡁䅑兤祂䝁䅕睏杁䙁䅍睢橂䝁䅫兙獂䍁䅁兔求䝁䅑兡桂䍁䅁兑歂䡁䅙党祂䡁䅑兡穂䝁䅫杢湂䑁䅳䅉䉂䝁䅑䅉啂䝁䅅杣湂䝁䅕䅤灂䝁䄴睚㝁䍁䅁村祂䝁䅅杢歂䍁䅁兔桂䡁䅉睡求䡁䅑兡畂䝁䅣䅁塁权䅁䅔䅁䕁䅙兙穂䡁䅑兌乂䝁䄸杤灂䝁䄴睚杁䕁䅍睢畂䡁䅍兤瑂䝁䅕杣杁䕁䅣睢療䝁䅑督㝁䍁䅁䅔灂䝁䅙党穂䡁䅑入獂䝁䅕䅁权䅃䅁杢䅁䕁䅙兙穂䡁䅑兌乂䝁䄸杤灂䝁䄴睚杁䕁䅍睢畂䡁䅍兤瑂䝁䅕杣杁䕁䅣睢療䝁䅑督㝁䍁䅁䅔灂䝁䅙党穂䡁䅑入獂䝁䅕睏杁䕁䅉杣桂䝁䄴䅚杁䕁䄰兙祂䝁䅳党あ䝁䅫杢湂䅁䅁兔䅳䩁䅁䅁䝂䝁䅅督あ䍁䄰兔療䡁䅙兡畂䝁䅣䅉䑂䝁䄸杢穂䡁䅕兢求䡁䅉䅉䡂䝁䄸睢歂䡁䅍睏杁䕁䅷兡浂䝁䅕督あ䡁䅫䅢求䑁䅳䅉䍂䡁䅉兙畂䝁䅑䅉乂䝁䅅杣牂䝁䅕䅤灂䝁䄴睚㝁䍁䅁睑療䡁䅕杣灂䝁䅕杣杁䙁䅍党祂䡁䅙兡橂䝁䅕䅁祂杄䅁䅩䅁䕁䅙兙穂䡁䅑兌乂䝁䄸杤灂䝁䄴睚杁䕁䅍睢畂䡁䅍兤瑂䝁䅕杣杁䕁䅣睢療䝁䅑督㝁䍁䅁䅔灂䝁䅙党穂䡁䅑入獂䝁䅕睏杁䕁䅉杣桂䝁䄴䅚杁䕁䄰兙祂䝁䅳党あ䝁䅫杢湂䑁䅳䅉䙂䍁䄰䅒灂䡁䅍睙療䡁䅙党祂䡁䅫䅁䍄充䅁杪䅁䕁䅙兙穂䡁䅑兌乂䝁䄸杤灂䝁䄴睚杁䕁䅍睢畂䡁䅍兤瑂䝁䅕杣杁䕁䅣睢療䝁䅑督㝁䍁䅁䅔灂䝁䅙党穂䡁䅑入獂䝁䅕睏杁䕁䅉杣桂䝁䄴䅚杁䕁䄰兙祂䝁䅳党あ䝁䅫杢湂䑁䅳䅉呂䝁䄰兙祂䡁䅑䅉䑂䝁䅷睢あ䝁䅧兡畂䝁䅣䅁䥂睂䅁䅲䅁䕁䅙兙穂䡁䅑兌乂䝁䄸杤灂䝁䄴睚杁䕁䅍睢畂䡁䅍兤瑂䝁䅕杣杁䕁䅣睢療䝁䅑督㝁䍁䅁䅔灂䝁䅙党穂䡁䅑入獂䝁䅕睏杁䕁䅉杣桂䝁䄴䅚杁䕁䄰兙祂䝁䅳党あ䝁䅫杢湂䑁䅳䅉呂䝁䄰兙祂䡁䅑䅉䑂䝁䅷睢あ䝁䅧兡畂䝁䅣睏杁䕁䄸䅣潂䡁䅑䅡桂䝁䅷兢療䝁䅷睢湂䡁䅫䅁䝄杂䅁䅢䅁䕁䅙兙穂䡁䅑兌乂䝁䄸杤灂䝁䄴睚杁䕁䅍睢畂䡁䅍兤瑂䝁䅕杣杁䕁䅣睢療䝁䅑督㝁䍁䅁䅔灂䝁䅙党穂䡁䅑入獂䝁䅕睏杁䕁䄸杢獂䝁䅫杢求䍁䅁睒祂䝁䄸睙求䡁䅉入䅁乁䩉䅁奄䅁䅁杒桂䡁䅍䅤瑁䕁䄰睢㉂䝁䅫杢湂䍁䅁睑療䝁䄴督ㅂ䝁䄰党祂䍁䅁睒療䝁䄸䅚穂䑁䅳䅉䵂䝁䅫杚求䡁䅍䅤㕂䝁䅷党㝁䍁䅁睕療䝁䅍兡桂䝁䅷䅉乂䝁䅕䅚灂䝁䅅䅉䉂䝁䅑杤求䡁䅉䅤灂䡁䅍兡畂䝁䅣睏杁䙁䅣党桂䡁䅉兙楂䝁䅷党穂䑁䅳䅉䍂䡁䅉兙畂䝁䅑䅉乂䝁䅅杣牂䝁䅕䅤灂䝁䄴睚㝁䍁䅁睕瑂䝁䅅杣あ䍁䅁睑獂䝁䄸䅤潂䝁䅫杢湂䅁䅁桰䅉䭁䅷䅁䝂䝁䅅督あ䍁䄰兔療䡁䅙兡畂䝁䅣䅉䑂䝁䄸杢穂䡁䅕兢求䡁䅉䅉䡂䝁䄸睢歂䡁䅍睏杁䕁䅷兡浂䝁䅕督あ䡁䅫䅢求䑁䅳䅉坂䝁䅫杣あ䡁䅕兙獂䍁䅁睒療䝁䄸䅚穂䑁䅳䅉䍂䡁䅉兙畂䝁䅑䅉乂䝁䅅杣牂䝁䅕䅤灂䝁䄴睚㝁䍁䅁睕瑂䝁䅅杣あ䍁䅁睑獂䝁䄸䅤潂䝁䅫杢湂䅁䅁䅤䅯䙁䅙䅁䝂䝁䅅督あ䍁䄰兔療䡁䅙兡畂䝁䅣䅉䑂䝁䄸杢穂䡁䅕兢求䡁䅉䅉䡂䝁䄸睢歂䡁䅍睏杁䕁䄸杢獂䝁䅫杢求䍁䅁睒祂䝁䄸睙求䡁䅉入䅁䩁䩕䅁䥃䅁䅁杒桂䡁䅍䅤瑁䕁䄰睢㉂䝁䅫杢湂䍁䅁睑療䝁䄴督ㅂ䝁䄰党祂䍁䅁睒療䝁䄸䅚穂䑁䅳䅉呂䝁䄸睙灂䝁䅅䅢杁䕁䄰党歂䝁䅫兙杁䕁䄰兙祂䝁䅳党あ䝁䅫杢湂䑁䅳䅉䍂䡁䅉兙畂䝁䅑䅉乂䝁䅅杣牂䝁䅕䅤灂䝁䄴睚䅁䅁䥯䅁㙃䅁䅁杒求䡁䅉䅤灂䝁䅷兡あ䡁䅫睏杁䕁䄸督あ䝁䅕睢睂䝁䄸杣療䡁䅍兡穂䑁䅳䅉䕂䝁䅕杣瑂䝁䅅䅤療䝁䅷睢湂䡁䅫睏杁䕁䅫兢瑂䡁䅕杢療䝁䅷睢湂䡁䅫睏杁䕁䄸杢橂䝁䄸䅢療䝁䅣入㝁䍁䅁杕求䡁䅁杣療䝁䅑兤橂䡁䅑兡㉂䝁䅕䅉䥂䝁䅕兙獂䡁䅑䅡㝁䍁䅁杕求䡁䅍䅣灂䡁䅉兙あ䝁䄸杣㕂䅁䅁栫䅁䕁䄴䅁䝂䝁䅕杣あ䝁䅫䅢灂䡁䅯党祂䡁䅍䅉桂䝁䄴䅚杁䕁䅅睚祂䝁䅫睙ㅂ䝁䅷䅤ㅂ䡁䅉兙獂䍁䅁睑潂䝁䅕兢灂䝁䅍兙獂䡁䅍䅁癃䅃䅁杨䅁䕁䅙兡獂䝁䅕䅉呂䝁䅧</t>
  </si>
  <si>
    <t>兙祂䝁䅫杢湂䑁䅳䅉坂䝁䅫杣あ䡁䅕兙獂䍁䅁睖療䡁䅉睡浂䝁䄸杣橂䝁䅕睏杁䕁䅍䅢療䡁䅕䅚杁䙁䅍䅤療䡁䅉兙湂䝁䅕睏杁䙁䅁杣療䝁䅍党穂䡁䅍䅉䉂䡁䅕䅤療䝁䄰兙あ䝁䅫睢畂䅁䅁硯䅉䑁䅯䅁䝂䝁䅫杢桂䝁䄴睙灂䝁䅅䅢杁䕁䅕䅥橂䝁䅧兙畂䝁䅣党穂䍁䅁兙畂䝁䅑䅉䕂䝁䅅䅤桂䅁䅁杘䅧䍁䅙䅁䝂䝁䅫杢桂䝁䄴睙灂䝁䅅䅢杁䙁䅍党祂䡁䅙兡橂䝁䅕督䅁䙁䝫䅁坁䅁䅁杒灂䝁䄴兙畂䝁䅍兡桂䝁䅷督䅁䡁䝷䅁煂允䅁杒灂䝁䄴䅤求䝁䅍䅡㝁䍁䅁兔桂䝁䅍䅡灂䝁䄴党杁䕁䅷党桂䡁䅉杢灂䝁䄴睚㝁䍁䅁睑獂䝁䄸兤歂䍁䅁䅒桂䡁䅑兙杁䙁䅍党祂䡁䅙兡橂䝁䅕督㝁䍁䅁睑獂䝁䄸兤歂䍁䅁兓畂䝁䅙杣桂䡁䅍䅤祂䡁䅕睙あ䡁䅕杣求䑁䅳䅉䑂䝁䅷睢ㅂ䝁䅑䅉呂䡁䅑睢祂䝁䅅睚求䑁䅳䅉䉂䡁䅉䅤灂䝁䅙兡橂䝁䅫兙獂䍁䅁兓畂䡁䅑党獂䝁䅷兡湂䝁䅕杢橂䝁䅕睏杁䕁䄸杢獂䝁䅫杢求䍁䅁䅕桂䡁䅫兢求䝁䄴䅤穂䑁䅳䅉䡂䝁䅕杢䉂䕁䅫睏杁䙁䅕䅤灂䝁䅷兡あ䡁䅫䅉呂䝁䅍兙獂䝁䅕䅉呂䝁䄸䅢桂䡁䅉睏杁䕁䄸杢穂䝁䅧睢祂䝁䅕䅉桂䝁䄴䅚杁䕁䄸杚浂䡁䅍䅡療䡁䅉党杁䙁䅣兡畂䝁䅑䅁䉁元䅁杚䅁䕁䅙兡畂䡁䅑党橂䝁䅧睏杁䕁䄸杢獂䝁䅫杢求䍁䅁䅕桂䡁䅫兢求䝁䄴䅤穂䑁䅳䅉䍂䡁䅕入杁䕁䄴睢㍂䍁䅁䅕桂䡁䅫䅉䵂䝁䅅䅤求䡁䅉䅉潁䕁䅉杔兂䕁䅷克䅁䙁匰䅁䅂䅁䅁杒灂䝁䄴䅤求䝁䅍䅡㝁䍁䅁杕求䝁䅅䅢杁䕁䅕督あ䝁䅅䅤求䍁䅁䅖求䝁䅍䅡畂䝁䄸䅢療䝁䅣入䅁䝁卉䅁ぃ䅁䅁杒灂䝁䄴䅤求䝁䅍䅡㝁䍁䅁睕瑂䝁䅅杣あ䍁䅁睑桂䡁䅉䅚穂䑁䅳䅉兂䝁䅅入瑂䝁䅕杢あ䍁䅁杒桂䝁䅍兡獂䝁䅫䅤桂䡁䅑睢祂䍁䅁兒畂䝁䅅杙獂䝁䅕杣穂䑁䅳䅉䍂䝁䅅杢牂䝁䅫杢湂䍁䅁兙穂䍁䅁兙杁䙁䅍党祂䡁䅙兡橂䝁䅕睏杁䕁䄸杢獂䝁䅫杢求䍁䅁䅕桂䡁䅫兢求䝁䄴䅤穂䅁䅁儯䄰䉁䅁䅁䝂䝁䅫䅤畂䝁䅕督穂䅁䅁杉䅧䍁䅙䅁䝂䝁䅫䅤畂䝁䅕督穂䑁䅳䅉䵂䝁䅫杚求䡁䅍䅤㕂䝁䅷党䅁䙁䭙䅁䥂䅁䅁杒灂䡁䅑杢求䡁䅍督㝁䍁䅁䅔灂䝁䅙党穂䡁䅑入獂䝁䅕睏杁䕁䅉杣桂䝁䄴䅚杁䕁䄰兙祂䝁䅳党あ䝁䅫杢湂䅁䅁杧䅣䭁䅉䅁䝂䝁䅫䅤畂䝁䅕督穂䑁䅳䅉䵂䝁䅫杚求䡁䅍䅤㕂䝁䅷党㝁䍁䅁杔ㅂ䡁䅑杣桂䝁䅍党ㅂ䡁䅑兡橂䝁䅅䅢㝁䍁䅁睑桂䡁䅉䅚灂䝁䄸杤桂䡁䅍睙ㅂ䝁䅷兙祂䑁䅳䅉䕂䝁䅕杣瑂䝁䅅䅤療䝁䅷睢湂䡁䅫睏杁䕁䅑兡湂䝁䅫䅤桂䝁䅷䅉塂䝁䅕䅢獂䝁䄴党穂䡁䅍䅁汃杅䅁杒䅁䕁䅙兡あ䝁䄴党穂䡁䅍睏杁䕁䅷兡浂䝁䅕督あ䡁䅫䅢求䑁䅳䅉呂䝁䄰兙祂䡁䅑䅉䑂䝁䅷睢あ䝁䅧兡畂䝁䅣䅁歄䅃䅁䅩䅁䕁䅙兡あ䝁䄴党穂䡁䅍睏杁䕁䅷兡浂䝁䅕督あ䡁䅫䅢求䑁䅳䅉坂䝁䅫䅚求䝁䄸䅉䉂䝁䅑杤求䡁䅉䅤灂䡁䅍兡畂䝁䅣睏杁䕁䅉杣桂䝁䄴䅚杁䕁䄰兙祂䝁䅳党あ䝁䅫杢湂䑁䅳䅉坂䝁䅫䅚求䝁䄸䅉䡂䝁䅅兢求䡁䅍䅁穄睂䅁杮䅁䕁䅙兡あ䝁䄴党穂䡁䅍睏杁䕁䅷兡浂䝁䅕督あ䡁䅫䅢求䑁䅳䅉塂䝁䅕兙祂䝁䅅杙獂䝁䅕督㝁䍁䅁村祂䝁䅅杢歂䍁䅁兔桂䡁䅉睡求䡁䅑兡畂䝁䅣睏杁䙁䅍兢桂䡁䅉䅤杁䕁䅍䅢療䡁䅑䅡灂䝁䄴睚㝁䍁䅁兑瑂䝁䅅䅤求䡁䅕杣杁䙁䅍䅣療䡁䅉䅤穂䅁䅁睬䅣䵁䅑䅁䝂䝁䅫䅤畂䝁䅕督穂䑁䅳䅉乂䕁䅧党桂䝁䅷䅤潂䑁䅳䅉偂䡁䅕䅤睂䝁䅅䅤灂䝁䅕杢あ䍁䅁睑桂䡁䅉党㝁䍁䅁兑穂䡁䅍兡穂䡁䅑兡㉂䝁䅕䅉啂䝁䅕睙潂䝁䄴睢獂䝁䄸睚㕂䑁䅳䅉佂䝁䅕兤祂䝁䄸䅢療䝁䅣入㝁䍁䅁睔祂䡁䅑䅡療䡁䅁兙求䝁䅑兡橂䡁䅍睏杁䙁䅁兙灂䝁䄴䅉乂䝁䅅杢桂䝁䅣党瑂䝁䅕杢あ䅁䅁桮䅉䉁䉯䅁䝂䝁䅷兙穂䝁䅧䅉呂䡁䅑睢祂䝁䅅睚求䑁䅳䅉䕂䝁䅅䅤桂䍁䅁䅕祂䝁䄸䅤求䝁䅍䅤灂䝁䄸杢㝁䍁䅁睑獂䝁䄸兤歂䍁䅁兓畂䝁䅙杣桂䡁䅍䅤祂䡁䅕睙あ䡁䅕杣求䑁䅳䅉䑂䝁䅷睢ㅂ䝁䅑䅉呂䡁䅑睢祂䝁䅅睚求䑁䅳䅉䕂䝁䅅䅤桂䍁䅁睑求䝁䄴䅤求䡁䅉督杁䝁䅅杢歂䍁䅁杒桂䝁䅍兡獂䝁䅫䅤灂䝁䅕督㝁䍁䅁睕あ䝁䄸杣桂䝁䅣党杁䕁䄰兙畂䝁䅅睚求䝁䄰党畂䡁䅑睏杁䕁䅑兙あ䝁䅅䅉䑂䝁䅕杢あ䝁䅕杣杁䙁䅑党橂䝁䅧杢療䝁䅷睢湂䡁䅫䅁桄权䅁杉䅁䕁䅙䅢求䝁䅕䅤杁䕁䄰兙畂䝁䅅睚求䝁䄰党畂䡁䅑䅁兄睂䅁䅣䅁䕁䅙䅢求䝁䅕䅤杁䕁䄰兙畂䝁䅅睚求䝁䄰党畂䡁䅑睏杁䕁䅕䅢求䝁䅍䅤祂䝁䅫睙杁䙁䅙党潂䝁䅫睙獂䝁䅕睏杁䕁䅅兤あ䝁䄸杢療䝁䄰睢ㅂ䡁䅍䅉坂䝁䅕䅡灂䝁䅍䅢求䡁䅍䅁佃杂䅁杚䅁䕁䅙䅢求䝁䅕䅤杁䕁䄰兙畂䝁䅅睚求䝁䄰党畂䡁䅑睏杁䕁䅕䅢求䝁䅍䅤祂䝁䅫睙杁䙁䅙党潂䝁䅫睙獂䝁䅕睏杁䕁䄰兡橂䡁䅉睢瑁䕁䄰睢楂䝁䅫䅢灂䡁䅑入䅁䅁十䅁䕂䅁䅁杒獂䝁䅕党あ䍁䅁兔桂䝁䄴兙湂䝁䅕兢求䝁䄴䅤㝁䍁䅁杒祂䝁䅕兡湂䝁䅧䅤杁䙁䅍党祂䡁䅙兡橂䝁䅕䅁元䅃䅁杧䅁䕁䅙䅢求䝁䅕䅤杁䕁䄰兙畂䝁䅅睚求䝁䄰党畂䡁䅑睏杁䕁䅙杣求䝁䅫睚潂䡁䅑䅉呂䝁䅕杣㉂䝁䅫睙求䑁䅳䅉䡂䙁䅁睕㝁䍁䅁䅔桂䡁䅍䅤杁䕁䄰兡獂䝁䅕䅉啂䡁䅉兙畂䡁䅍䅣療䡁䅉䅤桂䡁䅑兡療䝁䄴䅁偂䅅䅁䄹䅁䕁䅙䅢求䝁䅕䅤杁䕁䄰兙畂䝁䅅睚求䝁䄰党畂䡁䅑睏杁䕁䅙杣求䝁䅫睚潂䡁䅑䅉呂䝁䅕杣㉂䝁䅫睙求䑁䅳䅉䡂䙁䅁睕㝁䍁䅁䅔桂䡁䅍䅤杁䕁䄰兡獂䝁䅕䅉啂䡁䅉兙畂䡁䅍䅣療䡁䅉䅤桂䡁䅑兡療䝁䄴睏杁䙁䅁杣求䝁䅑兡橂䡁䅑兡㉂䝁䅕䅉䉂䝁䄴兙獂䡁䅫䅤灂䝁䅍督㝁䍁䅁睑獂䝁䄸兤歂䍁䅁睕あ䝁䄸杣桂䝁䅣党㝁䍁䅁䅕祂䝁䄸睙求䡁䅍督杁䕁䅅兤あ䝁䄸兢桂䡁䅑兡療䝁䄴䅁䡄䅃䅁杸䅁䕁䅙䅢求䝁䅕䅤杁䕁䄰兙畂䝁䅅睚求䝁䄰党畂䡁䅑睏杁䕁䅙杣求䝁䅫睚潂䡁䅑䅉呂䝁䅕杣㉂䝁䅫睙求䑁䅳䅉䡂䙁䅁睕㝁䍁䅁兔桂䡁䅉兡畂䝁䅕䅉啂䡁䅉兙畂䡁䅍䅣療䡁䅉䅤桂䡁䅑兡療䝁䄴睏杁䕁䅍睢ㅂ䡁䅉兡求䡁䅉䅉呂䝁䅕杣㉂䝁䅫睙求䑁䅳䅉兂䡁䅉睢橂䝁䅕督穂䍁䅁兑ㅂ䡁䅑睢瑂䝁䅅䅤灂䝁䄸杢䅁偁䩣䅁祂䅁䅁杒獂䝁䅕党あ䍁䅁兔桂䝁䄴兙湂䝁䅕兢求䝁䄴䅤㝁䍁䅁杒祂䝁䅕兡湂䝁䅧䅤杁䙁䅍党祂䡁䅙兡橂䝁䅕睏杁䕁䅫杢歂䡁䅕督あ䡁䅉兡桂䝁䅷䅉䉂䡁䅕䅤療䝁䄰兙あ䝁䅫睢畂䅁䅁杔䅫䭁䅙䅁䝂䝁䅷党求䡁䅑䅉乂䝁䅅杢桂䝁䅣党瑂䝁䅕杢あ䑁䅳䅉䝂䡁䅉党灂䝁䅣䅡あ䍁䅁睕求䡁䅉杤灂䝁䅍党㝁䍁䅁兓畂䝁䅑兤穂䡁䅑杣灂䝁䅅䅢杁䕁䅅兤あ䝁䄸兢桂䡁䅑兡療䝁䄴睏杁䕁䅷兙穂䡁䅑䅉乂䝁䅫䅢求䍁䅁䅖祂䝁䅅杢穂䡁䅁睢祂䡁䅑兙あ䝁䅫睢畂䅁䅁睪䅧䉁䉉䅁䝂䝁䅷党求䡁䅑䅉乂䝁䅅杢桂䝁䅣党瑂䝁䅕杢あ䑁䅳䅉䝂䡁䅉党灂䝁䅣䅡あ䍁䅁睕求䡁䅉杤灂䝁䅍党㝁䍁䅁兓畂䝁䅑兤穂䡁䅑杣灂䝁䅅䅢杁䕁䅅兤あ䝁䄸兢桂䡁䅑兡療䝁䄴睏杁䕁䅷兙穂䡁䅑䅉乂䝁䅫䅢求䍁䅁䅖祂䝁䅅杢穂䡁䅁睢祂䡁䅑兙あ䝁䅫睢畂䑁䅳䅉呂䝁䅕杢穂䝁䄸杣穂䑁䅳䅉兂䡁䅉睢橂䝁䅕督穂䍁䅁兑ㅂ䡁䅑睢瑂䝁䅅䅤灂䝁䄸杢㝁䍁䅁兑祂䡁䅑兡浂䝁䅫睙灂䝁䅅䅢杁䕁䅫杢あ䝁䅕䅢獂䝁䅫睚求䝁䄴睙求䅁䅁兙䅫䉁䉯䅁䝂䝁䅷党求䡁䅑䅉乂䝁䅅杢桂䝁䅣党瑂䝁䅕杢あ䑁䅳䅉䝂䡁䅉党灂䝁䅣䅡あ䍁䅁睕求䡁䅉杤灂䝁䅍党㝁䍁䅁兓畂䝁䅑兤穂䡁䅑杣灂䝁䅅䅢杁䕁䅅兤あ䝁䄸兢桂䡁䅑兡療䝁䄴睏杁䕁䄰兙祂䝁䅫杢求䍁䅁䅖祂䝁䅅杢穂䡁䅁睢祂䡁䅑兙あ䝁䅫睢畂䑁䅳䅉呂䝁䅕杢穂䝁䄸杣穂䑁䅳䅉䙂䝁䅷党橂䡁䅑杣灂䝁䅍䅉坂䝁䅕䅡灂䝁䅍䅢求䑁䅳䅉兂䝁䅅督穂䝁䅕杢湂䝁䅕杣杁䕁䅅兡祂䝁䅍杣桂䝁䅙䅤杁䕁䄰兙畂䡁䅕杚桂䝁䅍䅤ㅂ䡁䅉兡畂䝁䅣䅁楄权䅁杴䅁䕁䅙䅢求䝁䅕䅤杁䕁䄰兙畂䝁䅅睚求䝁䄰党畂䡁䅑睏杁䕁䅙杣求䝁䅫睚潂䡁䅑䅉呂䝁䅕杣㉂䝁䅫睙求䑁䅳䅉䩂䝁䄴䅚ㅂ䡁䅍䅤祂䝁䅫兙獂䍁䅁兑ㅂ䡁䅑睢瑂䝁䅅䅤灂䝁䄸杢㝁䍁䅁䅕桂䡁䅍督求䝁䄴睚求䡁䅉䅉䉂䝁䅫杣橂䡁䅉兙浂䡁䅑䅉乂䝁䅅杢ㅂ䝁䅙兙橂䡁䅑兤祂䝁䅫杢湂䅁䅁兙䅯䡁䅧䅁䝂䝁䅷党求䡁䅑䅉乂䝁䅅杢桂䝁䅣党瑂䝁䅕杢あ䑁䅳䅉䝂䡁䅉党灂䝁䅣䅡あ䍁䅁睕求䡁䅉杤灂䝁䅍党㝁䍁䅁䅔桂䡁䅍䅤杁䕁䄰兡獂䝁䅕䅉啂䡁䅉兙畂䡁䅍䅣療䡁䅉䅤桂䡁䅑兡療䝁䄴䅁煂䅃䅁杷䅁䕁䅙䅢求䝁䅕䅤杁䕁䄰兙畂䝁䅅睚求䝁䄰党畂䡁䅑睏杁䕁䅙杣求䝁䅫睚潂䡁䅑䅉呂䝁䅕杣㉂䝁䅫睙求䑁䅳䅉䵂䝁䅅督あ䍁䅁兔灂䝁䅷党杁䙁䅑杣桂䝁䄴督睂䝁䄸杣あ䝁䅅䅤灂䝁䄸杢㝁䍁䅁睑療䡁䅕杣灂䝁䅕杣杁䙁䅍党祂䡁䅙兡橂䝁䅕睏杁䙁䅁杣療䝁䅍党穂䡁䅍䅉䉂䡁䅕䅤療䝁䄰兙あ䝁䅫睢畂䅁䅁剈䅉偁䅁䅁䝂䝁䅷党求䡁䅑䅉乂䝁䅅杢桂䝁䅣党瑂䝁䅕杢あ䑁䅳䅉䝂䡁䅉党灂䝁䅣䅡あ䍁䅁睕求䡁䅉杤灂䝁䅍党㝁䍁䅁䅔桂䡁䅍䅤杁䕁䄰兡獂䝁䅕䅉啂䡁䅉兙畂䡁䅍䅣療䡁䅉䅤桂䡁䅑兡療䝁䄴睏杁䕁䄰兙祂䝁䅫杢求䍁䅁䅖祂䝁䅅杢穂䡁䅁睢祂䡁䅑兙あ䝁䅫睢畂䑁䅳䅉兂䝁䅅睙牂䝁䅅睚灂䝁䄴睚杁䙁䅍党祂䡁䅙兡橂䝁䅕督㝁䍁䅁睑療䡁䅕杣灂䝁䅕杣杁䙁䅍党祂䡁䅙兡橂䝁䅕䅁獂元䅁杣䅁䕁䅙䅢求䝁䅕䅤杁䕁䄰兙畂䝁䅅睚求䝁䄰党畂䡁䅑睏杁䕁䅙杣求䝁䅫睚潂䡁䅑䅉呂䝁䅕杣㉂䝁䅫睙求䑁䅳䅉乂䝁䅅杣灂䝁䄴党杁䙁䅑杣桂䝁䄴督睂䝁䄸杣あ䝁䅅䅤灂䝁䄸杢䅁偁䭕䅁歄䅁䅁杒獂䝁䅕党あ䍁䅁兔桂䝁䄴兙湂䝁䅕兢求䝁䄴䅤㝁䍁䅁杒祂䝁䅕兡湂䝁䅧䅤杁䙁䅍党祂䡁䅙兡橂䝁䅕睏杁䕁䄰兙祂䝁䅫杢求䍁䅁䅖祂䝁䅅杢穂䡁䅁睢祂䡁䅑兙あ䝁䅫睢畂䑁䅳䅉䑂䝁䄸兤祂䝁䅫党祂䍁䅁睕求䡁䅉杤灂䝁䅍党㝁䍁䅁䅕祂䝁䄸睙求䡁䅍督杁䕁䅅兤あ䝁䄸兢桂䡁䅑兡療䝁䄴睏杁䙁䅍䅤療䡁䅉兙湂䝁䅕䅉乂䝁䅅杢桂䝁䅣党瑂䝁䅕杢あ䅁䅁䄸䅫䱁䅙䅁䝂䝁䅷党求䡁䅑䅉乂䝁䅅杢桂䝁䅣党瑂䝁䅕杢あ䑁䅳䅉䝂䡁䅉党灂䝁䅣䅡あ䍁䅁睕求䡁䅉杤灂䝁䅍党㝁䍁䅁兔桂䡁䅉兡畂䝁䅕䅉啂䡁䅉兙畂䡁䅍䅣療䡁䅉䅤桂䡁䅑兡療䝁䄴睏杁䙁䅁兙穂䡁䅍党畂䝁䅣党祂䍁䅁兑灂䡁䅉睙祂䝁䅅杚あ䍁䅁兔桂䝁䄴兤浂䝁䅅睙あ䡁䅕杣灂䝁䄴睚䅁䉁䡅䅁䥃䅁䅁杒獂䝁䅕党あ䍁䅁兔桂䝁䄴兙湂䝁䅕兢求䝁䄴䅤㝁䍁䅁杒祂䝁䅕兡湂䝁䅧䅤杁䙁䅍党祂䡁䅙兡橂䝁䅕睏杁䙁䅁兙穂䡁䅍党畂䝁䅣党祂䍁䅁兑灂䡁䅉睙祂䝁䅅杚あ䍁䅁兔桂䝁䄴兤浂䝁䅅睙あ䡁䅕杣灂䝁䄴睚䅁䝁卙䅁祃䅁䅁杒獂䝁䅕党あ䍁䅁兔桂䝁䄴兙湂䝁䅕兢求䝁䄴䅤㝁䍁䅁杒祂䝁䅕兡湂䝁䅧䅤杁䙁䅍党祂䡁䅙兡橂䝁䅕睏杁䙁䅁兙穂䡁䅍党畂䝁䅣党祂䍁䅁兑灂䡁䅉睙祂䝁䅅杚あ䍁䅁兔桂䝁䄴兤浂䝁䅅睙あ䡁䅕杣灂䝁䄴睚㝁䍁䅁兑ㅂ䡁䅑睢畂䝁䄸兢療䡁䅕督杁䙁䅙党潂䝁䅫睙獂䝁䅕督䅁䱁䩍䅁䝁允䅁杒獂䝁䅕党あ䍁䅁兔桂䝁䄴兙湂䝁䅕兢求䝁䄴䅤㝁䍁䅁杒祂䝁䅕兡湂䝁䅧䅤杁䙁䅍党祂䡁䅙兡橂䝁䅕睏杁䙁䅁䅡㕂䡁䅍兡橂䝁䅅䅢杁䙁䅍党橂䡁䅕杣灂䡁䅑入㝁䍁䅁睑療䡁䅕杣灂䝁䅕杣杁䙁䅍党祂䡁䅙兡橂䝁䅕睏杁䙁䅍党橂䡁䅕杣灂䡁䅑入杁䕁䄰兙畂䝁䅅睚求䝁䄰党畂䡁䅑睏杁䕁䅍兙穂䝁䅧兡求䡁䅉䅢求䡁䅍督杁䕁䅍䅡求䝁䅍睡療䡁䅕䅤穂䑁䅳䅉偂䝁䄴䅢灂䝁䄴党杁䙁䅁兙㕂䝁䄰党畂䡁䅑督䅁䭁䥕䅁畂䅁䅁杒獂䝁䅕党あ䍁䅁兔桂䝁䄴兙湂䝁䅕兢求䝁䄴䅤㝁䍁䅁杒祂䝁䅕兡湂䝁䅧䅤杁䙁䅍党祂䡁䅙兡橂䝁䅕睏杁䙁䅕䅤灂䝁䅷兡あ䡁䅫䅉呂䝁䅍兙獂䝁䅕䅉呂䝁䄸䅢桂䡁䅉䅁敂权䅁朷䅁䕁䅙䅢求䝁䅕䅤杁䕁䄰兙畂䝁䅅睚求䝁䄰党畂䡁䅑睏杁䕁䅙兤求䝁䅷䅉䑂䝁䅕䅢獂䡁䅍睏杁䕁䅫杢歂䡁䅕督あ䡁䅉兡桂䝁䅷䅉䉂䡁䅕䅤療䝁䄰兙あ䝁䅫睢畂䑁䅳䅉呂䝁䅕杢穂䝁䄸杣穂䑁䅳䅉兂䝁䄸䅢獂䡁䅕䅤灂䝁䄸杢杁䕁䅍睢畂䡁䅑杣療䝁䅷睏杁䕁䅕䅢求䝁䅍䅤祂䝁䅫睙杁䙁䅙党潂䝁䅫睙獂䝁䅕睏杁䕁䅅兤あ䝁䄸杢療䝁䄰睢ㅂ䡁䅍䅉坂䝁䅕䅡灂䝁䅍䅢求䡁䅍䅁䝁元䅁杫䅁䕁䅙䅢求䝁䅕䅤杁䕁䄰兙畂䝁䅅睚求䝁䄰党畂䡁䅑睏杁䕁䅣䅕呂䑁䅳䅉䕂䝁䅅䅤桂䍁䅁䅕祂䝁䄸䅤求䝁䅍䅤灂䝁䄸杢㝁䍁䅁䅖桂䡁䅧兡杁䙁䅍党祂䡁䅙兡橂䝁䅕睏杁䙁䅁杣療䝁䅍党穂䡁䅍䅉䉂䡁䅕䅤療䝁䄰兙あ䝁䅫睢畂䅁䅁杷䅯䵁䅧䅁䝂䝁䅷党求䡁䅑䅉乂䝁䅅杢桂䝁䅣党瑂䝁䅕杢あ䑁䅳䅉䡂䙁䅁睕㝁䍁䅁兓畂䝁䅑兤穂䡁䅑杣灂䝁䅅䅢杁䕁䅅兤あ䝁䄸兢桂䡁䅑兡療䝁䄴睏杁䕁䄴兙㉂䝁䅫睚桂䡁䅑兡療䝁䄴睏杁䙁䅍党畂䡁䅍睢祂䡁䅍睏杁䙁䅍兢桂䡁䅉䅤杁䕁䅍兡あ䝁䅫党穂䑁䅳䅉兂䡁䅉睢橂䝁䅕督穂䍁䅁兑ㅂ䡁䅑睢瑂䝁䅅䅤灂䝁䄸杢䅁䱁䥯䅁獃䅁䅁杒獂䝁䅕党あ䍁䅁兔桂䝁䄴兙湂䝁䅕兢求䝁䄴䅤㝁䍁䅁睒兂䙁䅍睏杁䕁䅫杢歂䡁䅕督あ䡁䅉兡桂䝁䅷䅉䉂䡁䅕䅤療䝁䄰兙あ䝁䅫睢畂䑁䅳䅉呂䝁䅕杢穂䝁䄸杣穂䑁䅳䅉呂䝁䄰兙祂䡁䅑䅉䙂䝁䄴党祂䝁䅣入㝁䍁䅁兒獂䝁䅕睙あ䡁䅉兡橂䍁䅁杖求䝁䅧兡橂䝁䅷党䅁䝁单䅁坃䅁䅁杒獂䝁䅕党あ䍁䅁兔桂䝁䄴兙湂䝁䅕兢求䝁䄴䅤㝁䍁䅁睒兂䙁䅍睏杁䕁䅷兙穂䡁䅑䅉乂䝁䅫䅢求䍁䅁䅖祂䝁䅅杢穂䡁䅁睢祂䡁䅑兙あ䝁䅫睢畂䑁䅳䅉卂䝁䅫䅚求䍁䅁睕潂䝁䅅杣灂䝁䄴睚㝁䍁䅁睑桂䡁䅉䅉呂䝁䅧兙祂䝁䅫杢湂䅁䅁䅵䅙䱁䅉䅁䝂䝁䅷党求䡁䅑䅉乂䝁䅅杢桂䝁䅣党瑂䝁䅕杢あ䑁䅳䅉䡂䙁䅁睕㝁䍁䅁杔桂䡁䅙兡湂䝁䅅䅤灂䝁䄸杢㝁䍁䅁睑桂䡁䅉䅉呂䝁䅧兙祂䝁䅫杢湂䑁䅳䅉䉂䡁䅕䅤療䝁䄴睢瑂䝁䄸兤穂䍁䅁杖求䝁䅧兡橂䝁䅷党穂䑁䅳䅉噂䡁䅑兡獂䝁䅫䅤㕂䍁䅁睕橂䝁䅅䅢求䍁䅁睕療䝁䅷兙祂䅁䅁兄䅯䕁䅙䅁䝂䝁䅷党求䡁䅑䅉乂䝁䅅杢桂䝁䅣党瑂䝁䅕杢あ䑁䅳䅉䥂䝁䄸兢求䍁䅁兓瑂䡁䅁杣療䡁䅙党瑂䝁䅕杢あ䅁䅁免䅳佁䄴䅁䝂䝁䅷党求䡁䅑䅉乂䝁䅅杢桂䝁䅣党瑂䝁䅕杢あ䑁䅳䅉䥂䝁䄸兢求䝁䅷兙畂䝁䅑䅉呂䝁䅕睙ㅂ䡁䅉兡あ䡁䅫睏杁䕁䅫杢歂䡁䅕督あ䡁䅉兡桂䝁䅷䅉䉂䡁䅕䅤療䝁䄰兙あ䝁䅫睢畂䑁䅳䅉䙂䝁䅷党橂䡁䅑杣灂䝁䅍䅉坂䝁䅕䅡灂䝁䅍䅢求䑁䅳䅉呂䝁䅕睙ㅂ䡁䅉兡あ䡁䅫䅉乂䝁䅅杢桂䝁䅣党瑂䝁䅕杢あ䑁䅳䅉䉂䡁䅕䅤療䝁䄴睢瑂䝁䄸兤穂䍁䅁杖求䝁䅧兡橂䝁䅷党穂䅁䅁杕䅧䙁䅁䅁䝂䝁䅷党求䡁䅑䅉乂䝁䅅杢桂䝁䅣党瑂䝁䅕杢あ䑁䅳䅉䩂䝁䄴䅚ㅂ䡁䅍䅤祂䝁䅫兙獂䍁䅁兑ㅂ䡁䅑睢瑂䝁䅅䅤灂䝁䄸杢䅁䥁剣䅁䝄䅁䅁杒獂䝁䅕党あ䍁䅁兔桂䝁䄴兙湂䝁䅕兢求䝁䄴䅤㝁䍁䅁兓畂䝁䅑兤穂䡁䅑杣灂䝁䅅䅢杁䕁䅅兤あ䝁䄸兢桂䡁䅑兡療䝁䄴睏杁䕁䅍睢瑂䝁䄰党祂䝁䅍兡桂䝁䅷䅉呂䡁䅁兙橂䝁䅕䅉䵂䝁䅅兤畂䝁䅍䅡㝁䍁䅁䅕桂䡁䅍督求䝁䄴睚求䡁䅉䅉䉂䝁䅫杣橂䡁䅉兙浂䡁䅑䅉乂䝁䅅杢ㅂ䝁䅙兙橂䡁䅑兤祂䝁䅫杢湂䅁䅁杲䅯䩁䄴䅁䝂䝁䅷党求䡁䅑䅉乂䝁䅅杢桂䝁䅣党瑂䝁䅕杢あ䑁䅳䅉䩂䝁䄴䅚ㅂ䡁䅍䅤祂䝁䅫兙獂䍁䅁兑ㅂ䡁䅑睢瑂䝁䅅䅤灂䝁䄸杢㝁䍁䅁兒獂䝁䅕睙あ䡁䅉兡橂䍁䅁杖求䝁䅧兡橂䝁䅷党㝁䍁䅁兑ㅂ䡁䅑睢畂䝁䄸兢療䡁䅕督杁䙁䅙党潂䝁䅫睙獂䝁䅕督䅁䑁䡕䅁䍄䅁䅁杒獂䝁䅕党あ䍁䅁兔桂䝁䄴兙湂䝁䅕兢求䝁䄴䅤㝁䍁䅁兓畂䝁䅑兤穂䡁䅑杣灂䝁䅅䅢杁䕁䅅兤あ䝁䄸兢桂䡁䅑兡療䝁䄴睏杁䕁䄰兙祂䝁䅫杢求䍁䅁䅖祂䝁䅅杢穂䡁䅁睢祂䡁䅑兙あ䝁䅫睢畂䑁䅳䅉兂䝁䅅督穂䝁䅕杢湂䝁䅕杣杁䕁䅅兡祂䝁䅍杣桂䝁䅙䅤杁䕁䄰兙畂䡁䅕杚桂䝁䅍䅤ㅂ䡁䅉兡畂䝁䅣䅁呂充䅁杇䅅䕁䅙䅢求䝁䅕䅤杁䕁䄰兙畂䝁䅅睚求䝁䄰党畂䡁䅑睏杁䕁䅫杢歂䡁䅕督あ䡁䅉兡桂䝁䅷䅉䉂䡁䅕䅤療䝁䄰兙あ䝁䅫睢畂䑁䅳䅉佂䝁䅅杤灂䝁䅣兙あ䝁䅫睢畂䑁䅳䅉呂䝁䅫兢ㅂ䝁䅷兙あ䝁䅫睢畂䑁䅳䅉佂䝁䅕䅤㍂䝁䄸杣牂䍁䅁睕求䝁䅍兤祂䝁䅫䅤㕂䑁䅳䅉䑂䝁䄸兢瑂䝁䅕杣橂䝁䅫兙獂䍁䅁睕睂䝁䅅睙求䍁䅁䅔桂䡁䅕杢橂䝁䅧睏杁䙁䅁兙穂䡁䅍党畂䝁䅣党祂䍁䅁兑灂䡁䅉睙祂䝁䅅杚あ䍁䅁兔桂䝁䄴兤浂䝁䅅睙あ䡁䅕杣灂䝁䄴睚䅁䅁兣䅁煃䅁䅁杒獂䝁䅕党あ䍁䅁兔桂䝁䄴兙湂䝁䅕兢求䝁䄴䅤㝁䍁䅁兓畂䝁䅑兤穂䡁䅑杣灂䝁䅅䅢杁䕁䅅兤あ䝁䄸兢桂䡁䅑兡療䝁䄴睏杁䙁䅁杣療䝁䅍党穂䡁䅍䅉䉂䡁䅕䅤療䝁䄰兙あ䝁䅫睢畂䑁䅳䅉䉂䡁䅉䅤灂䝁䅙兡橂䝁䅫兙獂䍁䅁兓畂䡁䅑党獂䝁䅷兡湂䝁䅕杢橂䝁䅕䅁潂䅃䅁杯䅁䕁䅙䅢求䝁䅕䅤杁䕁䄰兙畂䝁䅅睚求䝁䄰党畂䡁䅑睏杁䕁䅫杢歂䡁䅕督あ䡁䅉兡桂䝁䅷䅉䉂䡁䅕䅤療䝁䄰兙あ䝁䅫睢畂䑁䅳䅉兂䡁䅉睢橂䝁䅕督穂䍁䅁兑ㅂ䡁䅑睢瑂䝁䅅䅤灂䝁䄸杢㝁䍁䅁兑ㅂ䡁䅑睢畂䝁䄸兢療䡁䅕督杁䙁䅙党潂䝁䅫睙獂䝁䅕督䅁乁䩅䅁䝃䅁䅁杒獂䝁䅕党あ䍁䅁兔桂䝁䄴兙湂䝁䅕兢求䝁䄴䅤㝁䍁䅁兓畂䝁䅑兤穂䡁䅑杣灂䝁䅅䅢杁䕁䅅兤あ䝁䄸兢桂䡁䅑兡療䝁䄴睏杁䙁䅍党畂䡁䅍睢祂䡁䅍睏杁䕁䅕䅢求䝁䅍䅤祂䝁䅫睙杁䙁䅙党潂䝁䅫睙獂䝁䅕䅁㡂杅䅁䄲䅁䕁䅙䅢求䝁䅕䅤杁䕁䄰兙畂䝁䅅睚求䝁䄰党畂䡁䅑睏杁䕁䅫杢歂䡁䅕督あ䡁䅉兡桂䝁䅷䅉䉂䡁䅕䅤療䝁䄰兙あ䝁䅫睢畂䑁䅳䅉呂䝁䅕杢穂䝁䄸杣穂䑁䅳䅉䙂䝁䅷党橂䡁䅑杣灂䝁䅍䅉坂䝁䅕䅡灂䝁䅍䅢求䑁䅳䅉兂䡁䅉睢橂䝁䅕督穂䍁䅁兑ㅂ䡁䅑睢瑂䝁䅅䅤灂䝁䄸杢㝁䍁䅁兑ㅂ䡁䅑睢畂䝁䄸兢療䡁䅕督杁䙁䅙党潂䝁䅫睙獂䝁䅕督䅁䕁䩷䅁祄䅁䅁杒獂䝁䅕党あ䍁䅁兔桂䝁䄴兙湂䝁䅕兢求䝁䄴䅤㝁䍁䅁兓畂䝁䅑兤穂䡁䅑杣灂䝁䅅䅢杁䕁䅅兤あ䝁䄸兢桂䡁䅑兡療䝁䄴睏杁䙁䅍党畂䡁䅍睢祂䡁䅍睏杁䕁䅕䅢求䝁䅍䅤祂䝁䅫睙杁䙁䅙党潂䝁䅫睙獂䝁䅕睏杁䙁䅁杣療䝁䅍党穂䡁䅍䅉䉂䡁䅕䅤療䝁䄰兙あ䝁䅫睢畂䑁䅳䅉兂䝁䅅督穂䝁䅕杢湂䝁䅕杣杁䕁䅅兡祂䝁䅍杣桂䝁䅙䅤杁䕁䄰兙畂䡁䅕杚桂䝁䅍䅤ㅂ䡁䅉兡畂䝁䅣䅁㑁䅃䅁杺䅁䕁䅙䅢求䝁䅕䅤杁䕁䄰兙畂䝁䅅睚求䝁䄰党畂䡁䅑睏杁䕁䅫杢歂䡁䅕督あ䡁䅉兡桂䝁䅷䅉䉂䡁䅕䅤療䝁䄰兙あ䝁䅫睢畂䑁䅳䅉呂䝁䅕杢穂䝁䄸杣穂䑁䅳䅉兂䡁䅉睢橂䝁䅕督穂䍁䅁兑ㅂ䡁䅑睢瑂䝁䅅䅤灂䝁䄸杢㝁䍁䅁䅕桂䡁䅍督求䝁䄴睚求䡁䅉䅉䉂䝁䅫杣橂䡁䅉兙浂䡁䅑䅉乂䝁䅅杢ㅂ䝁䅙兙橂䡁䅑兤祂䝁䅫杢湂䅁䅁䅨䅯䵁䅑䅁䝂䝁䅷党求䡁䅑䅉乂䝁䅅杢桂䝁䅣党瑂䝁䅕杢あ䑁䅳䅉䵂䝁䅅督あ䍁䅁兔灂䝁䅷党杁䙁䅑杣桂䝁䄴督睂䝁䄸杣あ䝁䅅䅤灂䝁䄸杢㝁䍁䅁兒獂䝁䅕睙あ䡁䅉兡橂䍁䅁杖求䝁䅧兡橂䝁䅷党㝁䍁䅁兔灂䝁䅍杣療䍁䄰兔療䝁䅉兡獂䝁䅫䅤㕂䑁䅳䅉䉂䡁䅕䅤療䝁䄴睢瑂䝁䄸兤穂䍁䅁杖求䝁䅧兡橂䝁䅷党穂䅁䅁睌䅣䩁䅁䅁䝂䝁䅷党求䡁䅑䅉乂䝁䅅杢桂䝁䅣党瑂䝁䅕杢あ䑁䅳䅉䵂䝁䅅督あ䍁䅁兔灂䝁䅷党杁䙁䅑杣桂䝁䄴督睂䝁䄸杣あ䝁䅅䅤灂䝁䄸杢㝁䍁䅁䅔灂䝁䅙党穂䡁䅑入獂䝁䅕睏杁䕁䅕䅢求䝁䅍䅤祂䝁䅫睙杁䙁䅙党潂䝁䅫睙獂䝁䅕䅁㕃杅䅁䅢䅁䕁䅙䅢求䝁䅕䅤杁䕁䄰兙畂䝁䅅睚求䝁䄰党畂䡁䅑睏杁䕁䄰兡橂䡁䅉睢瑁䕁䄰睢楂䝁䅫䅢灂䡁䅑入㝁䍁䅁兑ㅂ䡁䅑睢畂䝁䄸兢療䡁䅕督杁䙁䅙党潂䝁䅫睙獂䝁䅕督䅁䡁䡑䅁獄䅁䅁杒獂䝁䅕党あ䍁䅁兔桂䝁䄴兙湂䝁䅕兢求䝁䄴䅤㝁䍁䅁杔桂䡁䅙兡湂䝁䅅䅤灂䝁䄸杢㝁䍁䅁睕灂䝁䄰兤獂䝁䅅䅤灂䝁䄸杢㝁䍁䅁杔求䡁䅑睤療䡁䅉睡杁䙁䅍党橂䡁䅕杣灂䡁䅑入㝁䍁䅁睑療䝁䄰兢求䡁䅉睙灂䝁䅅䅢杁䙁䅍䅣桂䝁䅍党杁䕁䅷兙ㅂ䝁䄴睙潂䑁䅳䅉兂䝁䅅督穂䝁䅕杢湂䝁䅕杣杁䕁䅅兡祂䝁䅍杣桂䝁䅙䅤杁䕁䄰兙畂䡁䅕杚桂䝁䅍䅤ㅂ䡁䅉兡畂䝁䅣䅁㕂权䅁杚䅁䕁䅙䅢求䝁䅕䅤杁䕁䄰兙畂䝁䅅睚求䝁䄰党畂䡁䅑睏杁䙁䅁兙穂䡁䅍党畂䝁䅣党祂䍁䅁兑灂䡁䅉睙祂䝁䅅杚あ䍁䅁兔桂䝁䄴兤浂䝁䅅睙あ䡁䅕杣灂䝁䄴睚䅁䕁剙䅁奂䅁䅁杒獂䝁䅕党あ䍁䅁兔桂䝁䄴兙湂䝁䅕兢求䝁䄴䅤㝁䍁䅁杕灂䝁䅑党杁䙁䅍䅡桂䡁䅉兡畂䝁䅣睏杁䕁䅍兙祂䍁䅁睕潂䝁䅅杣灂䝁䄴睚䅁䡁偯䅁敂䅁䅁杒獂䝁䅕党あ䍁䅁兔桂䝁䄴兙湂䝁䅕兢求䝁䄴䅤㝁䍁䅁睕求䝁䄴督療䡁䅉督㝁䍁䅁兑ㅂ䡁䅑睢畂䝁䄸兢療䡁䅕督杁䙁䅙党潂䝁䅫睙獂䝁䅕督䅁䅁卍䅁捁䅁䅁杒療䝁䄸䅚杁䕁䅑党獂䝁䅫杤求䡁䅉入䅁䅁䨸䅁⭁䅁䅁杒療䝁䄸䅚杁䕁䅑党獂䝁䅫杤求䡁䅉入㝁䍁䅁村祂䝁䅅杢歂䍁䅁兔桂䡁䅉睡求䡁䅑兡畂䝁䅣䅁捁元䅁杲䅁䕁䅙睢療䝁䅑䅉䕂䝁䅕䅢灂䡁䅙党祂䡁䅫睏杁䕁䅍兤穂䡁䅑睢瑂䝁䅕杣杁䙁䅉党獂䝁䅅䅤灂䝁䄸杢穂䝁䅧兡睂䍁䅁兔桂䝁䄴兙湂䝁䅕兢求䝁䄴䅤㝁䍁䅁兒瑁䝁䅷党桂䡁䅉杢灂䝁䄴睚㝁䍁䅁睖求䝁䅅杣桂䝁䅉䅢求䡁䅍睏杁䕁䄸杢獂䝁䅫杢求䍁䅁睒祂䝁䄸睙求䡁䅉入䅁䝁䨰䅁祂䅁䅁杒療䝁䄸䅚杁䕁䅑党獂䝁䅫杤求䡁䅉入㝁䍁䅁兓畂䝁䅑兤穂䡁䅑杣灂䝁䅅䅢杁䕁䅅兤あ䝁䄸兢桂䡁䅑兡療䝁䄴睏杁䙁䅁兙橂䝁䅳兙湂䝁䅫杢湂䍁䅁睕求䡁䅉杤灂䝁䅍党穂䅁䅁䅨䄰䑁䅷䅁䝂䝁䄸睢歂䍁䅁䅒求䝁䅷兡㉂䝁䅕杣㕂䑁䅳䅉偂䝁䄴䅢灂䝁䄴党杁䕁䅣杣療䝁䅍党祂䡁䅫䅁䡃睂䅁䅥䅁䕁䅙睢療䝁䅑䅉䕂䝁䅕䅢灂䡁䅙党祂䡁䅫睏杁䕁䄸杣湂䝁䅅杢灂䝁䅍睏杁䕁䅅䅢あ䝁䅕杣畂䝁䅅䅤灂䡁䅙党杁䙁䅁杣療䡁䅑党灂䝁䄴睏杁䕁䄸杢獂䝁䅫杢求䍁䅁睒祂䝁䄸睙求䡁䅉入䅁偁䡯䅁歁䅁䅁杒療䝁䄸䅚杁䕁䅑兡穂䡁䅑杣灂䝁䅉兤あ䝁䄸杣穂䅁䅁䅺䅙䉁䅷䅁䝂䝁䄸睢歂䍁䅁䅕祂䝁䄸䅚ㅂ䝁䅍䅤穂䅁䅁杒䅣䉁䅧䅁䝂䝁䄸睢歂䍁䅁杕求䡁䅑兙灂䝁䅷䅁䝃睂䅁李䅁䕁䅙睢療䝁䅑䅌杁䕁䅉党㉂䝁䅕杣桂䝁䅣党杁䝁䅅杢歂䍁䅁䅖療䝁䅉兙橂䝁䅍睢䅁乁䝙䅁十䅁䅁杒療䝁䄸䅤㍂䝁䅕兙祂䅁䅁杷䅣䍁䅁䅁䝂䝁䄸杣求䡁䅍䅤杁䙁䅁杣療䝁䅑兤橂䡁䅑督䅁䱁䠰䅁祁䅁䅁杒療䡁䅉党穂䡁䅑杣㕂䑁䅳䅉䍂䝁䅫睢瑂䝁䅅督穂䍁䅁兒畂䝁䅕杣湂䡁䅫䅁歂䅃䅁材䅁䕁䅙睢祂䝁䅕督あ䡁䅉入㝁䍁䅁睒祂䝁䅕党畂䍁䅁睑療䝁䄴督ㅂ䝁䄰党祂䍁䅁睒療䝁䄸䅚穂䅁䅁杴䅧䍁䅁䅁䝂䡁䅉党灂䝁䅣䅡あ䍁䅁睕求䡁䅉杤灂䝁䅍党䅁䉁䥣䅁千䅁䅁杒祂䝁䅕兡湂䝁䅧䅤杁䙁䅍党祂䡁䅙兡橂䝁䅕睏杁䕁䅍睢ㅂ䡁䅉兡求䡁䅉䅉呂䝁䅕杣㉂䝁䅫睙求䑁䅳䅉兂䡁䅉睢橂䝁䅕督穂䍁䅁兑ㅂ䡁䅑睢瑂䝁䅅䅤灂䝁䄸杢㝁䍁䅁睕あ䝁䄸杣桂䝁䅣党杁䕁䄰兙畂䝁䅅睚求䝁䄰党畂䡁䅑䅁慄权䅁䅦䅁䕁䅙杣求䝁䅫睚潂䡁䅑䅉呂䝁䅕杣㉂䝁䅫睙求䑁䅳䅉䝂䡁䅕党獂䍁䅁睑求䝁䅷䅢穂䑁䅳䅉乂䝁䅅杣灂䝁䄴党杁䙁䅑杣桂䝁䄴督睂䝁䄸杣あ䝁䅅䅤灂䝁䄸杢㝁䍁䅁睑獂䝁䅕兙畂䙁䅑党橂䝁䅧䅁煂权䅁䅦䅁䕁䅙杣求䝁䅫睚潂䡁䅑䅉呂䝁䅕杣㉂䝁䅫睙求䑁䅳䅉䩂䝁䄴䅚ㅂ䡁䅍䅤祂䝁䅫兙獂䍁䅁兑ㅂ䡁䅑睢瑂䝁䅅䅤灂䝁䄸杢㝁䍁䅁兔桂䡁䅉兡畂䝁䅕䅉啂䡁䅉兙畂䡁䅍䅣療䡁䅉䅤桂䡁䅑兡療䝁䄴䅁㍂睂䅁朲䅁䕁䅙杣求䝁䅫睚潂䡁䅑䅉呂䝁䅕杣㉂䝁䅫睙求䑁䅳䅉䩂䝁䄴䅚ㅂ䡁䅍䅤祂䝁䅫兙獂䍁䅁兑ㅂ䡁䅑睢瑂䝁䅅䅤灂䝁䄸杢㝁䍁䅁兔桂䡁䅉兡畂䝁䅕䅉啂䡁䅉兙畂䡁䅍䅣療䡁䅉䅤桂䡁䅑兡療䝁䄴睏杁䕁䅑兡穂䡁䅁睢穂䝁䅅䅢杁䝁䅅杢歂䍁䅁杕求䝁䅍入橂䝁䅷兡畂䝁䅣睏杁䙁䅍党畂䡁䅍睢祂䡁䅍睏杁䙁䅍兢桂䡁䅉䅤杁䕁䅍兡あ䝁䅫党穂䅁䅁桭䅅䵁䅁䅁䝂䡁䅉党灂䝁䅣䅡あ䍁䅁睕求䡁䅉杤灂䝁䅍党㝁䍁䅁兓畂䝁䅑兤穂䡁䅑杣灂䝁䅅䅢杁䕁䅅兤あ䝁䄸兢桂䡁䅑兡療䝁䄴睏杁䕁䄰兙祂䝁䅫杢求䍁䅁䅖祂䝁䅅杢穂䡁䅁睢祂䡁䅑兙あ䝁䅫睢畂䑁䅳䅉兂䝁䅅督穂䝁䅕杢湂䝁䅕杣杁䕁䅅兡祂䝁䅍杣桂䝁䅙䅤杁䕁䄰兙畂䡁䅕杚桂䝁䅍䅤ㅂ䡁䅉兡畂䝁䅣䅁灂杄䅁杵䅁䕁䅙杣求䝁䅫睚潂䡁䅑䅉呂䝁䅕杣㉂䝁䅫睙求䑁䅳䅉䩂䝁䄴䅚ㅂ䡁䅍䅤祂䝁䅫兙獂䍁䅁兑ㅂ䡁䅑睢瑂䝁䅅䅤灂䝁䄸杢㝁䍁䅁䅕祂䝁䄸睙求䡁䅍督杁䕁䅅兤あ䝁䄸兢桂䡁䅑兡療䝁䄴睏杁䙁䅁兙穂䡁䅍党畂䝁䅣党祂䍁䅁兑灂䡁䅉睙祂䝁䅅杚あ䍁䅁兔桂䝁䄴兤浂䝁䅅睙あ䡁䅕杣灂䝁䄴睚䅁䉁䭷䅁䕁允䅁杒祂䝁䅕兡湂䝁䅧䅤杁䙁䅍党祂䡁䅙兡橂䝁䅕睏杁䕁䅷兙穂䡁䅑䅉乂䝁䅫䅢求䍁䅁䅖祂䝁䅅杢穂䡁䅁睢祂䡁䅑兙あ䝁䅫睢畂䑁䅳䅉䵂䝁䄸睙桂䡁䅑兡療䝁䄴䅉䍂䝁䅅督求䝁䅑䅉呂䝁䅕杣㉂䝁䅫睙求䡁䅍睏杁䙁䅉兡歂䝁䅕䅉呂䝁䅧兙祂䝁䅫杢湂䑁䅳䅉䑂䝁䅅杣杁䙁䅍䅡桂䡁䅉兡畂䝁䅣睏杁䙁䅁杣療䝁䅍党穂䡁䅍䅉䉂䡁䅕䅤療䝁䄰兙あ䝁䅫睢畂䑁䅳䅉乂䝁䅫睙祂䝁䄸兌乂䝁䄸杙灂䝁䅷兡あ䡁䅫䅁牃权䅁杔䅁䕁䅙杣求䝁䅫睚潂䡁䅑䅉呂䝁䅕杣㉂䝁䅫睙求䑁䅳䅉乂䝁䅅杣灂䝁䄴党杁䙁䅑杣桂䝁䄴督睂䝁䄸杣あ䝁䅅䅤灂䝁䄸杢䅁䭁䝁䅁杂䅁䅁杒祂䝁䅕兡湂䝁䅧䅤杁䙁䅍党祂䡁䅙兡橂䝁䅕睏杁䕁䄰兙祂䝁䅫杢求䍁䅁䅖祂䝁䅅杢穂䡁䅁睢祂䡁䅑兙あ䝁䅫睢畂䑁䅳䅉䍂䝁䅫睢浂䡁䅕党獂䅁䅁睤䅧䩁䄴䅁䝂䡁䅉党灂䝁䅣䅡あ䍁䅁睕求䡁䅉杤灂䝁䅍党㝁䍁䅁兔桂䡁䅉兡畂䝁䅕䅉啂䡁䅉兙畂䡁䅍䅣療䡁䅉䅤桂䡁䅑兡療䝁䄴睏杁䕁䅍䅢求䝁䅅杢啂䝁䅕睙潂䑁䅳䅉䍂䝁䅫睢瑂䝁䅅督穂䍁䅁兒畂䝁䅕杣湂䡁䅫睏杁䕁䅍䅢灂䝁䄰兙あ䝁䅕䅖求䝁䅍䅡䅁䭁䬸䅁慃䅁䅁杒祂䝁䅕兡湂䝁䅧䅤杁䙁䅍党祂䡁䅙兡橂䝁䅕睏杁䕁䄰兙祂䝁䅫杢求䍁䅁䅖祂䝁䅅杢穂䡁䅁睢祂䡁䅑兙あ䝁䅫睢畂䑁䅳䅉䑂䝁䄸兤祂䝁䅫党祂䍁䅁睕求䡁䅉杤灂䝁䅍党㝁䍁䅁兖あ䝁䅫䅢灂䡁䅑入杁䙁䅍睙桂䝁䅷党杁䙁䅍睢獂䝁䅅杣䅁䵁䬰䅁歂䅁䅁杒祂䝁䅕兡湂䝁䅧䅤杁䙁䅍党祂䡁䅙兡橂䝁䅕睏杁䙁䅁兙穂䡁䅍党畂䝁䅣党祂䍁䅁兑灂䡁䅉睙祂䝁䅅杚あ䍁䅁兔桂䝁䄴兤浂䝁䅅睙あ䡁䅕杣灂䝁䄴睚䅁䡁卍䅁䝁䅁䅁睒䕂䅁䅁元䅍䅁䅯䅁䡂䕁䅑䅒婂䅁䅁䅈䅑䅁䅙䅁䡂䕁䅕䅁瑁睁䅁权䅁䕁䅣兒䥂䕁䅍䅁塃杁䅁䅃䅁䕁䅣兒佂䅁䅁儲䅍䅁䅧䅁䡂䕁䅕杖䅁䍁䕍䅁䭁䅁䅁睒䩂䕁䅷䅒䅁偁䍑䅁䥁䅁䅁睒䩂䙁䅍䅁橂杁䅁䅍䅅䕁䅣兓呂䍁䅁䅋䡂䝁䅕睢湂䡁䅉兙睂䝁䅧兡橂䍁䅁兓畂䝁䅙睢祂䝁䄰兙あ䝁䅫睢畂䍁䅁睕㕂䡁䅍䅤求䝁䄰克㝁䍁䅁兒畂䡁䅙兡祂䝁䄸杢瑂䝁䅕杢あ䝁䅅䅢杁䕁䅍睢畂䡁䅍兤獂䡁䅑兡畂䝁䅣睏杁䕁䅕杢㉂䝁䅫杣療䝁䄴兢求䝁䄴䅤桂䝁䅷䅉䙂䝁䄴睚灂䝁䄴党求䡁䅉兡畂䝁䅣睏杁䕁䄰兙睂䡁䅁兡畂䝁䅣䅉呂䝁䅕杣㉂䝁䅫睙求䡁䅍睏杁䙁䅁杣療䝁䅍党穂䡁䅍䅉䉂䡁䅕䅤療䝁䄰兙あ䝁䅫睢畂䑁䅳䅉䉂䡁䅉䅤灂䝁䅙兡橂䝁䅫兙獂䍁䅁兓畂䡁䅑党獂䝁䅷兡湂䝁䅕杢橂䝁䅕䅁䝂杅䅁杂䅁䕁䅣䅔䅁䥁䑉䅁䥁䅁䅁睒䵂䙁䅣䅁睃睁䅁杂䅁䕁䅣兔䅁䩁䍙䅁䭁䅁䅁睒佂䙁䅉睑䅁䍁䑕䅁䭁䅁䅁睒偂䕁䄸睒䅁䝁䍙䅁䵁䅁䅁睒偂䕁䄸睒䵂䅁䅁兌䅉䅁䅧䅁䡂䙁䅁睑䅁䵁䑯䅁䥁䅁䅁睒兂䕁䄴䅁ぁ杁䅁权䅁䕁䅣杕乂䕁䄴䅁祂杁䅁杂䅁䕁䅣睕䅁䉁䑁䅁䥁䅁䅁睒塂䙁䅣䅁捄睁䅁䅈䅁䕁䅣兙穂䍁䅁兖あ䝁䅫䅢灂䡁䅑兡求䡁䅍䅁䡄杂䅁杲䅁䕁䅣党畂䝁䅕䅤灂䝁䅍督㝁䍁䅁睑桂䡁䅉䅚灂䝁䄸杤桂䡁䅍睙ㅂ䝁䅷兙祂䑁䅳䅉䥂䝁䅕䅣桂䡁䅑睢獂䝁䄸睚㕂䑁䅳䅉䩂䝁䄴杚獂䝁䅅兢瑂䝁䅅䅤灂䝁䄸杢㝁䍁䅁杔求䡁䅁䅡祂䝁䄸䅢療䝁䅣入㝁䍁䅁杔求䡁䅕杣療䝁䅷睢湂䡁䅫睏杁䙁䅉党穂䡁䅁兡祂䝁䅅䅤療䡁䅉入䅁䭁免䅁奃䅁䅁睒求䝁䄴党あ䝁䅫睙穂䑁䅳䅉䑂䝁䅕杢あ䡁䅉兙獂䍁䅁杔求䡁䅉杤療䡁䅕督杁䙁䅍入穂䡁䅑党瑂䑁䅳䅉䡂䝁䅕杢求䡁䅑兡橂䍁䅁䅒灂䡁䅍睢祂䝁䅑党祂䑁䅳䅉䩂䝁䄴杚獂䝁䅅兢瑂䝁䅅䅤灂䝁䄸杢㝁䍁䅁杔求䡁䅕杣療䝁䅷睢湂䡁䅫䅁流䅃䅁䅳䅁䕁䅣党畂䝁䅕䅤灂䝁䅍督㝁䍁䅁睑潂䡁䅉睢畂䝁䅫睙杁䕁䅑兡穂䝁䅕兙穂䝁䅕督㝁䍁䅁䅒求䡁䅉兢桂䡁䅑睢獂䝁䄸睚㕂䑁䅳䅉䥂䝁䅕兢桂䡁䅑睢獂䝁䄸睚㕂䑁䅳䅉䩂䝁䄰兢ㅂ䝁䄴睢獂䝁䄸睚㕂䑁䅳䅉䩂䝁䄴杚獂䝁䅅兢瑂䝁䅅䅤灂䝁䄸杢㝁䍁䅁睔畂䝁䅍睢獂䝁䄸睚㕂䅁䅁睨䅧䭁䅑䅁䡂䝁䅕杢求䡁䅑兡橂䡁䅍睏杁䕁䅍䅡祂䝁䄸杢灂䝁䅍䅉䕂䝁䅫督求䝁䅅督求䡁䅍睏杁䕁䅧党睂䝁䅅䅤療䝁䅷睢湂䡁䅫睏杁䕁䅫兢瑂䡁䅕杢療䝁䅷睢湂䡁䅫睏杁䕁䅫杢浂䝁䅕睙あ䝁䅫睢ㅂ䡁䅍䅉䕂䝁䅫督求䝁䅅督求䡁䅍睏杁䙁䅙兙橂䝁䅍兡畂䝁䅕督䅁䥁偉䅁浃䅁䅁睒求䝁䄴党あ䝁䅫睙穂䑁䅳䅉䕂䝁䅕杣瑂䝁䅅䅤療䝁䅷睢湂䡁䅫睏杁䕁䅧党瑂䝁䅅䅤療䝁䅷睢湂䡁䅫睏杁䕁䅫兢瑂䡁䅕杢療䝁䅷睢湂䡁䅫睏杁䕁䅫杢浂䝁䅷兙瑂䝁䄰兙あ䝁䅫睢畂䑁䅳䅉偂䝁䄴睙療䝁䅷睢湂䡁䅫睏杁䙁䅉党穂䡁䅁兡祂䝁䅅䅤療䡁䅉入䅁䍁䭙䅁歃䅁䅁睒求䝁䄴党あ䝁䅫睙穂䑁䅳䅉䙂䝁䄴䅚療䝁䅍杣灂䝁䄴睢獂䝁䄸睚㕂䑁䅳䅉䥂䝁䅕兢桂䡁䅑睢獂䝁䄸睚㕂䑁䅳䅉䥂䝁䅕䅣桂䡁䅑睢獂䝁䄸睚㕂䑁䅳䅉䩂䝁䄰兢ㅂ䝁䄴睢獂䝁䄸睚㕂䑁䅳䅉佂䝁䅕䅣潂䡁䅉睢獂䝁䄸睚㕂䑁䅳䅉偂䝁䄴睙療䝁䅷睢湂䡁䅫䅁灄睂䅁䅳䅁䕁䅣党畂䝁䅕䅤灂䝁䅍督㝁䍁䅁睒桂䡁䅍䅤祂䝁䄸党畂䡁䅑党祂䝁䄸䅢療䝁䅣入㝁䍁䅁䅓求䝁䄰兙あ䝁䄸䅢療䝁䅣入㝁䍁䅁兓瑂䝁䄰兤畂䝁䄸䅢療䝁䅣入㝁䍁䅁兓畂䝁䅙䅢桂䝁䄰兢桂䡁䅑兡療䝁䄴睏杁䕁䄸杢橂䝁䄸䅢療䝁䅣入㝁䍁䅁杕求䡁䅍䅣灂䡁䅉兙あ䝁䄸杣㕂䅁䅁䅵䄸䭁䅉䅁䡂䝁䅕杢求䡁䅑兡橂䡁䅍睏杁䕁䅣党畂䝁䅕䅤灂䝁䅍䅉䕂䝁䅫督療䡁䅉䅚求䡁䅉睏杁䕁䅫杢浂䝁䅕睙あ䝁䅫睢ㅂ䡁䅍䅉䕂䝁䅫督求䝁䅅督求䡁䅍睏杁䕁䄸杢橂䝁䄸䅢療䝁䅣入㝁䍁䅁杕求䡁䅍䅣灂䡁䅉兙あ䝁䄸杣㕂䑁䅳䅉坂䝁䅅睙橂䝁䅫杢求䡁䅍䅁䵂权䅁权䅁䕁䅣睢獂䝁䅑䅁䥃䅃䅁杋䅁䕁䅣杣求䝁䅕杢杁䕁䅍睢畂䡁䅍兤瑂䝁䅕杣杁䕁䅣睢療䝁䅑督䅁乁䜸䅁⭂䅁䅁睒祂䝁䅕党畂䍁䅁睑療䝁䄴督ㅂ䝁䄰党祂䍁䅁睒療䝁䄸䅚穂䑁䅳䅉䉂䝁䅷䅤求䡁䅉杢桂䡁䅑兡㉂䝁䅕䅉兂䡁䅉睢あ䝁䅕兡畂䑁䅳䅉噂䡁䅑兡獂䝁䅫䅤㕂䍁䅁睕橂䝁䅅䅢求䍁䅁睕療䝁䅷兙祂䅁䅁東䅫䕁䅯䅁䡂䡁䅉党求䝁䄴䅉䑂䝁䄸杢穂䡁䅕兢求䡁䅉䅉䡂䝁䄸睢歂䡁䅍睏杁䕁䄸杢獂䝁䅫杢求䍁䅁睒祂䝁䄸睙求䡁䅉入䅁䱁䭁䅁㡁䅁䅁睒祂䝁䅕党畂䍁䅁睑療䝁䄴督ㅂ䝁䄰党祂䍁䅁睒療䝁䄸䅚穂䑁䅳䅉偂䡁䅉睚桂䝁䄴兡橂䅁䅁杤䅫䭁䅧䅁䡂䡁䅉党求䝁䄴䅉䑂䝁䄸杢穂䡁䅕兢求䡁䅉䅉䡂䝁䄸睢歂䡁䅍睏杁䕁䄸杣湂䝁䅅杢灂䝁䅍睏杁䕁䅉杣桂䝁䄴䅚杁䕁䄰兙祂䝁䅳党あ䝁䅫杢湂䑁䅳䅉䉂䝁䅷䅤求䡁䅉杢桂䡁䅑兡㉂䝁䅕䅉兂䡁䅉睢あ䝁䅕兡畂䑁䅳䅉偂䝁䄴䅢灂䝁䄴党杁䕁䅣杣療䝁䅍党祂䡁䅫䅁瑂睄䅁杣䅁䕁䅣杣求䝁䅕杢杁䕁䅍睢畂䡁䅍兤瑂䝁䅕杣杁䕁䅣睢療䝁䅑督㝁䍁䅁䅕桂䝁䅍睡桂䝁䅣兡畂䝁䅣䅉呂䝁䅕杣㉂䝁䅫睙求䡁䅍睏杁䕁䅉兡療䝁䄰兙穂䡁䅍䅉䙂䝁䄴党祂䝁䅣入䅁䩁䥫䅁獁䅁䅁睒祂䝁䄸兤畂䝁䅑䅉啂䡁䅉兙畂䡁䅍䅣療䡁䅉䅤桂䡁䅑兡療䝁䄴䅁兄杂䅁䅃䅁䕁䅧兑䵂䅁䅁䅇䅍䅁䅧䅁䥂䕁䅅睕䅁䥁䍙䅁䭁䅁䅁䅓䍂䕁䅅杔䅁䍁䍍䅁䥁䅁䅁䅓䑂䕁䅅䅁牂杁䅁杂䅁䕁䅧䅒䅁䙁䑙䅁䥁䅁䅁䅓䙂䙁䅍䅁千睁䅁䅃䅁䕁䅧兓䡂䅁䅁睔䅉䅁䅧䅁䥂䕁䅫兓䅁䭁䑣䅁䥁䅁䅁䅓䵂䙁䅑䅁䩂杁䅁权䅁䕁䅧睔䵂䙁䅧䅁呂睁䅁䅃䅁䕁䅧睔佂䅁䅁杓䅉䅁䅧䅁䥂䙁䅁兒䅁䵁䑣䅁䥁䅁䅁䅓兂䙁䅅䅁灄杁䅁䅃䅁䕁䅧杕䵂䅁䅁児䅍䅁䅯䅁䥂䙁䅍兓䑂䅁䅁儳䅍䅁䅧䅁䥂䙁䅍䅖䅁䥁䍣䅁䥁䅁䅁䅓呂䙁䅫䅁捂睁䅁权䅁䕁䅧兖䍂䕁䅉䅁佄睁䅁䅃䅁䕁䅧兖乂䅁䅁兎䅍䅁䅧䅁䥂䙁䅣兔䅁䅁䐴䅁奁䅁䅁䅓求䝁䅅䅢あ䝁䅧䅉䑂䝁䅅杣求䅁䅁杓䅙䑁䅉䅁䥂䝁䅕兙獂䡁䅑䅡杁䕁䅍兙祂䝁䅕䅉䕂䝁䅫督あ䡁䅉兡楂䡁䅕䅤療䡁䅉督䅁䙁䩕䅁獁䅁䅁䅓求䝁䅅䅢あ䝁䅧䅉䑂䝁䅅杣求䍁䅁兒硂䡁䅕兡睂䝁䄰党畂䡁䅑䅁晄睂䅁杒䅁䕁䅧党桂䝁䅷䅤潂䍁䅁睑桂䡁䅉党杁䕁䅕兣ㅂ䝁䅫䅣瑂䝁䅕杢あ䍁䅁兙畂䝁䅑䅉呂䝁䅕杣㉂䝁䅫睙求䡁䅍䅁敂杂䅁杒䅁䕁䅧党桂䝁䅷䅤潂䍁䅁睑桂䡁䅉党杁䕁䅕兣ㅂ䝁䅫䅣瑂䝁䅕杢あ䍁䅁兙畂䝁䅑䅉呂䡁䅕䅣睂䝁䅷兡求䡁䅍䅁䡂杂䅁杌䅁䕁䅧党桂䝁䅷䅤潂䍁䅁睑桂䡁䅉党杁䕁䅙兙橂䝁䅫䅢灂䡁䅑兡求䡁䅍䅁桂杂䅁杒䅁䕁䅧党桂䝁䅷䅤潂䍁䅁睑桂䡁䅉党杁䙁䅁杣療䡁䅙兡歂䝁䅕杣穂䍁䅁兙畂䝁䅑䅉呂䝁䅕杣㉂䝁䅫睙求䡁䅍䅁乂杂䅁䅊䅁䕁䅧党桂䝁䅷䅤潂䍁䅁睑桂䡁䅉党杁䙁䅉兒䩂䙁䅑督䅁䍁䥍䅁煁䅁䅁䅓求䝁䅅䅢あ䝁䅧䅉䑂䝁䅅杣求䍁䅁睕求䡁䅉杤灂䝁䅍党穂䅁䅁睎䅙䍁䅯䅁䥂䝁䅕兙獂䡁䅑䅡杁䕁䅍兙祂䝁䅕䅉呂䡁䅕䅣睂䝁䅷兡求䡁䅍䅁佃睂䅁杌䅁䕁䅧党桂䝁䅷䅤潂䍁䅁睑桂䡁䅉党杁䙁䅑党橂䝁䅧杢療䝁䅷睢湂䡁䅫䅁䍂睂䅁杵䅁䕁䅧党桂䝁䅷䅤潂䍁䅁䅒灂䝁䅅睚畂䝁䄸督あ䝁䅫睙穂䑁䅳䅉䉂䡁䅉䅤灂䝁䅙兡橂䝁䅫兙獂䍁䅁兓畂䡁䅑党獂䝁䅷兡湂䝁䅕杢橂䝁䅕睏杁䕁䅍兙祂䝁䅑兡療䡁䅙兙穂䝁䅍兤獂䝁䅅杣㝁䍁䅁䅓求䝁䄰兙あ䝁䄸䅢療䝁䅣入㝁䍁䅁兓瑂䝁䄰兤畂䝁䄸䅢療䝁䅣入㝁䍁䅁睕ㅂ䡁䅉睚求䡁䅉入䅁䉁䥳䅁⭃䅁䅁䅓求䝁䅅䅢あ䝁䅧䅉䕂䝁䅫兙湂䝁䄴睢穂䡁䅑兡橂䡁䅍睏杁䕁䅅杣あ䝁䅫杚灂䝁䅍兡桂䝁䅷䅉䩂䝁䄴䅤求䝁䅷䅢灂䝁䅣党畂䝁䅍党㝁䍁䅁睒求䝁䄴党あ䝁䅫睙杁䕁䅑兡穂䝁䄸杣歂䝁䅕杣㝁䍁䅁兓瑂䝁䄰兤畂䝁䄸䅢療䝁䅣入㝁䍁䅁杔求䡁䅕杣療䝁䅷睢湂䡁䅫睏杁䕁䄸杢橂䝁䄸䅢療䝁䅣入䅁䝁卧䅁佄䅁䅁䅓求䝁䅅䅢あ䝁䅧䅉䕂䝁䅫兙湂䝁䄴睢穂䡁䅑兡橂䡁䅍睏杁䕁䅅杣あ䝁䅫杚灂䝁䅍兡桂䝁䅷䅉䩂䝁䄴䅤求䝁䅷䅢灂䝁䅣党畂䝁䅍党㝁䍁䅁䅓求䝁䄰兙あ䝁䄸䅢療䝁䅣入㝁䍁䅁兓瑂䝁䄰兤畂䝁䄸䅢療䝁䅣入㝁䍁䅁兓畂䝁䅙党橂䡁䅑兡療䡁䅕督杁䕁䅑兡穂䝁䅕兙穂䝁䅕督㝁䍁䅁兓畂䝁䅙䅢桂䝁䄰兢桂䡁䅑兡療䝁䄴䅁硁充䅁杨䅁䕁䅧党桂䝁䅷䅤潂䍁䅁䅒灂䝁䅅睚畂䝁䄸督あ䝁䅫睙穂䑁䅳䅉䉂䡁䅉䅤灂䝁䅙兡橂䝁䅫兙獂䍁䅁兓畂䡁䅑党獂䝁䅷兡湂䝁䅕杢橂䝁䅕睏杁䕁䄸杣あ䝁䅧睢睂䝁䅅党歂䝁䅫睙穂䑁䅳䅉呂䡁䅕杣湂䝁䅕杣㕂䅁䅁兹䅯䡁䅑䅁䥂䝁䅕兙獂䡁䅑䅡杁䕁䅑兡桂䝁䅣杢療䡁䅍䅤灂䝁䅍督㝁䍁䅁兑穂䡁䅍兡穂䡁䅑党歂䍁䅁䅔灂䡁䅙兡畂䝁䅣睏杁䕁䅕杢歂䍁䄰睢浂䍁䄰䅔灂䝁䅙党杁䙁䅁䅢桂䝁䄴杢灂䝁䄴睚䅁䡁䝅䅁慃䅁䅁䅓求䝁䅅䅢あ䝁䅧䅉䕂䝁䅫兙湂䝁䄴睢穂䡁䅑兡橂䡁䅍睏杁䕁䅅督穂䝁䅫督あ䝁䅫杤求䍁䅁䅖求䝁䅍䅡畂䝁䄸䅢療䝁䅣入㝁䍁䅁睑桂䡁䅉䅚灂䝁䄸杤桂䡁䅍睙ㅂ䝁䅷兙祂䑁䅳䅉佂䝁䅕兤祂䝁䄸䅢療䝁䅣入㝁䍁䅁睕ㅂ䡁䅉睚求䡁䅉入䅁䅁䭯䅁㉂䅁䅁䅓求䝁䅅䅢あ䝁䅧䅉䕂䝁䅫兙湂䝁䄴睢穂䡁䅑兡橂䡁䅍睏杁䕁䅅督穂䝁䅫督あ䝁䅫杤求䍁䅁䅖求䝁䅍䅡畂䝁䄸䅢療䝁䅣入㝁䍁䅁睕ㅂ䡁䅉睚求䡁䅉入㝁䍁䅁兖祂䝁䄸䅢療䝁䅣入䅁䍁䬰䅁獄䅁䅁䅓求䝁䅅䅢あ䝁䅧䅉䕂䝁䅫兙湂䝁䄴睢穂䡁䅑兡橂䡁䅍睏杁䕁䅍兙祂䝁䅑兡療䡁䅙兙穂䝁䅍兤獂䝁䅅杣㝁䍁䅁睑求䝁䄴䅤祂䝁䅅䅢杁䕁䄴党祂䡁䅙睢ㅂ䡁䅍䅉呂䡁䅫督あ䝁䅕兢㝁䍁䅁䅒求䡁䅉兢桂䡁䅑睢獂䝁䄸睚㕂䑁䅳䅉䩂䝁䄴杚求䝁䅍䅤灂䝁䄸兤穂䍁䅁䅒灂䡁䅍党桂䡁䅍党穂䑁䅳䅉偂䝁䄴睙療䝁䅷睢湂䡁䅫睏杁䕁䄸䅣潂䡁䅑䅡桂䝁䅷兢療䝁䅷睢湂䡁䅫䅁坄权䅁杵䅁䕁䅧党桂䝁䅷䅤潂䍁䅁䅒灂䝁䅅睚畂䝁䄸督あ䝁䅫睙穂䑁䅳䅉䑂䝁䅅杣歂䝁䅫睢㉂䝁䅅督橂䡁䅕䅢桂䡁䅉睏杁䕁䅑党祂䝁䄰兙あ䝁䄸䅢療䝁䅣入㝁䍁䅁䅓求䝁䄰兙あ䝁䄸䅢療䝁䅣入㝁䍁䅁兓瑂䝁䄰兤畂䝁䄸䅢療䝁䅣入㝁䍁䅁杔求䡁䅕杣療䝁䅷睢湂䡁䅫睏杁䕁䄸杢橂䝁䄸䅢療䝁䅣入䅁偁䥷䅁㡃䅁䅁䅓求䝁䅅䅢あ䝁䅧䅉䕂䝁䅫兙湂䝁䄴睢穂䡁䅑兡橂䡁䅍睏杁䕁䅍兙祂䝁䅑兡療䡁䅙兙穂䝁䅍兤獂䝁䅅杣㝁䍁䅁兒桂䡁䅉䅉佂䝁䄸督求䍁䅁杊杁䙁䅑䅡祂䝁䄸兙あ䍁䅁䅋䙂䕁䄴䅖灁䑁䅳䅉佂䝁䅕兤祂䝁䄸䅢療䝁䅣入㝁䍁䅁睔祂䡁䅑䅡療䡁䅁兙求䝁䅑兡橂䡁䅍睏杁䙁䅍兤祂䝁䅣党祂䡁䅫䅁晃充䅁䄵䅁䕁䅧党桂䝁䅷䅤潂䍁䅁䅒灂䝁䅅睚畂䝁䄸督あ䝁䅫睙穂䑁䅳䅉䑂䝁䅅杣歂䝁䅫睢㉂䝁䅅督橂䡁䅕䅢桂䡁䅉睏杁䕁䅣兙穂䡁䅑杣療䝁䅕杢あ䝁䅕杣療䝁䅷睢湂䡁䅫睏杁䕁䅫兢瑂䡁䅕杢療䝁䅷睢湂䡁䅫睏杁䕁䅫杢浂䝁䅕睙あ䝁䅫睢ㅂ䡁䅍䅉䕂䝁䅫督求䝁䅅督求䡁䅍睏杁䕁䄴党ㅂ䡁䅉睢獂䝁䄸睚㕂䑁䅳䅉兂䝁䅅兡畂䍁䅁兔桂䝁䄴兙湂䝁䅕兢求䝁䄴䅤䅁䕁䤰䅁㑃䅁䅁䅓求䝁䅅䅢あ䝁䅧䅉䕂䝁䅫兙湂䝁䄴睢穂䡁䅑兡橂䡁䅍睏杁䕁䅍兙祂䝁䅑兡療䡁䅙兙穂䝁䅍兤獂䝁䅅杣㝁䍁䅁睒桂䡁䅍䅤祂䝁䄸党畂䡁䅑党祂䝁䄸䅢療䝁䅣入㝁䍁䅁杔求䡁䅕杣療䝁䅷睢湂䡁䅫睏杁䕁䄸杢橂䝁䄸䅢療䝁䅣入㝁䍁䅁睕ㅂ䡁䅉睚求䡁䅉入㝁䍁䅁兖祂䝁䄸䅢療䝁䅣入䅁䑁䩙䅁佄䅁䅁䅓求䝁䅅䅢あ䝁䅧䅉䕂䝁䅫兙湂䝁䄴睢穂䡁䅑兡橂䡁䅍睏杁䕁䅍兙祂䝁䅑兡療䡁䅙兙穂䝁䅍兤獂䝁䅅杣㝁䍁䅁睒求䝁䄴党あ䝁䅫睙杁䕁䅑兡穂䝁䄸杣歂䝁䅕杣㝁䍁䅁䅓求䝁䄰兙あ䝁䄸䅢療䝁䅣入㝁䍁䅁兓畂䝁䅙䅢桂䝁䄰兢桂䡁䅑兡療䝁䄴睏杁䕁䄴党ㅂ䡁䅉睢獂䝁䄸睚㕂䑁䅳䅉卂䝁䅕督睂䝁䅫杣桂䡁䅑睢祂䡁䅫䅁奂睂䅁杩䅁䕁䅧党桂䝁䅷䅤潂䍁䅁䅒灂䝁䅅睚畂䝁䄸督あ䝁䅫睙穂䑁䅳䅉䑂䝁䅅杣歂䝁䅫睢㉂䝁䅅督橂䡁䅕䅢桂䡁䅉睏杁䕁䅧党睂䝁䅅䅤療䝁䅷睢湂䡁䅫睏杁䙁䅉党穂䡁䅁兡祂䝁䅅䅤療䡁䅉入㝁䍁䅁睕ㅂ䡁䅉睚求䡁䅉入䅁䩁卧䅁㙄䅁䅁䅓求䝁䅅䅢あ䝁䅧䅉䕂䝁䅫兙湂䝁䄴睢穂䡁䅑兡橂䡁䅍睏杁䕁䅍兙祂䝁䅑兡療䡁䅙兙穂䝁䅍兤獂䝁䅅杣㝁䍁䅁兓瑂䝁䄰兤畂䝁䄸䅢療䝁䅣入㝁䍁䅁兓畂䝁䅙党橂䡁䅑兡療䡁䅕督杁䕁䅑兡穂䝁䅕兙穂䝁䅕督㝁䍁䅁睔畂䝁䅍睢獂䝁䄸睚㕂䑁䅳䅉兂䡁䅕䅢瑂䝁䄸杢療䝁䅷睢湂䡁䅫睏杁䙁䅉党穂䡁䅁兡祂䝁䅅䅤療䡁䅉入㝁䍁䅁兖あ䝁䅫䅢灂䡁䅑入杁䙁䅍睙桂䝁䅷党杁䙁䅍睢獂䝁䅅杣䅁䥁䡧䅁睃䅁䅁䅓求䝁䅅䅢あ䝁䅧䅉䕂䝁䅫兙湂䝁䄴睢穂䡁䅑兡橂䡁䅍睏杁䕁䅍兙祂䝁䅑兡療䡁䅙兙穂䝁䅍兤獂䝁䅅杣㝁䍁䅁兓畂䝁䅙党橂䡁䅑兡療䡁䅕督杁䕁䅑兡穂䝁䅕兙穂䝁䅕督㝁䍁䅁杔求䡁䅁䅡祂䝁䄸䅢療䝁䅣入㝁䍁䅁睔畂䝁䅍睢獂䝁䄸睚㕂䑁䅳䅉坂䝁䅅睙橂䝁䅫杢求䡁䅍䅁畄䅃䅁䅷䅁䕁䅧党桂䝁䅷䅤潂䍁䅁䅒灂䝁䅅睚畂䝁䄸督あ䝁䅫睙穂䑁䅳䅉䑂䝁䅅杣歂䝁䅫睢㉂䝁䅅督橂䡁䅕䅢桂䡁䅉睏杁䕁䅫杢あ䝁䅕杣畂䝁䅅䅢杁䕁䅑兡穂䝁䅕兙穂䝁䅕督㝁䍁䅁杔求䡁䅕杣療䝁䅷睢湂䡁䅫睏杁䕁䄸杢橂䝁䄸䅢療䝁䅣入㝁䍁䅁䅕穂䡁䅫睙潂䝁䅫兙あ䡁䅉入㝁䍁䅁睕ㅂ䡁䅉睚求䡁䅉入䅁䉁䭕䅁潃䅁䅁䅓求䝁䅅䅢あ䝁䅧䅉䕂䝁䅫兙湂䝁䄴睢穂䡁䅑兡橂䡁䅍睏杁䕁䅍兙祂䝁䅑兡療䡁䅙兙穂䝁䅍兤獂䝁䅅杣㝁䍁䅁兓畂䡁䅑党祂䝁䄴兙獂䍁䅁䅒灂䡁䅍党桂䡁䅍党穂䑁䅳䅉佂䝁䅕兤祂䝁䄸䅢療䝁䅣入㝁䍁䅁睔畂䝁䅍睢獂䝁䄸睚㕂䑁䅳䅉噂䡁䅉睢獂䝁䄸睚㕂䅁䅁睦䅣䥁䅙䅁䥂䝁䅕兙獂䡁䅑䅡杁䕁䅑兡桂䝁䅣杢療䡁䅍䅤灂䝁䅍督㝁䍁䅁睑桂䡁䅉䅚灂䝁䄸杤桂䡁䅍睙ㅂ䝁䅷兙祂䑁䅳䅉佂䝁䅕䅣潂䡁䅉睢獂䝁䄸睚㕂䑁䅳䅉佂䝁䅕兤祂䝁䄸䅢療䝁䅣入㝁䍁䅁睕ㅂ䡁䅉睚求䡁䅉入䅁偁䴸䅁睃䅁䅁䅓求䝁䅅䅢あ䝁䅧䅉䕂䝁䅫兙湂䝁䄴睢穂䡁䅑兡橂䡁䅍睏杁䕁䅍兙祂䝁䅑兡療䡁䅙兙穂䝁䅍兤獂䝁䅅杣㝁䍁䅁杔求䡁䅕杣療䝁䅷睢湂䡁䅫睏杁䕁䄸杢橂䝁䄸䅢療䝁䅣入㝁䍁䅁睔祂䡁䅑䅡療䡁䅁兙求䝁䅑兡橂䡁䅍睏杁䙁䅍兤祂䝁䅣党祂䡁䅫睏杁䙁䅕杣療䝁䅷睢湂䡁䅫䅁橁杅䅁杷䅁䕁䅧党桂䝁䅷䅤潂䍁䅁䅒灂䝁䅅睚畂䝁䄸督あ䝁䅫睙穂䑁䅳䅉䑂䝁䅅杣歂䝁䅫睢㉂䝁䅅督橂䡁䅕䅢桂䡁䅉睏杁䕁䄸杣あ䝁䅧睢睂䝁䅅党歂䝁䅫睙穂䑁䅳䅉兂䝁䅅兡畂䍁䅁兔桂䝁䄴兙湂䝁䅕兢求䝁䄴䅤㝁䍁䅁杕求䡁䅍䅣灂䡁䅉兙あ䝁䄸杣㕂䑁䅳䅉呂䡁䅕杣湂䝁䅕杣㕂䑁䅳䅉噂䡁䅉睢獂䝁䄸睚㕂䅁䅁睭䅯䙁䅧䅁䥂䝁䅕兙獂䡁䅑䅡杁䕁䅑兡桂䝁䅣杢療䡁䅍䅤灂䝁䅍督㝁䍁䅁睑桂䡁䅉䅚灂䝁䄸杤桂䡁䅍睙ㅂ䝁䅷兙祂䑁䅳䅉呂䡁䅕杣湂䝁䅕杣㕂䅁䅁䄳䅫乁䄴䅁䥂䝁䅕兙獂䡁䅑䅡杁䕁䅑兡桂䝁䅣杢療䡁䅍䅤灂䝁䅍督㝁䍁䅁睑求䝁䄴䅤祂䝁䅅䅢杁䕁䄴党祂䡁䅙睢ㅂ䡁䅍䅉呂䡁䅫督あ䝁䅕兢㝁䍁䅁睑潂䡁䅉睢畂䝁䅫睙杁䕁䅑兡穂䝁䅕兙穂䝁䅕督㝁䍁䅁杔求䡁䅕杣療䝁䅷睢湂䡁䅫睏杁䕁䄸杢橂䝁䄸䅢療䝁䅣入㝁䍁䅁䅕桂䝁䅫杢杁䕁䄰兙畂䝁䅅睚求䝁䄰党畂䡁䅑睏杁䙁䅁督㕂䝁䅍䅡灂䝁䅅䅤祂䡁䅫䅁穁充䅁来䅁䕁䅧党桂䝁䅷䅤潂䍁䅁䅒灂䝁䅅睚畂䝁䄸督あ䝁䅫睙穂䑁䅳䅉䑂䝁䅧杣療䝁䄴兡橂䍁䅁䅒灂䡁䅍党桂䡁䅍党穂䑁䅳䅉䩂䝁䄴杚獂䝁䅅兢瑂䝁䅅䅤灂䝁䄸杢㝁䍁䅁睔畂䝁䅍睢獂䝁䄸睚㕂䅁䅁硐䅅䝁䅉䅁䥂䝁䅕兙獂䡁䅑䅡杁䕁䅑兡桂䝁䅣杢療䡁䅍䅤灂䝁䅍督㝁䍁䅁睑潂䡁䅉睢畂䝁䅫睙杁䕁䅑兡穂䝁䅕兙穂䝁䅕督㝁䍁䅁杔求䡁䅁䅡祂䝁䄸䅢療䝁䅣入䅁䵁䩣䅁䝃䅁䅁䅓求䝁䅅䅢あ䝁䅧䅉䕂䝁䅫兙湂䝁䄴睢穂䡁䅑兡橂䡁䅍睏杁䕁䅑兙あ䝁䅅䅉兂䡁䅉睢あ䝁䅕睙あ䝁䅫睢畂䑁䅳䅉卂䝁䅕睚啂䝁䅕睙潂䑁䅳䅉䕂䝁䅕杣瑂䝁䅅䅤療䝁䅷睢湂䡁䅫睏杁䙁䅍兤祂䝁䅣党祂䡁䅫䅁杄杄䅁䄷䅁䕁䅧党桂䝁䅷䅤潂䍁䅁䅒灂䝁䅅睚畂䝁䄸督あ䝁䅫睙穂䑁䅳䅉䕂䝁䅕杢あ䝁䅫督あ䡁䅉入㝁䍁䅁䅒求䡁䅉兢桂䡁䅑睢獂䝁䄸睚㕂䑁䅳䅉䙂䝁䅅杣杁䕁䄴睢穂䝁䅕䅉流䍁䅁䅖潂䡁䅉睢桂䡁䅑䅉潁䕁䅕杔啂䍁䅫睏杁䕁䅣兙穂䡁䅑杣療䝁䅕杢あ䝁䅕杣療䝁䅷睢湂䡁䅫睏杁䕁䄸䅣潂䡁䅑䅡桂䝁䅷兢療䝁䅷睢湂䡁䅫睏杁䙁䅁兙灂䝁䄴䅉乂䝁䅅杢桂䝁䅣党瑂䝁䅕杢あ䅁䅁桗䅉䩁䅑䅁䥂䝁䅕兙獂䡁䅑䅡杁䕁䅑兡桂䝁䅣杢療䡁䅍䅤灂䝁䅍督㝁䍁䅁䅒求䝁䄴䅤灂䡁䅍䅤祂䡁䅫睏杁䕁䅫杢浂䝁䅕睙あ䝁䅫睢ㅂ䡁䅍䅉䕂䝁䅫督求䝁䅅督求䡁䅍睏杁䕁䄸杣あ䝁䅧睢睂䝁䅅党歂䝁䅫睙穂䑁䅳䅉呂䡁䅕杣湂䝁䅕杣㕂䅁䅁䄴䅣䝁䅯䅁䥂䝁䅕兙獂䡁䅑䅡杁䕁䅑兡桂䝁䅣杢療䡁䅍䅤灂䝁䅍督㝁䍁䅁䅒求䝁䄴䅤灂䡁䅍䅤祂䡁䅫睏杁䙁䅉党穂䡁䅁兡祂䝁䅅䅤療䡁䅉入㝁䍁䅁杖桂䝁䅍睙灂䝁䄴党穂䅁䅁杩䅯䱁䅙䅁䥂䝁䅕兙獂䡁䅑䅡杁䕁䅑兡桂䝁䅣杢療䡁䅍䅤灂䝁䅍督㝁䍁䅁䅒灂䝁䅅杙求䡁䅑党穂䑁䅳䅉䑂䝁䅅杣歂䝁䅫睢㉂䝁䅅督橂䡁䅕䅢桂䡁䅉睏杁䕁䅕杢歂䝁䄸睙祂䝁䅫杢療䝁䅷睢湂䡁䅫睏杁䙁䅉党穂䡁䅁兡祂䝁䅅䅤療䡁䅉入㝁䍁䅁兖祂䝁䄸䅢療䝁䅣入㝁䍁䅁兑獂䝁䅷党祂䝁䅣入䅁䩁剕䅁䥄䅁䅁䅓求䝁䅅䅢あ䝁䅧䅉䕂䝁䅫兙湂䝁䄴睢穂䡁䅑兡橂䡁䅍睏杁䕁䅑兡桂䝁䅉党あ䝁䅕督㝁䍁䅁睑桂䡁䅉䅚灂䝁䄸杤桂䡁䅍睙ㅂ䝁䅷兙祂䑁䅳䅉䩂䝁䄴杚求䝁䅍䅤灂䝁䄸兤穂䍁䅁䅒灂䡁䅍党桂䡁䅍党穂䑁䅳䅉佂䝁䅕兤祂䝁䄸䅢療䝁䅣入㝁䍁䅁睔畂䝁䅍睢獂䝁䄸睚㕂䑁䅳䅉卂䝁䅕督睂䝁䅫杣桂䡁䅑睢祂䡁䅫䅁浄睂䅁杯䅁䕁䅧党桂䝁䅷䅤潂䍁䅁䅒灂䝁䅅睚畂䝁䄸督あ䝁䅫睙穂䑁䅳䅉䕂䝁䅫兙楂䝁䅕䅤求䡁䅍睏杁䕁䅣党畂䝁䅕䅤灂䝁䅍督㝁䍁䅁杕求䝁䅣䅖求䝁䅍䅡㝁䍁䅁兓瑂䝁䄰兤畂䝁䄸䅢療䝁䅣入㝁䍁䅁杔求䡁䅕杣療䝁䅷睢湂䡁䅫睏杁䕁䄸杢橂䝁䄸䅢療䝁䅣入䅁䝁䨴䅁睃䅁䅁䅓求䝁䅅䅢あ䝁䅧䅉䕂䝁䅫兙湂䝁䄴睢穂䡁䅑兡橂䡁䅍睏杁䕁䅕杢歂䝁䄸睙祂䝁䅫杢療䝁䅷睢湂䡁䅫睏杁䕁䅧党瑂䝁䅅䅤療䝁䅷睢湂䡁䅫睏杁䕁䅫兢瑂䡁䅕杢療䝁䅷睢湂䡁䅫睏杁䕁䄴党ㅂ䡁䅉睢獂䝁䄸睚㕂䑁䅳䅉偂䝁䄴睙療䝁䅷睢湂䡁䅫睏杁䙁䅕杣療䝁䅷睢湂䡁䅫䅁捁䅃䅁䅭䅁䕁䅧党桂䝁䅷䅤潂䍁䅁䅒灂䝁䅅睚畂䝁䄸督あ䝁䅫睙穂䑁䅳䅉䝂䝁䅕杣あ䝁䅫䅢灂䡁䅑入㝁䍁䅁睒求䝁䄴党あ䝁䅫睙穂䑁䅳䅉偂䡁䅁䅡あ䝁䅧兙獂䝁䄰睢獂䝁䄸睚㕂䑁䅳䅉卂䝁䅕䅣祂䝁䄸䅚ㅂ䝁䅍䅤灂䡁䅙党杁䕁䅧党桂䝁䅷䅤潂䅁䅁睴䅯䭁䅧䅁䥂䝁䅕兙獂䡁䅑䅡杁䕁䅑兡桂䝁䅣杢療䡁䅍䅤灂䝁䅍督㝁䍁䅁睒桂䡁䅍䅤祂䝁䄸党畂䡁䅑党祂䝁䄸䅢療䝁䅣入㝁䍁䅁兓畂䝁䅙党橂䡁䅑兡療䡁䅕督杁䕁䅑兡穂䝁䅕兙穂䝁䅕督㝁䍁䅁䅕ㅂ䝁䅷兢療䝁䄴睢獂䝁䄸睚㕂䑁䅳䅉卂䝁䅕督睂䝁䅫杣桂䡁䅑睢祂䡁䅫䅁㕂兄䅁杯䅁䕁䅧党桂䝁䅷䅤潂䍁䅁䅒灂䝁䅅睚畂䝁䄸督あ䝁䅫睙穂䑁䅳䅉䡂䝁䅅督あ䡁䅉睢求䝁䄴䅤求䡁䅉睢獂䝁䄸睚㕂䑁䅳䅉偂䡁䅉䅤潂䝁䄸䅣桂䝁䅕䅚灂䝁䅍督㝁䍁䅁䅕桂䝁䅫杢杁䕁䄰兙畂䝁䅅睚求䝁䄰党畂䡁䅑睏杁䙁䅉党穂䡁䅁兡祂䝁䅅䅤療䡁䅉入䅁䱁偙䅁千䅁䅁䅓求䝁䅅䅢あ䝁䅧䅉䕂䝁䅫兙湂䝁䄴睢穂䡁䅑兡橂䡁䅍睏杁䕁䅣兙穂䡁䅑杣療䝁䅕杢あ䝁䅕杣療䝁䅷睢湂䡁䅫睏杁䕁䄸杣あ䝁䅧睢睂䝁䅅党歂䝁䅫睙穂䑁䅳䅉兂䡁䅕䅢瑂䝁䄸杢療䝁䅷睢湂䡁䅫睏杁䙁䅍兤祂䝁䅣党祂䡁䅫䅁兄充䅁杶䅁䕁䅧党桂䝁䅷䅤潂䍁䅁䅒灂䝁䅅睚畂䝁䄸督あ䝁䅫睙穂䑁䅳䅉䡂䝁䅕杢求䡁䅑兡橂䍁䅁䅒灂䡁䅍睢祂䝁䅑党祂䑁䅳䅉䥂䝁䅕䅣桂䡁䅑睢獂䝁䄸睚㕂䑁䅳䅉䩂䝁䄰兢ㅂ䝁䄴睢獂䝁䄸睚㕂䑁䅳䅉䩂䝁䄴杚求䝁䅍䅤灂䝁䄸兤穂䍁䅁䅒灂䡁䅍党桂䡁䅍党穂䑁䅳䅉卂䝁䅕督睂䝁䅫杣桂䡁䅑睢祂䡁䅫䅁䕃充䅁杴䅁䕁䅧党桂䝁䅷䅤潂䍁䅁䅒灂䝁䅅睚畂䝁䄸督あ䝁䅫睙穂䑁䅳䅉䡂䝁䅕杢求䡁䅑兡橂䍁䅁䅒灂䡁䅍睢祂䝁䅑党祂䑁䅳䅉䩂䝁䄰兢ㅂ䝁䄴睢獂䝁䄸睚㕂䑁䅳䅉䩂䝁䄴杚求䝁䅍䅤灂䝁䄸兤穂䍁䅁䅒灂䡁䅍党桂䡁䅍党穂䑁䅳䅉佂䝁䅕兤祂䝁䄸䅢療䝁䅣入㝁䍁䅁睔畂䝁䅍睢獂䝁䄸睚㕂䅁䅁硶䅉䑁䅯䅁䥂䝁䅕兙獂䡁䅑䅡杁䕁䅑兡桂䝁䅣杢療䡁䅍䅤灂䝁䅍督㝁䍁䅁睒求䝁䄴党あ䝁䅫睙穂䅁䅁杖䅣䭁䅷䅁䥂䝁䅕兙獂䡁䅑䅡杁䕁䅑兡桂䝁䅣杢療䡁䅍䅤灂䝁䅍督㝁䍁䅁睒求䝁䄴党あ䝁䅫睙穂䑁䅳䅉䉂䡁䅉䅤灂䝁䅙兡橂䝁䅫兙獂䍁䅁兓畂䡁䅑党獂䝁䅷兡湂䝁䅕杢橂䝁䅕睏杁䕁䅫兢瑂䡁䅕杢療䝁䅷睢湂䡁䅫睏杁䕁䄸杢橂䝁䄸䅢療䝁䅣入㝁䍁䅁杖桂䝁䅍睙灂䝁䄴党穂䅁䅁杷䅫乁䅯䅁䥂䝁䅕兙獂䡁䅑䅡杁䕁䅑兡桂䝁䅣杢療䡁䅍䅤灂䝁䅍督㝁䍁䅁睒求䝁䄴党あ䝁䅫睙穂䑁䅳䅉䑂䝁䅅杣歂䝁䅫睢㉂䝁䅅督橂䡁䅕䅢桂䡁䅉睏杁䕁䅍䅡祂䝁䄸杢灂䝁䅍䅉䕂䝁䅫督求䝁䅅督求䡁䅍睏杁䕁䅕杢歂䝁䄸睙祂䝁䅫杢療䝁䅷睢湂䡁䅫睏杁䕁䅫杢浂䝁䅕睙あ䝁䅫睢ㅂ䡁䅍䅉䕂䝁䅫督求䝁䅅督求䡁䅍睏杁䕁䄸杢橂䝁䄸䅢療䝁䅣入䅁䍁䭑䅁䝄䅁䅁䅓求䝁䅅䅢あ䝁䅧䅉䕂䝁䅫兙湂䝁䄴睢穂䡁䅑兡橂䡁䅍睏杁䕁䅣党畂䝁䅕䅤灂䝁䅍督㝁䍁䅁睑桂䡁䅉䅚灂䝁䄸杤桂䡁䅍睙ㅂ䝁䅷兙祂䑁䅳䅉䥂䝁䅕兢桂䡁䅑睢獂䝁䄸睚㕂䑁䅳䅉佂䝁䅕兤祂䝁䄸䅢療䝁䅣入㝁䍁䅁睔畂䝁䅍睢獂䝁䄸睚㕂䑁䅳䅉卂䝁䅕䅣祂䝁䄸䅚ㅂ䝁䅍䅤灂䡁䅙党杁䕁䅧党桂䝁䅷䅤潂䅁䅁䉪䅅䩁䅉䅁䥂䝁䅕兙獂䡁䅑䅡杁䕁䅑兡桂䝁䅣杢療䡁䅍䅤灂䝁䅍督㝁䍁䅁睒求䝁䄴党あ䝁䅫睙穂䑁䅳䅉䕂䝁䅕杣瑂䝁䅅䅤療䝁䅷睢湂䡁䅫睏杁䕁䅣党畂䝁䅕䅤灂䝁䅍䅉䕂䝁䅫督療䡁䅉䅚求䡁䅉睏杁䙁䅉党穂䡁䅁兡祂䝁䅅䅤療䡁䅉入䅁䱁免䅁䭄䅁䅁䅓求䝁䅅䅢あ䝁䅧䅉䕂䝁䅫兙湂䝁䄴睢穂䡁䅑兡橂䡁䅍睏杁䕁䅣党畂䝁䅕䅤灂䝁䅍督㝁䍁䅁睒求䝁䄴党あ䝁䅫睙杁䕁䅑兡穂䝁䄸杣歂䝁䅕杣㝁䍁䅁杔求䡁䅕杣療䝁䅷睢湂䡁䅫睏杁䕁䄸杢橂䝁䄸䅢療䝁䅣入㝁䍁䅁䅕穂䡁䅫睙潂䝁䅫兙あ䡁䅉入㝁䍁䅁杕求䡁䅁杣療䝁䅑兤橂䡁䅑兡㉂䝁䅕䅉䥂䝁䅕兙獂䡁䅑䅡䅁䍁伸䅁㙃䅁䅁䅓求䝁䅅䅢あ䝁䅧䅉䕂䝁䅫兙湂䝁䄴睢穂䡁䅑兡橂䡁䅍睏杁䕁䅣党畂䝁䅕䅤灂䝁䅍督㝁䍁䅁兓瑂䝁䄰兤畂䝁䄸䅢療䝁䅣入㝁䍁䅁兓畂䝁䅙党橂䡁䅑兡療䡁䅕督杁䕁䅑兡穂䝁䅕兙穂䝁䅕督㝁䍁䅁杔求䡁䅕杣療䝁䅷睢湂䡁䅫睏杁䕁䄸杢橂䝁䄸䅢療䝁䅣入㝁䍁䅁杖桂䝁䅍睙灂䝁䄴党穂䅁䅁杭䅫䱁䅙䅁䥂䝁䅕兙獂䡁䅑䅡杁䕁䅑兡桂䝁䅣杢療䡁䅍䅤灂䝁䅍督㝁䍁䅁睒求䝁䄴党あ䝁䅫睙穂䑁䅳䅉䩂䝁䄰兢ㅂ䝁䄴睢獂䝁䄸睚㕂䑁䅳䅉䩂䝁䄴杚求䝁䅍䅤灂䝁䄸兤穂䍁䅁䅒灂䡁䅍党桂䡁䅍党穂䑁䅳䅉偂䝁䄴睙療䝁䅷睢湂䡁䅫睏杁䙁䅙兙橂䝁䅍兡畂䝁䅕督㝁䍁䅁兑獂䝁䅷党祂䝁䅣入䅁䱁䭅䅁ぃ䅁䅁䅓求䝁䅅䅢あ䝁䅧䅉䕂䝁䅫兙湂䝁䄴睢穂䡁䅑兡橂䡁䅍睏杁䕁䅣党畂䝁䅕䅤灂䝁䅍督㝁䍁䅁兓畂䝁䅙党橂䡁䅑兡療䡁䅕督杁䕁䅑兡穂䝁䅕兙穂䝁䅕督㝁䍁䅁杔求䡁䅁䅡祂䝁䄸䅢療䝁䅣入㝁䍁䅁睔畂䝁䅍睢獂䝁䄸睚㕂䑁䅳䅉呂䡁䅕杣湂䝁䅕杣㕂䑁䅳䅉噂䡁䅉睢獂䝁䄸睚㕂䅁䅁睚䅫䡁䅁䅁䥂䝁䅕兙獂䡁䅑䅡杁䕁䅑兡桂䝁䅣杢療䡁䅍䅤灂䝁䅍督㝁䍁䅁睒求䝁䄴党あ䝁䅫睙穂䑁䅳䅉佂䡁䅕䅤祂䝁䅅睙求䡁䅕䅤灂䝁䅍兙獂䑁䅳䅉䩂䝁䄰兢ㅂ䝁䄴睢獂䝁䄸睚㕂䅁䅁䉲䅅䥁䄴䅁䥂䝁䅕兙獂䡁䅑䅡杁䕁䅑兡桂䝁䅣杢療䡁䅍䅤灂䝁䅍督㝁䍁䅁睒求䝁䄴党あ䝁䅫睙穂䑁䅳䅉兂䡁䅉睢橂䝁䅕督穂䍁䅁兑ㅂ䡁䅑睢瑂䝁䅅䅤灂䝁䄸杢㝁䍁䅁兓瑂䝁䄰兤畂䝁䄸䅢療䝁䅣入㝁䍁䅁杖桂䝁䅍睙灂䝁䄴党穂䅁䅁䅨䅧䱁䅯䅁䥂䝁䅕兙獂䡁䅑䅡杁䕁䅑兡桂䝁䅣杢療䡁䅍䅤灂䝁䅍督㝁䍁䅁兓瑂䝁䅅睚求䍁䅁杕求䝁䅍睢湂䝁䄴兡あ䝁䅫睢畂䑁䅳䅉䉂䡁䅉䅤灂䝁䅙兡橂䝁䅫兙獂䍁䅁兓畂䡁䅑党獂䝁䅷兡湂䝁䅕杢橂䝁䅕睏杁䕁䄴党ㅂ䡁䅉睢獂䝁䄸睚㕂䑁䅳䅉偂䝁䄴睙療䝁䅷睢湂䡁䅫睏杁䙁䅕杣療䝁䅷睢湂䡁䅫䅁䥂䅅䅁䄶䅁䕁䅧党桂䝁䅷䅤潂䍁䅁䅒灂䝁䅅睚畂䝁䄸督あ䝁䅫睙穂䑁䅳䅉䩂䝁䄰兙湂䝁䅕䅉卂䝁䅕睙療䝁䅣杢灂䡁䅑兡療䝁䄴睏杁䕁䅅兤湂䝁䄰党畂䡁䅑党歂䍁䅁杕求䝁䅅䅢灂䡁䅑入㝁䍁䅁兑祂䡁䅑兡浂䝁䅫睙灂䝁䅅䅢杁䕁䅫杢あ䝁䅕䅢獂䝁䅫睚求䝁䄴睙求䑁䅳䅉佂䝁䅕兤祂䝁䄸䅢療䝁䅣入㝁䍁䅁睔祂䡁䅑䅡療䡁䅁兙求䝁䅑兡橂䡁䅍睏杁䙁䅍兤祂䝁䅣党祂䡁䅫䅁䵁䅃䅁䄶䅁䕁䅧党桂䝁䅷䅤潂䍁䅁䅒灂䝁䅅睚畂䝁䄸督あ䝁䅫睙穂䑁䅳䅉䩂䝁䄴䅚ㅂ䡁䅍䅤祂䝁䅫兙獂䍁䅁兑ㅂ䡁䅑睢瑂䝁䅅䅤灂䝁䄸杢㝁䍁䅁睕求䝁䄴督療䡁䅉督㝁䍁䅁睒求䝁䄴党あ䝁䅫睙穂䑁䅳䅉兂䡁䅉睢橂䝁䅕督穂䍁䅁兑ㅂ䡁䅑睢瑂䝁䅅䅤灂䝁䄸杢㝁䍁䅁兑祂䡁䅑兡浂䝁䅫睙灂䝁䅅䅢杁䕁䅫杢あ䝁䅕䅢獂䝁䅫睚求䝁䄴睙求䑁䅳䅉偂䝁䄴睙療䝁䅷睢湂䡁䅫䅁权䅅䅁杫䅁䕁䅧党桂䝁䅷䅤潂䍁䅁䅒灂䝁䅅睚畂䝁䄸督あ䝁䅫睙穂䑁䅳䅉䩂䝁䄴杚求䝁䅍䅤灂䝁䄸兤穂䍁䅁䅒灂䡁䅍党桂䡁䅍党穂䑁䅳䅉偂䝁䄴睙療䝁䅷睢湂䡁䅫睏杁䕁䄸杣あ䝁䅧睢睂䝁䅅党歂䝁䅫睙穂䑁䅳䅉呂䡁䅕杣湂䝁䅕杣㕂䅁䅁杇䅯䱁䅷䅁䥂䝁䅕兙獂䡁䅑䅡杁䕁䅑兡桂䝁䅣杢療䡁䅍䅤灂䝁䅍督㝁䍁䅁兔䥂䝁䅕兙獂䡁䅑䅡㝁䍁䅁兑穂䡁䅍兡穂䡁䅑兡㉂䝁䅕䅉啂䝁䅕睙潂䝁䄴睢獂䝁䄸睚㕂䑁䅳䅉佂䝁䅕䅣潂䡁䅉睢獂䝁䄸睚㕂䑁䅳䅉偂䝁䄴睙療䝁䅷睢湂䡁䅫睏杁䙁䅉党穂䡁䅁兡祂䝁䅅䅤療䡁䅉入㝁䍁䅁睕ㅂ䡁䅉睚求䡁䅉入䅁䑁䩑䅁睃䅁䅁䅓求䝁䅅䅢あ䝁䅧䅉䕂䝁䅫兙湂䝁䄴睢穂䡁䅑兡橂䡁䅍睏杁䕁䄰䅓求䝁䅅䅢あ䝁䅧睏杁䕁䅍䅡祂䝁䄸杢灂䝁䅍䅉䕂䝁䅫督求䝁䅅督求䡁䅍睏杁䕁䅫杢浂䝁䅕睙あ䝁䅫睢ㅂ䡁䅍䅉䕂䝁䅫督求䝁䅅督求䡁䅍睏杁䕁䄴党ㅂ䡁䅉睢獂䝁䄸睚㕂䑁䅳䅉偂䝁䄴睙療䝁䅷睢湂䡁䅫䅁穂权䅁䅣䅁䕁䅧党桂䝁䅷䅤潂䍁䅁䅒灂䝁䅅睚畂䝁䄸督あ䝁䅫睙穂䑁䅳䅉乂䕁䅧党桂䝁䅷䅤潂䑁䅳䅉䑂䝁䅧杣療䝁䄴兡橂䍁䅁䅒灂䡁䅍党桂䡁䅍党穂䑁䅳䅉坂䝁䅅睙橂䝁䅫杢求䡁䅍䅁䙃权䅁䄷䅁䕁䅧党桂䝁䅷䅤潂䍁䅁䅒灂䝁䅅睚畂䝁䄸督あ䝁䅫睙穂䑁䅳䅉乂䕁䅧党桂䝁䅷䅤潂䑁䅳䅉䑂䡁䅕督あ䝁䄸兢求䡁䅉䅉卂䝁䅕䅢桂䡁䅑兡療䝁䄴督潂䝁䅫䅣杁䕁䄰兙畂䝁䅅睚求䝁䄰党畂䡁䅑睏杁䕁䅍兤穂䡁䅑睢瑂䝁䅕杣杁䕁䅅杢桂䝁䅷入あ䝁䅫睙穂䑁䅳䅉偂䡁䅕䅤睂䝁䅅䅤灂䝁䅕杢あ䍁䅁睑桂䡁䅉党㝁䍁䅁兒瑂䡁䅁䅢療䡁䅫党求䍁䅁村求䝁䄴党浂䝁䅫䅤穂䅁䅁䅉䅯䩁䅁䅁䥂䝁䅕兙獂䡁䅑䅡杁䕁䅑兡桂䝁䅣杢療䡁䅍䅤灂䝁䅍督㝁䍁䅁兔䥂䝁䅕兙獂䡁䅑䅡㝁䍁䅁䅒求䝁䄴䅤灂䡁䅍䅤祂䡁䅫睏杁䕁䄸杣あ䝁䅧睢睂䝁䅅党歂䝁䅫睙穂䑁䅳䅉呂䡁䅕杣湂䝁䅕杣㕂䑁䅳䅉坂䝁䅅睙橂䝁䅫杢求䡁䅍䅁湁元䅁䅔䅁䕁䅧党桂䝁䅷䅤潂䍁䅁䅒灂䝁䅅睚畂䝁䄸督あ䝁䅫睙穂䑁䅳䅉乂䕁䅧党桂䝁䅷䅤潂䑁䅳䅉䕂䝁䅫兙楂䝁䅕䅤求䡁䅍䅁牄充䅁杲䅁䕁䅧党桂䝁䅷䅤潂䍁䅁䅒灂䝁䅅睚畂䝁䄸督あ䝁䅫睙穂䑁䅳䅉乂䕁䅧党桂䝁䅷䅤潂䑁䅳䅉䕂䝁䅫兙楂䝁䅕䅤求䡁䅍睏杁䕁䅫兢瑂䡁䅕杢療䝁䅷睢湂䡁䅫睏杁䕁䄴党ㅂ䡁䅉睢獂䝁䄸睚㕂䑁䅳䅉兂䡁䅕䅢瑂䝁䄸杢療䝁䅷睢湂䡁䅫睏杁䙁䅉党穂䡁䅁兡祂䝁䅅䅤療䡁䅉入䅁佁䝳䅁䵄䅁䅁䅓求䝁䅅䅢あ䝁䅧䅉䕂䝁䅫兙湂䝁䄴睢穂䡁䅑兡橂䡁䅍睏杁䕁䄰䅓求䝁䅅䅢あ䝁䅧睏杁䕁䅑兡桂䝁䅉党あ䝁䅕督㝁䍁䅁睕獂䝁䅕党睂䍁䅁䅖求䝁䅍䅡畂䝁䄸䅢療䝁䅣入㝁䍁䅁睑潂䡁䅉睢畂䝁䅫睙杁䕁䅑兡穂䝁䅕兙穂䝁䅕督㝁䍁䅁兒畂䝁䅑睢橂䡁䅉兡畂䝁䄸䅢療䝁䅣入㝁䍁䅁杕求䡁䅍䅣灂䡁䅉兙あ䝁䄸杣㕂䅁䅁剏䅅䭁䄴䅁䥂䝁䅕兙獂䡁䅑䅡杁䕁䅑兡桂䝁䅣杢療䡁䅍䅤灂䝁䅍督㝁䍁䅁兔䥂䝁䅕兙獂䡁䅑䅡㝁䍁䅁䅒灂䝁䅅杙求䡁䅑党穂䑁䅳䅉呂䝁䅷党求䡁䅁䅉啂䝁䅕睙潂䝁䄴睢獂䝁䄸睚㕂䑁䅳䅉卂䝁䅕督睂䝁䅫杣桂䡁䅑睢祂䡁䅫睏杁䙁䅍兤祂䝁䅣党祂䡁䅫睏杁䙁䅕杣療䝁䅷睢湂䡁䅫䅁剁杅䅁杰䅁䕁䅧党桂䝁䅷䅤潂䍁䅁䅒灂䝁䅅睚畂䝁䄸督あ䝁䅫睙穂䑁䅳䅉乂䕁䅧党桂䝁䅷䅤潂䑁䅳䅉䙂䝁䄰䅣獂䝁䄸入求䝁䅕䅉䍂䝁䅕杢求䝁䅙兡あ䡁䅍睏杁䕁䅍䅡祂䝁䄸杢灂䝁䅍䅉䕂䝁䅫督求䝁䅅督求䡁䅍睏杁䕁䅑兡湂䝁䅫䅤桂䝁䅷䅉塂䝁䅕䅢獂䝁䄴党穂䡁䅍䅁㑃权䅁杮䅁䕁䅧党桂䝁䅷䅤潂䍁䅁䅒灂䝁䅅睚畂䝁䄸督あ䝁䅫睙穂䑁䅳䅉乂䕁䅧党桂䝁䅷䅤潂䑁䅳䅉䝂䝁䅕杣あ䝁䅫䅢灂䡁䅑入㝁䍁䅁兒瑂䡁䅁䅢療䡁䅫党求䍁䅁村求䝁䄴党浂䝁䅫䅤穂䑁䅳䅉卂䝁䅕䅣祂䝁䄸䅚ㅂ䝁䅍䅤灂䡁䅙党杁䕁䅧党桂䝁䅷䅤潂䅁䅁砹䅅䡁䅧䅁䥂䝁䅕兙獂䡁䅑䅡杁䕁䅑兡桂䝁䅣杢療䡁䅍䅤灂䝁䅍督㝁䍁䅁兔䥂䝁䅕兙獂䡁䅑䅡㝁䍁䅁睒求䝁䄴党あ䝁䅫睙穂䑁䅳䅉䥂䝁䅕兢桂䡁䅑睢獂䝁䄸睚㕂䑁䅳䅉偂䝁䄴睙療䝁䅷睢湂䡁䅫䅁䕂杅䅁杭䅁䕁䅧党桂䝁䅷䅤潂䍁䅁䅒灂䝁䅅睚畂䝁䄸督あ䝁䅫睙穂䑁䅳䅉乂䕁䅧党桂䝁䅷䅤潂䑁䅳䅉䡂䝁䅕杢求䡁䅑兡橂䡁䅍睏杁䕁䄸杢橂䝁䄸䅢療䝁䅣入㝁䍁䅁睔睂䝁䅧䅤潂䝁䅅䅢瑂䝁䄸䅢療䝁䅣入㝁䍁䅁杕潂䝁䅕兤瑂䝁䅅䅤療䝁䅷睢湂䡁䅫䅁䝂权䅁䅨䅁䕁䅧党桂䝁䅷䅤潂䍁䅁䅒灂䝁䅅睚畂䝁䄸督あ䝁䅫睙穂䑁䅳䅉乂䕁䅧党桂䝁䅷䅤潂䑁䅳䅉䩂䝁䄰兢ㅂ䝁䄴睢獂䝁䄸睚㕂䑁䅳䅉兂䡁䅕䅢瑂䝁䄸杢療䝁䅷睢湂䡁䅫睏杁䙁䅉党穂䡁䅁兡祂䝁䅅䅤療䡁䅉入䅁䭁偉䅁楄䅁䅁䅓求䝁䅅䅢あ䝁䅧䅉䕂䝁䅫兙湂䝁䄴睢穂䡁䅑兡橂䡁䅍睏杁䕁䄰䅓求䝁䅅䅢あ䝁䅧睏杁䕁䄴党ㅂ䡁䅉睢穂䝁䅍兡求䝁䄴睙求䑁䅳䅉偂䡁䅕䅤睂䝁䅅䅤灂䝁䅕杢あ䍁䅁睑桂䡁䅉党㝁䍁䅁睕獂䝁䅕党睂䍁䅁䅖求䝁䅍䅡畂䝁䄸䅢療䝁䅣入㝁䍁䅁兒桂䡁䅉䅉佂䝁䄸督求䍁䅁杊杁䙁䅑䅡祂䝁䄸兙あ䍁䅁䅋䙂䕁䄴䅖灁䑁䅳䅉佂䝁䅕兤祂䝁䄸䅢療䝁䅣入䅁䵁前䅁䵄䅁䅁䅓求䝁䅅䅢あ䝁䅧䅉䕂䝁䅫兙湂䝁䄴睢穂䡁䅑兡橂䡁䅍睏杁䕁䄰䅓求䝁䅅䅢あ䝁䅧睏杁䕁䄴兤あ䡁䅉兙橂䝁䅕兤あ䝁䅫睙桂䝁䅷睏杁䙁䅍䅢求䝁䅕䅣杁䙁䅑党橂䝁䅧杢療䝁䅷睢湂䡁䅫睏杁䕁䅑党畂䡁䅑兡穂䡁䅑杣㕂䑁䅳䅉兂䝁䅅兡畂䍁䅁兔桂䝁䄴兙湂䝁䅕兢求䝁䄴䅤㝁䍁䅁杕求䡁䅍䅣灂䡁䅉兙あ䝁䄸杣㕂䅁䅁兇䅣䙁䅯䅁䥂䝁䅕兙獂䡁䅑䅡杁䕁䅑兡桂䝁䅣杢療䡁䅍䅤灂䝁䅍督㝁䍁䅁兔䥂䝁䅕兙獂䡁䅑䅡㝁䍁䅁睔ㅂ䡁䅑䅣桂䡁䅑兡求䝁䄴䅤杁䕁䅍兙祂䝁䅕䅁捄䅅䅁䅶䅁䕁䅧党桂䝁䅷䅤潂䍁䅁䅒灂䝁䅅睚畂䝁䄸督あ䝁䅫睙穂䑁䅳䅉乂䕁䅧党桂䝁䅷䅤潂䑁䅳䅉偂䡁䅕䅤睂䝁䅅䅤灂䝁䅕杢あ䍁䅁睑桂䡁䅉党㝁䍁䅁睑桂䡁䅉䅚灂䝁䄸杤桂䡁䅍睙ㅂ䝁䅷兙祂䑁䅳䅉佂䝁䅕兤祂䝁䄸䅢療䝁䅣入㝁䍁䅁杕求䡁䅍䅣灂䡁䅉兙あ䝁䄸杣㕂䑁䅳䅉呂䡁䅕杣湂䝁䅕杣㕂䅁䅁䄳䅣乁䄴䅁䥂䝁䅕兙獂䡁䅑䅡杁䕁䅑兡桂䝁䅣杢療䡁䅍䅤灂䝁䅍督㝁䍁䅁兔䥂䝁䅕兙獂䡁䅑䅡㝁䍁䅁睕求䝁䄴督療䡁䅉督㝁䍁䅁兔桂䝁䅍䅡灂䝁䄴党杁䕁䅷党桂䡁䅉杢灂䝁䄴睚㝁䍁䅁睖求䝁䅅杣桂䝁䅉䅢求䡁䅍睏杁䙁䅁杣療䝁䅍党穂䡁䅍䅉䉂䡁䅕䅤療䝁䄰兙あ䝁䅫睢畂䑁䅳䅉䉂䡁䅉䅤灂䝁䅙兡橂䝁䅫兙獂䍁䅁兓畂䡁䅑党獂䝁䅷兡湂䝁䅕杢橂䝁䅕䅁瑁睂䅁䄳䅁䕁䅧党桂䝁䅷䅤潂䍁䅁䅒灂䝁䅅睚畂䝁䄸督あ䝁䅫睙穂䑁䅳䅉乂䕁䅧党桂䝁䅷䅤潂䑁䅳䅉呂䝁䅕杢穂䝁䄸杣穂䑁䅳䅉偂䡁䅕䅤睂䝁䅅䅤灂䝁䅕杢あ䍁䅁睑桂䡁䅉党㝁䍁䅁睕獂䝁䅕党睂䍁䅁䅖求䝁䅍䅡畂䝁䄸䅢療䝁䅣入㝁䍁䅁兑祂䡁䅑兡浂䝁䅫睙灂䝁䅅䅢杁䕁䅫杢あ䝁䅕䅢獂䝁䅫睚求䝁䄴睙求䑁䅳䅉卂䝁䅕督睂䝁䅫杣桂䡁䅑睢祂䡁䅫䅁䑂权䅁䅧䅁䕁䅧党桂䝁䅷䅤潂䍁䅁䅒灂䝁䅅睚畂䝁䄸督あ䝁䅫睙穂䑁䅳䅉乂䕁䅧党桂䝁䅷䅤潂䑁䅳䅉塂䝁䅕兙祂䝁䅅杙獂䝁䅕督㝁䍁䅁睑獂䝁䄸兤歂䍁䅁睕あ䝁䄸杣桂䝁䅣党㝁䍁䅁䅒灂䝁䅅杙求䡁䅑党穂䅁䅁典䅫䥁䅁䅁䥂䝁䅕兙獂䡁䅑䅡杁䕁䅑兡桂䝁䅣杢療䡁䅍䅤灂䝁䅍督㝁䍁䅁兔䥂䝁䅕兙獂䡁䅑䅡㝁䍁䅁睖求䝁䅅杣桂䝁䅉䅢求䡁䅍睏杁䕁䅑兡桂䝁䅉党あ䝁䅕督㝁䍁䅁兒畂䝁䅑睢橂䡁䅉兡畂䝁䄸䅢療䝁䅣入䅁䱁䩙䅁元䅁䅁䅓求䝁䅅䅢あ䝁䅧䅉䕂䝁䅫兙湂䝁䄴睢穂䡁䅑兡橂䡁䅍睏杁䕁䄰䅓求䝁䅅䅢あ䝁䅧睏杁䙁䅣党桂䡁䅉兙楂䝁䅷党穂䑁䅳䅉䩂䝁䄰兢ㅂ䝁䄴睢獂䝁䄸睚㕂䑁䅳䅉䩂䝁䄴杚求䝁䅍䅤灂䝁䄸兤穂䍁䅁䅒灂䡁䅍党桂䡁䅍党穂䅁䅁典䄸偁䅉䅁䥂䝁䅕兙獂䡁䅑䅡杁䕁䅑兡桂䝁䅣杢療䡁䅍䅤灂䝁䅍督㝁䍁䅁兔桂䝁䅍䅡灂䝁䄴党杁䕁䅷党桂䡁䅉杢灂䝁䄴睚㝁䍁䅁睒求䝁䄴党あ䝁䅫睙穂䑁䅳䅉䉂䡁䅉䅤灂䝁䅙兡橂䝁䅫兙獂䍁䅁兓畂䡁䅑党獂䝁䅷兡湂䝁䅕杢橂䝁䅕睏杁䕁䅣党畂䝁䅕䅤灂䝁䅍䅉䕂䝁䅫督療䡁䅉䅚求䡁䅉睏杁䕁䄸杢橂䝁䄸䅢療䝁䅣入㝁䍁䅁杕求䡁䅁杣療䝁䅑兤橂䡁䅑兡㉂䝁䅕䅉䥂䝁䅕兙獂䡁䅑䅡䅁䑁䥁䅁浃䅁䅁䅓求䝁䅅䅢あ䝁䅧䅉䕂䝁䅫兙湂䝁䄴睢穂䡁䅑兡橂䡁䅍睏杁䕁䄴兙あ䡁䅕杣桂䝁䅷䅉䵂䝁䅅杢湂䡁䅕兙湂䝁䅕䅉兂䡁䅉睢橂䝁䅕督穂䝁䅫杢湂䑁䅳䅉䡂䝁䅕杢求䡁䅑兡橂䡁䅍睏杁䕁䅅杣あ䝁䅫杚灂䝁䅍兡桂䝁䅷䅉䩂䝁䄴䅤求䝁䅷䅢灂䝁䅣党畂䝁䅍党䅁䍁到䅁䭄䅁䅁䅓求䝁䅅䅢あ䝁䅧䅉䕂䝁䅫兙湂䝁䄴睢穂䡁䅑兡橂䡁䅍睏杁䕁䄴兙㉂䝁䅫睚桂䡁䅑兡療䝁䄴睏杁䕁䄴党ㅂ䡁䅉睢穂䝁䅍兡求䝁䄴睙求䑁䅳䅉䉂䡁䅍督灂䡁䅍䅤灂䡁䅙党杁䙁䅑党橂䝁䅧杢療䝁䅷睢湂䡁䅫睏杁䕁䄴党ㅂ䡁䅉睢獂䝁䄸睚㕂䑁䅳䅉偂䡁䅉䅤潂䝁䄸䅣桂䝁䅕䅚灂䝁䅍督㝁䍁䅁睕ㅂ䡁䅉睚求䡁䅉入䅁䥁䭳䅁千䅁䅁䅓求䝁䅅䅢あ䝁䅧䅉䕂䝁䅫兙湂䝁䄴睢穂䡁䅑兡橂䡁䅍睏杁䕁䄴党睂䝁䅧杣療䝁䅷睢湂䡁䅫睏杁䕁䄸杢橂䝁䄸䅢療䝁䅣入㝁䍁䅁杕潂䝁䅕兤瑂䝁䅅䅤療䝁䅷睢湂䡁䅫睏杁䙁䅍兤祂䝁䅣党祂䡁䅫睏杁䙁䅕杣療䝁䅷睢湂䡁䅫䅁䥂元䅁䅐䅁䕁䅧党桂䝁䅷䅤潂䍁䅁䅒灂䝁䅅睚畂䝁䄸督あ䝁䅫睙穂䑁䅳䅉佂䝁䅕兤祂䝁䄸䅢療䝁䅣入䅁乁䡯䅁㡃䅁䅁䅓求䝁䅅䅢あ䝁䅧䅉䕂䝁䅫兙湂䝁䄴睢穂䡁䅑兡橂䡁䅍睏杁䕁䄴党ㅂ䡁䅉睢穂䝁䅍兡求䝁䄴睙求䑁䅳䅉䑂䝁䅅杣歂䝁䅫睢㉂䝁䅅督橂䡁䅕䅢桂䡁䅉睏杁䕁䅕兙祂䍁䅁杔療䡁䅍党杁䍁䅙䅉啂䝁䅧杣療䝁䅅䅤杁䍁䅧兒佂䙁䅑克㝁䍁䅁杔求䡁䅕杣療䝁䅷睢湂䡁䅫睏杁䙁䅍兤祂䝁䅣党祂䡁䅫䅁䡂权䅁杯䅁䕁䅧党桂䝁䅷䅤潂䍁䅁䅒灂䝁䅅睚畂䝁䄸督あ䝁䅫睙穂䑁䅳䅉佂䝁䅕兤祂䝁䄸督橂䝁䅫党畂䝁䅍党㝁䍁䅁睑桂䡁䅉䅚灂䝁䄸杤桂䡁䅍睙ㅂ䝁䅷兙祂䑁䅳䅉䩂䝁䄰兢ㅂ䝁䄴睢獂䝁䄸睚㕂䑁䅳䅉佂䝁䅕兤祂䝁䄸䅢療䝁䅣入㝁䍁䅁睕ㅂ䡁䅉睚求䡁䅉入䅁佁䡉䅁奄䅁䅁䅓求䝁䅅䅢あ䝁䅧䅉䕂䝁䅫兙湂䝁䄴睢穂䡁䅑兡橂䡁䅍睏杁䕁䄴党ㅂ䡁䅉睢穂䝁䅍兡求䝁䄴睙求䑁䅳䅉䑂䝁䅕杢あ䡁䅉兙獂䍁䅁杔求䡁䅉杤療䡁䅕督杁䙁䅍入穂䡁䅑党瑂䑁䅳䅉䑂䝁䅧杣療䝁䄴兡橂䍁䅁䅒灂䡁䅍党桂䡁䅍党穂䑁䅳䅉䥂䝁䅕䅣桂䡁䅑睢獂䝁䄸睚㕂䑁䅳䅉佂䝁䅕兤祂䝁䄸䅢療䝁䅣入㝁䍁䅁睔畂䝁䅍睢獂䝁䄸睚㕂䅁䅁剸䅅䡁䄴䅁䥂䝁䅕兙獂䡁䅑䅡杁䕁䅑兡桂䝁䅣杢療䡁䅍䅤灂䝁䅍督㝁䍁䅁杔求䡁䅕杣療䡁䅍睙灂䝁䅕杢橂䝁䅕睏杁䕁䅣兙穂䡁䅑杣療䝁䅕杢あ䝁䅕杣療䝁䅷睢湂䡁䅫睏杁䕁䅧党睂䝁䅅䅤療䝁䅷睢湂䡁䅫䅁杁䅄䅁䅹䅁䕁䅧党桂䝁䅷䅤潂䍁䅁䅒灂䝁䅅睚畂䝁䄸督あ䝁䅫睙穂䑁䅳䅉佂䝁䅕兤祂䝁䄸督橂䝁䅫党畂䝁䅍党㝁䍁䅁睒求䝁䄴党あ䝁䅫睙穂䑁䅳䅉䉂䡁䅉䅤灂䝁䅙兡橂䝁䅫兙獂䍁䅁兓畂䡁䅑党獂䝁䅷兡湂䝁䅕杢橂䝁䅕睏杁䕁䅫杢浂䝁䅕睙あ䝁䅫睢ㅂ䡁䅍䅉䕂䝁䅫督求䝁䅅督求䡁䅍睏杁䕁䄴党ㅂ䡁䅉睢獂䝁䄸睚㕂䅁䅁杤䅣乁䅙䅁䥂䝁䅕兙獂䡁䅑䅡杁䕁䅑兡桂䝁䅣杢療䡁䅍䅤灂䝁䅍督㝁䍁䅁杔求䡁䅕杣療䡁䅍睙灂䝁䅕杢橂䝁䅕睏杁䕁䄰兙橂䝁䅧兡畂䝁䅕䅉䵂䝁䅕兙祂䝁䄴兡畂䝁䅣睏杁䕁䅣党畂䝁䅕䅤灂䝁䅍督㝁䍁䅁兑祂䡁䅑兡浂䝁䅫睙灂䝁䅅䅢杁䕁䅫杢あ䝁䅕䅢獂䝁䅫睚求䝁䄴睙求䑁䅳䅉䩂䝁䄴杚求䝁䅍䅤灂䝁䄸兤穂䍁䅁䅒灂䡁䅍党桂䡁䅍党穂䅁䅁杤䅯佁䅑䅁䥂䝁䅕兙獂䡁䅑䅡杁䕁䅑兡桂䝁䅣杢療䡁䅍䅤灂䝁䅍督㝁䍁䅁杔求䡁䅕杣療䡁䅍睙灂䝁䅕杢橂䝁䅕睏杁䕁䄸兤あ䡁䅁兙あ䝁䅫党畂䡁䅑䅉䑂䝁䅅杣求䑁䅳䅉䉂䡁䅍督灂䡁䅍䅤求䝁䅑䅉䵂䝁䅫杤灂䝁䄴睚㝁䍁䅁睑求䝁䄴䅤祂䝁䅅䅢杁䕁䄴党祂䡁䅙睢ㅂ䡁䅍䅉呂䡁䅫督あ䝁䅕兢㝁䍁䅁杔求䡁䅕杣療䝁䅷睢湂䡁䅫睏杁䙁䅁督㕂䝁䅍䅡灂䝁䅅䅤祂䡁䅫䅁䑄睄䅁䄳䅁䕁䅧党桂䝁䅷䅤潂䍁䅁䅒灂䝁䅅睚畂䝁䄸督あ䝁䅫睙穂䑁䅳䅉佂䝁䅕兤祂䝁䄸督橂䝁䅫党畂䝁䅍党㝁䍁䅁睕獂䝁䅕党睂䍁䅁䅖求䝁䅍䅡畂䝁䄸䅢療䝁䅣入㝁䍁䅁睑桂䡁䅉䅚灂䝁䄸杤桂䡁䅍睙ㅂ䝁䅷兙祂䑁䅳䅉佂䝁䅕兤祂䝁䄸䅢療䝁䅣入㝁䍁䅁睕ㅂ䡁䅉睚求䡁䅉入㝁䍁䅁䅒灂䝁䅣兡あ䝁䅅䅢杁䕁䄰党畂䡁䅑兙獂䍁䅁䅓求䝁䅅䅢あ䝁䅧䅁偂䅃䅁䄴䅁䕁䅧党桂䝁䅷䅤潂䍁䅁䅒灂䝁䅅睚畂䝁䄸督あ䝁䅫睙穂䑁䅳䅉佂䡁䅕䅤祂䝁䅅睙求䡁䅕䅤灂䝁䅍兙獂䑁䅳䅉䑂䝁䅅杣歂䝁䅫睢㉂䝁䅅督橂䡁䅕䅢桂䡁䅉睏杁䕁䅫杢浂䝁䅕睙あ䝁䅫睢ㅂ䡁䅍䅉䕂䝁䅫督求䝁䅅督求䡁䅍睏杁䕁䄴党ㅂ䡁䅉睢獂䝁䄸睚㕂䑁䅳䅉兂䝁䅅兡畂䍁䅁兔桂䝁䄴兙湂䝁䅕兢求䝁䄴䅤㝁䍁䅁杕求䡁䅍䅣灂䡁䅉兙あ䝁䄸杣㕂䅁䅁䄳䅧䕁䅷䅁䥂䝁䅕兙獂䡁䅑䅡杁䕁䅑兡桂䝁䅣杢療䡁䅍䅤灂䝁䅍督㝁䍁䅁睔畂䝁䅍睢獂䝁䄸睚㕂䑁䅳䅉呂䡁䅕杣湂䝁䅕杣㕂䅁䅁䄰䅯䕁䅑䅁䥂䝁䅕兙獂䡁䅑䅡杁䕁䅑兡桂䝁䅣杢療䡁䅍䅤灂䝁䅍督㝁䍁䅁睔睂䝁䅧䅤潂䝁䅅䅢瑂䝁䄸䅢療䝁䅣入䅁偁乙䅁坂䅁䅁䅓求䝁䅅䅢あ䝁䅧䅉䕂䝁䅫兙湂䝁䄴睢穂䡁䅑兡橂䡁䅍睏杁䕁䄸䅣潂䡁䅑䅡桂䝁䅷兢療䝁䅷睢湂䡁䅫睏杁䙁䅍兤祂䝁䅣党祂䡁䅫䅁硄䅅䅁䅖䅁䕁䅧党桂䝁䅷䅤潂䍁䅁䅒灂䝁䅅睚畂䝁䄸督あ䝁䅫睙穂䑁䅳䅉偂䡁䅉䅤潂䝁䄸䅣桂䝁䅕䅚灂䝁䅍督㝁䍁䅁睕ㅂ䡁䅉睚求䡁䅉入䅁䡁兕䅁奄䅁䅁䅓求䝁䅅䅢あ䝁䅧䅉䕂䝁䅫兙湂䝁䄴睢穂䡁䅑兡橂䡁䅍睏杁䕁䄸兤あ䡁䅁兙あ䝁䅫党畂䡁䅑䅉䑂䝁䅅杣求䑁䅳䅉䉂䡁䅍督灂䡁䅍䅤求䝁䅑䅉䵂䝁䅫杤灂䝁䄴睚㝁䍁䅁睑桂䡁䅉䅚灂䝁䄸杤桂䡁䅍睙ㅂ䝁䅷兙祂䑁䅳䅉佂䝁䅕䅣潂䡁䅉睢獂䝁䄸睚㕂䑁䅳䅉偂䡁䅉䅤潂䝁䄸䅣桂䝁䅕䅚灂䝁䅍督㝁䍁䅁杕求䡁䅍䅣灂䡁䅉兙あ䝁䄸杣㕂䅁䅁兏䅧乁䅷䅁䥂䝁䅕兙獂䡁䅑䅡杁䕁䅑兡桂䝁䅣杢療䡁䅍䅤灂䝁䅍督㝁䍁䅁睔ㅂ䡁䅑䅣桂䡁䅑兡求䝁䄴䅤杁䕁䅍兙祂䝁䅕睏杁䕁䅍兙祂䝁䅑兡療䡁䅙兙穂䝁䅍兤獂䝁䅅杣㝁䍁䅁睑潂䡁䅉睢畂䝁䅫睙杁䕁䅑兡穂䝁䅕兙穂䝁䅕督㝁䍁䅁兒桂䡁䅉䅉佂䝁䄸督求䍁䅁杊杁䙁䅑䅡祂䝁䄸兙あ䍁䅁䅋䙂䕁䄴䅖灁䑁䅳䅉偂䡁䅁䅡あ䝁䅧兙獂䝁䄰睢獂䝁䄸睚㕂䅁䅁䉖䅉䵁䅯䅁䥂䝁䅕兙獂䡁䅑䅡杁䕁䅑兡桂䝁䅣杢療䡁䅍䅤灂䝁䅍督㝁䍁䅁睔ㅂ䡁䅑䅣桂䡁䅑兡求䝁䄴䅤杁䕁䅍兙祂䝁䅕睏杁䕁䅍䅡祂䝁䄸杢灂䝁䅍䅉䕂䝁䅫督求䝁䅅督求䡁䅍睏杁䕁䄴党ㅂ䡁䅉睢獂䝁䄸睚㕂䑁䅳䅉偂䡁䅉䅤潂䝁䄸䅣桂䝁䅕䅚灂䝁䅍督㝁䍁䅁杕求䡁䅍䅣灂䡁䅉兙あ䝁䄸杣㕂䑁䅳䅉呂䡁䅕杣湂䝁䅕杣㕂䅁䅁硡䅉䝁䅉䅁䥂䝁䅕兙獂䡁䅑䅡杁䕁䅑兡桂䝁䅣杢療䡁䅍䅤灂䝁䅍督㝁䍁䅁䅕桂䝁䅫杢杁䕁䄰兙畂䝁䅅睚求䝁䄰党畂䡁䅑睏杁䙁䅉党穂䡁䅁兡祂䝁䅅䅤療䡁䅉入䅁佁䭁䅁㙃䅁䅁䅓求䝁䅅䅢あ䝁䅧䅉䕂䝁䅫兙湂䝁䄴睢穂䡁䅑兡橂䡁䅍睏杁䙁䅍党畂䡁䅍睢祂䡁䅍睏杁䕁䅍兙祂䝁䅑兡療䡁䅙兙穂䝁䅍兤獂䝁䅅杣㝁䍁䅁睒桂䡁䅍䅤祂䝁䄸党畂䡁䅑党祂䝁䄸䅢療䝁䅣入㝁䍁䅁杔求䡁䅁䅡祂䝁䄸䅢療䝁䅣入㝁䍁䅁睔畂䝁䅍睢獂䝁䄸睚㕂䑁䅳䅉呂䡁䅕杣湂䝁䅕杣㕂䅁䅁睚䄸䑁䅙䅁䥂䝁䅕兙㉂䡁䅫䅉䙂䝁䅷党橂䡁䅑杣灂䝁䅍兙獂䍁䅁兒硂䡁䅕兡睂䝁䄰党畂䡁䅑䅁䱁权䅁䅗䅁䕁䅧党瑂䝁䅅䅤療䝁䅷睢湂䡁䅫睏杁䕁䅫兢瑂䡁䅕杢療䝁䅷睢湂䡁䅫睏杁䕁䄴党ㅂ䡁䅉睢獂䝁䄸睚㕂䑁䅳䅉偂䝁䄴睙療䝁䅷睢湂䡁䅫䅁乃杅䅁䅡䅁䕁䅧党睂䝁䅅䅤療䝁䅷睢湂䡁䅫睏杁䕁䅫杢浂䝁䅕睙あ䝁䅫睢ㅂ䡁䅍䅉䕂䝁䅫督求䝁䅅督求䡁䅍睏杁䕁䄸杢橂䝁䄸䅢療䝁䅣入㝁䍁䅁杖桂䝁䅍睙灂䝁䄴党穂䅁䅁眰䄰䍁䅉䅁䥂䝁䄸兢求䍁䅁杒ㅂ䡁䅉杢灂䡁䅍䅡灂䝁䄴睚穂䅁䅁䅓䅙䍁䅉䅁䥂䝁䄸兢求䍁䅁兓瑂䡁䅁杣療䡁䅙党瑂䝁䅕杢あ䅁䅁儯䅣䑁䅁䅁䥂䝁䄸兢求䍁䅁兓瑂䡁䅁杣療䡁䅙党瑂䝁䅕杢あ䍁䅁杕求䡁䅑兙灂䝁䅷䅁祂睂䅁杒䅁䕁䅧睢瑂䝁䅕䅉䩂䝁䄰䅣祂䝁䄸杤求䝁䄰党畂䡁䅑睏杁䕁䅍睢畂䡁䅑党畂䡁䅑䅉䑂䡁䅉党桂䡁䅑兡療䝁䄴䅁摁睂䅁杷䅁䕁䅧睢瑂䝁䅕䅉䩂䝁䄰䅣祂䝁䄸杤求䝁䄰党畂䡁䅑睏杁䕁䅍兤穂䡁䅑睢瑂䝁䅕杣杁䙁䅉党獂䝁䅅䅤灂䝁䄸杢穂䝁䅧兡睂䍁䅁兔桂䝁䄴兙湂䝁䅕兢求䝁䄴䅤㝁䍁䅁兒瑁䝁䅷党桂䡁䅉杢灂䝁䄴睚㝁䍁䅁睑療䝁䄴䅤求䝁䄴䅤杁䕁䅍杣求䝁䅅䅤灂䝁䄸杢㝁䍁䅁睕瑂䝁䅅杣あ䍁䅁睑獂䝁䄸䅤潂䝁䅫杢湂䅁䅁兮䅧䱁䄴䅁䥂䝁䄸兢求䍁䅁兓瑂䡁䅁杣療䡁䅙党瑂䝁䅕杢あ䑁䅳䅉䑂䡁䅕督あ䝁䄸兢求䡁䅉䅉卂䝁䅕䅢桂䡁䅑兡療䝁䄴督潂䝁䅫䅣杁䕁䄰兙畂䝁䅅睚求䝁䄰党畂䡁䅑睏杁䙁䅁杣療䝁䅍党穂䡁䅍䅉䉂䡁䅕䅤療䝁䄰兙あ䝁䅫睢畂䑁䅳䅉卂䝁䅕兙獂䍁䅁兒穂䡁䅑兙あ䝁䅕䅉啂䝁䅕睙潂䝁䄴睢獂䝁䄸睚㕂䅁䅁䉢䅅䙁䅁䅁䥂䝁䄸兢求䍁䅁兓瑂䡁䅁杣療䡁䅙党瑂䝁䅕杢あ䑁䅳䅉䩂䝁䄴䅚ㅂ䡁䅍䅤祂䝁䅫兙獂䍁䅁兑ㅂ䡁䅑睢瑂䝁䅅䅤灂䝁䄸杢䅁偁䩫䅁浄䅁䅁䅓療䝁䄰党杁䕁䅫兢睂䡁䅉睢㉂䝁䅕兢求䝁䄴䅤㝁䍁䅁兓畂䝁䅑兤穂䡁䅑杣灂䝁䅅䅢杁䕁䅅兤あ䝁䄸兢桂䡁䅑兡療䝁䄴睏杁䙁䅍党畂䡁䅍睢祂䡁䅍睏杁䙁䅍兢桂䡁䅉䅤杁䕁䅉兤灂䝁䅷䅚灂䝁䄴睚㝁䍁䅁睑療䝁䄴䅤祂䝁䅅睙あ䍁䅁兔桂䝁䄴兙湂䝁䅕兢求䝁䄴䅤杁䙁䅍睢浂䡁䅑睤桂䡁䅉党㝁䍁䅁䅕祂䝁䄸睙求䡁䅍督杁䕁䅅兤あ䝁䄸兢桂䡁䅑兡療䝁䄴䅁扂睂䅁䅭䅁䕁䅧睢瑂䝁䅕䅉䩂䝁䄰䅣祂䝁䄸杤求䝁䄰党畂䡁䅑睏杁䕁䅫杢歂䡁䅕督あ䡁䅉兡桂䝁䅷䅉䉂䡁䅕䅤療䝁䄰兙あ䝁䅫睢畂䑁䅳䅉呂䝁䄰兙祂䡁䅑䅉䍂䡁䅕兡獂䝁䅑兡畂䝁䅣睏杁䙁䅁杣療䝁䅍党穂䡁䅍䅉䉂䡁䅕䅤療䝁䄰兙あ䝁䅫睢畂䅁䅁䉂䅉䕁䅷䅁䥂䝁䄸兢求䍁䅁兓瑂䡁䅁杣療䡁䅙党瑂䝁䅕杢あ䑁䅳䅉䩂䝁䄴杚求䝁䅍䅤灂䝁䄸兤穂䍁䅁䅒灂䡁䅍党桂䡁䅍党穂䅁䅁督䅧䕁䅉䅁䥂䝁䄸兢求䍁䅁兓瑂䡁䅁杣療䡁䅙党瑂䝁䅕杢あ䑁䅳䅉偂䝁䄴䅢灂䝁䄴党杁䕁䅣杣療䝁䅍党祂䡁䅫䅁汃睄䅁䅓䅁䕁䅧睢瑂䝁䅕䅉䩂䝁䄰䅣祂䝁䄸杤求䝁䄰党畂䡁䅑睏杁䙁䅁睢獂䝁䅷兤あ䝁䅫睢畂䍁䅁睑療䝁䄴䅤祂䝁䄸䅢䅁䝁䥫䅁䍂䅁䅁䅓療䝁䄰党杁䕁䅫兢睂䡁䅉睢㉂䝁䅕兢求䝁䄴䅤㝁䍁䅁睕瑂䝁䅅杣あ䍁䅁村ㅂ䝁䅫䅢歂䝁䅫杢湂䅁䅁具䄰䭁䅑䅁䥂䝁䄸兢求䍁䅁兓瑂䡁䅁杣療䡁䅙党瑂䝁䅕杢あ䑁䅳䅉呂䡁䅁党求䝁䅍䅡杁䙁䅉党橂䝁䄸睚畂䝁䅫䅤灂䝁䄸杢㝁䍁䅁睖桂䡁䅑党祂䍁䅁䅕ㅂ䡁䅉兡浂䝁䅫睙桂䡁䅑兡療䝁䄴睏杁䕁䅅杣あ䝁䅫杚灂䝁䅍兡桂䝁䅷䅉䩂䝁䄴䅤求䝁䅷䅢灂䝁䅣党畂䝁䅍党䅁䕁䭑䅁䭂䅁䅁䅓療䝁䄰党杁䕁䅫兢睂䡁䅉睢㉂䝁䅕兢求䝁䄴䅤㝁䍁䅁䅖求䝁䅅兢杁䕁䅍睢獂䝁䅷兙楂䝁䄸杣桂䡁䅑兡療䝁䄴䅁䉂权䅁杇䅁䕁䅧睢瑂䝁䅕杙ㅂ䝁䅫䅢歂䝁䅫杢湂䅁䅁来䅣䍁䅷䅁䥂䝁䄸兢求䝁䅙兤祂䝁䄴兡穂䝁䅧兡畂䝁䅣䅉卂䝁䅕䅤桂䝁䅫䅢䅁䱁䡫䅁㑃䅁䅁䅓療䝁䄰党獂䝁䅅杢歂䍁䅁睕求䝁䅍兤祂䝁䅫䅤㕂䑁䅳䅉乂䕁䅧党桂䝁䅷䅤潂䑁䅳䅉兂䝁䅧入穂䝁䅫睙桂䝁䅷䅉呂䝁䅕睙ㅂ䡁䅉兡あ䡁䅫睏杁䙁䅍党畂䡁䅍睢祂䡁䅍睏杁䙁䅍党橂䡁䅕杣灂䡁䅑入杁䕁䄰兙畂䝁䅅睚求䝁䄰党畂䡁䅑睏杁䕁䅍兙祂䝁䅑兡療䡁䅙兙穂䝁䅍兤獂䝁䅅杣䅁䅁具䅁畁䅁䅁䅓療䡁䅑党獂䍁䅁兙畂䝁䅑䅉卂䝁䅕督療䡁䅉䅤杁䙁䅉兒䩂䙁䅑督䅁䡁䥑䅁䍂䅁䅁䅓療䡁䅑党獂䡁䅍䅌杁䙁䅉党穂䝁䄸杣あ䡁䅍䅉桂䝁䄴䅚杁䕁䅍杣ㅂ䝁䅫督求䍁䅁䅔灂䝁䄴党穂䅁䅁䄳䅙䕁䅁䅁䥂䝁䄸䅤求䝁䅷督獁䍁䅁杕求䡁䅍䅤桂䡁䅕杣桂䝁䄴䅤穂䍁䅁兙畂䝁䅑䅉䵂䝁䅕兡穂䡁䅕杣求䅁䅁睺䅙䍁䅯䅁䥂䝁䄸兤穂䝁䅕䅡療䝁䅷䅚杁䕁䅅䅣睂䝁䅷兡桂䝁䄴睙求䡁䅍䅁剃䅃䅁杊䅁䕁䅧睢ㅂ䡁䅍党潂䝁䄸䅢歂䍁䅁䅒ㅂ䡁䅉兙楂䝁䅷党穂䅁䅁眹䅙䍁䅙䅁䥂䝁䄸兤穂䝁䅕䅡療䝁䅷䅚杁䙁䅁杣療䝁䅑兤橂䡁䅑督䅁佁䥙䅁䅂䅁䅁䅓療䡁䅕督求䝁䅧睢獂䝁䅑䅉桂䝁䄴䅚杁䙁䅁党祂䡁䅍睢畂䝁䅅䅢杁䙁䅁杣療䝁䅑兤橂䡁䅑督䅁䙁䡁䅁㉁䅁䅁䅓療䡁䅕督求䡁䅣兙祂䝁䅕督杁䝁䅅杢歂䍁䅁睕睂䝁䅕睙灂䝁䅅䅢あ䝁䅫党穂䅁䅁䅰䄸䕁䄴䅁䥂䡁䅕兢桂䝁䄴䅉卂䝁䅕督療䡁䅕杣橂䝁䅕䅉桂䝁䄴䅚杁䕁䅕兢睂䝁䅷睢㕂䝁䄰党畂䡁䅑䅉呂䝁䅕杣㉂䝁䅫睙求䡁䅍䅁塃杂䅁䅃䅁䕁䅫村乂䅁䅁兓䅍䅁䅧䅁䩂䕁䅍兒䅁䝁䍉䅁䭁䅁䅁兓䕂䙁䅧䅗䅁䵁䍙䅁䥁䅁䅁兓䙂䙁䅧䅁畃睁䅁䅃䅁䕁䅫杒䝂䅁䅁兗䅉䅁䅯䅁䩂䕁䅷兔佂䅁䅁兄䅉䅁䅯䅁䩂䕁䄴睑婂䅁䅁杊䅉䅁䅯䅁䩂䕁䄴䅖䑂䅁䅁睧䅍䅁䅯䅁䩂䕁䄴䅖噂䅁䅁䅉䅉䅁䅯䅁䩂䕁䄴杖䥂䅁䅁兯䅍䅁䅙䅁䩂䙁䅁䅁煁睁䅁䅃䅁䕁䅫䅕䡂䅁䅁兪䅍䉁䅷䅁䩂䙁䅅䅖硁䑁䅫免㍁䑁䅧睍ㅁ䑁䅅兎㑁䅁䅁兓䅑䅁䅧䅁䩂䙁䅅杖䅁乁䍁䅁睁䅁䅁兓剂䙁䄸兑坂䕁䅣睘䕂䕁䅫䅔噂䙁䅑睘呂䕁䅧兑卂䕁䅕睕時䕁䄸兖啂䅁䅁充䅁䉁䅧䅁䩂䙁䅅睘䑂䕁䅅䅔䙂䕁䄴䅒䉂䙁䅉䅁乁䅂䅁䅉䅁䕁䅫兕時䕁䅍睔佂䙁䅍䅖䩂䙁䅑兖䙂䕁䄴䅖呂䅁䅁允䅁䑁䅉䅁䩂䙁䅅睘䕂䕁䅫䅔噂䙁䅑睘䙂䙁䅁睕時䕁䅅杒啂䕁䅕杕時䕁䅕䅗啂䙁䅉兑䅁䝁䕳䅁歁䅁䅁兓剂䙁䄸䅒䩂䕁䅷兖啂䙁䄸兒兂䙁䅍睘佂䕁䄸杕乂䅁䅁权䅁䉁䅧䅁䩂䙁䅅睘䩂䕁䄴䅒噂䙁䅍䅖卂䙁䅫䅁捁杂䅁䅊䅁䕁䅫兕時䕁䅫杔䕂䙁䅕睕啂䙁䅉兗時䕁䅣杕偂䙁䅕䅕䅁䉁䝯䅁潁䅁䅁兓剂䙁䄸䅕卂䕁䅫兔䉂䙁䅉兗時䕁䅫杔䕂䙁䅕睕啂䙁䅉兗䅁䉁䜴䅁啁䅁䅁兓剂䙁䄸睕䙂䕁䅍䅖偂䙁䅉䅁奁杂䅁杂䅁䕁䅫杕䅁䵁䍣䅁䥁䅁䅁兓卂䕁䄰䅁权睁䅁权䅁䕁䅫睕卂䕁䅣䅁䵂杁䅁杂䅁䕁䅫䅖䅁䉁䑙䅁䍂䅁䅁兓啂䍁䅁睑療䝁䄴督ㅂ䝁䅷䅤灂䝁䄴睚杁䝁䅅杢歂䍁䅁睔あ䝁䅧党祂䍁䅁睕求䡁䅉杤灂䝁䅍党穂䅁䅁䅁䅣䉁䅧䅁䩂䙁䅑䅉呂䝁䅕杣㉂䝁䅫睙求䡁䅍䅁橁睂䅁䅃䅁䕁䅫䅖塂䅁䅁杊䅍䅁䅧䅁䩂䙁䅙杗䅁䡁䑁䅁䝂䅁䅁兓歂䝁䅕杢あ䝁䅫䅤㕂䍁䅁䅖潂䝁䅕杚あ䍁䅁䅕祂䝁䅕杤求䝁䄴䅤灂䝁䄸杢㝁䍁䅁杕求䝁䅣䅖求䝁䅍䅡䅁䉁䵣䅁权䅁䅁兓瑂䡁䅁兙橂䡁䅑䅉䩂䝁䄴杤求䡁䅍䅤灂䝁䄴睚㝁䍁䅁兔䥂䝁䅕兙獂䡁䅑䅡㝁䍁䅁兒瑂䡁䅁䅢療䡁䅫党求䍁䅁村求䝁䄴党浂䝁䅫䅤穂䑁䅳䅉䙂䝁䄰䅣獂䝁䄸入求䝁䅕䅉䉂䡁䅍督灂䡁䅍䅤桂䝁䄴睙求䍁䅁䅕祂䝁䄸睚祂䝁䅅兢杁䍁䅧兒䉂䙁䅁克䅁䱁䥳䅁敂䅁䅁兓畂䝁䅑党睂䝁䅕杢歂䝁䅕杢あ䍁䅁䅕療䡁䅣党祂䍁䅁䅕祂䝁䄸䅚ㅂ䝁䅍党祂䡁䅍䅉桂䝁䄴䅚杁䕁䅕杢求䡁䅉睚㕂䍁䅁䅖祂䝁䅅䅚求䡁䅉督䅁䭁䭫䅁獂䅁䅁兓畂䝁䅑党睂䝁䅕杢歂䝁䅕杢あ䍁䅁䅕療䡁䅣党祂䍁䅁兙畂䝁䅑䅉卂䝁䅕杢求䡁䅣兙楂䝁䅷党杁䕁䅕䅢求䝁䅍䅤祂䝁䅫睙灂䡁䅑入杁䙁䅁杣療䝁䅑兤橂䝁䅕杣穂䅁䅁兣䅧䍁䅷䅁䩂䝁䄴䅚ㅂ䡁䅍䅤祂䝁䅫兙獂䍁䅁兑ㅂ䡁䅑睢瑂䝁䅅䅤灂䝁䄸杢䅁䙁䭳䅁㡃䅁䅁兓畂䝁䅑兤穂䡁䅑杣灂䝁䅅䅢杁䕁䅅兤あ䝁䄸兢桂䡁䅑兡療䝁䄴睏杁䑁䅍䅒杁䙁䅁杣灂䝁䄴䅤灂䝁䄴睚㝁䍁䅁睑療䝁䄰兢求䡁䅉睙灂䝁䅅䅢杁䙁䅍䅣桂䝁䅍党杁䕁䅷兙ㅂ䝁䄴睙潂䑁䅳䅉兂䝁䅅督穂䝁䅕杢湂䝁䅕杣杁䕁䅅兡祂䝁䅍杣桂䝁䅙䅤杁䕁䄰兙畂䡁䅕杚桂䝁䅍䅤ㅂ䡁䅉兡畂䝁䅣䅁潁䅃䅁朳䅁䕁䅫杢歂䡁䅕督あ䡁䅉兡桂䝁䅷䅉䉂䡁䅕䅤療䝁䄰兙あ䝁䅫睢畂䑁䅳䅉䉂䡁䅕䅤潂䝁䄸杣灂䡁䅯兙あ䝁䅫睢畂䍁䅁兙畂䝁䅑䅉䉂䝁䅍睙求䡁䅍督杁䕁䅍睢畂䡁䅑杣療䝁䅷睏杁䕁䅑兙あ䝁䅅䅉兂䡁䅉睢あ䝁䅕睙あ䝁䅫睢畂䑁䅳䅉兂䡁䅉睢橂䝁䅕督穂䍁䅁兑ㅂ䡁䅑睢瑂䝁䅅䅤灂䝁䄸杢㝁䍁䅁杔求䡁䅑睤療䡁䅉睡杁䙁䅍党橂䡁䅕杣灂䡁䅑入䅁䵁䥉䅁䥃䅁䅁兓畂䝁䅑兤穂䡁䅑杣灂䝁䅅䅢杁䕁䅅兤あ䝁䄸兢桂䡁䅑兡療䝁䄴睏杁䕁䅑兙あ䝁䅅䅉兂䡁䅉睢あ䝁䅕睙あ䝁䅫睢畂䑁䅳䅉兂䡁䅉睢橂䝁䅕督穂䍁䅁兑ㅂ䡁䅑睢瑂䝁䅅䅤灂䝁䄸杢㝁䍁䅁杕求䝁䅣䅖求䝁䅍䅡䅁䵁卉䅁捂䅁䅁兓畂䝁䅑兤穂䡁䅑杣灂䝁䅅䅢杁䕁䅅兤あ䝁䄸兢桂䡁䅑兡療䝁䄴睏杁䕁䅑党畂䡁䅑兡穂䡁䅑杣㕂䑁䅳䅉卂䝁䅕督睂䝁䅫杣桂䡁䅑睢祂䡁䅫䅁乄䅃䅁杺䅁䕁䅫杢歂䡁䅕督あ䡁䅉兡桂䝁䅷䅉䉂䡁䅕䅤療䝁䄰兙あ䝁䅫睢畂䑁䅳䅉䕂䝁䅫睚灂䡁䅑兙獂䍁䅁兑穂䡁䅍党あ䍁䅁兔桂䝁䄴兙湂䝁䅕兢求䝁䄴䅤㝁䍁䅁村祂䝁䅅杢歂䍁䅁兔桂䡁䅉睡求䡁䅑兡畂䝁䅣睏杁䙁䅁杣療䝁䅍党穂䡁䅍䅉䉂䡁䅕䅤療䝁䄰兙あ䝁䅫睢畂䑁䅳䅉䑂䝁䄸杢あ䝁䅕杢あ䍁䅁睑祂䝁䅕兙あ䝁䅫睢畂䅁䅁杰䄸䡁䅯䅁䩂䝁䄴䅚ㅂ䡁䅍䅤祂䝁䅫兙獂䍁䅁兑ㅂ䡁䅑睢瑂䝁䅅䅤灂䝁䄸杢㝁䍁䅁兒獂䝁䅕睙あ䡁䅉兡橂䍁䅁杖求䝁䅧兡橂䝁䅷党㝁䍁䅁兑ㅂ䡁䅑睢畂䝁䄸兢療䡁䅕督杁䙁䅙党潂䝁䅫睙獂䝁䅕督䅁䙁剁䅁慃䅁䅁兓畂䝁䅑兤穂䡁䅑杣灂䝁䅅䅢杁䕁䅅兤あ䝁䄸兢桂䡁䅑兡療䝁䄴睏杁䕁䄰兙祂䝁䅫杢求䍁䅁䅖祂䝁䅅杢穂䡁䅁睢祂䡁䅑兙あ䝁䅫睢畂䑁䅳䅉呂䝁䅫兢ㅂ䝁䅷兙あ䝁䅫睢畂䑁䅳䅉兂䡁䅉睢橂䝁䅕督穂䍁䅁兑ㅂ䡁䅑睢瑂䝁䅅䅤灂䝁䄸杢䅁䵁䥷䅁歂䅁䅁兓畂䝁䅑兤穂䡁䅑杣灂䝁䅅䅢杁䕁䅅兤あ䝁䄸兢桂䡁䅑兡療䝁䄴睏杁䙁䅁䅡㕂䡁䅍兡橂䝁䅅䅢杁䙁䅍党橂䡁䅕杣灂䡁䅑入㝁䍁䅁睕求䝁䄴督療䡁䅉督䅁䙁䨰䅁䝄䅁䅁兓畂䝁䅑兤穂䡁䅑杣灂䝁䅅䅢杁䕁䅅兤あ䝁䄸兢桂䡁䅑兡療䝁䄴睏杁䙁䅁䅡㕂䡁䅍兡橂䝁䅅䅢杁䙁䅍党橂䡁䅕杣灂䡁䅑入㝁䍁䅁睕求䝁䄴督療䡁䅉督㝁䍁䅁睕瑂䝁䅅杣あ䍁䅁村ㅂ䝁䅫䅢歂䝁䅫杢湂䑁䅳䅉䡂䝁䄸杤啂䝁䅕睙潂䑁䅳䅉䕂䝁䅅䅤桂䍁䅁睑求䝁䄴䅤求䡁䅉䅉啂䝁䅕睙潂䝁䄴睢獂䝁䄸睚㕂䅁䅁䄲䅣䙁䅑䅁䩂䝁䄴䅚ㅂ䡁䅍䅤祂䝁䅫兙獂䍁䅁兑ㅂ䡁䅑睢瑂䝁䅅䅤灂䝁䄸杢㝁䍁䅁䅕祂䝁䄸睙求䡁䅍督杁䕁䅅兤あ䝁䄸兢桂䡁䅑兡療䝁䄴䅁扁睂䅁杨䅁䕁䅫杢歂䡁䅕督あ䡁䅉兡桂䝁䅷䅉䉂䡁䅕䅤療䝁䄰兙あ䝁䅫睢畂䑁䅳䅉兂䡁䅉睢橂䝁䅕督穂䍁䅁兑ㅂ䡁䅑睢瑂䝁䅅䅤灂䝁䄸杢㝁䍁䅁兑祂䡁䅑兡浂䝁䅫睙灂䝁䅅䅢杁䕁䅫杢あ䝁䅕䅢獂䝁䅫睚求䝁䄴睙求䅁䅁桸䅁䥁䅉䅁䩂䝁䄴䅚ㅂ䡁䅍䅤祂䝁䅫兙獂䍁䅁兑ㅂ䡁䅑睢瑂䝁䅅䅤灂䝁䄸杢㝁䍁䅁䅕祂䝁䄸睙求䡁䅍督杁䕁䅅兤あ䝁䄸兢桂䡁䅑兡療䝁䄴睏杁䕁䄸睙求䝁䅅杢杁䕁䅑兙あ䝁䅅䅉䑂䝁䄸䅢獂䝁䅕睙あ䝁䅫睢畂䅁䅁儯䅫佁䅁䅁䩂䝁䄴䅚ㅂ䡁䅍䅤祂䝁䅫兙獂䍁䅁兑ㅂ䡁䅑睢瑂䝁䅅䅤灂䝁䄸杢㝁䍁䅁杕䝂䕁䅫䅒杁䍁䅧杕桂䝁䅑兡療䍁䅁杒祂䝁䅕兣ㅂ䝁䅕杢橂䡁䅫䅉䩂䝁䅑党畂䡁䅑兡浂䝁䅫睙桂䡁䅑兡療䝁䄴克㝁䍁䅁睕求䝁䄴督療䡁䅉督㝁䍁䅁睕瑂䝁䅅杣あ䍁䅁兒畂䝁䅕杣湂䡁䅫睏杁䕁䅑兙あ䝁䅅䅉䑂䝁䅕杢あ䝁䅕杣杁䙁䅑党橂䝁䅧杢療䝁䅷睢湂䡁䅫睏杁䑁䅕睒䅁䅁乷䅁奂䅁䅁兓畂䝁䅑兤穂䡁䅑杣灂䝁䅅䅢杁䕁䅅兤あ䝁䄸兢桂䡁䅑兡療䝁䄴睏杁䙁䅍党畂䡁䅍睢祂䡁䅍睏杁䑁䅍䅒杁䙁䅁杣灂䝁䄴䅤灂䝁䄴睚䅁䕁䩣䅁睂䅁䅁兓畂䝁䅑兤穂䡁䅑杣灂䝁䅅䅢杁䕁䅅兤あ䝁䄸兢桂䡁䅑兡療䝁䄴睏杁䙁䅍党畂䡁䅍睢祂䡁䅍睏杁䕁䅅杣あ䝁䅫杚灂䝁䅍兡桂䝁䅷䅉䩂䝁䄴䅤求䝁䅷䅢灂䝁䅣党畂䝁䅍党䅁䱁䤸䅁潄䅁䅁兓畂䝁䅑兤穂䡁䅑杣灂䝁䅅䅢杁䕁䅅兤あ䝁䄸兢桂䡁䅑兡療䝁䄴睏杁䙁䅍党畂䡁䅍睢祂䡁䅍睏杁䕁䅅兤あ䝁䅧党畂䡁䅑兡橂䝁䅅䅤灂䝁䄸杢㝁䍁䅁睕瑂䝁䅅杣あ䍁䅁睑灂䡁䅑兡求䡁䅍睏杁䕁䅑兙あ䝁䅅䅉兂䡁䅉睢あ䝁䅕睙あ䝁䅫睢畂䑁䅳䅉兂䡁䅉睢橂䝁䅕督穂䍁䅁兑ㅂ䡁䅑睢瑂䝁䅅䅤灂䝁䄸杢㝁䍁䅁杔求䡁䅑睤療䡁䅉睡杁䙁䅍党橂䡁䅕杣灂䡁䅑入䅁䉁剁䅁兄䅁䅁兓畂䝁䅑兤穂䡁䅑杣灂䝁䅅䅢杁䕁䅅兤あ䝁䄸兢桂䡁䅑兡療䝁䄴睏杁䙁䅍党畂䡁䅍睢祂䡁䅍睏杁䕁䅑兙あ䝁䅅䅉兂䡁䅉睢あ䝁䅕睙あ䝁䅫睢畂䑁䅳䅉䙂䝁䅷党橂䡁䅑杣灂䝁䅍䅉坂䝁䅕䅡灂䝁䅍䅢求䑁䅳䅉兂䡁䅉睢橂䝁䅕督穂䍁䅁兑ㅂ䡁䅑睢瑂䝁䅅䅤灂䝁䄸杢㝁䍁䅁杔求䡁䅑睤療䡁䅉睡杁䙁䅍党橂䡁䅕杣灂䡁䅑入䅁䡁䭧䅁獄䅁䅁兓畂䝁䅑兤穂䡁䅑杣灂䝁䅅䅢杁䕁䅅兤あ䝁䄸兢桂䡁䅑兡療䝁䄴睏杁䙁䅍党畂䡁䅍睢祂䡁䅍睏杁䕁䅑兙あ䝁䅅䅉兂䡁䅉睢あ䝁䅕睙あ䝁䅫睢畂䑁䅳䅉兂䡁䅉睢橂䝁䅕督穂䍁䅁兑ㅂ䡁䅑睢瑂䝁䅅䅤灂䝁䄸杢㝁䍁䅁兑祂䡁䅑兡浂䝁䅫睙灂䝁䅅䅢杁䕁䅫杢あ䝁䅕䅢獂䝁䅫睚求䝁䄴睙求䑁䅳䅉䉂䡁䅕䅤療䝁䄴睢瑂䝁䄸兤穂䍁䅁杖求䝁䅧兡橂䝁䅷党穂䑁䅳䅉ㅁ䕁䅣䅁桃权䅁杩䅁䕁䅫杢歂䡁䅕督あ䡁䅉兡桂䝁䅷䅉䉂䡁䅕䅤療䝁䄰兙あ䝁䅫睢畂䑁䅳䅉呂䝁䅕杢穂䝁䄸杣穂䑁䅳䅉䙂䝁䅷党橂䡁䅑杣灂䝁䅍䅉坂䝁䅕䅡灂䝁䅍䅢求䑁䅳䅉兂䡁䅉睢橂䝁䅕督穂䍁䅁兑ㅂ䡁䅑睢瑂䝁䅅䅤灂䝁䄸杢䅁䡁偉䅁浂䅁䅁兓畂䝁䅑兤穂䡁䅑杣灂䝁䅅䅢杁䕁䅅兤あ䝁䄸兢桂䡁䅑兡療䝁䄴睏杁䙁䅍党畂䡁䅍睢祂䡁䅍睏杁䙁䅁杣療䝁䅍党穂䡁䅍䅉䉂䡁䅕䅤療䝁䄰兙あ䝁䅫睢畂䅁䅁䅱䅣䭁䅯䅁䩂䝁䄴䅚ㅂ䡁䅍䅤祂䝁䅫兙獂䍁䅁兑ㅂ䡁䅑睢瑂䝁䅅䅤灂䝁䄸杢㝁䍁䅁睕求䝁䄴督療䡁䅉督㝁䍁䅁䅕祂䝁䄸睙求䡁䅍督杁䕁䅅兤あ䝁䄸兢桂䡁䅑兡療䝁䄴睏杁䙁䅁兙穂䡁䅍党畂䝁䅣党祂䍁䅁兑灂䡁䅉睙祂䝁䅅杚あ䍁䅁兔桂䝁䄴兤浂䝁䅅睙あ䡁䅕杣灂䝁䄴睚䅁䝁兑䅁⭂䅁䅁兓畂䝁䅑兤穂䡁䅑杣灂䝁䅅䅢杁䕁䅅兤あ䝁䄸兢桂䡁䅑兡療䝁䄴睏杁䙁䅍党畂䡁䅍睢祂䡁䅍睏杁䙁䅍兡瑂䡁䅕䅢桂䡁䅑兡療䝁䄴睏杁䙁䅁杣療䝁䅍党穂䡁䅍䅉䉂䡁䅕䅤療䝁䄰兙あ䝁䅫睢畂䅁䅁杫䅣乁䅧䅁䩂䝁䄴䅚ㅂ䡁䅍䅤祂䝁䅫兙獂䍁䅁兑ㅂ䡁䅑睢瑂䝁䅅䅤灂䝁䄸杢㝁䍁䅁睕求䝁䄴督療䡁䅉督㝁䍁䅁睕灂䝁䄰兤獂䝁䅅䅤灂䝁䄸杢㝁䍁䅁䅕祂䝁䄸睙求䡁䅍督杁䕁䅅兤あ䝁䄸兢桂䡁䅑兡療䝁䄴睏杁䙁䅍䅤療䡁䅉兙湂䝁䅕䅉乂䝁䅅杢桂䝁䅣党瑂䝁䅕杢あ䑁䅳䅉䉂䡁䅉䅤灂䝁䅙兡橂䝁䅫兙獂䍁䅁兓畂䡁䅑党獂䝁䅷兡湂䝁䅕杢橂䝁䅕䅁佁充䅁杭䅁䕁䅫杢歂䡁䅕督あ䡁䅉兡桂䝁䅷䅉䉂䡁䅕䅤療䝁䄰兙あ䝁䅫睢畂䑁䅳䅉呂䝁䅕杢穂䝁䄸杣穂䑁䅳䅉呂䝁䅫兢ㅂ䝁䅷兙あ䝁䅫睢畂䑁䅳䅉呂䝁䄰兙祂䡁䅑䅉䙂䝁䄴党祂䝁䅣入㝁䍁䅁䅕祂䝁䄸睙求䡁䅍督杁䕁䅅兤あ䝁䄸兢桂䡁䅑兡療䝁䄴䅁牄睂䅁杘䅁䕁䅫杢歂䡁䅕督あ䡁䅉兡桂䝁䅷䅉䉂䡁䅕䅤療䝁䄰兙あ䝁䅫睢畂䑁䅳䅉呂䝁䅕杢穂䝁䄸杣穂䑁䅳䅉呂䝁䄰兙祂䡁䅑䅉䍂䡁䅕兡獂䝁䅑兡畂䝁䅣䅁噁睃䅁䅫䅁䕁䅫杢歂䡁䅕督あ䡁䅉兡桂䝁䅷䅉䉂䡁䅕䅤療䝁䄰兙あ䝁䅫睢畂䑁䅳䅉呂䝁䅕杢穂䝁䄸杣穂䑁䅳䅉呂䝁䄰兙祂䡁䅑䅉䍂䡁䅕兡獂䝁䅑兡畂䝁䅣睏杁䕁䅅杣あ䝁䅫杚灂䝁䅍兡桂䝁䅷䅉䩂䝁䄴䅤求䝁䅷䅢灂䝁䅣党畂䝁䅍党䅁䑁匸䅁楄䅁䅁兓畂䝁䅑兤穂䡁䅑杣灂䝁䅅䅢杁䕁䅅兤あ䝁䄸兢桂䡁䅑兡療䝁䄴睏杁䙁䅍党畂䡁䅍睢祂䡁䅍睏杁䙁䅍兢桂䡁䅉䅤杁䕁䅉兤灂䝁䅷䅚灂䝁䄴睚㝁䍁䅁䅕祂䝁䄸睙求䡁䅍督杁䕁䅅兤あ䝁䄸兢桂䡁䅑兡療䝁䄴睏杁䕁䄴党あ䡁䅣睢祂䝁䅳䅉呂䝁䅕睙ㅂ䡁䅉兡あ䡁䅫睏杁䕁䅑兙あ䝁䅅䅉䑂䝁䅕杢あ䝁䅕杣杁䙁䅑党橂䝁䅧杢療䝁䅷睢湂䡁䅫睏杁䑁䅕睒䅁䕁䡳䅁䝄䅁䅁兓畂䝁䅑兤穂䡁䅑杣灂䝁䅅䅢杁䕁䅅兤あ䝁䄸兢桂䡁䅑兡療䝁䄴睏杁䙁䅍党畂䡁䅍睢祂䡁䅍睏杁䙁䅍兢桂䡁䅉䅤杁䕁䅉兤灂䝁䅷䅚灂䝁䄴睚㝁䍁䅁睕瑂䝁䅅杣あ䍁䅁睑灂䡁䅑兡求䡁䅍睏杁䕁䅕䅚湂䝁䅕䅉䑂䝁䄸兢睂䡁䅕䅤灂䝁䄴睚㝁䍁䅁杔求䡁䅑睤療䡁䅉睡杁䙁䅍党橂䡁䅕杣灂䡁䅑入㝁䍁䅁兎䡂䅁䅁䄲䄰䵁䄴䅁䩂䝁䄴䅚ㅂ䡁䅍䅤祂䝁䅫兙獂䍁䅁兑ㅂ䡁䅑睢瑂䝁䅅䅤灂䝁䄸杢㝁䍁䅁睕求䝁䄴督療䡁䅉督㝁䍁䅁睕瑂䝁䅅杣あ䍁䅁村ㅂ䝁䅫䅢歂䝁䅫杢湂䑁䅳䅉呂䝁䄰兙祂䡁䅑䅉䑂䝁䅫䅤灂䝁䅕督㝁䍁䅁睖求䝁䅅杣桂䝁䅉䅢求䡁䅍睏杁䕁䅑兙あ䝁䅅䅉兂䡁䅉睢あ䝁䅕睙あ䝁䅫睢畂䑁䅳䅉呂䝁䄰兙祂䡁䅑䅉䙂䝁䄴党祂䝁䅣入䅁䉁䡙䅁楃䅁䅁兓畂䝁䅑兤穂䡁䅑杣灂䝁䅅䅢杁䕁䅅兤あ䝁䄸兢桂䡁䅑兡療䝁䄴睏杁䙁䅍党畂䡁䅍睢祂䡁䅍睏杁䙁䅍兢桂䡁䅉䅤杁䕁䅉兤灂䝁䅷䅚灂䝁䄴睚㝁䍁䅁睕瑂䝁䅅杣あ䍁䅁兒畂䝁䅕杣湂䡁䅫睏杁䙁䅁杣療䝁䅍党穂䡁䅍䅉䉂䡁䅕䅤療䝁䄰兙あ䝁䅫睢畂䅁䅁䅁䅯䙁䅯䅁䩂䝁䄴䅚ㅂ䡁䅍䅤祂䝁䅫兙獂䍁䅁兑ㅂ䡁䅑睢瑂䝁䅅䅤灂䝁䄸杢㝁䍁䅁睕求䝁䄴督療䡁䅉督㝁䍁䅁睕瑂䝁䅅杣あ䍁䅁兒畂䝁䅕杣湂䡁䅫䅁慄充䅁朴䅁䕁䅫杢歂䡁䅕督あ䡁䅉兡桂䝁䅷䅉䉂䡁䅕䅤療䝁䄰兙あ䝁䅫睢畂䑁䅳䅉呂䝁䅕杢穂䝁䄸杣穂䑁䅳䅉呂䝁䄰兙祂䡁䅑䅉䙂䝁䄴党祂䝁䅣入㝁䍁䅁兒獂䝁䅕睙あ䡁䅉兡橂䍁䅁杖求䝁䅧兡橂䝁䅷党㝁䍁䅁䅕療䡁䅣党祂䍁䅁睒祂䝁䅫䅚㝁䍁䅁村桂䡁䅑䅤求䡁䅉入杁䕁䅕杢求䡁䅉睚㕂䍁䅁睕あ䝁䄸杣桂䝁䅣党杁䙁䅍入穂䡁䅑党瑂䍁䅁䅋䍂䕁䅕睕呂䍁䅫䅁慄元䅁材䅅䕁䅫杢歂䡁䅕督あ䡁䅉兡桂䝁䅷䅉䉂䡁䅕䅤療䝁䄰兙あ䝁䅫睢畂䑁䅳䅉呂䝁䅫兢ㅂ䝁䅷兙あ䝁䅫睢畂䑁䅳䅉兂䡁䅉睢橂䝁䅕督穂䍁䅁兑ㅂ䡁䅑睢瑂䝁䅅䅤灂䝁䄸杢㝁䍁䅁睑療䝁䄰兢求䡁䅉睙灂䝁䅅䅢杁䙁䅍䅣桂䝁䅍党杁䕁䅷兙ㅂ䝁䄴睙潂䑁䅳䅉䉂䡁䅉䅤灂䝁䅙兡橂䝁䅫兙獂䍁䅁兓畂䡁䅑党獂䝁䅷兡湂䝁䅕杢橂䝁䅕睏杁䙁䅁兙穂䡁䅍党畂䝁䅣党祂䍁䅁兑灂䡁䅉睙祂䝁䅅杚あ䍁䅁兔桂䝁䄴兤浂䝁䅅睙あ䡁䅕杣灂䝁䄴睚㝁䍁䅁兑ㅂ䡁䅑睢畂䝁䄸兢療䡁䅕督杁䙁䅙党潂䝁䅫睙獂䝁䅕督䅁䝁券䅁あ䅁䅁兓畂䝁䅑兤穂䡁䅑杣灂䝁䅅䅢杁䕁䅅兤あ䝁䄸兢桂䡁䅑兡療䝁䄴睏杁䙁䅍兢桂䡁䅉䅤杁䕁䅉兤灂䝁䅷䅚灂䝁䄴睚㝁䍁䅁䅕祂䝁䄸睙求䡁䅍督杁䕁䅅兤あ䝁䄸兢桂䡁䅑兡療䝁䄴䅁祁权䅁杷䅁䕁䅫杢歂䡁䅕督あ䡁䅉兡桂䝁䅷䅉䉂䡁䅕䅤療䝁䄰兙あ䝁䅫睢畂䑁䅳䅉呂䝁䄰兙祂䡁䅑䅉䍂䡁䅕兡獂䝁䅑兡畂䝁䅣睏杁䙁䅍兢桂䡁䅉䅤杁䕁䅍兡あ䝁䅫党穂䑁䅳䅉兂䡁䅉睢橂䝁䅕督穂䍁䅁兑ㅂ䡁䅑睢瑂䝁䅅䅤灂䝁䄸杢㝁䍁䅁兑祂䡁䅑兡浂䝁䅫睙灂䝁䅅䅢杁䕁䅫杢あ䝁䅕䅢獂䝁䅫睚求䝁䄴睙求䅁䅁框䅉䩁䅧䅁䩂䝁䄴䅚ㅂ䡁䅍䅤祂䝁䅫兙獂䍁䅁兑ㅂ䡁䅑睢瑂䝁䅅䅤灂䝁䄸杢㝁䍁䅁睕瑂䝁䅅杣あ䍁䅁村ㅂ䝁䅫䅢歂䝁䅫杢湂䑁䅳䅉呂䝁䄰兙祂䡁䅑䅉䙂䝁䄴党祂䝁䅣入㝁䍁䅁䅒桂䡁䅑兙杁䕁䅍党畂䡁䅑党祂䍁䅁䅖求䝁䅍䅡畂䝁䄸䅢療䝁䅣入䅁䑁卯䅁权䅁䅁兓畂䝁䅑兤穂䡁䅑杣灂䝁䅅䅢杁䕁䅅兤あ䝁䄸兢桂䡁䅑兡療䝁䄴睏杁䙁䅍兢桂䡁䅉䅤杁䕁䅕杢求䡁䅉睚㕂䑁䅳䅉兂䡁䅉睢橂䝁䅕督穂䍁䅁兑ㅂ䡁䅑睢瑂䝁䅅䅤灂䝁䄸杢㝁䍁䅁䅒桂䡁䅑兙杁䕁䅍党畂䡁䅑党祂䍁䅁䅖求䝁䅍䅡畂䝁䄸䅢療䝁䅣入䅁佁偣䅁祁䅁䅁兓畂䝁䅑兤穂䡁䅑杣灂䝁䅅䅢杁䕁䅍睢畂䝁䅣䅢療䝁䄰党祂䝁䅅䅤求䡁䅍䅁摁杂䅁杉䅁䕁䅫杢歂䡁䅕督あ䡁䅉兡桂䝁䅷䅉䡂䝁䅅督求䡁䅍䅁ㅄ䅃䅁杙䅁䕁䅫杢歂䡁䅕督あ䡁䅉兡桂䝁䅷䅉乂䝁䅅睙潂䝁䅫杢求䡁䅉入杁䝁䅅杢歂䍁䅁睕ㅂ䡁䅁䅣獂䝁䅫党穂䍁䅁兙畂䝁䅑䅉䑂䝁䄸兢睂䝁䄸杢求䝁䄴䅤穂䅁䅁䅘䅙䍁䅉䅁䩂䝁䄴䅚ㅂ䡁䅍䅤祂䝁䅫兙獂䍁䅁杕䙂䕁䅫䅖穂䅁䅁䅬䅙䉁䅧䅁䩂䝁䄴䅚ㅂ䡁䅍䅤祂䝁䅫兙獂䡁䅍䅁婁杂䅁䅋䅁䕁䅫杢浂䝁䅕睙あ䝁䅫睢ㅂ䡁䅍䅉䕂䝁䅫督求䝁䅅督求䡁䅍䅁㉁充䅁杌䅁䕁䅫杢浂䝁䄸杣瑂䝁䅅䅤灂䝁䄸杢杁䙁䅑党橂䝁䅧杢療䝁䅷睢湂䡁䅫䅁㕁杂䅁䅆䅁䕁䅫杢穂䡁䅕杣桂䝁䄴睙求䅁䅁睋䅙䍁䅑䅁䩂䝁䄴督ㅂ䡁䅉兙畂䝁䅍党杁䕁䅉杣療䝁䅳党祂䡁䅍䅁獃杂䅁杌䅁䕁䅫杢あ䝁䅕睚祂䝁䅅䅤求䝁䅑䅉偂䝁䅫䅢杁䝁䅅杢歂䍁䅁睒桂䡁䅍䅁硂元䅁䅔䅁䕁䅫杢あ䝁䅕睚祂䝁䅅䅤求䝁䅑䅉啂䝁䅕䅢求䝁䅍睢瑂䝁䄰兤畂䝁䅫睙桂䡁䅑兡療䝁䄴䅉呂䝁䅕杣㉂䝁䅫睙求䡁䅍䅁䑁䅃䅁材䅁䕁䅫杢あ䝁䅕杣桂䝁䅍䅤灂䡁䅙党杁䕁䅧睢瑂䝁䅕䅉䙂䝁䄴䅤求䡁䅉䅤桂䝁䅫杢瑂䝁䅕杢あ䅁䅁儳䅫䑁䄴䅁䩂䝁䄴䅤求䡁䅉兙橂䡁䅑兡㉂䝁䅕䅉乂䝁䅕䅚灂䝁䅅䅉桂䝁䄴䅚杁䙁䅍党祂䡁䅙兡橂䝁䅕督䅁䵁䥫䅁䭂䅁䅁兓畂䡁䅑党祂䝁䄴党あ䍁䅁睕求䡁䅉杤灂䝁䅍党穂䍁䅁兙畂䝁䅑䅉䩂䝁䄴杚祂䝁䅅督あ䡁䅉兤橂䡁䅑兤祂䝁䅕䅁䕁元䅁村䅁䕁䅫杢㉂䝁䅕督あ䝁䄰党畂䡁䅑䅉䍂䝁䅅杢牂䝁䅫杢湂䍁䅁兙畂䝁䅑䅉䍂䡁䅉睢牂䝁䅕杣桂䝁䅣党䅁䙁䝙䅁䭂允䅁兓畂䡁䅙睢灂䝁䅍党杁䕁䄰兙畂䝁䅅睚求䝁䄰党畂䡁䅑䅉呂䝁䄸杚あ䡁䅣兙祂䝁䅕睏杁䕁䅍杣求䝁䅑兡あ䍁䅁睑桂䡁䅉䅚穂䑁䅳䅉䝂䝁䅫杢あ䝁䅕睙潂䑁䅳䅉䉂䡁䅕䅤潂䝁䅕杢あ䝁䅫睙桂䡁䅑兡療䝁䄴睏杁䕁䅑兙あ䝁䅅䅉兂䡁䅉睢あ䝁䅕睙あ䝁䅫睢畂䑁䅳䅉䑂䝁䅷睢ㅂ䝁䅑䅉呂䝁䅕睙ㅂ䡁䅉兡あ䡁䅫睏杁䕁䄴党あ䡁䅣睢祂䝁䅳䅉呂䝁䅕睙ㅂ䡁䅉兡あ䡁䅫睏杁䙁䅁兙㕂䝁䄰党畂䡁䅑䅉䝂䝁䅅睙灂䝁䅷兡あ䝁䅅䅤療䡁䅉䅉䙂䝁䄴兙楂䝁䅷党祂䡁䅍睏杁䕁䄸杢獂䝁䅫杢求䍁䅁䅕桂䡁䅫兢求䝁䄴䅤穂䅁䅁眱䅯䕁䉧䅁䩂䝁䄴杤療䝁䅫睙求䍁䅁兔桂䝁䄴兙湂䝁䅕兢求䝁䄴䅤杁䙁䅍睢浂䡁䅑睤桂䡁䅉党㝁䍁䅁䅒灂䝁䅣兡あ䝁䅅䅢杁䕁䄰党歂䝁䅫兙㝁䍁䅁兔桂䡁䅉睡求䡁䅑兡畂䝁䅣䅉䉂䡁䅕䅤療䝁䄰兙あ䝁䅫睢畂䑁䅳䅉塂䝁䅕杙杁䕁䅑党㉂䝁䅕䅢療䡁䅁兢求䝁䄴䅤㝁䍁䅁睑獂䝁䄸兤歂䍁䅁兓畂䝁䅙杣桂䡁䅍䅤祂䡁䅕睙あ䡁䅕杣求䑁䅳䅉䑂䝁䅷睢ㅂ䝁䅑䅉呂䡁䅑睢祂䝁䅅睚求䑁䅳䅉呂䝁䅕兙祂䝁䅍䅡杁䕁䅕杢湂䝁䅫杢求䍁䅁睔睂䡁䅑兡瑂䝁䅫来桂䡁䅑兡療䝁䄴睏杁䕁䄸杢獂䝁䅫杢求䍁䅁䅕桂䡁䅫兢求䝁䄴䅤穂䅁䅁杹䅫䕁䉑䅁䩂䝁䄴杤療䝁䅫睙求䍁䅁兔桂䝁䄴兙湂䝁䅕兢求䝁䄴䅤杁䙁䅍睢浂䡁䅑睤桂䡁䅉党㝁䍁䅁睕療䝁䅙䅤㍂䝁䅅杣求䍁䅁䅒求䡁䅙党獂䝁䄸䅣瑂䝁䅕杢あ䑁䅳䅉䑂䝁䅷睢ㅂ䝁䅑䅉乂䝁䅅杢桂䝁䅣党瑂䝁䅕杢あ䑁䅳䅉䕂䝁䅅䅤桂䍁䅁兓畂䡁䅑党湂䡁䅉兙あ䝁䅫睢畂䑁䅳䅉䑂䡁䅕督あ䝁䄸兢求䡁䅉䅉卂䝁䅕䅢桂䡁䅑兡療䝁䄴督潂䝁䅫䅣杁䕁䄰兙畂䝁䅅睚求䝁䄰党畂䡁䅑睏杁䕁䅍䅢療䡁䅕䅚杁䕁䅫杢浂䡁䅉兙穂䡁䅑杣ㅂ䝁䅍䅤ㅂ䡁䅉党㝁䍁䅁䅕祂䝁䄸睙求䡁䅍督杁䕁䅅兤あ䝁䄸兢桂䡁䅑兡療䝁䄴䅁敁䅄䅁杅䅅䕁䅫杢㉂䝁䄸兡橂䝁䅕䅉乂䝁䅅杢桂䝁䅣党瑂䝁䅕杢あ䍁䅁睕療䝁䅙䅤㍂䝁䅅杣求䑁䅳䅉呂䝁䄸杚あ䡁䅣兙祂䝁䅕䅉䕂䝁䅕杤求䝁䅷睢睂䝁䄰党畂䡁䅑睏杁䕁䅍䅢療䡁䅕䅚杁䕁䄰兙畂䝁䅅睚求䝁䄰党畂䡁䅑睏杁䕁䅑兙あ䝁䅅䅉䩂䝁䄴䅤求䝁䅣杣桂䡁䅑兡療䝁䄴睏杁䕁䅙兡畂䡁䅑党橂䝁䅧睏杁䕁䅍䅢療䡁䅕䅚杁䕁䅫杢浂䡁䅉兙穂䡁䅑杣ㅂ䝁䅍䅤ㅂ䡁䅉党㝁䍁䅁䅕祂䝁䄸睙求䡁䅍督杁䕁䅅兤あ䝁䄸兢桂䡁䅑兡療䝁䄴䅁偂杄䅁䅧䅅䕁䅫杢㉂䝁䄸兡橂䝁䅕䅉乂䝁䅅杢桂䝁䅣党瑂䝁䅕杢あ䍁䅁睕療䝁䅙䅤㍂䝁䅅杣求䑁䅳䅉呂䝁䄸杚あ䡁䅣兙祂䝁䅕䅉䕂䝁䅕杤求䝁䅷睢睂䝁䄰党畂䡁䅑睏杁䕁䅍䅢療䡁䅕䅚杁䕁䄰兙畂䝁䅅睚求䝁䄰党畂䡁䅑睏杁䕁䄰兙橂䝁䅧兡畂䝁䅕䅉䵂䝁䅕兙祂䝁䄴兡畂䝁䅣睏杁䕁䅫兙桂䙁䅍䅉潁䕁䅫杢浂䡁䅉兙穂䡁䅑杣ㅂ䝁䅍䅤ㅂ䡁䅉党杁䝁䅅督杁䝁䅅䅉呂䝁䅕杣㉂䝁䅫睙求䍁䅫睏杁䕁䅍䅢療䡁䅕䅚杁䕁䅫杢浂䡁䅉兙穂䡁䅑杣ㅂ䝁䅍䅤ㅂ䡁䅉党㝁䍁䅁睑獂䝁䄸兤歂䍁䅁睕求䝁䅍兤祂䝁䅫䅤㕂䑁䅳䅉䉂䡁䅉䅤灂䝁䅙兡橂䝁䅫兙獂䍁䅁兓畂䡁䅑党獂䝁䅷兡湂䝁䅕杢橂䝁䅕睏杁䕁䅣党畂䕁䅅兓䅁䩁乳䅁䭂允䅁兓畂䡁䅙睢灂䝁䅍党杁䕁䄰兙畂䝁䅅睚求䝁䄰党畂䡁䅑䅉呂䝁䄸杚あ䡁䅣兙祂䝁䅕睏杁䙁䅍睢浂䡁䅑睤桂䡁䅉党杁䕁䅑党㉂䝁䅕䅢療䡁䅁兢求䝁䄴䅤㝁䍁䅁䅒桂䡁䅑兙杁䕁䅫杢あ䝁䅕睚祂䝁䅅䅤灂䝁䄸杢㝁䍁䅁杒灂䝁䄴䅤求䝁䅍䅡㝁䍁䅁睑ㅂ䡁䅍䅤療䝁䄰党祂䍁䅁杕求䝁䅷兙あ䝁䅫睢畂䡁䅍䅡灂䡁䅁䅉乂䝁䅅杢桂䝁䅣党瑂䝁䅕杢あ䑁䅳䅉䕂䝁䅅䅤桂䍁䅁䅕祂䝁䄸䅤求䝁䅍䅤灂䝁䄸杢㝁䍁䅁䅕祂䝁䄸睙求䡁䅍督杁䕁䅅兤あ䝁䄸兢桂䡁䅑兡療䝁䄴睏杁䕁䄸杢獂䝁䅫杢求䍁䅁䅕桂䡁䅫兢求䝁䄴䅤穂䅁䅁杘䅣䙁䉉䅁䩂䝁䄴杤療䝁䅫睙求䍁䅁兔桂䝁䄴兙湂䝁䅕兢求䝁䄴䅤杁䙁䅍睢浂䡁䅑睤桂䡁䅉党㝁䍁䅁睕療䝁䅙䅤㍂䝁䅅杣求䍁䅁䅒求䡁䅙党獂䝁䄸䅣瑂䝁䅕杢あ䑁䅳䅉乂䝁䅅睙潂䝁䅫杢求䍁䅁䅔求䝁䅅杣畂䝁䅫杢湂䑁䅳䅉䑂䡁䅕督あ䝁䄸兢求䡁䅉䅉卂䝁䅕䅢桂䡁䅑兡療䝁䄴督潂䝁䅫䅣杁䕁䄰兙畂䝁䅅睚求䝁䄰党畂䡁䅑睏杁䕁䅍䅢療䡁䅕䅚杁䕁䅫杢浂䡁䅉兙穂䡁䅑杣ㅂ䝁䅍䅤ㅂ䡁䅉党㝁䍁䅁䅕祂䝁䄸睙求䡁䅍督杁䕁䅅兤あ䝁䄸兢桂䡁䅑兡療䝁䄴睏杁䕁䅅杣あ䝁䅫杚灂䝁䅍兡桂䝁䅷䅉䩂䝁䄴䅤求䝁䅷䅢灂䝁䅣党畂䝁䅍党䅁䡁䬰䅁䭄䅁䅁兓畂䡁䅙睢灂䝁䅍党杁䕁䄰兙畂䝁䅅睚求䝁䄰党畂䡁䅑䅉呂䝁䄸杚あ䡁䅣兙祂䝁䅕睏杁䙁䅙兡祂䡁䅑兤桂䝁䅷䅉塂䝁䄸杣牂䝁䅙睢祂䝁䅍党㝁䍁䅁兒瑂䡁䅁䅢療䡁䅫党求䍁䅁村求䝁䄴党浂䝁䅫䅤穂䑁䅳䅉䙂䝁䄰䅣獂䝁䄸入求䝁䅕䅉䉂䡁䅍督灂䡁䅍䅤桂䝁䄴睙求䍁䅁䅕祂䝁䄸睚祂䝁䅅兢杁䍁䅧兒䉂䙁䅁克䅁䑁䡧䅁煁䅁䅁兓穂䡁䅍兤求䡁䅉䅉䑂䡁䅉党歂䝁䅫䅤杁䙁䅉兙あ䝁䅫杢湂䅁䅁朵䅯䅁䅑䅁䭂䅁䅁兺䅉䅁䅯䅁䭂䕁䅉䅓啂䅁䅁䅑䅍䅁䅧䅁䭂䕁䅉䅔䅁䍁䕙䅁䥁䅁䅁杓䑂䕁䅫䅁療杁䅁权䅁䕁䅯睓䥂䙁䅫䅁元睁䅁䅃䅁䕁䅯杔䭂䅁䅁儰䅍䅁䅯䅁䭂䕁䄴䅕卂䅁䅁杳䅉䅁䅧䅁䭂䙁䅁兔䅁䥁䑁䅁䕁䅁䅁睓䅁䱁䐸䅁䥁䅁䅁睓䕂䙁䅁䅁煁杁䅁䅃䅁䕁䅳兒婂䅁䅁䅰䅍䉁䅉䅁䱂䕁䅕兗䙂䙁䅉杕偂䙁䅉䅁穁䅂䅁权䅁䕁䅳兒婂</t>
  </si>
  <si>
    <t>䙁䅍䅁十杁䅁䅃䅁䕁䅳䅓䑂䅁䅁睡䅍䅁䅧䅁䱂䕁䅫兔䅁䥁䌸䅁䥁䅁䅁睓䱂䙁䅉䅁塁䅂䅁权䅁䕁䅳䅔䉂䕁䅍䅁歃杁䅁䅃䅁䕁䅳兔䍂䅁䅁睫䅍䅁䅧䅁䱂䕁䄰兓䅁䵁䑧䅁䥁䅁䅁睓乂䙁䅧䅁噄杁䅁杂䅁䕁䅳睔䅁䑁䑍䅁䝁䅁䅁睓卂䅁䅁䅔䅍䅁䅯䅁䱂䙁䅙兖䙂䅁䅁眹䅉䅁䅑䅁䵂䅁䅁杩䅍䅁䅯䅁䵂䕁䅑睔呂䅁䅁䅊䅉䅁䅧䅁䵂䕁䅕杔䅁䍁䍣䅁䝁䅁䅁䅔䥂䅁䅁杨䅍䅁䅧䅁䵂䕁䅧䅗䅁䉁䑫䅁䥁䅁䅁䅔䩂䕁䅫䅁扁䅂䅁䅃䅁䕁䅷兓佂䅁䅁免䅍䅁䅧䅁䵂䕁䅳兕䅁䙁䑑䅁䥁䅁䅁䅔䵂䙁䅫䅁扄杁䅁䅃䅁䕁䅷兔啂䅁䅁全䅍䅁䅧䅁䵂䕁䄴睑䅁䅁䐸䅁䥁䅁䅁䅔佂䙁䅑䅁乂杁䅁䅃䅁䕁䅷睔塂䅁䅁䅕䅉䅁䅯䅁䵂䙁䅉睑奂䅁䅁杤䅍䅁䅯䅁䵂䙁䅕䅔噂䅁䅁朲䅍䅁䅯䅁䵂䙁䅕兔佂䅁䅁睂䅑䅁䅧䅁䵂䙁䅕杖䅁䱁䍫䅁䥁䅁䅁䅔坂䙁䅍䅁䕃睁䅁杂䅁䕁䅷睖䅁䉁䑍䅁䥁䅁䅁䅔婂䕁䅉䅁睃杁䅁䅃䅁䕁䅷兗坂䅁䅁睩䅉䙁䄴䅁䵂䝁䅅杢湂䡁䅕兙湂䝁䅕䅉䵂䝁䅕兙祂䝁䄴兡畂䝁䅣睏杁䕁䅕兌獂䝁䅕兙祂䝁䄴兡畂䝁䅣睏杁䕁䅉杣桂䝁䄴䅚杁䕁䄰兙祂䝁䅳党あ䝁䅫杢湂䅁䅁䅯䅳䡁䅁䅁䵂䝁䅅杢湂䡁䅕兙湂䝁䅕䅉䵂䝁䅕兙祂䝁䄴兡畂䝁䅣睏杁䕁䅕兌獂䝁䅕兙祂䝁䄴兡畂䝁䅣睏杁䕁䄰睢楂䝁䅫䅢求䍁䅁䅒求䡁䅙党獂䝁䄸䅣瑂䝁䅕杢あ䍁䅁䅖療䝁䄸䅢穂䅁䅁眹䄰䵁䅯䅁䵂䝁䅅杢湂䡁䅕兙湂䝁䅕䅉䵂䝁䅕兙祂䝁䄴兡畂䝁䅣睏杁䕁䄴兙あ䡁䅕杣桂䝁䅷䅉䵂䝁䅅杢湂䡁䅕兙湂䝁䅕䅉兂䡁䅉睢橂䝁䅕督穂䝁䅫杢湂䑁䅳䅉䙂䍁䄰䅢求䝁䅅杣畂䝁䅫杢湂䑁䅳䅉啂䝁䅕䅥あ䍁䅁兑畂䝁䅅䅢㕂䡁䅑兡橂䡁䅍睏杁䕁䄰睢楂䝁䅫䅢求䍁䅁䅒求䡁䅙党獂䝁䄸䅣瑂䝁䅕杢あ䍁䅁䅖療䝁䄸䅢穂䅁䅁朹䅙䱁䅷䅁䵂䝁䅅杢湂䡁䅕兙湂䝁䅕䅉䵂䝁䅕兙祂䝁䄴兡畂䝁䅣睏杁䕁䄴兙あ䡁䅕杣桂䝁䅷䅉䵂䝁䅅杢湂䡁䅕兙湂䝁䅕䅉兂䡁䅉睢橂䝁䅕督穂䝁䅫杢湂䑁䅳䅉塂䝁䅕杙杁䕁䅑党㉂䝁䅕䅢療䡁䅁兢求䝁䄴䅤㝁䍁䅁兒瑁䝁䅷党桂䡁䅉杢灂䝁䄴睚㝁䍁䅁睑療䝁䄴䅤求䝁䄴䅤杁䕁䅍杣求䝁䅅䅤灂䝁䄸杢䅁䥁十䅁流䅁䅁䅔求䝁䅫督ㅂ䡁䅉党杁䕁䅙兙橂䝁䅫䅢灂䡁䅑兡求䡁䅍䅁歁睂䅁杉䅁䕁䅷党灂䡁䅍兤祂䝁䅕䅉兂䡁䅉睢歂䡁䅕睙あ䡁䅍䅁卂杂䅁村䅁䕁䅷兡浂䝁䅕䅉呂䝁䅍兡求䝁䄴睙求䡁䅍䅉啂䝁䄸睢獂䡁䅍䅉桂䝁䄴䅚杁䙁䅍党祂䡁䅙兡橂䝁䅕督䅁䡁䝣䅁ぁ䅁䅁䅔灂䝁䅙党杁䝁䅅杢歂䍁䅁䅓求䝁䅅䅢あ䝁䅧䅉䩂䝁䄴督ㅂ䡁䅉兙畂䝁䅍党䅁䭁䝣䅁啁䅁䅁䅔灂䝁䅙党穂䡁䅑入獂䝁䅕䅁穁睂䅁杨䅁䕁䅷兡浂䝁䅕督あ䡁䅫䅢求䑁䅳䅉䉂䡁䅕睚瑂䝁䅕杢あ䝁䅕䅚杁䙁䅉党桂䝁䅷兡あ䡁䅫睏杁䑁䅍䅒杁䙁䅁杣灂䝁䄴䅤灂䝁䄴睚㝁䍁䅁兑祂䡁䅑兡浂䝁䅫睙灂䝁䅅䅢杁䕁䅫杢あ䝁䅕䅢獂䝁䅫睚求䝁䄴睙求䅁䅁儲䅙䑁䅙䅁䵂䝁䅫杚求䡁䅍䅤㕂䝁䅷党㝁䍁䅁村祂䝁䅅杢歂䍁䅁兔桂䡁䅉睡求䡁䅑兡畂䝁䅣䅁睁杂䅁杖䅁䕁䅷兡浂䝁䅕督あ䡁䅫䅢求䑁䅳䅉䍂䡁䅉兙畂䝁䅑䅉乂䝁䅅杣牂䝁䅕䅤灂䝁䄴睚㝁䍁䅁睕瑂䝁䅅杣あ䍁䅁睑獂䝁䄸䅤潂䝁䅫杢湂䅁䅁䅑䄸䑁䅧䅁䵂䝁䅫杚求䡁䅍䅤㕂䝁䅷党㝁䍁䅁睑療䝁䄴䅤求䝁䄴䅤杁䕁䅍杣求䝁䅅䅤灂䝁䄸杢䅁䵁䥧䅁䭃䅁䅁䅔灂䝁䅙党穂䡁䅑入獂䝁䅕睏杁䕁䅍睢畂䡁䅑党畂䡁䅑䅉䑂䡁䅉党桂䡁䅑兡療䝁䄴睏杁䕁䅍䅡桂䡁䅑杙療䡁䅑睏杁䙁䅍兢桂䡁䅉䅤杁䕁䅍䅢療䡁䅑䅡灂䝁䄴睚㝁䍁䅁睔畂䝁䅷兡畂䝁䅕䅉䡂䡁䅉睢橂䝁䅕杣㕂䅁䅁剳䅉䩁䅷䅁䵂䝁䅫杚求䡁䅍䅤㕂䝁䅷党㝁䍁䅁睑ㅂ䡁䅍䅤療䝁䄰党祂䍁䅁杕求䝁䅷兙あ䝁䅫睢畂䡁䅍䅡灂䡁䅁䅉乂䝁䅅杢桂䝁䅣党瑂䝁䅕杢あ䑁䅳䅉䍂䡁䅉兙畂䝁䅑䅉乂䝁䅅杣牂䝁䅕䅤灂䝁䄴睚㝁䍁䅁睑療䡁䅕杣灂䝁䅕杣杁䙁䅍党祂䡁䅙兡橂䝁䅕䅁呃充䅁䅮䅁䕁䅷兡浂䝁䅕督あ䡁䅫䅢求䑁䅳䅉䑂䡁䅕督あ䝁䄸兢求䡁䅉䅉卂䝁䅕䅢桂䡁䅑兡療䝁䄴督潂䝁䅫䅣杁䕁䄰兙畂䝁䅅睚求䝁䄰党畂䡁䅑睏杁䕁䅍睢畂䡁䅑党畂䡁䅑䅉䑂䡁䅉党桂䡁䅑兡療䝁䄴睏杁䙁䅍兢桂䡁䅉䅤杁䕁䅍䅢療䡁䅑䅡灂䝁䄴睚䅁䙁䝧䅁啄䅁䅁䅔灂䝁䅙党穂䡁䅑入獂䝁䅕睏杁䕁䅷睢橂䝁䅅䅤灂䝁䄸杢杁䕁䅉兙穂䝁䅕䅚杁䙁䅍党祂䡁䅙兡橂䝁䅕督㝁䍁䅁睕療䝁䅍兡桂䝁䅷䅉乂䝁䅕䅚灂䝁䅅䅉乂䝁䅅杣牂䝁䅕䅤灂䝁䄴睚㝁䍁䅁兑歂䍁䅁䅖桂䡁䅉睚求䡁䅑兡畂䝁䅣睏杁䕁䅉杣桂䝁䄴䅚杁䕁䄰兙祂䝁䅳党あ䝁䅫杢湂䑁䅳䅉䉂䝁䄰兙あ䝁䅕兤祂䍁䅁睕睂䝁䄸杣あ䡁䅍䅁桄䅄䅁杊䅁䕁䅷兡浂䝁䅕督あ䡁䅫䅢求䑁䅳䅉乂䕁䅧党桂䝁䅷䅤潂䅁䅁䅰䅫䙁䅉䅁䵂䝁䅫杚求䡁䅍䅤㕂䝁䅷党㝁䍁䅁兔䥂䝁䅕兙獂䡁䅑䅡㝁䍁䅁兑獂䡁䅑党祂䝁䄴兙あ䝁䅫杤求䍁䅁兔求䝁䅑兡橂䝁䅫杢求䅁䅁硇䅉䩁䅑䅁䵂䝁䅫杚求䡁䅍䅤㕂䝁䅷党㝁䍁䅁杔桂䡁䅑兤祂䝁䅅䅢杁䕁䅷兙畂䝁䅣兤桂䝁䅣党杁䙁䅁杣療䝁䅍党穂䡁䅍兡畂䝁䅣睏杁䕁䅍睢畂䡁䅑党畂䡁䅑䅉䑂䡁䅉党桂䡁䅑兡療䝁䄴睏杁䕁䄸杢獂䝁䅫杢求䍁䅁䅕桂䡁䅫兢求䝁䄴䅤穂䅁䅁刯䅅䙁䅁䅁䵂䝁䅫杚求䡁䅍䅤㕂䝁䅷党㝁䍁䅁䅕桂䝁䅫杢杁䕁䄰兙畂䝁䅅睚求䝁䄰党畂䡁䅑睏杁䙁䅉党穂䡁䅁兡祂䝁䅅䅤療䡁䅉入䅁䵁䭅䅁啂䅁䅁䅔灂䝁䅙党穂䡁䅑入獂䝁䅕睏杁䙁䅍兢桂䡁䅉䅤杁䕁䅍䅢療䡁䅑䅡灂䝁䄴睚㝁䍁䅁兑瑂䝁䅅䅤求䡁䅕杣杁䙁䅍䅣療䡁䅉䅤穂䅁䅁砯䅅乁䅷䅁䵂䝁䅫杚求䡁䅍䅤㕂䝁䅷党㝁䍁䅁睕療䝁䅍兡桂䝁䅷䅉乂䝁䅕䅚灂䝁䅅䅉䉂䝁䅑杤求䡁䅉䅤灂䡁䅍兡畂䝁䅣睏杁䙁䅍睢橂䝁䅫兙獂䍁䅁兔求䝁䅑兡桂䍁䅁兔桂䡁䅉睡求䡁䅑兡畂䝁䅣睏杁䕁䅅䅚杁䙁䅑兙祂䝁䅣党あ䝁䅫杢湂䑁䅳䅉坂䝁䅫䅚求䝁䄸䅉䉂䝁䅑杤求䡁䅉䅤灂䡁䅍兡畂䝁䅣睏杁䕁䅉杣桂䝁䄴䅚杁䕁䄰兙祂䝁䅳党あ䝁䅫杢湂䅁䅁硄䅉䱁䅯䅁䵂䝁䅫杚求䡁䅍䅤㕂䝁䅷党㝁䍁䅁睕療䝁䅍兡桂䝁䅷䅉乂䝁䅕䅚灂䝁䅅䅉䉂䝁䅑杤求䡁䅉䅤灂䡁䅍兡畂䝁䅣睏杁䙁䅍睢橂䝁䅫兙獂䍁䅁兔求䝁䅑兡桂䍁䅁兔桂䡁䅉睡求䡁䅑兡畂䝁䅣睏杁䕁䅉杣桂䝁䄴䅚杁䕁䄰兙祂䝁䅳党あ䝁䅫杢湂䑁䅳䅉呂䝁䄰兙祂䡁䅑䅉䑂䝁䅷睢あ䝁䅧兡畂䝁䅣䅁㥃充䅁䅮䅁䕁䅷兡浂䝁䅕督あ䡁䅫䅢求䑁䅳䅉呂䝁䄸睙灂䝁䅅䅢杁䕁䄰党歂䝁䅫兙杁䕁䄰兙祂䝁䅳党あ䝁䅫杢湂䑁䅳䅉䉂䝁䅑䅉啂䝁䅅杣湂䝁䅕䅤灂䝁䄴睚㝁䍁䅁村祂䝁䅅杢歂䍁䅁兔桂䡁䅉睡求䡁䅑兡畂䝁䅣睏杁䕁䅑党祂䝁䄰兙あ䝁䄸䅢療䝁䅣入䅁䭁䭁䅁啂䅁䅁䅔灂䝁䅙党穂䡁䅑入獂䝁䅕睏杁䙁䅑睢ㅂ䡁䅉兡穂䝁䄰睏杁䙁䅑杣桂䡁䅙党獂䍁䅁兑橂䝁䅍睢瑂䝁䄰睢歂䝁䅅䅤灂䝁䄸杢穂䅁䅁兤䅫䑁䄴䅁䵂䝁䅫杚求䡁䅍䅤㕂䝁䅷党㝁䍁䅁兖あ䝁䅫䅢灂䡁䅑入杁䙁䅍睙桂䝁䅷党杁䙁䅍睢獂䝁䅅杣䅁䥁卣䅁坂䅁䅁䅔灂䝁䅙党穂䡁䅑入獂䝁䅕睏杁䙁䅙兡歂䝁䅕睢杁䙁䅍䅤祂䝁䅕兙瑂䝁䅫杢湂䑁䅳䅉䉂䝁䄰兙あ䝁䅕兤祂䍁䅁睕睂䝁䄸杣あ䡁䅍䅁䡃杂䅁杧䅁䕁䅷兡浂䝁䅕督あ䡁䅫䅢求䑁䅳䅉坂䝁䅫杣あ䡁䅕兙獂䍁䅁睒療䝁䄸䅚穂䑁䅳䅉䉂䝁䄴兡瑂䝁䅅䅤灂䝁䄸杢癁䝁䅅杤杁䙁䅣睢祂䝁䅳督あ䝁䅅䅤灂䝁䄸杢穂䑁䅳䅉坂䝁䅫䅚求䝁䄸䅉䡂䝁䅅兢求䡁䅍䅁㕃杂䅁杕䅁䕁䅷兡浂䝁䅕督あ䡁䅫䅢求䑁䅳䅉坂䝁䅫杣あ䡁䅕兙獂䍁䅁睒療䝁䄸䅚穂䑁䅳䅉呂䝁䄰兙祂䡁䅑䅉䑂䝁䅷睢あ䝁䅧兡畂䝁䅣䅁畃充䅁䅣䅁䕁䅷兡㉂䝁䅕督あ䝁䄸睙牂䑁䅳䅉䑂䝁䅷睢ㅂ䝁䅑䅉呂䡁䅑睢祂䝁䅅睚求䑁䅳䅉䩂䝁䄴杚求䝁䅍䅤灂䝁䄸兤穂䍁䅁䅒灂䡁䅍党桂䡁䅍党穂䑁䅳䅉兂䝁䅕䅤杁䕁䅍兙祂䝁䅕䅁汁权䅁䅌䅁䕁䅷兡㉂䝁䅕督あ䝁䄸睙牂䑁䅳䅉兂䡁䅍入橂䝁䅧兡桂䡁䅑杣㕂䅁䅁兕䄴䍁䅑䅁䵂䝁䄸睙桂䝁䅷䅉䑂䡁䅕杣祂䝁䅕杢橂䡁䅫䅉䵂䙁䅑䅁牄权䅁䅋䅁䕁䅷睢橂䝁䅅䅢杁䕁䅍兤祂䡁䅉党畂䝁䅍入杁䕁䅷䅖㡂䑁䅁䅁湄权䅁杂䅁䕁䄰兑䅁䩁䍕䅁䥁䅁䅁兔䉂䕁䅅䅁啁睁䅁䅃䅁䕁䄰兑卂䅁䅁共䅍䅁䅧䅁乂䕁䅅睕䅁乁䍑䅁䥁䅁䅁兔䍂䕁䅍䅁䝁䅂䅁䅃䅁䕁䄰睑䕂䅁䅁术䅉䅁䅯䅁乂䕁䅍䅓兂䅁䅁䅙䅉䅁䅧䅁乂䕁䅍睓䅁䭁䌴䅁䥁䅁䅁兔䑂䕁䄸䅁療睁䅁权䅁䕁䄰䅒䵂䙁䅯䅁奂睁䅁䅃䅁䕁䄰䅒啂䅁䅁䅃䅉䅁䅧䅁乂䕁䅕䅖䅁䙁䌰䅁䭁䅁䅁兔䙂䙁䅑兑䅁䥁䍅䅁䥁䅁䅁兔䡂䕁䄰䅁噃睁䅁䅃䅁䕁䄰䅓䱂䅁䅁兯䅉䙁䄴䅁乂䕁䅧党桂䝁䅷䅤潂䑁䅳䅉䉂䡁䅍督灂䡁䅍䅤求䝁䅑䅉䵂䝁䅫杤灂䝁䄴睚㝁䍁䅁兒畂䝁䅑兌療䝁䅙兌䵂䝁䅫杚求䍁䅁䅕獂䝁䅅杢畂䝁䅫杢湂䅁䅁䅪䄰䡁䅑䅁乂䕁䅧党桂䝁䅷䅤潂䑁䅳䅉䙂䍁䄰䅢求䝁䅅杣畂䝁䅫杢湂䑁䅳䅉啂䝁䅕兙瑂䍁䅁睑療䝁䅷䅢桂䝁䅉睢祂䝁䅅䅤灂䝁䄸杢㝁䍁䅁䅒灂䝁䅣兡あ䝁䅅䅢杁䙁䅣党獂䝁䅷杢求䡁䅍督䅁䵁䠴䅁㉁䅁䅁兔䥂䝁䅕兙獂䡁䅑䅡㝁䍁䅁兒瑂䡁䅁䅢療䡁䅫党求䍁䅁村求䝁䄴党浂䝁䅫䅤穂䅁䅁睑䅫䥁䅯䅁乂䕁䅧党桂䝁䅷䅤潂䑁䅳䅉兂䝁䅅睙牂䝁䅅睚灂䝁䄴睚杁䙁䅍党祂䡁䅙兡橂䝁䅕督㝁䍁䅁杔ㅂ䡁䅑杣桂䝁䅍党ㅂ䡁䅑兡橂䝁䅅䅢㝁䍁䅁䅕桂䝁䅫杢杁䕁䄰兙畂䝁䅅睚求䝁䄰党畂䡁䅑睏杁䙁䅍兤祂䝁䅣党祂䡁䅫䅁獃睃䅁杨䅁䕁䄰䅓求䝁䅅䅢あ䝁䅧睏杁䙁䅁杣求䝁䅑兡橂䡁䅑兡㉂䝁䅕䅉䉂䝁䄴兙獂䡁䅫䅤灂䝁䅍督㝁䍁䅁睑ㅂ䡁䅍䅤療䝁䄰党祂䍁䅁兑畂䝁䅅䅢㕂䡁䅑兡橂䡁䅍睏杁䕁䄸兤あ䡁䅁兙あ䝁䅫党畂䡁䅑䅉䑂䝁䅅杣求䅁䅁杫䅫䥁䅉䅁乂䕁䅧党桂䝁䅷䅤潂䑁䅳䅉兂䡁䅉党歂䝁䅫睙あ䝁䅫杤求䍁䅁兑畂䝁䅅䅢㕂䡁䅑兡橂䡁䅍睏杁䕁䄸兤あ䡁䅁兙あ䝁䅫党畂䡁䅑䅉䑂䝁䅅杣求䑁䅳䅉䑂䝁䅧杣療䝁䄴兡橂䍁䅁䅒灂䡁䅍党桂䡁䅍党穂䅁䅁杳䅯䅁䅧䅁乂䕁䅳睑䅁䕁䍙䅁䭁䅁䅁兔䱂䙁䅑䅗䅁䥁䌰䅁䥁䅁䅁兔䵂䕁䄰䅁剂杁䅁䅃䅁䕁䄰兔䑂䅁䅁東䅍䅁䅧䅁乂䕁䄰兔䅁䅁䍁䅁䭁䅁䅁兔佂䙁䅍䅖䅁䵁䍕䅁䝁䅁䅁兔偂䅁䅁睱䅉䅁䅧䅁乂䕁䄸䅓䅁䡁䑫䅁䥁䅁䅁兔偂䙁䅍䅁㥃睁䅁䅃䅁䕁䄰䅕䑂䅁䅁䅺䅍䅁䅯䅁乂䙁䅁睖卂䅁䅁䄯䅉䅁䅧䅁乂䙁䅉睓䅁佁䑑䅁䭁䅁䅁兔卂䕁䄴兑䅁䑁䍳䅁䥁䅁䅁兔卂䕁䄸䅁䉃睁䅁杂䅁䕁䄰睕䅁䱁䍍䅁䭁䅁䅁兔呂䕁䅍兓䅁䭁䍧䅁䭁䅁䅁兔呂䕁䅙䅖䅁䱁䌸䅁䥁䅁䅁兔呂䕁䅫䅁瑄睁䅁䅃䅁䕁䄰䅖䍂䅁䅁朹䅉䅁䅯䅁乂䙁䅑睑䥂䅁䅁杯䅍䅁䅧䅁乂䙁䅑䅒䅁䡁䑍䅁䝁䅁䅁兔噂䅁䅁朱䅍䝁䄴䅁乂䝁䅅睙潂䝁䅫杢求䍁䅁䅔求䝁䅅杣畂䝁䅫杢湂䑁䅳䅉穁䕁䅑䅉兂䡁䅉兡畂䡁䅑兡畂䝁䅣睏杁䕁䅅杣あ䝁䅫杚灂䝁䅍兡桂䝁䅷䅉䩂䝁䄴䅤求䝁䅷䅢灂䝁䅣党畂䝁䅍党䅁䑁允䅁煁允䅁兔桂䝁䅍䅡灂䝁䄴党杁䕁䅷党桂䡁䅉杢灂䝁䄴睚㝁䍁䅁兑ㅂ䝁䅣兢求䝁䄴䅤求䝁䅑䅉卂䝁䅕兙獂䝁䅫䅤㕂䑁䅳䅉䑂䝁䅷睢ㅂ䝁䅑䅉呂䡁䅑睢祂䝁䅅睚求䑁䅳䅉䕂䝁䅅䅤桂䍁䅁睑求䝁䄴䅤求䡁䅉督杁䝁䅅杢歂䍁䅁杒桂䝁䅍兡獂䝁䅫䅤灂䝁䅕督㝁䍁䅁睕あ䝁䄸杣桂䝁䅣党杁䕁䄰兙畂䝁䅅睚求䝁䄰党畂䡁䅑睏杁䕁䅑兙あ䝁䅅䅉䑂䝁䅕杢あ䝁䅕杣杁䙁䅑党橂䝁䅧杢療䝁䅷睢湂䡁䅫睏杁䕁䅅杣あ䝁䅫杚灂䝁䅍兡桂䝁䅷䅉䩂䝁䄴䅤求䝁䅷䅢灂䝁䅣党畂䝁䅍党䅁䕁䭳䅁奁允䅁兔桂䝁䅍䅡灂䝁䄴党杁䕁䅷党桂䡁䅉杢灂䝁䄴睚㝁䍁䅁睖求䝁䅅杣桂䝁䅉䅢求䡁䅍睏杁䕁䅍䅢療䡁䅕䅚杁䕁䅑兙あ䝁䅅䅉呂䝁䅕杣㉂䝁䅫睙求䡁䅍睏杁䕁䅍䅢療䡁䅕䅚杁䕁䅫杢浂䡁䅉兙穂䡁䅑杣ㅂ䝁䅍䅤ㅂ䡁䅉党㝁䍁䅁睕求䝁䅅杣橂䝁䅧䅉䙂䝁䄴睚灂䝁䄴党杁䕁䄸䅣あ䝁䅫兢灂䡁䅯兙あ䝁䅫睢畂䑁䅳䅉䑂䝁䅧兙あ䝁䅉睢あ䑁䅳䅉䉂䡁䅉䅤灂䝁䅙兡橂䝁䅫兙獂䍁䅁兓畂䡁䅑党獂䝁䅷兡湂䝁䅕杢橂䝁䅕睏杁䕁䅣党畂䕁䅅兓䅁䉁䩙䅁啁䅁䅁兔桂䝁䅍䅡灂䝁䄴党祂䡁䅫䅁慂杂䅁䅋䅁䕁䄰兙畂䝁䅅睚求䝁䅑䅉䥂䝁䅕兙獂䡁䅑䅡杁䕁䅍兙祂䝁䅕䅁汁䅃䅁䅌䅁䕁䄰兙祂䝁䅫杢求䍁䅁䅖祂䝁䅅杢穂䡁䅁睢祂䡁䅑兙あ䝁䅫睢畂䅁䅁䄱䅣䱁䄴䅁乂䝁䅅杣牂䝁䅕䅤灂䝁䄴睚杁䕁䅅兤あ䝁䄸兢桂䡁䅑兡療䝁䄴睏杁䕁䅍兤穂䡁䅑睢瑂䝁䅕杣杁䙁䅉党獂䝁䅅䅤灂䝁䄸杢穂䝁䅧兡睂䍁䅁兔桂䝁䄴兙湂䝁䅕兢求䝁䄴䅤㝁䍁䅁睖求䝁䅅杣桂䝁䅉䅢求䡁䅍睏杁䙁䅁杣療䝁䅍党穂䡁䅍䅉䉂䡁䅕䅤療䝁䄰兙あ䝁䅫睢畂䑁䅳䅉卂䝁䅕睚啂䝁䅕睙潂䅁䅁剑䅉䭁䅙䅁乂䝁䅅杣牂䝁䅕䅤灂䝁䄴睚杁䕁䅅兤あ䝁䄸兢桂䡁䅑兡療䝁䄴睏杁䙁䅁杣求䝁䅑兡橂䡁䅑兡㉂䝁䅕䅉䉂䝁䄴兙獂䡁䅫䅤灂䝁䅍督㝁䍁䅁睕瑂䝁䅅杣あ䍁䅁村ㅂ䝁䅫䅢歂䝁䅫杢湂䑁䅳䅉卂䝁䅕兙獂䍁䅁兒穂䡁䅑兙あ䝁䅕䅉啂䝁䅕睙潂䝁䄴睢獂䝁䄸睚㕂䅁䅁睅䅯䉁䅑䅁乂䝁䅅䅤求䡁䅉兡桂䝁䅷督䅁䕁䝁䅁䵁䅁䅁兔求䝁䅑兡桂䅁䅁睅䅧䑁䅁䅁乂䝁䅕䅚灂䝁䅅䅉桂䝁䄴䅚杁䕁䅕杢あ䝁䅕杣あ䝁䅅兡畂䝁䄰党畂䡁䅑䅁獂杂䅁䅓䅁䕁䄰党あ䝁䅅䅢獁䍁䅁睒獂䝁䅅督穂䍁䅁兙畂䝁䅑䅉兂䝁䅷兙穂䡁䅑兡橂䍁䅁睑療䝁䄴䅤桂䝁䅫杢求䡁䅉督䅁䅁䠴䅁歁䅁䅁兔求䡁䅑兙獂䡁䅍䅉桂䝁䄴䅚杁䕁䄰兡畂䝁䅫杢湂䅁䅁杮䅙䕁䅉䅁乂䝁䅫睙祂䝁䄸䅉䵂䝁䅕杢歂䝁䅫杢湂䑁䅳䅉䕂䝁䅫睚灂䡁䅑兙獂䍁䅁村祂䝁䄸睡求䡁䅉兙湂䝁䅕䅁㙂䅃䅁䅕䅁䕁䄰兡畂䝁䅫杢湂䍁䅁䅖求䝁䅍䅡畂䝁䄸䅢療䝁䅣入㝁䍁䅁睕求䝁䄴督療䡁䅉督㝁䍁䅁睍䕂䍁䅁䅕祂䝁䅫杢あ䝁䅫杢湂䅁䅁䉋䅅䉁䄴䅁乂䝁䄸杣あ䝁䅣兙湂䝁䅕䅉卂䕁䅕兓啂䡁䅍䅁啂杂䅁杘䅁䕁䄰睢祂䡁䅑睚桂䝁䅣党杁䙁䅉党桂䝁䅷䅉䙂䡁䅍䅤桂䡁䅑党杁䕁䅫杢㉂䝁䅕督あ䝁䄰党畂䡁䅑䅉啂䡁䅉兤穂䡁䅑督杁䍁䅧杕䙂䕁䅫䅖穂䍁䅫䅁煄杂䅁杍䅁䕁䄰睢あ䝁䄸杣橂䡁䅫睙獂䝁䅕䅉乂䝁䅅杢ㅂ䝁䅙兙橂䡁䅑兤祂䝁䅕杣穂䅁䅁光䅧䑁䅉䅁乂䝁䄸杤灂䝁䅕督杁䝁䅅杢歂䍁䅁兒畂䡁䅑党祂䡁䅑兙灂䝁䄴兢求䝁䄴䅤䅁䝁䤰䅁⭁䅁䅁兔ㅂ䝁䅷䅤灂䍁䄰杒桂䝁䄰兡獂䡁䅫䅉卂䝁䅕督灂䝁䅑党畂䡁䅑兡桂䝁䅷䅉卂䕁䅕兓啂䡁䅍䅁硁䅃䅁䅌䅁䕁䄰兤獂䡁䅑兡瑁䙁䅍党橂䡁䅑睢祂䍁䅁䅓療䝁䅷䅚灂䝁䄴睚穂䅁䅁䅒䅫䍁䅁䅁乂䡁䅕䅢あ䝁䅫兌噂䡁䅑兡獂䝁䅫䅤灂䝁䅕督䅁䩁䜰䅁煁䅁䅁兔ㅂ䝁䅷䅤灂䍁䄰䅢灂䝁䄴党杁䕁䅫杢穂䡁䅕杣桂䝁䄴睙求䅁䅁杌䅫䝁䅑䅁乂䡁䅕督灂䝁䅍䅉呂䡁䅑杣求䝁䅅兢灂䝁䄴睚㝁䍁䅁杖灂䝁䅑党療䍁䅁睕あ䡁䅉党桂䝁䄰兡畂䝁䅣睏杁䙁䅍䅤祂䝁䅕兙瑂䝁䅫杢湂䍁䅁兔求䝁䅑兡桂䅁䅁其䅧䅁䅙䅁佂䕁䅅䅁䡂䅁䅁杆䅁䕁䄴兑䩂䕁䅍睕時䕁䅍睔䕂䕁䅕䅁晁杂䅁杆䅁䕁䄴兑呂䕁䅑兑剂䑁䅯兑乂䕁䅑䅁畂䅂䅁权䅁䕁䄴睑䵂䕁䅧䅁卄杁䅁权䅁䕁䄴䅒䉂䙁䅅䅁灄睁䅁权䅁䕁䄴䅒呂䕁䄴䅁祁睁䅁䅃䅁䕁䄴兒䙂䅁䅁䅕䅍䅁䅧䅁佂䕁䅕兔䅁䝁䑙䅁䭁䅁䅁杔䝂䕁䅷䅗䅁䝁䍧䅁䝁䅁䅁杔䩂䅁䅁眰䅉䅁䅧䅁佂䕁䅳兒䅁䥁䍍䅁䥁䅁䅁杔偂䕁䅍䅁㙂睁䅁䅃䅁䕁䄴睔塂䅁䅁眸䅉䅁䅙䅁佂䙁䅉䅁㉁睃䅁䅃䅁䕁䄴杕䡂䅁䅁儴䅍䅁䅧䅁佂䙁䅍睑䅁䵁䍅䅁䭁䅁䅁杔啂䕁䅅䅕䅁䩁䍑䅁䭁䅁䅁杔啂䙁䅉睕䅁䥁䍧䅁䥁䅁䅁杔噂䕁䅕䅁杄睁䅁权䅁䕁䄴杖䕂䕁䅅䅁䍂睁䅁䅃䅁䕁䄴杖卂䅁䅁杙䅍䅁䅧䅁佂䙁䅣䅔䅁䅁䕳䅁䥁䅁䅁杔塂䙁䅍䅁䅁睁䅁权䅁䕁䄴睖呂䕁䅅䅁潄睁䅁权䅁䕁䄴䅗兂䕁䅫䅁ㅃ杁䅁杄䅁䕁䄴兗呂䕁䅕杏䉂䅁䅁睁䅁䉁䅁䅁佂䙁䅫睕䙂䑁䅯兑䉂䅁䅁关䅑䉁䅑䅁佂䙁䅫睕䙂䑁䅯兑䉂䕁䄰兓䅁偁䵍䅁十䅁䅁杔婂䙁䅍兒㙁䕁䅅兑兂䅁䅁儯䅯䉁䅉䅁佂䙁䅫睕䙂䑁䅯兑䉂䙁䅑䅁䙂䅄䅁䅆䅁䕁䄴兗呂䕁䅕杏䉂䕁䅉村坂䅁䅁兄䅁䉁䅑䅁佂䙁䅫睕䙂䑁䅯兑䍂䕁䅍村䅁䙁䰸䅁十䅁䅁杔婂䙁䅍兒㙁䕁䅅村䡂䅁䅁眷䅷䉁䅉䅁佂䙁䅫睕䙂䑁䅯兑䍂䕁䄰䅁㍄睃䅁杅䅁䕁䄴兗呂䕁䅕杏䉂䕁䅉杕䅁䍁临䅁十䅁䅁杔婂䙁䅍兒㙁䕁䅅村啂䅁䅁睂䅁䉁䅉䅁佂䙁䅫睕䙂䑁䅯兑䑂䕁䅅䅁塂䅅䅁杅䅁䕁䄴兗呂䕁䅕杏䉂䕁䅍兔䅁䩁䕑䅁十䅁䅁杔婂䙁䅍兒㙁䕁䅅睑佂䅁䅁杖䅁䉁䅉䅁佂䙁䅫睕䙂䑁䅯兑䕂䕁䅍䅁獃䅂䅁杅䅁䕁䄴兗呂䕁䅕杏䉂䕁䅑兔䅁佁䅁䅁啁䅁䅁杔婂䙁䅍兒㙁䕁䅅䅒佂䙁䅑䅁䙃睃䅁杅䅁䕁䄴兗呂䕁䅕杏䉂䕁䅕兒䅁䍁䅍䅁十䅁䅁杔婂䙁䅍兒㙁䕁䅅兒偂䅁䅁杣䄰䉁䅉䅁佂䙁䅫睕䙂䑁䅯兑䙂䙁䅍䅁硄允䅁䅆䅁䕁䄴兗呂䕁䅕杏䉂䕁䅕睕䩂䅁䅁睧䅷䉁䅉䅁佂䙁䅫睕䙂䑁䅯兑䝂䕁䅣䅁塁兂䅁杅䅁䕁䄴兗呂䕁䅕杏䉂䕁䅙䅔䅁䝁䅫䅁啁䅁䅁杔婂䙁䅍兒㙁䕁䅅睒䑂䕁䄸䅁獃兂䅁杅䅁䕁䄴兗呂䕁䅕杏䉂䕁䅣睔䅁䭁䵯䅁十䅁䅁杔婂䙁䅍兒㙁䕁䅅䅓䥂䅁䅁儳䄰䉁䅉䅁佂䙁䅫睕䙂䑁䅯兑䩂䕁䅣䅁䥃䅁䅁杅䅁䕁䄴兗呂䕁䅕杏䉂䕁䅫杔䅁䍁䱯䅁十䅁䅁杔婂䙁䅍兒㙁䕁䅅兓卂䅁䅁睩䄸䉁䅉䅁佂䙁䅫睕䙂䑁䅯兑䩂䙁䅑䅁䭄䅂䅁杅䅁䕁䄴兗呂䕁䅕杏䉂䕁䅫杗䅁䙁䅁䅁十䅁䅁杔婂䙁䅍兒㙁䕁䅅杓䡂䅁䅁睺䅁䉁䅉䅁佂䙁䅫睕䙂䑁䅯兑䱂䙁䅉䅁䕂睃䅁䅅䅁䕁䄴兗呂䕁䅕杏䉂䕁䅷䅁㑄睃䅁杅䅁䕁䄴兗呂䕁䅕杏䉂䕁䅷村䅁䅁䅧䅁十䅁䅁杔婂䙁䅍兒㙁䕁䅅䅔䙂䅁䅁兵䅑䉁䅑䅁佂䙁䅫睕䙂䑁䅯兑䵂䕁䅕䅗䅁䝁䰸䅁十䅁䅁杔婂䙁䅍兒㙁䕁䅅䅔䡂䅁䅁䅧䄰䉁䅉䅁佂䙁䅫睕䙂䑁䅯兑䵂䕁䅳䅁䙄䅄䅁杅䅁䕁䄴兗呂䕁䅕杏䉂䕁䅷䅔䅁䝁䉑䅁啁䅁䅁杔婂䙁䅍兒㙁䕁䅅䅔䵂䕁䅕䅁䭂䅁䅁䅆䅁䕁䄴兗呂䕁䅕杏䉂䕁䅷䅔婂䅁䅁儸䅑䉁䅑䅁佂䙁䅫睕䙂䑁䅯兑䵂䙁䅑兔䅁䩁䕙䅁十䅁䅁杔婂䙁䅍兒㙁䕁䅅䅔坂䅁䅁杲䅑䉁䅁䅁佂䙁䅫睕䙂䑁䅯兑乂䅁䅁睨䅑䉁䅑䅁佂䙁䅫睕䙂䑁䅯兑乂䕁䅉睑䅁䡁丰䅁啁䅁䅁杔婂䙁䅍兒㙁䕁䅅兔䑂䙁䅉䅁偃䅁䅁杅䅁䕁䄴兗呂䕁䅕杏䉂䕁䄰兒䅁䱁䅙䅁十䅁䅁杔婂䙁䅍兒㙁䕁䅅兔䡂䅁䅁䄫䅑䉁䅉䅁佂䙁䅫睕䙂䑁䅯兑乂䕁䅧䅁橁兂䅁杅䅁䕁䄴兗呂䕁䅕杏䉂䕁䄰杔䅁佁䱁䅁十䅁䅁杔婂䙁䅍兒㙁䕁䅅兔兂䅁䅁杳䅁䉁䅉䅁佂䙁䅫睕䙂䑁䅯兑乂䙁䅉䅁畁睃䅁杅䅁䕁䄴兗呂䕁䅕杏䉂䕁䄰䅖䅁䝁䅯䅁啁䅁䅁杔婂䙁䅍兒㙁䕁䅅兔啂䕁䄰䅁㡂睃䅁䅅䅁䕁䄴兗呂䕁䅕杏䉂䕁䄴䅁捄䅂䅁䅆䅁䕁䄴兗呂䕁䅕杏䉂䕁䄴兒啂䅁䅁䄵䅁䉁䅉䅁佂䙁䅫睕䙂䑁䅯兑佂䕁䅙䅁噃䅂䅁杅䅁䕁䄴兗呂䕁䅕杏䉂䕁䄸杔䅁䍁䅙䅁啁䅁䅁杔婂䙁䅍兒㙁䕁䅅睔卂䙁䅑䅁佄兄䅁杅䅁䕁䄴兗呂䕁䅕杏䉂䕁䄸睕䅁䉁䅧䅁啁䅁䅁杔婂䙁䅍兒㙁䕁䅅䅕䉂䕁䄰䅁㑁睄䅁杅䅁䕁䄴兗呂䕁䅕杏䉂䙁䅁䅒䅁䡁䅕䅁十䅁䅁杔婂䙁䅍兒㙁䕁䅅䅕䥂䅁䅁䅶䅁䉁䅑䅁佂䙁䅫睕䙂䑁䅯兑兂䕁䅷兒䅁䍁䵅䅁十䅁䅁杔婂䙁䅍兒㙁䕁䅅䅕偂䅁䅁杭䅁䉁䅑䅁佂䙁䅫睕䙂䑁䅯兑兂䙁䅑杖䅁乁䅯䅁允䅁䅁杔婂䙁䅍兒㙁䕁䅅杕䅁䕁䙕䅁十䅁䅁杔婂䙁䅍兒㙁䕁䅅杕䙂䅁䅁杂䅁䉁䅉䅁佂䙁䅫睕䙂䑁䅯兑卂䕁䅫䅁橄兄䅁䅆䅁䕁䄴兗呂䕁䅕杏䉂䙁䅉䅔偂䅁䅁杹䅳䉁䅑䅁佂䙁䅫睕䙂䑁䅯兑卂䕁䄰睓䅁䝁䙑䅁啁䅁䅁杔婂䙁䅍兒㙁䕁䅅杕偂䕁䅍䅁穄兄䅁杅䅁䕁䄴兗呂䕁䅕杏䉂䙁䅉杕䅁䩁佳䅁十䅁䅁杔婂䙁䅍兒㙁䕁䅅杕塂䅁䅁兆䅕䉁䅉䅁佂䙁䅫睕䙂䑁䅯兑呂䕁䅉䅁䩁兂䅁䅆䅁䕁䄴兗呂䕁䅕杏䉂䙁䅍睒佂䅁䅁睦䅕䉁䅉䅁佂䙁䅫睕䙂䑁䅯兑呂䕁䅧䅁摄䅂䅁䅆䅁䕁䄴兗呂䕁䅕杏䉂䙁䅍兓奂䅁䅁睬䄴䉁䅑䅁佂䙁䅫睕䙂䑁䅯兑啂䕁䅕杔䅁䵁佷䅁啁䅁䅁杔婂䙁䅍兒㙁䕁䅅䅖䡂䕁䅕䅁䱁兄䅁杅䅁䕁䄴兗呂䕁䅕杏䉂䙁䅑兓䅁䥁久䅁十䅁䅁杔婂䙁䅍兒㙁䕁䅅䅖偂䅁䅁杉䅁䉁䅉䅁佂䙁䅫睕䙂䑁䅯兑啂䙁䅉䅁㕄䅂䅁杅䅁䕁䄴兗呂䕁䅕杏䉂䙁䅕村䅁䙁䱫䅁十䅁䅁杔婂䙁䅍兒㙁䕁䅅杖䉂䅁䅁杕䄴䉁䅉䅁佂䙁䅫睕䙂䑁䅯兑坂䕁䅉䅁㡄䅁䅁䅆䅁䕁䄴兗呂䕁䅕杏䉂䙁䅙杔呂䅁䅁䅈䄰䉁䅑䅁佂䙁䅫睕䙂䑁䅯兑坂䕁䄴䅖䅁䱁䕯䅁啁䅁䅁杔婂䙁䅍兒㙁䕁䅅杖啂䙁䅉䅁奁兂䅁杅䅁䕁䄴兗呂䕁䅕杏䉂䙁䅙兗䅁䍁䅷䅁十䅁䅁杔婂䙁䅍兒㙁䕁䅅睖䩂䅁䅁䄳䅳䉁䅉䅁佂䙁䅫睕䙂䑁䅯兑塂䕁䅳䅁獃䅁䅁杅䅁䕁䄴兗呂䕁䅕杏䉂䙁䅣杕䅁䱁佳䅁允䅁䅁杔婂䙁䅍兒㙁䕁䅅䅗䅁䡁伴䅁十䅁䅁杔婂䙁䅍兒㙁䕁䅅䅗䵂䅁䅁兓䅳䉁䅉䅁佂䙁䅫睕䙂䑁䅯兑奂䙁䅁䅁䍃䅁䅁䅆䅁䕁䄴兗呂䕁䅕杏䉂䙁䅧䅖䉂䅁䅁䅑䅕䉁䅉䅁佂䙁䅫睕䙂䑁䅯兑婂䕁䅫䅁乃䅂䅁杅䅁䕁䄴兗呂䕁䅕杏䉂䙁䅯睔䅁偁䅕䅁十䅁䅁杔婂䙁䅍兒㙁䕁䅅杗慂䅁䅁䄵䄴䉁䅁䅁佂䙁䅫睕䙂䑁䅯村䉂䅁䅁其䅅䉁䅉䅁佂䙁䅫睕䙂䑁䅯村䉂䕁䅍䅁塄䅁䅁䅆䅁䕁䄴兗呂䕁䅕杏䍂䕁䅅䅔䵂䅁䅁朹䅁䉁䅑䅁佂䙁䅫睕䙂䑁䅯村䉂䕁䄴睑䅁䉁䱳䅁十䅁䅁杔婂䙁䅍兒㙁䕁䅉兑奂䅁䅁䅖䅁䉁䅑䅁佂䙁䅫睕䙂䑁䅯村䍂䙁䅣兓䅁䝁䵅䅁十䅁䅁杔婂䙁䅍兒㙁䕁䅉村婂䅁䅁充䅅䉁䅁䅁佂䙁䅫睕䙂䑁䅯村䑂䅁䅁杖䅕䉁䅉䅁佂䙁䅫睕䙂䑁䅯村䑂䕁䅍䅁䍃杄䅁杅䅁䕁䄴兗呂䕁䅕杏䍂䕁䅍睔䅁偁䙳䅁十䅁䅁杔婂䙁䅍兒㙁䕁䅉䅒䑂䅁䅁杁䅕䉁䅉䅁佂䙁䅫睕䙂䑁䅯村䕂䕁䄴䅁時兄䅁杅䅁䕁䄴兗呂䕁䅕杏䍂䕁䅑䅗䅁䥁䅑䅁十䅁䅁杔婂䙁䅍兒㙁䕁䅉兒佂䅁䅁杣䅅䉁䅑䅁佂䙁䅫睕䙂䑁䅯村䙂䙁䅉兗䅁乁䔴䅁啁䅁䅁杔婂䙁䅍兒㙁䕁䅉杒畁䕁䅉䅁ぁ䅁䅁杅䅁䕁䄴兗呂䕁䅕杏䍂䕁䅙䅓䅁䵁䵅䅁十䅁䅁杔婂䙁䅍兒㙁䕁䅉杒呂䅁䅁䅕䅷䉁䅁䅁佂䙁䅫睕䙂䑁䅯村䡂䅁䅁杇䅁䉁䅉䅁佂䙁䅫睕䙂䑁䅯村䡂䙁䅍䅁䩁䅄䅁杅䅁䕁䄴兗呂䕁䅕杏䍂䕁䅧兒䅁䉁兕䅁啁䅁䅁杔婂䙁䅍兒㙁䕁䅉䅓䵂䕁䅉䅁㑄权䅁䅆䅁䕁䄴兗呂䕁䅕杏䍂䕁䅫䅔䵂䅁䅁朲䅑䉁䅉䅁佂䙁䅫睕䙂䑁䅯村䩂䕁䄸䅁㙂兂䅁䅅䅁䕁䄴兗呂䕁䅕杏䍂䕁䅯䅁偃䅂䅁䅅䅁䕁䄴兗呂䕁䅕杏䍂䕁䅳䅁䱁允䅁杅䅁䕁䄴兗呂䕁䅕杏䍂䕁䅳兒䅁䩁䵯䅁十䅁䅁杔婂䙁䅍兒㙁䕁䅉睓䥂䅁䅁兰䅑䉁䅉䅁佂䙁䅫睕䙂䑁䅯村䱂䙁䅕䅁佄睃䅁杅䅁䕁䄴兗呂䕁䅕杏䍂䕁䅷䅒䅁䅁䙯䅁啁䅁䅁杔婂䙁䅍兒㙁䕁䅉䅔䕂䙁䅉䅁䥂䅁䅁杅䅁䕁䄴兗呂䕁䅕杏䍂䕁䅷睓䅁䍁䅧䅁十䅁䅁杔婂䙁䅍兒㙁䕁䅉兔䩂䅁䅁兗䅷䉁䅉䅁佂䙁䅫睕䙂䑁䅯村乂䙁䅫䅁湁䅁䅁杅䅁䕁䄴兗呂䕁䅕杏䍂䕁䄸䅓䅁䙁乕䅁啁䅁䅁杔婂䙁䅍兒㙁䕁䅉睔偂䙁䅑䅁䭃兄䅁杅䅁䕁䄴兗呂䕁䅕杏䍂䕁䄸䅗䅁䅁䵁䅁允䅁䅁杔婂䙁䅍兒㙁䕁䅉杕䅁䉁䅉䅁啁䅁䅁杔婂䙁䅍兒㙁䕁䅉杕䍂䙁䅉䅁䩃兂䅁杅䅁䕁䄴兗呂䕁䅕杏䍂䙁䅉睑䅁䵁䵧䅁坁䅁䅁杔婂䙁䅍兒㙁䕁䅉杕䱂䍁䄴村䅁䉁䉁䅁十䅁䅁杔婂䙁䅍兒㙁䕁䅉杕偂䅁䅁睈䅅䉁䅉䅁佂䙁䅫睕䙂䑁䅯村卂䙁䅧䅁䍄䅂䅁杅䅁䕁䄴兗呂䕁䅕杏䍂䙁䅍䅗䅁䅁䈸䅁十䅁䅁杔婂䙁䅍兒㙁䕁䅉䅖噂䅁䅁入䅷䉁䅑䅁佂䙁䅫睕䙂䑁䅯村噂䙁䅉䅔䅁佁䙅䅁十䅁䅁杔婂䙁䅍兒㙁䕁䅉睖䉂䅁䅁䄫䅁䉁䅑䅁佂䙁䅫睕䙂䑁䅯村塂䙁䅧䅖䅁䅁䙅䅁允䅁䅁杔婂䙁䅍兒㙁䕁䅉䅗䅁䙁䅷䅁啁䅁䅁杔婂䙁䅍兒㙁䕁䅉䅗乂䙁䅑䅁癁䅄䅁杅䅁䕁䄴兗呂䕁䅕杏䍂䙁䅧䅕䅁䍁䉫䅁十䅁䅁杔婂䙁䅍兒㙁䕁䅉兗䕂䅁䅁睓䅕䅁䄴䅁佂䙁䅫睕䙂䑁䅯睑䅁䉁䉳䅁啁䅁䅁杔婂䙁䅍兒㙁䕁䅍兑䍂䕁䄸䅁㝄兄䅁䅆䅁䕁䄴兗呂䕁䅕杏䑂䕁䅅睑䩂䅁䅁杂䅕䉁䅑䅁佂䙁䅫睕䙂䑁䅯睑䉂䕁䅑兒䅁䉁䙍䅁十䅁䅁杔婂䙁䅍兒㙁䕁䅍兑䡂䅁䅁兘䅁䉁䅉䅁佂䙁䅫睕䙂䑁䅯睑䉂䕁䅧䅁橃䅁䅁杅䅁䕁䄴兗呂䕁䅕杏䑂䕁䅅䅔䅁䩁䱉䅁啁䅁䅁杔婂䙁䅍兒㙁䕁䅍兑䵂䙁䅧䅁㕂杄䅁䅆䅁䕁䄴兗呂䕁䅕杏䑂䕁䅅杕卂䅁䅁村䅅䉁䅑䅁佂䙁䅫睕䙂䑁䅯睑䉂䙁䅉睕䅁䑁义䅁十䅁䅁杔婂䙁䅍兒㙁䕁䅍兑啂䅁䅁兒䅅䉁䅁䅁佂䙁䅫睕䙂䑁䅯睑䍂䅁䅁䅇䅅䉁䅑䅁佂䙁䅫睕䙂䑁䅯睑䍂䙁䅉兒䅁䱁䄸䅁十䅁䅁杔婂䙁䅍兒㙁䕁䅍村啂䅁䅁兴䅑䉁䅉䅁佂䙁䅫睕䙂䑁䅯睑䍂䙁䅕䅁卄睄䅁䅅䅁䕁䄴兗呂䕁䅕杏䑂䕁䅍䅁⽃兂䅁杅䅁䕁䄴兗呂䕁䅕杏䑂䕁䅍兓䅁䉁䅷䅁十䅁䅁杔婂䙁䅍兒㙁䕁䅍睑䱂䅁䅁杩䅕䉁䅉䅁佂䙁䅫睕䙂䑁䅯睑䑂䕁䅷䅁㍄䅁䅁杅䅁䕁䄴兗呂䕁䅕杏䑂䕁䅍睕䅁䙁䵑䅁十䅁䅁杔婂䙁䅍兒㙁䕁䅍䅒兂䅁䅁睰䅑䉁䅁䅁佂䙁䅫睕䙂䑁䅯睑䙂䅁䅁䅔䅅䉁䅁䅁佂䙁䅫睕䙂䑁䅯睑䝂䅁䅁朶䅁䉁䅉䅁佂䙁䅫睕䙂䑁䅯睑䝂䕁䅣䅁乁允䅁杅䅁䕁䄴兗呂䕁䅕杏䑂䕁䅙杕䅁䉁䘸䅁十䅁䅁杔婂䙁䅍兒㙁䕁䅍䅓䕂䅁䅁睡䅁䉁䅉䅁佂䙁䅫睕䙂䑁䅯睑䥂䕁䅕䅁䥃䅂䅁杅䅁䕁䄴兗呂䕁䅕杏䑂䕁䅧䅓䅁偁䔴䅁啁䅁䅁杔婂䙁䅍兒㙁䕁䅍䅓塂䙁䅫䅁桁兂䅁䅅䅁䕁䄴兗呂䕁䅕杏䑂䕁䅫䅁湄允䅁䅆䅁䕁䄴兗呂䕁䅕杏䑂䕁䅫兒佂䅁䅁䄸䅑䉁䅑䅁佂䙁䅫睕䙂䑁䅯睑䩂䙁䅙兓䅁乁䙅䅁允䅁䅁杔婂䙁䅍兒㙁䕁䅍䅔䅁䝁䉕䅁十䅁䅁杔婂䙁䅍兒㙁䕁䅍䅔䍂䅁䅁睯䅷䉁䅉䅁佂䙁䅫睕䙂䑁䅯睑䵂䕁䅙䅁权䅂䅁杅䅁䕁䄴兗呂䕁䅕杏䑂䕁䅷䅓䅁䑁䙍䅁十䅁䅁杔婂䙁䅍兒㙁䕁䅍䅔奂䅁䅁杗䅅䉁䅉䅁佂䙁䅫睕䙂䑁䅯睑乂䕁䅅䅁汄䅂䅁杅䅁䕁䄴兗呂䕁䅕杏䑂䕁䄰睑䅁䵁䘰䅁十䅁䅁杔婂䙁䅍兒㙁䕁䅍兔䡂䅁䅁睍䅅䉁䅉䅁佂䙁䅫睕䙂䑁䅯睑乂䕁䅫䅁桁允䅁杅䅁䕁䄴兗呂䕁䅕杏䑂䕁䄰睕䅁䝁䉍䅁十䅁䅁杔婂䙁䅍兒㙁䕁䅍杔䑂䅁䅁睇䅁䉁䅉䅁佂䙁䅫睕䙂䑁䅯睑佂䕁䅧䅁元䅂䅁杅䅁䕁䄴兗呂䕁䅕杏䑂䕁䄴睓䅁䵁䱁䅁十䅁䅁杔婂䙁䅍兒㙁䕁䅍杔乂䅁䅁兓䅕䉁䅑䅁佂䙁䅫睕䙂䑁䅯睑佂䕁䄰䅒䅁偁䵁䅁十䅁䅁杔婂䙁䅍兒㙁䕁䅍杔偂䅁䅁典䅑䉁䅉䅁佂䙁䅫睕䙂䑁䅯睑佂䙁䅁䅁㍁允䅁杅䅁䕁䄴兗呂䕁䅕杏䑂䕁䄴杕䅁䵁䱕䅁十䅁䅁杔婂䙁䅍兒㙁䕁䅍杔呂䅁䅁杄䄰䉁䅉䅁佂䙁䅫睕䙂䑁䅯睑佂䙁䅧䅁橂兂䅁杅䅁䕁䄴兗呂䕁䅕杏䑂䕁䄸杒䅁䑁䉧䅁啁䅁䅁杔婂䙁䅍兒㙁䕁䅍睔䥂䙁䅉䅁婂兂䅁杅䅁䕁䄴兗呂䕁䅕杏䑂䕁䄸杔䅁䵁䱍䅁十䅁䅁杔婂䙁䅍兒㙁䕁䅍睔兂䅁䅁允䅅䉁䅉䅁佂䙁䅫睕䙂䑁䅯睑偂䙁䅉䅁剂允䅁䅆䅁䕁䄴兗呂䕁䅕杏䑂䕁䄸䅖婂䅁䅁兘䅕䉁䅑䅁佂䙁䅫睕䙂䑁䅯睑兂䕁䅅兗䅁䭁䄴䅁十䅁䅁杔婂䙁䅍兒㙁䕁䅍䅕䝂䅁䅁免䄰䉁䅉䅁佂䙁䅫睕䙂䑁䅯睑兂䕁䅳䅁歄睃䅁䅆䅁䕁䄴兗呂䕁䅕杏䑂䙁䅁杕䩂䅁䅁䄶䅑䉁䅉䅁佂䙁䅫睕䙂䑁䅯睑兂䙁䅑䅁睁允䅁䅅䅁䕁䄴兗呂䕁䅕杏䑂䙁䅉䅁湁兂䅁杅䅁䕁䄴兗呂䕁䅕杏䑂䙁䅉睑䅁䥁䵁䅁啁䅁䅁杔婂䙁䅍兒㙁䕁䅍杕䡂䙁䅫䅁䱃䅄䅁杅䅁䕁䄴兗呂䕁䅕杏䑂䙁䅉兓䅁䉁䵕䅁十䅁䅁杔婂䙁䅍兒㙁䕁䅍杕䱂䅁䅁朹䅷䉁䅉䅁佂䙁䅫睕䙂䑁䅯睑卂䕁䅷䅁允䅁䅁杅䅁䕁䄴兗呂䕁䅕杏䑂䙁䅉兔䅁䵁䉙䅁十䅁䅁杔婂䙁䅍兒㙁䕁䅍杕呂䅁䅁䅁䅕䉁䅉䅁佂䙁䅫睕䙂䑁䅯睑呂䕁䅷䅁塃䅂䅁杅䅁䕁䄴兗呂䕁䅕杏䑂䙁䅍杕䅁䉁䵳䅁啁䅁䅁杔婂䙁䅍兒㙁䕁䅍䅖卂䕁䅅䅁㍃䅁䅁䅆䅁䕁䄴兗呂䕁䅕杏䑂䙁䅑杕䙂䅁䅁材䄰䉁䅉䅁佂䙁䅫睕䙂䑁䅯睑啂䙁䅍䅁啁睄䅁䅆䅁䕁䄴兗呂䕁䅕杏䑂䙁䅑杖䉂䅁䅁睕䅅䉁䅑䅁佂䙁䅫睕䙂䑁䅯睑噂䕁䅉兒䅁乁䘸䅁啁䅁䅁杔婂䙁䅍兒㙁䕁䅍兖䍂䕁䅫䅁畃兄䅁䅆䅁䕁䄴兗呂䕁䅕杏䑂䙁䅕杕䍂䅁䅁杖䅷䉁䅉䅁佂䙁䅫睕䙂䑁䅯睑噂䙁䅯䅁㙄䅂䅁杅䅁䕁䄴兗呂䕁䅕杏䑂䙁䅙兓䅁䕁䱉䅁十䅁䅁杔婂䙁䅍兒㙁䕁䅍杖呂䅁䅁兒䅁䉁䅉䅁佂䙁䅫睕䙂䑁䅯睑坂䙁䅧䅁奂允䅁䅅䅁䕁䄴兗呂䕁䅕杏䑂䙁䅣䅁獁兂䅁䅆䅁䕁䄴兗呂䕁䅕杏䑂䙁䅣兒佂䅁䅁共䅷䉁䅧䅁佂䙁䅫睕䙂䑁䅯睑塂䕁䅕杔畁䕁䅅䅁䭄睄䅁杅䅁䕁䄴兗呂䕁䅕杏䑂䙁䅣睓䅁佁佷䅁十䅁䅁杔婂䙁䅍兒㙁䕁䅍睖啂䅁䅁儯䄴䉁䅉䅁佂䙁䅫睕䙂䑁䅯睑奂䕁䄰䅁橃睄䅁杅䅁䕁䄴兗呂䕁䅕杏䑂䙁䅧䅖䅁䍁䙫䅁十䅁䅁杔婂䙁䅍兒㙁䕁䅍䅗塂䅁䅁儸䅷䅁䄴䅁佂䙁䅫睕䙂䑁䅯䅒䅁䕁䉍䅁十䅁䅁杔婂䙁䅍兒㙁䕁䅑兑䵂䅁䅁䄹䅁䉁䅉䅁佂䙁䅫睕䙂䑁䅯䅒䉂䕁䄴䅁癁兄䅁杅䅁䕁䄴兗呂䕁䅕杏䕂䕁䅅杕䅁䙁䙑䅁十䅁䅁杔婂䙁䅍兒㙁䕁䅑兑婂䅁䅁䅄䅁䉁䅉䅁佂䙁䅫睕䙂䑁䅯䅒䑂䕁䅫䅁剃䅂䅁䅅䅁䕁䄴兗呂䕁䅕杏䕂䕁䅑䅁㕃䅁䅁䅅䅁䕁䄴兗呂䕁䅕杏䕂䕁䅕䅁捂允䅁杅䅁䕁䄴兗呂䕁䅕杏䕂䕁䅕兑䅁䅁八䅁啁䅁䅁杔婂䙁䅍兒㙁䕁䅑兒䑂䕁䅳䅁坁允䅁杅䅁䕁䄴兗呂䕁䅕杏䕂䕁䅕兓䅁䝁偫䅁啁䅁䅁杔婂䙁䅍兒㙁䕁䅑兒䵂䕁䅷䅁㉂允䅁杅䅁䕁䄴兗呂䕁䅕杏䕂䕁䅙䅓䅁䍁余䅁啁䅁䅁杔婂䙁䅍兒㙁䕁䅑杒䩂䕁䄴䅁摁睄䅁杅䅁䕁䄴兗呂䕁䅕杏䕂䕁䅙睕䅁䥁䉕䅁允䅁䅁杔婂䙁䅍兒㙁䕁䅑睒䅁䙁䅅䅁十䅁䅁杔婂䙁䅍兒㙁䕁䅑睒奂䅁䅁眷䅁䉁䅉䅁佂䙁䅫睕䙂䑁䅯䅒䥂䕁䅫䅁癃䅁䅁杅䅁䕁䄴兗呂䕁䅕杏䕂䕁䅧杕䅁乁䅉䅁啁䅁䅁杔婂䙁䅍兒㙁䕁䅑兓佂䕁䄸䅁㉄兂䅁杅䅁䕁䄴兗呂䕁䅕杏䕂䕁䅫睕䅁䵁䅅䅁十䅁䅁杔婂䙁䅍兒㙁䕁䅑睓呂䅁䅁党䅕䉁䅉䅁佂䙁䅫睕䙂䑁䅯䅒䵂䕁䅉䅁硁兂䅁杅䅁䕁䄴兗呂䕁䅕杏䕂䕁䅷杕䅁䡁䈴䅁十䅁䅁杔婂䙁䅍兒㙁䕁䅑䅔奂䅁䅁允䅳䉁䅑䅁佂䙁䅫睕䙂䑁䅯䅒佂䕁䄸睖䅁䩁䵫䅁十䅁䅁杔婂䙁䅍兒㙁䕁䅑睔䑂䅁䅁䅴䅅䉁䅑䅁佂䙁䅫睕䙂䑁䅯䅒偂䕁䅍杔䅁䵁佉䅁啁䅁䅁杔婂䙁䅍兒㙁䕁䅑睔䑂䙁䅍䅁湃兂䅁杅䅁䕁䄴兗呂䕁䅕杏䕂䕁䄸杖䅁䵁䄴䅁十䅁䅁杔婂䙁䅍兒㙁䕁䅑睔塂䅁䅁䅙䅅䉁䅉䅁佂䙁䅫睕䙂䑁䅯䅒卂䕁䅧䅁乄睃䅁杅䅁䕁䄴兗呂䕁䅕杏䕂䙁䅉兓䅁䡁䉣䅁允䅁䅁杔婂䙁䅍兒㙁䕁䅑䅖䅁佁䕍䅁十䅁䅁杔婂䙁䅍兒㙁䕁䅑䅖䙂䅁䅁䅊䅅䉁䅉䅁佂䙁䅫睕䙂䑁䅯䅒啂䕁䄰䅁㍁兂䅁杅䅁䕁䄴兗呂䕁䅕杏䕂䙁䅕睓䅁䉁䄰䅁允䅁䅁杔婂䙁䅍兒㙁䕁䅑杖䅁䑁偑䅁十䅁䅁杔婂䙁䅍兒㙁䕁䅑杖䉂䅁䅁李䅁䉁䅉䅁佂䙁䅫睕䙂䑁䅯䅒坂䕁䄴䅁元䅁䅁杅䅁䕁䄴兗呂䕁䅕杏䕂䙁䅧睑䅁䝁䵕䅁允䅁䅁杔婂䙁䅍兒㙁䕁䅑兗䅁䉁䵷䅁十䅁䅁杔婂䙁䅍兒㙁䕁䅕兑啂䅁䅁村䄰䉁䅉䅁佂䙁䅫睕䙂䑁䅯兒䑂䕁䅣䅁睄兄䅁杅䅁䕁䄴兗呂䕁䅕杏䙂䕁䅍䅔䅁䥁䈰䅁允䅁䅁杔婂䙁䅍兒㙁䕁䅕䅒䅁䭁䅑䅁十䅁䅁杔婂䙁䅍兒㙁䕁䅕杒䑂䅁䅁杂䅷䉁䅉䅁佂䙁䅫睕䙂䑁䅯兒䝂䙁䅧䅁䝂䅁䅁䅅䅁䕁䄴兗呂䕁䅕杏䙂䕁䅣䅁佁允䅁杅䅁䕁䄴兗呂䕁䅕杏䙂䕁䅣䅕䅁䭁䙧䅁十䅁䅁杔婂䙁䅍兒㙁䕁䅕䅓䑂䅁䅁䅪䅕䉁䅉䅁佂䙁䅫睕䙂䑁䅯兒䩂䕁䅣䅁㙂杄䅁杅䅁䕁䄴兗呂䕁䅕杏䙂䕁䅫䅗䅁䙁䄸䅁允䅁䅁杔婂䙁䅍兒㙁䕁䅕䅔䅁䙁䉕䅁十䅁䅁杔婂䙁䅍兒㙁䕁䅕䅔䝂䅁䅁杒䅕䉁䅑䅁佂䙁䅫睕䙂䑁䅯兒䵂䕁䄰兒䅁佁䰸䅁十䅁䅁杔婂䙁䅍兒㙁䕁䅕䅔呂䅁䅁睲䅕䉁䅉䅁佂䙁䅫睕䙂䑁䅯兒䵂䙁䅙䅁穂䅁䅁杅䅁䕁䄴兗呂䕁䅕杏䙂䕁䄰兒䅁䩁䕫䅁十䅁䅁杔婂䙁䅍兒㙁䕁䅕兔佂䅁䅁睱䅁䉁䅉䅁佂䙁䅫睕䙂䑁䅯兒乂䙁䅉䅁⭁允䅁䅆䅁䕁䄴兗呂䕁䅕杏䙂䕁䄴睔坂䅁䅁兮䄴䉁䅉䅁佂䙁䅫睕䙂䑁䅯兒佂䙁䅉䅁桁睃䅁杅䅁䕁䄴兗呂䕁䅕杏䙂䕁䄴睕䅁偁䙕䅁啁䅁䅁杔婂䙁䅍兒㙁䕁䅕杔坂䕁䅅䅁扁杄䅁杅䅁䕁䄴兗呂䕁䅕杏䙂䕁䄸睒䅁䕁䅳䅁啁䅁䅁杔婂䙁䅍兒㙁䕁䅕䅕䉂䕁䅍䅁療䅄䅁䅆䅁䕁䄴兗呂䕁䅕杏䙂䙁䅁兑乂䅁䅁兊䅅䉁䅉䅁佂䙁䅫睕䙂䑁䅯兒兂䕁䅍䅁あ䅄䅁杅䅁䕁䄴兗呂䕁䅕杏䙂䙁䅁杕䅁䱁䕳䅁啁䅁䅁杔婂䙁䅍兒㙁䕁䅕䅕卂䙁䅑䅁瑃睃䅁杅䅁䕁䄴兗呂䕁䅕杏䙂䙁䅅䅓䅁䭁䕍䅁十䅁䅁杔婂䙁䅍兒㙁䕁䅕兕卂䅁䅁睢䅁䉁䅉䅁佂䙁䅫睕䙂䑁䅯兒剂䙁䅑䅁ぃ䅁䅁䅅䅁䕁䄴兗呂䕁䅕杏䙂䙁䅍䅁剃允䅁䅆䅁䕁䄴兗呂䕁䅕杏䙂䙁䅍兑䍂䅁䅁䅥䅕䉁䅉䅁佂䙁䅫睕䙂䑁䅯兒呂䕁䅕䅁䙁杄䅁䅆䅁䕁䄴兗呂䕁䅕杏䙂䙁䅍杔啂䅁䅁杅䅕䉁䅉䅁佂䙁䅫睕䙂䑁䅯兒呂䙁䅍䅁湄䅁䅁杅䅁䕁䄴兗呂䕁䅕杏䙂䙁䅑䅒䅁䕁䵍䅁十䅁䅁杔婂䙁䅍兒㙁䕁䅕䅖佂䅁䅁杔䅅䉁䅉䅁佂䙁䅫睕䙂䑁䅯兒啂䙁䅉䅁偂䅁䅁杅䅁䕁䄴兗呂䕁䅕杏䙂䙁䅙杕䅁乁䙕䅁啁䅁䅁杔婂䙁䅍兒㙁䕁䅕杖啂䕁䅍䅁穄杄䅁䅅䅁䕁䄴兗呂䕁䅕杏䙂䙁䅣䅁奂䅁䅁杅䅁䕁䄴兗呂䕁䅕杏䙂䙁䅧䅕䅁䵁䙙䅁啁䅁䅁杔婂䙁䅍兒㙁䕁䅕䅗兂䕁䅑䅁䍂䅁䅁杅䅁䕁䄴兗呂䕁䅕杏䙂䙁䅧杕䅁䩁䉉䅁佁䅁䅁杔婂䙁䅍兒㙁䕁䅙䅁䍁允䅁杅䅁䕁䄴兗呂䕁䅕杏䝂䕁䅅杒䅁䭁䙅䅁啁䅁䅁杔婂䙁䅍兒㙁䕁䅙村䩂䕁䄴䅁偄䅂䅁杅䅁䕁䄴兗呂䕁䅕杏䝂䕁䅉睓䅁偁䵫䅁十䅁䅁杔婂䙁䅍兒㙁䕁䅙村兂䅁䅁睏䅳䉁䅑䅁佂䙁䅫睕䙂䑁䅯杒䍂䙁䅉䅖䅁䑁䱯䅁十䅁䅁杔婂䙁䅍兒㙁䕁䅙睑䝂䅁䅁杶䄴䉁䅉䅁佂䙁䅫睕䙂䑁䅯杒䑂䕁䄴䅁奃兂䅁䅆䅁䕁䄴兗呂䕁䅕杏䝂䕁䅍䅕啂䅁䅁剆䅅䉁䅉䅁佂䙁䅫睕䙂䑁䅯杒䑂䙁䅧䅁湃允䅁杅䅁䕁䄴兗呂䕁䅕杏䝂䕁䅑䅕䅁䭁䱳䅁十䅁䅁杔婂䙁䅍兒㙁䕁䅙䅒呂䅁䅁䅳䅁䉁䅉䅁佂䙁䅫睕䙂䑁䅯杒䕂䙁䅧䅁敄䅁䅁䅅䅁䕁䄴兗呂䕁䅕杏䝂䕁䅕䅁卂允䅁杅䅁䕁䄴兗呂䕁䅕杏䝂䕁䅧兓䅁䵁䙁䅁十䅁䅁杔婂䙁䅍兒㙁䕁䅙䅓佂䅁䅁睏䅕䉁䅁䅁佂䙁䅫睕䙂䑁䅯杒䩂䅁䅁六䅅䉁䅑䅁佂䙁䅫睕䙂䑁䅯杒䩂䕁䅍睔䅁䑁䉅䅁十䅁䅁杔婂䙁䅍兒㙁䕁䅙兓呂䅁䅁䅭䅅䉁䅉䅁佂䙁䅫睕䙂䑁䅯杒䩂䙁䅧䅁䕃兂䅁䅅䅁䕁䄴兗呂䕁䅕杏䝂䕁䅷䅁湂睃䅁杅䅁䕁䄴兗呂䕁䅕杏䝂䕁䅷睒䅁䉁䘴䅁十䅁䅁杔婂䙁䅍兒㙁䕁䅙䅔偂䅁䅁杫䅑䉁䅉䅁佂䙁䅫睕䙂䑁䅯杒䵂䙁䅉䅁㍃兂䅁杅䅁䕁䄴兗呂䕁䅕杏䝂䕁䅷睕䅁䙁䙧䅁十䅁䅁杔婂䙁䅍兒㙁䕁䅙兔䑂䅁䅁杭䅅䉁䅁䅁佂䙁䅫睕䙂䑁䅯杒佂䅁䅁䄷䅕䉁䅉䅁佂䙁䅫睕䙂䑁䅯杒佂䕁䅉䅁䥄䅂䅁杅䅁䕁䄴兗呂䕁䅕杏䝂䕁䄴䅒䅁䅁䙳䅁十䅁䅁杔婂䙁䅍兒㙁䕁䅙杔䝂䅁䅁兦䅕䉁䅑䅁佂䙁䅫睕䙂䑁䅯杒偂䙁䅕杕䅁䩁䙫䅁允䅁䅁杔婂䙁䅍兒㙁䕁䅙杕䅁䕁䙅䅁十䅁䅁杔婂䙁䅍兒㙁䕁䅙杕啂䅁䅁睥䅅䉁䅉䅁佂䙁䅫睕䙂䑁䅯杒呂䙁䅍䅁汄兄䅁杅䅁䕁䄴兗呂䕁䅕杏䝂䙁䅑杖䅁䱁䅍䅁十䅁䅁杔婂䙁䅍兒㙁䕁䅙兖䵂䅁䅁䅦䅷䉁䅉䅁佂䙁䅫睕䙂䑁䅯杒噂䕁䄴䅁楂䅄䅁杄䅁䕁䄴兗呂䕁䅕杏䡂䅁䅁兏䅕䉁䅉䅁佂䙁䅫睕䙂䑁䅯睒䉂䙁䅁䅁䡁兂䅁䅆䅁䕁䄴兗呂䕁䅕杏䡂䕁䅅䅖奂䅁䅁术䅕䉁䅑䅁佂䙁䅫睕䙂䑁䅯睒䍂䕁䅍兓䅁䍁䙑䅁十䅁䅁杔婂䙁䅍兒㙁䕁䅣村奂䅁䅁䅯䅷䉁䅁䅁佂䙁䅫睕䙂䑁䅯睒䕂䅁䅁杙䅅䉁䅑䅁佂䙁䅫睕䙂䑁䅯睒䕂䕁䅑兗䅁䥁䅳䅁啁䅁䅁杔婂䙁䅍兒㙁䕁䅣䅒偂䙁䅑䅁䝁兄䅁䅅䅁䕁䄴兗呂䕁䅕杏䡂䕁䅕䅁牃允䅁杅䅁䕁䄴兗呂䕁䅕杏䡂䕁䅕杒䅁䥁䕫䅁十䅁䅁杔婂䙁䅍兒㙁䕁䅣兒偂䅁䅁兑䅷䉁䅉䅁佂䙁䅫睕䙂䑁䅯睒䙂䙁䅍䅁㉃兄䅁杅䅁䕁䄴兗呂䕁䅕杏䡂䕁䅕杖䅁䭁䉯䅁十䅁䅁杔婂䙁䅍兒㙁䕁䅣杒䝂䅁䅁杉䅷䉁䅉䅁佂䙁䅫睕䙂䑁䅯睒䡂䕁䅣䅁扃䅂䅁杅䅁䕁䄴兗呂䕁䅕杏䡂䕁䅧睑䅁䕁䘴䅁十䅁䅁杔婂䙁䅍兒㙁䕁䅣兓呂䅁䅁䅧䅅䉁䅑䅁佂䙁䅫睕䙂䑁䅯睒䱂䕁䄸睕䅁䙁儴䅁允䅁䅁杔婂䙁䅍兒㙁䕁䅣䅔䅁䙁䉣䅁十䅁䅁杔婂䙁䅍兒㙁䕁䅣䅔塂䅁䅁杉䅅䉁䅁䅁佂䙁䅫睕䙂䑁䅯睒乂䅁䅁儷䅁䉁䅉䅁佂䙁䅫睕䙂䑁䅯睒乂䕁䅕䅁权兂䅁䅆䅁䕁䄴兗呂䕁䅕杏䡂䕁䄰兒䕂䅁䅁睁䅕䉁䅉䅁佂䙁䅫睕䙂䑁䅯睒乂䙁䅍䅁扄睃䅁杅䅁䕁䄴兗呂䕁䅕杏䡂䕁䄴䅔䅁䱁䵧䅁啁䅁䅁杔婂䙁䅍兒㙁䕁䅣杔卂䕁䅍䅁祁允䅁杅䅁䕁䄴兗呂䕁䅕杏䡂䕁䄴睖䅁偁䱉䅁十䅁䅁杔婂䙁䅍兒㙁䕁䅣䅕䑂䅁䅁兣䅅䉁䅉䅁佂䙁䅫睕䙂䑁䅯睒兂䕁䅫䅁扁兄䅁杅䅁䕁䄴兗呂䕁䅕杏䡂䙁䅁睓䅁䅁䘸䅁十䅁䅁杔婂䙁䅍兒㙁䕁䅣䅕佂䅁䅁杲䅅䉁䅑䅁佂䙁䅫睕䙂䑁䅯睒卂䕁䅉睓䅁偁䭍䅁啁䅁䅁杔婂䙁䅍兒㙁䕁䅣杕乂䕁䄴䅁㑃䅁䅁䅅䅁䕁䄴兗呂䕁䅕杏䡂䙁䅍䅁杁䅁䅁䅆䅁䕁䄴兗呂䕁䅕杏䡂䙁䅑兒呂䅁䅁杁䅷䉁䅑䅁佂䙁䅫睕䙂䑁䅯睒啂䕁䅷睕䅁乁䘴䅁十䅁䅁杔婂䙁䅍兒㙁䕁䅣䅖婂䅁䅁睫䄰䉁䅉䅁佂䙁䅫睕䙂䑁䅯睒坂䕁䅅䅁奁䅄䅁䅆䅁䕁䄴兗呂䕁䅕杏䡂䙁䅣杕䙂䅁䅁䄰䅑䉁䅉䅁佂䙁䅫睕䙂䑁䅯睒塂䙁䅣䅁佃允䅁杅䅁䕁䄴兗呂䕁䅕杏䡂䙁䅧睔䅁䥁䙣䅁佁䅁䅁杔婂䙁䅍兒㙁䕁䅧䅁癄䅂䅁杅䅁䕁䄴兗呂䕁䅕杏䥂䕁䅅兒䅁乁䕑䅁十䅁䅁杔婂䙁䅍兒㙁䕁䅧兑䵂䅁䅁兏䅁䉁䅑䅁佂䙁䅫睕䙂䑁䅯䅓䉂䙁䅍兓䅁䡁乑䅁啁䅁䅁杔婂䙁䅍兒㙁䕁䅧兑婂䙁䅣䅁剄睃䅁杅䅁䕁䄴兗呂䕁䅕杏䥂䕁䅉兓䅁䕁丰䅁十䅁䅁杔婂䙁䅍兒㙁䕁䅧睑䉂䅁䅁睲䅅䉁䅉䅁佂䙁䅫睕䙂䑁䅯䅓䑂䕁䅍䅁敃睄䅁杅䅁䕁䄴兗呂䕁䅕杏䥂䕁䅍兓䅁䝁乍䅁允䅁䅁杔婂䙁䅍兒㙁䕁䅧䅒䅁䡁䉁䅁十䅁䅁杔婂䙁䅍兒㙁䕁䅧兒呂䅁䅁睭䅅䉁䅉䅁佂䙁䅫睕䙂䑁䅯䅓䡂䙁䅙䅁婁兂䅁䅅䅁䕁䄴兗呂䕁䅕杏䥂䕁䅫䅁時䅄䅁杅䅁䕁䄴兗呂䕁䅕杏䥂䕁䅫睒䅁䩁䉷䅁十䅁䅁杔婂䙁䅍兒㙁䕁䅧兓䩂䅁䅁杮䅁䉁䅑䅁佂䙁䅫睕䙂䑁䅯䅓䩂䕁䄰睕䅁䱁䴰䅁十䅁䅁杔婂䙁䅍兒㙁䕁䅧兓塂䅁䅁䅩䅷䉁䅉䅁佂䙁䅫睕䙂䑁䅯䅓䵂䕁䅫䅁㉃䅂䅁杅䅁䕁䄴兗呂䕁䅕杏䥂䕁䅷䅖䅁䙁䉁䅁十䅁䅁杔婂䙁䅍兒㙁䕁䅧䅔奂䅁䅁兵䄴䉁䅉䅁佂䙁䅫睕䙂䑁䅯䅓乂䕁䄴䅁湄睃䅁杅䅁䕁䄴兗呂䕁䅕杏䥂䕁䄴兓䅁佁䱯䅁十䅁䅁杔婂䙁䅍兒㙁䕁䅧睔䡂䅁䅁杰䅕䉁䅑䅁佂䙁䅫睕䙂䑁䅯䅓偂䕁䄰村䅁䅁䝳䅁允䅁䅁杔婂䙁䅍兒㙁䕁䅧䅕䅁䍁位䅁十䅁䅁杔婂䙁䅍兒㙁䕁䅧䅕䙂䅁䅁兴䅅䉁䅉䅁佂䙁䅫睕䙂䑁䅯䅓兂䙁䅅䅁橃允䅁䅅䅁䕁䄴兗呂䕁䅕杏䥂䙁䅉䅁瑄兂䅁杅䅁䕁䄴兗呂䕁䅕杏䥂䙁䅉村䅁佁䙫䅁十䅁䅁杔婂䙁䅍兒㙁䕁䅧杕䵂䅁䅁䅧䅁䉁䅉䅁佂䙁䅫睕䙂䑁䅯䅓呂䙁䅫䅁䝁允䅁杅䅁䕁䄴兗呂䕁䅕杏䥂䙁䅑䅓䅁䩁乣䅁啁䅁䅁杔婂䙁䅍兒㙁䕁䅧兖䍂䕁䅉䅁㙃允䅁杅䅁䕁䄴兗呂䕁䅕杏䥂䙁䅕兔䅁䍁䉳䅁十䅁䅁杔婂䙁䅍兒㙁䕁䅧睖乂䅁䅁䅎䅅䉁䅉䅁佂䙁䅫睕䙂䑁䅯䅓奂䕁䅷䅁䡄兂䅁杅䅁䕁䄴兗呂䕁䅕杏䥂䙁䅯睔䅁䩁䵧䅁十䅁䅁杔婂䙁䅍兒㙁䕁䅫村乂䅁䅁䄶䅁䉁䅉䅁佂䙁䅫睕䙂䑁䅯兓䍂䙁䅁䅁剁杄䅁杅䅁䕁䄴兗呂䕁䅕杏䩂䕁䅍兒䅁䥁䅣䅁十䅁䅁杔婂䙁䅍兒㙁䕁䅫䅒䉂䅁䅁䅂䅕䉁䅉䅁佂䙁䅫睕䙂䑁䅯兓䙂䙁䅧䅁㙁允䅁杅䅁䕁䄴兗呂䕁䅕杏䩂䕁䅙杒䅁䵁䅫䅁啁䅁䅁杔婂䙁䅍兒㙁䕁䅫兓䩂䕁䄴䅁䵁睃䅁䅆䅁䕁䄴兗呂䕁䅕杏䩂䕁䅫䅕卂䅁䅁睁䅷䉁䅑䅁佂䙁䅫睕䙂䑁䅯兓佂䕁䅣杕䅁䱁䙳䅁十䅁䅁杔婂䙁䅍兒㙁䕁䅫杔佂䅁䅁杇䄰䉁䅑䅁佂䙁䅫睕䙂䑁䅯兓佂䙁䅍䅕䅁䑁䵯䅁啁䅁䅁杔婂䙁䅍兒㙁䕁䅫杔呂䙁䅣䅁㑁杄䅁䅆䅁䕁䄴兗呂䕁䅕杏䩂䕁䄴杖䥂䅁䅁杒䅅䉁䅑䅁佂䙁䅫睕䙂䑁䅯兓佂䙁䅙䅗䅁䝁乕䅁允䅁䅁杔婂䙁䅍兒㙁䕁䅫䅕䅁䉁䅫䅁十䅁䅁杔婂䙁䅍兒㙁䕁䅫䅕䡂䅁䅁朸䅅䉁䅉䅁佂䙁䅫睕䙂䑁䅯兓剂䙁䅙䅁ㅃ䅁䅁䅅䅁䕁䄴兗呂䕁䅕杏䩂䙁䅉䅁兄䅁䅁杅䅁䕁䄴兗呂䕁䅕杏䩂䙁䅉兔䅁䭁䉑䅁十䅁䅁杔婂䙁䅍兒㙁䕁䅫杕啂䅁䅁兎䅕䉁䅁䅁佂䙁䅫睕䙂䑁䅯兓啂䅁䅁共䅅䉁䅑䅁佂䙁䅫睕䙂䑁䅯兓啂䕁䅣杕䅁䥁䰴䅁十䅁䅁杔婂䙁䅍兒㙁䕁䅫䅖啂䅁䅁䅢䅕䉁䅉䅁佂䙁䅫睕䙂䑁䅯兓啂䙁䅣䅁䙁允䅁杅䅁䕁䄴兗呂䕁䅕杏䩂䙁䅙杗䅁䥁䅫䅁佁䅁䅁杔婂䙁䅍兒㙁䕁䅯䅁睂䅁䅁䅆䅁䕁䄴兗呂䕁䅕杏䭂䕁䅉睒呂䅁䅁䅃䄴䉁䅉䅁佂䙁䅫睕䙂䑁䅯杓䍂䕁䅷䅁䡄允䅁䅆䅁䕁䄴兗呂䕁䅕杏䭂䕁䅉䅖乂䅁䅁框䅁䉁䅉䅁佂䙁䅫睕䙂䑁䅯杓䑂䕁䅫䅁䥄允䅁杅䅁䕁䄴兗呂䕁䅕杏䭂䕁䅕杒䅁䍁䙉䅁十䅁䅁杔婂䙁䅍兒㙁䕁䅯䅓䡂䅁䅁杹䅕䉁䅉䅁佂䙁䅫睕䙂䑁䅯杓䵂䕁䅷䅁䩄兂䅁杅䅁䕁䄴兗呂䕁䅕杏䭂䕁䄴杓䅁䝁䅙䅁啁䅁䅁杔婂䙁䅍兒㙁䕁䅯杔兂䙁䅉䅁桂允䅁杅䅁䕁䄴兗呂䕁䅕杏䭂䕁䄸兒䅁乁䱙䅁十䅁䅁杔婂䙁䅍兒㙁䕁䅯䅕乂䅁䅁公䅅䉁䅉䅁佂䙁䅫睕䙂䑁䅯杓塂䕁䄴䅁睄兂䅁杅䅁䕁䄴兗呂䕁䅕杏䭂䙁䅧杔䅁䉁佯䅁佁䅁䅁杔婂䙁䅍兒㙁䕁䅳䅁⭃允䅁杅䅁䕁䄴兗呂䕁䅕杏䱂䕁䅅杕䅁䥁䵕䅁十䅁䅁杔婂䙁䅍兒㙁䕁䅳村䥂䅁䅁䅙䅕䉁䅉䅁佂䙁䅫睕䙂䑁䅯睓䍂䙁䅉䅁佄兂䅁䅅䅁䕁䄴兗呂䕁䅕杏䱂䕁䅑䅁牄䅂䅁杅䅁䕁䄴兗呂䕁䅕杏䱂䕁䅕䅗䅁䙁䘴䅁十䅁䅁杔婂䙁䅍兒㙁䕁䅳兒婂䅁䅁兺䅅䉁䅑䅁佂䙁䅫睕䙂䑁䅯睓䙂䙁䅫睕䅁䕁䉯䅁十䅁䅁杔婂䙁䅍兒㙁䕁䅳杒婂䅁䅁睂䄸䉁䅉䅁佂䙁䅫睕䙂䑁䅯睓䩂䕁䄰䅁权䅁䅁杅䅁䕁䄴兗呂䕁䅕杏䱂䕁䅳杕䅁䥁䉷䅁十䅁䅁杔婂䙁䅍兒㙁䕁䅳䅔䡂䅁䅁杯䅳䉁䅉䅁佂䙁䅫睕䙂䑁䅯睓乂䕁䅉䅁䑃允䅁杅䅁䕁䄴兗呂䕁䅕杏䱂䕁䄰兓䅁佁䅫䅁啁䅁䅁杔婂䙁䅍兒㙁䕁䅳兔兂䙁䅉䅁㙄兂䅁杅䅁䕁䄴兗呂䕁䅕杏䱂䕁䄰䅖䅁佁䱧䅁十䅁䅁杔婂䙁䅍兒㙁䕁䅳兔奂䅁䅁儸䅁䉁䅁䅁佂䙁䅫睕䙂䑁䅯睓佂䅁䅁睬䅳䉁䅉䅁佂䙁䅫睕䙂䑁䅯睓佂䕁䅙䅁扃兂䅁䅆䅁䕁䄴兗呂䕁䅕杏䱂䕁䄴睕䵂䅁䅁村䅕䉁䅉䅁佂䙁䅫睕䙂䑁䅯睓佂䙁䅧䅁䵄䅂䅁䅅䅁䕁䄴兗呂䕁䅕杏䱂䕁䄸䅁奄允䅁杅䅁䕁䄴兗呂䕁䅕杏䱂䕁䄸䅕䅁䅁乫䅁允䅁䅁杔婂䙁䅍兒㙁䕁䅳杕䅁偁䉍䅁十䅁䅁杔婂䙁䅍兒㙁䕁䅳杕䑂䅁䅁杦䅕䉁䅑䅁佂䙁䅫睕䙂䑁䅯睓卂䕁䅕杒䅁䅁免䅁十䅁䅁杔婂䙁䅍兒㙁䕁䅳杕䡂䅁䅁杍䅕䉁䅉䅁佂䙁䅫睕䙂䑁䅯睓呂䙁䅍䅁橂睄䅁杅䅁䕁䄴兗呂䕁䅕杏䱂䙁䅑村䅁䱁䱕䅁啁䅁䅁杔婂䙁䅍兒㙁䕁䅳杖噂䕁䅕䅁䭃䅁䅁䅅䅁䕁䄴兗呂䕁䅕杏䱂䙁䅣䅁摁睃䅁杅䅁䕁䄴兗呂䕁䅕杏䱂䙁䅣杕䅁佁何䅁佁䅁䅁杔婂䙁䅍兒㙁䕁䅷䅁慂䅁䅁杅䅁䕁䄴兗呂䕁䅕杏䵂䕁䅅䅒䅁䅁䝕䅁啁䅁䅁杔婂䙁䅍兒㙁䕁䅷村卂䙁䅑䅁䙃兄䅁䅆䅁䕁䄴兗呂䕁䅕杏䵂䕁䅍兓䩂䅁䅁睬䅷䉁䅑䅁佂䙁䅫睕䙂䑁䅯䅔䕂䕁䄸睕䅁䡁䉍䅁十䅁䅁杔婂䙁䅍兒㙁䕁䅷兒䉂䅁䅁杕䅕䉁䅉䅁佂䙁䅫睕䙂䑁䅯䅔䙂䕁䅣䅁㍁杄䅁杅䅁䕁䄴兗呂䕁䅕杏䵂䕁䅕杔䅁䱁䉍䅁允䅁䅁杔婂䙁䅍兒㙁䕁䅷䅓䅁䅁䉯䅁十䅁䅁杔婂䙁䅍兒㙁䕁䅷䅓奂䅁䅁杰䅁䉁䅉䅁佂䙁䅫睕䙂䑁䅯䅔䩂䕁䅫䅁䭄䅁䅁杅䅁䕁䄴兗呂䕁䅕杏䵂䕁䅷兗䅁䡁䈰䅁十䅁䅁杔婂䙁䅍兒㙁䕁䅷兔啂䅁䅁兗䅅䉁䅉䅁佂䙁䅫睕䙂䑁䅯䅔佂䕁䅍䅁瑃兄䅁杅䅁䕁䄴兗呂䕁䅕杏䵂䕁䄴杔䅁䡁䱉䅁十䅁䅁杔婂䙁䅍兒㙁䕁䅷睔塂䅁䅁眰䅅䉁䅉䅁佂䙁䅫睕䙂䑁䅯䅔兂䕁䅣䅁奁兄䅁杅䅁䕁䄴兗呂䕁䅕杏䵂䙁䅁䅗䅁偁䕕䅁十䅁䅁杔婂䙁䅍兒㙁䕁䅷杕佂䅁䅁睉䅷䉁䅉䅁佂䙁䅫睕䙂䑁䅯䅔啂䕁䅍䅁䭂睃䅁䅆䅁䕁䄴兗呂䕁䅕杏䵂䙁䅕兔佂䅁䅁兤䅳䉁䅉䅁佂䙁䅫睕䙂䑁䅯䅔噂䙁䅙䅁䕂允䅁杅䅁䕁䄴兗呂䕁䅕杏䵂䙁䅙睕䅁䡁䅣䅁允䅁䅁杔婂䙁䅍兒㙁䕁䅷睖䅁䵁䉑䅁十䅁䅁杔婂䙁䅍兒㙁䕁䅷䅗兂䅁䅁剋䅁䉁䅉䅁佂䙁䅫睕䙂䑁䅯䅔婂䕁䅉䅁剄允䅁杅䅁䕁䄴兗呂䕁䅕杏䵂䙁䅫杖䅁乁䅑䅁十䅁䅁杔婂䙁䅍兒㙁䕁䅷杗䍂䅁䅁睒䅳䅁䄴䅁佂䙁䅫睕䙂䑁䅯兔䅁䱁䕷䅁允䅁䅁杔婂䙁䅍兒㙁䕁䄰兑䅁䥁䅷䅁十䅁䅁杔婂䙁䅍兒㙁䕁䄰兑䉂䅁䅁睧䅁䉁䅉䅁佂䙁䅫睕䙂䑁䅯兔䉂䕁䅍䅁㡂杄䅁杅䅁䕁䄴兗呂䕁䅕杏乂䕁䅅杔䅁䕁䙧䅁十䅁䅁杔婂䙁䅍兒㙁䕁䄰兑呂䅁䅁睐䅅䉁䅑䅁佂䙁䅫睕䙂䑁䅯兔䉂䙁䅑杖䅁䅁佅䅁啁䅁䅁杔婂䙁䅍兒㙁䕁䄰兑啂䙁䅧䅁い权䅁杅䅁䕁䄴兗呂䕁䅕杏乂䕁䅉睑䅁偁䵣䅁允䅁䅁杔婂䙁䅍兒㙁䕁䄰睑䅁䍁䵳䅁十䅁䅁杔婂䙁䅍兒㙁䕁䄰睑䕂䅁䅁䅱䅁䉁䅉䅁佂䙁䅫睕䙂䑁䅯兔䑂䕁䅳䅁流允䅁杅䅁䕁䄴兗呂䕁䅕杏乂䕁䅍睔䅁䅁䉣䅁十䅁䅁杔婂䙁䅍兒㙁䕁䄰睑婂䅁䅁䄹䄰䉁䅁䅁佂䙁䅫睕䙂䑁䅯兔䕂䅁䅁儵䅳䉁䅉䅁佂䙁䅫睕䙂䑁䅯兔䕂䙁䅑䅁硃允䅁杅䅁䕁䄴兗呂䕁䅕杏乂䕁䅑兖䅁䑁丸䅁十䅁䅁杔婂䙁䅍兒㙁䕁䄰兒啂䅁䅁共䅁䉁䅉䅁佂䙁䅫睕䙂䑁䅯兔䡂䕁䄰䅁乄䅁䅁杅䅁䕁䄴兗呂䕁䅕杏乂䕁䅣兗䅁偁乫䅁十䅁䅁杔婂䙁䅍兒㙁䕁䄰䅓䱂䅁䅁杧䅅䉁䅉䅁佂䙁䅫睕䙂䑁䅯兔䥂䕁䄸䅁桄杄䅁杅䅁䕁䄴兗呂䕁䅕杏乂䕁䅳睑䅁乁䉙䅁十䅁䅁杔婂䙁䅍兒㙁䕁䄰䅔䩂䅁䅁兴䅕䉁䅉䅁佂䙁䅫睕䙂䑁䅯兔䵂䕁䄰䅁噄允䅁杅䅁䕁䄴兗呂䕁䅕杏乂䕁䄰睑䅁䡁䄸䅁十䅁䅁杔婂䙁䅍兒㙁䕁䄰兔䩂䅁䅁睓䄰䉁䅉䅁佂䙁䅫睕䙂䑁䅯兔乂䕁䄰䅁呁䅁䅁杅䅁䕁䄴兗呂䕁䅕杏乂䕁䄰睕䅁乁䙣䅁允䅁䅁杔婂䙁䅍兒㙁䕁䄰睔䅁䝁䄰䅁啁䅁䅁杔婂䙁䅍兒㙁䕁䄰睔䕂䕁䅣䅁䝃兄䅁杆䅁䕁䄴兗呂䕁䅕杏乂䕁䄸睒畁䕁䅅䅁䱄兄䅁杅䅁䕁䄴兗呂䕁䅕杏乂䕁䄸䅓䅁䍁䅅䅁十䅁䅁杔婂䙁䅍兒㙁䕁䄰睔呂䅁䅁䄹䅅䉁䅁䅁佂䙁䅫睕䙂䑁䅯兔兂䅁䅁朹䅯䉁䅉䅁佂䙁䅫睕䙂䑁䅯兔兂䕁䅍䅁獂允䅁杅䅁䕁䄴兗呂䕁䅕杏乂䙁䅁睖䅁䅁䱕䅁十䅁䅁杔婂䙁䅍兒㙁䕁䄰杕䱂䅁䅁兑䅅䉁䅉䅁佂䙁䅫睕䙂䑁䅯兔卂䙁䅁䅁癃兄䅁䅅䅁䕁䄴兗呂䕁䅕杏乂䙁䅍䅁煂允䅁杅䅁䕁䄴兗呂䕁䅕杏乂䙁䅍兑䅁䅁䝷䅁啁䅁䅁杔婂䙁䅍兒㙁䕁䄰睕䑂䕁䅫䅁㙁䅁䅁䅆䅁䕁䄴兗呂䕁䅕杏乂䙁䅍睒呂䅁䅁䅅䄴䉁䅉䅁佂䙁䅫睕䙂䑁䅯兔呂䕁䅫䅁摄䅁䅁杅䅁䕁䄴兗呂䕁䅕杏乂䙁䅍兔䅁乁䕕䅁十䅁䅁杔婂䙁䅍兒㙁䕁䄰䅖䍂䅁䅁杢䅁䉁䅉䅁佂䙁䅫睕䙂䑁䅯兔啂䕁䅑䅁杂䅁䅁䅆䅁䕁䄴兗呂䕁䅕杏乂䙁䅑䅒卂䅁䅁杄䅕䉁䅉䅁佂䙁䅫睕䙂䑁䅯兔啂䕁䅣䅁捁兂䅁杅䅁䕁䄴兗呂䕁䅕杏乂䙁䅑䅓䅁䝁䵣䅁十䅁䅁杔婂䙁䅍兒㙁䕁䄰䅖佂䅁䅁朲䅕䉁䅑䅁佂䙁䅫睕䙂䑁䅯兔啂䙁䅉杔䅁䅁乧䅁啁䅁䅁杔婂䙁䅍兒㙁䕁䄰䅖噂䙁䅍䅁䥂兄䅁杅䅁䕁䄴兗呂䕁䅕杏乂䙁䅑䅗䅁䍁伴䅁十䅁䅁杔婂䙁䅍兒㙁䕁䄰䅖慂䅁䅁杬䅕䉁䅉䅁佂䙁䅫睕䙂䑁䅯兔噂䙁䅉䅁瑂兂䅁䅆䅁䕁䄴兗呂䕁䅕杏乂䙁䅕睕䉂䅁䅁睹䅕䉁䅑䅁佂䙁䅫睕䙂䑁䅯杔䉂䕁䅉䅔䅁䕁䱧䅁啁䅁䅁杔婂䙁䅍兒㙁䕁䄴兑啂䕁䅷䅁獃䅄䅁䅆䅁䕁䄴兗呂䕁䅕杏佂䕁䅉䅓䑂䅁䅁朲䅷䉁䅉䅁佂䙁䅫睕䙂䑁䅯杔䍂䙁䅉䅁啃䅄䅁䅆䅁䕁䄴兗呂䕁䅕杏佂䕁䅍䅔䥂䅁䅁睮䅁䉁䅉䅁佂䙁䅫睕䙂䑁䅯杔䙂䕁䅕䅁⽃允䅁杅䅁䕁䄴兗呂䕁䅕杏佂䕁䅕兔䅁偁䅫䅁十䅁䅁杔婂䙁䅍兒㙁䕁䄴兒噂䅁䅁杫䅕䉁䅉䅁佂䙁䅫睕䙂䑁䅯杔䝂䕁䅣䅁佁杂䅁䅆䅁䕁䄴兗呂䕁䅕杏佂䕁䅣杖啂䅁䅁来䅷䉁䅁䅁佂䙁䅫睕䙂䑁䅯杔䩂䅁䅁䅈䅅䉁䅉䅁佂䙁䅫睕䙂䑁䅯杔䭂䙁䅉䅁乃兂䅁杅䅁䕁䄴兗呂䕁䅕杏佂䕁䅳兒䅁䙁䉳䅁十䅁䅁杔婂䙁䅍兒㙁䕁䄴䅔婂䅁䅁䅮䅑䉁䅉䅁佂䙁䅫睕䙂䑁䅯杔佂䕁䄴䅁祄䅂䅁杅䅁䕁䄴兗呂䕁䅕杏佂䕁䄸睑䅁䍁䉷䅁十䅁䅁杔婂䙁䅍兒㙁䕁䄴睔䡂䅁䅁杫䅷䉁䅉䅁佂䙁䅫睕䙂䑁䅯杔偂䙁䅙䅁祃兂䅁杅䅁䕁䄴兗呂䕁䅕杏佂䕁䄸睖䅁偁䅯䅁十䅁䅁杔婂䙁䅍兒㙁䕁䄴䅕䱂䅁䅁䅍䄴䉁䅉䅁佂䙁䅫睕䙂䑁䅯杔兂䕁䄸䅁潂兄䅁杅䅁䕁䄴兗呂䕁䅕杏佂䙁䅉睒䅁佁䅙䅁十䅁䅁杔婂䙁䅍兒㙁䕁䄴睕䉂䅁䅁䅵䅕䉁䅉䅁佂䙁䅫睕䙂䑁䅯杔呂䕁䅍䅁あ䅁䅁杅䅁䕁䄴兗呂䕁䅕杏佂䙁䅍䅕䅁䝁䘴䅁十䅁䅁杔婂䙁䅍兒㙁䕁䄴兖䙂䅁䅁眲䅅䉁䅉䅁佂䙁䅫睕䙂䑁䅯杔坂䙁䅉䅁癁允䅁䅆䅁䕁䄴兗呂䕁䅕杏佂䙁䅙杕䩂䅁䅁儱䄸䉁䅑䅁佂䙁䅫睕䙂䑁䅯杔坂䙁䅍䅖䅁偁䙍䅁十䅁䅁杔婂䙁䅍兒㙁䕁䄴杖啂䅁䅁睷䅑䉁䅉䅁佂䙁䅫睕䙂䑁䅯杔塂䕁䄴䅁瑄兄䅁䅅䅁䕁䄴兗呂䕁䅕杏佂䙁䅧䅁敃兄䅁䅆䅁䕁䄴兗呂䕁䅕杏佂䙁䅧杕啂䅁䅁兕䄰䉁䅉䅁佂䙁䅫睕䙂䑁䅯杔婂䙁䅑䅁䭂兂䅁杄䅁䕁䄴兗呂䕁䅕杏偂䅁䅁兲䅅䉁䅁䅁佂䙁䅫睕䙂䑁䅯睔䑂䅁䅁睘䅕䉁䅉䅁佂䙁䅫睕䙂䑁䅯睔䝂䕁䅣䅁㍃兄䅁杅䅁䕁䄴兗呂䕁䅕杏偂䕁䅣兒䅁䥁䙁䅁十䅁䅁杔婂䙁䅍兒㙁䕁䄸睒佂䅁䅁䈲䅁䉁䅉䅁佂䙁䅫睕䙂䑁䅯睔䡂䙁䅍䅁䅄䅂䅁杅䅁䕁䄴兗呂䕁䅕杏偂䕁䅧兓䅁偁䙑䅁允䅁䅁杔婂䙁䅍兒㙁䕁䄸兓䅁䩁䵅䅁十䅁䅁杔婂䙁䅍兒㙁䕁䄸兓䩂䅁䅁睨䄴䉁䅉䅁佂䙁䅫睕䙂䑁䅯睔䱂䕁䅕䅁湂䅁䅁杅䅁䕁䄴兗呂䕁䅕杏偂䕁䅷杔䅁佁䕯䅁十䅁䅁杔婂䙁䅍兒㙁䕁䄸兔䑂䅁䅁入䅅䉁䅉䅁佂䙁䅫睕䙂䑁䅯睔乂䕁䅫䅁䍄睃䅁䅆䅁䕁䄴兗呂䕁䅕杏偂䕁䄴䅖偂䅁䅁兣䅕䉁䅉䅁佂䙁䅫睕䙂䑁䅯睔卂䕁䅅䅁汃兂䅁䅆䅁䕁䄴兗呂䕁䅕杏偂䙁䅉睑䵂䅁䅁兇䅅䉁䅉䅁佂䙁䅫睕䙂䑁䅯睔卂䕁䅫䅁卄䅂䅁杅䅁䕁䄴兗呂䕁䅕杏偂䙁䅍睓䅁䙁䙷䅁啁䅁䅁杔婂䙁䅍兒㙁䕁䄸䅖䩂䙁䅍䅁坄䅁䅁杅䅁䕁䄴兗呂䕁䅕杏偂䙁䅕䅖䅁䡁䵕䅁十䅁䅁杔婂䙁䅍兒㙁䕁䄸杖坂䅁䅁儯䅑䉁䅉䅁佂䙁䅫睕䙂䑁䅯睔奂䕁䄰䅁牃䅄䅁杅䅁䕁䄴兗呂䕁䅕杏偂䙁䅧兗䅁䭁䄰䅁十䅁䅁杔婂䙁䅍兒㙁䙁䅁兑䡂䅁䅁兙䅕䉁䅑䅁佂䙁䅫睕䙂䑁䅯䅕䉂䙁䅉杕䅁䉁伴䅁啁䅁䅁杔婂䙁䅍兒㙁䙁䅁兑婂䕁䅍䅁敄允䅁䅅䅁䕁䄴兗呂䕁䅕杏兂䕁䅉䅁浃䅂䅁杅䅁䕁䄴兗呂䕁䅕杏兂䕁䅉杒䅁䝁䙳䅁十䅁䅁杔婂䙁䅍兒㙁䙁䅁村䥂䅁䅁䅭䄸䉁䅉䅁佂䙁䅫睕䙂䑁䅯䅕䍂䕁䅫䅁㍁睄䅁杅䅁䕁䄴兗呂䕁䅕杏兂䕁䅍睒䅁䡁䉷䅁十䅁䅁杔婂䙁䅍兒㙁䙁䅁兒䍂䅁䅁䄱䅳䉁䅉䅁佂䙁䅫睕䙂䑁䅯䅕䙂䕁䅣䅁浃允䅁杅䅁䕁䄴兗呂䕁䅕杏兂䕁䅕杔䅁䉁䙙䅁十䅁䅁杔婂䙁䅍兒㙁䙁䅁杒䙂䅁䅁䅥䅅䉁䅑䅁佂䙁䅫睕䙂䑁䅯䅕䝂䕁䅣睑䅁䕁䘸䅁十䅁䅁杔婂䙁䅍兒㙁䙁䅁杒呂䅁䅁杍䅳䉁䅁䅁佂䙁䅫睕䙂䑁䅯䅕䡂䅁䅁杹䅅䉁䅉䅁佂䙁䅫睕䙂䑁䅯䅕䡂䙁䅉䅁湁允䅁䅅䅁䕁䄴兗呂䕁䅕杏兂䕁䅧䅁䵂䅁䅁䅆䅁䕁䄴兗呂䕁䅕杏兂䕁䅧兓佂䅁䅁睄䅷䉁䅉䅁佂䙁䅫睕䙂䑁䅯䅕䥂䕁䄰䅁乃䅁䅁杅䅁䕁䄴兗呂䕁䅕杏兂䕁䅫兓䅁䵁䘸䅁啁䅁䅁杔婂䙁䅍兒㙁䙁䅁兓兂䙁䅉䅁䝂睄䅁杅䅁䕁䄴兗呂䕁䅕杏兂䕁䅯䅖䅁䝁乣䅁允䅁䅁杔婂䙁䅍兒㙁䙁䅁睓䅁䡁䙙䅁十䅁䅁杔婂䙁䅍兒㙁䙁䅁睓䡂䅁䅁儳䅅䉁䅉䅁佂䙁䅫睕䙂䑁䅯䅕䵂䕁䅑䅁硃䅁䅁䅆䅁䕁䄴兗呂䕁䅕杏兂䕁䅷杔啂䅁䅁杁䅙䉁䅁䅁佂䙁䅫睕䙂䑁䅯䅕乂䅁䅁先䅅䉁䅉䅁佂䙁䅫睕䙂䑁䅯䅕乂䙁䅑䅁⭂䅅䅁杅䅁䕁䄴兗呂䕁䅕杏兂䕁䄴睑䅁䍁䉧䅁十䅁䅁杔婂䙁䅍兒㙁䙁䅁杔卂䅁䅁䅉䅅䉁䅉䅁佂䙁䅫睕䙂䑁䅯䅕佂䙁䅣䅁敂䅁䅁杅䅁䕁䄴兗呂䕁䅕杏兂䕁䄸杕䅁䱁䙍䅁啁䅁䅁杔婂䙁䅍兒㙁䙁䅁睔呂䙁䅑䅁歄䅂䅁杅䅁䕁䄴兗呂䕁䅕杏兂䙁䅁睒䅁䉁䉯䅁十䅁䅁杔婂䙁䅍兒㙁䙁䅁䅕䵂䅁䅁䅳䅅䉁䅁䅁佂䙁䅫睕䙂䑁䅯䅕卂䅁䅁䅉䅕䉁䅉䅁佂䙁䅫睕䙂䑁䅯䅕卂䕁䅅䅁ぁ睃䅁杅䅁䕁䄴兗呂䕁䅕杏兂䙁䅉睒䅁䵁乣䅁啁䅁䅁杔婂䙁䅍兒㙁䙁䅁杕䡂䕁䄸䅁䑄兂䅁杅䅁䕁䄴兗呂䕁䅕杏兂䙁䅉兓䅁偁䙅䅁啁䅁䅁杔婂䙁䅍兒㙁䙁䅁杕䵂䕁䅉䅁㉄睃䅁䅆䅁䕁䄴兗呂䕁䅕杏兂䙁䅉睕噂䅁䅁児䅳䉁䅉䅁佂䙁䅫睕䙂䑁䅯䅕卂䙁䅕䅁⽂允䅁杅䅁䕁䄴兗呂䕁䅕杏兂䙁䅍兑䅁佁䉑䅁十䅁䅁杔婂䙁䅍兒㙁䙁䅁睕佂䅁䅁䅋䅕䉁䅑䅁佂䙁䅫睕䙂䑁䅯䅕呂䙁䅑睒䅁䅁䝑䅁十䅁䅁杔婂䙁䅍兒㙁䙁䅁睕奂䅁䅁睢䅅䉁䅑䅁佂䙁䅫睕䙂䑁䅯䅕噂䕁䄰䅕䅁䙁䵯䅁十䅁䅁杔婂䙁䅍兒㙁䙁䅁杖䥂䅁䅁朰䅕䉁䅉䅁佂䙁䅫睕䙂䑁䅯䅕塂䙁䅉䅁䝃允䅁杄䅁䕁䄴兗呂䕁䅕杏卂䅁䅁典䅕䉁䅑䅁佂䙁䅫睕䙂䑁䅯杕䉂䕁䄰䅕䅁䱁乳䅁十䅁䅁杔婂䙁䅍兒㙁䙁䅉村䉂䅁䅁䅡䅕䉁䅉䅁佂䙁䅫睕䙂䑁䅯杕䍂䕁䅍䅁䑂兂䅁䅅䅁䕁䄴兗呂䕁䅕杏卂䕁䅍䅁䉂睄䅁杅䅁䕁䄴兗呂䕁䅕杏卂䕁䅍䅔䅁䍁䈰䅁啁䅁䅁杔婂䙁䅍兒㙁䙁䅉睑噂䙁䅍䅁獃杄䅁杅䅁䕁䄴兗呂䕁䅕杏卂䕁䅑杔䅁䍁佷䅁十䅁䅁杔婂䙁䅍兒㙁䙁䅉兒呂䅁䅁䅅䅳䉁䅉䅁佂䙁䅫睕䙂䑁䅯杕䙂䙁䅧䅁塂睃䅁䅆䅁䕁䄴兗呂䕁䅕杏卂䕁䅕䅗卂䅁䅁杆䅙䉁䅑䅁佂䙁䅫睕䙂䑁䅯杕䙂䙁䅯兓䅁䍁乷䅁允䅁䅁杔婂䙁䅍兒㙁䙁䅉杒䅁佁䉙䅁十䅁䅁杔婂䙁䅍兒㙁䙁䅉睒䉂䅁䅁䄳䅕䉁䅉䅁佂䙁䅫睕䙂䑁䅯杕䡂䙁䅉䅁䥄杄䅁䅅䅁䕁䄴兗呂䕁䅕杏卂䕁䅧䅁敃兂䅁杅䅁䕁䄴兗呂䕁䅕杏卂䕁䅧兓䅁䱁乫䅁十䅁䅁杔婂䙁䅍兒㙁䙁䅉杓䝂䅁䅁䅄䅅䉁䅁䅁佂䙁䅫睕䙂䑁䅯杕䵂䅁䅁儵䅅䉁䅉䅁佂䙁䅫睕䙂䑁䅯杕䵂䕁䅫䅁奄䅂䅁杅䅁䕁䄴兗呂䕁䅕杏卂䕁䄰䅒䅁乁䉉䅁十䅁䅁杔婂䙁䅍兒㙁䙁䅉杔卂䅁䅁睩䅕䉁䅑䅁佂䙁䅫睕䙂䑁䅯杕佂䙁䅍䅖䅁佁乙䅁十䅁䅁杔婂䙁䅍兒㙁䙁䅉睔䡂䅁䅁睨䅳䉁䅉䅁佂䙁䅫睕䙂䑁䅯杕偂䕁䅳䅁ㅁ䅁䅁杅䅁䕁䄴兗呂䕁䅕杏卂䕁䄸䅔䅁佁䉧䅁十䅁䅁杔婂䙁䅍兒㙁䙁䅉䅕乂䅁䅁児䅕䉁䅉䅁佂䙁䅫睕䙂䑁䅯杕卂䕁䅍䅁慃䅂䅁杅䅁䕁䄴兗呂䕁䅕杏卂䙁䅉䅗䅁䱁䔰䅁允䅁䅁杔婂䙁䅍兒㙁䙁䅉睕䅁䕁䙷䅁十䅁䅁杔婂䙁䅍兒㙁䙁䅉睕䡂䅁䅁睒䅅䉁䅉䅁佂䙁䅫睕䙂䑁䅯杕啂䙁䅧䅁ㅂ允䅁䅆䅁䕁䄴兗呂䕁䅕杏卂䙁䅙䅖婂䅁䅁睉䅅䉁䅉䅁佂䙁䅫睕䙂䑁䅯杕塂䙁䅑䅁㝂䅄䅁杅䅁䕁䄴兗呂䕁䅕杏卂䙁䅧睔䅁佁估䅁啁䅁䅁杔婂䙁䅍兒㙁䙁䅉兗䉂䕁䄴䅁祃䅂䅁杅䅁䕁䄴兗呂䕁䅕杏卂䙁䅫杔䅁䱁䔴䅁啁䅁䅁杔婂䙁䅍兒㙁䙁䅍兑䝂䕁䅕䅁杂䅄䅁杅䅁䕁䄴兗呂䕁䅕杏呂䕁䅅䅓䅁䥁佷䅁十䅁䅁杔婂䙁䅍兒㙁䙁䅍兑乂䅁䅁公䅕䉁䅉䅁佂䙁䅫睕䙂䑁䅯睕䍂䕁䅧䅁䑂睃䅁䅆䅁䕁䄴兗呂䕁䅕杏呂䕁䅉睕䩂䅁䅁䅋䅳䉁䅑䅁佂䙁䅫睕䙂䑁䅯睕䑂䕁䅧睖䅁䙁䅫䅁十䅁䅁杔婂䙁䅍兒㙁䙁䅍睑䩂䅁䅁䅃䅕䉁䅉䅁佂䙁䅫睕䙂䑁䅯睕䑂䕁䅷䅁䝂䅄䅁杅䅁䕁䄴兗呂䕁䅕杏呂䕁䅕兒䅁䥁乍䅁十䅁䅁杔婂䙁䅍兒㙁䙁䅍兒乂䅁䅁睃䄴䉁䅁䅁佂䙁䅫睕䙂䑁䅯睕䝂䅁䅁兯䅑䉁䅑䅁佂䙁䅫睕䙂䑁䅯睕䝂䕁䅉睕䅁䥁䱧䅁啁䅁䅁杔婂䙁䅍兒㙁䙁䅍䅓䉂䕁䅳䅁噄䅄䅁杅䅁䕁䄴兗呂䕁䅕杏呂䕁䅧睔䅁䡁乍䅁十䅁䅁杔婂䙁䅍兒㙁䙁䅍䅓塂䅁䅁眰䅁䉁䅉䅁佂䙁䅫睕䙂䑁䅯睕䩂䕁䅣䅁捃䅄䅁䅆䅁䕁䄴兗呂䕁䅕杏呂䕁䅫䅖䑂䅁䅁眱䅷䉁䅉䅁佂䙁䅫睕䙂䑁䅯睕䭂䕁䄰䅁䩂䅁䅁杅䅁䕁䄴兗呂䕁䅕杏呂䕁䅳䅖䅁䑁乷䅁十䅁䅁杔婂䙁䅍兒㙁䙁䅍睓奂䅁䅁朱䅕䉁䅉䅁佂䙁䅫睕䙂䑁䅯睕䱂䙁䅫䅁睁睃䅁杅䅁䕁䄴兗呂䕁䅕杏呂䕁䅷村䅁佁䉫䅁十䅁䅁杔婂䙁䅍兒㙁䙁䅍䅔䡂䅁䅁杸䅷䉁䅑䅁佂䙁䅫睕䙂䑁䅯睕䵂䕁䅣杔䅁䩁䙷䅁啁䅁䅁杔婂䙁䅍兒㙁䙁䅍䅔坂䕁䄰䅁䙃杄䅁䅅䅁䕁䄴兗呂䕁䅕杏呂䕁䄰䅁䅂睃䅁杅䅁䕁䄴兗呂䕁䅕杏呂䕁䄰睒䅁䑁䘴䅁十䅁䅁杔婂䙁䅍兒㙁䙁䅍兔兂䅁䅁䅯䄸䉁䅉䅁佂䙁䅫睕䙂䑁䅯睕佂䕁䅅䅁⽁䅁䅁䅆䅁䕁䄴兗呂䕁䅕杏呂䕁䄴䅒卂䅁䅁杹䅷䉁䅉䅁佂䙁䅫睕䙂䑁䅯睕佂䙁䅙䅁穄䅂䅁杅䅁䕁䄴兗呂䕁䅕杏呂䕁䄴䅗䅁䝁䙉䅁允䅁䅁杔婂䙁䅍兒㙁䙁䅍睔䅁乁䅳䅁啁䅁䅁杔婂䙁䅍兒㙁䙁䅍睔䵂䙁䅙䅁牂允䅁杅䅁䕁䄴兗呂䕁䅕杏呂䕁䄸杔䅁䥁䙉䅁十䅁䅁杔婂䙁䅍兒㙁䙁䅍䅕䡂䅁䅁具䅅䉁䅑䅁佂䙁䅫睕䙂䑁䅯睕兂䕁䅣兓䅁乁䉁䅁啁䅁䅁杔婂䙁䅍兒㙁䙁䅍䅕佂䙁䅑䅁敂䅄䅁䅆䅁䕁䄴兗呂䕁䅕杏呂䙁䅁䅗䑂䅁䅁䅆䅳䉁䅁䅁佂䙁䅫睕䙂䑁䅯睕卂䅁䅁睆䅙䉁䅉䅁佂䙁䅫睕䙂䑁䅯睕卂䕁䅕䅁㕁允䅁杅䅁䕁䄴兗呂䕁䅕杏呂䙁䅍村䅁佁䙑䅁十䅁䅁杔婂䙁䅍兒㙁䙁䅍睕䕂䅁䅁睹䅑䉁䅑䅁佂䙁䅫睕䙂䑁䅯睕呂䙁䅑睓䅁乁䱣䅁允䅁䅁杔婂䙁䅍兒㙁䙁䅍䅖䅁䵁䕣䅁啁䅁䅁杔婂䙁䅍兒㙁䙁䅍䅖䉂䕁䅣䅁湂兂䅁杅䅁䕁䄴兗呂䕁䅕杏呂䙁䅑睑䅁偁䱫䅁十䅁䅁杔婂䙁䅍兒㙁䙁䅍䅖䙂䅁䅁䄷䅅䉁䅑䅁佂䙁䅫睕䙂䑁䅯睕啂䕁䅕䅔䅁䡁乳䅁十䅁䅁杔婂䙁䅍兒㙁䙁䅍䅖啂䅁䅁䅊䅁䉁䅑䅁佂䙁䅫睕䙂䑁䅯睕啂䙁䅣䅒䅁䉁䙑䅁十䅁䅁杔婂䙁䅍兒㙁䙁䅍䅖慂䅁䅁睭䅁䉁䅁䅁佂䙁䅫睕䙂䑁䅯睕塂䅁䅁兔䅅䉁䅉䅁佂䙁䅫睕䙂䑁䅯睕塂䕁䅫䅁䵃睃䅁杅䅁䕁䄴兗呂䕁䅕杏呂䙁䅣睓䅁乁䈸䅁十䅁䅁杔婂䙁䅍兒㙁䙁䅍睖奂䅁䅁䅰䅕䉁䅉䅁佂䙁䅫睕䙂䑁䅯睕奂䕁䅍䅁桁兄䅁杅䅁䕁䄴兗呂䕁䅕杏呂䙁䅧兓䅁乁临䅁十䅁䅁杔婂䙁䅍兒㙁䙁䅍䅗啂䅁䅁睒䄰䉁䅉䅁佂䙁䅫睕䙂䑁䅯睕婂䕁䅙䅁畄允䅁杅䅁䕁䄴兗呂䕁䅕杏呂䙁䅫睓䅁佁䈰䅁十䅁䅁杔婂䙁䅍兒㙁䙁䅍兗婂䅁䅁睏䅅䅁䄴䅁佂䙁䅫睕䙂䑁䅯䅖䅁佁䅳䅁啁䅁䅁杔婂䙁䅍兒㙁䙁䅑兑䵂䕁䄸䅁䥄兄䅁杅䅁䕁䄴兗呂䕁䅕杏啂䕁䅅䅕䅁乁䉣䅁十䅁䅁杔婂䙁䅍兒㙁䙁䅑䅒䑂䅁䅁朸䅕䉁䅉䅁佂䙁䅫睕䙂䑁䅯䅖䕂䕁䅣䅁㉃允䅁杅䅁䕁䄴兗呂䕁䅕杏啂䕁䅑睕䅁䭁䵉䅁十䅁䅁杔婂䙁䅍兒㙁䙁䅑䅒塂䅁䅁兎䅳䉁䅉䅁佂䙁䅫睕䙂䑁䅯䅖䕂䙁䅫䅁時允䅁杅䅁䕁䄴兗呂䕁䅕杏啂䕁䅕䅔䅁偁䉁䅁十䅁䅁杔婂䙁䅍兒㙁䙁䅑兒奂䅁䅁䅍䅕䉁䅉䅁佂䙁䅫睕䙂䑁䅯䅖䝂䕁䅍䅁㙂允䅁杅䅁䕁䄴兗呂䕁䅕杏啂䕁䅙䅗䅁䡁䅧䅁十䅁䅁杔婂䙁䅍兒㙁䙁䅑睒䩂䅁䅁䅦䄰䉁䅑䅁佂䙁䅫睕䙂䑁䅯䅖䡂䕁䄴兑䅁䡁偑䅁十䅁䅁杔婂䙁䅍兒㙁䙁䅑睒啂䅁䅁杈䅅䉁䅉䅁佂䙁䅫睕䙂䑁䅯䅖䥂䕁䅍䅁䙃兂䅁杅䅁䕁䄴兗呂䕁䅕杏啂䕁䅧睒䅁䙁䙯䅁十䅁䅁杔婂䙁䅍兒㙁䙁䅑䅓偂䅁䅁兡䅕䉁䅉䅁佂䙁䅫睕䙂䑁䅯䅖䥂䙁䅍䅁桄睃䅁杅䅁䕁䄴兗呂䕁䅕杏啂䕁䅯䅗䅁偁䅉䅁十䅁䅁杔婂䙁䅍兒㙁䙁䅑睓偂䅁䅁內䅕䉁䅉䅁佂䙁䅫睕䙂䑁䅯䅖䱂䙁䅉䅁瑃兂䅁䅆䅁䕁䄴兗呂䕁䅕杏啂䕁䄰䅓䑂䅁䅁睂䅙䉁䅉䅁佂䙁䅫睕䙂䑁䅯䅖乂䕁䄸䅁䥁允䅁杅䅁䕁䄴兗呂䕁䅕杏啂䕁䄴睑䅁䩁义䅁十䅁䅁杔婂䙁䅍兒㙁䙁䅑杔䵂䅁䅁兆䅙䉁䅉䅁佂䙁䅫睕䙂䑁䅯䅖偂䕁䅷䅁流兂䅁杅䅁䕁䄴兗呂䕁䅕杏啂䙁䅁䅓䅁䅁䱁䅁十䅁䅁杔婂䙁䅍兒㙁䙁䅑䅕䵂䅁䅁䅨䅅䉁䅉䅁佂䙁䅫睕䙂䑁䅯䅖兂䙁䅉䅁獃允䅁杅䅁䕁䄴兗呂䕁䅕杏啂䙁䅁䅗䅁䉁䝍䅁允䅁䅁杔婂䙁䅍兒㙁䙁䅑杕䅁䑁偙䅁啁䅁䅁杔婂䙁䅍兒㙁䙁䅑杕䙂䙁䅧䅁㕂兂䅁䅆䅁䕁䄴兗呂䕁䅕杏啂䙁䅉睒兂䅁䅁睥䅁䉁䅉䅁佂䙁䅫睕䙂䑁䅯䅖卂䕁䄴䅁流兄䅁䅆䅁䕁䄴兗呂䕁䅕杏啂䙁䅉杔偂䅁䅁眵䄰䉁䅉䅁佂䙁䅫睕䙂䑁䅯䅖卂䙁䅙䅁䙃䅁䅁杅䅁䕁䄴兗呂䕁䅕杏啂䙁䅍杔䅁䱁䅯䅁允䅁䅁杔婂䙁䅍兒㙁䙁䅑䅖䅁䥁䉧䅁十䅁䅁杔婂䙁䅍兒㙁䙁䅑䅖䑂䅁䅁䅏䅕䉁䅉䅁佂䙁䅫睕䙂䑁䅯䅖塂䕁䅫䅁䅄兄䅁杅䅁䕁䄴兗呂䕁䅕杏啂䙁䅣睔䅁乁䵅䅁啁䅁䅁杔婂䙁䅍兒㙁䙁䅑䅗佂䕁䄰䅁䥁杂䅁杅䅁䕁䄴兗呂䕁䅕杏啂䙁䅧䅖䅁䩁䈰䅁十䅁䅁杔婂䙁䅍兒㙁䙁䅑兗䵂䅁䅁䅓䅅䉁䅁䅁佂䙁䅫睕䙂䑁䅯兖䉂䅁䅁眷䅕䉁䅉䅁佂䙁䅫睕䙂䑁䅯兖䉂䕁䅅䅁婄兂䅁䅆䅁䕁䄴兗呂䕁䅕杏噂䕁䅉兒卂䅁䅁䅺䅁䉁䅉䅁佂䙁䅫睕䙂䑁䅯兖䑂䕁䅉䅁扂睃䅁杅䅁䕁䄴兗呂䕁䅕杏噂䕁䅑杕䅁䵁䈴䅁允䅁䅁杔婂䙁䅍兒㙁䙁䅕兒䅁䙁䵍䅁十䅁䅁杔婂䙁䅍兒㙁䙁䅕睒䩂䅁䅁䄴䅑䉁䅉䅁佂䙁䅫睕䙂䑁䅯兖䥂䙁䅍䅁㑄允䅁杅䅁䕁䄴兗呂䕁䅕杏噂䕁䅧䅖䅁䝁䵑䅁十䅁䅁杔婂䙁䅍兒㙁䙁䅕杔䝂䅁䅁兴䄸䉁䅑䅁佂䙁䅫睕䙂䑁䅯兖佂䕁䅙兓䅁䝁佷䅁十䅁䅁杔婂䙁䅍兒㙁䙁䅕杔䥂䅁䅁眹䅅䉁䅉䅁佂䙁䅫睕䙂䑁䅯兖佂䕁䄰䅁乂兂䅁杅䅁䕁䄴兗呂䕁䅕杏噂䕁䄴䅕䅁䝁䅷䅁十䅁䅁杔婂䙁䅍兒㙁䙁䅕䅕呂䅁䅁睵䅅䉁䅉䅁佂䙁䅫睕䙂䑁䅯兖卂䕁䅫䅁灁䅁䅁杅䅁䕁䄴兗呂䕁䅕杏噂䙁䅍村䅁偁䉙䅁啁䅁䅁杔婂䙁䅍兒㙁䙁䅕睕䝂䕁䅑䅁摄兂䅁䅆䅁䕁䄴兗呂䕁䅕杏噂䙁䅍杔䉂䅁䅁睷䄴䉁䅑䅁佂䙁䅫睕䙂䑁䅯兖呂䙁䅁䅓䅁䥁充䅁十䅁䅁杔婂䙁䅍兒㙁䙁䅕䅖䵂䅁䅁儯䅳䉁䅉䅁佂䙁䅫睕䙂䑁䅯兖坂䙁䅙䅁祃䅄䅁杄䅁䕁䄴兗呂䕁䅕杏坂䅁䅁內䅅䉁䅉䅁佂䙁䅫睕䙂䑁䅯杖䉂䕁䅍䅁䡂兂䅁杅䅁䕁䄴兗呂䕁䅕杏坂䕁䅅䅔䅁佁䘴䅁十䅁䅁杔婂䙁䅍兒㙁䙁䅙杒䑂䅁䅁䅏䅷䉁䅑䅁佂䙁䅫睕䙂䑁䅯杖䩂䕁䅍兓䅁偁䉯䅁十䅁䅁杔婂䙁䅍兒㙁䙁䅙䅔偂䅁䅁䅺䅅䉁䅑䅁佂䙁䅫睕䙂䑁䅯杖䵂䙁䅑睔䅁䕁䉳䅁十䅁䅁杔婂䙁䅍兒㙁䙁䅙兔䑂䅁䅁杋䅅䉁䅉䅁佂䙁䅫睕䙂䑁䅯杖乂䕁䅫䅁煁兂䅁杅䅁䕁䄴兗呂䕁䅕杏坂䕁䄴睔䅁乁䕍䅁十䅁䅁杔婂䙁䅍兒㙁䙁䅙杔啂䅁䅁共䅕䉁䅑䅁佂䙁䅫睕䙂䑁䅯杖偂䙁䅫兑䅁䵁䙑䅁十䅁䅁杔婂䙁䅍兒㙁䙁䅙杕䙂䅁䅁杗䅳䉁䅑䅁佂䙁䅫睕䙂䑁䅯杖卂䙁䅑睕䅁䕁䴴䅁啁䅁䅁杔婂䙁䅍兒㙁䙁䅙睕䑂䕁䄸䅁求充䅁杅䅁䕁䄴兗呂䕁䅕杏坂䙁䅍䅓䅁䱁䵷䅁十䅁䅁杔婂䙁䅍兒㙁䙁䅙睕啂䅁䅁䅮䅁䉁䅑䅁佂䙁䅫睕䙂䑁䅯杖呂䙁䅑睕䅁䡁䴸䅁啁䅁䅁杔婂䙁䅍兒㙁䙁䅙䅖䵂䕁䅕䅁硂䅄䅁䅆䅁䕁䄴兗呂䕁䅕杏坂䙁䅑睔䵂䅁䅁朱䅷䉁䅉䅁佂䙁䅫睕䙂䑁䅯杖啂䙁䅉䅁捄䅁䅁杅䅁䕁䄴兗呂䕁䅕杏坂䙁䅙杖䅁乁䙑䅁十䅁䅁杔婂䙁䅍兒㙁䙁䅙兗奂䅁䅁杇䅷䉁䅁䅁佂䙁䅫睕䙂䑁䅯杖慂䅁䅁眴䅅䉁䅉䅁佂䙁䅫睕䙂䑁䅯睖䉂䕁䅉䅁潃允䅁杅䅁䕁䄴兗呂䕁䅕杏塂䕁䅅䅔䅁䅁䘰䅁十䅁䅁杔婂䙁䅍兒㙁䙁䅣兑啂䅁䅁杩䅅䉁䅉䅁佂䙁䅫睕䙂䑁䅯睖䍂䙁䅍䅁⽄兂䅁杅䅁䕁䄴兗呂䕁䅕杏塂䕁䅍睑䅁䙁䙣䅁允䅁䅁杔婂䙁䅍兒㙁䙁䅣䅒䅁䡁䱳䅁十䅁䅁杔婂䙁䅍兒㙁䙁䅣兒䑂䅁䅁杋䅁䉁䅑䅁佂䙁䅫睕䙂䑁䅯睖䙂䕁䅷䅔䅁䥁䈸䅁十䅁䅁杔婂䙁䅍兒㙁䙁䅣兒奂䅁䅁杭䅕䉁䅉䅁佂䙁䅫睕䙂䑁䅯睖䝂䕁䅍䅁瑁䅁䅁杅䅁䕁䄴兗呂䕁䅕杏塂䕁䅣睔䅁䍁偫䅁允䅁䅁杔婂䙁䅍兒㙁䙁䅣䅓䅁偁䔸䅁十䅁䅁杔婂䙁䅍兒㙁䙁䅣䅓䕂䅁䅁睆䅳䉁䅉䅁佂䙁䅫睕䙂䑁䅯睖䥂䙁䅉䅁獄䅂䅁杅䅁䕁䄴兗呂䕁䅕杏塂䕁䅳睑䅁䑁佅䅁十䅁䅁杔婂䙁䅍兒㙁䙁䅣䅔䱂䅁䅁具䅕䉁䅉䅁佂䙁䅫睕䙂䑁䅯睖䵂䙁䅫䅁䱃睃䅁䅅䅁䕁䄴兗呂䕁䅕杏塂䕁䄰䅁㡄允䅁杅䅁䕁䄴兗呂䕁䅕杏塂䕁䄰村䅁䉁䉍䅁十䅁䅁杔婂䙁䅍兒㙁䙁䅣兔呂䅁䅁䅳䅑䉁䅉䅁佂䙁䅫睕䙂䑁䅯睖乂䙁䅑䅁捄允䅁杅䅁䕁䄴兗呂䕁䅕杏塂䕁䄴睑䅁䵁丸䅁啁䅁䅁杔婂䙁䅍兒㙁䙁䅣睔䵂䕁䅙䅁㉂杄䅁杅䅁䕁䄴兗呂䕁䅕杏塂䕁䄸杕䅁䍁䵷䅁十䅁䅁杔婂䙁䅍兒㙁䙁䅣䅕䑂䅁䅁允䅙䉁䅉䅁佂䙁䅫睕䙂䑁䅯睖卂䕁䅉䅁偄允䅁䅅䅁䕁䄴兗呂䕁䅕杏塂䙁䅍䅁潁䅅䅁杅䅁䕁䄴兗呂䕁䅕杏塂䙁䅍兔䅁䵁䕅䅁十䅁䅁杔婂䙁䅍兒㙁䙁䅣睕偂䅁䅁兊䅕䉁䅉䅁佂䙁䅫睕䙂䑁䅯睖呂䙁䅉䅁捂睃䅁杅䅁䕁䄴兗呂䕁䅕杏塂䙁䅍䅖䅁䙁䈴䅁允䅁䅁杔婂䙁䅍兒㙁䙁䅣䅖䅁䵁乕䅁啁䅁䅁杔婂䙁䅍兒㙁䙁䅣䅖卂䕁䅣䅁允兂䅁杅䅁䕁䄴兗呂䕁䅕杏塂䙁䅑睕䅁偁䕙䅁允䅁䅁杔婂䙁䅍兒㙁䙁䅣兖䅁䅁䜰䅁十䅁䅁杔婂䙁䅍兒㙁䙁䅣睖塂䅁䅁睹䄴䉁䅁䅁佂䙁䅫睕䙂䑁䅯睖婂䅁䅁兮䅁䅁䄴䅁佂䙁䅫睕䙂䑁䅯䅗䅁䡁䙷䅁十䅁䅁杔婂䙁䅍兒㙁䙁䅧䅓卂䅁䅁杉䄴䉁䅉䅁佂䙁䅫睕䙂䑁䅯䅗偂䕁䄰䅁啃允䅁杅䅁䕁䄴兗呂䕁䅕杏奂䙁䅁睔䅁䱁䙯䅁十䅁䅁杔婂䙁䅍兒㙁䙁䅧兗䵂䅁䅁睹䅅䉁䅑䅁佂䙁䅫睕䙂䑁䅯兗䙂䕁䅷䅕䅁䱁关䅁啁䅁䅁杔婂䙁䅍兒㙁䙁䅫兒啂䕁䅫䅁䑁杂䅁杅䅁䕁䄴兗呂䕁䅕杏婂䕁䄸兖䅁䑁乧䅁十䅁䅁杔婂䙁䅍兒㙁䙁䅫兖乂䅁䅁杤䅁䉁䅉䅁佂䙁䅫睕䙂䑁䅯杗䍂䕁䅧䅁十允䅁杅䅁䕁䄴兗呂䕁䅕杏慂䙁䅑睕䅁䱁䉣䅁十䅁䅁杔婂䙁䅍兒㙁䙁䅯睖呂䅁䅁杧䄰䉁䅙䅁佂䙁䅫睕䙂䕁䅅兔㙁䕁䄴䅓䑂䅁䅁眫䅷䉁䅙䅁佂䙁䅫睕䙂䕁䅅兔㙁䙁䅁杕䱂䅁䅁杖䅳䉁䅙䅁佂䙁䅫睕䙂䕁䅅兔㙁䙁䅑兔兂䅁䅁硦䅁䉁䅷䅁佂䝁䅅督歂䝁䅅兣䑂䕁䄰杏䉂䕁䅧睑偂䅁䅁䅍䅷䉁䅷䅁佂䝁䅅督歂䝁䅅兣䑂䕁䄰杏䉂䙁䅍䅖䥂䅁䅁眯䄴䉁䅷䅁佂䝁䅅督歂䝁䅅兣䑂䕁䄰杏䍂䕁䅷杒呂䅁䅁兢䅷䉁䅷䅁佂䝁䅅督歂䝁䅅兣䑂䕁䄰杏䑂䕁䅕䅔䥂䅁䅁䅎䅕䉁䅷䅁佂䝁䅅督歂䝁䅅兣䑂䕁䄰杏䑂䕁䄸睔兂䅁䅁儹䅳䉁䅷䅁佂䝁䅅督歂䝁䅅兣䑂䕁䄰杏䑂䕁䄸杕啂䅁䅁兎䄸䉁䅷䅁佂䝁䅅督歂䝁䅅兣䑂䕁䄰杏䑂䙁䅁杕奂䅁䅁睴䅳䉁䅷䅁佂䝁䅅督歂䝁䅅兣䑂䕁䄰杏䙂䕁䅣村佂䅁䅁䅊䄸䉁䅷䅁佂䝁䅅督歂䝁䅅兣䑂䕁䄰杏䡂䕁䅑兗佂䅁䅁東䄰䉁䅷䅁佂䝁䅅督歂䝁䅅兣䑂䕁䄰杏乂䕁䅅杕䉂䅁䅁材䄸䉁䅯䅁佂䝁䅅督歂䝁䅅兣䑂䕁䄰杏佂䕁䅕睔䅁乁偳䅁捁䅁䅁杔桂䡁䅍䅚桂䡁䅅睑乂䑁䅯睕乂䙁䅁䅔䅁䵁䱳䅁捁䅁䅁杔桂䡁䅍䅚桂䡁䅅睑乂䑁䅯䅖䡂䙁䅑䅗䅁佁䵷䅁捁䅁䅁杔桂䡁䅍䅚桂䡁䅅睑乂䑁䅯䅖䥂䙁䅉兗䅁䉁䱅䅁捁䅁䅁杔桂䡁䅍䅚桂䡁䅅睑乂䑁䅯兖䝂䙁䅁䅖䅁䕁䰴䅁捁䅁䅁杔桂䡁䅍䅚桂䡁䅅睑乂䑁䅯杖卂䙁䅉兔䅁䱁义䅁捁䅁䅁杔桂䡁䅍䅚桂䡁䅅睑乂䑁䅯䅗兂䕁䅕䅔䅁䕁䵁䅁捁䅁䅁杔桂䡁䅍䅚桂䡁䅅睒乂䑁䅯兑䕂䕁䄰兑䅁䕁偷䅁捁䅁䅁杔桂䡁䅍䅚桂䡁䅅睒乂䑁䅯兑佂䕁䅫䅕䅁䥁伸䅁捁䅁䅁杔桂䡁䅍䅚桂䡁䅅睒乂䑁䅯兑兂䙁䅁杒䅁乁䕳䅁捁䅁䅁杔桂䡁䅍䅚桂䡁䅅睒乂䑁䅯兒佂䙁䅁䅓䅁䝁䈴䅁捁䅁䅁杔桂䡁䅍䅚桂䡁䅅睒乂䑁䅯兒奂䙁䅁兓䅁佁䰴䅁捁䅁䅁杔桂䡁䅍䅚桂䡁䅅睒乂䑁䅯杒䵂䕁䅣䅖䅁䑁䴰䅁捁䅁䅁杔桂䡁䅍䅚桂䡁䅅睒乂䑁䅯睒䕂䕁䅕杔䅁䥁䰰䅁捁䅁䅁杔桂䡁䅍䅚桂䡁䅅睒乂䑁䅯䅓卂䕁䄰兗䅁䝁乳䅁捁䅁䅁杔桂䡁䅍䅚桂䡁䅅睒乂䑁䅯䅔䡂䕁䄴䅒䅁佁䱍䅁捁䅁䅁杔桂䡁䅍䅚桂䡁䅅睒乂䑁䅯䅔乂䕁䅅䅖䅁䙁䱧䅁捁䅁䅁杔桂䡁䅍䅚桂䡁䅅睒乂䑁䅯䅔佂䙁䅑䅓䅁佁䙍䅁捁䅁䅁杔桂䡁䅍䅚桂䡁䅅睒乂䑁䅯杔乂䕁䅫䅓䅁佁䱷䅁捁䅁䅁杔桂䡁䅍䅚桂䡁䅅睒乂䑁䅯睔䵂䕁䅷兓䅁䅁䜸䅁捁䅁䅁杔桂䡁䅍䅚桂䡁䅅睒乂䑁䅯䅕䉂䕁䅧睑䅁䍁䱕䅁捁䅁䅁杔桂䡁䅍䅚桂䡁䅅睒乂䑁䅯䅕䉂䙁䅫睔䅁䝁久䅁捁䅁䅁杔桂䡁䅍䅚桂䡁䅅睒乂䑁䅯䅕啂䕁䅣䅗䅁䝁位䅁捁䅁䅁杔桂䡁䅍䅚桂䡁䅅睒乂䑁䅯杕䕂䕁䄴䅖䅁䉁何䅁捁䅁䅁杔桂䡁䅍䅚桂䡁䅅睒乂䑁䅯睕䩂䙁䅑兔䅁䑁䰸䅁捁䅁䅁杔桂䡁䅍䅚桂䡁䅅睒乂䑁䅯睕啂䕁䅅兑䅁䵁䴴䅁捁䅁䅁杔桂䡁䅍䅚桂䡁䅅睒乂䑁䅯睕噂䙁䅁杔䅁佁乷䅁捁䅁䅁杔桂䡁䅍䅚桂䡁䅅睒乂䑁䅯䅖乂䕁䅑䅗䅁䝁偅䅁捁䅁䅁杔桂䡁䅍䅚桂䡁䅅睒乂䑁䅯䅖佂䕁䅑兔䅁偁䭅䅁捁䅁䅁杔桂䡁䅍䅚桂䡁䅅睒乂䑁䅯䅖卂䙁䅕䅕䅁䅁䱧䅁捁䅁䅁杔桂䡁䅍䅚桂䡁䅅睒乂䑁䅯杖䍂䙁䅑䅗䅁䥁䴴䅁捁䅁䅁杔桂䡁䅍䅚桂䡁䅅睒乂䑁䅯杖䑂䕁䅕䅔䅁䙁䱍䅁捁䅁䅁杔桂䡁䅍䅚桂䡁䅅睒乂䑁䅯䅗佂䕁䅍杕䅁䙁乙䅁慁䅁䅁杔桂䡁䅍䅚桂䡁䅅睒呂䑁䅯兑䉂䕁䅷䅁潃䅂䅁䅈䅁䕁䄴兙穂䝁䅑兙硂䕁䅣睕㙁䕁䅅兑偂䕁䄴䅁䵃䅂䅁䅈䅁䕁䄴兙穂䝁䅑兙硂䕁䅣睕㙁䕁䅅兑兂䕁䅷䅁噄䅁䅁䅈䅁䕁䄴兙穂䝁䅑兙硂䕁䅣睕㙁䕁䅅村佂䕁䅉䅁牁䅁䅁䅈䅁䕁䄴兙穂䝁䅑兙硂䕁䅣睕㙁䕁䅅睑䉂䕁䅑䅁䅄杄䅁䅈䅁䕁䄴兙穂䝁䅑兙硂䕁䅣睕㙁䕁䅅睑䡂䕁䅷䅁晄䅁䅁䅈䅁䕁䄴兙穂䝁䅑兙硂䕁䅣睕㙁䕁䅅睑䥂䕁䅍䅁癃䅂䅁䅈䅁䕁䄴兙穂䝁䅑兙硂䕁䅣睕㙁䕁䅅睑䩂䙁䅣䅁穁睄䅁䅈䅁䕁䄴兙穂䝁䅑兙硂䕁䅣睕㙁䕁䅅睑䵂䙁䅍䅁䍃䅄䅁䅈䅁䕁䄴兙穂䝁䅑兙硂䕁䅣睕㙁䕁䅅䅒䍂䕁䅕䅁扂䅁䅁䅈䅁䕁䄴兙穂䝁䅑兙硂䕁䅣睕㙁䕁䅅䅒䙂䕁䅅䅁乂睄䅁杇䅁䕁䄴兙穂䝁䅑兙硂䕁䅣睕㙁䕁䅅䅒䩂䅁䅁杷䅁䉁䅯䅁佂䝁䅅督歂䝁䅅兣䡂䙁䅍杏䉂䕁䅑䅕䅁䵁䅍䅁捁䅁䅁杔桂䡁䅍䅚桂䡁䅅睒呂䑁䅯兑䕂䙁䅍睓䅁偁䅍䅁捁䅁䅁杔桂䡁䅍䅚桂䡁䅅睒呂䑁䅯兑䕂䙁䅕睕䅁䙁䱁䅁捁䅁䅁杔桂䡁䅍䅚桂䡁䅅睒呂䑁䅯兑䙂䕁䅫睕䅁䝁䴴䅁慁䅁䅁杔桂䡁䅍䅚桂䡁䅅睒呂䑁䅯兑䙂䙁䅁䅁千䅁䅁䅈䅁䕁䄴兙穂䝁䅑兙硂䕁䅣睕㙁䕁䅅睒婂䙁䅍䅁睄睃䅁䅈䅁䕁䄴兙穂䝁䅑兙硂䕁䅣睕㙁䕁䅅睓䉂䕁䄰䅁歂䅁䅁䅈䅁䕁䄴兙穂䝁䅑兙硂䕁䅣睕㙁䕁䅅䅔䡂䕁䄰䅁䝄䅂䅁䅈䅁䕁䄴兙穂䝁䅑兙硂䕁䅣睕㙁䕁䅅䅔䡂䕁䄴䅁塂䅁䅁䅈䅁䕁䄴兙穂䝁䅑兙硂䕁䅣睕㙁䕁䅅䅔䡂䙁䅑䅁⭁䅄䅁䅈䅁䕁䄴兙穂䝁䅑兙硂䕁䅣睕㙁䕁䅅䅔䱂䙁䅍䅁奃睃䅁䅈䅁䕁䄴兙穂䝁䅑兙硂䕁䅣睕㙁䕁䅅䅔卂䕁䄰䅁元睃䅁䅈䅁䕁䄴兙穂䝁䅑兙硂䕁䅣睕㙁䕁䅅䅔啂䙁䅉䅁晄䅂䅁䅈䅁䕁䄴兙穂䝁䅑兙硂䕁䅣睕㙁䕁䅅兔䉂䙁䅑䅁桃䅁䅁杇䅁䕁䄴兙穂䝁䅑兙硂䕁䅣睕㙁䕁䅅兔䕂䅁䅁杙䅁䉁䅷䅁佂䝁䅅督歂䝁䅅兣䡂䙁䅍杏䉂䕁䄰兒䕂䅁䅁李䅕䉁䅷䅁佂䝁䅅督歂䝁䅅兣䡂䙁䅍杏䉂䕁䄰睒佂䅁䅁睑䅁䉁䅷䅁佂䝁䅅督歂䝁䅅兣䡂䙁䅍杏䉂䕁䄰睓卂䅁䅁充䅕䉁䅷䅁佂䝁䅅督歂䝁䅅兣䡂䙁䅍杏䉂䕁䄰䅕䥂䅁䅁儷䅳䉁䅷䅁佂䝁䅅督歂䝁䅅兣䡂䙁䅍杏䉂䕁䄰睕䝂䅁䅁朲䅳䉁䅷䅁佂䝁䅅督歂䝁䅅兣䡂䙁䅍杏䉂䕁䄰睖䕂䅁䅁权䅳䉁䅷䅁佂䝁䅅督歂䝁䅅兣䡂䙁䅍杏䉂䕁䄰杗佂䅁䅁䅒䅁䉁䅷䅁佂䝁䅅督歂䝁䅅兣䡂䙁䅍杏䉂䕁䄴䅒䙂䅁䅁䄵䄰䉁䅷䅁佂䝁䅅督歂䝁䅅兣䡂䙁䅍杏䉂䕁䄴睕呂䅁䅁入䅁䉁䅷䅁佂䝁䅅督歂䝁䅅兣䡂䙁䅍杏䉂䕁䄸睕䵂䅁䅁兦䅳䉁䅯䅁佂䝁䅅督歂䝁䅅兣䡂䙁䅍杏䉂䙁䅁兑䅁䡁䅷䅁捁䅁䅁杔桂䡁䅍䅚桂䡁䅅睒呂䑁䅯兑兂䕁䄸睒䅁䝁䵍䅁捁䅁䅁杔桂䡁䅍䅚桂䡁䅅睒呂䑁䅯兑卂䕁䅍村䅁䉁䰴䅁捁䅁䅁杔桂䡁䅍䅚桂䡁䅅睒呂䑁䅯兑卂䙁䅣杕䅁䥁䱍䅁慁䅁䅁杔桂䡁䅍䅚桂䡁䅅睒呂䑁䅯兑呂䕁䄸䅁乁䅄䅁䅈䅁䕁䄴兙穂䝁䅑兙硂䕁䅣睕㙁䕁䅅睕啂䕁䅕䅁㑂睃䅁䅈䅁䕁䄴兙穂䝁䅑兙硂䕁䅣睕㙁䕁䅅杖䉂䙁䅙䅁䡄䅄䅁䅈䅁䕁䄴兙穂䝁䅑兙硂䕁䅣睕㙁䕁䅅杖䡂䕁䄸䅁婃䅁䅁杇䅁䕁䄴兙穂䝁䅑兙硂䕁䅣睕㙁䕁䅅杖啂䅁䅁睬䅕䉁䅷䅁佂䝁䅅督歂䝁䅅兣䡂䙁䅍杏䉂䙁䅧睔佂䅁䅁元䅅䉁䅷䅁佂䝁䅅督歂䝁䅅兣䡂䙁䅍杏䉂䙁䅯䅕佂䅁䅁眵䅑䉁䅷䅁佂䝁䅅督歂䝁䅅兣䡂䙁䅍杏䉂䙁䅯䅖䉂䅁䅁硤䅁䉁䅷䅁佂䝁䅅督歂䝁䅅兣䡂䙁䅍杏䍂䕁䅅杔䝂䅁䅁睡䄴䉁䅷䅁佂䝁䅅督歂䝁䅅兣䡂䙁䅍杏䍂䕁䅅杔卂䅁䅁朳䅷䉁䅷䅁佂䝁䅅督歂䝁䅅兣䡂䙁䅍杏䍂䕁䅍䅕䑂䅁䅁李䄰䉁䅯䅁佂䝁䅅督歂䝁䅅兣䡂䙁䅍杏䍂䕁䅣睑䅁佁䴰䅁慁䅁䅁杔桂䡁䅍䅚桂䡁䅅睒呂䑁䅯村䥂䕁䅙䅁㡃兂䅁䅈䅁䕁䄴兙穂䝁䅑兙硂䕁䅣睕㙁䕁䅉兓䩂䕁䅉䅁啁允䅁䅈䅁䕁䄴兙穂䝁䅑兙硂䕁䅣睕㙁䕁䅉杓卂䕁䅫䅁灄杄䅁䅈䅁䕁䄴兙穂䝁䅑兙硂䕁䅣睕㙁䕁䅉睓佂䕁䅣䅁畄䅁䅁杇䅁䕁䄴兙穂䝁䅑兙硂䕁䅣睕㙁䕁䅉睓卂䅁䅁杕䅁䉁䅧䅁佂䝁䅅督歂䝁䅅兣䡂䙁䅍杏䍂䕁䅷䅁摁䅄䅁䅈䅁䕁䄴兙穂䝁䅑兙硂䕁䅣睕㙁䕁䅉䅔䱂䕁䅉䅁䭃䅂䅁䅈䅁䕁䄴兙穂䝁䅑兙硂䕁䅣睕㙁䕁䅉䅔乂䕁䄴䅁䥂䅄䅁䅈䅁䕁䄴兙穂䝁䅑兙硂䕁䅣睕㙁䕁䅉兔卂䕁䄴䅁硃兂䅁䅈䅁䕁䄴兙穂䝁䅑兙硂䕁䅣睕㙁䕁䅉杕䱂䕁䅷䅁穃睃䅁䅈䅁䕁䄴兙穂䝁䅑兙硂䕁䅣睕㙁䕁䅉杕䱂䙁䅉䅁㕄兂䅁䅈䅁䕁䄴兙穂䝁䅑兙硂䕁䅣睕㙁䕁䅍兑䱂䕁䅕䅁あ杄䅁䅈䅁䕁䄴兙穂䝁䅑兙硂䕁䅣睕㙁䕁䅍兑䵂䕁䄰䅁䵃䅄䅁杇䅁䕁䄴兙穂䝁䅑兙硂䕁䅣睕㙁䕁䅍兑卂䅁䅁共䅑䉁䅷䅁佂䝁䅅督歂䝁䅅兣䡂䙁䅍杏䑂䕁䅅杕䡂䅁䅁杆䅳䉁䅷䅁佂䝁䅅督歂䝁䅅兣䡂䙁䅍杏䑂䕁䅅杕啂䅁䅁䅺䅕䉁䅷䅁佂䝁䅅督歂䝁䅅兣䡂䙁䅍杏䑂䕁䅅睕䥂䅁䅁睎䅷䉁䅷䅁佂䝁䅅督歂䝁䅅兣䡂䙁䅍杏䑂䕁䅅睕婂䅁䅁杲䅕䉁䅷䅁佂䝁䅅督歂䝁䅅兣䡂䙁䅍杏䑂䕁䅅䅖婂䅁䅁睳䅷䉁䅷䅁佂䝁䅅督歂䝁䅅兣䡂䙁䅍杏䑂䕁䅉杕䵂䅁䅁䅱䅷䉁䅷䅁佂䝁䅅督歂䝁䅅兣䡂䙁䅍杏䑂䕁䅉睕䥂䅁䅁杚䅕䉁䅷䅁佂䝁䅅督歂䝁䅅兣䡂䙁䅍杏䑂䕁䅍睔䩂䅁䅁兆䄰䉁䅷䅁佂䝁䅅督歂䝁䅅兣䡂䙁䅍杏䑂䕁䅑杔呂䅁䅁杌䅅䉁䅯䅁佂䝁䅅督歂䝁䅅兣䡂䙁䅍杏䑂䕁䅑睖䅁䵁䅑䅁慁䅁䅁杔桂䡁䅍䅚桂䡁䅅睒呂䑁䅯睑䙂䕁䅣䅁呃䅁䅁䅈䅁䕁䄴兙穂䝁䅑兙硂䕁䅣睕㙁䕁䅍兒佂䙁䅑䅁偁䅅䅁䅉䅁䕁䄴兙穂䝁䅑兙硂䕁䅣睕㙁䕁䅍兒佂䙁䅑杌䉂䅁䅁眵䄴䉁䅷䅁佂䝁䅅督歂䝁䅅兣䡂䙁䅍杏䑂䕁䅕杔奂䅁䅁䅎䄴䉁䅷䅁佂䝁䅅督歂䝁䅅兣䡂䙁䅍杏䑂䕁䅕杕啂䅁䅁䉅䅁䉁䅷䅁佂䝁䅅督歂䝁䅅兣䡂䙁䅍杏䑂䕁䅕杖䉂䅁䅁䅎䅷䉁䅷䅁佂䝁䅅督歂䝁䅅兣䡂䙁䅍杏䑂䕁䅙杒佂䅁䅁睭䅳䉁䅧䅁佂䝁䅅督歂䝁䅅兣䡂䙁䅍杏䑂䕁䅣䅁歃䅂䅁䅈䅁䕁䄴兙穂䝁䅑兙硂䕁䅣睕㙁䕁䅍睒佂䙁䅧䅁穃䅂䅁䅈䅁䕁䄴兙穂䝁䅑兙硂䕁䅣睕㙁䕁䅍䅓䑂䕁䄸䅁楄睄䅁䅈䅁䕁䄴兙穂䝁䅑兙硂䕁䅣睕㙁䕁䅍䅓䕂䕁䄴䅁㝂兂䅁䅈䅁䕁䄴兙穂䝁䅑兙硂䕁䅣睕㙁䕁䅍䅓䙂䕁䅙䅁乂䅄䅁䅈䅁䕁䄴兙穂䝁䅑兙硂䕁䅣睕㙁䕁䅍䅓卂䕁䅑䅁䕂兂䅁䅈䅁䕁䄴兙穂䝁䅑兙硂䕁䅣睕㙁䕁䅍䅓卂䙁䅣䅁⭁䅁䅁䅈䅁䕁䄴兙穂䝁䅑兙硂䕁䅣睕㙁䕁䅍䅓啂䙁䅉䅁畁䅁䅁杇䅁䕁䄴兙穂䝁䅑兙硂䕁䅣睕㙁䕁䅍䅓奂䅁䅁其䅕䉁䅷䅁佂䝁䅅督歂䝁䅅兣䡂䙁䅍杏䑂䕁䅫杔䝂䅁䅁八䅁䉁䄴䅁佂䝁䅅督歂䝁䅅兣䡂䙁䅍杏䑂䕁䄰睑呂䕁䅅䅁浂允䅁杇䅁䕁䄴兙穂䝁䅑兙硂䕁䅣睕㙁䕁䅍兔䙂䅁䅁睙䅁䉁䅷䅁佂䝁䅅督歂䝁䅅兣䡂䙁䅍杏䑂䕁䄴䅗䑂䅁䅁䅕䅕䉁䅷䅁佂䝁䅅督歂䝁䅅兣䡂䙁䅍杏䑂䕁䄴䅗佂䅁䅁睷䄰䉁䅷䅁佂䝁䅅督歂䝁䅅兣䡂䙁䅍杏䑂䕁䄸䅓噂䅁䅁䅥䄴䉁䅷䅁佂䝁䅅督歂䝁䅅兣䡂䙁䅍杏䑂䕁䄸睓䙂䅁䅁杪䅕䉁䅷䅁佂䝁䅅督歂䝁䅅兣䡂䙁䅍杏䑂䕁䄸䅔䍂䅁䅁睇䅕䉁䅷䅁佂䝁䅅督歂䝁䅅兣䡂䙁䅍杏䑂䕁䄸䅔䵂䅁䅁杦䅳䉁䅷䅁佂䝁䅅督歂䝁䅅兣䡂䙁䅍杏䑂䕁䄸䅔乂䅁䅁兺䅑䉁䅯䅁佂䝁䅅督歂䝁䅅兣䡂䙁䅍杏䑂䕁䄸睔䅁䩁䈴䅁捁䅁䅁杔桂䡁䅍䅚桂䡁䅅睒呂䑁䅯睑偂䙁䅍䅖䅁䕁䄰䅁慁䅁䅁杔桂䡁䅍䅚桂䡁䅅睒呂䑁䅯睑兂䕁䅉䅁㥂䅁䅁䅈䅁䕁䄴兙穂䝁䅑兙硂䕁䅣睕㙁䕁䅍䅕卂䙁䅑䅁瑂允䅁䅈䅁䕁䄴兙穂䝁䅑兙硂䕁䅣睕㙁䕁䅍杕偂䙁䅧䅁畄䅂䅁䅈䅁䕁䄴兙穂䝁䅑兙硂䕁䅣睕㙁䕁䅍杕呂䙁䅉䅁䕃睃䅁䅈䅁䕁䄴兙穂䝁䅑兙硂䕁䅣睕㙁䕁䅍杕噂䙁䅍䅁㍃䅂䅁䅈䅁䕁䄴兙穂䝁䅑兙硂䕁䅣睕㙁䕁䅍杕坂䕁䅷䅁ぃ睃䅁䅈䅁䕁䄴兙穂䝁䅑兙硂䕁䅣睕㙁䕁䅍杕塂䕁䅑䅁汃䅁䅁䅈䅁䕁䄴兙穂䝁䅑兙硂䕁䅣睕㙁䕁䅍睕䑂䕁䄸䅁䑁允䅁䅈䅁䕁䄴兙穂䝁䅑兙硂䕁䅣睕㙁䕁䅍睕䡂䙁䅁䅁ㅁ允䅁䅈䅁䕁䄴兙穂䝁䅑兙硂䕁䅣睕㙁䕁䅍睕䡂䙁䅍䅁卄䅄䅁䅈䅁䕁䄴兙穂䝁䅑兙硂䕁䅣睕㙁䕁䅍睕塂䕁䅫䅁䅃杄䅁杇䅁䕁䄴兙穂䝁䅑兙硂䕁䅣睕㙁䕁䅍睕奂䅁䅁䅑䅁䉁䅷䅁佂䝁䅅督歂䝁䅅兣䡂䙁䅍杏䑂䙁䅑兑呂䅁䅁术䅁䉁䅷䅁佂䝁䅅督歂䝁䅅兣䡂䙁䅍杏䑂䙁䅑睓䍂䅁䅁充䅷䉁䅷䅁佂䝁䅅督歂䝁䅅兣䡂䙁䅍杏䑂䙁䅑睕䥂䅁䅁杈䅁䉁䅷䅁佂䝁䅅督歂䝁䅅兣䡂䙁䅍杏䑂䙁䅙村䝂䅁䅁䄫䄰䉁䅷䅁佂䝁䅅督歂䝁䅅兣䡂䙁䅍杏䑂䙁䅙睑偂䅁䅁眰䅳䉁䅷䅁佂䝁䅅督歂䝁䅅兣䡂䙁䅍杏䑂䙁䅙䅔啂䅁䅁睋䅕䉁䅷䅁佂䝁䅅督歂䝁䅅兣䡂䙁䅍杏䑂䙁䅫䅖䱂䅁䅁䅸䅑䉁䅯䅁佂䝁䅅督歂䝁䅅兣䡂䙁䅍杏䑂䙁䅯杕䅁乁䅅䅁慁䅁䅁杔桂䡁䅍䅚桂䡁䅅睒呂䑁䅯䅒䍂䙁䅧䅁噂兂䅁䅈䅁䕁䄴兙穂䝁䅑兙硂䕁䅣睕㙁䕁䅑睑偂䕁䄰䅁䙁兄䅁䅈䅁䕁䄴兙穂䝁䅑兙硂䕁䅣睕㙁䕁䅑睒䩂䕁䅫䅁㥄䅄䅁䅈䅁䕁䄴兙穂䝁䅑兙硂䕁䅣睕㙁䕁䅑兓偂䕁䅑䅁杁睃䅁䅈䅁䕁䄴兙穂䝁䅑兙硂䕁䅣睕㙁䕁䅑䅔啂䙁䅉䅁䙄䅁䅁䅈䅁䕁䄴兙穂䝁䅑兙硂䕁䅣睕㙁䕁䅑睔䑂䙁䅕䅁㙁兂䅁䅈䅁䕁䄴兙穂䝁䅑兙硂䕁䅣睕㙁䕁䅑睔卂䕁䄰䅁婁睄䅁杇䅁䕁䄴兙穂䝁䅑兙硂䕁䅣睕㙁䕁䅑䅕慂䅁䅁杦䅁䉁䅷䅁佂䝁䅅督歂䝁䅅兣䡂䙁䅍杏䕂䙁䅕睔䵂䅁䅁䅴䅕䉁䅷䅁佂䝁䅅督歂䝁䅅兣䡂䙁䅍杏䕂䙁䅙兑奂䅁䅁朰䄰䉁䅷䅁佂䝁䅅督歂䝁䅅兣䡂䙁䅍杏䕂䙁䅧睑乂䅁䅁李䅅䉁䅷䅁佂䝁䅅督歂䝁䅅兣䡂䙁䅍杏䕂䙁䅧䅕䙂䅁䅁兤䄰䉁䅧䅁佂䝁䅅督歂䝁䅅兣䡂䙁䅍杏䙂䕁䅅䅁啁䅁䅁䅈䅁䕁䄴兙穂䝁䅑兙硂䕁䅣睕㙁䕁䅕村䉂䙁䅫䅁㑁䅁䅁䅈䅁䕁䄴兙穂䝁䅑兙硂䕁䅣睕㙁䕁䅕睑兂䕁䅣䅁䡄睃䅁䅈䅁䕁䄴兙穂䝁䅑兙硂䕁䅣睕㙁䕁䅕兒䝂䙁䅑䅁䙁兂䅁䅈䅁䕁䄴兙穂䝁䅑兙硂䕁䅣睕㙁䕁䅕兔䍂䕁䅍䅁⭃兄䅁䅈䅁䕁䄴兙穂䝁䅑兙硂䕁䅣睕㙁䕁䅕杔呂䕁䅣䅁⽃䅂䅁䅈䅁䕁䄴兙穂䝁䅑兙硂䕁䅣睕㙁䕁䅕兕䩂䙁䅧䅁穁䅁䅁䅈䅁䕁䄴兙穂䝁䅑兙硂䕁䅣睕㙁䕁䅕杕䩂䕁䅕䅁㥄䅁䅁䅈䅁䕁䄴兙穂䝁䅑兙硂䕁䅣睕㙁䕁䅕䅖呂䙁䅫䅁䭂䅄䅁䅈䅁䕁䄴兙穂䝁䅑兙硂䕁䅣睕㙁䕁䅕杖卂䕁䅣䅁䩁䅁䅁䅈䅁䕁䄴兙穂䝁䅑兙硂䕁䅣睕㙁䕁䅕睖䍂䕁䅍䅁湄兂䅁杇䅁䕁䄴兙穂䝁䅑兙硂䕁䅣睕㙁䕁䅕䅗䑂䅁䅁杄䅁䉁䅯䅁佂䝁䅅督歂䝁䅅兣䡂䙁䅍杏䙂䙁䅧兒䅁乁䕙䅁捁䅁䅁杔桂䡁䅍䅚桂䡁䅅睒呂䑁䅯兒奂䕁䅕䅔䅁乁䕅䅁捁䅁䅁杔桂䡁䅍䅚桂䡁䅅睒呂䑁䅯兒奂䕁䅷睕䅁偁䙧䅁捁䅁䅁杔桂䡁䅍䅚桂䡁䅅睒呂䑁䅯兒奂䙁䅁兒䅁䡁䅉䅁捁䅁䅁杔桂䡁䅍䅚桂䡁䅅睒呂䑁䅯兒奂䙁䅁睔䅁䱁䕧䅁捁䅁䅁杔桂䡁䅍䅚桂䡁䅅睒呂䑁䅯兒奂䙁䅑杕䅁䍁䱳䅁慁䅁䅁杔桂䡁䅍䅚桂䡁䅅睒呂䑁䅯兒婂䕁䅕䅁潄䅄䅁䅈䅁䕁䄴兙穂䝁䅑兙硂䕁䅣睕㙁䕁䅕杗兂䙁䅣䅁啁杄䅁䅈䅁䕁䄴兙穂䝁䅑兙硂䕁䅣睕㙁䕁䅙兑佂䕁䅣䅁㝄䅁䅁䅈䅁䕁䄴兙穂䝁䅑兙硂䕁䅣睕㙁䕁䅙兑呂䙁䅑䅁坃允䅁䅈䅁䕁䄴兙穂䝁䅑兙硂䕁䅣睕㙁䕁䅙村佂䕁䅍䅁楂兄䅁䅈䅁䕁䄴兙穂䝁䅑兙硂䕁䅣睕㙁䕁䅙睑䝂䙁䅍䅁婄䅂䅁䅈䅁䕁䄴兙穂䝁䅑兙硂䕁䅣睕㙁䕁䅙兒䵂䕁䅕䅁㕂睃䅁䅈䅁䕁䄴兙穂䝁䅑兙硂䕁䅣睕㙁䕁䅙杒䍂䕁䅍䅁畃䅄䅁䅈䅁䕁䄴兙穂䝁䅑兙硂䕁䅣睕㙁䕁䅙杒䩂䕁䄴䅁䍄兂䅁䅈䅁䕁䄴兙穂䝁䅑兙硂䕁䅣睕㙁䕁䅙杒䩂䙁䅙䅁潂䅁䅁杇䅁䕁䄴兙穂䝁䅑兙硂䕁䅣睕㙁䕁䅙䅓䍂䅁䅁兯䅳䉁䅷䅁佂䝁䅅督歂䝁䅅兣䡂䙁䅍杏䝂䕁䅫䅖䍂䅁䅁兆䅅䉁䅷䅁佂䝁䅅督歂䝁䅅兣䡂䙁䅍杏䝂䕁䅫杖䙂䅁䅁朶䅕䉁䅷䅁佂䝁䅅督歂䝁䅅兣䡂䙁䅍杏䝂䕁䅫杗慂䅁䅁杚䅷䉁䅷䅁佂䝁䅅督歂䝁䅅兣䡂䙁䅍杏䝂䕁䅷兒奂䅁䅁兲䅑䉁䅷䅁佂䝁䅅督歂䝁䅅兣䡂䙁䅍杏䝂䕁䄸杕乂䅁䅁杇䄸䉁䅯䅁佂䝁䅅督歂䝁䅅兣䡂䙁䅍杏䝂䕁䄸䅗䅁䩁䈸䅁捁䅁䅁杔桂䡁䅍䅚桂䡁䅅睒呂䑁䅯杒偂䙁䅧兑䅁䭁䉉䅁捁䅁䅁杔桂䡁䅍䅚桂䡁䅅睒呂䑁䅯杒偂䙁䅧杒䅁䝁丸䅁捁䅁䅁杔桂䡁䅍䅚桂䡁䅅睒呂䑁䅯杒呂䕁䅷杕䅁䭁䅉䅁捁䅁䅁杔桂䡁䅍䅚桂䡁䅅睒呂䑁䅯杒啂䕁䅑杕䅁䅁䵣䅁捁䅁䅁杔桂䡁䅍䅚桂䡁䅅睒呂䑁䅯杒啂䕁䄴䅖䅁䑁䅁䅁捁䅁䅁杔桂䡁䅍䅚桂䡁䅅睒呂䑁䅯杒啂䙁䅉兒䅁䅁久䅁捁䅁䅁杔桂䡁䅍䅚桂䡁䅅睒呂䑁䅯杒噂䕁䅷䅖䅁䉁乑䅁捁䅁䅁杔桂䡁䅍䅚桂䡁䅅睒呂䑁䅯杒塂䙁䅉䅒䅁䭁䱑䅁捁䅁䅁杔桂䡁䅍䅚桂䡁䅅睒呂䑁䅯杒婂䕁䅉杕䅁䩁䙍䅁捁䅁䅁杔桂䡁䅍䅚桂䡁䅅睒呂䑁䅯睒䙂䕁䅧睑䅁偁䅁䅁慁䅁䅁杔桂䡁䅍䅚桂䡁䅅睒呂䑁䅯睒䙂䕁䄴䅁啃䅁䅁䅈䅁䕁䄴兙穂䝁䅑兙硂䕁䅣睕㙁䕁䅣兓䩂䕁䅫䅁灄䅄䅁䅈䅁䕁䄴兙穂䝁䅑兙硂䕁䅣睕㙁䕁䅣兓䵂䕁䅑䅁䱄䅁䅁䅈䅁䕁䄴兙穂䝁䅑兙硂䕁䅣睕㙁䕁䅣䅔兂䕁䅫䅁允杂䅁䅈䅁䕁䄴兙穂䝁䅑兙硂䕁䅣睕㙁䕁䅣杔啂䙁䅧䅁佄䅂䅁䅇䅁䕁䄴兙穂䝁䅑兙硂䕁䅣睕㙁䕁䅣睔䅁䝁䰰䅁捁䅁䅁杔桂䡁䅍䅚桂䡁䅅睒呂䑁䅯睒偂䕁䅣睔䅁乁䵷䅁捁䅁䅁杔桂䡁䅍䅚桂䡁䅅睒呂䑁䅯睒偂䕁䄸睒䅁䑁䅷䅁敁䅁䅁杔桂䡁䅍䅚桂䡁䅅睒呂䑁䅯睒偂䕁䄸睒䵂䅁䅁児䅁䉁䅷䅁佂䝁䅅督歂䝁䅅兣䡂䙁䅍杏䡂䙁䅁杕䙂䅁䅁杕䄰䉁䅷䅁佂䝁䅅督歂䝁䅅兣䡂䙁䅍杏䡂䙁䅍䅓䕂䅁䅁兣䅳䉁䅧䅁佂䝁䅅督歂䝁䅅兣䡂䙁䅍杏䡂䙁䅑䅁祂兂䅁䅈䅁䕁䄴兙穂䝁䅑兙硂䕁䅣睕㙁䕁䅧兑䝂䕁䅍䅁流睃䅁䅈䅁䕁䄴兙穂䝁䅑兙硂䕁䅣睕㙁䕁䅧兑䩂䕁䄴䅁䅃睃䅁䅈䅁䕁䄴兙穂䝁䅑兙硂䕁䅣睕㙁䕁䅧兑䵂䕁䄸䅁㍂兂䅁杇䅁䕁䄴兙穂䝁䅑兙硂䕁䅣睕㙁䕁䅧兑呂䅁䅁兆䅁䉁䅷䅁佂䝁䅅督歂䝁䅅兣䡂䙁䅍杏䥂䕁䅉兑佂䅁䅁兰䅅䉁䅷䅁佂䝁䅅督歂䝁䅅兣䡂䙁䅍杏䥂䕁䅍睕䡂䅁䅁䅹䅳䉁䅷䅁佂䝁䅅督歂䝁䅅兣䡂䙁䅍杏䥂䕁䅕䅔䙂䅁䅁来䅳䉁䅷䅁佂䝁䅅督歂䝁䅅兣䡂䙁䅍杏䥂䕁䅙睖䉂䅁䅁眷䄰䉁䅷䅁佂䝁䅅督歂䝁䅅兣䡂䙁䅍杏䥂䕁䅷兓啂䅁䅁睐䅷䉁䅷䅁佂䝁䅅督歂䝁䅅兣䡂䙁䅍杏䥂䕁䅷杔䙂䅁䅁睌䅕䉁䅷䅁佂䝁䅅督歂䝁䅅兣䡂䙁䅍杏䥂䕁䄸䅔奂䅁䅁䅵䅅䉁䅯䅁佂䝁䅅督歂䝁䅅兣䡂䙁䅍杏䥂䕁䄸杔䅁䭁䉁䅁捁䅁䅁杔桂䡁䅍䅚桂䡁䅅睒呂䑁䅯䅓偂䙁䅁兒䅁偁䵯䅁慁䅁䅁杔桂䡁䅍䅚桂䡁䅅睒呂䑁䅯䅓剂䙁䅫䅁䵁兂䅁䅈䅁䕁䄴兙穂䝁䅑兙硂䕁䅣睕㙁䕁䅧睕䩂䕁䅍䅁䡃允䅁䅈䅁䕁䄴兙穂䝁䅑兙硂䕁䅣睕㙁䕁䅧睕䩂䕁䅫䅁䉃杄䅁杇䅁䕁䄴兙穂䝁䅑兙硂䕁䅣睕㙁䕁䅧睕啂䅁䅁兑䅁䉁䅷䅁佂䝁䅅督歂䝁䅅兣䡂䙁䅍杏䥂䙁䅍䅖乂䅁䅁睫䅳䉁䅷䅁佂䝁䅅督歂䝁䅅兣䡂䙁䅍杏䥂䙁䅑䅔䕂䅁䅁权䄴䉁䅯䅁佂䝁䅅督歂䝁䅅兣䡂䙁䅍杏䥂䙁䅑杗䅁偁䭯䅁捁䅁䅁杔桂䡁䅍䅚桂䡁䅅睒呂䑁䅯䅓噂䕁䅉睒䅁䍁䰸䅁慁䅁䅁杔桂䡁䅍䅚桂䡁䅅睒呂䑁䅯䅓塂䕁䅍䅁摃䅂䅁䅈䅁䕁䄴兙穂䝁䅑兙硂䕁䅣睕㙁䕁䅧睖䱂䕁䄴䅁偂兄䅁杇䅁䕁䄴兙穂䝁䅑兙硂䕁䅣睕㙁䕁䅫兑䑂䅁䅁杒䄰䉁䅷䅁佂䝁䅅督歂䝁䅅兣䡂䙁䅍杏䩂䕁䅅杕啂䅁䅁䄲䅳䉁䅷䅁佂䝁䅅督歂䝁䅅兣䡂䙁䅍杏䩂䕁䅉睓卂䅁䅁䅴䅑䉁䅷䅁佂䝁䅅督歂䝁䅅兣䡂䙁䅍杏䩂䕁䅉睔䑂䅁䅁杇䅕䉁䅷䅁佂䝁䅅督歂䝁䅅兣䡂䙁䅍杏䩂䕁䅍䅓卂䅁䅁兘䅳䉁䅷䅁佂䝁䅅督歂䝁䅅兣䡂䙁䅍杏䩂䕁䅍兖䩂䅁䅁杆䄰䉁䅷䅁佂䝁䅅督歂䝁䅅兣䡂䙁䅍杏䩂䕁䅑睑䑂䅁䅁硣䅁䉁䅷䅁佂䝁䅅督歂䝁䅅兣䡂䙁䅍杏䩂䕁䅑䅗奂䅁䅁睏䅁䉁䅷䅁佂䝁䅅督歂䝁䅅兣䡂䙁䅍杏䩂䕁䅷兔佂䅁䅁眰䅕䉁䅷䅁佂䝁䅅督歂䝁䅅兣䡂䙁䅍杏䩂䕁䄴睑婂䅁䅁児䅅䉁䅷䅁佂䝁䅅督歂䝁䅅兣䡂䙁䅍杏䩂䕁䄴䅒䍂䅁䅁朴䅳䉁䅷䅁佂䝁䅅督歂䝁䅅兣䡂䙁䅍杏䩂䕁䄴䅖䑂䅁䅁䅷䅅䉁䅷䅁佂䝁䅅督歂䝁䅅兣䡂䙁䅍杏䩂䕁䄴䅖噂䅁䅁兊䅁䉁䅷䅁佂䝁䅅督歂䝁䅅兣䡂䙁䅍杏䩂䕁䄴杖䉂䅁䅁䅥䄰䉁䅷䅁佂䝁䅅督歂䝁䅅兣䡂䙁䅍杏䩂䕁䄸睕兂䅁䅁睈䄴䉁䅷䅁佂䝁䅅督歂䝁䅅兣䡂䙁䅍杏䩂䙁䅁兑卂䅁䅁䅔䅳䉁䅷䅁佂䝁䅅督歂䝁䅅兣䡂䙁䅍杏䩂䙁䅁睒兂䅁䅁朵䅑䉁䅷䅁佂䝁䅅督歂䝁䅅兣䡂䙁䅍杏䩂䙁䅉䅒乂䅁䅁杂䅙䉁䅷䅁佂䝁䅅督歂䝁䅅兣䡂䙁䅍杏䩂䙁䅍杕䡂䅁䅁兙䅁䉁䅷䅁佂䝁䅅督歂䝁䅅兣䡂䙁䅍杏䩂䙁䅑杕䩂䅁䅁睅䅷䉁䅷䅁佂䝁䅅督歂䝁䅅兣䡂䙁䅍杏䭂䕁䅅睑䱂䅁䅁䅄䄴䉁䅷䅁佂䝁䅅督歂䝁䅅兣䡂䙁䅍杏䭂䕁䅅杗慂䅁䅁八䅕䉁䅷䅁佂䝁䅅督歂䝁䅅兣䡂䙁䅍杏䭂䕁䅉䅓啂䅁䅁典䅅䉁䅷䅁佂䝁䅅督歂䝁䅅兣䡂䙁䅍杏䭂䕁䅉䅔噂䅁䅁兎䅷䉁䅷䅁佂䝁䅅督歂䝁䅅兣䡂䙁䅍杏䭂䕁䅉睕呂䅁䅁䅂䅳䉁䅷䅁佂䝁䅅督歂䝁䅅兣䡂䙁䅍杏䭂䕁䅯睕䝂䅁䅁䅸䅷䉁䅷䅁佂䝁䅅督歂䝁䅅兣䡂䙁䅍杏䭂䕁䅳䅓婂䅁䅁兹䅅䉁䅷䅁佂䝁䅅督歂䝁䅅兣䡂䙁䅍杏䱂䕁䅅䅔噂䅁䅁杗䄰䉁䅯䅁佂䝁䅅督歂䝁䅅兣䡂䙁䅍杏䱂䕁䅑䅕䅁䵁䅙䅁慁䅁䅁杔桂䡁䅍䅚桂䡁䅅睒呂䑁䅯睓䥂䕁䅍䅁䝃䅁䅁䅈䅁䕁䄴兙穂䝁䅑兙硂䕁䅣睕㙁䕁䅳䅔䉂䕁䅍䅁あ允䅁䅈䅁䕁䄴兙穂䝁䅑兙硂䕁䅣睕㙁䕁䅳䅔䩂䕁䅍䅁噃睃䅁䅈䅁䕁䄴兙穂䝁䅑兙硂䕁䅣睕㙁䕁䅳杕婂䙁䅍䅁い䅄䅁䅈䅁䕁䄴兙穂䝁䅑兙硂䕁䅣睕㙁䕁䅷兑乂䙁䅉䅁㍄䅂䅁䅈䅁䕁䄴兙穂䝁䅑兙硂䕁䅣睕㙁䕁䅷兑佂䕁䅍䅁瑁兂䅁䅈䅁䕁䄴兙穂䝁䅑兙硂䕁䅣睕㙁䕁䅷兒䑂䕁䄸䅁桄䅂䅁䅈䅁䕁䄴兙穂䝁䅑兙硂䕁䅣睕㙁䕁䅷兒呂䕁䅷䅁䉂睃䅁䅈䅁䕁䄴兙穂䝁䅑兙硂䕁䅣睕㙁䕁䅷杒噂䙁䅍䅁䥄兂䅁䅈䅁䕁䄴兙穂䝁䅑兙硂䕁䅣睕㙁䕁䅷睒䩂䕁䅧䅁獂䅄䅁杇䅁䕁䄴兙穂䝁䅑兙硂䕁䅣睕㙁䕁䅷兓佂䅁䅁睩䅅䉁䅷䅁佂䝁䅅督歂䝁䅅兣䡂䙁䅍杏䵂䕁䅫䅖䙂䅁䅁眶䅕䉁䅷䅁佂䝁䅅督歂䝁䅅兣䡂䙁䅍杏䵂䕁䅫杖佂䅁䅁睢䅕䉁䅷䅁佂䝁䅅督歂䝁䅅兣䡂䙁䅍杏䵂䕁䅳杒佂䅁䅁条䅳䉁䅯䅁佂䝁䅅督歂䝁䅅兣䡂䙁䅍杏䵂䕁䅳兕䅁䙁䅍䅁慁䅁䅁杔桂䡁䅍䅚桂䡁䅅睒呂䑁䅯䅔佂䙁䅑䅁硁䅁䅁杇䅁䕁䄴兙穂䝁䅑兙硂䕁䅣睕㙁䕁䅷杔塂䅁䅁充䅙䉁䅷䅁佂䝁䅅督歂䝁䅅兣䡂䙁䅍杏䵂䕁䄸䅕䙂䅁䅁睪䅕䉁䅷䅁佂䝁䅅督歂䝁䅅兣䡂䙁䅍杏䵂䙁䅅䅒啂䅁䅁杨䅷䉁䅷䅁佂䝁䅅督歂䝁䅅兣䡂䙁䅍杏䵂䙁䅉睑奂䅁䅁䅡䅅䉁䅷䅁佂䝁䅅督歂䝁䅅兣䡂䙁䅍杏䵂䙁䅍睑䑂䅁䅁兮䅕䉁䅷䅁佂䝁䅅督歂䝁䅅兣䡂䙁䅍杏䵂䙁䅍䅖卂䅁䅁䄴䅕䉁䅷䅁佂䝁䅅督歂䝁䅅兣䡂䙁䅍杏䵂䙁䅕䅔噂䅁䅁䄱䅅䉁䅷䅁佂䝁䅅督歂䝁䅅兣䡂䙁䅍杏乂䕁䅅杔䥂䅁䅁東䅕䉁䅯䅁佂䝁䅅督歂䝁䅅兣䡂䙁䅍杏乂䕁䅅杕䅁䉁䅙䅁捁䅁䅁杔桂䡁䅍䅚桂䡁䅅睒呂䑁䅯兔䉂䙁䅍兓䅁乁䙧䅁慁䅁䅁杔桂䡁䅍䅚桂䡁䅅睒呂䑁䅯兔䉂䙁䅑䅁煃䅂䅁䅈䅁䕁䄴兙穂䝁䅑兙硂䕁䅣睕㙁䕁䄰兑啂䙁䅣䅁十䅄䅁䅈䅁䕁䄴兙穂䝁䅑兙硂䕁䅣睕㙁䕁䄰睑䥂䙁䅁䅁㡁允䅁䅈䅁䕁䄴兙穂䝁䅑兙硂䕁䅣睕㙁䕁䄰睑卂䕁䅫䅁塁兄䅁杇䅁䕁䄴兙穂䝁䅑兙硂䕁䅣睕㙁䕁䄰睑塂䅁䅁兒䅳䉁䅷䅁佂䝁䅅督歂䝁䅅兣䡂䙁䅍杏乂䕁䅑䅔慂䅁䅁睬䅅䉁䅷䅁佂䝁䅅督歂䝁䅅兣䡂䙁䅍杏乂䕁䅕䅒兂䅁䅁䅬䅕䉁䅷䅁佂䝁䅅督歂䝁䅅兣䡂䙁䅍杏乂䕁䅕䅖䉂䅁䅁睎䅁䉁䅷䅁佂䝁䅅督歂䝁䅅兣䡂䙁䅍杏乂䕁䅣兒䙂䅁䅁睉䄰䉁䅷䅁佂䝁䅅督歂䝁䅅兣䡂䙁䅍杏乂䕁䅣䅕䩂䅁䅁术䅷䉁䅷䅁佂䝁䅅督歂䝁䅅兣䡂䙁䅍杏乂䕁䅫䅒䕂䅁䅁䅆䅙䉁䅷䅁佂䝁䅅督歂䝁䅅兣䡂䙁䅍杏乂䕁䅳睕䩂䅁䅁朴䅑䉁䅷䅁佂䝁䅅督歂䝁䅅兣䡂䙁䅍杏乂䕁䅳䅖奂䅁䅁睫䅅䉁䅷䅁佂䝁䅅督歂䝁䅅兣䡂䙁䅍杏乂䕁䅷兑䍂䅁䅁免䅷䉁䅷䅁佂䝁䅅督歂䝁䅅兣䡂䙁䅍杏乂䕁䅷睓佂䅁䅁兓䅷䉁䅷䅁佂䝁䅅督歂䝁䅅兣䡂䙁䅍杏乂䕁䄰睕䩂䅁䅁杧䅳䉁䅷䅁佂䝁䅅督歂䝁䅅兣䡂䙁䅍杏乂䕁䄴杕偂䅁䅁睅䄴䉁䅷䅁佂䝁䅅督歂䝁䅅兣䡂䙁䅍杏乂䕁䄴睕啂䅁䅁其䅁䉁䅷䅁佂䝁䅅督歂䝁䅅兣䡂䙁䅍杏乂䕁䄸杕佂䅁䅁䄰䅕䉁䅷䅁佂䝁䅅督歂䝁䅅兣䡂䙁䅍杏乂䙁䅁睖卂䅁䅁䅫䅅䉁䅷䅁佂䝁䅅督歂䝁䅅兣䡂䙁䅍杏乂䙁䅉睑婂䅁䅁䅢䄰䉁䅷䅁佂䝁䅅督歂䝁䅅兣䡂䙁䅍杏乂䙁䅉杔䉂䅁䅁兵䅅䉁䅷䅁佂䝁䅅督歂䝁䅅兣䡂䙁䅍杏乂䙁䅉䅖佂䅁䅁末䅳䉁䅷䅁佂䝁䅅督歂䝁䅅兣䡂䙁䅍杏乂䙁䅍兒奂䅁䅁兡䄰䉁䅷䅁佂䝁䅅督歂䝁䅅兣䡂䙁䅍杏乂䙁䅍杒啂䅁䅁儲䅁䉁䅷䅁佂䝁䅅督歂䝁䅅兣䡂䙁䅍杏乂䙁䅑睑䥂䅁䅁睈䅁䉁䅷䅁佂䝁䅅督歂䝁䅅兣䡂䙁䅍杏乂䙁䅑睕䩂䅁䅁䅤䅕䉁䅧䅁佂䝁䅅督歂䝁䅅兣䡂䙁䅍杏乂䙁䅕䅁䩂允䅁杇䅁䕁䄴兙穂䝁䅑兙硂䕁䅣睕㙁䕁䄰䅗䵂䅁䅁兏䅳䉁䅷䅁佂䝁䅅督歂䝁䅅兣䡂䙁䅍杏乂䙁䅫睒佂䅁䅁兄䄰䉁䅷䅁佂䝁䅅督歂䝁䅅兣䡂䙁䅍杏乂䙁䅫杕䡂䅁䅁杭䄰䉁䅷䅁佂䝁䅅督歂䝁䅅兣䡂䙁䅍杏佂䕁䅅杕䩂䅁䅁䄰䄰䉁䅷䅁佂䝁䅅督歂䝁䅅兣䡂䙁䅍杏佂䕁䅅杖䩂䅁䅁儰䄰䉁䅷䅁佂䝁䅅督歂䝁䅅兣䡂䙁䅍杏佂䕁䅉兓奂䅁䅁䄯䅕䉁䅷䅁佂䝁䅅督歂䝁䅅兣䡂䙁䅍杏佂䕁䅉䅖䍂䅁䅁睯䅳䉁䅷䅁佂䝁䅅督歂䝁䅅兣䡂䙁䅍杏佂䕁䅑兑剂䅁䅁䅷䅁䉁䅷䅁佂䝁䅅督歂䝁䅅兣䡂䙁䅍杏佂䕁䅑睕佂䅁䅁䅑䅅䉁䅷䅁佂䝁䅅督歂䝁䅅兣䡂䙁䅍杏佂䕁䅕睔䡂䅁䅁杴䅕䉁䅷䅁佂䝁䅅督歂䝁䅅兣䡂䙁䅍杏佂䕁䅙䅔奂䅁䅁䄲䅁䉁䅷䅁佂䝁䅅督歂䝁䅅兣䡂䙁䅍杏佂䕁䄸杖啂䅁䅁睱䅑䉁䅷䅁佂䝁䅅督歂䝁䅅兣䡂䙁䅍杏佂䙁䅍兓啂䅁䅁睵䅳䉁䅷䅁佂䝁䅅督歂䝁䅅兣䡂䙁䅍杏佂䙁䅑兑兂䅁䅁杪䅁䉁䅷䅁佂䝁䅅督歂䝁䅅兣䡂䙁䅍杏佂䙁䅑睑啂䅁䅁杤䄰䉁䅷䅁佂䝁䅅督歂䝁䅅兣䡂䙁䅍杏佂䙁䅑杕呂䅁䅁眯䅁䉁䅷䅁佂䝁䅅督歂䝁䅅兣䡂䙁䅍杏佂䙁䅙䅒䉂䅁䅁杶䅁䉁䅷䅁佂䝁䅅督歂䝁䅅兣䡂䙁䅍杏佂䙁䅙兒䙂䅁䅁眯䅯䉁䅷䅁佂䝁䅅督歂䝁䅅兣䡂䙁䅍杏佂䙁䅣村䩂䅁䅁睏䄴䉁䅯䅁佂䝁䅅督歂䝁䅅兣䡂䙁䅍杏佂䙁䅣兒䅁䩁䔴䅁慁䅁䅁杔桂䡁䅍䅚桂䡁䅅睒呂䑁䅯杔塂䕁䅷䅁汄䅄䅁杇䅁䕁䄴兙穂䝁䅑兙硂䕁䅣睕㙁䕁䄴睖呂䅁䅁儲䅅䉁䅷䅁佂䝁䅅督歂䝁䅅兣䡂䙁䅍杏佂䙁䅣睕䉂䅁䅁朲䅅䉁䅷䅁佂䝁䅅督歂䝁䅅兣䡂䙁䅍杏佂䙁䅧䅕䩂䅁䅁䅖䅅䉁䅷䅁佂䝁䅅督歂䝁䅅兣䡂䙁䅍杏佂䙁䅧睕啂䅁䅁眲䅕䉁䅯䅁佂䝁䅅督歂䝁䅅兣䡂䙁䅍杏佂䙁䅧䅖䅁乁䕣䅁捁䅁䅁杔桂䡁䅍䅚桂䡁䅅睒呂䑁䅯杔婂䕁䄰䅖䅁䥁䴸䅁捁䅁䅁杔桂䡁䅍䅚桂䡁䅅睒呂䑁䅯睔䕂䕁䅙䅔䅁䕁䈸䅁慁䅁䅁杔桂䡁䅍䅚桂䡁䅅睒呂䑁䅯睔䕂䙁䅁䅁湃睃䅁䅈䅁䕁䄴兙穂䝁䅑兙硂䕁䅣睕㙁䕁䄸䅔䙂䕁䅑䅁⽁兂䅁䅈䅁䕁䄴兙穂䝁䅑兙硂䕁䅣睕㙁䕁䄸兔䑂䕁䅷䅁穃兄䅁䅇䅁䕁䄴兙穂䝁䅑兙硂䕁䅣睕㙁䕁䄸杔䅁䑁䅉䅁慁䅁䅁杔桂䡁䅍䅚桂䡁䅅睒呂䑁䅯睔佂䕁䅉䅁十杂䅁䅈䅁䕁䄴兙穂䝁䅑兙硂䕁䅣睕㙁䕁䄸䅕䑂䕁䅧䅁摁兂䅁䅈䅁䕁䄴兙穂䝁䅑兙硂䕁䅣睕㙁䕁䄸杕䵂䙁䅫䅁獄䅁䅁䅈䅁䕁䄴兙穂䝁䅑兙硂䕁䅣睕㙁䕁䄸睕䩂䙁䅍䅁呄䅄䅁䅈䅁䕁䄴兙穂䝁䅑兙硂䕁䅣睕㙁䕁䄸䅖啂䙁䅉䅁䥁䅄䅁杇䅁䕁䄴兙穂䝁䅑兙硂䕁䅣睕㙁䕁䄸杗䱂䅁䅁兹䅑䉁䅷䅁佂䝁䅅督歂䝁䅅兣䡂䙁䅍杏兂䕁䅅杔塂䅁䅁儵䅁䉁䅷䅁佂䝁䅅督歂䝁䅅兣䡂䙁䅍杏兂䕁䅅杕䉂䅁䅁儴䅁䉁䅷䅁佂䝁䅅督歂䝁䅅兣䡂䙁䅍杏兂䕁䅅䅖䱂䅁䅁兄䄴䉁䅷䅁佂䝁䅅督歂䝁䅅兣䡂䙁䅍杏兂䕁䅅兗奂䅁䅁杷䅅䉁䅷䅁佂䝁䅅督歂䝁䅅兣䡂䙁䅍杏兂䕁䅍兑卂䅁䅁杖䅅䉁䅯䅁佂䝁䅅督歂䝁䅅兣䡂䙁䅍杏兂䕁䅍䅓䅁偁䕳䅁捁䅁䅁杔桂䡁䅍䅚桂䡁䅅睒呂䑁䅯䅕䑂䙁䅉䅗䅁䉁丰䅁捁䅁䅁杔桂䡁䅍䅚桂䡁䅅睒呂䑁䅯䅕䑂䙁䅑兗䅁䩁䕧䅁捁䅁䅁杔桂䡁䅍䅚桂䡁䅅睒呂䑁䅯䅕䕂䕁䅍睔䅁䵁儰䅁捁䅁䅁杔桂䡁䅍䅚桂䡁䅅睒呂䑁䅯䅕䕂䕁䅙睕䅁䙁䱉䅁捁䅁䅁杔桂䡁䅍䅚桂䡁䅅睒呂䑁䅯䅕䙂䕁䅍睔䅁偁䭳䅁捁䅁䅁杔桂䡁䅍䅚桂䡁䅅睒呂䑁䅯䅕䙂䕁䄴睒䅁䥁丸䅁捁䅁䅁杔桂䡁䅍䅚桂䡁䅅睒呂䑁䅯䅕䙂䕁䄴杔䅁䝁䵫䅁慁䅁䅁杔桂䡁䅍䅚桂䡁䅅睒呂䑁䅯䅕䙂䙁䅁䅁噃䅁䅁䅈䅁䕁䄴兙穂䝁䅑兙硂䕁䅣睕㙁䙁䅁杒䍂䕁䅍䅁癃䅄䅁杇䅁䕁䄴兙穂䝁䅑兙硂䕁䅣睕㙁䙁䅁杒䡂䅁䅁杳䅅䉁䅷䅁佂䝁䅅督歂䝁䅅兣䡂䙁䅍杏兂䕁䅣杔婂䅁䅁睁䄰䉁䅧䅁佂䝁䅅督歂䝁䅅兣䡂䙁䅍杏兂䕁䅫䅁摄睃䅁䅈䅁䕁䄴兙穂䝁䅑兙硂䕁䅣睕㙁䙁䅁兓佂䕁䅍䅁楄杄䅁䅈䅁䕁䄴兙穂䝁䅑兙硂䕁䅣睕㙁䙁䅁䅔䉂䕁䅉䅁祁䅄䅁䅈䅁䕁䄴兙穂䝁䅑兙硂䕁䅣睕㙁䙁䅁䅔䉂䙁䅫䅁歃䅄䅁䅈䅁䕁䄴兙穂䝁䅑兙硂䕁䅣睕㙁䙁䅁䅔乂䙁䅉䅁䩄睃䅁䅈䅁䕁䄴兙穂䝁䅑兙硂䕁䅣睕㙁䙁䅁䅔啂䙁䅉䅁䡄䅁䅁䅈䅁䕁䄴兙穂䝁䅑兙硂䕁䅣睕㙁䙁䅁䅔噂䙁䅍䅁婃睃䅁䅈䅁䕁䄴兙穂䝁䅑兙硂䕁䅣睕㙁䙁䅁䅔奂䙁䅍䅁慃睃䅁䅈䅁䕁䄴兙穂䝁䅑兙硂䕁䅣睕㙁䙁䅁杔䝂䙁䅁䅁元兂䅁䅈䅁䕁䄴兙穂䝁䅑兙硂䕁䅣睕㙁䙁䅁睔䕂䕁䅑䅁㡃允䅁䅈䅁䕁䄴兙穂䝁䅑兙硂䕁䅣睕㙁䙁䅁睔偂䕁䅷䅁塁允䅁䅈䅁䕁䄴兙穂䝁䅑兙硂䕁䅣睕㙁䙁䅁睔塂䕁䅫䅁㡁兂䅁䅈䅁䕁䄴兙穂䝁䅑兙硂䕁䅣睕㙁䙁䅁睔塂䕁䅷䅁⽂睃䅁䅈䅁䕁䄴兙穂䝁䅑兙硂䕁䅣睕㙁䙁䅁䅕䍂䕁䅫䅁湁睄䅁杇䅁䕁䄴兙穂䝁䅑兙硂䕁䅣睕㙁䙁䅁䅕䑂䅁䅁督䅕䉁䅷䅁佂䝁䅅督歂䝁䅅兣䡂䙁䅍杏兂䙁䅉兑䉂䅁䅁杵䅷䉁䅷䅁佂䝁䅅督歂䝁䅅兣䡂䙁䅍杏兂䙁䅉䅒偂䅁䅁儱䄰䉁䅷䅁佂䝁䅅督歂䝁䅅兣䡂䙁䅍杏兂䙁䅉睒呂䅁䅁儹䅷䉁䅷䅁佂䝁䅅督歂䝁䅅兣䡂䙁䅍杏兂䙁䅉杖䉂䅁䅁睵䅷䉁䅷䅁佂䝁䅅督歂䝁䅅兣䡂䙁䅍杏兂䙁䅍兔啂䅁䅁其䅳䉁䅯䅁佂䝁䅅督歂䝁䅅兣䡂䙁䅍杏兂䙁䅑睑䅁佁䉁䅁捁䅁䅁杔桂䡁䅍䅚桂䡁䅅睒呂䑁䅯䅕啂䕁䅕杔䅁䍁佁䅁捁䅁䅁杔桂䡁䅍䅚桂䡁䅅睒呂䑁䅯䅕婂䙁䅁䅔䅁䥁䉫䅁捁䅁䅁杔桂䡁䅍䅚桂䡁䅅睒呂䑁䅯䅕慂䙁䅯兑䅁䡁內䅁捁䅁䅁杔桂䡁䅍䅚桂䡁䅅睒呂䑁䅯兕䑂䕁䄸兔䅁䭁䅯䅁捁䅁䅁杔桂䡁䅍䅚桂䡁䅅睒呂䑁䅯兕䕂䕁䅕䅔䅁䥁䵑䅁捁䅁䅁杔桂䡁䅍䅚桂䡁䅅睒呂䑁䅯兕䵂䙁䅫睕䅁䭁䕉䅁捁䅁䅁杔桂䡁䅍䅚桂䡁䅅睒呂䑁䅯兕佂䙁䅍䅖䅁䱁䴴䅁捁䅁䅁杔桂䡁䅍䅚桂䡁䅅睒呂䑁䅯兕卂䙁䅙睔䅁乁乣䅁慁䅁䅁杔桂䡁䅍䅚桂䡁䅅睒呂䑁䅯杕䙂䕁䅣䅁坃䅁䅁䅈䅁䕁䄴兙穂䝁䅑兙硂䕁䅣睕㙁䙁䅉兒䡂䕁䄴䅁㝃䅁䅁䅈䅁䕁䄴兙穂䝁䅑兙硂䕁䅣睕㙁䙁䅉睒䙂䕁䄴䅁睃兂䅁䅈䅁䕁䄴兙穂䝁䅑兙硂䕁䅣睕㙁䙁䅉睒䵂䕁䅑䅁牃兂䅁䅈䅁䕁䄴兙穂䝁䅑兙硂䕁䅣睕㙁䙁䅉兔䍂䙁䅍䅁䑃兂䅁䅈䅁䕁䄴兙穂䝁䅑兙硂䕁䅣睕㙁䙁䅉睔䑂䕁䅳䅁㝁䅄䅁䅈䅁䕁䄴兙穂䝁䅑兙硂䕁䅣睕㙁䙁䅉睔䩂䕁䅍䅁䡁兄䅁䅈䅁䕁䄴兙穂䝁䅑兙硂䕁䅣睕㙁䙁䅉睔䩂䙁䅙䅁楃兂䅁杇䅁䕁䄴兙穂䝁䅑兙硂䕁䅣睕㙁䙁䅉睔兂䅁䅁兯䅅䉁䅷䅁佂䝁䅅督歂䝁䅅兣䡂䙁䅍杏卂䕁䄸睕啂䅁䅁杔䅁䉁䅯䅁佂䝁䅅督歂䝁䅅兣䡂䙁䅍杏卂䙁䅕杔䅁䥁䱫䅁杁䅁䅁杔桂䡁䅍䅚桂䡁䅅睒呂䑁䅯杕噂䙁䅍䅓畁䕁䅅䅁汃兄䅁䅈䅁䕁䄴兙穂䝁䅑兙硂䕁䅣睕㙁䙁䅍兑䍂䙁䅉䅁晄䅄䅁䅈䅁䕁䄴兙穂䝁䅑兙硂䕁䅣睕㙁䙁䅍兑䝂䙁䅑䅁婄睃䅁䅈䅁䕁䄴兙穂䝁䅑兙硂䕁䅣睕㙁䙁䅍兑䩂䕁䅅䅁い䅂䅁䅈䅁䕁䄴兙穂䝁䅑兙硂䕁䅣睕㙁䙁䅍兑䩂䕁䅍䅁畁兂䅁䅈䅁䕁䄴兙穂䝁䅑兙硂䕁䅣睕㙁䙁䅍兑佂䕁䄰䅁乃䅄䅁䅈䅁䕁䄴兙穂䝁䅑兙硂䕁䅣睕㙁䙁䅍兑啂䙁䅍䅁䡃䅄䅁䅈䅁䕁䄴兙穂䝁䅑兙硂䕁䅣睕㙁䙁䅍村䉂䕁䅍䅁癁䅁䅁䅈䅁䕁䄴兙穂䝁䅑兙硂䕁䅣睕㙁䙁䅍村䑂䕁䅙䅁乁䅅䅁䅈䅁䕁䄴兙穂䝁䅑兙硂䕁䅣睕㙁䙁䅍村卂䕁䅅䅁䭁杂䅁䅈䅁䕁䄴兙穂䝁䅑兙硂䕁䅣</t>
  </si>
  <si>
    <t>睕㙁䙁䅍村噂䙁䅧䅁牄允䅁䅈䅁䕁䄴兙穂䝁䅑兙硂䕁䅣睕㙁䙁䅍睑䥂䕁䅷䅁啂睃䅁䅈䅁䕁䄴兙穂䝁䅑兙硂䕁䅣睕㙁䙁䅍睑呂䕁䅍䅁㍁兄䅁䅈䅁䕁䄴兙穂䝁䅑兙硂䕁䅣睕㙁䙁䅍睑坂䕁䅷䅁噂睃䅁䅈䅁䕁䄴兙穂䝁䅑兙硂䕁䅣睕㙁䙁䅍䅒䡂䙁䅉䅁ㅁ兄䅁䅈䅁䕁䄴兙穂䝁䅑兙硂䕁䅣睕㙁䙁䅍兒䕂䕁䅣䅁元兄䅁䅈䅁䕁䄴兙穂䝁䅑兙硂䕁䅣睕㙁䙁䅍兒䩂䕁䅍䅁䥃兂䅁杇䅁䕁䄴兙穂䝁䅑兙硂䕁䅣睕㙁䙁䅍杒乂䅁䅁眹䅕䉁䅷䅁佂䝁䅅督歂䝁䅅兣䡂䙁䅍杏呂䕁䅙杔䑂䅁䅁䅳䅷䉁䅯䅁佂䝁䅅督歂䝁䅅兣䡂䙁䅍杏呂䕁䅧睑䅁䱁䘴䅁捁䅁䅁杔桂䡁䅍䅚桂䡁䅅睒呂䑁䅯睕䥂䕁䅕杔䅁䍁䴰䅁捁䅁䅁杔桂䡁䅍䅚桂䡁䅅睒呂䑁䅯睕䥂䕁䄸睔䅁佁偍䅁捁䅁䅁杔桂䡁䅍䅚桂䡁䅅睒呂䑁䅯睕䩂䕁䅣兓䅁䩁䕍䅁慁䅁䅁杔桂䡁䅍䅚桂䡁䅅睒呂䑁䅯睕䭂䙁䅣䅁䩁睄䅁䅈䅁䕁䄴兙穂䝁䅑兙硂䕁䅣睕㙁䙁䅍睓婂䙁䅣䅁畄睄䅁䅈䅁䕁䄴兙穂䝁䅑兙硂䕁䅣睕㙁䙁䅍䅔䉂䕁䅉䅁䱃䅂䅁杇䅁䕁䄴兙穂䝁䅑兙硂䕁䅣睕㙁䙁䅍䅔乂䅁䅁儵䅕䉁䅯䅁佂䝁䅅督歂䝁䅅兣䡂䙁䅍杏呂䕁䅷䅕䅁䉁䴸䅁捁䅁䅁杔桂䡁䅍䅚桂䡁䅅睒呂䑁䅯睕乂䕁䅍兓䅁䅁䅳䅁捁䅁䅁杔桂䡁䅍䅚桂䡁䅅睒呂䑁䅯睕乂䙁䅑睑䅁䱁丸䅁捁䅁䅁杔桂䡁䅍䅚桂䡁䅅睒呂䑁䅯睕佂䕁䅍兗䅁䍁乁䅁捁䅁䅁杔桂䡁䅍䅚桂䡁䅅睒呂䑁䅯睕佂䕁䅕䅗䅁䩁䵍䅁捁䅁䅁杔桂䡁䅍䅚桂䡁䅅睒呂䑁䅯睕佂䙁䅁睕䅁䡁䅯䅁捁䅁䅁杔桂䡁䅍䅚桂䡁䅅睒呂䑁䅯睕偂䕁䄴睔䅁乁䴰䅁捁䅁䅁杔桂䡁䅍䅚桂䡁䅅睒呂䑁䅯睕兂䙁䅍睑䅁䡁䴰䅁捁䅁䅁杔桂䡁䅍䅚桂䡁䅅睒呂䑁䅯睕兂䙁䅑杔䅁䱁何䅁捁䅁䅁杔桂䡁䅍䅚桂䡁䅅睒呂䑁䅯睕卂䙁䅁䅖䅁佁䙧䅁捁䅁䅁杔桂䡁䅍䅚桂䡁䅅睒呂䑁䅯睕啂䕁䅉兑䅁䵁䴸䅁捁䅁䅁杔桂䡁䅍䅚桂䡁䅅睒呂䑁䅯睕啂䕁䅕䅕䅁䩁䴴䅁捁䅁䅁杔桂䡁䅍䅚桂䡁䅅睒呂䑁䅯睕啂䕁䅷䅒䅁䭁䅣䅁捁䅁䅁杔桂䡁䅍䅚桂䡁䅅睒呂䑁䅯睕啂䙁䅉兑䅁乁䵁䅁慁䅁䅁杔桂䡁䅍䅚桂䡁䅅睒呂䑁䅯睕啂䙁䅧䅁桄允䅁䅈䅁䕁䄴兙穂䝁䅑兙硂䕁䅣睕㙁䙁䅍睖䱂䙁䅍䅁煄允䅁䅈䅁䕁䄴兙穂䝁䅑兙硂䕁䅣睕㙁䙁䅍兗佂䕁䅅䅁晃兂䅁䅈䅁䕁䄴兙穂䝁䅑兙硂䕁䅣睕㙁䙁䅑村䍂䕁䅳䅁捁睄䅁䅈䅁䕁䄴兙穂䝁䅑兙硂䕁䅣睕㙁䙁䅑睑䍂䕁䅫䅁呂兂䅁䅈䅁䕁䄴兙穂䝁䅑兙硂䕁䅣睕㙁䙁䅑兒䑂䕁䅧䅁求䅁䅁杇䅁䕁䄴兙穂䝁䅑兙硂䕁䅣睕㙁䙁䅑兒卂䅁䅁睬䅁䉁䅷䅁佂䝁䅅督歂䝁䅅兣䡂䙁䅍杏啂䕁䅙兓佂䅁䅁䅮䅳䉁䅷䅁佂䝁䅅督歂䝁䅅兣䡂䙁䅍杏啂䕁䅧杕乂䅁䅁兕䅷䉁䅷䅁佂䝁䅅督歂䝁䅅兣䡂䙁䅍杏啂䕁䅫䅔䙂䅁䅁睐䄸䉁䅷䅁佂䝁䅅督歂䝁䅅兣䡂䙁䅍杏啂䕁䄰兖呂䅁䅁睚䅅䉁䅷䅁佂䝁䅅督歂䝁䅅兣䡂䙁䅍杏啂䙁䅉兓兂䅁䅁元䅳䉁䅷䅁佂䝁䅅督歂䝁䅅兣䡂䙁䅍杏啂䙁䅉兔䍂䅁䅁儹䅅䉁䅷䅁佂䝁䅅督歂䝁䅅兣䡂䙁䅍杏啂䙁䅉兔䱂䅁䅁䄸䅯䉁䅷䅁佂䝁䅅督歂䝁䅅兣䡂䙁䅍杏啂䙁䅉睔塂䅁䅁眷䅅䉁䅷䅁佂䝁䅅督歂䝁䅅兣䡂䙁䅍杏啂䙁䅉睕啂䅁䅁䅯䄰䉁䅷䅁佂䝁䅅督歂䝁䅅兣䡂䙁䅍杏啂䙁䅍睑偂䅁䅁䅂䅅䉁䅷䅁佂䝁䅅督歂䝁䅅兣䡂䙁䅍杏啂䙁䅍䅔䉂䅁䅁睷䅅䉁䅷䅁佂䝁䅅督歂䝁䅅兣䡂䙁䅍杏啂䙁䅑兒䱂䅁䅁杨䅕䉁䅷䅁佂䝁䅅督歂䝁䅅兣䡂䙁䅍杏啂䙁䅑睒啂䅁䅁睤䄰䉁䅷䅁佂䝁䅅督歂䝁䅅兣䡂䙁䅍杏啂䙁䅑兔䩂䅁䅁䅆䅷䉁䅷䅁佂䝁䅅督歂䝁䅅兣䡂䙁䅍杏啂䙁䅑睖偂䅁䅁兖䅁䉁䅯䅁佂䝁䅅督歂䝁䅅兣䡂䙁䅍杏啂䙁䅧杔䅁䅁䄸䅁捁䅁䅁杔桂䡁䅍䅚桂䡁䅅睒呂䑁䅯䅖奂䙁䅉䅓䅁䥁䔴䅁慁䅁䅁杔桂䡁䅍䅚桂䡁䅅睒呂䑁䅯兖䉂䕁䅷䅁塁䅁䅁䅈䅁䕁䄴兙穂䝁䅑兙硂䕁䅣睕㙁䙁䅕村呂䕁䅫䅁煂兂䅁䅈䅁䕁䄴兙穂䝁䅑兙硂䕁䅣睕㙁䙁䅕睑啂䙁䅑䅁浄睃䅁䅈䅁䕁䄴兙穂䝁䅑兙硂䕁䅣睕㙁䙁䅕杒䑂䙁䅍䅁偂睃䅁䅈䅁䕁䄴兙穂䝁䅑兙硂䕁䅣睕㙁䙁䅕杒兂䕁䅫䅁䩁杂䅁䅈䅁䕁䄴兙穂䝁䅑兙硂䕁䅣睕㙁䙁䅕䅔啂䕁䅅䅁䉃䅁䅁䅈䅁䕁䄴兙穂䝁䅑兙硂䕁䅣睕㙁䙁䅕兔䍂䕁䅙䅁扂兂䅁䅈䅁䕁䄴兙穂䝁䅑兙硂䕁䅣睕㙁䙁䅕杔䩂䙁䅑䅁⽃䅄䅁䅈䅁䕁䄴兙穂䝁䅑兙硂䕁䅣睕㙁䙁䅕䅕䍂䕁䅑䅁穂䅄䅁䅈䅁䕁䄴兙穂䝁䅑兙硂䕁䅣睕㙁䙁䅕杕䍂䕁䄴䅁㝄睃䅁䅈䅁䕁䄴兙穂䝁䅑兙硂䕁䅣睕㙁䙁䅕䅖䥂䙁䅉䅁楄兂䅁䅇䅁䕁䄴兙穂䝁䅑兙硂䕁䅣睕㙁䙁䅙睑䅁偁䕷䅁捁䅁䅁杔桂䡁䅍䅚桂䡁䅅睒呂䑁䅯杖䙂䕁䅍睔䅁偁䭷䅁捁䅁䅁杔桂䡁䅍䅚桂䡁䅅睒呂䑁䅯杖䩂䕁䅅杖䅁乁䵧䅁捁䅁䅁杔桂䡁䅍䅚桂䡁䅅睒呂䑁䅯杖䩂䕁䅍杕䅁䩁䰴䅁慁䅁䅁杔桂䡁䅍䅚桂䡁䅅睒呂䑁䅯杖䩂䙁䅉䅁敄睃䅁䅈䅁䕁䄴兙穂䝁䅑兙硂䕁䅣睕㙁䙁䅙兓卂䙁䅑䅁㉃睃䅁杇䅁䕁䄴兙穂䝁䅑兙硂䕁䅣睕㙁䙁䅙䅔婂䅁䅁朵䅕䉁䅷䅁佂䝁䅅督歂䝁䅅兣䡂䙁䅍杏坂䕁䄴睔乂䅁䅁兤䅕䉁䅷䅁佂䝁䅅督歂䝁䅅兣䡂䙁䅍杏坂䙁䅉睕䱂䅁䅁儫䅅䉁䅷䅁佂䝁䅅督歂䝁䅅兣䡂䙁䅍杏坂䙁䅉睕佂䅁䅁兘䅅䉁䅷䅁佂䝁䅅督歂䝁䅅兣䡂䙁䅍杏坂䙁䅉䅖奂䅁䅁兡䅅䉁䅷䅁佂䝁䅅督歂䝁䅅兣䡂䙁䅍杏坂䙁䅍兑啂䅁䅁杶䅳䉁䅷䅁佂䝁䅅督歂䝁䅅兣䡂䙁䅍杏坂䙁䅑杕呂䅁䅁䅁䅅䉁䅷䅁佂䝁䅅督歂䝁䅅兣䡂䙁䅍杏塂䕁䅅村䑂䅁䅁睊䅳䉁䅷䅁佂䝁䅅督歂䝁䅅兣䡂䙁䅍杏塂䕁䅅杒䕂䅁䅁睹䅷䉁䅯䅁佂䝁䅅督歂䝁䅅兣䡂䙁䅍杏塂䕁䅉兑䅁佁䅉䅁慁䅁䅁杔桂䡁䅍䅚桂䡁䅅睒呂䑁䅯睖䍂䕁䅑䅁橄䅁䅁䅈䅁䕁䄴兙穂䝁䅑兙硂䕁䅣睕㙁䙁䅣䅒䉂䙁䅫䅁㥄允䅁杇䅁䕁䄴兙穂䝁䅑兙硂䕁䅣睕㙁䙁䅣䅒䑂䅁䅁䅹䅁䉁䅷䅁佂䝁䅅督歂䝁䅅兣䡂䙁䅍杏塂䕁䅑杒䑂䅁䅁䉤䅁䉁䅯䅁佂䝁䅅督歂䝁䅅兣䡂䙁䅍杏塂䕁䅕杔䅁䱁䙫䅁捁䅁䅁杔桂䡁䅍䅚桂䡁䅅睒呂䑁䅯睖䙂䙁䅉杔䅁䝁䵯䅁捁䅁䅁杔桂䡁䅍䅚桂䡁䅅睒呂䑁䅯睖䝂䙁䅉䅒䅁佁䔰䅁捁䅁䅁杔桂䡁䅍䅚桂䡁䅅睒呂䑁䅯睖䩂䕁䄴睒䅁䅁䝁䅁慁䅁䅁杔桂䡁䅍䅚桂䡁䅅睒呂䑁䅯睖乂䕁䅣䅁剂兂䅁䅈䅁䕁䄴兙穂䝁䅑兙硂䕁䅣睕㙁䙁䅣杕䵂䕁䅑䅁婁睃䅁䅈䅁䕁䄴兙穂䝁䅑兙硂䕁䅣睕㙁䙁䅣睕䝂䙁䅍䅁啄䅄䅁䅈䅁䕁䄴兙穂䝁䅑兙硂䕁䅣睕㙁䙁䅣䅖䝂䕁䅍䅁橃兂䅁杇䅁䕁䄴兙穂䝁䅑兙硂䕁䅣睕㙁䙁䅣䅖塂䅁䅁朴䅅䉁䅯䅁佂䝁䅅督歂䝁䅅兣䡂䙁䅍杏塂䙁䅣䅒䅁䩁䔸䅁捁䅁䅁杔桂䡁䅍䅚桂䡁䅅睒呂䑁䅯睖婂䕁䄴杔䅁偁䉳䅁慁䅁䅁杔桂䡁䅍䅚桂䡁䅅睒呂䑁䅯䅗䙂䕁䅷䅁奃䅁䅁䅈䅁䕁䄴兙穂䝁䅑兙硂䕁䅣睕㙁䙁䅧杕䉂䙁䅫䅁㥄兂䅁杇䅁䕁䄴兙穂䝁䅑兙硂䕁䅣睕㙁䙁䅧杕奂䅁䅁睮䄰䉁䅷䅁佂䝁䅅督歂䝁䅅兣䡂䙁䅍杏慂䕁䅉杕䉂䅁䅁术䅅䉁䅧䅁佂䝁䅅督歂䝁䅅兣䡂䙁䅍杏慂䕁䅑䅁灃睃䅁䅇䅁䕁䄴兙穂䝁䅑兙硂䕁䅣睕㙁䙁䅯兓䅁佁䕫䅁捁䅁䅁杔桂䡁䅍䅚桂䡁䅅睒呂䑁䅯杗䩂䕁䄸杔䅁䡁䙁䅁あ䅁䅁杔桂䡁䅑兤祂䝁䅅䅢杁䕁䅷兙畂䝁䅣兤桂䝁䅣党杁䙁䅁杣療䝁䅍党穂䡁䅍兡畂䝁䅣睏杁䕁䅕兌獂䝁䅕兙祂䝁䄴兡畂䝁䅣睏杁䕁䅍睢畂䡁䅑党畂䡁䅑䅉䑂䡁䅉党桂䡁䅑兡療䝁䄴䅁噂䅄䅁杅䅁䕁䄴党湂䝁䅅䅤灂䡁䅙党䅁偁䬴䅁煁䅁䅁杔求䡁䅑睤療䡁䅉睡杁䕁䅉兙橂䝁䅳杙療䝁䄴党㝁䍁䅁兎䡂䅁䅁睇䅫䱁䅙䅁佂䝁䅕䅤㍂䝁䄸杣牂䍁䅁村桂䝁䅍睡楂䝁䄸杢求䑁䅳䅉䉂䝁䅑䅉佂䝁䅕䅤㍂䝁䄸杣牂䑁䅳䅉坂䝁䅫䅚求䝁䄸䅉呂䡁䅑杣求䝁䅅兢灂䝁䄴睚㝁䍁䅁杖療䕁䅫䅕㝁䍁䅁睕あ䡁䅉党桂䝁䄰兡畂䝁䅣䅉乂䝁䅕䅚灂䝁䅅睏杁䕁䄴党あ䡁䅣睢祂䝁䅳䅉呂䝁䅕睙ㅂ䡁䅉兡あ䡁䅫睏杁䑁䅕睒䅁䩁䩳䅁䭂䅁䅁杔求䡁䅑睤療䡁䅉睡杁䕁䅉兙橂䝁䅳杙療䝁䄴党㝁䍁䅁兒歂䝁䅣党杁䕁䅍睢瑂䡁䅁兤あ䝁䅫杢湂䑁䅳䅉ㅁ䕁䅣䅁⭃元䅁杢䅁䕁䄴党あ䡁䅣睢祂䝁䅳䅉䍂䝁䅅睙牂䝁䅉睢畂䝁䅕睏杁䕁䅕䅚湂䝁䅕䅉䑂䝁䄸兢睂䡁䅕䅤灂䝁䄴睚㝁䍁䅁杔求䡁䅑睤療䡁䅉睡杁䙁䅍党橂䡁䅕杣灂䡁䅑入㝁䍁䅁兎䡂䅁䅁副䅁䅁䉑䅁佂䝁䅕䅤㍂䝁䄸杣牂䍁䅁村桂䝁䅍睡楂䝁䄸杢求䑁䅳䅉䩂䝁䄴䅚ㅂ䡁䅍䅤祂䝁䅫兙獂䍁䅁兑ㅂ䡁䅑睢瑂䝁䅅䅤灂䝁䄸杢㝁䍁䅁杕䝂䕁䅫䅒杁䍁䅧杕桂䝁䅑兡療䍁䅁杒祂䝁䅕兣ㅂ䝁䅕杢橂䡁䅫䅉䩂䝁䅑党畂䡁䅑兡浂䝁䅫睙桂䡁䅑兡療䝁䄴克㝁䍁䅁睕求䝁䄴督療䡁䅉督㝁䍁䅁睕瑂䝁䅅杣あ䍁䅁兒畂䝁䅕杣湂䡁䅫睏杁䕁䅑兙あ䝁䅅䅉䑂䝁䅕杢あ䝁䅕杣杁䙁䅑党橂䝁䅧杢療䝁䅷睢湂䡁䅫睏杁䑁䅕睒䅁䑁䩧䅁䍄䅁䅁杔求䡁䅑睤療䡁䅉睡杁䕁䅉兙橂䝁䅳杙療䝁䄴党㝁䍁䅁䅔療䝁䅍兙あ䝁䅫睢畂䍁䅁村桂䡁䅍党歂䍁䅁睕求䡁䅉杤灂䝁䅍党穂䑁䅳䅉坂䝁䄸兓兂䑁䅳䅉塂䝁䅕兙祂䝁䅅杙獂䝁䅕督㝁䍁䅁兒歂䝁䅣党杁䕁䅍睢瑂䡁䅁兤あ䝁䅫杢湂䑁䅳䅉佂䝁䅕䅤㍂䝁䄸杣牂䍁䅁睕求䝁䅍兤祂䝁䅫䅤㕂䑁䅳䅉ㅁ䕁䅣䅁䑃权䅁䄵䅁䕁䄴党あ䡁䅣睢祂䝁䅳䅉䍂䝁䅅睙牂䝁䅉睢畂䝁䅕睏杁䕁䄸䅣あ䝁䅫睙桂䝁䅷䅉䩂䝁䄴杚祂䝁䅅督あ䡁䅉兤橂䡁䅑兤祂䝁䅕睏杁䕁䅍睢瑂䡁䅁兤あ䝁䅕杣杁䙁䅙兡穂䝁䅫睢畂䑁䅳䅉呂䝁䅕杢穂䝁䄸杣穂䑁䅳䅉乂䝁䅅睙潂䝁䅫杢求䍁䅁䅔求䝁䅅杣畂䝁䅫杢湂䑁䅳䅉䉂䡁䅉䅤灂䝁䅙兡橂䝁䅫兙獂䍁䅁兓畂䡁䅑党獂䝁䅷兡湂䝁䅕杢橂䝁䅕睏杁䑁䅕睒䅁偁䡑䅁兂允䅁杔求䡁䅑睤療䡁䅉睡杁䕁䅉兙橂䝁䅳杙療䝁䄴党㝁䍁䅁睔睂䡁䅑兡橂䝁䅅䅢杁䕁䅫杢浂䡁䅉兙穂䡁䅑杣ㅂ䝁䅍䅤ㅂ䡁䅉党㝁䍁䅁睑ㅂ䡁䅍䅤療䝁䄰党祂䍁䅁杕求䝁䅷兙あ䝁䅫睢畂䡁䅍䅡灂䡁䅁䅉乂䝁䅅杢桂䝁䅣党瑂䝁䅕杢あ䑁䅳䅉䑂䝁䅷睢ㅂ䝁䅑䅉䩂䝁䄴杚祂䝁䅅督あ䡁䅉兤橂䡁䅑兤祂䝁䅕睏杁䕁䄴党あ䡁䅣睢祂䝁䅳䅉呂䝁䅕睙ㅂ䡁䅉兡あ䡁䅫睏杁䕁䅑兙あ䝁䅅䅉䑂䝁䅕杢あ䝁䅕杣穂䍁䅁兙畂䝁䅑䅉䝂䝁䅅睙灂䝁䅷兡あ䝁䅫党穂䑁䅳䅉䕂䝁䅅䅤桂䍁䅁睑求䝁䄴䅤求䡁䅉䅉啂䝁䅕睙潂䝁䄴睢獂䝁䄸睚㕂䅁䅁䉘䅅䡁䅯䅁佂䝁䅕䅤㍂䝁䄸杣牂䍁䅁村桂䝁䅍睡楂䝁䄸杢求䑁䅳䅉偂䡁䅁䅤灂䝁䅍兙獂䍁䅁兓畂䝁䅙杣桂䡁䅍䅤祂䡁䅕睙あ䡁䅕杣求䑁䅳䅉䙂䝁䅑睚求䍁䅁睑療䝁䄰䅣ㅂ䡁䅑兡畂䝁䅣睏杁䑁䅕睒䅁䕁儴䅁畄䅁䅁杔求䡁䅑睤療䡁䅉睡杁䕁䅉兙橂䝁䅳杙療䝁䄴党㝁䍁䅁睔睂䡁䅑兡橂䝁䅅䅢杁䕁䅫杢浂䡁䅉兙穂䡁䅑杣ㅂ䝁䅍䅤ㅂ䡁䅉党㝁䍁䅁兒畂䝁䅍杣㕂䡁䅁䅤灂䝁䄸杢㝁䍁䅁䅕祂䝁䄸睙求䡁䅍督杁䕁䅅兤あ䝁䄸兢桂䡁䅑兡療䝁䄴睏杁䕁䄴党あ䡁䅣睢祂䝁䅳䅉呂䝁䅕睙ㅂ䡁䅉兡あ䡁䅫睏杁䕁䅑兙あ䝁䅅䅉䑂䝁䅕杢あ䝁䅕杣杁䙁䅑党橂䝁䅧杢療䝁䅷睢湂䡁䅫睏杁䑁䅕睒䅁䕁佳䅁䝂允䅁杔求䡁䅑睤療䡁䅉睡杁䕁䅉兙橂䝁䅳杙療䝁䄴党㝁䍁䅁睔睂䡁䅑兡橂䝁䅅䅢杁䕁䅫杢浂䡁䅉兙穂䡁䅑杣ㅂ䝁䅍䅤ㅂ䡁䅉党㝁䍁䅁兒畂䡁䅑党祂䡁䅁杣灂䡁䅍党杁䙁䅙睢灂䡁䅁䅉桂䝁䄴䅚杁䙁䅑党獂䝁䅕䅣潂䝁䄸杢㕂䑁䅳䅉䩂䝁䅅兙呂䍁䅁䅋䩂䝁䄴杚祂䝁䅅督あ䡁䅉兤橂䡁䅑兤祂䝁䅕䅉桂䡁䅍䅉桂䍁䅁睕求䡁䅉杤灂䝁䅍党灁䑁䅳䅉䑂䝁䅷睢ㅂ䝁䅑䅉䕂䝁䅅䅤桂䍁䅁睕求䡁䅉杤灂䝁䅍党穂䑁䅳䅉䑂䝁䅷睢ㅂ䝁䅑䅉呂䝁䅕睙ㅂ䡁䅉兡あ䡁䅫睏杁䕁䄴党あ䡁䅣睢祂䝁䅳䅉呂䝁䅕睙ㅂ䡁䅉兡あ䡁䅫䅁䵂充䅁杉䅅䕁䄴党あ䡁䅣睢祂䝁䅳䅉䍂䝁䅅睙牂䝁䅉睢畂䝁䅕睏杁䕁䄸䅣あ䝁䅫睙桂䝁䅷䅉䩂䝁䄴杚祂䝁䅅督あ䡁䅉兤橂䡁䅑兤祂䝁䅕睏杁䙁䅍睢浂䡁䅑睤桂䡁䅉党杁䕁䅑党㉂䝁䅕䅢療䡁䅁兢求䝁䄴䅤㝁䍁䅁䅒桂䡁䅑兙杁䕁䅫杢あ䝁䅕睚祂䝁䅅䅤灂䝁䄸杢㝁䍁䅁睑獂䝁䄸兤歂䍁䅁兓畂䝁䅙杣桂䡁䅍䅤祂䡁䅕睙あ䡁䅕杣求䑁䅳䅉佂䝁䅕䅤㍂䝁䄸杣牂䍁䅁睕求䝁䅍兤祂䝁䅫䅤㕂䑁䅳䅉䕂䝁䅅䅤桂䍁䅁睑求䝁䄴䅤求䡁䅉䅉啂䝁䅕睙潂䝁䄴睢獂䝁䄸睚㕂䅁䅁公䅣佁䄴䅁佂䝁䅕䅤㍂䝁䄸杣牂䍁䅁村桂䝁䅍睡楂䝁䄸杢求䑁䅳䅉卂䝁䅕兢療䡁䅑党杁䕁䅅睙橂䝁䅕督穂䍁䅁兙畂䝁䅑䅉䑂䝁䄸杢あ䡁䅉睢獂䑁䅳䅉佂䝁䅕䅤㍂䝁䄸杣牂䍁䅁睕求䝁䅍兤祂䝁䅫䅤㕂䑁䅳䅉䕂䝁䅅䅤桂䍁䅁睑求䝁䄴䅤求䡁䅉督杁䝁䅅杢歂䍁䅁杒桂䝁䅍兡獂䝁䅫䅤灂䝁䅕督㝁䍁䅁䅒桂䡁䅑兙杁䕁䅍党畂䡁䅑党祂䍁䅁䅖求䝁䅍䅡畂䝁䄸䅢療䝁䅣入㝁䍁䅁兎䡂䅁䅁桂䅉䭁䄴䅁佂䝁䅕䅤㍂䝁䄸杣牂䍁䅁村桂䝁䅍睡楂䝁䄸杢求䑁䅳䅉坂䝁䄸兓兂䑁䅳䅉䙂䝁䄴䅤求䡁䅉䅣祂䝁䅫督求䍁䅁杖療䝁䅫䅣杁䝁䅅杢歂䍁䅁䅖求䝁䅷党睂䝁䅧睢畂䡁䅫睏杁䕁䅑兙あ䝁䅅䅉䑂䝁䅕杢あ䝁䅕杣穂䍁䅁兙畂䝁䅑䅉䝂䝁䅅睙灂䝁䅷兡あ䝁䅫党穂䑁䅳䅉ㅁ䕁䅣䅁睃䅅䅁朹䅁䕁䄴党あ䡁䅣睢祂䝁䅳䅉䍂䝁䅅睙牂䝁䅉睢畂䝁䅕睏杁䙁䅙睢䩂䙁䅁睏杁䕁䅕杢あ䝁䅕杣睂䡁䅉兡穂䝁䅕䅉坂䝁䄸兡睂䍁䅁兙畂䝁䅑䅉啂䝁䅕䅢求䡁䅁䅡療䝁䄴入㝁䍁䅁兒歂䝁䅣党杁䕁䅍睢瑂䡁䅁兤あ䝁䅫杢湂䑁䅳䅉佂䝁䅕䅤㍂䝁䄸杣牂䍁䅁睕求䝁䅍兤祂䝁䅫䅤㕂䑁䅳䅉呂䙁䅍䅔杁䙁䅙䅕佂䡁䅍睏杁䑁䅕睒㝁䍁䅁兖あ䝁䅫䅢灂䡁䅑入杁䙁䅍睙桂䝁䅷党杁䙁䅍睢獂䝁䅅杣䅁乁䭍䅁慄䅁䅁杔求䡁䅑睤療䡁䅉睡杁䕁䅉兙橂䝁䅳杙療䝁䄴党㝁䍁䅁杖療䕁䅫䅕㝁䍁䅁兒畂䡁䅑党祂䡁䅁杣灂䡁䅍党杁䙁䅙睢灂䡁䅁䅉桂䝁䄴䅚杁䙁䅑党獂䝁䅕䅣潂䝁䄸杢㕂䑁䅳䅉䙂䝁䅑睚求䍁䅁睑療䝁䄰䅣ㅂ䡁䅑兡畂䝁䅣睏杁䙁䅍䅤祂䝁䅕兙瑂䝁䅫杢湂䍁䅁兔求䝁䅑兡桂䑁䅳䅉佂䝁䅕䅤㍂䝁䄸杣牂䍁䅁睕求䝁䅍兤祂䝁䅫䅤㕂䑁䅳䅉ㅁ䕁䅣䅁摄杂䅁朳䅁䕁䄴党あ䡁䅣睢祂䝁䅳䅉䍂䝁䅅睙牂䝁䅉睢畂䝁䅕睏杁䙁䅙睢䩂䙁䅁睏杁䕁䅕杢あ䝁䅕杣睂䡁䅉兡穂䝁䅕䅉坂䝁䄸兡睂䍁䅁兙畂䝁䅑䅉啂䝁䅕䅢求䡁䅁䅡療䝁䄴入㝁䍁䅁睕瑂䝁䅅杣あ䍁䅁睑灂䡁䅑兡求䡁䅍睏杁䕁䅍䅢療䡁䅕䅚杁䕁䅑兙あ䝁䅅䅉呂䝁䅕杣㉂䝁䅫睙求䡁䅍睏杁䕁䄴党あ䡁䅣睢祂䝁䅳䅉呂䝁䅕睙ㅂ䡁䅉兡あ䡁䅫睏杁䑁䅕睒䅁䕁䩯䅁啄䅁䅁杔求䡁䅑睤療䡁䅉睡杁䕁䅉兙橂䝁䅳杙療䝁䄴党㝁䍁䅁杖療䕁䅫䅕㝁䍁䅁兒畂䡁䅑党祂䡁䅁杣灂䡁䅍党杁䙁䅙睢灂䡁䅁䅉桂䝁䄴䅚杁䙁䅑党獂䝁䅕䅣潂䝁䄸杢㕂䑁䅳䅉呂䝁䄰兙祂䡁䅑䅉䑂䝁䅫䅤灂䝁䅕督㝁䍁䅁兒歂䝁䅣党杁䕁䅍睢瑂䡁䅁兤あ䝁䅫杢湂䑁䅳䅉佂䝁䅕䅤㍂䝁䄸杣牂䍁䅁睕求䝁䅍兤祂䝁䅫䅤㕂䑁䅳䅉ㅁ䕁䅣䅁十杄䅁䅤䅁䕁䄴党ㅂ䡁䅉睢穂䝁䅍兡求䝁䄴睙求䑁䅳䅉䑂䝁䅅杣歂䝁䅫睢㉂䝁䅅督橂䡁䅕䅢桂䡁䅉睏杁䕁䅍䅡祂䝁䄸杢灂䝁䅍䅉䕂䝁䅫督求䝁䅅督求䡁䅍睏杁䕁䄴党ㅂ䡁䅉睢獂䝁䄸睚㕂䅁䅁睸䅣䱁䅯䅁佂䝁䅕兤祂䝁䄸督橂䝁䅫党畂䝁䅍党㝁䍁䅁睑求䝁䄴䅤祂䝁䅅䅢杁䕁䄴党祂䡁䅙睢ㅂ䡁䅍䅉呂䡁䅫督あ䝁䅕兢㝁䍁䅁睑潂䡁䅉睢畂䝁䅫睙杁䕁䅑兡穂䝁䅕兙穂䝁䅕督㝁䍁䅁睒求䝁䄴党あ䝁䅫睙杁䕁䅑兡穂䝁䄸杣歂䝁䅕杣㝁䍁䅁杔求䡁䅕杣療䝁䅷睢湂䡁䅫睏杁䕁䄸杙求䡁䅍兡あ䡁䅫䅁㥃睄䅁杵䅁䕁䄴党ㅂ䡁䅉睢穂䝁䅍兡求䝁䄴睙求䑁䅳䅉䑂䝁䅕杢あ䡁䅉兙獂䍁䅁杔求䡁䅉杤療䡁䅕督杁䙁䅍入穂䡁䅑党瑂䑁䅳䅉䙂䝁䄴䅚療䝁䅍杣灂䝁䄴睢獂䝁䄸睚㕂䑁䅳䅉䡂䝁䅕杢求䡁䅑兡橂䍁䅁䅒灂䡁䅍睢祂䝁䅑党祂䑁䅳䅉佂䝁䅕兤祂䝁䄸䅢療䝁䅣入㝁䍁䅁䅕穂䡁䅫睙潂䝁䅫兙あ䡁䅉入䅁䝁䥣䅁䥄䅁䅁杔求䡁䅕杣療䡁䅍睙灂䝁䅕杢橂䝁䅕睏杁䕁䅍党畂䡁䅑杣桂䝁䅷䅉佂䝁䅕杣㉂䝁䄸兤穂䍁䅁睕㕂䡁䅍䅤求䝁䄰睏杁䕁䅣党畂䝁䅕䅤灂䝁䅍䅉䕂䝁䅫督療䡁䅉䅚求䡁䅉睏杁䕁䅫兢瑂䡁䅕杢療䝁䅷睢湂䡁䅫睏杁䕁䄴党ㅂ䡁䅉睢獂䝁䄸睚㕂䑁䅳䅉偂䝁䄴睙療䝁䅷睢湂䡁䅫睏杁䙁䅁督㕂䝁䅍䅡灂䝁䅅䅤祂䡁䅫䅁睂元䅁䅵䅁䕁䄴党ㅂ䡁䅉睢穂䝁䅍兡求䝁䄴睙求䑁䅳䅉䑂䝁䅕杢あ䡁䅉兙獂䍁䅁杔求䡁䅉杤療䡁䅕督杁䙁䅍入穂䡁䅑党瑂䑁䅳䅉䡂䝁䅕杢求䡁䅑兡橂䍁䅁䅒灂䡁䅍睢祂䝁䅑党祂䑁䅳䅉䩂䝁䄴杚獂䝁䅅兢瑂䝁䅅䅤灂䝁䄸杢㝁䍁䅁杔求䡁䅕杣療䝁䅷睢湂䡁䅫睏杁䙁䅁督㕂䝁䅍䅡灂䝁䅅䅤祂䡁䅫䅁⭂充䅁䅥䅁䕁䄴党ㅂ䡁䅉睢穂䝁䅍兡求䝁䄴睙求䑁䅳䅉䑂䝁䅕杢あ䡁䅉兙獂䍁䅁杔求䡁䅉杤療䡁䅕督杁䙁䅍入穂䡁䅑党瑂䑁䅳䅉佂䝁䅕兤祂䝁䄸䅢療䝁䅣入㝁䍁䅁䅕穂䡁䅫睙潂䝁䅫兙あ䡁䅉入䅁䥁卑䅁ぃ䅁䅁杔求䡁䅕杣療䡁䅍睙灂䝁䅕杢橂䝁䅕睏杁䕁䅕杢歂䝁䄸睙祂䝁䅫杢療䝁䅷睢湂䡁䅫睏杁䕁䅣兙穂䡁䅑杣療䝁䅕杢あ䝁䅕杣療䝁䅷睢湂䡁䅫睏杁䕁䅫杢浂䝁䅷兙瑂䝁䄰兙あ䝁䅫睢畂䑁䅳䅉佂䝁䅕兤祂䝁䄸䅢療䝁䅣入㝁䍁䅁睔畂䝁䅍睢獂䝁䄸睚㕂䑁䅳䅉噂䡁䅉睢獂䝁䄸睚㕂䅁䅁砰䅅䙁䅷䅁佂䝁䅕睤杁䙁䅉兙あ䝁䅫杢湂䍁䅁䅦杁䕁䅍杣求䝁䅑兡あ䙁䅣兙あ䝁䅍䅡癁䕁䄸兤あ䝁䅷睢療䝁䅳䅉潁䑁䅁免癁䑁䅁䅎癁䑁䅉䅍祁䑁䅍克䅁乁乯䅁捂䅁䅁杔求䡁䅣䅉卂䝁䅅䅤灂䝁䄴睚杁䡁䅷䅉䑂䡁䅉党歂䝁䅫䅤塂䝁䅅䅤橂䝁䅧睌偂䡁䅕䅤獂䝁䄸睢牂䍁䅁䅋睁䑁䅅睌硁䑁䅁睌祁䑁䅁免㕁䍁䅫䅁乁睄䅁䅘䅁䕁䄴党㍂䍁䅁杕桂䡁䅑兡畂䝁䅣䅉㡂䍁䅁睑祂䝁䅕䅚灂䡁䅑睖桂䡁䅑睙潂䍁䄸睔ㅂ䡁䅑䅢療䝁䄸睡杁䍁䅧䅍硁䍁䄸免硁䍁䄸杍睁䑁䅉免灁䅁䅁兢䄴䙁䅷䅁佂䝁䅕睤杁䙁䅉兙あ䝁䅫杢湂䍁䅁䅦杁䕁䅍杣求䝁䅑兡あ䙁䅣兙あ䝁䅍䅡癁䕁䄸兤あ䝁䅷睢療䝁䅳䅉潁䑁䅁免癁䑁䅅䅎癁䑁䅉䅍祁䑁䅉克䅁佁到䅁捂䅁䅁杔求䡁䅣䅉卂䝁䅅䅤灂䝁䄴睚杁䡁䅷䅉䑂䡁䅉党歂䝁䅫䅤塂䝁䅅䅤橂䝁䅧睌偂䡁䅕䅤獂䝁䄸睢牂䍁䅁䅋睁䑁䅅睌祁䑁䅁睌祁䑁䅁杍祁䍁䅫䅁佂充䅁䅘䅁䕁䄴党㍂䍁䅁杕桂䡁䅑兡畂䝁䅣䅉㡂䍁䅁睑祂䝁䅕䅚灂䡁䅑睖桂䡁䅑睙潂䍁䄸睔ㅂ䡁䅑䅢療䝁䄸睡杁䍁䅧䅍硁䍁䄸杍ぁ䍁䄸杍睁䑁䅉䅍灁䅁䅁䅊䄴䙁䅷䅁佂䝁䅕睤杁䙁䅉兙あ䝁䅫杢湂䍁䅁䅦杁䕁䅍杣求䝁䅑兡あ䙁䅣兙あ䝁䅍䅡癁䕁䄸兤あ䝁䅷睢療䝁䅳䅉潁䑁䅁免癁䑁䅉李癁䑁䅉䅍硁䑁䅕克䅁䩁偉䅁捂䅁䅁杔求䡁䅣䅉卂䝁䅅䅤灂䝁䄴睚杁䡁䅷䅉䑂䡁䅉党歂䝁䅫䅤塂䝁䅅䅤橂䝁䅧睌偂䡁䅕䅤獂䝁䄸睢牂䍁䅁䅋睁䑁䅉睌睁䑁䅉睌祁䑁䅁杍硁䍁䅫䅁奂杅䅁䅘䅁䕁䄴党㍂䍁䅁杕桂䡁䅑兡畂䝁䅣䅉㡂䍁䅁睑祂䝁䅕䅚灂䡁䅑睖桂䡁䅑睙潂䍁䄸睔ㅂ䡁䅑䅢療䝁䄸睡杁䍁䅧䅍祁䍁䄸䅍㍁䍁䄸杍睁䑁䅉睍灁䅁䅁䅚䄸䙁䅷䅁佂䝁䅕睤杁䙁䅉兙あ䝁䅫杢湂䍁䅁䅦杁䕁䅍杣求䝁䅑兡あ䙁䅣兙あ䝁䅍䅡癁䕁䄸兤あ䝁䅷睢療䝁䅳䅉潁䑁䅁杍癁䑁䅅䅍癁䑁䅉䅍祁䑁䅍克䅁䍁偳䅁捂䅁䅁杔求䡁䅣䅉卂䝁䅅䅤灂䝁䄴睚杁䡁䅷䅉䑂䡁䅉党歂䝁䅫䅤塂䝁䅅䅤橂䝁䅧睌偂䡁䅕䅤獂䝁䄸睢牂䍁䅁䅋睁䑁䅉睌祁䑁䅁睌祁䑁䅁杍ぁ䍁䅫䅁牃兄䅁䅘䅁䕁䄴党㍂䍁䅁杕桂䡁䅑兡畂䝁䅣䅉㡂䍁䅁睑祂䝁䅕䅚灂䡁䅑睖桂䡁䅑睙潂䍁䄸睔ㅂ䡁䅑䅢療䝁䄸睡杁䍁䅧䅍祁䍁䄸杍祁䍁䄸杍睁䑁䅉免灁䅁䅁䅃䄸䙁䅷䅁佂䝁䅕睤杁䙁䅉兙あ䝁䅫杢湂䍁䅁䅦杁䕁䅍杣求䝁䅑兡あ䙁䅣兙あ䝁䅍䅡癁䕁䄸兤あ䝁䅷睢療䝁䅳䅉潁䑁䅁杍癁䑁䅉杍癁䑁䅉䅍祁䑁䅉克䅁䥁关䅁捂䅁䅁杔求䡁䅣䅉卂䝁䅅䅤灂䝁䄴睚杁䡁䅷䅉䑂䡁䅉党歂䝁䅫䅤塂䝁䅅䅤橂䝁䅧睌偂䡁䅕䅤獂䝁䄸睢牂䍁䅁䅋睁䑁䅉睌祁䑁䅙睌祁䑁䅁杍硁䍁䅫䅁穂充䅁䅘䅁䕁䄴党㍂䍁䅁杕桂䡁䅑兡畂䝁䅣䅉㡂䍁䅁睑祂䝁䅕䅚灂䡁䅑睖桂䡁䅑睙潂䍁䄸睔ㅂ䡁䅑䅢療䝁䄸睡杁䍁䅧䅍穁䍁䄸䅍ぁ䍁䄸杍睁䑁䅉免灁䅁䅁睔䄸䙁䅷䅁佂䝁䅕睤杁䙁䅉兙あ䝁䅫杢湂䍁䅁䅦杁䕁䅍杣求䝁䅑兡あ䙁䅣兙あ䝁䅍䅡癁䕁䄸兤あ䝁䅷睢療䝁䅳䅉潁䑁䅁睍癁䑁䅁兎癁䑁䅉䅍硁䑁䅫克䅁䥁偍䅁捂䅁䅁杔求䡁䅣䅉卂䝁䅅䅤灂䝁䄴睚杁䡁䅷䅉䑂䡁䅉党歂䝁䅫䅤塂䝁䅅䅤橂䝁䅧睌偂䡁䅕䅤獂䝁䄸睢牂䍁䅁䅋睁䑁䅍睌睁䑁䅕睌祁䑁䅁杍ぁ䍁䅫䅁䉃睃䅁䅘䅁䕁䄴党㍂䍁䅁杕桂䡁䅑兡畂䝁䅣䅉㡂䍁䅁睑祂䝁䅕䅚灂䡁䅑睖桂䡁䅑睙潂䍁䄸睔ㅂ䡁䅑䅢療䝁䄸睡杁䍁䅧䅍穁䍁䄸免ㅁ䍁䄸杍睁䑁䅉杍灁䅁䅁栳䅁䙁䅷䅁佂䝁䅕睤杁䙁䅉兙あ䝁䅫杢湂䍁䅁䅦杁䕁䅍杣求䝁䅑兡あ䙁䅣兙あ䝁䅍䅡癁䕁䄸兤あ䝁䅷睢療䝁䅳䅉潁䑁䅁睍癁䑁䅉兎癁䑁䅉䅍祁䑁䅑克䅁乁充䅁捂䅁䅁杔求䡁䅣䅉卂䝁䅅䅤灂䝁䄴睚杁䡁䅷䅉䑂䡁䅉党歂䝁䅫䅤塂䝁䅅䅤橂䝁䅧睌偂䡁䅕䅤獂䝁䄸睢牂䍁䅁䅋睁䑁䅍睌祁䑁䅧睌祁䑁䅁杍祁䍁䅫䅁㉂睃䅁䅘䅁䕁䄴党㍂䍁䅁杕桂䡁䅑兡畂䝁䅣䅉㡂䍁䅁睑祂䝁䅕䅚灂䡁䅑睖桂䡁䅑睙潂䍁䄸睔ㅂ䡁䅑䅢療䝁䄸睡杁䍁䅧䅍ぁ䍁䄸䅍祁䍁䄸杍睁䑁䅉䅎灁䅁䅁睇䄸䙁䅷䅁佂䝁䅕睤杁䙁䅉兙あ䝁䅫杢湂䍁䅁䅦杁䕁䅍杣求䝁䅑兡あ䙁䅣兙あ䝁䅍䅡癁䕁䄸兤あ䝁䅷睢療䝁䅳䅉潁䑁䅁䅎癁䑁䅁睍癁䑁䅉䅍祁䑁䅍克䅁䱁偯䅁捂䅁䅁杔求䡁䅣䅉卂䝁䅅䅤灂䝁䄴睚杁䡁䅷䅉䑂䡁䅉党歂䝁䅫䅤塂䝁䅅䅤橂䝁䅧睌偂䡁䅕䅤獂䝁䄸睢牂䍁䅁䅋睁䑁䅑睌睁䑁䅣睌祁䑁䅁杍硁䍁䅫䅁㍂睄䅁䅘䅁䕁䄴党㍂䍁䅁杕桂䡁䅑兡畂䝁䅣䅉㡂䍁䅁睑祂䝁䅕䅚灂䡁䅑睖桂䡁䅑睙潂䍁䄸睔ㅂ䡁䅑䅢療䝁䄸睡杁䍁䅧䅍ぁ䍁䄸䅍㍁䍁䄸杍睁䑁䅉睍灁䅁䅁䅣䄸䙁䅷䅁佂䝁䅕睤杁䙁䅉兙あ䝁䅫杢湂䍁䅁䅦杁䕁䅍杣求䝁䅑兡あ䙁䅣兙あ䝁䅍䅡癁䕁䄸兤あ䝁䅷睢療䝁䅳䅉潁䑁䅁䅎癁䑁䅅䅍癁䑁䅉䅍祁䑁䅍克䅁䅁剫䅁捂䅁䅁杔求䡁䅣䅉卂䝁䅅䅤灂䝁䄴睚杁䡁䅷䅉䑂䡁䅉党歂䝁䅫䅤塂䝁䅅䅤橂䝁䅧睌偂䡁䅕䅤獂䝁䄸睢牂䍁䅁䅋睁䑁䅑睌祁䑁䅉睌祁䑁䅁杍硁䍁䅫䅁㑄䅄䅁䅘䅁䕁䄴党㍂䍁䅁杕桂䡁䅑兡畂䝁䅣䅉㡂䍁䅁睑祂䝁䅕䅚灂䡁䅑睖桂䡁䅑睙潂䍁䄸睔ㅂ䡁䅑䅢療䝁䄸睡杁䍁䅧䅍ぁ䍁䄸杍穁䍁䄸杍睁䑁䅅睍灁䅁䅁䅍䄰䙁䅷䅁佂䝁䅕睤杁䙁䅉兙あ䝁䅫杢湂䍁䅁䅦杁䕁䅍杣求䝁䅑兡あ䙁䅣兙あ䝁䅍䅡癁䕁䄸兤あ䝁䅷睢療䝁䅳䅉潁䑁䅁兎癁䑁䅅杍癁䑁䅉䅍祁䑁䅅克䅁䉁剳䅁捂䅁䅁杔求䡁䅣䅉卂䝁䅅䅤灂䝁䄴睚杁䡁䅷䅉䑂䡁䅉党歂䝁䅫䅤塂䝁䅅䅤橂䝁䅧睌偂䡁䅕䅤獂䝁䄸睢牂䍁䅁䅋睁䑁䅕睌硁䑁䅕睌祁䑁䅁杍ぁ䍁䅫䅁㡃睃䅁䅘䅁䕁䄴党㍂䍁䅁杕桂䡁䅑兡畂䝁䅣䅉㡂䍁䅁睑祂䝁䅕䅚灂䡁䅑睖桂䡁䅑睙潂䍁䄸睔ㅂ䡁䅑䅢療䝁䄸睡杁䍁䅧䅍ㅁ䍁䄸免㉁䍁䄸杍睁䑁䅅李灁䅁䅁兹䄸䙁䅷䅁佂䝁䅕睤杁䙁䅉兙あ䝁䅫杢湂䍁䅁䅦杁䕁䅍杣求䝁䅑兡あ䙁䅣兙あ䝁䅍䅡癁䕁䄸兤あ䝁䅷睢療䝁䅳䅉潁䑁䅁兎癁䑁䅅䅏癁䑁䅉䅍硁䑁䅙克䅁䉁佷䅁捂䅁䅁杔求䡁䅣䅉卂䝁䅅䅤灂䝁䄴睚杁䡁䅷䅉䑂䡁䅉党歂䝁䅫䅤塂䝁䅅䅤橂䝁䅧睌偂䡁䅕䅤獂䝁䄸睢牂䍁䅁䅋睁䑁䅕睌祁䑁䅉睌祁䑁䅁杍穁䍁䅫䅁祂充䅁䅘䅁䕁䄴党㍂䍁䅁杕桂䡁䅑兡畂䝁䅣䅉㡂䍁䅁睑祂䝁䅕䅚灂䡁䅑睖桂䡁䅑睙潂䍁䄸睔ㅂ䡁䅑䅢療䝁䄸睡杁䍁䅧䅍ㅁ䍁䄸杍ㅁ䍁䄸杍睁䑁䅅免灁䅁䅁硒䅅䙁䅷䅁佂䝁䅕睤杁䙁䅉兙あ䝁䅫杢湂䍁䅁䅦杁䕁䅍杣求䝁䅑兡あ䙁䅣兙あ䝁䅍䅡癁䕁䄸兤あ䝁䅷睢療䝁䅳䅉潁䑁䅁兎癁䑁䅉睎癁䑁䅉䅍祁䑁䅉克䅁偁偅䅁捂䅁䅁杔求䡁䅣䅉卂䝁䅅䅤灂䝁䄴睚杁䡁䅷䅉䑂䡁䅉党歂䝁䅫䅤塂䝁䅅䅤橂䝁䅧睌偂䡁䅕䅤獂䝁䄸睢牂䍁䅁䅋睁䑁䅕睌穁䑁䅁睌祁䑁䅁免㍁䍁䅫䅁䭄䅅䅁䅘䅁䕁䄴党㍂䍁䅁杕桂䡁䅑兡畂䝁䅣䅉㡂䍁䅁睑祂䝁䅕䅚灂䡁䅑睖桂䡁䅑睙潂䍁䄸睔ㅂ䡁䅑䅢療䝁䄸睡杁䍁䅧䅍㉁䍁䄸䅍穁䍁䄸杍睁䑁䅅兏灁䅁䅁杗䄴䙁䅷䅁佂䝁䅕睤杁䙁䅉兙あ䝁䅫杢湂䍁䅁䅦杁䕁䅍杣求䝁䅑兡あ䙁䅣兙あ䝁䅍䅡癁䕁䄸兤あ䝁䅷睢療䝁䅳䅉潁䑁䅁李癁䑁䅅免癁䑁䅉䅍硁䑁䅫克䅁䱁䵕䅁捂䅁䅁杔求䡁䅣䅉卂䝁䅅䅤灂䝁䄴睚杁䡁䅷䅉䑂䡁䅉党歂䝁䅫䅤塂䝁䅅䅤橂䝁䅧睌偂䡁䅕䅤獂䝁䄸睢牂䍁䅁䅋睁䑁䅙睌硁䑁䅑睌祁䑁䅁杍穁䍁䅫䅁捃睄䅁䅘䅁䕁䄴党㍂䍁䅁杕桂䡁䅑兡畂䝁䅣䅉㡂䍁䅁睑祂䝁䅕䅚灂䡁䅑睖桂䡁䅑睙潂䍁䄸睔ㅂ䡁䅑䅢療䝁䄸睡杁䍁䅧䅍㉁䍁䄸免㍁䍁䄸杍睁䑁䅉䅎灁䅁䅁硺䅅䙁䅷䅁佂䝁䅕睤杁䙁䅉兙あ䝁䅫杢湂䍁䅁䅦杁䕁䅍杣求䝁䅑兡あ䙁䅣兙あ䝁䅍䅡癁䕁䄸兤あ䝁䅷睢療䝁䅳䅉潁䑁䅁李癁䑁䅅䅏癁䑁䅉䅍硁䑁䅑克䅁䉁乍䅁捂䅁䅁杔求䡁䅣䅉卂䝁䅅䅤灂䝁䄴睚杁䡁䅷䅉䑂䡁䅉党歂䝁䅫䅤塂䝁䅅䅤橂䝁䅧睌偂䡁䅕䅤獂䝁䄸睢牂䍁䅁䅋睁䑁䅙睌祁䑁䅙睌祁䑁䅁杍ぁ䍁䅫䅁䵄䅅䅁䅘䅁䕁䄴党㍂䍁䅁杕桂䡁䅑兡畂䝁䅣䅉㡂䍁䅁睑祂䝁䅕䅚灂䡁䅑睖桂䡁䅑睙潂䍁䄸睔ㅂ䡁䅑䅢療䝁䄸睡杁䍁䅧䅍㍁䍁䄸䅍硁䍁䄸杍睁䑁䅅兎灁䅁䅁砷䅁䙁䅷䅁佂䝁䅕睤杁䙁䅉兙あ䝁䅫杢湂䍁䅁䅦杁䕁䅍杣求䝁䅑兡あ䙁䅣兙あ䝁䅍䅡癁䕁䄸兤あ䝁䅷睢療䝁䅳䅉潁䑁䅁睎癁䑁䅁兎癁䑁䅉䅍祁䑁䅑克䅁䅁倸䅁捂䅁䅁杔求䡁䅣䅉卂䝁䅅䅤灂䝁䄴睚杁䡁䅷䅉䑂䡁䅉党歂䝁䅫䅤塂䝁䅅䅤橂䝁䅧睌偂䡁䅕䅤獂䝁䄸睢牂䍁䅁䅋睁䑁䅣睌硁䑁䅣睌祁䑁䅁杍ぁ䍁䅫䅁慃䅅䅁䅘䅁䕁䄴党㍂䍁䅁杕桂䡁䅑兡畂䝁䅣䅉㡂䍁䅁睑祂䝁䅕䅚灂䡁䅑睖桂䡁䅑睙潂䍁䄸睔ㅂ䡁䅑䅢療䝁䄸睡杁䍁䅧䅍㍁䍁䄸免㕁䍁䄸杍睁䑁䅉免灁䅁䅁杮䄴䙁䅷䅁佂䝁䅕睤杁䙁䅉兙あ䝁䅫杢湂䍁䅁䅦杁䕁䅍杣求䝁䅑兡あ䙁䅣兙あ䝁䅍䅡癁䕁䄸兤あ䝁䅷睢療䝁䅳䅉潁䑁䅁䅏癁䑁䅁睍癁䑁䅉䅍祁䑁䅉克䅁䩁偑䅁捂䅁䅁杔求䡁䅣䅉卂䝁䅅䅤灂䝁䄴睚杁䡁䅷䅉䑂䡁䅉党歂䝁䅫䅤塂䝁䅅䅤橂䝁䅧睌偂䡁䅕䅤獂䝁䄸睢牂䍁䅁䅋睁䑁䅧睌睁䑁䅕睌祁䑁䅁杍睁䍁䅫䅁⭄睄䅁䅘䅁䕁䄴党㍂䍁䅁杕桂䡁䅑兡畂䝁䅣䅉㡂䍁䅁睑祂䝁䅕䅚灂䡁䅑睖桂䡁䅑睙潂䍁䄸睔ㅂ䡁䅑䅢療䝁䄸睡杁䍁䅧䅍㑁䍁䄸䅍㍁䍁䄸杍睁䑁䅉睍灁䅁䅁栵䅅䙁䅷䅁佂䝁䅕睤杁䙁䅉兙あ䝁䅫杢湂䍁䅁䅦杁䕁䅍杣求䝁䅑兡あ䙁䅣兙あ䝁䅍䅡癁䕁䄸兤あ䝁䅷睢療䝁䅳䅉潁䑁䅁䅏癁䑁䅁䅏癁䑁䅉䅍祁䑁䅍克䅁䑁䵫䅁捂䅁䅁杔求䡁䅣䅉卂䝁䅅䅤灂䝁䄴睚杁䡁䅷䅉䑂䡁䅉党歂䝁䅫䅤塂䝁䅅䅤橂䝁䅧睌偂䡁䅕䅤獂䝁䄸睢牂䍁䅁䅋睁䑁䅧睌睁䑁䅫睌祁䑁䅁杍穁䍁䅫䅁桂充䅁䅘䅁䕁䄴党㍂䍁䅁杕桂䡁䅑兡畂䝁䅣䅉㡂䍁䅁睑祂䝁䅕䅚灂䡁䅑睖桂䡁䅑睙潂䍁䄸睔ㅂ䡁䅑䅢療䝁䄸睡杁䍁䅧䅍㑁䍁䄸杍祁䍁䄸杍睁䑁䅉睍灁䅁䅁䅮䄴䙁䅷䅁佂䝁䅕睤杁䙁䅉兙あ䝁䅫杢湂䍁䅁䅦杁䕁䅍杣求䝁䅑兡あ䙁䅣兙あ䝁䅍䅡癁䕁䄸兤あ䝁䅷睢療䝁䅳䅉潁䑁䅁兏癁䑁䅁兎癁䑁䅉䅍硁䑁䅧克䅁䩁匸䅁捂䅁䅁杔求䡁䅣䅉卂䝁䅅䅤灂䝁䄴睚杁䡁䅷䅉䑂䡁䅉党歂䝁䅫䅤塂䝁䅅䅤橂䝁䅧睌偂䡁䅕䅤獂䝁䄸睢牂䍁䅁䅋睁䑁䅫睌睁䑁䅣睌祁䑁䅁杍硁䍁䅫䅁兄䅅䅁䅘䅁䕁䄴党㍂䍁䅁杕桂䡁䅑兡畂䝁䅣䅉㡂䍁䅁睑祂䝁䅕䅚灂䡁䅑睖桂䡁䅑睙潂䍁䄸睔ㅂ䡁䅑䅢療䝁䄸睡杁䍁䅧䅍㕁䍁䄸免祁䍁䄸杍睁䑁䅉睍灁䅁䅁兲䅷䙁䅷䅁佂䝁䅕睤杁䙁䅉兙あ䝁䅫杢湂䍁䅁䅦杁䕁䅍杣求䝁䅑兡あ䙁䅣兙あ䝁䅍䅡癁䕁䄸兤あ䝁䅷睢療䝁䅳䅉潁䑁䅁兏癁䑁䅅睍癁䑁䅉䅍祁䑁䅍克䅁䭁倴䅁捂䅁䅁杔求䡁䅣䅉卂䝁䅅䅤灂䝁䄴睚杁䡁䅷䅉䑂䡁䅉党歂䝁䅫䅤塂䝁䅅䅤橂䝁䅧睌偂䡁䅕䅤獂䝁䄸睢牂䍁䅁䅋睁䑁䅫睌祁䑁䅉睌祁䑁䅁䅍㑁䍁䅫䅁㙃睃䅁䅘䅁䕁䄴党㍂䍁䅁杕桂䡁䅑兡畂䝁䅣䅉㡂䍁䅁睑祂䝁䅕䅚灂䡁䅑睖桂䡁䅑睙潂䍁䄸睔ㅂ䡁䅑䅢療䝁䄸睡杁䍁䅧䅍㕁䍁䄸杍穁䍁䄸杍睁䑁䅁兎灁䅁䅁朹䄴䙁䅷䅁佂䝁䅕睤杁䙁䅉兙あ䝁䅫杢湂䍁䅁䅦杁䕁䅍杣求䝁䅑兡あ䙁䅣兙あ䝁䅍䅡癁䕁䄸兤あ䝁䅷睢療䝁䅳䅉潁䑁䅁兏癁䑁䅉睍癁䑁䅉䅍祁䑁䅑克䅁䙁卍䅁捂䅁䅁杔求䡁䅣䅉卂䝁䅅䅤灂䝁䄴睚杁䡁䅷䅉䑂䡁䅉党歂䝁䅫䅤塂䝁䅅䅤橂䝁䅧睌偂䡁䅕䅤獂䝁䄸睢牂䍁䅁䅋睁䑁䅫睌祁䑁䅕睌祁䑁䅁杍ぁ䍁䅫䅁塁䅅䅁䅘䅁䕁䄴党㍂䍁䅁杕桂䡁䅑兡畂䝁䅣䅉㡂䍁䅁睑祂䝁䅕䅚灂䡁䅑睖桂䡁䅑睙潂䍁䄸睔ㅂ䡁䅑䅢療䝁䄸睡杁䍁䅧䅍㕁䍁䄸杍㉁䍁䄸杍睁䑁䅉睍灁䅁䅁硗䅅䙁䅷䅁佂䝁䅕睤杁䙁䅉兙あ䝁䅫杢湂䍁䅁䅦杁䕁䅍杣求䝁䅑兡あ䙁䅣兙あ䝁䅍䅡癁䕁䄸兤あ䝁䅷睢療䝁䅳䅉潁䑁䅅䅍癁䑁䅁免癁䑁䅉䅍祁䑁䅅克䅁䅁副䅁捂䅁䅁杔求䡁䅣䅉卂䝁䅅䅤灂䝁䄴睚杁䡁䅷䅉䑂䡁䅉党歂䝁䅫䅤塂䝁䅅䅤橂䝁䅧睌偂䡁䅕䅤獂䝁䄸睢牂䍁䅁䅋硁䑁䅁睌睁䑁䅣睌祁䑁䅁杍硁䍁䅫䅁䝁杄䅁䅘䅁䕁䄴党㍂䍁䅁杕桂䡁䅑兡畂䝁䅣䅉㡂䍁䅁睑祂䝁䅕䅚灂䡁䅑睖桂䡁䅑睙潂䍁䄸睔ㅂ䡁䅑䅢療䝁䄸睡杁䍁䅧免睁䍁䄸杍睁䍁䄸杍睁䑁䅉免灁䅁䅁砫䅁䙁䅷䅁佂䝁䅕睤杁䙁䅉兙あ䝁䅫杢湂䍁䅁䅦杁䕁䅍杣求䝁䅑兡あ䙁䅣兙あ䝁䅍䅡癁䕁䄸兤あ䝁䅷睢療䝁䅳䅉潁䑁䅅䅍癁䑁䅉免癁䑁䅉䅍祁䑁䅁克䅁䑁佯䅁捂䅁䅁杔求䡁䅣䅉卂䝁䅅䅤灂䝁䄴睚杁䡁䅷䅉䑂䡁䅉党歂䝁䅫䅤塂䝁䅅䅤橂䝁䅧睌偂䡁䅕䅤獂䝁䄸睢牂䍁䅁䅋硁䑁䅁睌祁䑁䅍睌祁䑁䅁杍睁䍁䅫䅁汁睄䅁䅘䅁䕁䄴党㍂䍁䅁杕桂䡁䅑兡畂䝁䅣䅉㡂䍁䅁睑祂䝁䅕䅚灂䡁䅑睖桂䡁䅑睙潂䍁䄸睔ㅂ䡁䅑䅢療䝁䄸睡杁䍁䅧免睁䍁䄸杍ㅁ䍁䄸杍睁䑁䅅睍灁䅁䅁睥䄴䙁䅷䅁佂䝁䅕睤杁䙁䅉兙あ䝁䅫杢湂䍁䅁䅦杁䕁䅍杣求䝁䅑兡あ䙁䅣兙あ䝁䅍䅡癁䕁䄸兤あ䝁䅷睢療䝁䅳䅉潁䑁䅅䅍癁䑁䅍䅍癁䑁䅉䅍硁䑁䅑克䅁䵁䵉䅁捂䅁䅁杔求䡁䅣䅉卂䝁䅅䅤灂䝁䄴睚杁䡁䅷䅉䑂䡁䅉党歂䝁䅫䅤塂䝁䅅䅤橂䝁䅧睌偂䡁䅕䅤獂䝁䄸睢牂䍁䅁䅋硁䑁䅁睌穁䑁䅁睌祁䑁䅁杍睁䍁䅫䅁潃充䅁䅘䅁䕁䄴党㍂䍁䅁杕桂䡁䅑兡畂䝁䅣䅉㡂䍁䅁睑祂䝁䅕䅚灂䡁䅑睖桂䡁䅑睙潂䍁䄸睔ㅂ䡁䅑䅢療䝁䄸睡杁䍁䅧免睁䍁䄸睍睁䍁䄸杍睁䑁䅉䅎灁䅁䅁䈫䅁䙁䅷䅁佂䝁䅕睤杁䙁䅉兙あ䝁䅫杢湂䍁䅁䅦杁䕁䅍杣求䝁䅑兡あ䙁䅣兙あ䝁䅍䅡癁䕁䄸兤あ䝁䅷睢療䝁䅳䅉潁䑁䅅免癁䑁䅁睍癁䑁䅉䅍祁䑁䅉克䅁䅁䵅䅁捂䅁䅁杔求䡁䅣䅉卂䝁䅅䅤灂䝁䄴睚杁䡁䅷䅉䑂䡁䅉党歂䝁䅫䅤塂䝁䅅䅤橂䝁䅧睌偂䡁䅕䅤獂䝁䄸睢牂䍁䅁䅋硁䑁䅅睌睁䑁䅣睌祁䑁䅁杍ぁ䍁䅫䅁睂䅅䅁䅘䅁䕁䄴党㍂䍁䅁杕桂䡁䅑兡畂䝁䅣䅉㡂䍁䅁睑祂䝁䅕䅚灂䡁䅑睖桂䡁䅑睙潂䍁䄸睔ㅂ䡁䅑䅢療䝁䄸睡杁䍁䅧免硁䍁䄸䅍㑁䍁䄸杍睁䑁䅉免灁䅁䅁則䅁䙁䅷䅁佂䝁䅕睤杁䙁䅉兙あ䝁䅫杢湂䍁䅁䅦杁䕁䅍杣求䝁䅑兡あ䙁䅣兙あ䝁䅍䅡癁䕁䄸兤あ䝁䅷睢療䝁䅳䅉潁䑁䅅免癁䑁䅁兏癁䑁䅉䅍祁䑁䅁克䅁佁免䅁捂䅁䅁杔求䡁䅣䅉卂䝁䅅䅤灂䝁䄴睚杁䡁䅷䅉䑂䡁䅉党歂䝁䅫䅤塂䝁䅅䅤橂䝁䅧睌偂䡁䅕䅤獂䝁䄸睢牂䍁䅁䅋硁䑁䅅睌硁䑁䅕睌祁䑁䅁杍穁䍁䅫䅁婁杅䅁䅘䅁䕁䄴党㍂䍁䅁杕桂䡁䅑兡畂䝁䅣䅉㡂䍁䅁睑祂䝁䅕䅚灂䡁䅑睖桂䡁䅑睙潂䍁䄸睔ㅂ䡁䅑䅢療䝁䄸睡杁䍁䅧免硁䍁䄸杍㍁䍁䄸杍睁䑁䅉睍灁䅁䅁桩䅅䙁䅷䅁佂䝁䅕睤杁䙁䅉兙あ䝁䅫杢湂䍁䅁䅦杁䕁䅍杣求䝁䅑兡あ䙁䅣兙あ䝁䅍䅡癁䕁䄸兤あ䝁䅷睢療䝁䅳䅉潁䑁䅅杍癁䑁䅁睍癁䑁䅉䅍祁䑁䅑克䅁䍁乧䅁捂䅁䅁杔求䡁䅣䅉卂䝁䅅䅤灂䝁䄴睚杁䡁䅷䅉䑂䡁䅉党歂䝁䅫䅤塂䝁䅅䅤橂䝁䅧睌偂䡁䅕䅤獂䝁䄸睢牂䍁䅁䅋硁䑁䅉睌睁䑁䅑睌祁䑁䅁免祁䍁䅫䅁睁睄䅁䅘䅁䕁䄴党㍂䍁䅁杕桂䡁䅑兡畂䝁䅣䅉㡂䍁䅁睑祂䝁䅕䅚灂䡁䅑睖桂䡁䅑睙潂䍁䄸睔ㅂ䡁䅑䅢療䝁䄸睡杁䍁䅧免祁䍁䄸䅍ㅁ䍁䄸杍睁䑁䅅兏灁䅁䅁刲䅁䙁䅷䅁佂䝁䅕睤杁䙁䅉兙あ䝁䅫杢湂䍁䅁䅦杁䕁䅍杣求䝁䅑兡あ䙁䅣兙あ䝁䅍䅡癁䕁䄸兤あ䝁䅷睢療䝁䅳䅉潁䑁䅅杍癁䑁䅁兏癁䑁䅉䅍硁䑁䅫克䅁䕁剉䅁捂䅁䅁杔求䡁䅣䅉卂䝁䅅䅤灂䝁䄴睚杁䡁䅷䅉䑂䡁䅉党歂䝁䅫䅤塂䝁䅅䅤橂䝁䅧睌偂䡁䅕䅤獂䝁䄸睢牂䍁䅁䅋硁䑁䅉睌硁䑁䅫睌祁䑁䅁杍穁䍁䅫䅁歄䅄䅁䅘䅁䕁䄴党㍂䍁䅁杕桂䡁䅑兡畂䝁䅣䅉㡂䍁䅁睑祂䝁䅕䅚灂䡁䅑睖桂䡁䅑睙潂䍁䄸睔ㅂ䡁䅑䅢療䝁䄸睡杁䍁䅧免祁䍁䄸杍穁䍁䄸杍睁䑁䅉䅎灁䅁䅁睷䅷䍁䄴䅁佂䝁䄸䅤杁䙁䅉兙あ䝁䅕䅚杁䍁䅧免硁䍁䄸睍睁䍁䄸杍睁䑁䅅䅍灁䅁䅁睲䄸䙁䅯䅁佂䝁䄸䅤杁䙁䅉兙あ䝁䅕䅚杁䡁䅷䅉䑂䡁䅉党歂䝁䅫䅤塂䝁䅅䅤橂䝁䅧睌偂䡁䅕䅤獂䝁䄸睢牂䍁䅁䅋睁䑁䅅睌睁䑁䅍睌祁䑁䅁䅍㍁䍁䅫䅁䩃充䅁杗䅁䕁䄴睢あ䍁䅁杕桂䡁䅑党歂䍁䅁䅦杁䕁䅍杣求䝁䅑兡あ䙁䅣兙あ䝁䅍䅡癁䕁䄸兤あ䝁䅷睢療䝁䅳䅉潁䑁䅁免癁䑁䅁䅎癁䑁䅉䅍硁䑁䅅克䅁䍁券䅁慂䅁䅁杔療䡁䅑䅉卂䝁䅅䅤求䝁䅑䅉㡂䍁䅁睑祂䝁䅕䅚灂䡁䅑睖桂䡁䅑睙潂䍁䄸睔ㅂ䡁䅑䅢療䝁䄸睡杁䍁䅧䅍硁䍁䄸䅍㑁䍁䄸杍睁䑁䅅兏灁䅁䅁䅄䄸䙁䅯䅁佂䝁䄸䅤杁䙁䅉兙あ䝁䅕䅚杁䡁䅷䅉䑂䡁䅉党歂䝁䅫䅤塂䝁䅅䅤橂䝁䅧睌偂䡁䅕䅤獂䝁䄸睢牂䍁䅁䅋睁䑁䅅睌睁䑁䅧睌祁䑁䅁杍硁䍁䅫䅁橃充䅁杗䅁䕁䄴睢あ䍁䅁杕桂䡁䅑党歂䍁䅁䅦杁䕁䅍杣求䝁䅑兡あ䙁䅣兙あ䝁䅍䅡癁䕁䄸兤あ䝁䅷睢療䝁䅳䅉潁䑁䅁免癁䑁䅅免癁䑁䅉䅍硁䑁䅁克䅁䅁䵳䅁慂䅁䅁杔療䡁䅑䅉卂䝁䅅䅤求䝁䅑䅉㡂䍁䅁睑祂䝁䅕䅚灂䡁䅑睖桂䡁䅑睙潂䍁䄸睔ㅂ䡁䅑䅢療䝁䄸睡杁䍁䅧䅍硁䍁䄸免㍁䍁䄸杍睁䑁䅅兏灁䅁䅁栵䅁䙁䅯䅁佂䝁䄸䅤杁䙁䅉兙あ䝁䅕䅚杁䡁䅷䅉䑂䡁䅉党歂䝁䅫䅤塂䝁䅅䅤橂䝁䅧睌偂䡁䅕䅤獂䝁䄸睢牂䍁䅁䅋睁䑁䅅睌硁䑁䅫睌祁䑁䅁免㍁䍁䅫䅁歁充䅁杗䅁䕁䄴睢あ䍁䅁杕桂䡁䅑党歂䍁䅁䅦杁䕁䅍杣求䝁䅑兡あ䙁䅣兙あ䝁䅍䅡癁䕁䄸兤あ䝁䅷睢療䝁䅳䅉潁䑁䅁免癁䑁䅉䅎癁䑁䅉䅍祁䑁䅑克䅁䭁剁䅁慂䅁䅁杔療䡁䅑䅉卂䝁䅅䅤求䝁䅑䅉㡂䍁䅁睑祂䝁䅕䅚灂䡁䅑睖桂䡁䅑睙潂䍁䄸睔ㅂ䡁䅑䅢療䝁䄸睡杁䍁䅧䅍祁䍁䄸䅍ぁ䍁䄸杍睁䑁䅉免灁䅁䅁䉎䅁䙁䅯䅁佂䝁䄸䅤杁䙁䅉兙あ䝁䅕䅚杁䡁䅷䅉䑂䡁䅉党歂䝁䅫䅤塂䝁䅅䅤橂䝁䅧睌偂䡁䅕䅤獂䝁䄸睢牂䍁䅁䅋睁䑁䅉睌睁䑁䅙睌祁䑁䅁杍ㅁ䍁䅫䅁杂杅䅁杗䅁䕁䄴睢あ䍁䅁杕桂䡁䅑党歂䍁䅁䅦杁䕁䅍杣求䝁䅑兡あ䙁䅣兙あ䝁䅍䅡癁䕁䄸兤あ䝁䅷睢療䝁䅳䅉潁䑁䅁杍癁䑁䅁睎癁䑁䅉䅍祁䑁䅕克䅁䝁偕䅁慂䅁䅁杔療䡁䅑䅉卂䝁䅅䅤求䝁䅑䅉㡂䍁䅁睑祂䝁䅕䅚灂䡁䅑睖桂䡁䅑睙潂䍁䄸睔ㅂ䡁䅑䅢療䝁䄸睡杁䍁䅧䅍祁䍁䄸免ぁ䍁䄸杍睁䑁䅉睍灁䅁䅁䈵䅁䙁䅯䅁佂䝁䄸䅤杁䙁䅉兙あ䝁䅕䅚杁䡁䅷䅉䑂䡁䅉党歂䝁䅫䅤塂䝁䅅䅤橂䝁䅧睌偂䡁䅕䅤獂䝁䄸睢牂䍁䅁䅋睁䑁䅉睌硁䑁䅕睌祁䑁䅁杍ぁ䍁䅫䅁畂睄䅁杗䅁䕁䄴睢あ䍁䅁杕桂䡁䅑党歂䍁䅁䅦杁䕁䅍杣求䝁䅑兡あ䙁䅣兙あ䝁䅍䅡癁䕁䄸兤あ䝁䅷睢療䝁䅳䅉潁䑁䅁杍癁䑁䅅睎癁䑁䅉䅍硁䑁䅙克䅁䩁光䅁慂䅁䅁杔療䡁䅑䅉卂䝁䅅䅤求䝁䅑䅉㡂䍁䅁睑祂䝁䅕䅚灂䡁䅑睖桂䡁䅑睙潂䍁䄸睔ㅂ䡁䅑䅢療䝁䄸睡杁䍁䅧䅍祁䍁䄸杍ぁ䍁䄸杍睁䑁䅉䅍灁䅁䅁䉉䅉䙁䅯䅁佂䝁䄸䅤杁䙁䅉兙あ䝁䅕䅚杁䡁䅷䅉䑂䡁䅉党歂䝁䅫䅤塂䝁䅅䅤橂䝁䅧睌偂䡁䅕䅤獂䝁䄸睢牂䍁䅁䅋睁䑁䅍睌硁䑁䅅睌祁䑁䅁免㉁䍁䅫䅁㉃䅅䅁杗䅁䕁䄴睢あ䍁䅁杕桂䡁䅑党歂䍁䅁䅦杁䕁䅍杣求䝁䅑兡あ䙁䅣兙あ䝁䅍䅡癁䕁䄸兤あ䝁䅷睢療䝁䅳䅉潁䑁䅁睍癁䑁䅉睍癁䑁䅉䅍硁䑁䅕克䅁䍁剅䅁慂䅁䅁杔療䡁䅑䅉卂䝁䅅䅤求䝁䅑䅉㡂䍁䅁睑祂䝁䅕䅚灂䡁䅑睖桂䡁䅑睙潂䍁䄸睔ㅂ䡁䅑䅢療䝁䄸睡杁䍁䅧䅍穁䍁䄸杍ぁ䍁䄸杍睁䑁䅁兎灁䅁䅁䅚䅳䙁䅯䅁佂䝁䄸䅤杁䙁䅉兙あ䝁䅕䅚杁䡁䅷䅉䑂䡁䅉党歂䝁䅫䅤塂䝁䅅䅤橂䝁䅧睌偂䡁䅕䅤獂䝁䄸睢牂䍁䅁䅋睁䑁䅍睌祁䑁䅕睌祁䑁䅁杍祁䍁䅫䅁歄充䅁杗䅁䕁䄴睢あ䍁䅁杕桂䡁䅑党歂䍁䅁䅦杁䕁䅍杣求䝁䅑兡あ䙁䅣兙あ䝁䅍䅡癁䕁䄸兤あ䝁䅷睢療䝁䅳䅉潁䑁䅁睍癁䑁䅍䅍癁䑁䅉䅍睁䑁䅫克䅁䑁位䅁慂䅁䅁杔療䡁䅑䅉卂䝁䅅䅤求䝁䅑䅉㡂䍁䅁睑祂䝁䅕䅚灂䡁䅑睖桂䡁䅑睙潂䍁䄸睔ㅂ䡁䅑䅢療䝁䄸睡杁䍁䅧䅍ぁ䍁䄸䅍㍁䍁䄸杍睁䑁䅁兏灁䅁䅁䉢䅉䙁䅯䅁佂䝁䄸䅤杁䙁䅉兙あ䝁䅕䅚杁䡁䅷䅉䑂䡁䅉党歂䝁䅫䅤塂䝁䅅䅤橂䝁䅧睌偂䡁䅕䅤獂䝁䄸睢牂䍁䅁䅋睁䑁䅑睌睁䑁䅣睌祁䑁䅁杍祁䍁䅫䅁偄䅅䅁杗䅁䕁䄴睢あ䍁䅁杕桂䡁䅑党歂䍁䅁䅦杁䕁䅍杣求䝁䅑兡あ䙁䅣兙あ䝁䅍䅡癁䕁䄸兤あ䝁䅷睢療䝁䅳䅉潁䑁䅁䅎癁䑁䅁䅏癁䑁䅉䅍硁䑁䅙克䅁䕁偫䅁慂䅁䅁杔療䡁䅑䅉卂䝁䅅䅤求䝁䅑䅉㡂䍁䅁睑祂䝁䅕䅚灂䡁䅑睖桂䡁䅑睙潂䍁䄸睔ㅂ䡁䅑䅢療䝁䄸睡杁䍁䅧䅍ぁ䍁䄸䅍㑁䍁䄸杍睁䑁䅉䅎灁䅁䅁䉪䅉䙁䅯䅁佂䝁䄸䅤杁䙁䅉兙あ䝁䅕䅚杁䡁䅷䅉䑂䡁䅉党歂䝁䅫䅤塂䝁䅅䅤橂䝁䅧睌偂䡁䅕䅤獂䝁䄸睢牂䍁䅁䅋睁䑁䅑睌祁䑁䅉睌祁䑁䅁免睁䍁䅫䅁㑂䅄䅁杗䅁䕁䄴睢あ䍁䅁杕桂䡁䅑党歂䍁䅁䅦杁䕁䅍杣求䝁䅑兡あ䙁䅣兙あ䝁䅍䅡癁䕁䄸兤あ䝁䅷睢療䝁䅳䅉潁䑁䅁䅎癁䑁䅉杍癁䑁䅉䅍祁䑁䅁克䅁䍁䵣䅁慂䅁䅁杔療䡁䅑䅉卂䝁䅅䅤求䝁䅑䅉㡂䍁䅁睑祂䝁䅕䅚灂䡁䅑睖桂䡁䅑睙潂䍁䄸睔ㅂ䡁䅑䅢療䝁䄸睡杁䍁䅧䅍ぁ䍁䄸杍㉁䍁䄸杍睁䑁䅅睍灁䅁䅁睏䄰䙁䅯䅁佂䝁䄸䅤杁䙁䅉兙あ䝁䅕䅚杁䡁䅷䅉䑂䡁䅉党歂䝁䅫䅤塂䝁䅅䅤橂䝁䅧睌偂䡁䅕䅤獂䝁䄸睢牂䍁䅁䅋睁䑁䅕睌睁䑁䅍睌祁䑁䅁䅍睁䍁䅫䅁䍂杅䅁杗䅁䕁䄴睢あ䍁䅁杕桂䡁䅑党歂䍁䅁䅦杁䕁䅍杣求䝁䅑兡あ䙁䅣兙あ䝁䅍䅡癁䕁䄸兤あ䝁䅷睢療䝁䅳䅉潁䑁䅁兎癁䑁䅁兎癁䑁䅉䅍祁䑁䅅克䅁䉁䵙䅁慂䅁䅁杔療䡁䅑䅉卂䝁䅅䅤求䝁䅑䅉㡂䍁䅁睑祂䝁䅕䅚灂䡁䅑睖桂䡁䅑睙潂䍁䄸睔ㅂ䡁䅑䅢療䝁䄸睡杁䍁䅧䅍ㅁ䍁䄸䅍ㅁ䍁䄸杍睁䑁䅉睍灁䅁䅁砳䅁䙁䅯䅁佂䝁䄸䅤杁䙁䅉兙あ䝁䅕䅚杁䡁䅷䅉䑂䡁䅉党歂䝁䅫䅤塂䝁䅅䅤橂䝁䅧睌偂䡁䅕䅤獂䝁䄸睢牂䍁䅁䅋睁䑁䅕睌睁䑁䅙睌祁䑁䅁杍硁䍁䅫䅁瑄䅅䅁杗䅁䕁䄴睢あ䍁䅁杕桂䡁䅑党歂䍁䅁䅦杁䕁䅍杣求䝁䅑兡あ䙁䅣兙あ䝁䅍䅡癁䕁䄸兤あ䝁䅷睢療䝁䅳䅉潁䑁䅁兎癁䑁䅁䅏癁䑁䅉䅍睁䑁䅧克䅁䱁丰䅁慂䅁䅁杔療䡁䅑䅉卂䝁䅅䅤求䝁䅑䅉㡂䍁䅁睑祂䝁䅕䅚灂䡁䅑睖桂䡁䅑睙潂䍁䄸睔ㅂ䡁䅑䅢療䝁䄸睡杁䍁䅧䅍ㅁ䍁䄸免睁䍁䄸杍睁䑁䅅杍灁䅁䅁桎䅉䙁䅯䅁佂䝁䄸䅤杁䙁䅉兙あ䝁䅕䅚杁䡁䅷䅉䑂䡁䅉党歂䝁䅫䅤塂䝁䅅䅤橂䝁䅧睌偂䡁䅕䅤獂䝁䄸睢牂䍁䅁䅋睁䑁䅕睌硁䑁䅕睌祁䑁䅁杍穁䍁䅫䅁䱄䅅䅁杗䅁䕁䄴睢あ䍁䅁杕桂䡁䅑党歂䍁䅁䅦杁䕁䅍杣求䝁䅑兡あ䙁䅣兙あ䝁䅍䅡癁䕁䄸兤あ䝁䅷睢療䝁䅳䅉潁䑁䅁兎癁䑁䅅兏癁䑁䅉䅍硁䑁䅕克䅁佁倰䅁慂䅁䅁杔療䡁䅑䅉卂䝁䅅䅤求䝁䅑䅉㡂䍁䅁睑祂䝁䅕䅚灂䡁䅑睖桂䡁䅑睙潂䍁䄸睔ㅂ䡁䅑䅢療䝁䄸睡杁䍁䅧䅍ㅁ䍁䄸杍ㅁ䍁䄸杍睁䑁䅁睎灁䅁䅁桲䅁䙁䅯䅁佂䝁䄸䅤杁䙁䅉兙あ䝁䅕䅚杁䡁䅷䅉䑂䡁䅉党歂䝁䅫䅤塂䝁䅅䅤橂䝁䅧睌偂䡁䅕䅤獂䝁䄸睢牂䍁䅁䅋睁䑁䅕睌祁䑁䅣睌祁䑁䅁杍硁䍁䅫䅁十充䅁杗䅁䕁䄴睢あ䍁䅁杕桂䡁䅑党歂䍁䅁䅦杁䕁䅍杣求䝁䅑兡あ䙁䅣兙あ䝁䅍䅡癁䕁䄸兤あ䝁䅷睢療䝁䅳䅉潁䑁䅁李癁䑁䅁李癁䑁䅅兏㕁䑁䅣克䅁䱁充䅁慂䅁䅁杔療䡁䅑䅉卂䝁䅅䅤求䝁䅑䅉㡂䍁䅁睑祂䝁䅕䅚灂䡁䅑睖桂䡁䅑睙潂䍁䄸睔ㅂ䡁䅑䅢療䝁䄸睡杁䍁䅧䅍㉁䍁䄸免祁䍁䄸杍睁䑁䅁䅏灁䅁䅁桁䅉䙁䅯䅁佂䝁䄸䅤杁䙁䅉兙あ䝁䅕䅚杁䡁䅷䅉䑂䡁䅉党歂䝁䅫䅤塂䝁䅅䅤橂䝁䅧睌偂䡁䅕䅤獂䝁䄸睢牂䍁䅁䅋睁䑁䅙睌硁䑁䅕睌祁䑁䅁免ㅁ䍁䅫䅁䝁充䅁杗䅁䕁䄴睢あ䍁䅁杕桂䡁䅑党歂䍁䅁䅦杁䕁䅍杣求䝁䅑兡あ䙁䅣兙あ䝁䅍䅡癁䕁䄸兤あ䝁䅷睢療䝁䅳䅉潁䑁䅁李癁䑁䅅李癁䑁䅉䅍硁䑁䅅克䅁乁剉䅁慂䅁䅁杔療䡁䅑䅉卂䝁䅅䅤求䝁䅑䅉㡂䍁䅁睑祂䝁䅕䅚灂䡁䅑睖桂䡁䅑睙潂䍁䄸睔ㅂ䡁䅑䅢療䝁䄸睡杁䍁䅧䅍㉁䍁䄸免㑁䍁䄸杍睁䑁䅁兏灁䅁䅁眴䄴䙁䅯䅁佂䝁䄸䅤杁䙁䅉兙あ䝁䅕䅚杁䡁䅷䅉䑂䡁䅉党歂䝁䅫䅤塂䝁䅅䅤橂䝁䅧睌偂䡁䅕䅤獂䝁䄸睢牂䍁䅁䅋睁䑁䅙睌硁䑁䅫睌祁䑁䅁䅍㕁䍁䅫䅁㥂杅䅁杗䅁䕁䄴睢あ䍁䅁杕桂䡁䅑党歂䍁䅁䅦杁䕁䅍杣求䝁䅑兡あ䙁䅣兙あ䝁䅍䅡癁䕁䄸兤あ䝁䅷睢療䝁䅳䅉潁䑁䅁李癁䑁䅉䅍癁䑁䅉䅍睁䑁䅁克䅁䕁佫䅁慂䅁䅁杔療䡁䅑䅉卂䝁䅅䅤求䝁䅑䅉㡂䍁䅁睑祂䝁䅕䅚灂䡁䅑睖桂䡁䅑睙潂䍁䄸睔ㅂ䡁䅑䅢療䝁䄸睡杁䍁䅧䅍㉁䍁䄸杍睁䍁䄸杍睁䑁䅁李灁䅁䅁桁䅁䙁䅯䅁佂䝁䄸䅤杁䙁䅉兙あ䝁䅕䅚杁䡁䅷䅉䑂䡁䅉党歂䝁䅫䅤塂䝁䅅䅤橂䝁䅧睌偂䡁䅕䅤獂䝁䄸睢牂䍁䅁䅋睁䑁䅙睌祁䑁䅅睌祁䑁䅁杍祁䍁䅫䅁㉄充䅁杗䅁䕁䄴睢あ䍁䅁杕桂䡁䅑党歂䍁䅁䅦杁䕁䅍杣求䝁䅑兡あ䙁䅣兙あ䝁䅍䅡癁䕁䄸兤あ䝁䅷睢療䝁䅳䅉潁䑁䅁李癁䑁䅉杍癁䑁䅉䅍睁䑁䅫克䅁乁倴䅁慂䅁䅁杔療䡁䅑䅉卂䝁䅅䅤求䝁䅑䅉㡂䍁䅁睑祂䝁䅕䅚灂䡁䅑睖桂䡁䅑睙潂䍁䄸睔ㅂ䡁䅑䅢療䝁䄸睡杁䍁䅧䅍㉁䍁䄸杍穁䍁䄸杍睁䑁䅉免灁䅁䅁䉱䅉䙁䅯䅁佂䝁䄸䅤杁䙁䅉兙あ䝁䅕䅚杁䡁䅷䅉䑂䡁䅉党歂䝁䅫䅤塂䝁䅅䅤橂䝁䅧睌偂䡁䅕䅤獂䝁䄸睢牂䍁䅁䅋睁䑁䅣睌硁䑁䅁睌祁䑁䅁䅍祁䍁䅫䅁⽃睄䅁杗䅁䕁䄴睢あ䍁䅁杕桂䡁䅑党歂䍁䅁䅦杁䕁䅍杣求䝁䅑兡あ䙁䅣兙あ䝁䅍䅡癁䕁䄸兤あ䝁䅷睢療䝁䅳䅉潁䑁䅁睎癁䑁䅅杍癁䑁䅉䅍祁䑁䅍克䅁䙁卉䅁慂䅁䅁杔療䡁䅑䅉卂䝁䅅䅤求䝁䅑䅉㡂䍁䅁睑祂䝁䅕䅚灂䡁䅑睖桂䡁䅑睙潂䍁䄸睔ㅂ䡁䅑䅢療䝁䄸睡杁䍁䅧䅍㍁䍁䄸免ㅁ䍁䄸杍睁䑁䅉䅍灁䅁䅁䈸䅅䙁䅯䅁佂䝁䄸䅤杁䙁䅉兙あ䝁䅕䅚杁䡁䅷䅉䑂䡁䅉党歂䝁䅫䅤塂䝁䅅䅤橂䝁䅧睌偂䡁䅕䅤獂䝁䄸睢牂䍁䅁䅋睁䑁䅣睌硁䑁䅣睌祁䑁䅁䅍㉁䍁䅫䅁䍂睄䅁杗䅁䕁䄴睢あ䍁䅁杕桂䡁䅑党歂䍁䅁䅦杁䕁䅍杣求䝁䅑兡あ䙁䅣兙あ䝁䅍䅡癁䕁䄸兤あ䝁䅷睢療䝁䅳䅉潁䑁䅁睎癁䑁䅅兏癁䑁䅉䅍硁䑁䅉克䅁䕁匴䅁慂䅁䅁杔療䡁䅑䅉卂䝁䅅䅤求䝁䅑䅉㡂䍁䅁睑祂䝁䅕䅚灂䡁䅑睖桂䡁䅑睙潂䍁䄸睔ㅂ䡁䅑䅢療䝁䄸睡杁䍁䅧䅍㍁䍁䄸杍㕁䍁䄸杍睁䑁䅉杍灁䅁䅁䉖䅅䙁䅯䅁佂䝁䄸䅤杁䙁䅉兙あ䝁䅕䅚杁䡁䅷䅉䑂䡁䅉党歂䝁䅫䅤塂䝁䅅䅤橂䝁䅧睌偂䡁䅕䅤獂䝁䄸睢牂䍁䅁䅋睁䑁䅧睌睁䑁䅑睌祁䑁䅁免硁䍁䅫䅁㙁睄䅁杗䅁䕁䄴睢あ䍁䅁杕桂䡁䅑党歂䍁䅁䅦杁䕁䅍杣求䝁䅑兡あ䙁䅣兙あ䝁䅍䅡癁䕁䄸兤あ䝁䅷睢療䝁䅳䅉潁䑁䅁䅏癁䑁䅁䅎癁䑁䅉䅍硁䑁䅣克䅁䅁剳䅁慂䅁䅁杔療䡁䅑䅉卂䝁䅅䅤求䝁䅑䅉㡂䍁䅁睑祂䝁䅕䅚灂䡁䅑睖桂䡁䅑睙潂䍁䄸睔ㅂ䡁䅑䅢療䝁䄸睡杁䍁䅧䅍㑁䍁䄸䅍㑁䍁䄸杍睁䑁䅅李灁䅁䅁剙䅉䙁䅯䅁佂䝁䄸䅤杁䙁䅉兙あ䝁䅕䅚杁䡁䅷䅉䑂䡁䅉党歂䝁䅫䅤塂䝁䅅䅤橂䝁䅧睌偂䡁䅕䅤獂䝁䄸睢牂䍁䅁䅋睁䑁䅧睌祁䑁䅉睌祁䑁䅁免硁䍁䅫䅁䡃䅅䅁杗䅁䕁䄴睢あ䍁䅁杕桂䡁䅑党歂䍁䅁䅦杁䕁䅍杣求䝁䅑兡あ䙁䅣兙あ䝁䅍䅡癁䕁䄸兤あ䝁䅷睢療䝁䅳䅉潁䑁䅁䅏癁䑁䅉睍癁䑁䅉䅍祁䑁䅑克䅁乁关䅁慂䅁䅁杔療䡁䅑䅉卂䝁䅅䅤求䝁䅑䅉㡂䍁䅁睑祂䝁䅕䅚灂䡁䅑睖桂䡁䅑睙潂䍁䄸睔ㅂ䡁䅑䅢療䝁䄸睡杁䍁䅧䅍㑁䍁䄸杍㉁䍁䄸杍睁䑁䅁兎灁䅁䅁䅂䄰䙁䅯䅁佂䝁䄸䅤杁䙁䅉兙あ䝁䅕䅚杁䡁䅷䅉䑂䡁䅉党歂䝁䅫䅤塂䝁䅅䅤橂䝁䅧睌偂䡁䅕䅤獂䝁䄸睢牂䍁䅁䅋睁䑁䅧睌祁䑁䅙睌祁䑁䅁杍睁䍁䅫䅁㑂睄䅁杗䅁䕁䄴睢あ䍁䅁杕桂䡁䅑党歂䍁䅁䅦杁䕁䅍杣求䝁䅑兡あ䙁䅣兙あ䝁䅍䅡癁䕁䄸兤あ䝁䅷睢療䝁䅳䅉潁䑁䅁䅏癁䑁䅉䅏癁䑁䅉䅍祁䑁䅍克䅁䉁前䅁慂䅁䅁杔療䡁䅑䅉卂䝁䅅䅤求䝁䅑䅉㡂䍁䅁睑祂䝁䅕䅚灂䡁䅑睖桂䡁䅑睙潂䍁䄸睔ㅂ䡁䅑䅢療䝁䄸睡杁䍁䅧䅍㑁䍁䄸睍睁䍁䄸杍睁䑁䅅杍灁䅁䅁剁䅉䙁䅯䅁佂䝁䄸䅤杁䙁䅉兙あ䝁䅕䅚杁䡁䅷䅉䑂䡁䅉党歂䝁䅫䅤塂䝁䅅䅤橂䝁䅧睌偂䡁䅕䅤獂䝁䄸睢牂䍁䅁䅋睁䑁䅫睌睁䑁䅉睌祁䑁䅁杍祁䍁䅫䅁兂䅅䅁杗䅁䕁䄴睢あ䍁䅁杕桂䡁䅑党歂䍁䅁䅦杁䕁䅍杣求䝁䅑兡あ䙁䅣兙あ䝁䅍䅡癁䕁䄸兤あ䝁䅷睢療䝁䅳䅉潁䑁䅁兏癁䑁䅁兎癁䑁䅉䅍祁䑁䅑克䅁䉁偅䅁慂䅁䅁杔療䡁䅑䅉卂䝁䅅䅤求䝁䅑䅉㡂䍁䅁睑祂䝁䅕䅚灂䡁䅑睖桂䡁䅑睙潂䍁䄸睔ㅂ䡁䅑䅢療䝁䄸睡杁䍁䅧䅍㕁䍁䄸免硁䍁䄸杍睁䑁䅁䅍灁䅁䅁硧䅉䙁䅯䅁佂䝁䄸䅤杁䙁䅉兙あ䝁䅕䅚杁䡁䅷䅉䑂䡁䅉党歂䝁䅫䅤塂䝁䅅䅤橂䝁䅧睌偂䡁䅕䅤獂䝁䄸睢牂䍁䅁䅋睁䑁䅫睌硁䑁䅑睌祁䑁䅁免祁䍁䅫䅁湃䅄䅁杗䅁䕁䄴睢あ䍁䅁杕桂䡁䅑党歂䍁䅁䅦杁䕁䅍杣求䝁䅑兡あ䙁䅣兙あ䝁䅍䅡癁䕁䄸兤あ䝁䅷睢療䝁䅳䅉潁䑁䅁兏癁䑁䅅睎癁䑁䅉䅍硁䑁䅉克䅁䕁佑䅁慂䅁䅁杔療䡁䅑䅉卂䝁䅅䅤求䝁䅑䅉㡂䍁䅁睑祂䝁䅕䅚灂䡁䅑睖桂䡁䅑睙潂䍁䄸睔ㅂ䡁䅑䅢療䝁䄸睡杁䍁䅧䅍㕁䍁䄸杍㑁䍁䄸杍睁䑁䅁睎灁䅁䅁䉅䅉䙁䅯䅁佂䝁䄸䅤杁䙁䅉兙あ䝁䅕䅚杁䡁䅷䅉䑂䡁䅉党歂䝁䅫䅤塂䝁䅅䅤橂䝁䅧睌偂䡁䅕䅤獂䝁䄸睢牂䍁䅁䅋硁䑁䅁睌硁䑁䅅睌祁䑁䅁免㕁䍁䅫䅁敃充䅁杗䅁䕁䄴睢あ䍁䅁杕桂䡁䅑党歂䍁䅁䅦杁䕁䅍杣求䝁䅑兡あ䙁䅣兙あ䝁䅍䅡癁䕁䄸兤あ䝁䅷睢療䝁䅳䅉潁䑁䅅䅍癁䑁䅅䅎癁䑁䅉䅍硁䑁䅍克䅁䑁卅䅁慂䅁䅁杔療䡁䅑䅉卂䝁䅅䅤求䝁䅑䅉㡂䍁䅁睑祂䝁䅕䅚灂䡁䅑睖桂䡁䅑睙潂䍁䄸睔ㅂ䡁䅑䅢療䝁䄸睡杁䍁䅧免睁䍁䄸杍穁䍁䄸杍睁䑁䅉䅍灁䅁䅁免䄸䙁䅯䅁佂䝁䄸䅤杁䙁䅉兙あ䝁䅕䅚杁䡁䅷䅉䑂䡁䅉党歂䝁䅫䅤塂䝁䅅䅤橂䝁䅧睌偂䡁䅕䅤獂䝁䄸睢牂䍁䅁䅋硁䑁䅁睌祁䑁䅙睌祁䑁䅁杍祁䍁䅫䅁䙃睄䅁杗䅁䕁䄴睢あ䍁䅁杕桂䡁䅑党歂䍁䅁䅦杁䕁䅍杣求䝁䅑兡あ䙁䅣兙あ䝁䅍䅡癁䕁䄸兤あ䝁䅷睢療䝁䅳䅉潁䑁䅅䅍癁䑁䅍䅍癁䑁䅉䅍睁䑁䅁克䅁䑁兕䅁慂䅁䅁杔療䡁䅑䅉卂䝁䅅䅤求䝁䅑䅉㡂䍁䅁睑祂䝁䅕䅚灂䡁䅑睖桂䡁䅑睙潂䍁䄸睔ㅂ䡁䅑䅢療䝁䄸睡杁䍁䅧免硁䍁䄸杍ぁ䍁䄸免㕁䑁䅫䅏灁䅁䅁硱䅁䙁䅯䅁佂䝁䄸䅤杁䙁䅉兙あ䝁䅕䅚杁䡁䅷䅉䑂䡁䅉党歂䝁䅫䅤塂䝁䅅䅤橂䝁䅧睌偂䡁䅕䅤獂䝁䄸睢牂䍁䅁䅋硁䑁䅅睌祁䑁䅣睌祁䑁䅁免穁䍁䅫䅁畄充䅁杗䅁䕁䄴睢あ䍁䅁杕桂䡁䅑党歂䍁䅁䅦杁䕁䅍杣求䝁䅑兡あ䙁䅣兙あ䝁䅍䅡癁䕁䄸兤あ䝁䅷睢療䝁䅳䅉潁䑁䅅免癁䑁䅍䅍癁䑁䅉䅍硁䑁䅧克䅁䅁卯䅁慂䅁䅁杔療䡁䅑䅉卂䝁䅅䅤求䝁䅑䅉㡂䍁䅁睑祂䝁䅕䅚灂䡁䅑睖桂䡁䅑睙潂䍁䄸睔ㅂ䡁䅑䅢療䝁䄸睡杁䍁䅧免祁䍁䄸䅍ㅁ䍁䄸杍睁䑁䅉䅎灁䅁䅁桰䅁䙁䅯䅁佂䝁䄸䅤杁䙁䅉兙あ䝁䅕䅚杁䡁䅷䅉䑂䡁䅉党歂䝁䅫䅤塂䝁䅅䅤橂䝁䅧睌偂䡁䅕䅤獂䝁䄸睢牂䍁䅁䅋硁䑁䅉睌睁䑁䅙睌祁䑁䅁杍祁䍁䅫䅁祃杄䅁杗䅁䕁䄴睢あ䍁䅁杕桂䡁䅑党歂䍁䅁䅦杁䕁䅍杣求䝁䅑兡あ䙁䅣兙あ䝁䅍䅡癁䕁䄸兤あ䝁䅷睢療䝁䅳䅉潁䑁䅅杍癁䑁䅁䅏癁䑁䅉䅍祁䑁䅍克䅁䙁卷䅁慂䅁䅁杔療䡁䅑䅉卂䝁䅅䅤求䝁䅑䅉㡂䍁䅁睑祂䝁䅕䅚灂䡁䅑睖桂䡁䅑睙潂䍁䄸睔ㅂ䡁䅑䅢療䝁䄸睡杁䍁䅧免祁䍁䄸免㉁䍁䄸杍睁䑁䅅李灁䅁䅁䉈䅅䙁䅯䅁佂䝁䄸䅤杁䙁䅉兙あ䝁䅕䅚杁䡁䅷䅉䑂䡁䅉党歂䝁䅫䅤塂䝁䅅䅤橂䝁䅧睌偂䡁䅕䅤獂䝁䄸睢牂䍁䅁䅋硁䑁䅉睌硁䑁䅣睌祁䑁䅁免㕁䍁䅫䅁牃充䅁杗䅁䕁䄴睢あ䍁䅁杕桂䡁䅑党歂䍁䅁䅦杁䕁䅍杣求䝁䅑兡あ䙁䅣兙あ䝁䅍䅡癁䕁䄸兤あ䝁䅷睢療䝁䅳䅉潁䑁䅅杍癁䑁䅍䅍癁䑁䅉䅍睁䑁䅉克䅁䕁偕䅁捁䅁䅁杔ㅂ䡁䅑杣桂䝁䅍党ㅂ䡁䅑兡橂䝁䅅䅢䅁䑁䬴䅁䝂䅁䅁杔ㅂ䡁䅑杣桂䝁䅍党ㅂ䡁䅑兡橂䝁䅅䅢㝁䍁䅁兑獂䡁䅑党祂䝁䄴兙あ䝁䅫杤求䍁䅁䅕祂䝁䄸䅤求䝁䅫杢䅁䉁儸䅁䕁䅁䅁睔䅁䉁䑷䅁䭁䅁䅁睔䕂䕁䅙䅔䅁䱁䑑䅁䥁䅁䅁睔䡂䕁䄴䅁䥁䅂䅁䅃䅁䕁䄸睓䙂䅁䅁权䅍䅁䅧䅁偂䕁䄰睑䅁偁䑅䅁䝁䅁䅁睔佂䅁䅁朳䅍䅁䅯䅁偂䙁䅉睑䵂䅁䅁杭䅍䅁䅯䅁偂䙁䅉䅔婂䅁䅁杦䅍䅁䅯䅁偂䙁䅑兓呂䅁䅁杩䅉䅁䅧䅁偂䙁䅧兗䅁乁䍷䅁慁䅁䅁睔浂䝁䅙兡橂䝁䅕䅉卂䕁䅕兓啂䡁䅍䅁灁睂䅁杏䅁䕁䄸杚浂䝁䅫睙求䍁䅁睕求䡁䅉杤灂䝁䅍党穂䍁䅁兙畂䝁䅑䅉呂䡁䅕䅣睂䝁䅷兡求䡁䅍䅁杂䅃䅁杋䅁䕁䄸兡獂䍁䅁兙畂䝁䅑䅉䡂䝁䅅督杁䕁䅑杣灂䝁䅷䅢灂䝁䄴睚䅁䩁䡳䅁䝂䅁䅁睔灂䝁䅷䅉桂䝁䄴䅚杁䕁䅣兙穂䍁䅁兒硂䡁䅕兡睂䝁䄰党畂䡁䅑䅉桂䝁䄴䅚杁䙁䅍党祂䡁䅙兡橂䝁䅕督䅁䝁䡯䅁佂䅁䅁睔灂䝁䅷䅉桂䝁䄴䅚杁䕁䅣兙穂䍁䅁兒㑂䡁䅁䅢療䡁䅉兙あ䝁䅫睢畂䍁䅁兙畂䝁䅑䅉兂䡁䅉睢歂䡁䅕睙あ䝁䅫睢畂䅁䅁杣䅙䕁䅙䅁偂䝁䅫䅢杁䝁䅅杢歂䍁䅁睒桂䡁䅍䅉卂䝁䅕杚灂䝁䄴兡畂䝁䅣䅉桂䝁䄴䅚杁䕁䄰兙祂䝁䅳党あ䝁䅫杢湂䅁䅁睫䅣䕁䄴䅁偂䝁䅫䅢杁䝁䅅杢歂䍁䅁睒桂䡁䅍䅉呂䡁䅑睢祂䝁䅅睚求䍁䅁兙畂䝁䅑䅉啂䡁䅉兙畂䡁䅍䅣療䡁䅉䅤桂䡁䅑兡療䝁䄴䅁䩄杂䅁䅐䅁䕁䄸兡獂䍁䅷䅉䡂䝁䅅督杁䝁䅅杢歂䍁䅁睑療䝁䄴督ㅂ䝁䄰兙楂䝁䅷党杁䕁䅙兤求䝁䅷督䅁佁䝷䅁歄䅁䅁睔畂䝁䅷兡畂䝁䅕䅉䉂䝁䄴兙獂䡁䅫督灂䡁䅍䅉桂䝁䄴䅚杁䙁䅉党浂䝁䅕杣求䝁䄴睙求䑁䅳䅉䑂䝁䅷睢ㅂ䝁䅑䅉乂䝁䅅杢桂䝁䅣党瑂䝁䅕杢あ䑁䅳䅉䕂䝁䅅䅤桂䍁䅁兓畂䡁䅑党湂䡁䅉兙あ䝁䅫睢畂䑁䅳䅉䝂䝁䅫杢あ䝁䅕睙潂䑁䅳䅉䕂䝁䅅䅤桂䍁䅁䅕祂䝁䄸䅤求䝁䅍䅤灂䝁䄸杢㝁䍁䅁睑獂䝁䄸兤歂䍁䅁兓畂䝁䅙杣桂䡁䅍䅤祂䡁䅕睙あ䡁䅕杣求䅁䅁眹䅧偁䅉䅁偂䝁䄴䅢灂䝁䄴党杁䕁䅅杢桂䝁䅷入穂䝁䅫督杁䝁䅅杢歂䍁䅁杕求䝁䅙党祂䝁䅕杢橂䝁䅕睏杁䕁䅑兙あ䝁䅅䅉䩂䝁䄴䅤求䝁䅣杣桂䡁䅑兡療䝁䄴睏杁䕁䅙兡畂䡁䅑党橂䝁䅧睏杁䙁䅁杣求䝁䅑兡橂䡁䅑兡㉂䝁䅕䅉䉂䝁䄴兙獂䡁䅫䅤灂䝁䅍督㝁䍁䅁䅒灂䝁䅣兡あ䝁䅅䅢杁䕁䅅督穂䝁䅕䅤杁䕁䄰兙畂䝁䅅睚求䝁䄰党畂䡁䅑睏杁䙁䅑党㑂䡁䅑䅉䉂䝁䄴兙獂䡁䅫䅤灂䝁䅍督䅁䉁䥅䅁杄䅁䅁睔畂䝁䅷兡畂䝁䅕䅉䉂䝁䄴兙獂䡁䅫督灂䡁䅍䅉桂䝁䄴䅚杁䙁䅉党浂䝁䅕杣求䝁䄴睙求䑁䅳䅉䕂䝁䅅䅤桂䍁䅁兓畂䡁䅑党湂䡁䅉兙あ䝁䅫睢畂䑁䅳䅉兂䡁䅉党歂䝁䅫睙あ䝁䅫杤求䍁䅁兑畂䝁䅅䅢㕂䡁䅑兡橂䡁䅍睏杁䕁䅍兤穂䡁䅑睢瑂䝁䅕杣杁䕁䅅杢桂䝁䅷入あ䝁䅫睙穂䑁䅳䅉啂䝁䅕䅥あ䍁䅁兑畂䝁䅅䅢㕂䡁䅑兡橂䡁䅍睏杁䕁䅑兙桂䙁䅍䅁牄元䅁䅉䅅䕁䄸杢獂䝁䅫杢求䍁䅁兑畂䝁䅅䅢㕂䡁䅍兡穂䍁䅁兙畂䝁䅑䅉卂䝁䅕杚求䡁䅉党畂䝁䅍党㝁䍁䅁䅒桂䡁䅑兙杁䕁䅫杢あ䝁䅕睚祂䝁䅅䅤灂䝁䄸杢㝁䍁䅁䅕祂䝁䅕䅚灂䝁䅍䅤灂䡁䅙党杁䕁䅅杢桂䝁䅷入あ䝁䅫睙穂䑁䅳䅉䑂䡁䅕督あ䝁䄸兢求䡁䅉䅉䉂䝁䄴兙獂䡁䅫䅤灂䝁䅍督㝁䍁䅁䅖求䡁䅧䅤杁䕁䅅杢桂䝁䅷入あ䝁䅫睙穂䑁䅳䅉䕂䝁䅅䅤桂䍁䅁䅕祂䝁䄸䅤求䝁䅍䅤灂䝁䄸杢㝁䍁䅁睑獂䝁䄸兤歂䍁䅁䅒桂䡁䅑兙杁䙁䅍党祂䡁䅙兡橂䝁䅕督䅁䙁䭅䅁浃䅁䅁睔畂䝁䅷兡畂䝁䅕䅉䉂䝁䄴兙獂䡁䅫督灂䡁䅍䅉桂䝁䄴䅚杁䙁䅉党浂䝁䅕杣求䝁䄴睙求䑁䅳䅉䝂䝁䅫杢あ䝁䅕睙潂䑁䅳䅉兂䡁䅉党歂䝁䅫睙あ䝁䅫杤求䍁䅁兑畂䝁䅅䅢㕂䡁䅑兡橂䡁䅍睏杁䙁䅑党㑂䡁䅑䅉䉂䝁䄴兙獂䡁䅫䅤灂䝁䅍督㝁䍁䅁䅒桂䝁䅅睕䅁䥁䩑䅁䭁允䅁睔畂䝁䅷兡畂䝁䅕䅉䉂䝁䄴兙獂䡁䅫督灂䡁䅍䅉桂䝁䄴䅚杁䙁䅉党浂䝁䅕杣求䝁䄴睙求䑁䅳䅉呂䝁䄸杚あ䡁䅣兙祂䝁䅕䅉䕂䝁䅕杤求䝁䅷睢睂䝁䄰党畂䡁䅑睏杁䕁䅑兙あ䝁䅅䅉䩂䝁䄴䅤求䝁䅣杣桂䡁䅑兡療䝁䄴睏杁䕁䅙兡畂䡁䅑党橂䝁䅧睏杁䙁䅑党㑂䡁䅑䅉䉂䝁䄴兙獂䡁䅫䅤灂䝁䅍督㝁䍁䅁䅒桂䡁䅑兙杁䙁䅁杣療䡁䅑党橂䡁䅑兡療䝁䄴睏杁䕁䅍䅢療䡁䅕䅚杁䕁䅑兙あ䝁䅅䅉呂䝁䅕杣㉂䝁䅫睙求䡁䅍䅁啂元䅁杈䅁䕁䄸杢獂䝁䅫杢求䍁䅁睒祂䝁䄸睙求䡁䅉入䅁䙁䥙䅁杂䅁䅁睔畂䝁䅷兡畂䝁䅕䅉䡂䡁䅉睢橂䝁䅕杣㕂䑁䅳䅉兂䝁䅕䅤杁䕁䅍兙祂䝁䅕睏杁䙁䅁党あ䍁䅁杒療䝁䄸䅚杁䝁䅅杢歂䍁䅁睕ㅂ䡁䅁䅣獂䝁䅫党穂䅁䅁睪䅣䑁䅑䅁偂䝁䄴督潂䝁䄸杣求䍁䅁兙畂䝁䅑䅉偂䝁䅙杚穂䝁䅧睢祂䝁䅕䅉塂䝁䅫杢歂䅁䅁杲䅣䅁䉑䅁偂䡁䅁䅤灂䝁䅍兙獂䍁䅁兓畂䝁䅙杣桂䡁䅍䅤祂䡁䅕睙あ䡁䅕杣求䑁䅳䅉䑂䝁䄸兢睂䡁䅕䅤求䡁䅉䅉坂䝁䅫督灂䝁䄸杢㝁䍁䅁兓畂䝁䅑兤穂䡁䅑杣灂䝁䅅䅢杁䕁䅅兤あ䝁䄸兢桂䡁䅑兡療䝁䄴睏杁䙁䅍党畂䡁䅍睢祂䡁䅍睏杁䙁䅁杣療䝁䅍党穂䡁䅍䅉䉂䡁䅕䅤療䝁䄰兙あ䝁䅫睢畂䑁䅳䅉穁䕁䅑䅉兂䡁䅉兡畂䡁䅑兡畂䝁䅣睏杁䕁䅅杣あ䝁䅫杚灂䝁䅍兡桂䝁䅷䅉䩂䝁䄴䅤求䝁䅷䅢灂䝁䅣党畂䝁䅍党䅁䝁䡉䅁浄䅁䅁睔睂䡁䅑兡橂䝁䅅䅢杁䕁䅫杢浂䡁䅉兙穂䡁䅑杣ㅂ䝁䅍䅤ㅂ䡁䅉党㝁䍁䅁兒畂䡁䅙兡祂䝁䄸杢瑂䝁䅕杢あ䝁䅅䅢杁䕁䅕杢湂䝁䅫杢求䝁䅕杣灂䝁䄴睚㝁䍁䅁睕求䝁䄴督療䡁䅉督㝁䍁䅁兒歂䝁䅣党杁䕁䅍睢瑂䡁䅁兤あ䝁䅫杢湂䑁䅳䅉穁䕁䅑䅉兂䡁䅉兡畂䡁䅑兡畂䝁䅣睏杁䕁䄸杢穂䝁䅧睢祂䝁䅕䅉桂䝁䄴䅚杁䕁䄸杚浂䡁䅍䅡療䡁䅉党杁䙁䅣兡畂䝁䅑䅁啄䅃䅁杨䅁䕁䄸䅣あ䝁䅫睙桂䝁䅷䅉䩂䝁䄴杚祂䝁䅅督あ䡁䅉兤橂䡁䅑兤祂䝁䅕睏杁䕁䅙兡畂䡁䅑党橂䝁䅧睏杁䕁䄴党療䝁䅉兙畂䝁䅳睏杁䙁䅍䅤療䡁䅉兙湂䝁䅕䅉乂䝁䅅杢桂䝁䅣党瑂䝁䅕杢あ䑁䅳䅉塂䝁䅕杙穁䅁䅁硑䅉䉁䉷䅁偂䡁䅁䅤灂䝁䅍兙獂䍁䅁兓畂䝁䅙杣桂䡁䅍䅤祂䡁䅕睙あ䡁䅕杣求䑁䅳䅉䩂䝁䄴䅚ㅂ䡁䅍䅤祂䝁䅫兙獂䍁䅁兑ㅂ䡁䅑睢瑂䝁䅅䅤灂䝁䄸杢㝁䍁䅁杕䝂䕁䅫䅒杁䍁䅧杕桂䝁䅑兡療䍁䅁杒祂䝁䅕兣ㅂ䝁䅕杢橂䡁䅫䅉䩂䝁䅑党畂䡁䅑兡浂䝁䅫睙桂䡁䅑兡療䝁䄴克㝁䍁䅁睕求䝁䄴督療䡁䅉督㝁䍁䅁䅕祂䝁䄸睙求䡁䅍督杁䕁䅅兤あ䝁䄸兢桂䡁䅑兡療䝁䄴睏杁䕁䅑兙あ䝁䅅䅉䑂䝁䅕杢あ䝁䅕杣杁䙁䅑党橂䝁䅧杢療䝁䅷睢湂䡁䅫睏杁䑁䅕睒䅁佁剷䅁㙃䅁䅁睔睂䡁䅑兡橂䝁䅅䅢杁䕁䅫杢浂䡁䅉兙穂䡁䅑杣ㅂ䝁䅍䅤ㅂ䡁䅉党㝁䍁䅁兓畂䝁䅑兤穂䡁䅑杣灂䝁䅅䅢杁䕁䅅兤あ䝁䄸兢桂䡁䅑兡療䝁䄴睏杁䙁䅍党畂䡁䅍睢祂䡁䅍睏杁䑁䅍䅒杁䙁䅁杣灂䝁䄴䅤灂䝁䄴睚㝁䍁䅁兑祂䡁䅑兡浂䝁䅫睙灂䝁䅅䅢杁䕁䅫杢あ䝁䅕䅢獂䝁䅫睚求䝁䄴睙求䅁䅁䅲䅣偁䅙䅁偂䡁䅁䅤灂䝁䅍兙獂䍁䅁兓畂䝁䅙杣桂䡁䅍䅤祂䡁䅕睙あ䡁䅕杣求䑁䅳䅉䩂䝁䄴䅚ㅂ䡁䅍䅤祂䝁䅫兙獂䍁䅁兑ㅂ䡁䅑睢瑂䝁䅅䅤灂䝁䄸杢㝁䍁䅁睕求䝁䄴督療䡁䅉督㝁䍁䅁兒畂䡁䅑党祂䡁䅁杣灂䡁䅍党杁䙁䅙睢灂䡁䅁䅉桂䝁䄴䅚杁䙁䅑党獂䝁䅕䅣潂䝁䄸杢㕂䑁䅳䅉兂䡁䅉睢橂䝁䅕督穂䍁䅁兑ㅂ䡁䅑睢瑂䝁䅅䅤灂䝁䄸杢㝁䍁䅁睍䕂䍁䅁䅕祂䝁䅫杢あ䝁䅫杢湂䑁䅳䅉ㅁ䕁䅣䅁瑄睂䅁权䅅䕁䄸䅣あ䝁䅫睙桂䝁䅷䅉䩂䝁䄴杚祂䝁䅅督あ䡁䅉兤橂䡁䅑兤祂䝁䅕睏杁䙁䅉杒䩂䕁䅑䅉潁䙁䅉兙歂䝁䅫睢杁䕁䅙杣求䡁䅅兤求䝁䄴睙㕂䍁䅁兓歂䝁䅕杢あ䝁䅫杚灂䝁䅍兙あ䝁䅫睢畂䍁䅫睏杁䙁䅍党畂䡁䅍睢祂䡁䅍睏杁䕁䅕䅚湂䝁䅕䅉䑂䝁䄸兢睂䡁䅕䅤灂䝁䄴睚㝁䍁䅁杔求䡁䅑睤療䡁䅉睡杁䙁䅍党橂䡁䅕杣灂䡁䅑入㝁䍁䅁䅒桂䡁䅑兙杁䕁䅍党畂䡁䅑党祂䍁䅁䅖求䝁䅍䅡畂䝁䄸䅢療䝁䅣入㝁䍁䅁兎䡂䅁䅁儸䅣䑁䅯䅁偂䡁䅉睚桂䝁䄴兡橂䑁䅳䅉䉂䝁䅷䅤求䡁䅉杢桂䡁䅑兡㉂䝁䅕䅉兂䡁䅉睢あ䝁䅕兡畂䅁䅁睯䅫䙁䅯䅁偂䡁䅉睚桂䝁䄴兡橂䑁䅳䅉䉂䝁䅷䅤求䡁䅉杢桂䡁䅑兡㉂䝁䅕䅉兂䡁䅉睢あ䝁䅕兡畂䑁䅳䅉偂䝁䄴䅢灂䝁䄴党杁䕁䅣杣療䝁䅍党祂䡁䅫䅁䭁睄䅁䅯䅁䕁䄸杣湂䝁䅅杢灂䝁䅍睏杁䕁䅉兡療䝁䅙兤求䝁䅷睏杁䕁䄴兤あ䡁䅉兙橂䝁䅕兤あ䝁䅫睙桂䝁䅷睏杁䕁䅅䅢あ䝁䅕杣畂䝁䅅䅤灂䡁䅙党杁䙁䅁杣療䡁䅑党灂䝁䄴睏杁䕁䄸杢穂䝁䅧睢祂䝁䅕䅉桂䝁䄴䅚杁䕁䄸杚浂䡁䅍䅡療䡁䅉党杁䙁䅣兡畂䝁䅑䅁牁权䅁杔䅁䕁䄸杣あ䝁䅧睢睂䝁䅅党歂䝁䅫睙穂䑁䅳䅉兂䝁䅅兡畂䍁䅁兔桂䝁䄴兙湂䝁䅕兢求䝁䄴䅤㝁䍁䅁睕ㅂ䡁䅉睚求䡁䅉入䅁偁剕䅁㡃䅁䅁睔穂䡁䅑党療䡁䅁睢祂䝁䄸督灂䡁䅍睏杁䕁䅍兙祂䝁䅑兡療䡁䅙兙穂䝁䅍兤獂䝁䅅杣㝁䍁䅁䅒求䡁䅉兢桂䡁䅑睢獂䝁䄸睚㕂䑁䅳䅉䡂䝁䅅督あ䡁䅉睢求䝁䄴䅤求䡁䅉睢獂䝁䄸睚㕂䑁䅳䅉䥂䝁䅕兢桂䡁䅑睢獂䝁䄸睚㕂䑁䅳䅉佂䝁䅕䅣潂䡁䅉睢獂䝁䄸睚㕂䑁䅳䅉偂䝁䄴睙療䝁䅷睢湂䡁䅫䅁䅁元䅁杭䅁䕁䄸督あ䝁䅕睢睂䝁䄸杣療䡁䅍兡穂䑁䅳䅉䥂䝁䅕兢桂䡁䅑睢獂䝁䄸睚㕂䑁䅳䅉䩂䝁䄴杚求䝁䅍䅤灂䝁䄸兤穂䍁䅁䅒灂䡁䅍党桂䡁䅍党穂䑁䅳䅉佂䝁䅕兤祂䝁䄸䅢療䝁䅣入㝁䍁䅁睔畂䝁䅍睢獂䝁䄸睚㕂䑁䅳䅉坂䝁䅅睙橂䝁䅫杢求䡁䅍䅁瑃䅅䅁䅍䅁䕁䄸䅤潂䝁䅕杣杁䙁䅍䅣求䝁䅍兡桂䝁䅷兡㙂䝁䅕䅚杁䙁䅉兒䩂䙁䅑督䅁䵁䠰䅁畁䅁䅁睔あ䝁䅧党祂䍁䅁睕睂䝁䅕睙灂䝁䅅䅢あ䡁䅫䅉卂䝁䅕䅤桂䝁䅫䅢䅁乁䝅䅁佃䅁䅁睔ㅂ䡁䅑䅣桂䡁䅑兡求䝁䄴䅤杁䕁䅍兙祂䝁䅕睏杁䕁䅕兢睂䝁䅷睢㕂䝁䅕党杁䕁䅉党畂䝁䅕杚灂䡁䅑督㝁䍁䅁睑潂䡁䅉睢畂䝁䅫睙杁䕁䅑兡穂䝁䅕兙穂䝁䅕督㝁䍁䅁䅒灂䝁䅣兡あ䝁䅅䅢杁䙁䅣党獂䝁䅷杢求䡁䅍督䅁䱁䩧䅁䕁䅁䅁䅕䅁䅁䔴䅁䭁䅁䅁䅕䉂䕁䄴睖䅁䩁䐴䅁䭁䅁䅁䅕䉂䙁䅉兑䅁䵁䑍䅁䭁䅁䅁䅕䉂䙁䅫睑䅁偁䑑䅁䭁䅁䅁䅕䉂䙁䅫䅗䅁䅁䌸䅁䭁䅁䅁䅕䑂䕁䅅杕䅁䉁䑅䅁䥁䅁䅁䅕䑂䕁䅣䅁噁杁䅁䅃䅁䙁䅁兒䡂䅁䅁朹䅍䅁䅧䅁兂䕁䅕䅕䅁䑁䑷䅁䥁䅁䅁䅕䝂䕁䅕䅁桂杁䅁䅃䅁䙁䅁杒䡂䅁䅁杅䅍䅁䅙䅁兂䕁䅣䅁䉂杁䅁䅃䅁䙁䅁睒卂䅁䅁兵䅍䅁䅙䅁兂䕁䅧䅁㍂杁䅁䅃䅁䙁䅁䅓乂䅁䅁眹䅍䅁䅧䅁兂䕁䅳睒䅁偁䑉䅁䥁䅁䅁䅕䵂䕁䅑䅁兄睁䅁权䅁䙁䅁䅔啂䙁䅉䅁歁䅂䅁杂䅁䙁䅁兔䅁䩁䍁䅁䥁䅁䅁䅕佂䕁䅍䅁䡂杁䅁䅃䅁䙁䅁杔卂䅁䅁眶䅍䅁䅧䅁兂䕁䄴睖䅁䑁䍙䅁䭁䅁䅁䅕偂䕁䅑䅒䅁䍁䌴䅁䭁䅁䅁䅕偂䕁䄸䅔䅁䵁䍯䅁䥁䅁䅁䅕兂䕁䅣䅁噄睁䅁䅃䅁䙁䅁䅕䵂䅁䅁兤䅉䅁䅧䅁兂䙁䅉兖䅁䉁䍙䅁䥁䅁䅁䅕呂䕁䅅䅁㡃睁䅁䅃䅁䙁䅁睕奂䅁䅁李䅍䅁䅧䅁兂䙁䅑睑䅁佁䑣䅁䥁䅁䅁䅕塂䙁䅉䅁慁睁䅁䅃䅁䙁䅁䅗䕂䅁䅁睲䅍䅁䅯䅁兂䙁䅫䅕䵂䅁䅁兂䅍䑁䅉䅁兂䝁䅅睙牂䝁䅅睚求䝁䅑䅉䝂䝁䄸睢歂䡁䅍䅉桂䝁䄴䅚杁䕁䄰党桂䡁䅑督䅁䕁䡣䅁流䅁䅁䅕桂䝁䅍睡桂䝁䅣兡畂䝁䅣䅉呂䝁䅕杣㉂䝁䅫睙求䡁䅍䅁ぃ睂䅁杒䅁䙁䅁兙橂䝁䅳兙湂䝁䅫杢湂䍁䅁睕求䡁䅉杤灂䝁䅍党穂䑁䅳䅉䍂䝁䅫睢瑂䝁䅅督穂䍁䅁兒畂䝁䅕杣湂䡁䅫䅁橂权䅁䅣䅁䙁䅁兙橂䝁䅳兙湂䝁䅫杢湂䍁䅁睕求䡁䅉杤灂䝁䅍党穂䑁䅳䅉䍂䝁䅫睢瑂䝁䅅督穂䍁䅁兒畂䝁䅕杣湂䡁䅫睏杁䙁䅕䅤灂䝁䅷兡あ䡁䅫䅉呂䝁䅍兙獂䝁䅕䅉呂䝁䄸䅢桂䡁䅉䅁㑄䅃䅁䅗䅁䙁䅁兙橂䝁䅳兙湂䝁䅫杢湂䍁䅁睕求䡁䅉杤灂䝁䅍党穂䑁䅳䅉䑂䝁䄸兢瑂䝁䅕杣橂䝁䅫兙獂䍁䅁睕睂䝁䅅睙求䍁䅁䅔桂䡁䅕杢橂䝁䅧䅁楂元䅁䅵䅁䙁䅁兙橂䝁䅳兙湂䝁䅫杢湂䍁䅁睕求䡁䅉杤灂䝁䅍党穂䑁䅳䅉塂䝁䅅䅤求䡁䅉䅉兂䡁䅕杣灂䝁䅙兡橂䝁䅅䅤灂䝁䄸杢㝁䍁䅁睑獂䝁䅕兙畂䙁䅑党橂䝁䅧睏杁䕁䅑兡湂䝁䅫䅤桂䝁䅷䅉䉂䡁䅍督求䡁䅑䅉乂䝁䅅杢桂䝁䅣党瑂䝁䅕杢あ䑁䅳䅉䑂䡁䅉入睂䡁䅑睢橂䡁䅕杣祂䝁䅕杢橂䡁䅫䅁敃权䅁杈䅁䙁䅁兙睂䝁䅕杣杁䙁䅁杣療䝁䅑兤橂䡁䅑督䅁䥁单䅁ぁ䅁䅁䅕桂䡁䅁党祂䍁䅁兙畂䝁䅑䅉䝂䝁䄸杣求䡁䅍䅤杁䙁䅁杣療䝁䅑兤橂䡁䅑督䅁偁䝯䅁浂䅁䅁䅕桂䡁䅁党祂䍁䅁兙畂䝁䅑䅉兂䝁䅷兙穂䡁䅑兡橂䍁䅁䅕桂䝁䅍睡桂䝁䅣兡畂䝁䅣䅉兂䡁䅉睢歂䡁䅕睙あ䡁䅍䅉桂䝁䄴䅚杁䕁䄰兙あ䝁䅕杣灂䝁䅅䅢穂䅁䅁杅䅧䕁䅉䅁兂䝁䅅督穂䝁䅕杢湂䝁䅕杣杁䕁䅅兡祂䝁䅍杣桂䝁䅙䅤杁䕁䄰兙畂䡁䅕杚桂䝁䅍䅤ㅂ䡁䅉兡畂䝁䅣䅁獂权䅁杊䅁䙁䅁兙穂䡁䅍党畂䝁䅣党祂䍁䅁兑灂䡁䅉䅢灂䝁䄴党穂䅁䅁䅕䅙䕁䅁䅁兂䝁䅅督穂䝁䅕杢湂䝁䅕杣杁䕁䅣杣療䡁䅕杢歂䍁䅁䅖祂䝁䅅杢穂䡁䅁睢祂䡁䅑兙あ䝁䅫睢畂䅁䅁兕䅙䍁䄴䅁兂䝁䅕杣穂䝁䄸杢桂䝁䅷䅉䑂䝁䅅杣求䍁䅁䅕祂䝁䄸䅚ㅂ䝁䅍䅤穂䅁䅁睕䅙䕁䅁䅁兂䝁䅕䅤杁䕁䅍兙祂䝁䅕睏杁䙁䅁党あ䍁䅁杒療䝁䄸䅚杁䝁䅅杢歂䍁䅁睕ㅂ䡁䅁䅣獂䝁䅫党穂䅁䅁硭䅉䍁䅁䅁兂䝁䅧兙祂䝁䄰兙橂䝁䅕兤あ䝁䅫睙桂䝁䅷督䅁䥁䜸䅁楂䅁䅁䅕潂䝁䅅杣瑂䝁䅅睙求䡁䅕䅤灂䝁䅍兙獂䡁䅍䅌杁䕁䅉兡療䡁䅑党橂䝁䅧杢療䝁䅷睢湂䡁䅫䅉桂䝁䄴䅚杁䕁䅷兡浂䝁䅕䅉呂䝁䅍兡求䝁䄴睙求䡁䅍䅁㡁杂䅁䅊䅁䙁䅁䅡㕂䡁䅍兡橂䝁䅅䅢杁䙁䅍党橂䡁䅕杣灂䡁䅑入䅁䡁剧䅁佃䅁䅁䅕潂䡁䅫督灂䝁䅍兙獂䍁䅁睕求䝁䅍兤祂䝁䅫䅤㕂䑁䅳䅉䩂䝁䅑党畂䡁䅑兡あ䡁䅫䅉桂䝁䄴䅚杁䕁䅅睙橂䝁䅕督穂䍁䅁兔桂䝁䄴兙湂䝁䅕兢求䝁䄴䅤㝁䍁䅁睕求䝁䅍兤祂䝁䅫䅤㕂䍁䅁兔桂䝁䄴兙湂䝁䅕兢求䝁䄴䅤䅁䩁卅䅁⭁允䅁䅕潂䡁䅫督灂䝁䅍兙獂䍁䅁睕求䝁䅍兤祂䝁䅫䅤㕂䑁䅳䅉呂䝁䄰兙祂䡁䅑䅉䍂䡁䅕兡獂䝁䅑兡畂䝁䅣睏杁䕁䅫䅚求䝁䄴䅤灂䡁䅑入杁䝁䅅杢歂䍁䅁兑橂䝁䅍党穂䡁䅍䅉乂䝁䅅杢桂䝁䅣党瑂䝁䅕杢あ䑁䅳䅉䉂䡁䅕䅤潂䝁䄸杣灂䡁䅯兙あ䝁䅫睢畂䍁䅁兙畂䝁䅑䅉䉂䝁䅍睙求䡁䅍督杁䕁䅍睢畂䡁䅑杣療䝁䅷睏杁䙁䅁杣療䝁䅍党穂䡁䅍䅉䉂䡁䅕䅤療䝁䄰兙あ䝁䅫睢畂䑁䅳䅉佂䝁䅕䅤㍂䝁䄸杣牂䍁䅁睕求䝁䅍兤祂䝁䅫䅤㕂䑁䅳䅉呂䝁䅕睙ㅂ䡁䅉兡あ䡁䅫䅉乂䝁䅅杢桂䝁䅣党瑂䝁䅕杢あ䅁䅁朲䅧䵁䅙䅁兂䝁䅧入穂䝁䅫睙桂䝁䅷䅉呂䝁䅕睙ㅂ䡁䅉兡あ䡁䅫睏杁䙁䅙兡歂䝁䅕睢杁䙁䅍䅤祂䝁䅕兙瑂䝁䅫杢湂䑁䅳䅉䉂䡁䅕䅤潂䝁䄸杣灂䡁䅯兙あ䝁䅫睢畂䍁䅁兙畂䝁䅑䅉䉂䝁䅍睙求䡁䅍督杁䕁䅍睢畂䡁䅑杣療䝁䅷睏杁䙁䅙兡歂䝁䅕睢杁䕁䅍䅡桂䡁䅑睏杁䕁䄴党あ䡁䅣睢祂䝁䅳䅉呂䝁䅕睙ㅂ䡁䅉兡あ䡁䅫䅁偁权䅁䅊䅁䙁䅁睢獂䝁䅷兤あ䝁䅫睢畂䍁䅁睑療䝁䄴䅤祂䝁䄸䅢䅁䭁䜴䅁十䅁䅁䅕療䡁䅍兡あ䝁䅫杤求䅁䅁兕䅳䉁䅁䅁兂䡁䅉兡瑂䝁䅅杣㕂䅁䅁䅉䅙䕁䅁䅁兂䡁䅉睢橂䝁䅕督穂䍁䅁兑ㅂ䡁䅑睢瑂䝁䅅䅤灂䝁䄸杢㝁䍁䅁睍䕂䍁䅁䅕祂䝁䅫杢あ䝁䅫杢湂䅁䅁杬䅧䍁䅷䅁兂䡁䅉睢浂䝁䅕督穂䝁䅫睢畂䝁䅅䅢杁䙁䅍党祂䡁䅙兡橂䝁䅕督䅁乁䝯䅁䅂䅁䅁䅕祂䝁䄸䅣求䡁䅉䅤㕂䍁䅁兙畂䝁䅑䅉䑂䝁䅅督ㅂ䝁䅅䅢あ䡁䅫䅉䩂䝁䄴督ㅂ䡁䅉兙畂䝁䅍党䅁䩁䝯䅁坁䅁䅁䅕ㅂ䝁䅉䅢灂䡁䅍䅡灂䝁䄴睚䅁䅁䥅䅁䭁䅁䅁兕䑂䕁䄸兔䅁䉁䍫䅁䭁䅁䅁兕卂䙁䅙睔䅁䙁䍕䅁䥁䅁䅁杕䑂䕁䅷䅁慄杁䅁杏䅁䙁䅉䅒時䕁䅍杕䙂䕁䅑兓啂䙁䄸杕䉂䙁䅑兓佂䕁䅣睘䕂䕁䅅䅖䙂䙁䄸睒䵂䕁䄸村䉂䕁䅷䅁獄权䅁䅍䅁䙁䅉䅒時䕁䅍杕䙂䕁䅑兓啂䙁䄸杕䉂䙁䅑兓佂䕁䅣睘䡂䕁䅷睔䍂䕁䅅䅔䅁佁䭕䅁䥂䅁䅁杕䕂䙁䄸睑卂䕁䅕䅒䩂䙁䅑睘塂䕁䅅䅖䑂䕁䅧睘偂䙁䅕䅖䵂䕁䄸睔䱂䙁䄸䅒䉂䙁䅑兒時䕁䅣䅔偂䕁䅉兑䵂䅁䅁儷䅯䉁䄴䅁卂䕁䅑睘䑂䙁䅣睔䵂䙁䄸睒䵂䕁䄸村䉂䕁䅷䅁潄权䅁李䅁䙁䅉䅒時䕁䅷兑呂䙁䅑睘卂䕁䅕杖䩂䕁䅕睖時䕁䅑兑啂䕁䅕睘䡂䕁䅷睔䍂䕁䅅䅔䅁佁䭯䅁睁䅁䅁杕䕂䙁䄸杕䉂䙁䅑兓佂䕁䅣睘䉂䕁䅍䅖䩂䕁䄸杔時䕁䅣䅔偂䕁䅉兑䵂䅁䅁儶䅯䅁䅧䅁卂䕁䅕睒䅁偁䑯䅁䭁䅁䅁杕䙂䕁䅣杔䅁䡁䍯䅁䝁䅁䅁杕䝂䅁䅁眫䅍佁䅷䅁卂䕁䅙兓䕂䍁䅁䅋卂䝁䅅䅚灂䝁䄸䅉䝂䡁䅉党硂䡁䅕党畂䝁䅍入杁䕁䅫䅚求䝁䄴䅤灂䝁䅙兡橂䝁䅅䅤灂䝁䄸杢灁䑁䅳䅉䑂䡁䅕督あ䝁䄸兢求䡁䅉䅉卂䝁䅕䅢桂䡁䅑兡療䝁䄴督潂䝁䅫䅣杁䕁䄰兙畂䝁䅅睚求䝁䄰党畂䡁䅑睏杁䕁䅅兤あ䝁䅧睢祂䝁䅫来桂䡁䅑兡療䝁䄴䅉桂䝁䄴䅚杁䕁䅅睙橂䝁䅕督穂䍁䅁睑療䝁䄴䅤祂䝁䄸䅢㝁䍁䅁村灂䝁䄸兢求䡁䅑杣灂䝁䅍督䅁䱁剅䅁敂䅁䅁杕䝂䕁䅫䅒杁䍁䅧杕桂䝁䅑兡療䍁䅁杒祂䝁䅕兣ㅂ䝁䅕杢橂䡁䅫䅉䩂䝁䅑党畂䡁䅑兡浂䝁䅫睙桂䡁䅑兡療䝁䄴克㝁䍁䅁睕求䝁䄴督療䡁䅉督䅁佁䬸䅁楁允䅁杕䝂䕁䅫䅒杁䍁䅧杕桂䝁䅑兡療䍁䅁杒祂䝁䅕兣ㅂ䝁䅕杢橂䡁䅫䅉䩂䝁䅑党畂䡁䅑兡浂䝁䅫睙桂䡁䅑兡療䝁䄴克㝁䍁䅁睕求䝁䄴督療䡁䅉督㝁䍁䅁兑ㅂ䡁䅑䅡求䝁䄴䅤灂䝁䅍兙あ䝁䅫睢畂䑁䅳䅉䕂䝁䅅䅤桂䍁䅁䅕祂䝁䄸䅤求䝁䅍䅤灂䝁䄸杢㝁䍁䅁䅕祂䝁䄸睙求䡁䅍督杁䕁䅅兤あ䝁䄸兢桂䡁䅑兡療䝁䄴睏杁䙁䅉党瑂䝁䄸䅤求䍁䅁兑橂䝁䅍党穂䡁䅍䅉桂䝁䄴䅚杁䕁䅍睢畂䡁䅑杣療䝁䅷睏杁䕁䄴党あ䡁䅣睢祂䝁䅳䅉呂䝁䅕睙ㅂ䡁䅉兡あ䡁䅫䅁桄充䅁朰䅁䙁䅉杒䩂䕁䅑䅉潁䙁䅉兙歂䝁䅫睢杁䕁䅙杣求䡁䅅兤求䝁䄴睙㕂䍁䅁兓歂䝁䅕杢あ䝁䅫杚灂䝁䅍兙あ䝁䅫睢畂䍁䅫睏杁䙁䅍党畂䡁䅍睢祂䡁䅍睏杁䕁䅕䅚湂䝁䅕䅉䑂䝁䄸兢睂䡁䅕䅤灂䝁䄴睚㝁䍁䅁杔求䡁䅑睤療䡁䅉睡杁䙁䅍党橂䡁䅕杣灂䡁䅑入㝁䍁䅁䅒桂䡁䅑兙杁䕁䅍党畂䡁䅑党祂䍁䅁䅖求䝁䅍䅡畂䝁䄸䅢療䝁䅣入䅁䡁䬴䅁㑂䅁䅁杕䝂䕁䅫䅒杁䍁䅧杕桂䝁䅑兡療䍁䅁杒祂䝁䅕兣ㅂ䝁䅕杢橂䡁䅫䅉䩂䝁䅑党畂䡁䅑兡浂䝁䅫睙桂䡁䅑兡療䝁䄴克㝁䍁䅁睕求䝁䄴督療䡁䅉督㝁䍁䅁睕瑂䝁䅅杣あ䍁䅁睑桂䡁䅉䅚穂䅁䅁睹䅧佁䅉䅁卂䕁䅙兓䕂䍁䅁䅋卂䝁䅅䅚灂䝁䄸䅉䝂䡁䅉党硂䡁䅕党畂䝁䅍入杁䕁䅫䅚求䝁䄴䅤灂䝁䅙兡橂䝁䅅䅤灂䝁䄸杢灁䑁䅳䅉呂䝁䄰兙祂䡁䅑䅉䍂䡁䅕兡獂䝁䅑兡畂䝁䅣睏杁䙁䅍兢桂䡁䅉䅤杁䕁䅕杢求䡁䅉睚㕂䑁䅳䅉䙂䝁䅑睚求䍁䅁睑療䝁䄰䅣ㅂ䡁䅑兡畂䝁䅣睏杁䕁䅅杣あ䝁䅫杚灂䝁䅍兡桂䝁䅷䅉䩂䝁䄴䅤求䝁䅷䅢灂䝁䅣党畂䝁䅍党㝁䍁䅁兎䡂䅁䅁兺䅫䭁䅁䅁卂䕁䅙兓䕂䍁䅁䅋卂䝁䅅䅚灂䝁䄸䅉䝂䡁䅉党硂䡁䅕党畂䝁䅍入杁䕁䅫䅚求䝁䄴䅤灂䝁䅙兡橂䝁䅅䅤灂䝁䄸杢灁䑁䅳䅉呂䡁䅁党求䝁䅍䅡杁䙁䅉党橂䝁䄸睚畂䝁䅫䅤灂䝁䄸杢㝁䍁䅁兑穂䡁䅍兡穂䡁䅑兡㉂䝁䅕䅉啂䝁䅕睙潂䝁䄴睢獂䝁䄸睚㕂䅁䅁硔䅅䅁䅧䅁卂䕁䅧兓䅁䡁䍁䅁䥁䅁䅁杕䭂䕁䅙䅁瑄杁䅁杂䅁䙁䅉䅔䅁佁䍯䅁䥁䅁䅁杕乂䕁䅑䅁㡄睁䅁䅃䅁䙁䅉睔䱂䅁䅁䅎䅍䅁䅧䅁卂䕁䄸䅔䅁佁䑉䅁䥁䅁䅁杕偂䙁䅁䅁敂杁䅁权䅁䙁䅉睔呂䙁䅑䅁歂睁䅁䅃䅁䙁䅉睕䡂䅁䅁睤䅍䅁䅧䅁卂䙁䅑䅗䅁偁䑫䅁䭁䅁䅁杕坂䙁䅑兗䅁䵁䐰䅁潁䅁䅁杕桂䝁䅫䅢杁䙁䅑杣桂䝁䄴督睂䝁䄸杣あ䝁䅅䅤灂䝁䄸杢䅁偁䥳䅁奁䅁䅁杕求䝁䅅䅢杁䕁䅕督あ䝁䅅䅤求䅁䅁克䅙䕁䄴䅁卂䝁䅕兙獂䍁䅁兒穂䡁䅑兙あ䝁䅕䅉乂䝁䅅杢桂䝁䅣党瑂䝁䅕杢あ䍁䅁兙畂䝁䅑䅉䕂䝁䅕杤求䝁䅷睢睂䝁䄰党畂䡁䅑䅁㡁䅃䅁䅑䅁䙁䅉党桂䝁䅷䅉䙂䡁䅍䅤桂䡁䅑党杁䕁䄸䅣求䡁䅉兙あ䝁䅫杢湂䍁䅁睑療䝁䄰䅣桂䝁䄴兡求䡁䅍䅁噃杄䅁杋䅁䙁䅉党桂䝁䅷䅉䙂䡁䅍䅤桂䡁䅑党杁䙁䅍党祂䡁䅙兡橂䝁䅕督䅁䑁䤰䅁畁䅁䅁杕求䝁䅅䅢杁䕁䅕督あ䝁䅅䅤求䍁䅁䅖求䝁䅍䅡畂䝁䄸䅢療䝁䅣入䅁䩁䩅䅁允䅁䅁杕求䝁䅣䅖求䝁䅍䅡䅁偁䡁䅁敁䅁䅁杕求䝁䅣兡療䝁䄴兙獂䍁䅁村桂䝁䄴睡穂䅁䅁䅎䅙䉁䅧䅁卂䝁䅕兡畂䡁䅍兤祂䝁䅅杢橂䝁䅕䅁慃睂䅁䅌䅁䙁䅉党畂䝁䅕睤桂䝁䅉䅢求䍁䅁兒獂䝁䅕睙あ䡁䅉兡橂䝁䅫䅤㕂䅁䅁䄯䅙䕁䅉䅁卂䝁䅕督求䝁䅅杣橂䝁䅧䅉桂䝁䄴䅚杁䕁䅍睢畂䡁䅍兤獂䡁䅑兡畂䝁䅣䅉呂䝁䅕杣㉂䝁䅫睙求䡁䅍䅁噃杂䅁䅊䅁䙁䅉党穂䝁䅫䅚求䝁䄴䅤灂䝁䅅䅢杁䙁䅉兒䩂䙁䅑督䅁䍁䝣䅁奁䅁䅁杕求䡁䅍䅤桂䡁䅕杣桂䝁䄴䅤穂䅁䅁䅆䅣䉁䅯䅁卂䝁䅕䅤桂䝁䅫䅢杁䙁䅉兒䩂䙁䅑督䅁䑁䜸䅁捁䅁䅁杕療䝁䅉睢瑁䕁䅅䅚㉂䝁䅫督療䡁䅉督䅁䵁允䅁䭁䅁䅁睕䍂䕁䅅睑䅁偁䑁䅁䭁䅁䅁睕䍂䕁䄴兗䅁䅁䕅䅁䭁䅁䅁睕䍂䙁䅕䅗䅁乁䑧䅁䭁䅁䅁睕䑂䕁䅧睖䅁佁䌸䅁䭁䅁䅁睕䙂䕁䅑睒䅁䱁䑣䅁䥁䅁䅁睕䙂䕁䅕䅁⭁睁䅁䅃䅁䙁䅍䅓塂䅁䅁术䅍䅁䅯䅁呂䕁䅫杖䍂䅁䅁朶䅍䅁䅧䅁呂䕁䅯兔䅁䱁䐴䅁䥁䅁䅁睕䵂䕁䅉䅁偄睁䅁权䅁䙁䅍兔䑂䕁䅫䅁潁䅂䅁䅃䅁䙁䅍杔䉂䅁䅁朵䅍䅁䅯䅁呂䕁䄴䅕呂䅁䅁睑䅍䅁䅙䅁呂䕁䄸䅁汄睁䅁权䅁䙁䅍睔䵂䙁䅙䅁桁䅂䅁䅃䅁䙁䅍䅕䡂䅁䅁眰䅍䅁䅯䅁呂䙁䅁睒䩂䅁䅁六䅉䉁䅁䅁呂䙁䅁䅗㙁䕁䅫杔䕂䅁䅁䅄䅑䍁䅙䅁呂䙁䅁睘䩂䕁䄴睕啂䕁䄴睘䑂䕁䄸杖時䕁䅷兒坂䕁䅕䅔䅁䍁䝉䅁楁䅁䅁睕兂䙁䄸兓佂䙁䅙兒呂䙁䅑睔卂䙁䄸䅖婂䙁䅁兒䅁䍁䝍䅁慁䅁䅁睕兂䙁䄸兔䉂䙁䅉睓䙂䙁䅑睑䉂䙁䅁䅁䉁杁䅁杓䅁䙁䅍䅕時䙁䅁睑啂䙁䄸睕䥂䕁䅅杕䙂䙁䅍睘偂䙁䅣杔䙂䕁䅑睘䉂䕁䅷䅔時䕁䅫杔呂䙁䅑兓啂䙁䅕䅖䩂䕁䄸杔呂䅁䅁杊䅙䉁䅧䅁呂䙁䅁睘啂䕁䄸䅕䩂䕁䅍䅖䉂䕁䅣䅁歁杂䅁杇䅁䙁䅍䅕時䙁䅑睔啂䕁䅅䅔時䙁䅉兒坂䅁䅁䅂䅁䅁䅧䅁呂䙁䅉兒䅁䥁䐴䅁ぁ䅁䅁睕啂䕁䅅杕啂䙁䄸杕䉂䕁䄴睓㥁䑁䅅䅦䙂䕁䄴䅒時䙁䅉兑佂䕁䅳児ㅁ䑁䅁䅍䅁䉁䕉䅁䥁䅁䅁睕啂䕁䅕䅁䉄睁䅁权䅁䙁䅍䅖䵂䕁䅑䅁㡁杁䅁䅃䅁䙁䅍䅖啂䅁䅁睈䅍䅁䅧䅁呂䙁䅑䅗䅁偁䐰䅁䥁䅁䅁睕啂䙁䅯䅁呃杁䅁杂䅁䙁䅍睖䅁䉁䕙䅁䥁䅁䅁睕塂䕁䅳䅁⽄睁䅁权䅁䙁䅍睖䱂䙁䅍䅁敄杁䅁䅃䅁䙁䅍兗䝂䅁䅁䅦䅍䅁䅧䅁呂䙁䅫睓䅁䅁䕁䅁䥁䅁䅁睕婂䙁䅫䅁奃杁䅁䅏䅁䙁䅍党橂䡁䅕杣灂䡁䅑入杁䝁䅅杢歂䍁䅁兑獂䝁䅅杣瑂䍁䅁睕求䡁䅉杤灂䝁䅍党穂䅁䅁䅰䅧䍁䅙䅁呂䝁䅕䅢浂䍁䄰睕あ䝁䄸杣桂䝁䅣党杁䙁䅉兒䩂䙁䅑督䅁䵁䡕䅁䵂䅁䅁睕求䝁䄰兡橂䝁䄸杢歂䡁䅕睙あ䝁䄸杣杁䕁䄰兙あ䝁䅕杣灂䝁䅅䅢穂䍁䅁兙畂䝁䅑䅉䙂䡁䅅兤灂䡁䅁兢求䝁䄴䅤䅁佁䝙䅁敁䅁䅁睕求䝁䄰兡橂䝁䄸杢歂䡁䅕睙あ䝁䄸杣穂䅁䅁䅰䅙䙁䅙䅁呂䝁䅕兢灂䝁䅍睢畂䝁䅑兤橂䡁䅑睢祂䡁䅍䅉桂䝁䄴䅚杁䙁䅍党瑂䝁䅫睙療䝁䄴䅚ㅂ䝁䅍䅤療䡁䅉䅉䙂䡁䅅兤灂䡁䅁兢求䝁䄴䅤䅁䡁䝳䅁允䅁䅁睕求䝁䄴督療䡁䅉督䅁䕁䬸䅁捂䅁䅁睕求䝁䄴督療䡁䅉督㝁䍁䅁睍䕂䍁䅁䅕祂䝁䅫杢あ䝁䅫杢湂䑁䅳䅉䉂䡁䅉䅤灂䝁䅙兡橂䝁䅫兙獂䍁䅁兓畂䡁䅑党獂䝁䅷兡湂䝁䅕杢橂䝁䅕䅁㕁权䅁䅑䅁䙁䅍党畂䡁䅍睢祂䡁䅍睏杁䕁䅑兙あ䝁䅅䅉䑂䝁䅕杢あ䝁䅕杣杁䙁䅑党橂䝁䅧杢療䝁䅷睢湂䡁䅫䅁摃兄䅁䅏䅁䙁䅍党畂䡁䅍睢祂䡁䅍睏杁䙁䅁杣療䝁䅍党穂䡁䅍䅉䉂䡁䅕䅤療䝁䄰兙あ䝁䅫睢畂䅁䅁桢䅉佁䅙䅁呂䝁䅕杢穂䝁䄸杣穂䑁䅳䅉呂䝁䄰兙祂䡁䅑䅉䍂䡁䅕兡獂䝁䅑兡畂䝁䅣睏杁䕁䄰兙橂䝁䅧兡畂䝁䅕䅉䵂䝁䅕兙祂䝁䄴兡畂䝁䅣睏杁䙁䅉党瑂䝁䄸䅤求䍁䅁兑橂䝁䅍党穂䡁䅍䅉桂䝁䄴䅚杁䕁䅍睢畂䡁䅑杣療䝁䅷睏杁䙁䅍党橂䡁䅕杣灂䡁䅑入杁䕁䄰兙畂䝁䅅睚求䝁䄰党畂䡁䅑睏杁䕁䅅杣あ䝁䅫杚灂䝁䅍兡桂䝁䅷䅉䩂䝁䄴䅤求䝁䅷䅢灂䝁䅣党畂䝁䅍党䅁䩁剷䅁獁䅁䅁睕求䝁䄴督療䡁䅉督㝁䍁䅁睕瑂䝁䅅杣あ䍁䅁兒畂䝁䅕杣湂䡁䅫䅁塄杄䅁䅑䅁䙁䅍兡畂䝁䅣䅢求䍁䄰杒桂䝁䄰兡獂䡁䅫䅉卂䝁䅕督灂䝁䅑党畂䡁䅑兡桂䝁䅷䅉卂䕁䅕兓啂䡁䅍䅁杄杂䅁杒䅁䙁䅍兢桂䡁䅉䅤杁䕁䅉兤灂䝁䅷䅚灂䝁䄴睚㝁䍁䅁䅕祂䝁䄸睙求䡁䅍督杁䕁䅅兤あ䝁䄸兢桂䡁䅑兡療䝁䄴䅁桁元䅁䄸䅁䙁䅍兢桂䡁䅉䅤杁䕁䅉兤灂䝁䅷䅚灂䝁䄴睚㝁䍁䅁杖灂䝁䅑党療䍁䅁睕あ䡁䅉党桂䝁䄰兡畂䝁䅣睏杁䕁䅍䅢療䡁䅕䅚杁䕁䅫杢浂䡁䅉兙穂䡁䅑杣ㅂ䝁䅍䅤ㅂ䡁䅉党㝁䍁䅁䅕祂䝁䄸睙求䡁䅍督杁䕁䅅兤あ䝁䄸兢桂䡁䅑兡療䝁䄴睏杁䙁䅍党橂䡁䅕杣灂䡁䅑入杁䕁䄰兙畂䝁䅅睚求䝁䄰党畂䡁䅑睏杁䕁䅅杣あ䝁䅫杚灂䝁䅍兡桂䝁䅷䅉䩂䝁䄴䅤求䝁䅷䅢灂䝁䅣党畂䝁䅍党䅁䥁光䅁奃䅁䅁睕療䝁䅍兡桂䝁䅷䅉乂䝁䅕䅚灂䝁䅅䅉乂䝁䅅杣牂䝁䅕䅤灂䝁䄴睚㝁䍁䅁兑歂䍁䅁䅖桂䡁䅉睚求䡁䅑兡畂䝁䅣睏杁䕁䅍睢畂䡁䅙党畂䡁䅑兡療䝁䄴兙獂䍁䅁杔ㅂ䝁䅍䅢求䝁䅅杣㝁䍁䅁村祂䝁䅅杢歂䍁䅁兔桂䡁䅉睡求䡁䅑兡畂䝁䅣䅁楂䅅䅁䅕䅁䙁䅍睢橂䝁䅫兙獂䍁䅁兔求䝁䅑兡桂䍁䅁兔桂䡁䅉睡求䡁䅑兡畂䝁䅣睏杁䕁䅉杣桂䝁䄴䅚杁䕁䄰兙祂䝁䅳党あ䝁䅫杢湂䅁䅁兂䄸乁䄴䅁呂䝁䄸睙灂䝁䅅䅢杁䕁䄰党歂䝁䅫兙杁䕁䄰兙祂䝁䅳党あ䝁䅫杢湂䑁䅳䅉䕂䝁䅅䅤桂䍁䅁䅕祂䝁䄸䅤求䝁䅍䅤灂䝁䄸杢㝁䍁䅁村祂䝁䅅杢歂䍁䅁兔桂䡁䅉睡求䡁䅑兡畂䝁䅣睏杁䕁䄴兤あ䡁䅉兙橂䝁䅕兤あ䝁䅫睙桂䝁䅷睏杁䕁䅍睢畂䡁䅑党畂䡁䅑䅉䑂䡁䅉党桂䡁䅑兡療䝁䄴睏杁䕁䅅䅢あ䝁䅕杣畂䝁䅅䅤灂䡁䅙党杁䙁䅁杣療䡁䅑党灂䝁䄴䅁卂睂䅁杸䅁䙁䅍睢橂䝁䅫兙獂䍁䅁杔求䡁䅑睤療䡁䅉睡灂䝁䄴睚杁䝁䅅杢歂䍁䅁睑療䝁䅷䅢桂䝁䅉睢祂䝁䅅䅤灂䝁䄸杢㝁䍁䅁睑獂䝁䄸兤歂䍁䅁兓畂䝁䅙杣桂䡁䅍䅤祂䡁䅕睙あ䡁䅕杣求䑁䅳䅉䑂䝁䄸杢あ䝁䅕杢あ䍁䅁睑祂䝁䅕兙あ䝁䅫睢畂䑁䅳䅉坂䝁䅫䅚求䝁䄸䅉䡂䝁䅅兢求䡁䅍睏杁䕁䅕兌呂䡁䅁睢祂䡁䅑督䅁䩁䭯䅁祃䅁䅁睕療䝁䅍兡桂䝁䅷䅉佂䝁䅕䅤㍂䝁䄸杣牂䝁䅫杢湂䍁䅁兙畂䝁䅑䅉䑂䝁䄸䅢獂䝁䅅杙療䡁䅉兙あ䝁䅫睢畂䑁䅳䅉䙂䍁䄰䅢求䝁䅅杣畂䝁䅫杢湂䑁䅳䅉䑂䝁䄸杢あ䝁䅕杢あ䍁䅁睑祂䝁䅕兙あ䝁䅫睢畂䑁䅳䅉坂䝁䅫䅚求䝁䄸䅉䡂䝁䅅兢求䡁䅍睏杁䕁䅕兌呂䡁䅁睢祂䡁䅑督䅁佁䩁䅁奁允䅁睕療䝁䅍兡桂䝁䅷䅉佂䝁䅕䅤㍂䝁䄸杣牂䝁䅫杢湂䍁䅁兙畂䝁䅑䅉䑂䝁䄸䅢獂䝁䅅杙療䡁䅉兙あ䝁䅫睢畂䑁䅳䅉䙂䍁䄰䅢求䝁䅅杣畂䝁䅫杢湂䑁䅳䅉坂䝁䅫䅚求䝁䄸䅉䑂䝁䅧兙あ䑁䅳䅉塂䝁䅕兙祂䝁䅅杙獂䝁䅕督㝁䍁䅁兑ㅂ䝁䅣兢求䝁䄴䅤求䝁䅑䅉卂䝁䅕兙獂䝁䅫䅤㕂䑁䅳䅉䑂䝁䄸杢あ䝁䅕杢あ䍁䅁睑祂䝁䅕兙あ䝁䅫睢畂䑁䅳䅉䉂䡁䅉䅤灂䝁䅙兡橂䝁䅫兙獂䍁䅁兓畂䡁䅑党獂䝁䅷兡湂䝁䅕杢橂䝁䅕睏杁䕁䅣党畂䕁䅅兓䅁䕁䭫䅁祃䅁䅁睕療䝁䅍兡桂䝁䅷䅉佂䝁䅕䅤㍂䝁䄸杣牂䝁䅫杢湂䍁䅁兙畂䝁䅑䅉䑂䝁䄸䅢獂䝁䅅杙療䡁䅉兙あ䝁䅫睢畂䑁䅳䅉兂䝁䄸䅚橂䝁䅅督あ䑁䅳䅉啂䝁䅕兙瑂䍁䅁睑療䝁䅷䅢桂䝁䅉睢祂䝁䅅䅤灂䝁䄸杢㝁䍁䅁杕求䝁䅅䅢杁䕁䅕督あ䝁䅅䅤求䍁䅁䅖求䝁䅍䅡畂䝁䄸䅢療䝁䅣入䅁䱁偫䅁兂䅁䅁睕療䝁䅙䅤杁䕁䅑杣灂䝁䄴睡穂䍁䅁兙畂䝁䅑䅉佂䝁䄸杢瑁䝁䅅䅢橂䝁䄸䅡療䝁䅷兡橂䍁䅁村求䡁䅙党祂䝁䅅睚求䡁䅍䅁䭃睂䅁杅䅁䙁䅍睢浂䡁䅑睤桂䡁䅉党䅁䱁䜰䅁佄䅁䅁睕療䝁䅙䅤㍂䝁䅅杣求䍁䅁䅒求䡁䅙党獂䝁䄸䅣瑂䝁䅕杢あ䑁䅳䅉䑂䝁䅷睢ㅂ䝁䅑䅉䩂䝁䄴杚祂䝁䅅督あ䡁䅉兤橂䡁䅑兤祂䝁䅕睏杁䕁䅍䅢療䡁䅕䅚杁䙁䅍䅤療䡁䅉兙湂䝁䅕睏杁䙁䅁杣療䝁䅍党穂䡁䅍䅉䉂䡁䅕䅤療䝁䄰兙あ䝁䅫睢畂䑁䅳䅉䉂䡁䅉䅤灂䝁䅙兡橂䝁䅫兙獂䍁䅁兓畂䡁䅑党獂䝁䅷兡湂䝁䅕杢橂䝁䅕䅁㝃充䅁䅁䅅䙁䅍睢浂䡁䅑睤桂䡁䅉党杁䕁䅑党㉂䝁䅕䅢療䡁䅁兢求䝁䄴䅤㝁䍁䅁睑獂䝁䄸兤歂䍁䅁兔桂䝁䄴兙湂䝁䅕兢求䝁䄴䅤㝁䍁䅁兑ㅂ䡁䅑䅡求䝁䄴䅤灂䝁䅍兙あ䝁䅫睢畂䑁䅳䅉䕂䝁䅅䅤桂䍁䅁䅕祂䝁䄸䅤求䝁䅍䅤灂䝁䄸杢㝁䍁䅁睑獂䝁䄸兤歂䍁䅁兓畂䝁䅙杣桂䡁䅍䅤祂䡁䅕睙あ䡁䅕杣求䑁䅳䅉䑂䝁䅷睢ㅂ䝁䅑䅉呂䝁䅕睙ㅂ䡁䅉兡あ䡁䅫睏杁䕁䄴党あ䡁䅣睢祂䝁䅳䅉呂䝁䅕睙ㅂ䡁䅉兡あ䡁䅫䅁䝁睂䅁杷䅁䙁䅍睢浂䡁䅑睤桂䡁䅉党杁䕁䅑党㉂䝁䅕䅢療䡁䅁兢求䝁䄴䅤㝁䍁䅁睑獂䝁䄸兤歂䍁䅁兔桂䝁䄴兙湂䝁䅕兢求䝁䄴䅤㝁䍁䅁睑獂䝁䄸兤歂䍁䅁兓畂䝁䅙杣桂䡁䅍䅤祂䡁䅕睙あ䡁䅕杣求䑁䅳䅉䑂䝁䅷睢ㅂ䝁䅑䅉呂䝁䅕睙ㅂ䡁䅉兡あ䡁䅫睏杁䙁䅁杣療䝁䅍党穂䡁䅍䅉䉂䡁䅕䅤療䝁䄰兙あ䝁䅫睢畂䅁䅁朷䅙偁䅯䅁呂䝁䄸杚あ䡁䅣兙祂䝁䅕䅉䕂䝁䅕杤求䝁䅷睢睂䝁䄰党畂䡁䅑睏杁䕁䅍䅢療䡁䅕䅚杁䕁䄰兙畂䝁䅅睚求䝁䄰党畂䡁䅑睏杁䕁䅍䅢療䡁䅕䅚杁䕁䅫杢浂䡁䅉兙穂䡁䅑杣ㅂ䝁䅍䅤ㅂ䡁䅉党㝁䍁䅁兒瑂䡁䅁䅢療䡁䅫党求䍁䅁村求䝁䄴党浂䝁䅫䅤穂䑁䅳䅉兂䡁䅉睢橂䝁䅕督穂䍁䅁兑ㅂ䡁䅑睢瑂䝁䅅䅤灂䝁䄸杢㝁䍁䅁兑祂䡁䅑兡浂䝁䅫睙灂䝁䅅䅢杁䕁䅫杢あ䝁䅕䅢獂䝁䅫睚求䝁䄴睙求䅁䅁䅐䅫䍁䉷䅁呂䝁䄸杚あ䡁䅣兙祂䝁䅕䅉䕂䝁䅕杤求䝁䅷睢睂䝁䄰党畂䡁䅑睏杁䕁䅍䅢療䡁䅕䅚杁䕁䄰兙畂䝁䅅睚求䝁䄰党畂䡁䅑睏杁䕁䅍兤穂䡁䅑睢瑂䝁䅕杣杁䙁䅉党獂䝁䅅䅤灂䝁䄸杢穂䝁䅧兡睂䍁䅁兔桂䝁䄴兙湂䝁䅕兢求䝁䄴䅤㝁䍁䅁睑獂䝁䄸兤歂䍁䅁兓畂䝁䅙杣桂䡁䅍䅤祂䡁䅕睙あ䡁䅕杣求䑁䅳䅉䑂䝁䅷睢ㅂ䝁䅑䅉呂䡁䅑睢祂䝁䅅睚求䑁䅳䅉兂䡁䅉睢橂䝁䅕督穂䍁䅁兑ㅂ䡁䅑睢瑂䝁䅅䅤灂䝁䄸杢㝁䍁䅁䅖求䝁䅅兢杁䕁䅍睢獂䝁䅷兙楂䝁䄸杣桂䡁䅑兡療䝁䄴䅁䩄元䅁䅄䅅䙁䅍睢浂䡁䅑睤桂䡁䅉党杁䕁䅑党㉂䝁䅕䅢療䡁䅁兢求䝁䄴䅤㝁䍁䅁睑獂䝁䄸兤歂䍁䅁兔桂䝁䄴兙湂䝁䅕兢求䝁䄴䅤㝁䍁䅁䅒桂䡁䅑兙杁䕁䅫杢あ䝁䅕睚祂䝁䅅䅤灂䝁䄸杢㝁䍁䅁睑獂䝁䄸兤歂䍁䅁兓畂䝁䅙杣桂䡁䅍䅤祂䡁䅕睙あ䡁䅕杣求䑁䅳䅉䑂䝁䅷睢ㅂ䝁䅑䅉呂䝁䅕睙ㅂ䡁䅉兡あ䡁䅫睏杁䕁䅍䅢療䡁䅕䅚杁䙁䅍䅤療䡁䅉兙湂䝁䅕睏杁䕁䅑兙あ䝁䅅䅉䑂䝁䅕杢あ䝁䅕杣杁䙁䅑党橂䝁䅧杢療䝁䅷睢湂䡁䅫䅁扂䅃䅁䅇䅅䙁䅍睢浂䡁䅑睤桂䡁䅉党杁䕁䅑党㉂䝁䅕䅢療䡁䅁兢求䝁䄴䅤㝁䍁䅁睑獂䝁䄸兤歂䍁䅁兔桂䝁䄴兙湂䝁䅕兢求䝁䄴䅤㝁䍁䅁䅒桂䡁䅑兙杁䕁䅫杢あ䝁䅕睚祂䝁䅅䅤灂䝁䄸杢㝁䍁䅁睑獂䝁䄸兤歂䍁䅁兓畂䝁䅙杣桂䡁䅍䅤祂䡁䅕睙あ䡁䅕杣求䑁䅳䅉䑂䝁䅷睢ㅂ䝁䅑䅉呂䝁䅕睙ㅂ䡁䅉兡あ䡁䅫睏杁䙁䅁杣療䝁䅍党穂䡁䅍䅉䉂䡁䅕䅤療䝁䄰兙あ䝁䅫睢畂䑁䅳䅉䉂䡁䅉䅤灂䝁䅙兡橂䝁䅫兙獂䍁䅁兓畂䡁䅑党獂䝁䅷兡湂䝁䅕杢橂䝁䅕䅁䵁杅䅁朷䅁䙁䅍睢浂䡁䅑睤桂䡁䅉党杁䕁䅑党㉂䝁䅕䅢療䡁䅁兢求䝁䄴䅤㝁䍁䅁睑獂䝁䄸兤歂䍁䅁兔桂䝁䄴兙湂䝁䅕兢求䝁䄴䅤㝁䍁䅁䅒桂䡁䅑兙杁䕁䅫杢あ䝁䅕睚祂䝁䅅䅤灂䝁䄸杢㝁䍁䅁睑獂䝁䄸兤歂䍁䅁兓畂䝁䅙杣桂䡁䅍䅤祂䡁䅕睙あ䡁䅕杣求䑁䅳䅉䑂䝁䅷睢ㅂ䝁䅑䅉呂䡁䅑睢祂䝁䅅睚求䑁䅳䅉䉂䡁䅉䅤灂䝁䅙兡橂䝁䅫兙獂䍁䅁兓畂䡁䅑党獂䝁䅷兡湂䝁䅕杢橂䝁䅕䅁䭂䅃䅁䅃䅅䙁䅍睢浂䡁䅑睤桂䡁䅉党杁䕁䅑党㉂䝁䅕䅢療䡁䅁兢求䝁䄴䅤㝁䍁䅁睑獂䝁䄸兤歂䍁䅁兔桂䝁䄴兙湂䝁䅕兢求䝁䄴䅤㝁䍁䅁䅒桂䡁䅑兙杁䕁䅫杢あ䝁䅕睚祂䝁䅅䅤灂䝁䄸杢㝁䍁䅁睑獂䝁䄸兤歂䍁䅁兓畂䝁䅙杣桂䡁䅍䅤祂䡁䅕睙あ䡁䅕杣求䑁䅳䅉䑂䝁䅷睢ㅂ䝁䅑䅉呂䡁䅑睢祂䝁䅅睚求䑁䅳䅉兂䡁䅉睢橂䝁䅕督穂䍁䅁兑ㅂ䡁䅑睢瑂䝁䅅䅤灂䝁䄸杢㝁䍁䅁杔求䡁䅑睤療䡁䅉睡杁䙁䅍党橂䡁䅕杣灂䡁䅑入䅁䑁余䅁㑄䅁䅁睕療䝁䅙䅤㍂䝁䅅杣求䍁䅁䅒求䡁䅙党獂䝁䄸䅣瑂䝁䅕杢あ䑁䅳䅉䑂䝁䅷睢ㅂ䝁䅑䅉乂䝁䅅杢桂䝁䅣党瑂䝁䅕杢あ䑁䅳䅉䕂䝁䅅䅤桂䍁䅁兓畂䡁䅑党湂䡁䅉兙あ䝁䅫睢畂䑁䅳䅉䑂䝁䅷睢ㅂ䝁䅑䅉䩂䝁䄴杚祂䝁䅅督あ䡁䅉兤橂䡁䅑兤祂䝁䅕睏杁䙁䅁杣療䝁䅍党穂䡁䅍䅉䉂䡁䅕䅤療䝁䄰兙あ䝁䅫睢畂䑁䅳䅉䉂䡁䅉䅤灂䝁䅙兡橂䝁䅫兙獂䍁䅁兓畂䡁䅑党獂䝁䅷兡湂䝁䅕杢橂䝁䅕䅁浄元䅁䅋䅅䙁䅍睢浂䡁䅑睤桂䡁䅉党杁䕁䅑党㉂䝁䅕䅢療䡁䅁兢求䝁䄴䅤㝁䍁䅁睑獂䝁䄸兤歂䍁䅁兔桂䝁䄴兙湂䝁䅕兢求䝁䄴䅤㝁䍁䅁䅒桂䡁䅑兙杁䕁䅫杢あ䝁䅕睚祂䝁䅅䅤灂䝁䄸杢㝁䍁䅁睑ㅂ䡁䅍䅤療䝁䄰党祂䍁䅁杕求䝁䅷兙あ䝁䅫睢畂䡁䅍䅡灂䡁䅁䅉乂䝁䅅杢桂䝁䅣党瑂䝁䅕杢あ䑁䅳䅉䉂䡁䅁䅣杁䕁䄰兙祂䝁䅳党あ䝁䅫杢湂䑁䅳䅉䑂䝁䅷睢ㅂ䝁䅑䅉䩂䝁䄴杚祂䝁䅅督あ䡁䅉兤橂䡁䅑兤祂䝁䅕睏杁䙁䅁杣療䝁䅍党穂䡁䅍䅉䉂䡁䅕䅤療䝁䄰兙あ䝁䅫睢畂䅁䅁䄸䄴䑁䉯䅁呂䝁䄸杚あ䡁䅣兙祂䝁䅕䅉䕂䝁䅕杤求䝁䅷睢睂䝁䄰党畂䡁䅑睏杁䕁䅍䅢療䡁䅕䅚杁䕁䄰兙畂䝁䅅睚求䝁䄰党畂䡁䅑睏杁䕁䅑兙あ䝁䅅䅉䩂䝁䄴䅤求䝁䅣杣桂䡁䅑兡療䝁䄴睏杁䕁䅍兤穂䡁䅑睢瑂䝁䅕杣杁䙁䅉党獂䝁䅅䅤灂䝁䄸杢穂䝁䅧兡睂䍁䅁兔桂䝁䄴兙湂䝁䅕兢求䝁䄴䅤㝁䍁䅁睑獂䝁䄸兤歂䍁䅁兓畂䝁䅙杣桂䡁䅍䅤祂䡁䅕睙あ䡁䅕杣求䑁䅳䅉兂䡁䅉睢橂䝁䅕督穂䍁䅁兑ㅂ䡁䅑睢瑂䝁䅅䅤灂䝁䄸杢㝁䍁䅁杕求䝁䅅䅢杁䕁䅕督あ䝁䅅䅤求䍁䅁䅖求䝁䅍䅡畂䝁䄸䅢療䝁䅣入䅁偁䜰䅁獁允䅁睕療䝁䅙䅤㍂䝁䅅杣求䍁䅁䅒求䡁䅙党獂䝁䄸䅣瑂䝁䅕杢あ䑁䅳䅉䑂䝁䅷睢ㅂ䝁䅑䅉乂䝁䅅杢桂䝁䅣党瑂䝁䅕杢あ䑁䅳䅉䕂䝁䅅䅤桂䍁䅁兓畂䡁䅑党湂䡁䅉兙あ䝁䅫睢畂䑁䅳䅉䑂䡁䅕督あ䝁䄸兢求䡁䅉䅉卂䝁䅕䅢桂䡁䅑兡療䝁䄴督潂䝁䅫䅣杁䕁䄰兙畂䝁䅅睚求䝁䄰党畂䡁䅑睏杁䕁䅑兙あ䝁䅅䅉兂䡁䅉睢あ䝁䅕睙あ䝁䅫睢畂䑁䅳䅉䑂䝁䅷睢ㅂ䝁䅑䅉䩂䝁䄴杚祂䝁䅅督あ䡁䅉兤橂䡁䅑兤祂䝁䅕睏杁䙁䅁杣療䝁䅍党穂䡁䅍䅉䉂䡁䅕䅤療䝁䄰兙あ䝁䅫睢畂䅁䅁剕䅉偁䄴䅁呂䝁䄸杚あ䡁䅣兙祂䝁䅕䅉䕂䝁䅕杤求䝁䅷睢睂䝁䄰党畂䡁䅑睏杁䕁䅍䅢療䡁䅕䅚杁䕁䄰兙畂䝁䅅睚求䝁䄰党畂䡁䅑睏杁䕁䅑兙あ䝁䅅䅉䩂䝁䄴䅤求䝁䅣杣桂䡁䅑兡療䝁䄴睏杁䕁䅑兙あ䝁䅅䅉兂䡁䅉睢あ䝁䅕睙あ䝁䅫睢畂䑁䅳䅉䑂䝁䅷睢ㅂ䝁䅑䅉䩂䝁䄴杚祂䝁䅅督あ䡁䅉兤橂䡁䅑兤祂䝁䅕睏杁䕁䅍䅢療䡁䅕䅚杁䙁䅍党橂䡁䅕杣灂䡁䅑入㝁䍁䅁睑獂䝁䄸兤歂䍁䅁睕あ䝁䄸杣桂䝁䅣党䅁䥁䨰䅁䥁允䅁睕療䝁䅙䅤㍂䝁䅅杣求䍁䅁䅒求䡁䅙党獂䝁䄸䅣瑂䝁䅕杢あ䑁䅳䅉䑂䝁䅷睢ㅂ䝁䅑䅉乂䝁䅅杢桂䝁䅣党瑂䝁䅕杢あ䑁䅳䅉䕂䝁䅅䅤桂䍁䅁兓畂䡁䅑党湂䡁䅉兙あ䝁䅫睢畂䑁䅳䅉䕂䝁䅅䅤桂䍁䅁䅕祂䝁䄸䅤求䝁䅍䅤灂䝁䄸杢㝁䍁䅁睑獂䝁䄸兤歂䍁䅁兓畂䝁䅙杣桂䡁䅍䅤祂䡁䅕睙あ䡁䅕杣求䑁䅳䅉䑂䝁䅷睢ㅂ䝁䅑䅉呂䝁䅕睙ㅂ䡁䅉兡あ䡁䅫睏杁䙁䅁杣療䝁䅍党穂䡁䅍䅉䉂䡁䅕䅤療䝁䄰兙あ䝁䅫睢畂䅁䅁硃䅁䅁䉉䅁呂䝁䄸杚あ䡁䅣兙祂䝁䅕䅉䕂䝁䅕杤求䝁䅷睢睂䝁䄰党畂䡁䅑睏杁䕁䅍䅢療䡁䅕䅚杁䕁䄰兙畂䝁䅅睚求䝁䄰党畂䡁䅑睏杁䕁䅑兙あ䝁䅅䅉䩂䝁䄴䅤求䝁䅣杣桂䡁䅑兡療䝁䄴睏杁䕁䅑兙あ䝁䅅䅉兂䡁䅉睢あ䝁䅕睙あ䝁䅫睢畂䑁䅳䅉䑂䝁䅷睢ㅂ䝁䅑䅉䩂䝁䄴杚祂䝁䅅督あ䡁䅉兤橂䡁䅑兤祂䝁䅕睏杁䕁䅍䅢療䡁䅕䅚杁䙁䅍䅤療䡁䅉兙湂䝁䅕睏杁䕁䄴党あ䡁䅣睢祂䝁䅳䅉呂䝁䅕睙ㅂ䡁䅉兡あ䡁䅫䅁㥁元䅁杂䅅䙁䅍睢浂䡁䅑睤桂䡁䅉党杁䕁䅑党㉂䝁䅕䅢療䡁䅁兢求䝁䄴䅤㝁䍁䅁睑獂䝁䄸兤歂䍁䅁兔桂䝁䄴兙湂䝁䅕兢求䝁䄴䅤㝁䍁䅁䅒桂䡁䅑兙杁䕁䅫杢あ䝁䅕睚祂䝁䅅䅤灂䝁䄸杢㝁䍁䅁䅒桂䡁䅑兙杁䙁䅁杣療䡁䅑党橂䡁䅑兡療䝁䄴睏杁䕁䅍䅢療䡁䅕䅚杁䕁䅫杢浂䡁䅉兙穂䡁䅑杣ㅂ䝁䅍䅤ㅂ䡁䅉党㝁䍁䅁睑獂䝁䄸兤歂䍁䅁睕あ䝁䄸杣桂䝁䅣党㝁䍁䅁䅕祂䝁䄸睙求䡁䅍督杁䕁䅅兤あ䝁䄸兢桂䡁䅑兡療䝁䄴䅁ぁ充䅁末䅁䙁䅍睢浂䡁䅑睤桂䡁䅉党杁䕁䅑党㉂䝁䅕䅢療䡁䅁兢求䝁䄴䅤㝁䍁䅁睑獂䝁䄸兤歂䍁䅁兔桂䝁䄴兙湂䝁䅕兢求䝁䄴䅤㝁䍁䅁䅒桂䡁䅑兙杁䕁䅫杢あ䝁䅕睚祂䝁䅅䅤灂䝁䄸杢㝁䍁䅁䅒桂䡁䅑兙杁䙁䅁杣療䡁䅑党橂䡁䅑兡療䝁䄴睏杁䕁䅍䅢療䡁䅕䅚杁䙁䅍党橂䡁䅕杣灂䡁䅑入㝁䍁䅁睑獂䝁䄸兤歂䍁䅁睕あ䝁䄸杣桂䝁䅣党㝁䍁䅁䅖求䝁䅅兢杁䕁䅍睢獂䝁䅷兙楂䝁䄸杣桂䡁䅑兡療䝁䄴䅁睃充䅁杈䅅䙁䅍睢浂䡁䅑睤桂䡁䅉党杁䕁䅑党㉂䝁䅕䅢療䡁䅁兢求䝁䄴䅤㝁䍁䅁睑獂䝁䄸兤歂䍁䅁兔桂䝁䄴兙湂䝁䅕兢求䝁䄴䅤㝁䍁䅁䅒桂䡁䅑兙杁䕁䅫杢あ䝁䅕睚祂䝁䅅䅤灂䝁䄸杢㝁䍁䅁兒畂䝁䅑䅣療䝁䅫杢あ䍁䅁睕求䝁䅍兤祂䝁䅫䅤㕂䍁䅁兓畂䡁䅑党湂䡁䅉兡あ䡁䅫睏杁䕁䅑兙あ䝁䅅䅉兂䡁䅉睢あ䝁䅕睙あ䝁䅫睢畂䑁䅳䅉䑂䝁䅷睢ㅂ䝁䅑䅉䩂䝁䄴杚祂䝁䅅督あ䡁䅉兤橂䡁䅑兤祂䝁䅕睏杁䕁䄴党あ䡁䅣睢祂䝁䅳䅉呂䝁䅕睙ㅂ䡁䅉兡あ䡁䅫䅁㉂杅䅁䄲䅁䙁䅍睢浂䡁䅑睤桂䡁䅉党杁䕁䅑党㉂䝁䅕䅢療䡁䅁兢求䝁䄴䅤㝁䍁䅁睑獂䝁䄸兤歂䍁䅁兔桂䝁䄴兙湂䝁䅕兢求䝁䄴䅤㝁䍁䅁䅒桂䡁䅑兙杁䕁䅫杢あ䝁䅕睚祂䝁䅅䅤灂䝁䄸杢㝁䍁䅁杒灂䝁䄴䅤求䝁䅍䅡㝁䍁䅁睑獂䝁䄸兤歂䍁䅁兓畂䝁䅙杣桂䡁䅍䅤祂䡁䅕睙あ䡁䅕杣求䑁䅳䅉兂䡁䅉睢橂䝁䅕督穂䍁䅁兑ㅂ䡁䅑睢瑂䝁䅅䅤灂䝁䄸杢䅁䱁䩁䅁允允䅁睕療䝁䅙䅤㍂䝁䅅杣求䍁䅁䅒求䡁䅙党獂䝁䄸䅣瑂䝁䅕杢あ䑁䅳䅉䑂䝁䅷睢ㅂ䝁䅑䅉乂䝁䅅杢桂䝁䅣党瑂䝁䅕杢あ䑁䅳䅉䕂䝁䅅䅤桂䍁䅁兓畂䡁䅑党湂䡁䅉兙あ䝁䅫睢畂䑁䅳䅉䩂䝁䅅兙呂䍁䅁䅋䩂䝁䄴杚祂䝁䅅督あ䡁䅉兤橂䡁䅑兤祂䝁䅕䅉桂䡁䅍䅉桂䍁䅁睕求䡁䅉杤灂䝁䅍党灁䑁䅳䅉䑂䝁䅷睢ㅂ䝁䅑䅉䩂䝁䄴杚祂䝁䅅督あ䡁䅉兤橂䡁䅑兤祂䝁䅕睏杁䕁䅍䅢療䡁䅕䅚杁䙁䅍䅤療䡁䅉兙湂䝁䅕睏杁䙁䅁兙桂䙁䅍䅁煄杄䅁䅆䅅䙁䅍睢浂䡁䅑睤桂䡁䅉党杁䕁䅑党㉂䝁䅕䅢療䡁䅁兢求䝁䄴䅤㝁䍁䅁睑獂䝁䄸兤歂䍁䅁兔桂䝁䄴兙湂䝁䅕兢求䝁䄴䅤㝁䍁䅁䅒桂䡁䅑兙杁䕁䅫杢あ䝁䅕睚祂䝁䅅䅤灂䝁䄸杢㝁䍁䅁兔桂䝁䅍䅡灂䝁䄴党杁䕁䅷党桂䡁䅉杢灂䝁䄴睚㝁䍁䅁睑獂䝁䄸兤歂䍁䅁兓畂䝁䅙杣桂䡁䅍䅤祂䡁䅕睙あ䡁䅕杣求䑁䅳䅉䑂䝁䅷睢ㅂ䝁䅑䅉呂䝁䅕睙ㅂ䡁䅉兡あ䡁䅫睏杁䕁䅅杣あ䝁䅫杚灂䝁䅍兡桂䝁䅷䅉䩂䝁䄴䅤求䝁䅷䅢灂䝁䅣党畂䝁䅍党䅁䕁䥕䅁捁允䅁睕療䝁䅙䅤㍂䝁䅅杣求䍁䅁䅒求䡁䅙党獂䝁䄸䅣瑂䝁䅕杢あ䑁䅳䅉䑂䝁䅷睢ㅂ䝁䅑䅉乂䝁䅅杢桂䝁䅣党瑂䝁䅕杢あ䑁䅳䅉䕂䝁䅅䅤桂䍁䅁兓畂䡁䅑党湂䡁䅉兙あ䝁䅫睢畂䑁䅳䅉乂䝁䅅睙潂䝁䅫杢求䍁䅁䅔求䝁䅅杣畂䝁䅫杢湂䑁䅳䅉䑂䝁䅷睢ㅂ䝁䅑䅉䩂䝁䄴杚祂䝁䅅督あ䡁䅉兤橂䡁䅑兤祂䝁䅕睏杁䙁䅁杣療䝁䅍党穂䡁䅍䅉䉂䡁䅕䅤療䝁䄰兙あ䝁䅫睢畂䑁䅳䅉䉂䡁䅉䅤灂䝁䅙兡橂䝁䅫兙獂䍁䅁兓畂䡁䅑党獂䝁䅷兡湂䝁䅕杢橂䝁䅕䅁楄䅃䅁杆䅅䙁䅍睢浂䡁䅑睤桂䡁䅉党杁䕁䅑党㉂䝁䅕䅢療䡁䅁兢求䝁䄴䅤㝁䍁䅁睑獂䝁䄸兤歂䍁䅁兔桂䝁䄴兙湂䝁䅕兢求䝁䄴䅤㝁䍁䅁䅒桂䡁䅑兙杁䕁䅫杢あ䝁䅕睚祂䝁䅅䅤灂䝁䄸杢㝁䍁䅁兔桂䝁䅍䅡灂䝁䄴党杁䕁䅷党桂䡁䅉杢灂䝁䄴睚㝁䍁䅁䅒桂䡁䅑兙杁䙁䅁杣療䡁䅑党橂䡁䅑兡療䝁䄴睏杁䕁䅍䅢療䡁䅕䅚杁䕁䅫杢浂䡁䅉兙穂䡁䅑杣ㅂ䝁䅍䅤ㅂ䡁䅉党㝁䍁䅁兑祂䡁䅑兡浂䝁䅫睙灂䝁䅅䅢杁䕁䅫杢あ䝁䅕䅢獂䝁䅫睚求䝁䄴睙求䅁䅁眰䅫䉁䈴䅁呂䝁䄸杚あ䡁䅣兙祂䝁䅕䅉䕂䝁䅕杤求䝁䅷睢睂䝁䄰党畂䡁䅑睏杁䕁䅍䅢療䡁䅕䅚杁䕁䄰兙畂䝁䅅睚求䝁䄰党畂䡁䅑睏杁䕁䅕杢歂䡁䅁睢灂䝁䄴䅤杁䙁䅍党橂䡁䅕杣灂䡁䅑入杁䕁䅫杢あ䝁䅕睚祂䝁䅫䅤㕂䑁䅳䅉䕂䝁䅅䅤桂䍁䅁䅕祂䝁䄸䅤求䝁䅍䅤灂䝁䄸杢㝁䍁䅁睑獂䝁䄸兤歂䍁䅁兓畂䝁䅙杣桂䡁䅍䅤祂䡁䅕睙あ䡁䅕杣求䑁䅳䅉䑂䝁䅷睢ㅂ䝁䅑䅉呂䝁䅕睙ㅂ䡁䅉兡あ䡁䅫睏杁䙁䅁杣療䝁䅍党穂䡁䅍䅉䉂䡁䅕䅤療䝁䄰兙あ䝁䅫睢畂䅁䅁硏䅉䉁䉙䅁呂䝁䄸杚あ䡁䅣兙祂䝁䅕䅉䕂䝁䅕杤求䝁䅷睢睂䝁䄰党畂䡁䅑睏杁䕁䅍䅢療䡁䅕䅚杁䕁䄰兙畂䝁䅅睚求䝁䄰党畂䡁䅑睏杁䕁䄰兙橂䝁䅧兡畂䝁䅕䅉䵂䝁䅕兙祂䝁䄴兡畂䝁䅣睏杁䕁䅍䅢療䡁䅕䅚杁䕁䅫杢浂䡁䅉兙穂䡁䅑杣ㅂ䝁䅍䅤ㅂ䡁䅉党㝁䍁䅁睑獂䝁䄸兤歂䍁䅁睕あ䝁䄸杣桂䝁䅣党㝁䍁䅁䅕祂䝁䄸睙求䡁䅍督杁䕁䅅兤あ䝁䄸兢桂䡁䅑兡療䝁䄴睏杁䕁䅅杣あ䝁䅫杚灂䝁䅍兡桂䝁䅷䅉䩂䝁䄴䅤求䝁䅷䅢灂䝁䅣党畂䝁䅍党䅁䝁䬸䅁祂允䅁睕療䝁䅙䅤㍂䝁䅅杣求䍁䅁䅒求䡁䅙党獂䝁䄸䅣瑂䝁䅕杢あ䑁䅳䅉䑂䝁䅷睢ㅂ䝁䅑䅉乂䝁䅅杢桂䝁䅣党瑂䝁䅕杢あ䑁䅳䅉乂䝁䅅睙潂䝁䅫杢求䍁䅁䅔求䝁䅅杣畂䝁䅫杢湂䑁䅳䅉䑂䡁䅕督あ䝁䄸兢求䡁䅉䅉卂䝁䅕䅢桂䡁䅑兡療䝁䄴督潂䝁䅫䅣杁䕁䄰兙畂䝁䅅睚求䝁䄰党畂䡁䅑睏杁䕁䅍䅢療䡁䅕䅚杁䕁䅫杢浂䡁䅉兙穂䡁䅑杣ㅂ䝁䅍䅤ㅂ䡁䅉党㝁䍁䅁睑獂䝁䄸兤歂䍁䅁睕求䝁䅍兤祂䝁䅫䅤㕂䑁䅳䅉䑂䝁䅷睢ㅂ䝁䅑䅉呂䡁䅑睢祂䝁䅅睚求䑁䅳䅉䑂䝁䅧兙あ䝁䅉睢あ䑁䅳䅉䉂䡁䅉䅤灂䝁䅙兡橂䝁䅫兙獂䍁䅁兓畂䡁䅑党獂䝁䅷兡湂䝁䅕杢橂䝁䅕睏杁䕁䅣党畂䕁䅅兓䅁䅁䭫䅁㑁允䅁睕療䝁䅙䅤㍂䝁䅅杣求䍁䅁䅒求䡁䅙党獂䝁䄸䅣瑂䝁䅕杢あ䑁䅳䅉䑂䝁䅷睢ㅂ䝁䅑䅉乂䝁䅅杢桂䝁䅣党瑂䝁䅕杢あ䑁䅳䅉乂䝁䅅睙潂䝁䅫杢求䍁䅁䅔求䝁䅅杣畂䝁䅫杢湂䑁䅳䅉䩂䝁䅅兙呂䍁䅁䅋䩂䝁䄴杚祂䝁䅅督あ䡁䅉兤橂䡁䅑兤祂䝁䅕䅉桂䡁䅍䅉桂䍁䅁睕求䡁䅉杤灂䝁䅍党灁䑁䅳䅉䑂䝁䅷睢ㅂ䝁䅑䅉䩂䝁䄴杚祂䝁䅅督あ䡁䅉兤橂䡁䅑兤祂䝁䅕睏杁䕁䅍䅢療䡁䅕䅚杁䙁䅍党橂䡁䅕杣灂䡁䅑入㝁䍁䅁兑祂䡁䅑兡浂䝁䅫睙灂䝁䅅䅢杁䕁䅫杢あ䝁䅕䅢獂䝁䅫睚求䝁䄴睙求䅁䅁睡䅫䉁䈴䅁呂䝁䄸杚あ䡁䅣兙祂䝁䅕䅉䕂䝁䅕杤求䝁䅷睢睂䝁䄰党畂䡁䅑睏杁䕁䅍睢瑂䡁䅁兤あ䝁䅕杣杁䙁䅙兡穂䝁䅫睢畂䑁䅳䅉䕂䝁䅅䅤桂䍁䅁兓畂䡁䅑党湂䡁䅉兙あ䝁䅫睢畂䑁䅳䅉䥂䝁䄸兢求䝁䅷兙畂䝁䅑䅉呂䝁䅕睙ㅂ䡁䅉兡あ䡁䅫睏杁䕁䅫杢歂䡁䅕督あ䡁䅉兡桂䝁䅷䅉䉂䡁䅕䅤療䝁䄰兙あ䝁䅫睢畂䑁䅳䅉兂䡁䅉睢橂䝁䅕督穂䍁䅁兑ㅂ䡁䅑睢瑂䝁䅅䅤灂䝁䄸杢㝁䍁䅁兑祂䡁䅑兡浂䝁䅫睙灂䝁䅅䅢杁䕁䅫杢あ䝁䅕䅢獂䝁䅫睚求䝁䄴睙求䅁䅁杵䅣䑁䉁䅁呂䝁䄸杚あ䡁䅣兙祂䝁䅕䅉䕂䝁䅕杤求䝁䅷睢睂䝁䄰党畂䡁䅑睏杁䕁䅍睢瑂䡁䅁兤あ䝁䅕杣杁䙁䅙兡穂䝁䅫睢畂䑁䅳䅉䕂䝁䅅䅤桂䍁䅁兓畂䡁䅑党湂䡁䅉兙あ䝁䅫睢畂䑁䅳䅉䥂䝁䄸兢求䝁䅷兙畂䝁䅑䅉呂䝁䅕睙ㅂ䡁䅉兡あ䡁䅫睏杁䕁䅫杢歂䡁䅕督あ䡁䅉兡桂䝁䅷䅉䉂䡁䅕䅤療䝁䄰兙あ䝁䅫睢畂䑁䅳䅉呂䝁䅕杢穂䝁䄸杣穂䑁䅳䅉兂䡁䅉睢橂䝁䅕督穂䍁䅁兑ㅂ䡁䅑睢瑂䝁䅅䅤灂䝁䄸杢㝁䍁䅁兑祂䡁䅑兡浂䝁䅫睙灂䝁䅅䅢杁䕁䅫杢あ䝁䅕䅢獂䝁䅫睚求䝁䄴睙求䅁䅁杅䄸乁䅧䅁呂䝁䄸杚あ䡁䅣兙祂䝁䅕䅉䕂䝁䅕杤求䝁䅷睢睂䝁䄰党畂䡁䅑睏杁䕁䅍睢瑂䡁䅁兤あ䝁䅕杣杁䙁䅙兡穂䝁䅫睢畂䑁䅳䅉䩂䝁䄴䅚ㅂ䡁䅍䅤祂䝁䅫兙獂䍁䅁兑ㅂ䡁䅑睢瑂䝁䅅䅤灂䝁䄸杢㝁䍁䅁睕求䝁䄴督療䡁䅉督㝁䍁䅁睍䕂䍁䅁䅕祂䝁䅫杢あ䝁䅫杢湂䑁䅳䅉䉂䡁䅉䅤灂䝁䅙兡橂䝁䅫兙獂䍁䅁兓畂䡁䅑党獂䝁䅷兡湂䝁䅕杢橂䝁䅕䅁㝁权䅁朵䅁䙁䅍睢浂䡁䅑睤桂䡁䅉党杁䕁䅑党㉂䝁䅕䅢療䡁䅁兢求䝁䄴䅤㝁䍁䅁睑療䝁䄰䅣ㅂ䡁䅑党祂䍁䅁杖灂䡁䅍兡療䝁䄴睏杁䕁䅫杢歂䡁䅕督あ䡁䅉兡桂䝁䅷䅉䉂䡁䅕䅤療䝁䄰兙あ䝁䅫睢畂䑁䅳䅉呂䝁䅕杢穂䝁䄸杣穂䑁䅳䅉兂䡁䅉睢橂䝁䅕督穂䍁䅁兑ㅂ䡁䅑睢瑂䝁䅅䅤灂䝁䄸杢㝁䍁䅁兑祂䡁䅑兡浂䝁䅫睙灂䝁䅅䅢杁䕁䅫杢あ䝁䅕䅢獂䝁䅫睚求䝁䄴睙求䅁䅁睢䅣偁䅧䅁呂䝁䄸杚あ䡁䅣兙祂䝁䅕䅉䕂䝁䅕杤求䝁䅷睢睂䝁䄰党畂䡁䅑睏杁䕁䅍睢瑂䡁䅁兤あ䝁䅕杣杁䙁䅙兡穂䝁䅫睢畂䑁䅳䅉坂䝁䅫䅚求䝁䄸䅉呂䡁䅑杣求䝁䅅兢灂䝁䄴睚㝁䍁䅁睍䕂䍁䅁䅕祂䝁䅫杢あ䝁䅫杢湂䑁䅳䅉䑂䝁䄸杢あ䝁䅕杢あ䍁䅁睑祂䝁䅕兙あ䝁䅫睢畂䑁䅳䅉䉂䡁䅉䅤灂䝁䅙兡橂䝁䅫兙獂䍁䅁兓畂䡁䅑党獂䝁䅷兡湂䝁䅕杢橂䝁䅕睏杁䙁䅙兡歂䝁䅕睢杁䕁䅣兙瑂䝁䅕督䅁䵁䡷䅁䵁允䅁睕療䝁䅙䅤㍂䝁䅅杣求䍁䅁䅒求䡁䅙党獂䝁䄸䅣瑂䝁䅕杢あ䑁䅳䅉䑂䡁䅕督あ䝁䄸兢求䡁䅉䅉卂䝁䅕䅢桂䡁䅑兡療䝁䄴督潂䝁䅫䅣杁䕁䄰兙畂䝁䅅睚求䝁䄰党畂䡁䅑睏杁䕁䅉杣桂䝁䄴䅚杁䕁䄰兙祂䝁䅳党あ䝁䅫杢湂䑁䅳䅉䑂䝁䄸兤祂䝁䅫党祂䍁䅁睕求䡁䅉杤灂䝁䅍党㝁䍁䅁䅕祂䝁䄸睙求䡁䅍督杁䕁䅅兤あ䝁䄸兢桂䡁䅑兡療䝁䄴睏杁䕁䅅杣あ䝁䅫杚灂䝁䅍兡桂䝁䅷䅉䩂䝁䄴䅤求䝁䅷䅢灂䝁䅣党畂䝁䅍党䅁䅁丸䅁允允䅁睕療䝁䅙䅤㍂䝁䅅杣求䍁䅁䅒求䡁䅙党獂䝁䄸䅣瑂䝁䅕杢あ䑁䅳䅉䑂䡁䅕督あ䝁䄸兢求䡁䅉䅉卂䝁䅕䅢桂䡁䅑兡療䝁䄴督潂䝁䅫䅣杁䕁䄰兙畂䝁䅅睚求䝁䄰党畂䡁䅑睏杁䕁䅍䅢療䡁䅕䅚杁䕁䅫杢浂䡁䅉兙穂䡁䅑杣ㅂ䝁䅍䅤ㅂ䡁䅉党㝁䍁䅁兒瑂䡁䅁䅢療䡁䅫党求䍁䅁村求䝁䄴党浂䝁䅫䅤穂䑁䅳䅉兂䡁䅉睢橂䝁䅕督穂䍁䅁兑ㅂ䡁䅑睢瑂䝁䅅䅤灂䝁䄸杢㝁</t>
  </si>
  <si>
    <t>䍁䅁䅖求䝁䅅兢杁䕁䅍睢獂䝁䅷兙楂䝁䄸杣桂䡁䅑兡療䝁䄴䅁求元䅁䅋䅅䙁䅍睢浂䡁䅑睤桂䡁䅉党杁䕁䅑党㉂䝁䅕䅢療䡁䅁兢求䝁䄴䅤㝁䍁䅁睑ㅂ䡁䅍䅤療䝁䄰党祂䍁䅁杕求䝁䅷兙あ䝁䅫睢畂䡁䅍䅡灂䡁䅁䅉乂䝁䅅杢桂䝁䅣党瑂䝁䅕杢あ䑁䅳䅉䙂䍁䄰䅢求䝁䅅杣畂䝁䅫杢湂䑁䅳䅉䑂䝁䅷睢ㅂ䝁䅑䅉䩂䝁䄴杚祂䝁䅅督あ䡁䅉兤橂䡁䅑兤祂䝁䅕睏杁䕁䅕兢睂䝁䅷睢㕂䝁䅕党杁䕁䅉党畂䝁䅕杚灂䡁䅑督㝁䍁䅁䅕祂䝁䄸睙求䡁䅍督杁䕁䅅兤あ䝁䄸兢桂䡁䅑兡療䝁䄴睏杁䙁䅑党桂䝁䄰䅉䑂䝁䄸䅢獂䝁䅅杙療䡁䅉兙あ䝁䅫睢畂䅁䅁杤䅧䑁䉁䅁呂䝁䄸杚あ䡁䅣兙祂䝁䅕䅉䕂䝁䅕杤求䝁䅷睢睂䝁䄰党畂䡁䅑睏杁䕁䅍兤穂䡁䅑睢瑂䝁䅕杣杁䙁䅉党獂䝁䅅䅤灂䝁䄸杢穂䝁䅧兡睂䍁䅁兔桂䝁䄴兙湂䝁䅕兢求䝁䄴䅤㝁䍁䅁䅖求䡁䅧䅤杁䕁䅅杢桂䝁䅷入あ䝁䅫睙穂䑁䅳䅉䕂䝁䅅䅤桂䍁䅁䅕祂䝁䄸䅤求䝁䅍䅤灂䝁䄸杢㝁䍁䅁兒瑂䡁䅁䅢療䡁䅫党求䍁䅁村求䝁䄴党浂䝁䅫䅤穂䑁䅳䅉兂䡁䅉睢橂䝁䅕督穂䍁䅁兑ㅂ䡁䅑睢瑂䝁䅅䅤灂䝁䄸杢㝁䍁䅁兑祂䡁䅑兡浂䝁䅫睙灂䝁䅅䅢杁䕁䅫杢あ䝁䅕䅢獂䝁䅫睚求䝁䄴睙求䅁䅁䅡䅯䵁䅁䅁呂䝁䄸杚あ䡁䅣兙祂䝁䅕䅉䕂䝁䅕杤求䝁䅷睢睂䝁䄰党畂䡁䅑睏杁䕁䅑兙あ䝁䅅䅉䩂䝁䄴䅤求䝁䅣杣桂䡁䅑兡療䝁䄴睏杁䕁䅍兤穂䡁䅑睢瑂䝁䅕杣杁䕁䅅杢桂䝁䅷入あ䝁䅫睙穂䑁䅳䅉䕂䝁䅅䅤桂䍁䅁䅕祂䝁䄸䅤求䝁䅍䅤灂䝁䄸杢㝁䍁䅁䅕祂䝁䄸睙求䡁䅍督杁䕁䅅兤あ䝁䄸兢桂䡁䅑兡療䝁䄴䅁晄睄䅁朸䅁䙁䅍睢浂䡁䅑睤桂䡁䅉党杁䕁䅑党㉂䝁䅕䅢療䡁䅁兢求䝁䄴䅤㝁䍁䅁䅒桂䡁䅑兙杁䕁䅫杢あ䝁䅕睚祂䝁䅅䅤灂䝁䄸杢㝁䍁䅁睑ㅂ䡁䅍䅤療䝁䄰党祂䍁䅁兑畂䝁䅅䅢㕂䡁䅑兡橂䡁䅍睏杁䕁䅑兙あ䝁䅅䅉兂䡁䅉睢あ䝁䅕睙あ䝁䅫睢畂䑁䅳䅉兂䡁䅉睢橂䝁䅕督穂䍁䅁兑ㅂ䡁䅑睢瑂䝁䅅䅤灂䝁䄸杢㝁䍁䅁兑祂䡁䅑兡浂䝁䅫睙灂䝁䅅䅢杁䕁䅫杢あ䝁䅕䅢獂䝁䅫睚求䝁䄴睙求䅁䅁杁䅣䅁䉑䅁呂䝁䄸杚あ䡁䅣兙祂䝁䅕䅉䕂䝁䅕杤求䝁䅷睢睂䝁䄰党畂䡁䅑睏杁䕁䅑兙あ䝁䅅䅉䩂䝁䄴䅤求䝁䅣杣桂䡁䅑兡療䝁䄴睏杁䕁䅍兤穂䡁䅑睢瑂䝁䅕杣杁䙁䅉党獂䝁䅅䅤灂䝁䄸杢穂䝁䅧兡睂䍁䅁兔桂䝁䄴兙湂䝁䅕兢求䝁䄴䅤㝁䍁䅁睑獂䝁䄸兤歂䍁䅁兓畂䝁䅙杣桂䡁䅍䅤祂䡁䅕睙あ䡁䅕杣求䑁䅳䅉䑂䝁䅷睢ㅂ䝁䅑䅉呂䡁䅑睢祂䝁䅅睚求䑁䅳䅉兂䡁䅉睢橂䝁䅕督穂䍁䅁兑ㅂ䡁䅑睢瑂䝁䅅䅤灂䝁䄸杢䅁䉁䡕䅁慁允䅁睕療䝁䅙䅤㍂䝁䅅杣求䍁䅁䅒求䡁䅙党獂䝁䄸䅣瑂䝁䅕杢あ䑁䅳䅉䕂䝁䅅䅤桂䍁䅁兓畂䡁䅑党湂䡁䅉兙あ䝁䅫睢畂䑁䅳䅉䑂䡁䅕督あ䝁䄸兢求䡁䅉䅉卂䝁䅕䅢桂䡁䅑兡療䝁䄴督潂䝁䅫䅣杁䕁䄰兙畂䝁䅅睚求䝁䄰党畂䡁䅑睏杁䕁䅣睢㉂䙁䅑党橂䝁䅧睏杁䕁䅑兙あ䝁䅅䅉兂䡁䅉睢あ䝁䅕睙あ䝁䅫睢畂䑁䅳䅉䑂䝁䅷睢ㅂ䝁䅑䅉䩂䝁䄴杚祂䝁䅅督あ䡁䅉兤橂䡁䅑兤祂䝁䅕睏杁䙁䅁杣療䝁䅍党穂䡁䅍䅉䉂䡁䅕䅤療䝁䄰兙あ䝁䅫睢畂䅁䅁睳䅯佁䅑䅁呂䝁䄸杚あ䡁䅣兙祂䝁䅕䅉䕂䝁䅕杤求䝁䅷睢睂䝁䄰党畂䡁䅑睏杁䕁䅑兙あ䝁䅅䅉䩂䝁䄴䅤求䝁䅣杣桂䡁䅑兡療䝁䄴睏杁䕁䅑兙あ䝁䅅䅉兂䡁䅉睢あ䝁䅕睙あ䝁䅫睢畂䑁䅳䅉䑂䝁䅷睢ㅂ䝁䅑䅉䩂䝁䄴杚祂䝁䅅督あ䡁䅉兤橂䡁䅑兤祂䝁䅕睏杁䕁䅍䅢療䡁䅕䅚杁䙁䅍党橂䡁䅕杣灂䡁䅑入㝁䍁䅁䅕祂䝁䄸睙求䡁䅍督杁䕁䅅兤あ䝁䄸兢桂䡁䅑兡療䝁䄴䅁⽄䅃䅁䅆䅅䙁䅍睢浂䡁䅑睤桂䡁䅉党杁䕁䅑党㉂䝁䅕䅢療䡁䅁兢求䝁䄴䅤㝁䍁䅁䅒桂䡁䅑兙杁䕁䅫杢あ䝁䅕睚祂䝁䅅䅤灂䝁䄸杢㝁䍁䅁䅒桂䡁䅑兙杁䙁䅁杣療䡁䅑党橂䡁䅑兡療䝁䄴睏杁䕁䅍䅢療䡁䅕䅚杁䕁䅫杢浂䡁䅉兙穂䡁䅑杣ㅂ䝁䅍䅤ㅂ䡁䅉党㝁䍁䅁睑獂䝁䄸兤歂䍁䅁睕あ䝁䄸杣桂䝁䅣党㝁䍁䅁䅕祂䝁䄸睙求䡁䅍督杁䕁䅅兤あ䝁䄸兢桂䡁䅑兡療䝁䄴睏杁䕁䅅杣あ䝁䅫杚灂䝁䅍兡桂䝁䅷䅉䩂䝁䄴䅤求䝁䅷䅢灂䝁䅣党畂䝁䅍党䅁䵁卅䅁䵄䅁䅁睕療䝁䅙䅤㍂䝁䅅杣求䍁䅁䅒求䡁䅙党獂䝁䄸䅣瑂䝁䅕杢あ䑁䅳䅉䕂䝁䅅䅤桂䍁䅁兓畂䡁䅑党湂䡁䅉兙あ䝁䅫睢畂䑁䅳䅉䕂䝁䅅䅤桂䍁䅁䅕祂䝁䄸䅤求䝁䅍䅤灂䝁䄸杢㝁䍁䅁睑獂䝁䄸兤歂䍁䅁兓畂䝁䅙杣桂䡁䅍䅤祂䡁䅕睙あ䡁䅕杣求䑁䅳䅉䑂䝁䅷睢ㅂ䝁䅑䅉呂䡁䅑睢祂䝁䅅睚求䑁䅳䅉卂䝁䅕睚啂䝁䅕睙潂䅁䅁硬䅅佁䅁䅁呂䝁䄸杚あ䡁䅣兙祂䝁䅕䅉䕂䝁䅕杤求䝁䅷睢睂䝁䄰党畂䡁䅑睏杁䕁䅑兙あ䝁䅅䅉䩂䝁䄴䅤求䝁䅣杣桂䡁䅑兡療䝁䄴睏杁䕁䅑兡湂䝁䅫䅤桂䝁䅷䅉乂䝁䅕䅚灂䝁䅅睏杁䙁䅍党畂䡁䅍睢祂䡁䅍睏杁䕁䅑兙あ䝁䅅䅉兂䡁䅉睢あ䝁䅕睙あ䝁䅫睢畂䑁䅳䅉䑂䝁䅷睢ㅂ䝁䅑䅉呂䡁䅑睢祂䝁䅅睚求䑁䅳䅉呂䡁䅑杣求䝁䅅兢灂䝁䄴睚杁䕁䄰党歂䝁䅫兙䅁䥁剕䅁䕃允䅁睕療䝁䅙䅤㍂䝁䅅杣求䍁䅁䅒求䡁䅙党獂䝁䄸䅣瑂䝁䅕杢あ䑁䅳䅉䕂䝁䅅䅤桂䍁䅁兓畂䡁䅑党湂䡁䅉兙あ䝁䅫睢畂䑁䅳䅉䙂䝁䄴党祂䝁䅣入杁䕁䄰兙畂䝁䅅睚求䝁䄰党畂䡁䅑睏杁䕁䅫杢歂䡁䅕督あ䡁䅉兡桂䝁䅷䅉䉂䡁䅕䅤療䝁䄰兙あ䝁䅫睢畂䑁䅳䅉呂䝁䅕杢穂䝁䄸杣穂䑁䅳䅉兂䡁䅉睢橂䝁䅕督穂䍁䅁兑ㅂ䡁䅑睢瑂䝁䅅䅤灂䝁䄸杢㝁䍁䅁兑祂䡁䅑兡浂䝁䅫睙灂䝁䅅䅢杁䕁䅫杢あ䝁䅕䅢獂䝁䅫睚求䝁䄴睙求䑁䅳䅉噂䡁䅑兡獂䝁䅫䅤㕂䍁䅁睕橂䝁䅅䅢求䍁䅁睕療䝁䅷兙祂䑁䅳䅉䍂䝁䅅䅤あ䝁䅕杣㕂䍁䅁兒畂䝁䅕杣湂䡁䅫䅉呂䡁䅑睢祂䝁䅅睚求䍁䅁睕㕂䡁䅍䅤求䝁䄰䅉潁䕁䅉兒呂䙁䅍克䅁䅁䭍䅁啁允䅁睕療䝁䅙䅤㍂䝁䅅杣求䍁䅁䅒求䡁䅙党獂䝁䄸䅣瑂䝁䅕杢あ䑁䅳䅉䕂䝁䅅䅤桂䍁䅁兓畂䡁䅑党湂䡁䅉兙あ䝁䅫睢畂䑁䅳䅉䙂䝁䄴党祂䝁䅣入杁䕁䄰兙畂䝁䅅睚求䝁䄰党畂䡁䅑睏杁䕁䅫杢歂䡁䅕督あ䡁䅉兡桂䝁䅷䅉䉂䡁䅕䅤療䝁䄰兙あ䝁䅫睢畂䑁䅳䅉呂䝁䅫兢ㅂ䝁䅷兙あ䝁䅫睢畂䑁䅳䅉兂䡁䅉睢橂䝁䅕督穂䍁䅁兑ㅂ䡁䅑睢瑂䝁䅅䅤灂䝁䄸杢㝁䍁䅁兑祂䡁䅑兡浂䝁䅫睙灂䝁䅅䅢杁䕁䅫杢あ䝁䅕䅢獂䝁䅫睚求䝁䄴睙求䅁䅁䅍䅣偁䅯䅁呂䝁䄸杚あ䡁䅣兙祂䝁䅕䅉䕂䝁䅕杤求䝁䅷睢睂䝁䄰党畂䡁䅑睏杁䕁䅑兙あ䝁䅅䅉䩂䝁䄴䅤求䝁䅣杣桂䡁䅑兡療䝁䄴睏杁䕁䅕杢㉂䝁䅫杣療䝁䄴兢求䝁䄴䅤桂䝁䅷䅉䙂䝁䄴睚灂䝁䄴党求䡁䅉兡畂䝁䅣睏杁䕁䅑兙あ䝁䅅䅉兂䡁䅉睢あ䝁䅕睙あ䝁䅫睢畂䑁䅳䅉䑂䝁䅷睢ㅂ䝁䅑䅉䩂䝁䄴杚祂䝁䅅督あ䡁䅉兤橂䡁䅑兤祂䝁䅕睏杁䙁䅁杣療䝁䅍党穂䡁䅍䅉䉂䡁䅕䅤療䝁䄰兙あ䝁䅫睢畂䅁䅁朳䅫偁䅧䅁呂䝁䄸杚あ䡁䅣兙祂䝁䅕䅉䕂䝁䅕杤求䝁䅷睢睂䝁䄰党畂䡁䅑睏杁䕁䅑兙あ䝁䅅䅉䩂䝁䄴䅤求䝁䅣杣桂䡁䅑兡療䝁䄴睏杁䕁䅙兡畂䡁䅑党橂䝁䅧睏杁䕁䅍兤穂䡁䅑睢瑂䝁䅕杣杁䙁䅉党獂䝁䅅䅤灂䝁䄸杢穂䝁䅧兡睂䍁䅁兔桂䝁䄴兙湂䝁䅕兢求䝁䄴䅤㝁䍁䅁睑獂䝁䄸兤歂䍁䅁兓畂䝁䅙杣桂䡁䅍䅤祂䡁䅕睙あ䡁䅕杣求䑁䅳䅉兂䡁䅉睢橂䝁䅕督穂䍁䅁兑ㅂ䡁䅑睢瑂䝁䅅䅤灂䝁䄸杢䅁偁䱑䅁敁允䅁睕療䝁䅙䅤㍂䝁䅅杣求䍁䅁䅒求䡁䅙党獂䝁䄸䅣瑂䝁䅕杢あ䑁䅳䅉䕂䝁䅅䅤桂䍁䅁兓畂䡁䅑党湂䡁䅉兙あ䝁䅫睢畂䑁䅳䅉䝂䝁䅫杢あ䝁䅕睙潂䑁䅳䅉䑂䡁䅕督あ䝁䄸兢求䡁䅉䅉卂䝁䅕䅢桂䡁䅑兡療䝁䄴督潂䝁䅫䅣杁䕁䄰兙畂䝁䅅睚求䝁䄰党畂䡁䅑睏杁䕁䅍䅢療䡁䅕䅚杁䕁䅫杢浂䡁䅉兙穂䡁䅑杣ㅂ䝁䅍䅤ㅂ䡁䅉党㝁䍁䅁䅕祂䝁䄸睙求䡁䅍督杁䕁䅅兤あ䝁䄸兢桂䡁䅑兡療䝁䄴睏杁䕁䅑兡湂䝁䅫䅤桂䝁䅷䅉䍂䡁䅉睢牂䝁䅕杣桂䝁䅣党䅁偁䥑䅁允允䅁睕療䝁䅙䅤㍂䝁䅅杣求䍁䅁䅒求䡁䅙党獂䝁䄸䅣瑂䝁䅕杢あ䑁䅳䅉䕂䝁䅅䅤桂䍁䅁兓畂䡁䅑党湂䡁䅉兙あ䝁䅫睢畂䑁䅳䅉䝂䝁䅫杢あ䝁䅕睙潂䑁䅳䅉䑂䡁䅕督あ䝁䄸兢求䡁䅉䅉卂䝁䅕䅢桂䡁䅑兡療䝁䄴督潂䝁䅫䅣杁䕁䄰兙畂䝁䅅睚求䝁䄰党畂䡁䅑睏杁䕁䅑兙あ䝁䅅䅉兂䡁䅉睢あ䝁䅕睙あ䝁䅫睢畂䑁䅳䅉兂䡁䅉睢橂䝁䅕督穂䍁䅁兑ㅂ䡁䅑睢瑂䝁䅅䅤灂䝁䄸杢㝁䍁䅁睔畂䝁䅷兡畂䝁䅕䅉兂䝁䅅入瑂䝁䅕杢あ䡁䅍䅁㕂充䅁䅂䅅䙁䅍睢浂䡁䅑睤桂䡁䅉党杁䕁䅑党㉂䝁䅕䅢療䡁䅁兢求䝁䄴䅤㝁䍁䅁䅒桂䡁䅑兙杁䕁䅫杢あ䝁䅕睚祂䝁䅅䅤灂䝁䄸杢㝁䍁䅁杒灂䝁䄴䅤求䝁䅍䅡㝁䍁䅁䅕祂䝁䅕䅚灂䝁䅍䅤灂䡁䅙党杁䕁䅅杢桂䝁䅷入あ䝁䅫睙穂䑁䅳䅉乂䝁䅅睙潂䝁䅫杢求䍁䅁䅔求䝁䅅杣畂䝁䅫杢湂䑁䅳䅉䕂䝁䅅䅤桂䍁䅁䅕祂䝁䄸䅤求䝁䅍䅤灂䝁䄸杢㝁䍁䅁兑祂䡁䅑兡浂䝁䅫睙灂䝁䅅䅢杁䕁䅫杢あ䝁䅕䅢獂䝁䅫睚求䝁䄴睙求䅁䅁杘䅫佁䅉䅁呂䝁䄸杚あ䡁䅣兙祂䝁䅕䅉䕂䝁䅕杤求䝁䅷睢睂䝁䄰党畂䡁䅑睏杁䕁䅑兙あ䝁䅅䅉䩂䝁䄴䅤求䝁䅣杣桂䡁䅑兡療䝁䄴睏杁䕁䅙䅢求䝁䅕䅤杁䕁䄰兙畂䝁䅅睚求䝁䄰党畂䡁䅑睏杁䕁䅣䅕呂䑁䅳䅉呂䝁䄰兙祂䡁䅑䅉䑂䝁䅫䅤灂䝁䅕督㝁䍁䅁䅒桂䡁䅑兙杁䙁䅁杣療䡁䅑党橂䡁䅑兡療䝁䄴睏杁䙁䅁杣療䝁䅍党穂䡁䅍䅉䉂䡁䅕䅤療䝁䄰兙あ䝁䅫睢畂䅁䅁桱䅉偁䅉䅁呂䝁䄸杚あ䡁䅣兙祂䝁䅕䅉䕂䝁䅕杤求䝁䅷睢睂䝁䄰党畂䡁䅑睏杁䕁䅑兙あ䝁䅅䅉䩂䝁䄴䅤求䝁䅣杣桂䡁䅑兡療䝁䄴睏杁䕁䅧党桂䝁䅷䅤潂䍁䅁䅒灂䝁䅅睚畂䝁䄸督あ䝁䅫睙穂䑁䅳䅉䕂䝁䅅䅤桂䍁䅁䅕祂䝁䄸䅤求䝁䅍䅤灂䝁䄸杢㝁䍁䅁䅕祂䝁䄸睙求䡁䅍督杁䕁䅅兤あ䝁䄸兢桂䡁䅑兡療䝁䄴睏杁䕁䅅杣あ䝁䅫杚灂䝁䅍兡桂䝁䅷䅉䩂䝁䄴䅤求䝁䅷䅢灂䝁䅣党畂䝁䅍党䅁䕁卧䅁佄䅁䅁睕療䝁䅙䅤㍂䝁䅅杣求䍁䅁䅒求䡁䅙党獂䝁䄸䅣瑂䝁䅕杢あ䑁䅳䅉䕂䝁䅅䅤桂䍁䅁兓畂䡁䅑党湂䡁䅉兙あ䝁䅫睢畂䑁䅳䅉䥂䝁䅕兙獂䡁䅑䅡杁䕁䅑兡桂䝁䅣杢療䡁䅍䅤灂䝁䅍督㝁䍁䅁兔䥂䝁䅕兙獂䡁䅑䅡㝁䍁䅁䅒灂䝁䅅杙求䡁䅑党穂䑁䅳䅉䉂䡁䅉䅤灂䝁䅙兡橂䝁䅫兙獂䍁䅁兓畂䡁䅑党獂䝁䅷兡湂䝁䅕杢橂䝁䅕䅁䱂充䅁杄䅅䙁䅍睢浂䡁䅑睤桂䡁䅉党杁䕁䅑党㉂䝁䅕䅢療䡁䅁兢求䝁䄴䅤㝁䍁䅁䅒桂䡁䅑兙杁䕁䅫杢あ䝁䅕睚祂䝁䅅䅤灂䝁䄸杢㝁䍁䅁兓畂䝁䅑兤穂䡁䅑杣灂䝁䅅䅢杁䕁䅅兤あ䝁䄸兢桂䡁䅑兡療䝁䄴睏杁䕁䅫兙桂䙁䅍䅉潁䕁䅫杢浂䡁䅉兙穂䡁䅑杣ㅂ䝁䅍䅤ㅂ䡁䅉党杁䝁䅅督杁䝁䅅䅉呂䝁䅕杣㉂䝁䅫睙求䍁䅫睏杁䕁䅑兙あ䝁䅅䅉兂䡁䅉睢あ䝁䅕睙あ䝁䅫睢畂䑁䅳䅉兂䡁䅉睢橂䝁䅕督穂䍁䅁兑ㅂ䡁䅑睢瑂䝁䅅䅤灂䝁䄸杢䅁䥁丰䅁睄䅁䅁睕療䝁䅙䅤㍂䝁䅅杣求䍁䅁䅒求䡁䅙党獂䝁䄸䅣瑂䝁䅕杢あ䑁䅳䅉䕂䝁䅅䅤桂䍁䅁兓畂䡁䅑党湂䡁䅉兙あ䝁䅫睢畂䑁䅳䅉䩂䝁䄴䅚ㅂ䡁䅍䅤祂䝁䅫兙獂䍁䅁兑ㅂ䡁䅑睢瑂䝁䅅䅤灂䝁䄸杢㝁䍁䅁䅕祂䝁䄸睙求䡁䅍督杁䕁䅅兤あ䝁䄸兢桂䡁䅑兡療䝁䄴睏杁䑁䅍䅒杁䙁䅁杣灂䝁䄴䅤灂䝁䄴睚㝁䍁䅁兑祂䡁䅑兡浂䝁䅫睙灂䝁䅅䅢杁䕁䅫杢あ䝁䅕䅢獂䝁䅫睚求䝁䄴睙求䅁䅁桱䅅乁䅁䅁呂䝁䄸杚あ䡁䅣兙祂䝁䅕䅉䕂䝁䅕杤求䝁䅷睢睂䝁䄰党畂䡁䅑睏杁䕁䅑兙あ䝁䅅䅉䩂䝁䄴䅤求䝁䅣杣桂䡁䅑兡療䝁䄴睏杁䕁䅫杢歂䡁䅕督あ䡁䅉兡桂䝁䅷䅉䉂䡁䅕䅤療䝁䄰兙あ䝁䅫睢畂䑁䅳䅉呂䝁䅕杢穂䝁䄸杣穂䑁䅳䅉䙂䍁䄰䅒灂䡁䅍睙療䡁䅙党祂䡁䅫睏杁䙁䅁杣療䝁䅍党穂䡁䅍䅉䉂䡁䅕䅤療䝁䄰兙あ䝁䅫睢畂䅁䅁杅䅣佁䅧䅁呂䝁䄸杚あ䡁䅣兙祂䝁䅕䅉䕂䝁䅕杤求䝁䅷睢睂䝁䄰党畂䡁䅑睏杁䕁䅑兙あ䝁䅅䅉䩂䝁䄴䅤求䝁䅣杣桂䡁䅑兡療䝁䄴睏杁䕁䅫杢歂䡁䅕督あ䡁䅉兡桂䝁䅷䅉䉂䡁䅕䅤療䝁䄰兙あ䝁䅫睢畂䑁䅳䅉呂䝁䅕杢穂䝁䄸杣穂䑁䅳䅉兂䡁䅉睢橂䝁䅕督穂䍁䅁兑ㅂ䡁䅑睢瑂䝁䅅䅤灂䝁䄸杢㝁䍁䅁兑祂䡁䅑兡浂䝁䅫睙灂䝁䅅䅢杁䕁䅫杢あ䝁䅕䅢獂䝁䅫睚求䝁䄴睙求䅁䅁䅐䅯䙁䈴䅁呂䝁䄸杚あ䡁䅣兙祂䝁䅕䅉䕂䝁䅕杤求䝁䅷睢睂䝁䄰党畂䡁䅑睏杁䕁䅑兙あ䝁䅅䅉䩂䝁䄴䅤求䝁䅣杣桂䡁䅑兡療䝁䄴睏杁䕁䅫杢歂䡁䅕督あ䡁䅉兡桂䝁䅷䅉䉂䡁䅕䅤療䝁䄰兙あ䝁䅫睢畂䑁䅳䅉呂䝁䅕杢穂䝁䄸杣穂䑁䅳䅉兂䡁䅉睢橂䝁䅕督穂䍁䅁兑ㅂ䡁䅑睢瑂䝁䅅䅤灂䝁䄸杢㝁䍁䅁兑祂䡁䅑兡浂䝁䅫睙灂䝁䅅䅢杁䕁䅫杢あ䝁䅕䅢獂䝁䅫睚求䝁䄴睙求䑁䅳䅉噂䡁䅑兡獂䝁䅫䅤㕂䍁䅁睕橂䝁䅅䅢求䍁䅁睕療䝁䅷兙祂䑁䅳䅉䍂䝁䅅䅤あ䝁䅕杣㕂䍁䅁兒畂䝁䅕杣湂䡁䅫䅉呂䡁䅑睢祂䝁䅅睚求䍁䅁睕㕂䡁䅍䅤求䝁䄰䅉潁䕁䅉兒呂䙁䅍克䅁䅁偳䅁㑄䅁䅁睕療䝁䅙䅤㍂䝁䅅杣求䍁䅁䅒求䡁䅙党獂䝁䄸䅣瑂䝁䅕杢あ䑁䅳䅉䕂䝁䅅䅤桂䍁䅁兓畂䡁䅑党湂䡁䅉兙あ䝁䅫睢畂䑁䅳䅉乂䝁䅅睙潂䝁䅫杢求䍁䅁䅔求䝁䅅杣畂䝁䅫杢湂䑁䅳䅉䑂䝁䅷睢ㅂ䝁䅑䅉䩂䝁䄴杚祂䝁䅅督あ䡁䅉兤橂䡁䅑兤祂䝁䅕睏杁䙁䅁杣療䝁䅍党穂䡁䅍䅉䉂䡁䅕䅤療䝁䄰兙あ䝁䅫睢畂䑁䅳䅉䉂䡁䅉䅤灂䝁䅙兡橂䝁䅫兙獂䍁䅁兓畂䡁䅑党獂䝁䅷兡湂䝁䅕杢橂䝁䅕䅁湃元䅁杇䅅䙁䅍睢浂䡁䅑睤桂䡁䅉党杁䕁䅑党㉂䝁䅕䅢療䡁䅁兢求䝁䄴䅤㝁䍁䅁䅒桂䡁䅑兙杁䕁䅫杢あ䝁䅕睚祂䝁䅅䅤灂䝁䄸杢㝁䍁䅁兔桂䝁䅍䅡灂䝁䄴党杁䕁䅷党桂䡁䅉杢灂䝁䄴睚㝁䍁䅁䅒桂䡁䅑兙杁䙁䅁杣療䡁䅑党橂䡁䅑兡療䝁䄴睏杁䕁䅍䅢療䡁䅕䅚杁䕁䅫杢浂䡁䅉兙穂䡁䅑杣ㅂ䝁䅍䅤ㅂ䡁䅉党㝁䍁䅁䅕祂䝁䄸睙求䡁䅍督杁䕁䅅兤あ䝁䄸兢桂䡁䅑兡療䝁䄴睏杁䕁䅅杣あ䝁䅫杚灂䝁䅍兡桂䝁䅷䅉䩂䝁䄴䅤求䝁䅷䅢灂䝁䅣党畂䝁䅍党䅁䩁䭉䅁佁允䅁睕療䝁䅙䅤㍂䝁䅅杣求䍁䅁䅒求䡁䅙党獂䝁䄸䅣瑂䝁䅕杢あ䑁䅳䅉䕂䝁䅅䅤桂䍁䅁兓畂䡁䅑党湂䡁䅉兙あ䝁䅫睢畂䑁䅳䅉乂䝁䅅睙潂䝁䅫杢求䍁䅁䅔求䝁䅅杣畂䝁䅫杢湂䑁䅳䅉䕂䝁䅅䅤桂䍁䅁䅕祂䝁䄸䅤求䝁䅍䅤灂䝁䄸杢㝁䍁䅁睑獂䝁䄸兤歂䍁䅁睕求䝁䅍兤祂䝁䅫䅤㕂䑁䅳䅉兂䡁䅉睢橂䝁䅕督穂䍁䅁兑ㅂ䡁䅑睢瑂䝁䅅䅤灂䝁䄸杢㝁䍁䅁兑祂䡁䅑兡浂䝁䅫睙灂䝁䅅䅢杁䕁䅫杢あ䝁䅕䅢獂䝁䅫睚求䝁䄴睙求䅁䅁䉴䅁佁䅷䅁呂䝁䄸杚あ䡁䅣兙祂䝁䅕䅉䕂䝁䅕杤求䝁䅷睢睂䝁䄰党畂䡁䅑睏杁䕁䅑兙あ䝁䅅䅉䩂䝁䄴䅤求䝁䅣杣桂䡁䅑兡療䝁䄴睏杁䕁䄸兤あ䡁䅁兙あ䝁䅫党畂䡁䅑䅉䑂䝁䅅杣求䑁䅳䅉䕂䝁䅅䅤桂䍁䅁䅕祂䝁䄸䅤求䝁䅍䅤灂䝁䄸杢㝁䍁䅁䅕祂䝁䄸睙求䡁䅍督杁䕁䅅兤あ䝁䄸兢桂䡁䅑兡療䝁䄴睏杁䕁䅅杣あ䝁䅫杚灂䝁䅍兡桂䝁䅷䅉䩂䝁䄴䅤求䝁䅷䅢灂䝁䅣党畂䝁䅍党䅁䵁光䅁㑄䅁䅁睕療䝁䅙䅤㍂䝁䅅杣求䍁䅁䅒求䡁䅙党獂䝁䄸䅣瑂䝁䅕杢あ䑁䅳䅉䕂䝁䅅䅤桂䍁䅁兓畂䡁䅑党湂䡁䅉兙あ䝁䅫睢畂䑁䅳䅉卂䕁䅙兓䕂䍁䅁䅋卂䝁䅅䅚灂䝁䄸䅉䝂䡁䅉党硂䡁䅕党畂䝁䅍入杁䕁䅫䅚求䝁䄴䅤灂䝁䅙兡橂䝁䅅䅤灂䝁䄸杢灁䑁䅳䅉呂䝁䅕杢穂䝁䄸杣穂䑁䅳䅉䑂䝁䅷睢ㅂ䝁䅑䅉䩂䝁䄴杚祂䝁䅅督あ䡁䅉兤橂䡁䅑兤祂䝁䅕睏杁䕁䅍䅢療䡁䅕䅚杁䙁䅍䅤療䡁䅉兙湂䝁䅕䅁䕁权䅁朱䅁䙁䅍睢浂䡁䅑睤桂䡁䅉党杁䕁䅑党㉂䝁䅕䅢療䡁䅁兢求䝁䄴䅤㝁䍁䅁䅒桂䡁䅑兙杁䕁䅫杢あ䝁䅕睚祂䝁䅅䅤灂䝁䄸杢㝁䍁䅁睕求䝁䄴督療䡁䅉督㝁䍁䅁䅒桂䡁䅑兙杁䙁䅁杣療䡁䅑党橂䡁䅑兡療䝁䄴睏杁䕁䅍䅢療䡁䅕䅚杁䕁䅫杢浂䡁䅉兙穂䡁䅑杣ㅂ䝁䅍䅤ㅂ䡁䅉党㝁䍁䅁䅕祂䝁䄸睙求䡁䅍督杁䕁䅅兤あ䝁䄸兢桂䡁䅑兡療䝁䄴䅁㑂元䅁䄷䅁䙁䅍睢浂䡁䅑睤桂䡁䅉党杁䕁䅑党㉂䝁䅕䅢療䡁䅁兢求䝁䄴䅤㝁䍁䅁䅒桂䡁䅑兙杁䕁䅫杢あ䝁䅕睚祂䝁䅅䅤灂䝁䄸杢㝁䍁䅁睕灂䝁䄰兤獂䝁䅅䅤灂䝁䄸杢㝁䍁䅁睑獂䝁䄸兤歂䍁䅁兓畂䝁䅙杣桂䡁䅍䅤祂䡁䅕睙あ䡁䅕杣求䑁䅳䅉兂䡁䅉睢橂䝁䅕督穂䍁䅁兑ㅂ䡁䅑睢瑂䝁䅅䅤灂䝁䄸杢㝁䍁䅁兑祂䡁䅑兡浂䝁䅫睙灂䝁䅅䅢杁䕁䅫杢あ䝁䅕䅢獂䝁䅫睚求䝁䄴睙求䅁䅁兑䅫䅁䉙䅁呂䝁䄸杚あ䡁䅣兙祂䝁䅕䅉䕂䝁䅕杤求䝁䅷睢睂䝁䄰党畂䡁䅑睏杁䕁䅑兙あ䝁䅅䅉䩂䝁䄴䅤求䝁䅣杣桂䡁䅑兡療䝁䄴睏杁䙁䅍兡瑂䡁䅕䅢桂䡁䅑兡療䝁䄴睏杁䕁䄰兙橂䝁䅧兡畂䝁䅕䅉䵂䝁䅕兙祂䝁䄴兡畂䝁䅣睏杁䕁䅍䅢療䡁䅕䅚杁䕁䅫杢浂䡁䅉兙穂䡁䅑杣ㅂ䝁䅍䅤ㅂ䡁䅉党㝁䍁䅁睑獂䝁䄸兤歂䍁䅁睕あ䝁䄸杣桂䝁䅣党㝁䍁䅁兑祂䡁䅑兡浂䝁䅫睙灂䝁䅅䅢杁䕁䅫杢あ䝁䅕䅢獂䝁䅫睚求䝁䄴睙求䅁䅁䅸䅙䅁䉯䅁呂䝁䄸杚あ䡁䅣兙祂䝁䅕䅉䕂䝁䅕杤求䝁䅷睢睂䝁䄰党畂䡁䅑睏杁䕁䅑兙あ䝁䅅䅉䩂䝁䄴䅤求䝁䅣杣桂䡁䅑兡療䝁䄴睏杁䙁䅍兡瑂䡁䅕䅢桂䡁䅑兡療䝁䄴睏杁䕁䄰兙橂䝁䅧兡畂䝁䅕䅉䵂䝁䅕兙祂䝁䄴兡畂䝁䅣睏杁䕁䅑兙あ䝁䅅䅉兂䡁䅉睢あ䝁䅕睙あ䝁䅫睢畂䑁䅳䅉䑂䝁䅷睢ㅂ䝁䅑䅉䩂䝁䄴杚祂䝁䅅督あ䡁䅉兤橂䡁䅑兤祂䝁䅕睏杁䕁䅅杣あ䝁䅫杚灂䝁䅍兡桂䝁䅷䅉䩂䝁䄴䅤求䝁䅷䅢灂䝁䅣党畂䝁䅍党䅁䡁䨸䅁㑃䅁䅁睕療䝁䅙䅤㍂䝁䅅杣求䍁䅁䅒求䡁䅙党獂䝁䄸䅣瑂䝁䅕杢あ䑁䅳䅉䕂䝁䅅䅤桂䍁䅁兓畂䡁䅑党湂䡁䅉兙あ䝁䅫睢畂䑁䅳䅉呂䡁䅕䅣求䡁䅉睙療䝁䄰䅣ㅂ䡁䅑党祂䡁䅍睏杁䙁䅁杣療䝁䅍党穂䡁䅍䅉䉂䡁䅕䅤療䝁䄰兙あ䝁䅫睢畂䑁䅳䅉偂䝁䄴䅢灂䝁䄴党杁䙁䅁兙㕂䝁䄰党畂䡁䅑督䅁䭁䭙䅁佁允䅁睕療䝁䅙䅤㍂䝁䅅杣求䍁䅁䅒求䡁䅙党獂䝁䄸䅣瑂䝁䅕杢あ䑁䅳䅉䕂䝁䅅䅤桂䍁䅁䅕祂䝁䄸䅤求䝁䅍䅤灂䝁䄸杢㝁䍁䅁睑獂䝁䄸兤歂䍁䅁兓畂䝁䅙杣桂䡁䅍䅤祂䡁䅕睙あ䡁䅕杣求䑁䅳䅉䑂䝁䅷睢ㅂ䝁䅑䅉呂䝁䅕睙ㅂ䡁䅉兡あ䡁䅫睏杁䕁䅍䅢療䡁䅕䅚杁䙁䅍䅤療䡁䅉兙湂䝁䅕睏杁䙁䅍䅤療䡁䅉兙湂䝁䅕䅉乂䝁䅅杢桂䝁䅣党瑂䝁䅕杢あ䑁䅳䅉䕂䝁䅅䅤桂䍁䅁睑求䝁䄴䅤求䡁䅉䅉啂䝁䅕睙潂䝁䄴睢獂䝁䄸睚㕂䅁䅁杚䅫䉁䉁䅁呂䝁䄸杚あ䡁䅣兙祂䝁䅕䅉䕂䝁䅕杤求䝁䅷睢睂䝁䄰党畂䡁䅑睏杁䕁䅕兌獂䝁䅕兙祂䝁䄴兡畂䝁䅣睏杁䕁䅫兙桂䙁䅍䅉潁䕁䅫杢浂䡁䅉兙穂䡁䅑杣ㅂ䝁䅍䅤ㅂ䡁䅉党杁䝁䅅督杁䝁䅅䅉呂䝁䅕杣㉂䝁䅫睙求䍁䅫睏杁䕁䅍䅢療䡁䅕䅚杁䕁䅫杢浂䡁䅉兙穂䡁䅑杣ㅂ䝁䅍䅤ㅂ䡁䅉党㝁䍁䅁䅕祂䝁䄸睙求䡁䅍督杁䕁䅅兤あ䝁䄸兢桂䡁䅑兡療䝁䄴睏杁䕁䅅杣あ䝁䅫杚灂䝁䅍兡桂䝁䅷䅉䩂䝁䄴䅤求䝁䅷䅢灂䝁䅣党畂䝁䅍党䅁䩁䱑䅁捃䅁䅁睕療䝁䅙䅤㍂䝁䅅杣求䍁䅁䅒求䡁䅙党獂䝁䄸䅣瑂䝁䅕杢あ䑁䅳䅉䙂䍁䄰䅢求䝁䅅杣畂䝁䅫杢湂䑁䅳䅉啂䝁䅕兙瑂䍁䅁睑療䝁䅷䅢桂䝁䅉睢祂䝁䅅䅤灂䝁䄸杢㝁䍁䅁兑祂䡁䅑兡浂䝁䅫睙灂䝁䅅䅢杁䕁䅫杢あ䝁䅕䅢獂䝁䅫睚求䝁䄴睙求䅁䅁䅋䅣偁䅷䅁呂䝁䄸杚あ䡁䅣兙祂䝁䅕䅉䕂䝁䅕杤求䝁䅷睢睂䝁䄰党畂䡁䅑睏杁䕁䅕杢橂䡁䅉入睂䡁䅑兡療䝁䄴睏杁䕁䅑兙あ䝁䅅䅉兂䡁䅉睢あ䝁䅕睙あ䝁䅫睢畂䑁䅳䅉䑂䝁䅷睢ㅂ䝁䅑䅉䩂䝁䄴杚祂䝁䅅督あ䡁䅉兤橂䡁䅑兤祂䝁䅕睏杁䕁䅍䅢療䡁䅕䅚杁䙁䅍党橂䡁䅕杣灂䡁䅑入㝁䍁䅁䅕祂䝁䄸睙求䡁䅍督杁䕁䅅兤あ䝁䄸兢桂䡁䅑兡療䝁䄴睏杁䕁䄴党あ䡁䅣睢祂䝁䅳䅉呂䝁䅕睙ㅂ䡁䅉兡あ䡁䅫䅁㡂充䅁䄹䅁䙁䅍睢浂䡁䅑睤桂䡁䅉党杁䕁䅑党㉂䝁䅕䅢療䡁䅁兢求䝁䄴䅤㝁䍁䅁兒畂䡁䅙兡祂䝁䄸杢瑂䝁䅕杢あ䝁䅅䅢杁䕁䅍睢畂䡁䅍兤獂䡁䅑兡畂䝁䅣睏杁䕁䅧党桂䝁䅷䅤潂䍁䅁䅒灂䝁䅅睚畂䝁䄸督あ䝁䅫睙穂䑁䅳䅉䡂䝁䅕杢求䡁䅑兡橂䡁䅍睏杁䙁䅁杣療䝁䅍党穂䡁䅍䅉䉂䡁䅕䅤療䝁䄰兙あ䝁䅫睢畂䑁䅳䅉䉂䡁䅉䅤灂䝁䅙兡橂䝁䅫兙獂䍁䅁兓畂䡁䅑党獂䝁䅷兡湂䝁䅕杢橂䝁䅕䅁晄权䅁杲䅁䙁䅍睢浂䡁䅑睤桂䡁䅉党杁䕁䅑党㉂䝁䅕䅢療䡁䅁兢求䝁䄴䅤㝁䍁䅁杒灂䝁䅷党杁䙁䅍䅡桂䡁䅉兡畂䝁䅣睏杁䕁䅑兙あ䝁䅅䅉兂䡁䅉睢あ䝁䅕睙あ䝁䅫睢畂䑁䅳䅉䑂䝁䅷睢ㅂ䝁䅑䅉呂䡁䅑睢祂䝁䅅睚求䑁䅳䅉啂䝁䅕兙瑂䍁䅁睑療䝁䅷䅢桂䝁䅉睢祂䝁䅅䅤灂䝁䄸杢䅁䕁䡁䅁㡄䅁䅁睕療䝁䅙䅤㍂䝁䅅杣求䍁䅁䅒求䡁䅙党獂䝁䄸䅣瑂䝁䅕杢あ䑁䅳䅉䝂䝁䅫杢あ䝁䅕睙潂䑁䅳䅉䉂䡁䅕䅤潂䝁䅕杢あ䝁䅫睙桂䡁䅑兡療䝁䄴睏杁䕁䅑兙あ䝁䅅䅉兂䡁䅉睢あ䝁䅕睙あ䝁䅫睢畂䑁䅳䅉䑂䝁䅷睢ㅂ䝁䅑䅉呂䝁䅕睙ㅂ䡁䅉兡あ䡁䅫睏杁䙁䅁兙㕂䝁䄰党畂䡁䅑䅉䝂䝁䅅睙灂䝁䅷兡あ䝁䅅䅤療䡁䅉䅉䙂䝁䄴兙楂䝁䅷党祂䡁䅍睏杁䕁䄸杢獂䝁䅫杢求䍁䅁䅕桂䡁䅫兢求䝁䄴䅤穂䅁䅁䅬䅧䅁䉑䅁呂䝁䄸杚あ䡁䅣兙祂䝁䅕䅉䕂䝁䅕杤求䝁䅷睢睂䝁䄰党畂䡁䅑睏杁䕁䅙兡畂䡁䅑党橂䝁䅧睏杁䕁䅑兙あ䝁䅅䅉兂䡁䅉睢あ䝁䅕睙あ䝁䅫睢畂䑁䅳䅉䑂䝁䅷睢ㅂ䝁䅑䅉呂䝁䅕睙ㅂ䡁䅉兡あ䡁䅫睏杁䙁䅁杣療䝁䅍党穂䡁䅍䅉䉂䡁䅕䅤療䝁䄰兙あ䝁䅫睢畂䑁䅳䅉兂䝁䅅入瑂䝁䅕杢あ䍁䅁杒桂䝁䅍兡獂䝁䅫䅤桂䡁䅑睢祂䍁䅁兒畂䝁䅅杙獂䝁䅕杣穂䑁䅳䅉偂䝁䄴䅢灂䝁䄴党杁䙁䅁兙㕂䝁䄰党畂䡁䅑督䅁䉁䭅䅁㉄䅁䅁睕療䝁䅙䅤㍂䝁䅅杣求䍁䅁䅒求䡁䅙党獂䝁䄸䅣瑂䝁䅕杢あ䑁䅳䅉䝂䝁䅫杢あ䝁䅕睙潂䑁䅳䅉乂䝁䅅杣牂䝁䅕䅤灂䝁䄴睚杁䕁䅅兤あ䝁䄸兢桂䡁䅑兡療䝁䄴睏杁䕁䅍兤穂䡁䅑睢瑂䝁䅕杣杁䙁䅉党獂䝁䅅䅤灂䝁䄸杢穂䝁䅧兡睂䍁䅁兔桂䝁䄴兙湂䝁䅕兢求䝁䄴䅤㝁䍁䅁䅕祂䝁䄸睙求䡁䅍督杁䕁䅅兤あ䝁䄸兢桂䡁䅑兡療䝁䄴睏杁䕁䄸杢獂䝁䅫杢求䍁䅁䅕桂䡁䅫兢求䝁䄴䅤穂䅁䅁䅌䅯䭁䅯䅁呂䝁䄸杚あ䡁䅣兙祂䝁䅕䅉䕂䝁䅕杤求䝁䅷睢睂䝁䄰党畂䡁䅑睏杁䕁䅙兡あ䝁䄴党穂䡁䅍睏杁䕁䅣䅕呂䑁䅳䅉乂䝁䅅䅣睂䝁䅫杢湂䍁䅁睕求䡁䅉杤灂䝁䅍党穂䑁䅳䅉佂䝁䅅杤灂䝁䅣兙あ䝁䅫睢畂䑁䅳䅉呂䝁䅕杢穂䝁䄸杣穂䑁䅳䅉塂䝁䅕兙祂䝁䅅杙獂䝁䅕督䅁䅁䭣䅁㙂允䅁睕療䝁䅙䅤㍂䝁䅅杣求䍁䅁䅒求䡁䅙党獂䝁䄸䅣瑂䝁䅕杢あ䑁䅳䅉䝂䝁䅫䅤畂䝁䅕督穂䑁䅳䅉塂䝁䅕兙祂䝁䅅杙獂䝁䅕督㝁䍁䅁䅒桂䡁䅑兙杁䙁䅁杣療䡁䅑党橂䡁䅑兡療䝁䄴睏杁䕁䅉兡療䝁䅙兤求䝁䅷睏杁䕁䅍䅢療䡁䅕䅚杁䕁䅫杢浂䡁䅉兙穂䡁䅑杣ㅂ䝁䅍䅤ㅂ䡁䅉党㝁䍁䅁睑獂䝁䄸兤歂䍁䅁睕あ䝁䄸杣桂䝁䅣党㝁䍁䅁睕あ䝁䄸杣桂䝁䅣党杁䕁䄰兙畂䝁䅅睚求䝁䄰党畂䡁䅑睏杁䕁䄸杢獂䝁䅫杢求䍁䅁䅕桂䡁䅫兢求䝁䄴䅤穂䑁䅳䅉噂䡁䅑兡獂䝁䅫䅤㕂䍁䅁睕橂䝁䅅䅢求䍁䅁睕療䝁䅷兙祂䑁䅳䅉偂䝁䄴督潂䝁䄸杣求䍁䅁兙畂䝁䅑䅉偂䝁䅙杚穂䝁䅧睢祂䝁䅕䅉塂䝁䅫杢歂䅁䅁兄䅫䍁䉉䅁呂䝁䄸杚あ䡁䅣兙祂䝁䅕䅉䕂䝁䅕杤求䝁䅷睢睂䝁䄰党畂䡁䅑睏杁䕁䅧党桂䝁䅷䅤潂䍁䅁䅒灂䝁䅅睚畂䝁䄸督あ䝁䅫睙穂䑁䅳䅉佂䝁䅅䅤ㅂ䡁䅉兙獂䍁䅁䅔桂䝁䄴睚ㅂ䝁䅅睚求䍁䅁䅕祂䝁䄸睙求䡁䅍督灂䝁䄴睚㝁䍁䅁䅕祂䝁䅕䅚灂䝁䅍䅤灂䡁䅙党杁䕁䅅杢桂䝁䅷入あ䝁䅫睙穂䑁䅳䅉乂䝁䅅睙潂䝁䅫杢求䍁䅁䅔求䝁䅅杣畂䝁䅫杢湂䑁䅳䅉䉂䡁䅉䅤灂䝁䅙兡橂䝁䅫兙獂䍁䅁兓畂䡁䅑党獂䝁䅷兡湂䝁䅕杢橂䝁䅕睏杁䕁䄸杢橂䝁䄸䅢療䝁䅣入䅁乁兕䅁兂允䅁睕療䝁䅙䅤㍂䝁䅅杣求䍁䅁䅒求䡁䅙党獂䝁䄸䅣瑂䝁䅕杢あ䑁䅳䅉䩂䝁䄴䅚ㅂ䡁䅍䅤祂䝁䅫兙獂䍁䅁兑ㅂ䡁䅑睢瑂䝁䅅䅤灂䝁䄸杢㝁䍁䅁杕䝂䕁䅫䅒杁䍁䅧杕桂䝁䅑兡療䍁䅁杒祂䝁䅕兣ㅂ䝁䅕杢橂䡁䅫䅉䩂䝁䅑党畂䡁䅑兡浂䝁䅫睙桂䡁䅑兡療䝁䄴克㝁䍁䅁䅕祂䝁䄸睙求䡁䅍督杁䕁䅅兤あ䝁䄸兢桂䡁䅑兡療䝁䄴睏杁䑁䅍䅒杁䙁䅁杣灂䝁䄴䅤灂䝁䄴睚㝁䍁䅁兑祂䡁䅑兡浂䝁䅫睙灂䝁䅅䅢杁䕁䅫杢あ䝁䅕䅢獂䝁䅫睚求䝁䄴睙求䑁䅳䅉偂䝁䄴督潂䝁䄸杣求䍁䅁兙畂䝁䅑䅉偂䝁䅙杚穂䝁䅧睢祂䝁䅕䅉塂䝁䅫杢歂䅁䅁䅋䅫偁䅉䅁呂䝁䄸杚あ䡁䅣兙祂䝁䅕䅉䕂䝁䅕杤求䝁䅷睢睂䝁䄰党畂䡁䅑睏杁䕁䅫杢歂䡁䅕督あ䡁䅉兡桂䝁䅷䅉䉂䡁䅕䅤療䝁䄰兙あ䝁䅫睢畂䑁䅳䅉呂䝁䄰兙祂䡁䅑䅉䙂䝁䄴党祂䝁䅣入㝁䍁䅁兒獂䝁䅕睙あ䡁䅉兡橂䍁䅁杖求䝁䅧兡橂䝁䅷党㝁䍁䅁䅕祂䝁䄸睙求䡁䅍督杁䕁䅅兤あ䝁䄸兢桂䡁䅑兡療䝁䄴睏杁䕁䅅杣あ䝁䅫杚灂䝁䅍兡桂䝁䅷䅉䩂䝁䄴䅤求䝁䅷䅢灂䝁䅣党畂䝁䅍党䅁䉁䠸䅁畄䅁䅁睕療䝁䅙䅤㍂䝁䅅杣求䍁䅁䅒求䡁䅙党獂䝁䄸䅣瑂䝁䅕杢あ䑁䅳䅉乂䝁䅅睙潂䝁䅫杢求䍁䅁䅔求䝁䅅杣畂䝁䅫杢湂䑁䅳䅉䑂䝁䅷睢ㅂ䝁䅑䅉䩂䝁䄴杚祂䝁䅅督あ䡁䅉兤橂䡁䅑兤祂䝁䅕睏杁䑁䅍䅒杁䙁䅁杣灂䝁䄴䅤灂䝁䄴睚㝁䍁䅁䅖求䝁䅅兢杁䕁䅍睢獂䝁䅷兙楂䝁䄸杣桂䡁䅑兡療䝁䄴睏杁䕁䅅杣あ䝁䅫杚灂䝁䅍兡桂䝁䅷䅉䩂䝁䄴䅤求䝁䅷䅢灂䝁䅣党畂䝁䅍党䅁䙁䩣䅁流允䅁睕療䝁䅙䅤㍂䝁䅅杣求䍁䅁䅒求䡁䅙党獂䝁䄸䅣瑂䝁䅕杢あ䑁䅳䅉乂䝁䅅睙潂䝁䅫杢求䍁䅁䅔求䝁䅅杣畂䝁䅫杢湂䑁䅳䅉䑂䡁䅕督あ䝁䄸兢求䡁䅉䅉卂䝁䅕䅢桂䡁䅑兡療䝁䄴督潂䝁䅫䅣杁䕁䄰兙畂䝁䅅睚求䝁䄰党畂䡁䅑睏杁䕁䅍䅢療䡁䅕䅚杁䕁䅫杢浂䡁䅉兙穂䡁䅑杣ㅂ䝁䅍䅤ㅂ䡁䅉党㝁䍁䅁䅕祂䝁䄸睙求䡁䅍督杁䕁䅅兤あ䝁䄸兢桂䡁䅑兡療䝁䄴睏杁䕁䅅杣あ䝁䅫杚灂䝁䅍兡桂䝁䅷䅉䩂䝁䄴䅤求䝁䅷䅢灂䝁䅣党畂䝁䅍党㝁䍁䅁睒求䝁䄴兑䩂䅁䅁条䄸䑁䉷䅁呂䝁䄸杚あ䡁䅣兙祂䝁䅕䅉䕂䝁䅕杤求䝁䅷睢睂䝁䄰党畂䡁䅑睏杁䕁䄰兙橂䝁䅧兡畂䝁䅕䅉䵂䝁䅕兙祂䝁䄴兡畂䝁䅣睏杁䕁䅍兤穂䡁䅑睢瑂䝁䅕杣杁䙁䅉党獂䝁䅅䅤灂䝁䄸杢穂䝁䅧兡睂䍁䅁兔桂䝁䄴兙湂䝁䅕兢求䝁䄴䅤㝁䍁䅁睑獂䝁䄸兤歂䍁䅁兓畂䝁䅙杣桂䡁䅍䅤祂䡁䅕睙あ䡁䅕杣求䑁䅳䅉啂䝁䅕兙瑂䍁䅁睑療䝁䅷䅢桂䝁䅉睢祂䝁䅅䅤灂䝁䄸杢㝁䍁䅁睑療䝁䄴䅤求䝁䄴䅤杁䕁䅍杣求䝁䅅䅤灂䝁䄸杢㝁䍁䅁兑祂䡁䅑兡浂䝁䅫睙灂䝁䅅䅢杁䕁䅫杢あ䝁䅕䅢獂䝁䅫睚求䝁䄴睙求䅁䅁䄲䅧䕁䈴䅁呂䝁䄸杚あ䡁䅣兙祂䝁䅕䅉䕂䝁䅕杤求䝁䅷睢睂䝁䄰党畂䡁䅑睏杁䕁䄰兙祂䝁䅳党あ䝁䅫杢湂䍁䅁兑ㅂ䡁䅑睢瑂䝁䅅䅤灂䝁䄸杢㝁䍁䅁睕桂䝁䅷党穂䝁䅙睢祂䝁䅍党杁䕁䅅兤あ䝁䄸兢桂䡁䅑兡療䝁䄴睏杁䕁䅍兤穂䡁䅑睢瑂䝁䅕杣杁䙁䅉党獂䝁䅅䅤灂䝁䄸杢穂䝁䅧兡睂䍁䅁兔桂䝁䄴兙湂䝁䅕兢求䝁䄴䅤㝁䍁䅁睑獂䝁䄸兤歂䍁䅁兓畂䝁䅙杣桂䡁䅍䅤祂䡁䅕睙あ䡁䅕杣求䑁䅳䅉兂䡁䅉睢橂䝁䅕督穂䍁䅁兑ㅂ䡁䅑睢瑂䝁䅅䅤灂䝁䄸杢㝁䍁䅁兑祂䡁䅑兡浂䝁䅫睙灂䝁䅅䅢杁䕁䅫杢あ䝁䅕䅢獂䝁䅫睚求䝁䄴睙求䅁䅁睢䅫䑁䈴䅁呂䝁䄸杚あ䡁䅣兙祂䝁䅕䅉䕂䝁䅕杤求䝁䅷睢睂䝁䄰党畂䡁䅑睏杁䕁䄰兙祂䝁䅳党あ䝁䅫杢湂䍁䅁兑ㅂ䡁䅑睢瑂䝁䅅䅤灂䝁䄸杢㝁䍁䅁睕桂䝁䅷党穂䝁䅙睢祂䝁䅍党杁䕁䅅兤あ䝁䄸兢桂䡁䅑兡療䝁䄴睏杁䕁䄰兙橂䝁䅧兡畂䝁䅕䅉䵂䝁䅕兙祂䝁䄴兡畂䝁䅣睏杁䕁䅍兤穂䡁䅑睢瑂䝁䅕杣杁䙁䅉党獂䝁䅅䅤灂䝁䄸杢穂䝁䅧兡睂䍁䅁兔桂䝁䄴兙湂䝁䅕兢求䝁䄴䅤㝁䍁䅁䅖求䡁䅧䅤杁䕁䅅杢桂䝁䅷入あ䝁䅫睙穂䑁䅳䅉䉂䡁䅉䅤灂䝁䅙兡橂䝁䅫兙獂䍁䅁兓畂䡁䅑党獂䝁䅷兡湂䝁䅕杢橂䝁䅕䅁坁充䅁杅䅅䙁䅍睢浂䡁䅑睤桂䡁䅉党杁䕁䅑党㉂䝁䅕䅢療䡁䅁兢求䝁䄴䅤㝁䍁䅁䅕潂䡁䅫督灂䝁䅍兙獂䍁䅁睕求䝁䅍兤祂䝁䅫䅤㕂䑁䅳䅉䩂䝁䅑党畂䡁䅑兡あ䡁䅫䅉桂䝁䄴䅚杁䕁䅅睙橂䝁䅕督穂䍁䅁兔桂䝁䄴兙湂䝁䅕兢求䝁䄴䅤㝁䍁䅁兑ㅂ䡁䅑䅡求䝁䄴䅤灂䝁䅍兙あ䝁䅫睢畂䑁䅳䅉䕂䝁䅅䅤桂䍁䅁䅕祂䝁䄸䅤求䝁䅍䅤灂䝁䄸杢㝁䍁䅁䅕祂䝁䄸睙求䡁䅍督杁䕁䅅兤あ䝁䄸兢桂䡁䅑兡療䝁䄴睏杁䕁䅉兡療䝁䄰党あ䡁䅉兡橂䡁䅍䅁㕁兄䅁杕䅅䙁䅍睢浂䡁䅑睤桂䡁䅉党杁䕁䅑党㉂䝁䅕䅢療䡁䅁兢求䝁䄴䅤㝁䍁䅁睕桂䝁䅷党穂䝁䅙睢祂䝁䅍党杁䕁䅅兤あ䝁䄸兢桂䡁䅑兡療䝁䄴睏杁䕁䅍兤穂䡁䅑睢瑂䝁䅕杣杁䙁䅉党獂䝁䅅䅤灂䝁䄸杢穂䝁䅧兡睂䍁䅁兔桂䝁䄴兙湂䝁䅕兢求䝁䄴䅤㝁䍁䅁兑ㅂ䡁䅑䅡求䝁䄴䅤灂䝁䅍兙あ䝁䅫睢畂䑁䅳䅉䑂䝁䄸杢あ䡁䅉兙橂䡁䅑䅉乂䝁䅅杢桂䝁䅣党瑂䝁䅕杢あ䍁䅁睕療䝁䅙䅤㍂䝁䅅杣求䑁䅳䅉兂䡁䅉睢橂䝁䅕督穂䍁䅁兑ㅂ䡁䅑睢瑂䝁䅅䅤灂䝁䄸杢㝁䍁䅁兑祂䡁䅑兡浂䝁䅫睙灂䝁䅅䅢杁䕁䅫杢あ䝁䅕䅢獂䝁䅫睚求䝁䄴睙求䅁䅁杹䅣乁䅧䅁呂䝁䄸杚あ䡁䅣兙祂䝁䅕䅉䕂䝁䅕杤求䝁䅷睢睂䝁䄰党畂䡁䅑睏杁䙁䅍兡瑂䡁䅕䅢桂䡁䅑兡療䝁䄴睏杁䕁䅕杢橂䡁䅉入睂䡁䅑兡療䝁䄴睏杁䙁䅁杣療䝁䅍党穂䡁䅍䅉䉂䡁䅕䅤療䝁䄰兙あ䝁䅫睢畂䑁䅳䅉佂䝁䅕䅤㍂䝁䄸杣牂䍁䅁睕求䝁䅍兤祂䝁䅫䅤㕂䑁䅳䅉䉂䡁䅉䅤灂䝁䅙兡橂䝁䅫兙獂䍁䅁兓畂䡁䅑党獂䝁䅷兡湂䝁䅕杢橂䝁䅕䅁ㅁ权䅁䅂䅅䙁䅍睢浂䡁䅑睤桂䡁䅉党杁䕁䅑党㉂䝁䅕䅢療䡁䅁兢求䝁䄴䅤㝁䍁䅁杖灂䝁䅑党療䍁䅁睑潂䝁䅅䅤㝁䍁䅁睑獂䝁䄸兤歂䍁䅁睕あ䝁䄸杣桂䝁䅣党㝁䍁䅁睍䕂䍁䅁䅕祂䝁䅫杢あ䝁䅫杢湂䑁䅳䅉呂䡁䅑睢祂䝁䅅睚求䍁䅁兔桂䝁䄴兙湂䝁䅕兢求䝁䄴䅤㝁䍁䅁䅒桂䡁䅑兙杁䕁䅍党畂䡁䅑党祂䍁䅁䅖求䝁䅍䅡畂䝁䄸䅢療䝁䅣入㝁䍁䅁兑祂䡁䅑兡浂䝁䅫睙灂䝁䅅䅢杁䕁䅫杢あ䝁䅕䅢獂䝁䅫睚求䝁䄴睙求䅁䅁先䅯偁䅙䅁呂䝁䄸杚あ䡁䅣兙祂䝁䅕䅉䕂䝁䅕杤求䝁䅷睢睂䝁䄰党畂䡁䅑睏杁䙁䅙兡歂䝁䅕睢杁䙁䅍䅤祂䝁䅕兙瑂䝁䅫杢湂䑁䅳䅉䙂䍁䄰䅢求䝁䅅杣畂䝁䅫杢湂䑁䅳䅉呂䡁䅑杣求䝁䅅兢灂䝁䄴睚杁䕁䄰党歂䝁䅫兙㝁䍁䅁睑療䝁䄴䅤求䝁䄴䅤杁䕁䅍杣求䝁䅅䅤灂䝁䄸杢㝁䍁䅁兑祂䡁䅑兡浂䝁䅫睙灂䝁䅅䅢杁䕁䅫杢あ䝁䅕䅢獂䝁䅫睚求䝁䄴睙求䑁䅳䅉坂䝁䅫䅚求䝁䄸䅉䡂䝁䅅兢求䡁䅍䅁歃䅅䅁䅃䅅䙁䅍睢浂䡁䅑睤桂䡁䅉党杁䕁䅑党㉂䝁䅕䅢療䡁䅁兢求䝁䄴䅤㝁䍁䅁杖灂䝁䅑党療䍁䅁睕あ䡁䅉党桂䝁䄰兡畂䝁䅣睏杁䕁䄰兙橂䝁䅧兡畂䝁䅕䅉䵂䝁䅕兙祂䝁䄴兡畂䝁䅣睏杁䕁䅍䅢療䡁䅕䅚杁䕁䅫杢浂䡁䅉兙穂䡁䅑杣ㅂ䝁䅍䅤ㅂ䡁䅉党㝁䍁䅁杖灂䝁䅑党療䍁䄰睢畂䍁䄰䅒求䝁䄰兙畂䝁䅑䅉呂䝁䅕杣㉂䝁䅕杣穂䑁䅳䅉䉂䡁䅉䅤灂䝁䅙兡橂䝁䅫兙獂䍁䅁兓畂䡁䅑党獂䝁䅷兡湂䝁䅕杢橂䝁䅕睏杁䑁䅕睒䅁䭁剉䅁獁䅁䅁睕療䝁䅙䅤㍂䝁䅅杣求䍁䅁兙畂䝁䅑䅉呂䝁䅕杣㉂䝁䅫睙求䡁䅍䅁⭁杂䅁䅐䅁䙁䅍䅣求䝁䅍兡桂䝁䅷兡㙂䝁䅕䅚杁䕁䅍睢畂䡁䅍兤瑂䝁䅕杣杁䙁䅍党祂䡁䅙兡橂䝁䅕督䅁䉁䥧䅁潁䅁䅁睕睂䝁䅕睙灂䝁䅅䅢灂䡁䅯党歂䍁䅁杒灂䝁䄴兙畂䝁䅍党䅁䉁卉䅁歁䅁䅁睕睂䝁䅕睙灂䝁䅅䅢灂䡁䅯党歂䍁䅁杕䙂䕁䅫䅖穂䅁䅁杍䅣䍁䅧䅁呂䡁䅁党橂䝁䅫兙獂䡁䅑入杁䕁䅍䅡求䝁䄰兡橂䝁䅅䅢穂䅁䅁眴䅙䍁䅉䅁呂䡁䅁党橂䝁䅫兙獂䡁䅑入杁䙁䅉党あ䝁䅅兡獂䅁䅁杋䅙䅁䄴䅁呂䡁䅑兙楂䝁䅷党䅁䅁䱙䅁杁䅁䅁睕あ䝁䅅杙獂䝁䅕䅌佂䝁䅕睚桂䡁䅑兡㉂䝁䅕䅁剂䅅䅁䅄䅁䙁䅍䅤求䝁䅕䅢䅁䥁䝁䅁杁䅁䅁睕あ䡁䅉党桂䝁䄰兡畂䝁䅣䅉乂䝁䅕䅚灂䝁䅅䅁呂权䅁杉䅁䙁䅍入穂䡁䅑党瑂䡁䅍䅉呂䝁䄸杚あ䡁䅣兙祂䝁䅕䅁䝂杂䅁䅂䅁䙁䅑䅁⭁杁䅁䅃䅁䙁䅑兑兂䅁䅁睗䅍䅁䅧䅁啂䕁䅑睒䅁䝁䑣䅁䥁䅁䅁䅖䕂䙁䅫䅁䍂杁䅁权䅁䙁䅑兒䑂䕁䅧䅁癁睁䅁䅃䅁䙁䅑兒䵂䅁䅁兂䅑䅁䅧䅁啂䕁䅕杕䅁䍁䑁䅁䥁䅁䅁䅖䝂䕁䅍䅁橃杁䅁䅃䅁䙁䅑杒奂䅁䅁兙䅍䅁䅧䅁啂䕁䅣䅖䅁䅁䕑䅁䥁䅁䅁䅖䭂䙁䅧䅁䥄杁䅁䅃䅁䙁䅑兔偂䅁䅁党䅍䅁䅯䅁啂䕁䄰兖呂䅁䅁杺䅉䅁䅧䅁啂䙁䅁䅔䅁䍁䕣䅁䥁䅁䅁䅖兂䙁䅉䅁䍁䅂䅁权䅁䙁䅑杕䡂䙁䅁䅁䑁䅂䅁权䅁䙁䅑杕乂䕁䅉䅁牁杁䅁权䅁䙁䅑杕偂䙁䅣䅁晃睁䅁䅃䅁䙁䅑杕坂䅁䅁兰䅍䅁䅯䅁啂䙁䅍睑偂䅁䅁䅲䅍䅁䅯䅁啂䙁䅍䅔䉂䅁䅁䅧䅉䅁䅧䅁啂䙁䅍杔䅁䑁䍅䅁䝁䅁䅁䅖啂䅁䅁䅨䅉䅁䅯䅁啂䙁䅑睖偂䅁䅁杇䅉䅁䅧䅁啂䙁䅧杔䅁䍁䑉䅁䥁䅁䅁䅖奂䙁䅑䅁㉃杁䅁䅃䅁䙁䅑兗䵂䅁䅁睖䅍䑁䅁䅁啂䝁䅕睙潂䝁䄴睢獂䝁䄸睚㕂䍁䅁䅒灂䡁䅍䅤祂䝁䅫杙ㅂ䡁䅑睢祂䡁䅍䅁杁睂䅁䅒䅁䙁䅑党橂䝁䅧杢療䝁䅷睢湂䡁䅫䅉䥂䝁䅅杣歂䡁䅣兙祂䝁䅕䅉桂䝁䄴䅚杁䕁䅕兣ㅂ䝁䅫䅣瑂䝁䅕杢あ䅁䅁杷䅙䙁䅯䅁啂䝁䅕睙潂䝁䄴睢獂䝁䄸睚㕂䍁䅁䅓桂䡁䅉䅚㍂䝁䅅杣求䍁䅷䅉呂䡁䅑睢祂䝁䅅睚求䍁䅁兙畂䝁䅑䅉兂䝁䅕杣灂䡁䅁䅡求䡁䅉兙獂䡁䅍䅁䵃杂䅁䅋䅁䙁䅑党獂䝁䅕睙療䝁䄰䅉啂䝁䄸睤求䡁䅉䅉卂䕁䅕兓啂䡁䅍䅁硁元䅁李䅁䙁䅑党獂䝁䅕睙療䝁䄰兢ㅂ䝁䄴兡橂䝁䅅䅤灂䝁䄸杢杁䙁䅍党祂䡁䅙兡橂䝁䅕督䅁䅁䥉䅁煂䅁䅁䅖求䡁䅧䅤杁䕁䅅杢桂䝁䅷入あ䝁䅫睙穂䑁䅳䅉䙂䝁䄰䅣獂䝁䄸入求䝁䅕䅉䍂䝁䅕杢求䝁䅙兡あ䡁䅍睏杁䕁䅑兡湂䝁䅫䅤桂䝁䅷䅉䍂䡁䅉睢牂䝁䅕杣桂䝁䅣党䅁䝁䬰䅁䝂䅁䅁䅖求䡁䅧䅤灂䝁䅷党穂䍁䅷䅉䉂䡁䅁䅣桂䡁䅉党獂䍁䅁兙畂䝁䅑䅉䵂䡁䅕䅥ㅂ䡁䅉入杁䕁䅣睢療䝁䅑督䅁䍁䡯䅁慁䅁䅁䅖灂䝁䄰杙求䡁䅉䅉卂䕁䅕兓啂䡁䅍䅁元杂䅁杉䅁䙁䅑兡祂䝁䅕督杁䝁䅅杢歂䍁䅁杕ㅂ䝁䅉杙求䡁䅉䅁楂䅃䅁䅅䅁䙁䅑睢楂䝁䅅睙橂䝁䄸䅁啁元䅁杕䅁䙁䅑睢ㅂ䡁䅉兡穂䝁䄰睏杁䙁䅙兡歂䝁䅕睢杁䙁䅍䅤祂䝁䅕兙瑂䝁䅫杢湂䑁䅳䅉䉂䝁䄰兙あ䝁䅕兤祂䍁䅁睕睂䝁䄸杣あ䡁䅍䅁㡃元䅁杒䅁䙁䅑杣桂䝁䅑兡畂䝁䅣䅉䑂䝁䄸兢睂䝁䅅杢灂䝁䅕督杁䝁䅅杢歂䍁䅁䅒灂䡁䅍䅤祂䝁䅫杙ㅂ䡁䅑睢祂䡁䅍䅁䩂杂䅁䅗䅁䙁䅑杣桂䝁䄴督桂䝁䅍䅤灂䝁䄸杢杁䝁䅅杢歂䍁䅁䅕桂䡁䅫兢求䝁䄴䅤杁䙁䅁杣療䝁䅍党穂䡁䅍兡畂䝁䅣䅉呂䝁䅕杣㉂䝁䅫睙求䡁䅍䅁慁睂䅁杈䅁䙁䅑杣桂䝁䄴督睂䝁䄸杣あ䝁䅅䅤灂䝁䄸杢䅁䱁䝙䅁獁䅁䅁䅖祂䝁䅅杤求䝁䅷䅉䉂䝁䅍睙療䝁䄰兢療䝁䅑兙あ䝁䅫睢畂䡁䅍䅁䝄䅃䅁䅃䅁䙁䅕兑䵂䅁䅁眳䅍䅁䅯䅁噂䕁䅉兒卂䅁䅁先䅑䅁䅧䅁噂䕁䅑杕䅁佁䐴䅁䥁䅁䅁兖䥂䙁䅍䅁䕂睁䅁权䅁䙁䅕䅔啂䕁䅅䅁祃睁䅁䅃䅁䙁䅕杔䥂䅁䅁朰䅍䅁䅧䅁噂䕁䄴䅕䅁䱁䍣䅁䥁䅁䅁兖兂䙁䅍䅁潂睁䅁䅃䅁䙁䅕杕䩂䅁䅁䄫䅍䅁䅧䅁噂䙁䅍村䅁䩁䑷䅁坂䅁䅁兖睂䝁䅣杣桂䝁䅑党杁䡁䅷䅉䑂䡁䅉党歂䝁䅫䅤塂䝁䅅䅤橂䝁䅧睌偂䡁䅕䅤獂䝁䄸睢牂䍁䅁䅋睁䑁䅅睌睁䑁䅣睌祁䑁䅁免㕁䍁䅫䅁㕂睄䅁杖䅁䙁䅕䅣湂䡁䅉兙歂䝁䅕䅉㡂䍁䅁睑祂䝁䅕䅚灂䡁䅑睖桂䡁䅑睙潂䍁䄸睔ㅂ䡁䅑䅢療䝁䄸睡杁䍁䅧䅍硁䍁䄸䅍㑁䍁䄸杍睁䑁䅉䅎灁䅁䅁剈䅅䙁䅙䅁噂䡁䅁睚祂䝁䅅䅚求䍁䅁䅦杁䕁䅍杣求䝁䅑兡あ䙁䅣兙あ䝁䅍䅡癁䕁䄸兤あ䝁䅷睢療䝁䅳䅉潁䑁䅁免癁䑁䅁䅏癁䑁䅉䅍祁䑁䅕克䅁佁䵣䅁坂䅁䅁兖睂䝁䅣杣桂䝁䅑党杁䡁䅷䅉䑂䡁䅉党歂䝁䅫䅤塂䝁䅅䅤橂䝁䅧睌偂䡁䅕䅤獂䝁䄸睢牂䍁䅁䅋睁䑁䅅睌睁䑁䅫睌祁䑁䅁杍ㅁ䍁䅫䅁癃睃䅁杖䅁䙁䅕䅣湂䡁䅉兙歂䝁䅕䅉㡂䍁䅁睑祂䝁䅕䅚灂䡁䅑睖桂䡁䅑睙潂䍁䄸睔ㅂ䡁䅑䅢療䝁䄸睡杁䍁䅧䅍硁䍁䄸免穁䍁䄸杍睁䑁䅉兎灁䅁䅁杷䄰䙁䅙䅁噂䡁䅁睚祂䝁䅅䅚求䍁䅁䅦杁䕁䅍杣求䝁䅑兡あ䙁䅣兙あ䝁䅍䅡癁䕁䄸兤あ䝁䅷睢療䝁䅳䅉潁䑁䅁免癁䑁䅉䅍癁䑁䅉䅍祁䑁䅍克䅁䡁剕䅁坂䅁䅁兖睂䝁䅣杣桂䝁䅑党杁䡁䅷䅉䑂䡁䅉党歂䝁䅫䅤塂䝁䅅䅤橂䝁䅧睌偂䡁䅕䅤獂䝁䄸睢牂䍁䅁䅋睁䑁䅅睌祁䑁䅅睌祁䑁䅁杍ㅁ䍁䅫䅁歂杄䅁杖䅁䙁䅕䅣湂䡁䅉兙歂䝁䅕䅉㡂䍁䅁睑祂䝁䅕䅚灂䡁䅑睖桂䡁䅑睙潂䍁䄸睔ㅂ䡁䅑䅢療䝁䄸睡杁䍁䅧䅍硁䍁䄸杍祁䍁䄸杍睁䑁䅉兎灁䅁䅁剧䅅䙁䅙䅁噂䡁䅁睚祂䝁䅅䅚求䍁䅁䅦杁䕁䅍杣求䝁䅑兡あ䙁䅣兙あ䝁䅍䅡癁䕁䄸兤あ䝁䅷睢療䝁䅳䅉潁䑁䅁免癁䑁䅉兎癁䑁䅉䅍祁䑁䅉克䅁䵁偅䅁坂䅁䅁兖睂䝁䅣杣桂䝁䅑党杁䡁䅷䅉䑂䡁䅉党歂䝁䅫䅤塂䝁䅅䅤橂䝁䅧睌偂䡁䅕䅤獂䝁䄸睢牂䍁䅁䅋睁䑁䅅睌祁䑁䅙睌祁䑁䅁杍祁䍁䅫䅁歃杄䅁杖䅁䙁䅕䅣湂䡁䅉兙歂䝁䅕䅉㡂䍁䅁睑祂䝁䅕䅚灂䡁䅑睖桂䡁䅑睙潂䍁䄸睔ㅂ䡁䅑䅢療䝁䄸睡杁䍁䅧䅍硁䍁䄸睍睁䍁䄸杍睁䑁䅅兏灁䅁䅁䉘䅁䙁䅙䅁噂䡁䅁睚祂䝁䅅䅚求䍁䅁䅦杁䕁䅍杣求䝁䅑兡あ䙁䅣兙あ䝁䅍䅡癁䕁䄸兤あ䝁䅷睢療䝁䅳䅉潁䑁䅁免癁䑁䅍䅍癁䑁䅉䅍祁䑁䅍克䅁䡁八䅁坂䅁䅁兖睂䝁䅣杣桂䝁䅑党杁䡁䅷䅉䑂䡁䅉党歂䝁䅫䅤塂䝁䅅䅤橂䝁䅧睌偂䡁䅕䅤獂䝁䄸睢牂䍁䅁䅋睁䑁䅉睌睁䑁䅑睌祁䑁䅁免㕁䍁䅫䅁䝃睃䅁杖䅁䙁䅕䅣湂䡁䅉兙歂䝁䅕䅉㡂䍁䅁睑祂䝁䅕䅚灂䡁䅑睖桂䡁䅑睙潂䍁䄸睔ㅂ䡁䅑䅢療䝁䄸睡杁䍁䅧䅍祁䍁䄸䅍ぁ䍁䄸杍睁䑁䅉兎灁䅁䅁桂䅁䙁䅙䅁噂䡁䅁睚祂䝁䅅䅚求䍁䅁䅦杁䕁䅍杣求䝁䅑兡あ䙁䅣兙あ䝁䅍䅡癁䕁䄸兤あ䝁䅷睢療䝁䅳䅉潁䑁䅁杍癁䑁䅁兎癁䑁䅉䅍祁䑁䅑克䅁䕁兕䅁坂䅁䅁兖睂䝁䅣杣桂䝁䅑党杁䡁䅷䅉䑂䡁䅉党歂䝁䅫䅤塂䝁䅅䅤橂䝁䅧睌偂䡁䅕䅤獂䝁䄸睢牂䍁䅁䅋睁䑁䅉睌睁䑁䅣睌祁䑁䅁杍ㅁ䍁䅫䅁乄杄䅁杖䅁䙁䅕䅣湂䡁䅉兙歂䝁䅕䅉㡂䍁䅁睑祂䝁䅕䅚灂䡁䅑睖桂䡁䅑睙潂䍁䄸睔ㅂ䡁䅑䅢療䝁䄸睡杁䍁䅧䅍祁䍁䄸䅍㑁䍁䄸杍睁䑁䅅睎灁䅁䅁桧䅉䙁䅙䅁噂䡁䅁睚祂䝁䅅䅚求䍁䅁䅦杁䕁䅍杣求䝁䅑兡あ䙁䅣兙あ䝁䅍䅡癁䕁䄸兤あ䝁䅷睢療䝁䅳䅉潁䑁䅁杍癁䑁䅁䅏癁䑁䅉䅍祁䑁䅅克䅁䱁剑䅁坂䅁䅁兖睂䝁䅣杣桂䝁䅑党杁䡁䅷䅉䑂䡁䅉党歂䝁䅫䅤塂䝁䅅䅤橂䝁䅧睌偂䡁䅕䅤獂䝁䄸睢牂䍁䅁䅋睁䑁䅉睌睁䑁䅧睌祁䑁䅁杍ぁ䍁䅫䅁㑁充䅁杖䅁䙁䅕䅣湂䡁䅉兙歂䝁䅕䅉㡂䍁䅁睑祂䝁䅕䅚灂䡁䅑睖桂䡁䅑睙潂䍁䄸睔ㅂ䡁䅑䅢療䝁䄸睡杁䍁䅧䅍祁䍁䄸免睁䍁䄸杍睁䑁䅉兎灁䅁䅁䅂䅷䙁䅙䅁噂䡁䅁睚祂䝁䅅䅚求䍁䅁䅦杁䕁䅍杣求䝁䅑兡あ䙁䅣兙あ䝁䅍䅡癁䕁䄸兤あ䝁䅷睢療䝁䅳䅉潁䑁䅁杍癁䑁䅅杍癁䑁䅉䅍祁䑁䅑克䅁䭁佫䅁坂䅁䅁兖睂䝁䅣杣桂䝁䅑党杁䡁䅷䅉䑂䡁䅉党歂䝁䅫䅤塂䝁䅅䅤橂䝁䅧睌偂䡁䅕䅤獂䝁䄸睢牂䍁䅁䅋睁䑁䅉睌硁䑁䅍睌祁䑁䅁杍穁䍁䅫䅁塂杄䅁杖䅁䙁䅕䅣湂䡁䅉兙歂䝁䅕䅉㡂䍁䅁睑祂䝁䅕䅚灂䡁䅑睖桂䡁䅑睙潂䍁䄸睔ㅂ䡁䅑䅢療䝁䄸睡杁䍁䅧䅍祁䍁䄸免ぁ䍁䄸杍睁䑁䅉杍灁䅁䅁桵䅁䙁䅙䅁噂䡁䅁睚祂䝁䅅䅚求䍁䅁䅦杁䕁䅍杣求䝁䅑兡あ䙁䅣兙あ䝁䅍䅡癁䕁䄸兤あ䝁䅷睢療䝁䅳䅉潁䑁䅁杍癁䑁䅅兎癁䑁䅉䅍祁䑁䅑克䅁䑁充䅁坂䅁䅁兖睂䝁䅣杣桂䝁䅑党杁䡁䅷䅉䑂䡁䅉党歂䝁䅫䅤塂䝁䅅䅤橂䝁䅧睌偂䡁䅕䅤獂䝁䄸睢牂䍁䅁䅋睁䑁䅉睌硁䑁䅙睌祁䑁䅁杍穁䍁䅫䅁獁睄䅁杖䅁䙁䅕䅣湂䡁䅉兙歂䝁䅕䅉㡂䍁䅁睑祂䝁䅕䅚灂䡁䅑睖桂䡁䅑睙潂䍁䄸睔ㅂ䡁䅑䅢療䝁䄸睡杁䍁䅧䅍祁䍁䄸免㉁䍁䄸杍睁䑁䅉䅎灁䅁䅁兖䄴䙁䅙䅁噂䡁䅁睚祂䝁䅅䅚求䍁䅁䅦杁䕁䅍杣求䝁䅑兡あ䙁䅣兙あ䝁䅍䅡癁䕁䄸兤あ䝁䅷睢療䝁䅳䅉潁䑁䅁杍癁䑁䅅睎癁䑁䅉䅍祁䑁䅍克䅁䕁偯䅁坂䅁䅁兖睂䝁䅣杣桂䝁䅑党杁䡁䅷䅉䑂䡁䅉党歂䝁䅫䅤塂䝁䅅䅤橂䝁䅧睌偂䡁䅕䅤獂䝁䄸睢牂䍁䅁䅋睁䑁䅉睌祁䑁䅁睌祁䑁䅁杍ぁ䍁䅫䅁䝂睃䅁杖䅁䙁䅕䅣湂䡁䅉兙歂䝁䅕䅉㡂䍁䅁睑祂䝁䅕䅚灂䡁䅑睖桂䡁䅑睙潂䍁䄸睔ㅂ䡁䅑䅢療䝁䄸睡杁䍁䅧䅍祁䍁䄸杍硁䍁䄸杍睁䑁䅅䅏灁䅁䅁杄䄸䙁䅙䅁噂䡁䅁睚祂䝁䅅䅚求䍁䅁䅦杁䕁䅍杣求䝁䅑兡あ䙁䅣兙あ䝁䅍䅡癁䕁䄸兤あ䝁䅷睢療䝁䅳䅉潁䑁䅁杍癁䑁䅉免癁䑁䅉䅍祁䑁䅍克䅁偁偙䅁坂䅁䅁兖睂䝁䅣杣桂䝁䅑党杁䡁䅷䅉䑂䡁䅉党歂䝁䅫䅤塂䝁䅅䅤橂䝁䅧睌偂䡁䅕䅤獂䝁䄸睢牂䍁䅁䅋睁䑁䅉睌祁䑁䅉睌祁䑁䅁免㍁䍁䅫䅁䭃䅄䅁杖䅁䙁䅕䅣湂䡁䅉兙歂䝁䅕䅉㡂䍁䅁睑祂䝁䅕䅚灂䡁䅑睖桂䡁䅑睙潂䍁䄸睔ㅂ䡁䅑䅢療䝁䄸睡杁䍁䅧䅍祁䍁䄸杍穁䍁䄸杍睁䑁䅉睍灁䅁䅁光䄸䙁䅙䅁噂䡁䅁睚祂䝁䅅䅚求䍁䅁䅦杁䕁䅍杣求䝁䅑兡あ䙁䅣兙あ䝁䅍䅡癁䕁䄸兤あ䝁䅷睢療䝁䅳䅉潁䑁䅁杍癁䑁䅉䅎癁䑁䅉䅍祁䑁䅅克䅁䩁剉䅁坂䅁䅁兖睂䝁䅣杣桂䝁䅑党杁䡁䅷䅉䑂䡁䅉党歂䝁䅫䅤塂䝁䅅䅤橂䝁䅧睌偂䡁䅕䅤獂䝁䄸睢牂䍁䅁䅋睁䑁䅉睌祁䑁䅕睌祁䑁䅁杍祁䍁䅫䅁時充䅁杖䅁䙁䅕䅣湂䡁䅉兙歂䝁䅕䅉㡂䍁䅁睑祂䝁䅕䅚灂䡁䅑睖桂䡁䅑睙潂䍁䄸睔ㅂ䡁䅑䅢療䝁䄸睡杁䍁䅧䅍祁䍁䄸杍㉁䍁䄸杍睁䑁䅉䅎灁䅁䅁杌䄸䙁䅙䅁噂䡁䅁睚祂䝁䅅䅚求䍁䅁䅦杁䕁䅍杣求䝁䅑兡あ䙁䅣兙あ䝁䅍䅡癁䕁䄸兤あ䝁䅷睢療䝁䅳䅉潁䑁䅁杍癁䑁䅉䅏癁䑁䅉䅍硁䑁䅧克䅁佁允䅁坂䅁䅁兖睂䝁䅣杣桂䝁䅑党杁䡁䅷䅉䑂䡁䅉党歂䝁䅫䅤塂䝁䅅䅤橂䝁䅧睌偂䡁䅕䅤獂䝁䄸睢牂䍁䅁䅋睁䑁䅉睌祁䑁䅧睌祁䑁䅁杍睁䍁䅫䅁元䅄䅁杖䅁䙁䅕䅣湂䡁䅉兙歂䝁䅕䅉㡂䍁䅁睑祂䝁䅕䅚灂䡁䅑睖桂䡁䅑睙潂䍁䄸睔ㅂ䡁䅑䅢療䝁䄸睡杁䍁䅧䅍祁䍁䄸杍㕁䍁䄸杍睁䑁䅉䅎灁䅁䅁剒䅅䙁䅙䅁噂䡁䅁睚祂䝁䅅䅚求䍁䅁䅦杁䕁䅍杣求䝁䅑兡あ䙁䅣兙あ䝁䅍䅡癁䕁䄸兤あ䝁䅷睢療䝁䅳䅉潁䑁䅁睍癁䑁䅁兎癁䑁䅉䅍祁䑁䅅克䅁䝁佯䅁坂䅁䅁兖睂䝁䅣杣桂䝁䅑党杁䡁䅷䅉䑂䡁䅉党歂䝁䅫䅤塂䝁䅅䅤橂䝁䅧睌偂䡁䅕䅤獂䝁䄸睢牂䍁䅁䅋睁䑁䅍睌睁䑁䅕睌祁䑁䅁杍ぁ䍁䅫䅁塂睄䅁杖䅁䙁䅕䅣湂䡁䅉兙歂䝁䅕䅉㡂䍁䅁睑祂䝁䅕䅚灂䡁䅑睖桂䡁䅑睙潂䍁䄸睔ㅂ䡁䅑䅢療䝁䄸睡杁䍁䅧䅍穁䍁䄸䅍㑁䍁䄸杍睁䑁䅉杍灁䅁䅁硤䅅䙁䅙䅁噂䡁䅁睚祂䝁䅅䅚求䍁䅁䅦杁䕁䅍杣求䝁䅑兡あ䙁䅣兙あ䝁䅍䅡癁䕁䄸兤あ䝁䅷睢療䝁䅳䅉潁䑁䅁睍癁䑁䅁兏癁䑁䅉䅍祁䑁䅉克䅁䡁䱣䅁坂䅁䅁兖睂䝁䅣杣桂䝁䅑党杁䡁䅷䅉䑂䡁䅉党歂䝁䅫䅤塂䝁䅅䅤橂䝁䅧睌偂䡁䅕䅤獂䝁䄸睢牂䍁䅁䅋睁䑁䅍睌硁䑁䅁睌祁䑁䅁杍硁䍁䅫䅁䩂充䅁杖䅁䙁䅕䅣湂䡁䅉兙歂䝁䅕䅉㡂䍁䅁睑祂䝁䅕䅚灂䡁䅑睖桂䡁䅑睙潂䍁䄸睔ㅂ䡁䅑䅢療䝁䄸睡杁䍁䅧䅍穁䍁䄸免硁䍁䄸杍睁䑁䅉䅎灁䅁䅁䉲䅁䙁䅙䅁噂䡁䅁睚祂䝁䅅䅚求䍁䅁䅦杁䕁䅍杣求䝁䅑兡あ䙁䅣兙あ䝁䅍䅡癁䕁䄸兤あ䝁䅷睢療䝁䅳䅉潁䑁䅁睍癁䑁䅅杍癁䑁䅉䅍硁䑁䅑克䅁䑁䵍䅁坂䅁䅁兖睂䝁䅣杣桂䝁䅑党杁䡁䅷䅉䑂䡁䅉党歂䝁䅫䅤塂䝁䅅䅤橂䝁䅧睌偂䡁䅕䅤獂䝁䄸睢牂䍁䅁䅋睁䑁䅍睌硁䑁䅉睌祁䑁䅁杍睁䍁䅫䅁坂杄䅁杖䅁䙁䅕䅣湂䡁䅉兙歂䝁䅕䅉㡂䍁䅁睑祂䝁䅕䅚灂䡁䅑睖桂䡁䅑睙潂䍁䄸睔ㅂ䡁䅑䅢療䝁䄸睡杁䍁䅧䅍穁䍁䄸免祁䍁䄸杍睁䑁䅉免灁䅁䅁硓䅁䙁䅙䅁噂䡁䅁睚祂䝁䅅䅚求䍁䅁䅦杁䕁䅍杣求䝁䅑兡あ䙁䅣兙あ䝁䅍䅡癁䕁䄸兤あ䝁䅷睢療䝁䅳䅉潁䑁䅁睍癁䑁䅅䅎癁䑁䅉䅍硁䑁䅣克䅁䱁剷䅁坂䅁䅁兖睂䝁䅣杣桂䝁䅑党杁䡁䅷䅉䑂䡁䅉党歂䝁䅫䅤塂䝁䅅䅤橂䝁䅧睌偂䡁䅕䅤獂䝁䄸睢牂䍁䅁䅋睁䑁䅍睌硁䑁䅑睌祁䑁䅁杍祁䍁䅫䅁楂充䅁杖䅁䙁䅕䅣湂䡁䅉兙歂䝁䅕䅉㡂䍁䅁睑祂䝁䅕䅚灂䡁䅑睖桂䡁䅑睙潂䍁䄸睔ㅂ䡁䅑䅢療䝁䄸睡杁䍁䅧䅍穁䍁䄸免ぁ䍁䄸杍睁䑁䅉睍灁䅁䅁栯䅁䙁䅙䅁噂䡁䅁睚祂䝁䅅䅚求䍁䅁䅦杁䕁䅍杣求䝁䅑兡あ䙁䅣兙あ䝁䅍䅡癁䕁䄸兤あ䝁䅷睢療䝁䅳䅉潁䑁䅁睍癁䑁䅅䅎癁䑁䅉䅍祁䑁䅑克䅁䅁剑䅁坂䅁䅁兖睂䝁䅣杣桂䝁䅑党杁䡁䅷䅉䑂䡁䅉党歂䝁䅫䅤塂䝁䅅䅤橂䝁䅧睌偂䡁䅕䅤獂䝁䄸睢牂䍁䅁䅋睁䑁䅍睌硁䑁䅙睌祁䑁䅁杍穁䍁䅫䅁噄杄䅁杖䅁䙁䅕䅣湂䡁䅉兙歂䝁䅕䅉㡂䍁䅁睑祂䝁䅕䅚灂䡁䅑睖桂䡁䅑睙潂䍁䄸睔ㅂ䡁䅑䅢療䝁䄸睡杁䍁䅧䅍穁䍁䄸免㍁䍁䄸杍睁䑁䅉杍灁䅁䅁䅨䄸䙁䅙䅁噂䡁䅁睚祂䝁䅅䅚求䍁䅁䅦杁䕁䅍杣求䝁䅑兡あ䙁䅣兙あ䝁䅍䅡癁䕁䄸兤あ䝁䅷睢療䝁䅳䅉潁䑁䅁睍癁䑁䅅䅏癁䑁䅉䅍硁䑁䅑克䅁䱁內䅁坂䅁䅁兖睂䝁䅣杣桂䝁䅑党杁䡁䅷䅉䑂䡁䅉党歂䝁䅫䅤塂䝁䅅䅤橂䝁䅧睌偂䡁䅕䅤獂䝁䄸睢牂䍁䅁䅋睁䑁䅍睌硁䑁䅧睌祁䑁䅁杍硁䍁䅫䅁硃睄䅁杖䅁䙁䅕䅣湂䡁䅉兙歂䝁䅕䅉㡂䍁䅁睑祂䝁䅕䅚灂䡁䅑睖桂䡁䅑睙潂䍁䄸睔ㅂ䡁䅑䅢療䝁䄸睡杁䍁䅧䅍穁䍁䄸杍睁䍁䄸杍睁䑁䅅䅏灁䅁䅁兰䄴䙁䅙䅁噂䡁䅁睚祂䝁䅅䅚求䍁䅁䅦杁䕁䅍杣求䝁䅑兡あ䙁䅣兙あ䝁䅍䅡癁䕁䄸兤あ䝁䅷睢療䝁䅳䅉潁䑁䅁睍癁䑁䅉兎癁䑁䅉䅍硁䑁䅑克䅁偁佳䅁坂䅁䅁兖睂䝁䅣杣桂䝁䅑党杁䡁䅷䅉䑂䡁䅉党歂䝁䅫䅤塂䝁䅅䅤橂䝁䅧睌偂䡁䅕䅤獂䝁䄸睢牂䍁䅁䅋睁䑁䅍睌祁䑁䅕睌祁䑁䅁免ㅁ䍁䅫䅁坂䅅䅁杖䅁䙁䅕䅣湂䡁䅉兙歂䝁䅕䅉㡂䍁䅁睑祂䝁䅕䅚灂䡁䅑睖桂䡁䅑睙潂䍁䄸睔ㅂ䡁䅑䅢療䝁䄸睡杁䍁䅧䅍穁䍁䄸杍ㅁ䍁䄸杍睁䑁䅉䅎灁䅁䅁杷䄸䙁䅙䅁噂䡁䅁睚祂䝁䅅䅚求䍁䅁䅦杁䕁䅍杣求䝁䅑兡あ䙁䅣兙あ䝁䅍䅡癁䕁䄸兤あ䝁䅷睢療䝁䅳䅉潁䑁䅁睍癁䑁䅉睎癁䑁䅉䅍睁䑁䅍克䅁䙁佧䅁坂䅁䅁兖睂䝁䅣杣桂䝁䅑党杁䡁䅷䅉䑂䡁䅉党歂䝁䅫䅤塂䝁䅅䅤橂䝁䅧睌偂䡁䅕䅤獂䝁䄸睢牂䍁䅁䅋睁䑁䅍睌祁䑁䅧睌祁䑁䅁杍ぁ䍁䅫䅁牁䅅䅁杖䅁䙁䅕䅣湂䡁䅉兙歂䝁䅕䅉㡂䍁䅁睑祂䝁䅕䅚灂䡁䅑睖桂䡁䅑睙潂䍁䄸睔ㅂ䡁䅑䅢療䝁䄸睡杁䍁䅧䅍穁䍁䄸杍㕁䍁䄸杍睁䑁䅉杍灁䅁䅁䅶䄴䙁䅙䅁噂䡁䅁睚祂䝁䅅䅚求䍁䅁䅦杁䕁䅍杣求䝁䅑兡あ䙁䅣兙あ䝁䅍䅡癁䕁䄸兤あ䝁䅷睢療䝁䅳䅉潁䑁䅁睍癁䑁䅍䅍癁䑁䅉䅍硁䑁䅣克䅁䍁偍䅁坂䅁䅁兖睂䝁䅣杣桂䝁䅑党杁䡁䅷䅉䑂䡁䅉党歂䝁䅫䅤塂䝁䅅䅤橂䝁䅧睌偂䡁䅕䅤獂䝁䄸睢牂䍁䅁䅋睁䑁䅑睌睁䑁䅅睌祁䑁䅁杍硁䍁䅫䅁㙃杅䅁杖䅁䙁䅕䅣湂䡁䅉兙歂䝁䅕䅉㡂䍁䅁睑祂䝁䅕䅚灂䡁䅑睖桂䡁䅑睙潂䍁䄸睔ㅂ䡁䅑䅢療䝁䄸睡杁䍁䅧䅍ぁ䍁䄸䅍祁䍁䄸杍睁䑁䅉免灁䅁䅁䅂䄴䙁䅙䅁噂䡁䅁睚祂䝁䅅䅚求䍁䅁䅦杁䕁䅍杣求䝁䅑兡あ䙁䅣兙あ䝁䅍䅡癁䕁䄸兤あ䝁䅷睢療䝁䅳䅉潁䑁䅁䅎癁䑁䅁睍癁䑁䅉䅍祁䑁䅍克䅁䅁剕䅁坂䅁䅁兖睂䝁䅣杣桂䝁䅑党杁䡁䅷䅉䑂䡁䅉党歂䝁䅫䅤塂䝁䅅䅤橂䝁䅧睌偂䡁䅕䅤獂䝁䄸睢牂䍁䅁䅋睁䑁䅑睌睁䑁䅑睌祁䑁䅁杍祁䍁䅫䅁㍂䅄䅁杖䅁䙁䅕䅣湂䡁䅉兙歂䝁䅕䅉㡂䍁䅁睑祂䝁䅕䅚灂䡁䅑睖桂䡁䅑睙潂䍁䄸睔ㅂ䡁䅑䅢療䝁䄸睡杁䍁䅧䅍ぁ䍁䄸䅍ㅁ䍁䄸杍睁䑁䅉睍灁䅁䅁末䄰䙁䅙䅁噂䡁䅁睚祂䝁䅅䅚求䍁䅁䅦杁䕁䅍杣求䝁䅑兡あ䙁䅣兙あ䝁䅍䅡癁䕁䄸兤あ䝁䅷睢療䝁䅳䅉潁䑁䅁䅎癁䑁䅁李癁䑁䅉䅍祁䑁䅍克䅁䱁偷䅁坂䅁䅁兖睂䝁䅣杣桂䝁䅑党杁䡁䅷䅉䑂䡁䅉党歂䝁䅫䅤塂䝁䅅䅤橂䝁䅧睌偂䡁䅕䅤獂䝁䄸睢牂䍁䅁䅋睁䑁䅑睌睁䑁䅧睌祁䑁䅁杍硁䍁䅫䅁䥃睄䅁杖䅁䙁䅕䅣湂䡁䅉兙歂䝁䅕䅉㡂䍁䅁睑祂䝁䅕䅚灂䡁䅑睖桂䡁䅑睙潂䍁䄸睔ㅂ䡁䅑䅢療䝁䄸睡杁䍁䅧䅍ぁ䍁䄸免㉁䍁䄸杍睁䑁䅉免灁䅁䅁硗䅁䙁䅙䅁噂䡁䅁睚祂䝁䅅䅚求䍁䅁䅦杁䕁䅍杣求䝁䅑兡あ䙁䅣兙あ䝁䅍䅡癁䕁䄸兤あ䝁䅷睢療䝁䅳䅉潁䑁䅁䅎癁䑁䅅睎癁䑁䅉䅍祁䑁䅑克䅁䥁位䅁坂䅁䅁兖睂䝁䅣杣桂䝁䅑党杁䡁䅷䅉䑂䡁䅉党歂䝁䅫䅤塂䝁䅅䅤橂䝁䅧睌偂䡁䅕䅤獂䝁䄸睢牂䍁䅁䅋睁䑁䅑睌硁䑁䅧睌祁䑁䅁杍祁䍁䅫䅁䥃兄䅁杖䅁䙁䅕䅣湂䡁䅉兙歂䝁䅕䅉㡂䍁䅁睑祂䝁䅕䅚灂䡁䅑睖桂䡁䅑睙潂䍁䄸睔ㅂ䡁䅑䅢療䝁䄸睡杁䍁䅧䅍ぁ䍁䄸免㑁䍁䄸杍睁䑁䅉䅎灁䅁䅁硶䅅䙁䅙䅁噂䡁䅁睚祂䝁䅅䅚求䍁䅁䅦杁䕁䅍杣求䝁䅑兡あ䙁䅣兙あ䝁䅍䅡癁䕁䄸兤あ䝁䅷睢療䝁䅳䅉潁䑁䅁䅎癁䑁䅉䅍癁䑁䅉䅍祁䑁䅉克䅁䥁佑䅁坂䅁䅁兖睂䝁䅣杣桂䝁䅑党杁䡁䅷䅉䑂䡁䅉党歂䝁䅫䅤塂䝁䅅䅤橂䝁䅧睌偂䡁䅕䅤獂䝁䄸睢牂䍁䅁䅋睁䑁䅑睌祁䑁䅉睌祁䑁䅁杍硁䍁䅫䅁坂杅䅁杖䅁䙁䅕䅣湂䡁䅉兙歂䝁䅕䅉㡂䍁䅁睑祂䝁䅕䅚灂䡁䅑睖桂䡁䅑睙潂䍁䄸睔ㅂ䡁䅑䅢療䝁䄸睡杁䍁䅧䅍ぁ䍁䄸杍穁䍁䄸杍睁䑁䅉䅎灁䅁䅁末䄴䙁䅙䅁噂䡁䅁睚祂䝁䅅䅚求䍁䅁䅦杁䕁䅍杣求䝁䅑兡あ䙁䅣兙あ䝁䅍䅡癁䕁䄸兤あ䝁䅷睢療䝁䅳䅉潁䑁䅁䅎癁䑁䅉䅎癁䑁䅉䅍硁䑁䅑克䅁䝁䵳䅁坂䅁䅁兖睂䝁䅣杣桂䝁䅑党杁䡁䅷䅉䑂䡁䅉党歂䝁䅫䅤塂䝁䅅䅤橂䝁䅧睌偂䡁䅕䅤獂䝁䄸睢牂䍁䅁䅋睁䑁䅑睌祁䑁䅕睌祁䑁䅁杍ぁ䍁䅫䅁塁睄䅁杖䅁䙁䅕䅣湂䡁䅉兙歂䝁䅕䅉㡂䍁䅁睑祂䝁䅕䅚灂䡁䅑睖桂䡁䅑睙潂䍁䄸睔ㅂ䡁䅑䅢療䝁䄸睡杁䍁䅧䅍ぁ䍁䄸杍㉁䍁䄸杍睁䑁䅅睎灁䅁䅁杙䅳䙁䅙䅁噂䡁䅁睚祂䝁䅅䅚求䍁䅁䅦杁䕁䅍杣求䝁䅑兡あ䙁䅣兙あ䝁䅍䅡癁䕁䄸兤あ䝁䅷睢療䝁䅳䅉潁䑁䅁䅎癁䑁䅉睎癁䑁䅉䅍祁䑁䅉克䅁䉁剫䅁坂䅁䅁兖睂䝁䅣杣桂䝁䅑党杁䡁䅷䅉䑂䡁䅉党歂䝁䅫䅤塂䝁䅅䅤橂䝁䅧睌偂䡁䅕䅤獂䝁䄸睢牂䍁䅁䅋睁䑁䅑睌祁䑁䅧睌祁䑁䅁杍硁䍁䅫䅁⽃杄䅁杖䅁䙁䅕䅣湂䡁䅉兙歂䝁䅕䅉㡂䍁䅁睑祂䝁䅕䅚灂䡁䅑睖桂䡁䅑睙潂䍁䄸睔ㅂ䡁䅑䅢療䝁䄸睡杁䍁䅧䅍ぁ䍁䄸睍睁䍁䄸杍睁䑁䅅䅍灁䅁䅁䉮䅁䙁䅙䅁噂䡁䅁睚祂䝁䅅䅚求䍁䅁䅦杁䕁䅍杣求䝁䅑兡あ䙁䅣兙あ䝁䅍䅡癁䕁䄸兤あ䝁䅷睢療䝁䅳䅉潁䑁䅁䅎癁䑁䅍䅍癁䑁䅉䅍硁䑁䅉克䅁䱁佅䅁坂䅁䅁兖睂䝁䅣杣桂䝁䅑党杁䡁䅷䅉䑂䡁䅉党歂䝁䅫䅤塂䝁䅅䅤橂䝁䅧睌偂䡁䅕䅤獂䝁䄸睢牂䍁䅁䅋睁䑁䅑睌穁䑁䅁睌祁䑁䅁免ㅁ䍁䅫䅁あ睃䅁杖䅁䙁䅕䅣湂䡁䅉兙歂䝁䅕䅉㡂䍁䅁睑祂䝁䅕䅚灂䡁䅑睖桂䡁䅑睙潂䍁䄸睔ㅂ䡁䅑䅢療䝁䄸睡杁䍁䅧䅍ぁ䍁䄸睍睁䍁䄸杍睁䑁䅉䅎灁䅁䅁䅭䄴䙁䅙䅁噂䡁䅁睚祂䝁䅅䅚求䍁䅁䅦杁䕁䅍杣求䝁䅑兡あ䙁䅣兙あ䝁䅍䅡癁䕁䄸兤あ䝁䅷睢療䝁䅳䅉潁䑁䅁兎癁䑁䅁杍癁䑁䅉䅍硁䑁䅫克䅁䱁乁䅁坂䅁䅁兖睂䝁䅣杣桂䝁䅑党杁䡁䅷䅉䑂䡁䅉党歂䝁䅫䅤塂䝁䅅䅤橂䝁䅧睌偂䡁䅕䅤獂䝁䄸睢牂䍁䅁䅋睁䑁䅕睌睁䑁䅉睌祁䑁䅁杍ぁ䍁䅫䅁兄睃䅁杖䅁䙁䅕䅣湂䡁䅉兙歂䝁䅕䅉㡂䍁䅁睑祂䝁䅕䅚灂䡁䅑睖桂䡁䅑睙潂䍁䄸睔ㅂ䡁䅑䅢療䝁䄸睡杁䍁䅧䅍ㅁ䍁䄸䅍ぁ䍁䄸杍睁䑁䅉睍灁䅁䅁杙䄴䙁䅙䅁噂䡁䅁睚祂䝁䅅䅚求䍁䅁䅦杁䕁䅍杣求䝁䅑兡あ䙁䅣兙あ䝁䅍䅡癁䕁䄸兤あ䝁䅷睢療䝁䅳䅉潁䑁䅁兎癁䑁䅁李癁䑁䅉䅍祁䑁䅑克䅁䵁䰸䅁坂䅁䅁兖睂䝁䅣杣桂䝁䅑党杁䡁䅷䅉䑂䡁䅉党歂䝁䅫䅤塂䝁䅅䅤橂䝁䅧睌偂䡁䅕䅤獂䝁䄸睢牂䍁䅁䅋睁䑁䅕睌睁䑁䅣睌祁䑁䅁免ㅁ䍁䅫䅁桃䅄䅁杖䅁䙁䅕䅣湂䡁䅉兙歂䝁䅕䅉㡂䍁䅁睑祂䝁䅕䅚灂䡁䅑睖桂䡁䅑睙潂䍁䄸睔ㅂ䡁䅑䅢療䝁䄸睡杁䍁䅧䅍ㅁ䍁䄸䅍㍁䍁䄸杍睁䑁䅉免灁䅁䅁䅣䄰䙁䅙䅁噂䡁䅁睚祂䝁䅅䅚求䍁䅁䅦杁䕁䅍杣求䝁䅑兡あ䙁䅣兙あ䝁䅍䅡癁䕁䄸兤あ䝁䅷睢療䝁䅳䅉潁䑁䅁兎癁䑁䅁兏癁䑁䅉䅍祁䑁䅉克䅁乁佷䅁坂䅁䅁兖睂䝁䅣杣桂䝁䅑党杁䡁䅷䅉䑂䡁䅉党歂䝁䅫䅤塂䝁䅅䅤橂䝁䅧睌偂䡁䅕䅤獂䝁䄸睢牂䍁䅁䅋睁䑁䅕睌硁䑁䅁睌祁䑁䅁杍硁䍁䅫䅁睂睃䅁杖䅁䙁䅕䅣湂䡁䅉兙歂䝁䅕䅉㡂䍁䅁睑祂䝁䅕䅚灂䡁䅑睖桂䡁䅑睙潂䍁䄸睔ㅂ䡁䅑䅢療䝁䄸睡杁䍁䅧䅍ㅁ䍁䄸免睁䍁䄸杍睁䑁䅉睍灁䅁䅁睵䄸䙁䅙䅁噂䡁䅁睚祂䝁䅅䅚求䍁䅁䅦杁䕁䅍杣求䝁䅑兡あ䙁䅣兙あ䝁䅍䅡癁䕁䄸兤あ䝁䅷睢療䝁䅳䅉潁䑁䅁兎癁䑁䅅免癁䑁䅉䅍祁䑁䅍克䅁䭁卷䅁坂䅁䅁兖睂䝁䅣杣桂䝁䅑党杁䡁䅷䅉䑂䡁䅉党歂䝁䅫䅤塂䝁䅅䅤橂䝁䅧睌偂䡁䅕䅤獂䝁䄸睢牂䍁䅁䅋睁䑁䅕睌硁䑁䅉睌祁䑁䅁免ㅁ䍁䅫䅁㝁睄䅁杖䅁䙁䅕䅣湂䡁䅉兙歂䝁䅕䅉㡂䍁䅁睑祂䝁䅕䅚灂䡁䅑睖桂䡁䅑睙潂䍁䄸睔ㅂ䡁䅑䅢療䝁䄸睡杁䍁䅧䅍ㅁ䍁䄸免祁䍁䄸杍睁䑁䅉杍灁䅁䅁䅱䄴䙁䅙䅁噂䡁䅁睚祂䝁䅅䅚求䍁䅁䅦杁䕁䅍杣求䝁䅑兡あ䙁䅣兙あ䝁䅍䅡癁䕁䄸兤あ䝁䅷睢療䝁䅳䅉潁䑁䅁兎癁䑁䅅睍癁䑁䅉䅍硁䑁䅙克䅁䡁剙䅁坂䅁䅁兖睂䝁䅣杣桂䝁䅑党杁䡁䅷䅉䑂䡁䅉党歂䝁䅫䅤塂䝁䅅䅤橂䝁䅧睌偂䡁䅕䅤獂䝁䄸睢牂䍁䅁䅋睁䑁䅕睌硁䑁䅍睌祁䑁䅁杍ぁ䍁䅫䅁呁睄䅁杖䅁䙁䅕䅣湂䡁䅉兙歂䝁䅕䅉㡂䍁䅁睑祂䝁䅕䅚灂䡁䅑睖桂䡁䅑睙潂䍁䄸睔ㅂ䡁䅑䅢療䝁䄸睡杁䍁䅧䅍ㅁ䍁䄸免ㅁ䍁䄸杍睁䑁䅅䅎灁䅁䅁䈹䅁䙁䅙䅁噂䡁䅁睚祂䝁䅅䅚求䍁䅁䅦杁䕁䅍杣求䝁䅑兡あ䙁䅣兙あ䝁䅍䅡癁䕁䄸兤あ䝁䅷睢療䝁䅳䅉潁䑁䅁兎癁䑁䅅兎癁䑁䅉䅍祁䑁䅑克䅁䥁兯䅁坂䅁䅁兖睂䝁䅣杣桂䝁䅑党杁䡁䅷䅉䑂䡁䅉党歂䝁䅫䅤塂䝁䅅䅤橂䝁䅧睌偂䡁䅕䅤獂䝁䄸睢牂䍁䅁䅋睁䑁䅕睌硁䑁䅣睌祁䑁䅁杍祁䍁䅫䅁䅂兄䅁杖䅁䙁䅕䅣湂䡁䅉兙歂䝁䅕䅉㡂䍁䅁睑祂䝁䅕䅚灂䡁䅑睖桂䡁䅑睙潂䍁䄸睔ㅂ䡁䅑䅢療䝁䄸睡杁䍁䅧䅍ㅁ䍁䄸免㑁䍁䄸杍睁䑁䅉杍灁䅁䅁䈯䅅䙁䅙䅁噂䡁䅁睚祂䝁䅅䅚求䍁䅁䅦杁䕁䅍杣求䝁䅑兡あ䙁䅣兙あ䝁䅍䅡癁䕁䄸兤あ䝁䅷睢療䝁䅳䅉潁䑁䅁兎癁䑁䅅䅏癁䑁䅉䅍祁䑁䅍克䅁䥁估䅁坂䅁䅁兖睂䝁䅣杣桂䝁䅑党杁䡁䅷䅉䑂䡁䅉党歂䝁䅫䅤塂䝁䅅䅤橂䝁䅧睌偂䡁䅕䅤獂䝁䄸睢牂䍁䅁䅋睁䑁䅕睌硁䑁䅫睌祁䑁䅁杍穁䍁䅫䅁䝂杄䅁杖䅁䙁䅕䅣湂䡁䅉兙歂䝁䅕䅉㡂䍁䅁睑祂䝁䅕䅚灂䡁䅑睖桂䡁䅑睙潂䍁䄸睔ㅂ䡁䅑䅢療䝁䄸睡杁䍁䅧䅍ㅁ䍁䄸杍睁䍁䄸杍睁䑁䅅兎灁䅁䅁刵䅁䙁䅙䅁噂䡁䅁睚祂䝁䅅䅚求䍁䅁䅦杁䕁䅍杣求䝁䅑兡あ䙁䅣兙あ䝁䅍䅡癁䕁䄸兤あ䝁䅷睢療䝁䅳䅉潁䑁䅁兎癁䑁䅉䅍癁䑁䅉䅍祁䑁䅅克䅁䍁乣䅁坂䅁䅁兖睂䝁䅣杣桂䝁䅑党杁䡁䅷䅉䑂䡁䅉党歂䝁䅫䅤塂䝁䅅䅤橂䝁䅧睌偂䡁䅕䅤獂䝁䄸睢牂䍁䅁䅋睁䑁䅕睌祁䑁䅍睌祁䑁䅁杍穁䍁䅫䅁ㅂ杅䅁杖䅁䙁䅕䅣湂䡁䅉兙歂䝁䅕䅉㡂䍁䅁睑祂䝁䅕䅚灂䡁䅑睖桂䡁䅑睙潂䍁䄸睔ㅂ䡁䅑䅢療䝁䄸睡杁䍁䅧䅍ㅁ䍁䄸杍ぁ䍁䄸杍睁䑁䅉免灁䅁䅁杅䄰䙁䅙䅁噂䡁䅁睚祂䝁䅅䅚求䍁䅁䅦杁䕁䅍杣求䝁䅑兡あ䙁䅣兙あ䝁䅍䅡癁䕁䄸兤あ䝁䅷睢療䝁䅳䅉潁䑁䅁兎癁䑁䅉兎癁䑁䅉䅍祁䑁䅉克䅁䍁偯䅁坂䅁䅁兖睂䝁䅣杣桂䝁䅑党杁䡁䅷䅉䑂䡁䅉党歂䝁䅫䅤塂䝁䅅䅤橂䝁䅧睌偂䡁䅕䅤獂䝁䄸睢牂䍁䅁䅋睁䑁䅕睌祁䑁䅙睌祁䑁䅁杍硁䍁䅫䅁求睃䅁杖䅁䙁䅕䅣湂䡁䅉兙歂䝁䅕䅉㡂䍁䅁睑祂䝁䅕䅚灂䡁䅑睖桂䡁䅑睙潂䍁䄸睔ㅂ䡁䅑䅢療䝁䄸睡杁䍁䅧䅍ㅁ䍁䄸睍硁䍁䄸杍睁䑁䅉睍灁䅁䅁兤䄸䙁䅙䅁噂䡁䅁睚祂䝁䅅䅚求䍁䅁䅦杁䕁䅍杣求䝁䅑兡あ䙁䅣兙あ䝁䅍䅡癁䕁䄸兤あ䝁䅷睢療䝁䅳䅉潁䑁䅁李癁䑁䅁免癁䑁䅉䅍硁䑁䅕克䅁佁偳䅁坂䅁䅁兖睂䝁䅣杣桂䝁䅑党杁䡁䅷䅉䑂䡁䅉党歂䝁䅫䅤塂䝁䅅䅤橂䝁䅧睌偂䡁䅕䅤獂䝁䄸睢牂䍁䅁䅋睁䑁䅙睌睁䑁䅅睌祁䑁䅁杍穁䍁䅫䅁瑃睄䅁杖䅁䙁䅕䅣湂䡁䅉兙歂䝁䅕䅉㡂䍁䅁睑祂䝁䅕䅚灂䡁䅑睖桂䡁䅑睙潂䍁䄸睔ㅂ䡁䅑䅢療䝁䄸睡杁䍁䅧䅍㉁䍁䄸䅍穁䍁䄸杍睁䑁䅅兎灁䅁䅁杯䄰䙁䅙䅁噂䡁䅁睚祂䝁䅅䅚求䍁䅁䅦杁䕁䅍杣求䝁䅑兡あ䙁䅣兙あ䝁䅍䅡癁䕁䄸兤あ䝁䅷睢療䝁䅳䅉潁䑁䅁李癁䑁䅁睍癁䑁䅉䅍祁䑁䅅克䅁佁伸䅁坂䅁䅁兖睂䝁䅣杣桂䝁䅑党杁䡁䅷䅉䑂䡁䅉党歂䝁䅫䅤塂䝁䅅䅤橂䝁䅧睌偂䡁䅕䅤獂䝁䄸睢牂䍁䅁䅋睁䑁䅙睌睁䑁䅑睌祁䑁䅁杍ぁ䍁䅫䅁䭃睃䅁杖䅁䙁䅕䅣湂䡁䅉兙歂䝁䅕䅉㡂䍁䅁睑祂䝁䅕䅚灂䡁䅑睖桂䡁䅑睙潂䍁䄸睔ㅂ䡁䅑䅢療䝁䄸睡杁䍁䅧䅍㉁䍁䄸䅍㉁䍁䄸杍睁䑁䅉睍灁䅁䅁䉪䅁䙁䅙䅁噂䡁䅁睚祂䝁䅅䅚求䍁䅁䅦杁䕁䅍杣求䝁䅑兡あ䙁䅣兙あ䝁䅍䅡癁䕁䄸兤あ䝁䅷睢療䝁䅳䅉潁䑁䅁李癁䑁䅁李癁䑁䅉䅍祁䑁䅑克䅁䩁匰䅁坂䅁䅁兖睂䝁䅣杣桂䝁䅑党杁䡁䅷䅉䑂䡁䅉党歂䝁䅫䅤塂䝁䅅䅤橂䝁䅧睌偂䡁䅕䅤獂䝁䄸睢牂䍁䅁䅋睁䑁䅙睌睁䑁䅫睌祁䑁䅁杍硁䍁䅫䅁㥂睄䅁杖䅁䙁䅕䅣湂䡁䅉兙歂䝁䅕䅉㡂䍁䅁睑祂䝁䅕䅚灂䡁䅑睖桂䡁䅑睙潂䍁䄸睔ㅂ䡁䅑䅢療䝁䄸睡杁䍁䅧䅍㉁䍁䄸免睁䍁䄸杍睁䑁䅉免灁䅁䅁杰䅷䙁䅙䅁噂䡁䅁睚祂䝁䅅䅚求䍁䅁䅦杁䕁䅍杣求䝁䅑兡あ䙁䅣兙あ䝁䅍䅡癁䕁䄸兤あ䝁䅷睢療䝁䅳䅉潁䑁䅁李癁䑁䅅免癁䑁䅉䅍硁䑁䅫克䅁䡁剑䅁坂䅁䅁兖睂䝁䅣杣桂䝁䅑党杁䡁䅷䅉䑂䡁䅉党歂䝁䅫䅤塂䝁䅅䅤橂䝁䅧睌偂䡁䅕䅤獂䝁䄸睢牂䍁䅁䅋睁䑁䅙睌硁䑁䅍睌祁䑁䅁杍祁䍁䅫䅁䥃䅅䅁杖䅁䙁䅕䅣湂䡁䅉兙歂䝁䅕䅉㡂䍁䅁睑祂䝁䅕䅚灂䡁䅑睖桂䡁䅑睙潂䍁䄸睔ㅂ䡁䅑䅢療䝁䄸睡杁䍁䅧䅍㉁䍁䄸免ぁ䍁䄸杍睁䑁䅉杍灁䅁䅁䅴䅷䙁䅙䅁噂䡁䅁睚祂䝁䅅䅚求䍁䅁䅦杁䕁䅍杣求䝁䅑兡あ䙁䅣兙あ䝁䅍䅡癁䕁䄸兤あ䝁䅷睢療䝁䅳䅉潁䑁䅁李癁䑁䅅兎癁䑁䅉䅍祁䑁䅍克䅁䑁偉䅁坂䅁䅁兖睂䝁䅣杣桂䝁䅑党杁䡁䅷䅉䑂䡁䅉党歂䝁䅫䅤塂䝁䅅䅤橂䝁䅧睌偂䡁䅕䅤獂䝁䄸睢牂䍁䅁䅋睁䑁䅙睌硁䑁䅣睌祁䑁䅁免㉁䍁䅫䅁畁充䅁杖䅁䙁䅕䅣湂䡁䅉兙歂䝁䅕䅉㡂䍁䅁睑祂䝁䅕䅚灂䡁䅑睖桂䡁䅑睙潂䍁䄸睔ㅂ䡁䅑䅢療䝁䄸睡杁䍁䅧䅍㉁䍁䄸免㑁䍁䄸杍睁䑁䅉䅍灁䅁䅁䉹䅅䙁䅙䅁噂䡁䅁睚祂䝁䅅䅚求䍁䅁䅦杁䕁䅍杣求䝁䅑兡あ䙁䅣兙あ䝁䅍䅡癁䕁䄸兤あ䝁䅷睢療䝁䅳䅉潁䑁䅁李癁䑁䅅兏癁䑁䅉䅍硁䑁䅕克䅁䙁䵷䅁坂䅁䅁兖睂䝁䅣杣桂䝁䅑党杁䡁䅷䅉䑂䡁䅉党歂䝁䅫䅤塂䝁䅅䅤橂䝁䅧睌偂䡁䅕䅤獂䝁䄸睢牂䍁䅁䅋睁䑁䅙睌祁䑁䅅睌祁䑁䅁免㕁䍁䅫䅁㕃䅅䅁杖䅁䙁䅕䅣湂䡁䅉兙歂䝁䅕䅉㡂䍁䅁睑祂䝁䅕䅚灂䡁䅑睖桂䡁䅑睙潂䍁䄸睔ㅂ䡁䅑䅢療䝁䄸睡杁䍁䅧䅍㉁䍁䄸杍硁䍁䄸杍睁䑁䅉杍灁䅁䅁杍䄴䙁䅙䅁噂䡁䅁睚祂䝁䅅䅚求䍁䅁䅦杁䕁䅍杣求䝁䅑兡あ䙁䅣兙あ䝁䅍䅡癁䕁䄸兤あ䝁䅷睢療䝁䅳䅉潁䑁䅁李癁䑁䅉杍癁䑁䅉䅍祁䑁䅍克䅁䉁余䅁坂䅁䅁兖睂䝁䅣杣桂䝁䅑党杁䡁䅷䅉䑂䡁䅉党歂䝁䅫䅤塂䝁䅅䅤橂䝁䅧睌偂䡁䅕䅤獂䝁䄸睢牂䍁䅁䅋睁䑁䅙睌祁䑁䅍睌祁䑁䅁免㉁䍁䅫䅁㑁杅䅁杖䅁䙁䅕䅣湂䡁䅉兙歂䝁䅕䅉㡂䍁䅁睑祂䝁䅕䅚灂䡁䅑睖桂䡁䅑睙潂䍁䄸睔ㅂ䡁䅑䅢療䝁䄸睡杁䍁䅧䅍㉁䍁䄸杍㍁䍁䄸杍睁䑁䅉䅎灁䅁䅁䉑䅅䙁䅙䅁噂䡁䅁睚祂䝁䅅䅚求䍁䅁䅦杁䕁䅍杣求䝁䅑兡あ䙁䅣兙あ䝁䅍䅡癁䕁䄸兤あ䝁䅷睢療䝁䅳䅉潁䑁䅁李癁䑁䅉䅏癁䑁䅉䅍硁䑁䅍克䅁䍁何䅁坂䅁䅁兖睂䝁䅣杣桂䝁䅑党杁䡁䅷䅉䑂䡁䅉党歂䝁䅫䅤塂䝁䅅䅤橂䝁䅧睌偂䡁䅕䅤獂䝁䄸睢牂䍁䅁䅋睁䑁䅙睌祁䑁䅧睌祁䑁䅁免㍁䍁䅫䅁㑃睃䅁杖䅁䙁䅕䅣湂䡁䅉兙歂䝁䅕䅉㡂䍁䅁睑祂䝁䅕䅚灂䡁䅑睖桂䡁䅑睙潂䍁䄸睔ㅂ䡁䅑䅢療䝁䄸睡杁䍁䅧䅍㉁䍁䄸杍㑁䍁䄸杍睁䑁䅉䅎灁䅁䅁硂䅅䙁䅙䅁噂䡁䅁睚祂䝁䅅䅚求䍁䅁䅦杁䕁䅍杣求䝁䅑兡あ䙁䅣兙あ䝁䅍䅡癁䕁䄸兤あ䝁䅷睢療䝁䅳䅉潁䑁䅁李癁䑁䅉兏癁䑁䅉䅍祁䑁䅅克䅁䭁久䅁坂䅁䅁兖睂䝁䅣杣桂䝁䅑党杁䡁䅷䅉䑂䡁䅉党歂䝁䅫䅤塂䝁䅅䅤橂䝁䅧睌偂䡁䅕䅤獂䝁䄸睢牂䍁䅁䅋睁䑁䅙睌穁䑁䅁睌祁䑁䅁免ㅁ䍁䅫䅁瑁杄䅁杖䅁䙁䅕䅣湂䡁䅉兙歂䝁䅕䅉㡂䍁䅁睑祂䝁䅕䅚灂䡁䅑睖桂䡁䅑睙潂䍁䄸睔ㅂ䡁䅑䅢療䝁䄸睡杁䍁䅧䅍㉁䍁䄸睍睁䍁䄸杍睁䑁䅅睎灁䅁䅁睹䄸䙁䅙䅁噂䡁䅁睚祂䝁䅅䅚求䍁䅁䅦杁䕁䅍杣求䝁䅑兡あ䙁䅣兙あ䝁䅍䅡癁䕁䄸兤あ䝁䅷睢療䝁䅳䅉潁䑁䅁睎癁䑁䅁免癁䑁䅉䅍硁䑁䅕克䅁䍁剁䅁坂䅁䅁兖睂䝁䅣杣桂䝁䅑党杁䡁䅷䅉䑂䡁䅉党歂䝁䅫䅤塂䝁䅅䅤橂䝁䅧睌偂䡁䅕䅤獂䝁䄸睢牂䍁䅁䅋睁䑁䅣睌睁䑁䅅睌祁䑁䅁杍ぁ䍁䅫䅁睂杅䅁杖䅁䙁䅕䅣湂䡁䅉兙歂䝁䅕䅉㡂䍁䅁睑祂䝁䅕䅚灂䡁䅑睖桂䡁䅑睙潂䍁䄸睔ㅂ䡁䅑䅢療䝁䄸睡杁䍁䅧䅍㍁䍁䄸䅍祁䍁䄸杍睁䑁䅉䅎灁䅁䅁䉓䅅䙁䅙䅁噂䡁䅁睚祂䝁䅅䅚求䍁䅁䅦杁䕁䅍杣求䝁䅑兡あ䙁䅣兙あ䝁䅍䅡癁䕁䄸兤あ䝁䅷睢療䝁䅳䅉潁䑁䅁睎癁䑁䅁䅏癁䑁䅉䅍祁䑁䅅克䅁䝁丰䅁坂䅁䅁兖睂䝁䅣杣桂䝁䅑党杁䡁䅷䅉䑂䡁䅉党歂䝁䅫䅤塂䝁䅅䅤橂䝁䅧睌偂䡁䅕䅤獂䝁䄸睢牂䍁䅁䅋睁䑁䅣睌硁䑁䅉睌祁䑁䅁杍祁䍁䅫䅁塄睄䅁杖䅁䙁䅕䅣湂䡁䅉兙歂䝁䅕䅉㡂䍁䅁睑祂䝁䅕䅚灂䡁䅑睖桂䡁䅑睙潂䍁䄸睔ㅂ䡁䅑䅢療䝁䄸睡杁䍁䅧䅍㍁䍁䄸免ぁ䍁䄸杍睁䑁䅉杍灁䅁䅁桫䅉䙁䅙䅁噂䡁䅁睚祂䝁䅅䅚求䍁䅁䅦杁䕁䅍杣求䝁䅑兡あ䙁䅣兙あ䝁䅍䅡癁䕁䄸兤あ䝁䅷睢療䝁䅳䅉潁䑁䅁睎癁䑁䅅李癁䑁䅉䅍祁䑁䅅克䅁䥁䰸䅁坂䅁䅁兖睂䝁䅣杣桂䝁䅑党杁䡁䅷䅉䑂䡁䅉党歂䝁䅫䅤塂䝁䅅䅤橂䝁䅧睌偂䡁䅕䅤獂䝁䄸睢牂䍁䅁䅋睁䑁䅣睌硁䑁䅙睌祁䑁䅁杍ぁ䍁䅫䅁敁睄䅁杖䅁䙁䅕䅣湂䡁䅉兙歂䝁䅕䅉㡂䍁䅁睑祂䝁䅕䅚灂䡁䅑睖桂䡁䅑睙潂䍁䄸睔ㅂ䡁䅑䅢療䝁䄸睡杁䍁䅧䅍㍁䍁䄸免㍁䍁䄸杍睁䑁䅅䅎灁䅁䅁剋䅅䙁䅙䅁噂䡁䅁睚祂䝁䅅䅚求䍁䅁䅦杁䕁䅍杣求䝁䅑兡あ䙁䅣兙あ䝁䅍䅡癁䕁䄸兤あ䝁䅷睢療䝁䅳䅉潁䑁䅁睎癁䑁䅅睎癁䑁䅉䅍硁䑁䅫克䅁䭁卑䅁坂䅁䅁兖睂䝁䅣杣桂䝁䅑党杁䡁䅷䅉䑂䡁䅉党歂䝁䅫䅤塂䝁䅅䅤橂䝁䅧睌偂䡁䅕䅤獂䝁䄸睢牂䍁䅁䅋睁䑁䅣睌硁䑁䅧睌祁䑁䅁䅍ㅁ䍁䅫䅁硂睄䅁杖䅁䙁䅕䅣湂䡁䅉兙歂䝁䅕䅉㡂䍁䅁睑祂䝁䅕䅚灂䡁䅑睖桂䡁䅑睙潂䍁䄸睔ㅂ䡁䅑䅢療䝁䄸睡杁䍁䅧䅍㍁䍁䄸免㑁䍁䄸杍睁䑁䅉睍灁䅁䅁杆䄸䙁䅙䅁噂䡁䅁睚祂䝁䅅䅚求䍁䅁䅦杁䕁䅍杣求䝁䅑兡あ䙁䅣兙あ䝁䅍䅡癁䕁䄸兤あ䝁䅷睢療䝁䅳䅉潁䑁䅁睎癁䑁䅉䅍癁䑁䅉䅍祁䑁䅅克䅁䝁八䅁坂䅁䅁兖睂䝁䅣杣桂䝁䅑党杁䡁䅷䅉䑂䡁䅉党歂䝁䅫䅤塂䝁䅅䅤橂䝁䅧睌偂䡁䅕䅤獂䝁䄸睢牂䍁䅁䅋睁䑁䅣睌祁䑁䅅睌祁䑁䅁杍穁䍁䅫䅁汃䅅䅁杖䅁䙁䅕䅣湂䡁䅉兙歂䝁䅕䅉㡂䍁䅁睑祂䝁䅕䅚灂䡁䅑睖桂䡁䅑睙潂䍁䄸睔ㅂ䡁䅑䅢療䝁䄸睡杁䍁䅧䅍㍁䍁䄸杍祁䍁䄸杍睁䑁䅉免灁䅁䅁六䄴䙁䅙䅁噂䡁䅁睚祂䝁䅅䅚求䍁䅁䅦杁䕁䅍杣求䝁䅑兡あ䙁䅣兙あ䝁䅍䅡癁䕁䄸兤あ䝁䅷睢療䝁䅳䅉潁䑁䅁睎癁䑁䅉杍癁䑁䅉䅍祁䑁䅑克䅁䭁偅䅁坂䅁䅁兖睂䝁䅣杣桂䝁䅑党杁䡁䅷䅉䑂䡁䅉党歂䝁䅫䅤塂䝁䅅䅤橂䝁䅧睌偂䡁䅕䅤獂䝁䄸睢牂䍁䅁䅋睁䑁䅣睌祁䑁䅍睌祁䑁䅁杍ぁ䍁䅫䅁牃睄䅁杖䅁䙁䅕䅣湂䡁䅉兙歂䝁䅕䅉㡂䍁䅁睑祂䝁䅕䅚灂䡁䅑睖桂䡁䅑睙潂䍁䄸睔ㅂ䡁䅑䅢療䝁䄸睡杁䍁䅧䅍㍁䍁䄸杍ㅁ䍁䄸杍睁䑁䅉睍灁䅁䅁朲䄴䙁䅙䅁噂䡁䅁睚祂䝁䅅䅚求䍁䅁䅦杁䕁䅍杣求䝁䅑兡あ䙁䅣兙あ䝁䅍䅡癁䕁䄸兤あ䝁䅷睢療䝁䅳䅉潁䑁䅁睎癁䑁䅉兎癁䑁䅉䅍祁䑁䅑克䅁䙁乧䅁坂䅁䅁兖睂䝁䅣杣桂䝁䅑党杁䡁䅷䅉䑂䡁䅉党歂䝁䅫䅤塂䝁䅅䅤橂䝁䅧睌偂䡁䅕䅤獂䝁䄸睢牂䍁䅁䅋睁䑁䅣睌祁䑁䅙睌祁䑁䅁杍穁䍁䅫䅁⽂睄䅁杖䅁䙁䅕䅣湂䡁䅉兙歂䝁䅕䅉㡂䍁䅁睑祂䝁䅕䅚灂䡁䅑睖桂䡁䅑睙潂䍁䄸睔ㅂ䡁䅑䅢療䝁䄸睡杁䍁䅧䅍㍁䍁䄸杍㍁䍁䄸杍睁䑁䅉睍灁䅁䅁䅡䄴䙁䅙䅁噂䡁䅁睚祂䝁䅅䅚求䍁䅁䅦杁䕁䅍杣求䝁䅑兡あ䙁䅣兙あ䝁䅍䅡癁䕁䄸兤あ䝁䅷睢療䝁䅳䅉潁䑁䅁睎癁䑁䅉䅏癁䑁䅉䅍硁䑁䅅克䅁䵁佑䅁坂䅁䅁兖睂䝁䅣杣桂䝁䅑党杁䡁䅷䅉䑂䡁䅉党歂䝁䅫䅤塂䝁䅅䅤橂䝁䅧睌偂䡁䅕䅤獂䝁䄸睢牂䍁䅁䅋睁䑁䅣睌祁䑁䅫睌祁䑁䅁杍ぁ䍁䅫䅁橁䅅䅁杖䅁䙁䅕䅣湂䡁䅉兙歂䝁䅕䅉㡂䍁䅁睑祂䝁䅕䅚灂䡁䅑睖桂䡁䅑睙潂䍁䄸睔ㅂ䡁䅑䅢療䝁䄸睡杁䍁䅧䅍㍁䍁䄸睍睁䍁䄸杍睁䑁䅉䅎灁䅁䅁硴䅉䙁䅙䅁噂䡁䅁睚祂䝁䅅䅚求䍁䅁䅦杁䕁䅍杣求䝁䅑兡あ䙁䅣兙あ䝁䅍䅡癁䕁䄸兤あ䝁䅷睢療䝁䅳䅉潁䑁䅁睎癁䑁䅍免癁䑁䅉䅍祁䑁䅍克䅁䭁位䅁坂䅁䅁兖睂䝁䅣杣桂䝁䅑党杁䡁䅷䅉䑂䡁䅉党歂䝁䅫䅤塂䝁䅅䅤橂䝁䅧睌偂䡁䅕䅤獂䝁䄸睢牂䍁䅁䅋睁䑁䅣睌穁䑁䅅睌祁䑁䅁杍ぁ䍁䅫䅁乃睄䅁杖䅁䙁䅕䅣湂䡁䅉兙歂䝁䅕䅉㡂䍁䅁睑祂䝁䅕䅚灂䡁䅑睖桂䡁䅑睙潂䍁䄸睔ㅂ䡁䅑䅢療䝁䄸睡杁䍁䅧䅍㑁䍁䄸䅍硁䍁䄸杍睁䑁䅉杍灁䅁䅁䄯䄴䙁䅙䅁噂䡁䅁睚祂䝁䅅䅚求䍁䅁䅦杁䕁䅍杣求䝁䅑兡あ䙁䅣兙あ䝁䅍䅡癁䕁䄸兤あ䝁䅷睢療䝁䅳䅉潁䑁䅁䅏癁䑁䅁杍癁䑁䅉䅍祁䑁䅉克䅁佁倸䅁坂䅁䅁兖睂䝁䅣杣桂䝁䅑党杁䡁䅷䅉䑂䡁䅉党歂䝁䅫䅤塂䝁䅅䅤橂䝁䅧睌偂䡁䅕䅤獂䝁䄸睢牂䍁䅁䅋睁䑁䅧睌睁䑁䅍睌祁䑁䅁免㉁䍁䅫䅁㍁充䅁杖䅁䙁䅕䅣湂䡁䅉兙歂䝁䅕䅉㡂䍁䅁睑祂䝁䅕䅚灂䡁䅑睖桂䡁䅑睙潂䍁䄸睔ㅂ䡁䅑䅢療䝁䄸睡杁䍁䅧䅍㑁䍁䄸䅍穁䍁䄸杍睁䑁䅅䅏灁䅁䅁䉊䅁䙁䅙䅁噂䡁䅁睚祂䝁䅅䅚求䍁䅁䅦杁䕁䅍杣求䝁䅑兡あ䙁䅣兙あ䝁䅍䅡癁䕁䄸兤あ䝁䅷睢療䝁䅳䅉潁䑁䅁䅏癁䑁䅁兎癁䑁䅉䅍硁䑁䅫克䅁䡁光䅁坂䅁䅁兖睂䝁䅣杣桂䝁䅑党杁䡁䅷䅉䑂䡁䅉党歂䝁䅫䅤塂䝁䅅䅤橂䝁䅧睌偂䡁䅕䅤獂䝁䄸睢牂䍁䅁䅋睁䑁䅧睌睁䑁䅕睌祁䑁䅁杍硁䍁䅫䅁婁杄䅁杖䅁䙁䅕䅣湂䡁䅉兙歂䝁䅕䅉㡂䍁䅁睑祂䝁䅕䅚灂䡁䅑睖桂䡁䅑睙潂䍁䄸睔ㅂ䡁䅑䅢療䝁䄸睡杁䍁䅧䅍㑁䍁䄸䅍㉁䍁䄸杍睁䑁䅅䅏灁䅁䅁桴䅉䙁䅙䅁噂䡁䅁睚祂䝁䅅䅚求䍁䅁䅦杁䕁䅍杣求䝁䅑兡あ䙁䅣兙あ䝁䅍䅡癁䕁䄸兤あ䝁䅷睢療䝁䅳䅉潁䑁䅁䅏癁䑁䅁睎癁䑁䅉䅍硁䑁䅫克䅁䥁䵫䅁坂䅁䅁兖睂䝁䅣杣桂䝁䅑党杁䡁䅷䅉䑂䡁䅉党歂䝁䅫䅤塂䝁䅅䅤橂䝁䅧睌偂䡁䅕䅤獂䝁䄸睢牂䍁䅁䅋睁䑁䅧睌睁䑁䅧睌祁䑁䅁杍ぁ䍁䅫䅁㉁䅅䅁杖䅁䙁䅕䅣湂䡁䅉兙歂䝁䅕䅉㡂䍁䅁睑祂䝁䅕䅚灂䡁䅑睖桂䡁䅑睙潂䍁䄸睔ㅂ䡁䅑䅢療䝁䄸睡杁䍁䅧䅍㑁䍁䄸䅍㕁䍁䄸杍睁䑁䅅䅏灁䅁䅁确䅁䙁䅙䅁噂䡁䅁睚祂䝁䅅䅚求䍁䅁䅦杁䕁䅍杣求䝁䅑兡あ䙁䅣兙あ䝁䅍䅡癁䕁䄸兤あ䝁䅷睢療䝁䅳䅉潁䑁䅁䅏癁䑁䅁兏癁䑁䅉䅍硁䑁䅫克䅁䱁位䅁坂䅁䅁兖睂䝁䅣杣桂䝁䅑党杁䡁䅷䅉䑂䡁䅉党歂䝁䅫䅤塂䝁䅅䅤橂䝁䅧睌偂䡁䅕䅤獂䝁䄸睢牂䍁䅁䅋睁䑁䅧睌睁䑁䅫睌祁䑁䅁杍硁䍁䅫䅁ぁ兄䅁杖䅁䙁䅕䅣湂䡁䅉兙歂䝁䅕䅉㡂䍁䅁睑祂䝁䅕䅚灂䡁䅑睖桂䡁䅑睙潂䍁䄸睔ㅂ䡁䅑䅢療䝁䄸睡杁䍁䅧䅍㑁䍁䄸免硁䍁䄸杍睁䑁䅉睍灁䅁䅁朶䄸䙁䅙䅁噂䡁䅁睚祂䝁䅅䅚求䍁䅁䅦杁䕁䅍杣求䝁䅑兡あ䙁䅣兙あ䝁䅍䅡癁䕁䄸兤あ䝁䅷睢療䝁䅳䅉潁䑁䅁䅏癁䑁䅅杍癁䑁䅉䅍祁䑁䅅克䅁䍁卑䅁坂䅁䅁兖睂䝁䅣杣桂䝁䅑党杁䡁䅷䅉䑂䡁䅉党歂䝁䅫䅤塂䝁䅅䅤橂䝁䅧睌偂䡁䅕䅤獂䝁䄸睢牂䍁䅁䅋睁䑁䅧睌硁䑁䅉睌祁䑁䅁杍ぁ䍁䅫䅁十䅅䅁杖䅁䙁䅕䅣湂䡁䅉兙歂䝁䅕䅉㡂䍁䅁睑祂䝁䅕䅚灂䡁䅑睖桂䡁䅑睙潂䍁䄸睔ㅂ䡁䅑䅢療䝁䄸睡杁䍁䅧䅍㑁䍁䄸免穁䍁䄸杍睁䑁䅉免灁䅁䅁剓䅁䙁䅙䅁噂䡁䅁睚祂䝁䅅䅚求䍁䅁䅦杁䕁䅍杣求䝁䅑兡あ䙁䅣兙あ䝁䅍䅡癁䕁䄸兤あ䝁䅷睢療䝁䅳䅉潁䑁䅁䅏癁䑁䅅睍癁䑁䅉䅍祁䑁䅑克䅁䱁䱅䅁坂䅁䅁兖睂䝁䅣杣桂䝁䅑党杁䡁䅷䅉䑂䡁䅉党歂䝁䅫䅤塂䝁䅅䅤橂䝁䅧睌偂䡁䅕䅤獂䝁䄸睢牂䍁䅁䅋睁䑁䅧睌硁䑁䅕睌祁䑁䅁杍穁䍁䅫䅁䅄杅䅁杖䅁䙁䅕䅣湂䡁䅉兙歂䝁䅕䅉㡂䍁䅁睑祂䝁䅕䅚灂䡁䅑睖桂䡁䅑睙潂䍁䄸睔ㅂ䡁䅑䅢療䝁䄸睡杁䍁䅧䅍㑁䍁䄸免㉁䍁䄸杍睁䑁䅅䅏灁䅁䅁睓䅳䙁䅙䅁噂䡁䅁睚祂䝁䅅䅚求䍁䅁䅦杁䕁䅍杣求䝁䅑兡あ䙁䅣兙あ䝁䅍䅡癁䕁䄸兤あ䝁䅷睢療䝁䅳䅉潁䑁䅁䅏癁䑁䅅李癁䑁䅉䅍祁䑁䅑克䅁䙁偧䅁坂䅁䅁兖睂䝁䅣杣桂䝁䅑党杁䡁䅷䅉䑂䡁䅉党歂䝁䅫䅤塂䝁䅅䅤橂䝁䅧睌偂䡁䅕䅤獂䝁䄸睢牂䍁䅁䅋睁䑁䅧睌硁䑁䅣睌祁䑁䅁免㍁䍁䅫䅁硂䅅䅁杖䅁䙁䅕䅣湂䡁䅉兙歂䝁䅕䅉㡂䍁䅁睑祂䝁䅕䅚灂䡁䅑睖桂䡁䅑睙潂䍁䄸睔ㅂ䡁䅑䅢療䝁䄸睡杁䍁䅧䅍㑁䍁䄸免㕁䍁䄸杍睁䑁䅅䅎灁䅁䅁䅵䄰䙁䅙䅁噂䡁䅁睚祂䝁䅅䅚求䍁䅁䅦杁䕁䅍杣求䝁䅑兡あ䙁䅣兙あ䝁䅍䅡癁䕁䄸兤あ䝁䅷睢療䝁䅳䅉潁䑁䅁䅏癁䑁䅉䅎癁䑁䅉䅍祁䑁䅉克䅁䉁偕䅁坂䅁䅁兖睂䝁䅣杣桂䝁䅑党杁䡁䅷䅉䑂䡁䅉党歂䝁䅫䅤塂䝁䅅䅤橂䝁䅧睌偂䡁䅕䅤獂䝁䄸睢牂䍁䅁䅋睁䑁䅧睌祁䑁䅕睌祁䑁䅁杍祁䍁䅫䅁穂睃䅁杖䅁䙁䅕䅣湂䡁䅉兙歂䝁䅕䅉㡂䍁䅁睑祂䝁䅕䅚灂䡁䅑睖桂䡁䅑睙潂䍁䄸睔ㅂ䡁䅑䅢療䝁䄸睡杁䍁䅧䅍㕁䍁䄸䅍硁䍁䄸杍睁䑁䅉睍灁䅁䅁光䄴䙁䅙䅁噂䡁䅁睚祂䝁䅅䅚求䍁䅁䅦杁䕁䅍杣求䝁䅑兡あ䙁䅣兙あ䝁䅍䅡癁䕁䄸兤あ䝁䅷睢療䝁䅳䅉潁䑁䅁兏癁䑁䅁睍癁䑁䅉䅍祁䑁䅑克䅁偁䵉䅁坂䅁䅁兖睂䝁䅣杣桂䝁䅑党杁䡁䅷䅉䑂䡁䅉党歂䝁䅫䅤塂䝁䅅䅤橂䝁䅧睌偂䡁䅕䅤獂䝁䄸睢牂䍁䅁䅋睁䑁䅫睌睁䑁䅣睌祁䑁䅁杍穁䍁䅫䅁慃睄䅁杖䅁䙁䅕䅣湂䡁䅉兙歂䝁䅕䅉㡂䍁䅁睑祂䝁䅕䅚灂䡁䅑睖桂䡁䅑睙潂䍁䄸睔ㅂ䡁䅑䅢療䝁䄸睡杁䍁䅧䅍㕁䍁䄸䅍㑁䍁䄸杍睁䑁䅉免灁䅁䅁桳䅉䙁䅙䅁噂䡁䅁睚祂䝁䅅䅚求䍁䅁䅦杁䕁䅍杣求䝁䅑兡あ䙁䅣兙あ䝁䅍䅡癁䕁䄸兤あ䝁䅷睢療䝁䅳䅉潁䑁䅁兏癁䑁䅁兏癁䑁䅉䅍祁䑁䅅克䅁䭁八䅁坂䅁䅁兖睂䝁䅣杣桂䝁䅑党杁䡁䅷䅉䑂䡁䅉党歂䝁䅫䅤塂䝁䅅䅤橂䝁䅧睌偂䡁䅕䅤獂䝁䄸睢牂䍁䅁䅋睁䑁䅫睌硁䑁䅁睌祁䑁䅁杍硁䍁䅫䅁煁䅅䅁杖䅁䙁䅕䅣湂䡁䅉兙歂䝁䅕䅉㡂䍁䅁睑祂䝁䅕䅚灂䡁䅑睖桂䡁䅑睙潂䍁䄸睔ㅂ䡁䅑䅢療䝁䄸睡杁䍁䅧䅍㕁䍁䄸免睁䍁䄸杍睁䑁䅉䅎灁䅁䅁桥䅁䙁䅙䅁噂䡁䅁睚祂䝁䅅䅚求䍁䅁䅦杁䕁䅍杣求䝁䅑兡あ䙁䅣兙あ䝁䅍䅡癁䕁䄸兤あ䝁䅷睢療䝁䅳䅉潁䑁䅁兏癁䑁䅅免癁䑁䅉䅍硁䑁䅧克䅁乁兙䅁坂䅁䅁兖睂䝁䅣杣桂䝁䅑党杁䡁䅷䅉䑂䡁䅉党歂䝁䅫䅤塂䝁䅅䅤橂䝁䅧睌偂䡁䅕䅤獂䝁䄸睢牂䍁䅁䅋睁䑁䅫睌硁䑁䅕睌祁䑁䅁杍祁䍁䅫䅁湄䅅䅁杖䅁䙁䅕䅣湂䡁䅉兙歂䝁䅕䅉㡂䍁䅁睑祂䝁䅕䅚灂䡁䅑睖桂䡁䅑睙潂䍁䄸睔ㅂ䡁䅑䅢療䝁䄸睡杁䍁䅧䅍㕁䍁䄸免㉁䍁䄸杍睁䑁䅅兏灁䅁䅁杋䅷䙁䅙䅁噂䡁䅁睚祂䝁䅅䅚求䍁䅁䅦杁䕁䅍杣求䝁䅑兡あ䙁䅣兙あ䝁䅍䅡癁䕁䄸兤あ䝁䅷睢療䝁䅳䅉潁䑁䅁兏癁䑁䅅睎癁䑁䅉䅍硁䑁䅫克䅁䅁䰴䅁坂䅁䅁兖睂䝁䅣杣桂䝁䅑党杁䡁䅷䅉䑂䡁䅉党歂䝁䅫䅤塂䝁䅅䅤橂䝁䅧睌偂䡁䅕䅤獂䝁䄸睢牂䍁䅁䅋睁䑁䅫睌硁䑁䅣睌祁䑁䅁杍ぁ䍁䅫䅁癁䅅䅁杖䅁䙁䅕䅣湂䡁䅉兙歂䝁䅕䅉㡂䍁䅁睑祂䝁䅕䅚灂䡁䅑睖桂䡁䅑睙潂䍁䄸睔ㅂ䡁䅑䅢療䝁䄸睡杁䍁䅧䅍㕁䍁䄸免㑁䍁䄸杍睁䑁䅅兏灁䅁䅁眸䅳䙁䅙䅁噂䡁䅁睚祂䝁䅅䅚求䍁䅁䅦杁䕁䅍杣求䝁䅑兡あ䙁䅣兙あ䝁䅍䅡癁䕁䄸兤あ䝁䅷睢療䝁䅳䅉潁䑁䅁兏癁䑁䅅䅏癁䑁䅉䅍祁䑁䅑克䅁䵁充䅁坂䅁䅁兖睂䝁䅣杣桂䝁䅑党杁䡁䅷䅉䑂䡁䅉党歂䝁䅫䅤塂䝁䅅䅤橂䝁䅧睌偂䡁䅕䅤獂䝁䄸睢牂䍁䅁䅋睁䑁䅫睌硁䑁䅫睌祁䑁䅁杍祁䍁䅫䅁硃䅄䅁杖䅁䙁䅕䅣湂䡁䅉兙歂䝁䅕䅉㡂䍁䅁睑祂䝁䅕䅚灂䡁䅑睖桂䡁䅑睙潂䍁䄸睔ㅂ䡁䅑䅢療䝁䄸睡杁䍁䅧䅍㕁䍁䄸免㕁䍁䄸杍睁䑁䅉䅎灁䅁䅁睚䄴䙁䅙䅁噂䡁䅁睚祂䝁䅅䅚求䍁䅁䅦杁䕁䅍杣求䝁䅑兡あ䙁䅣兙あ䝁䅍䅡癁䕁䄸兤あ䝁䅷睢療䝁䅳䅉潁䑁䅁兏癁䑁䅉䅍癁䑁䅉䅍硁䑁䅧克䅁䵁乯䅁坂䅁䅁兖睂䝁䅣杣桂䝁䅑党杁䡁䅷䅉䑂䡁䅉党歂䝁䅫䅤塂䝁䅅䅤橂䝁䅧睌偂䡁䅕䅤獂䝁䄸睢牂䍁䅁䅋睁䑁䅫睌祁䑁䅁睌祁䑁䅁杍穁䍁䅫䅁䭄充䅁杖䅁䙁䅕䅣湂䡁䅉兙歂䝁䅕䅉㡂䍁䅁睑祂䝁䅕䅚灂䡁䅑睖桂䡁䅑睙潂䍁䄸睔ㅂ䡁䅑䅢療䝁䄸睡杁䍁䅧䅍㕁䍁䄸杍祁䍁䄸杍睁䑁䅅兎灁䅁䅁睗䄴䙁䅙䅁噂䡁䅁睚祂䝁䅅䅚求䍁䅁䅦杁䕁䅍杣求䝁䅑兡あ䙁䅣兙あ䝁䅍䅡癁䕁䄸兤あ䝁䅷睢療䝁䅳䅉潁䑁䅁兏癁䑁䅉睍癁䑁䅉䅍硁䑁䅁克䅁乁佁䅁坂䅁䅁兖睂䝁䅣杣桂䝁䅑党杁䡁䅷䅉䑂䡁䅉党歂䝁䅫䅤塂䝁䅅䅤橂䝁䅧睌偂䡁䅕䅤獂䝁䄸睢牂䍁䅁䅋睁䑁䅫睌祁䑁䅍睌祁䑁䅁杍ぁ䍁䅫䅁偃䅅䅁杖䅁䙁䅕䅣湂䡁䅉兙歂䝁䅕䅉㡂䍁䅁睑祂䝁䅕䅚灂䡁䅑睖桂䡁䅑睙潂䍁䄸睔ㅂ䡁䅑䅢療䝁䄸睡杁䍁䅧䅍㕁䍁䄸杍ㅁ䍁䄸杍睁䑁䅅睍灁䅁䅁共䄰䙁䅙䅁噂䡁䅁睚祂䝁䅅䅚求䍁䅁䅦杁䕁䅍杣求䝁䅑兡あ䙁䅣兙あ䝁䅍䅡癁䕁䄸兤あ䝁䅷睢療䝁䅳䅉潁䑁䅁兏癁䑁䅉兎癁䑁䅉䅍祁䑁䅑克䅁䥁剉䅁坂䅁䅁兖睂䝁䅣杣桂䝁䅑党杁䡁䅷䅉䑂䡁䅉党歂䝁䅫䅤塂䝁䅅䅤橂䝁䅧睌偂䡁䅕䅤獂䝁䄸睢牂䍁䅁䅋睁䑁䅫睌祁䑁䅙睌祁䑁䅁免㍁䍁䅫䅁煂杅䅁杖䅁䙁䅕䅣湂䡁䅉兙歂䝁䅕䅉㡂䍁䅁睑祂䝁䅕䅚灂䡁䅑睖桂䡁䅑睙潂䍁䄸睔ㅂ䡁䅑䅢療䝁䄸睡杁䍁䅧䅍㕁䍁䄸杍㕁䍁䄸杍睁䑁䅉免灁䅁䅁睯䄰䙁䅙䅁噂䡁䅁睚祂䝁䅅䅚求䍁䅁䅦杁䕁䅍杣求䝁䅑兡あ䙁䅣兙あ䝁䅍䅡癁䕁䄸兤あ䝁䅷睢療䝁䅳䅉潁䑁䅁兏癁䑁䅉兏癁䑁䅉䅍祁䑁䅍克䅁䙁剧䅁坂䅁䅁兖睂䝁䅣杣桂䝁䅑党杁䡁䅷䅉䑂䡁䅉党歂䝁䅫䅤塂䝁䅅䅤橂䝁䅧睌偂䡁䅕䅤獂䝁䄸睢牂䍁䅁䅋睁䑁䅫睌穁䑁䅁睌祁䑁䅁杍祁䍁䅫䅁敃䅅䅁杖䅁䙁䅕䅣湂䡁䅉兙歂䝁䅕䅉㡂䍁䅁睑祂䝁䅕䅚灂䡁䅑睖桂䡁䅑睙潂䍁䄸睔ㅂ䡁䅑䅢療䝁䄸睡杁䍁䅧免睁䍁䄸䅍硁䍁䄸杍睁䑁䅉䅎灁䅁䅁杺䄴䙁䅙䅁噂䡁䅁睚祂䝁䅅䅚求䍁䅁䅦杁䕁䅍杣求䝁䅑兡あ䙁䅣兙あ䝁䅍䅡癁䕁䄸兤あ䝁䅷睢療䝁䅳䅉潁䑁䅅䅍癁䑁䅁杍癁䑁䅉䅍祁䑁䅑克䅁䝁佁䅁坂䅁䅁兖睂䝁䅣杣桂䝁䅑党杁䡁䅷䅉䑂䡁䅉党歂䝁䅫䅤塂䝁䅅䅤橂䝁䅧睌偂䡁䅕䅤獂䝁䄸睢牂䍁䅁䅋硁䑁䅁睌睁䑁䅑睌祁䑁䅁杍祁䍁䅫䅁塁杄䅁杖䅁䙁䅕䅣湂䡁䅉兙歂䝁䅕䅉㡂䍁䅁睑祂䝁䅕䅚灂䡁䅑睖桂䡁䅑睙潂䍁䄸睔ㅂ䡁䅑䅢療䝁䄸睡杁䍁䅧免睁䍁䄸䅍ぁ䍁䄸杍睁䑁䅉䅎灁䅁䅁眶䄴䙁䅙䅁噂䡁䅁睚祂䝁䅅䅚求䍁䅁䅦杁䕁䅍杣求䝁䅑兡あ䙁䅣兙あ䝁䅍䅡癁䕁䄸兤あ䝁䅷睢療䝁䅳䅉潁䑁䅅䅍癁䑁䅁兎癁䑁䅉䅍硁䑁䅁克䅁䥁兙䅁坂䅁䅁兖睂䝁䅣杣桂䝁䅑党杁䡁䅷䅉䑂䡁䅉党歂䝁䅫䅤塂䝁䅅䅤橂䝁䅧睌偂䡁䅕䅤獂䝁䄸睢牂䍁䅁䅋硁䑁䅁睌睁䑁䅕睌祁䑁䅁杍穁䍁䅫䅁獃兄䅁杖䅁䙁䅕䅣湂䡁䅉兙歂䝁䅕䅉㡂䍁䅁睑祂䝁䅕䅚灂䡁䅑睖桂䡁䅑睙潂䍁䄸睔ㅂ䡁䅑䅢療䝁䄸睡杁䍁䅧免睁䍁䄸䅍㉁䍁䄸杍睁䑁䅉杍灁䅁䅁剏䅁䙁䅙䅁噂䡁䅁睚祂䝁䅅䅚求䍁䅁䅦杁䕁䅍杣求䝁䅑兡あ䙁䅣兙あ䝁䅍䅡癁䕁䄸兤あ䝁䅷睢療䝁䅳䅉潁䑁䅅䅍癁䑁䅁睎癁䑁䅉䅍祁䑁䅁克䅁䩁偍䅁坂䅁䅁兖睂䝁䅣杣桂䝁䅑党杁䡁䅷䅉䑂䡁䅉党歂䝁䅫䅤塂䝁䅅䅤橂䝁䅧睌偂䡁䅕䅤獂䝁䄸睢牂䍁䅁䅋硁䑁䅁睌睁䑁䅫睌祁䑁䅁免祁䍁䅫䅁允䅄䅁杖䅁䙁䅕䅣湂䡁䅉兙歂䝁䅕䅉㡂䍁䅁睑祂䝁䅕䅚灂䡁䅑睖桂䡁䅑睙潂䍁䄸睔ㅂ䡁䅑䅢療䝁䄸睡杁䍁䅧免睁䍁䄸免祁䍁䄸杍睁䑁䅉免灁䅁䅁督䄴䙁䅙䅁噂䡁䅁睚祂䝁䅅䅚求䍁䅁䅦杁䕁䅍杣求䝁䅑兡あ䙁䅣兙あ䝁䅍䅡癁䕁䄸兤あ䝁䅷睢療䝁䅳䅉潁䑁䅅䅍癁䑁䅅睍癁䑁䅉䅍祁䑁䅅克䅁䡁卣䅁坂䅁䅁兖睂䝁䅣杣桂䝁䅑党杁䡁䅷䅉䑂䡁䅉党歂䝁䅫䅤塂䝁䅅䅤橂䝁䅧睌偂䡁䅕䅤獂䝁䄸睢牂䍁䅁䅋硁䑁䅁睌硁䑁䅕睌祁䑁䅁免穁䍁䅫䅁䑂䅅䅁杖䅁䙁䅕䅣湂䡁䅉兙歂䝁䅕䅉㡂䍁䅁睑祂䝁䅕䅚灂䡁䅑睖桂䡁䅑睙潂䍁䄸睔ㅂ䡁䅑䅢療䝁䄸睡杁䍁䅧免睁䍁䄸免㍁䍁䄸杍睁䑁䅉杍灁䅁䅁䉦䅁䙁䅙䅁噂䡁䅁睚祂䝁䅅䅚求䍁䅁䅦杁䕁䅍杣求䝁䅑兡あ䙁䅣兙あ䝁䅍䅡癁䕁䄸兤あ䝁䅷睢療䝁䅳䅉潁䑁䅅䅍癁䑁䅅䅏癁䑁䅉䅍祁䑁䅉克䅁䩁佑䅁坂䅁䅁兖睂䝁䅣杣桂䝁䅑党杁䡁䅷䅉䑂䡁䅉党歂䝁䅫䅤塂䝁䅅䅤橂䝁䅧睌偂䡁䅕䅤獂䝁䄸睢牂䍁䅁䅋硁䑁䅁睌硁䑁䅫睌祁䑁䅁免㉁䍁䅫䅁䙄杄䅁杖䅁䙁䅕䅣湂䡁䅉兙歂䝁䅕䅉㡂䍁䅁睑祂䝁䅕䅚灂䡁䅑睖桂䡁䅑睙潂䍁䄸睔ㅂ䡁䅑䅢療䝁䄸睡杁䍁䅧免睁䍁䄸杍睁䍁䄸杍睁䑁䅉免灁䅁䅁內䅷䙁䅙䅁噂䡁䅁睚祂䝁䅅䅚求䍁䅁䅦杁䕁䅍杣求䝁䅑兡あ䙁䅣兙あ䝁䅍䅡癁䕁䄸兤あ䝁䅷睢療䝁䅳䅉潁䑁䅅䅍癁䑁䅉䅍癁䑁䅉䅍祁䑁䅍克䅁䙁即䅁坂䅁䅁兖睂䝁䅣杣桂䝁䅑党杁䡁䅷䅉䑂䡁䅉党歂䝁䅫䅤塂䝁䅅䅤橂䝁䅧睌偂䡁䅕䅤獂䝁䄸睢牂䍁䅁䅋硁䑁䅁睌祁䑁䅕睌祁䑁䅁免㉁䍁䅫䅁㑃杄䅁杖䅁䙁䅕䅣湂䡁䅉兙歂䝁䅕䅉㡂䍁䅁睑祂䝁䅕䅚灂䡁䅑睖桂䡁䅑睙潂䍁䄸睔ㅂ䡁䅑䅢療䝁䄸睡杁䍁䅧免睁䍁䄸杍ㅁ䍁䄸杍睁䑁䅉杍灁䅁䅁杚䄸䙁䅙䅁噂䡁䅁睚祂䝁䅅䅚求䍁䅁䅦杁䕁䅍杣求䝁䅑兡あ䙁䅣兙あ䝁䅍䅡癁䕁䄸兤あ䝁䅷睢療䝁䅳䅉潁䑁䅅䅍癁䑁䅉䅏癁䑁䅉䅍祁䑁䅑克䅁䉁具䅁坂䅁䅁兖睂䝁䅣杣桂䝁䅑党杁䡁䅷䅉䑂䡁䅉党歂䝁䅫䅤塂䝁䅅䅤橂䝁䅧睌偂䡁䅕䅤獂䝁䄸睢牂䍁䅁䅋硁䑁䅁睌穁䑁䅁睌祁䑁䅁免ぁ䍁䅫䅁䉁䅅䅁杖䅁䙁䅕䅣湂䡁䅉兙歂䝁䅕䅉㡂䍁䅁睑祂䝁䅕䅚灂䡁䅑睖桂䡁䅑睙潂䍁䄸睔ㅂ䡁䅑䅢療䝁䄸睡杁䍁䅧免睁䍁䄸睍睁䍁䄸杍睁䑁䅉睍灁䅁䅁杉䄸䙁䅙䅁噂䡁䅁睚祂䝁䅅䅚求䍁䅁䅦杁䕁䅍杣求䝁䅑兡あ䙁䅣兙あ䝁䅍䅡癁䕁䄸兤あ䝁䅷睢療䝁䅳䅉潁䑁䅅䅍癁䑁䅍免癁䑁䅉䅍硁䑁䅍克䅁䝁佅䅁坂䅁䅁兖睂䝁䅣杣桂䝁䅑党杁䡁䅷䅉䑂䡁䅉党歂䝁䅫䅤塂䝁䅅䅤橂䝁䅧睌偂䡁䅕䅤獂䝁䄸睢牂䍁䅁䅋硁䑁䅁睌穁䑁䅅睌祁䑁䅁免ぁ䍁䅫䅁䙄䅅䅁杖䅁䙁䅕䅣湂䡁䅉兙歂䝁䅕䅉㡂䍁䅁睑祂䝁䅕䅚灂䡁䅑睖桂䡁䅑睙潂䍁䄸睔ㅂ䡁䅑䅢療䝁䄸睡杁䍁䅧免硁䍁䄸䅍祁䍁䄸杍睁䑁䅉䅍灁䅁䅁䉐䅁䙁䅙䅁噂䡁䅁睚祂䝁䅅䅚求䍁䅁䅦杁䕁䅍杣求䝁䅑兡あ䙁䅣兙あ䝁䅍䅡癁䕁䄸兤あ䝁䅷睢療䝁䅳䅉潁䑁䅅免癁䑁䅁杍癁䑁䅉䅍祁䑁䅍克䅁䍁䱷䅁坂䅁䅁兖睂䝁䅣杣桂䝁䅑党杁䡁䅷䅉䑂䡁䅉党歂䝁䅫䅤塂䝁䅅䅤橂䝁䅧睌偂䡁䅕䅤獂䝁䄸睢牂䍁䅁䅋硁䑁䅅睌睁䑁䅍睌祁䑁䅁杍穁䍁䅫䅁敂兄䅁杖䅁䙁䅕䅣湂䡁䅉兙歂䝁䅕䅉㡂䍁䅁睑祂䝁䅕䅚灂䡁䅑睖桂䡁䅑睙潂䍁䄸睔ㅂ䡁䅑䅢療䝁䄸睡杁䍁䅧免硁䍁䄸䅍ㅁ䍁䄸杍睁䑁䅉免灁䅁䅁剌䅉䙁䅙䅁噂䡁䅁睚祂䝁䅅䅚求䍁䅁䅦杁䕁䅍杣求䝁䅑兡あ䙁䅣兙あ䝁䅍䅡癁䕁䄸兤あ䝁䅷睢療䝁䅳䅉潁䑁䅅免癁䑁䅁睎癁䑁䅉䅍祁䑁䅍克䅁䡁䵉䅁坂䅁䅁兖睂䝁䅣杣桂䝁䅑党杁䡁䅷䅉䑂䡁䅉党歂䝁䅫䅤塂䝁䅅䅤橂䝁䅧睌偂䡁䅕䅤獂䝁䄸睢牂䍁䅁䅋硁䑁䅅睌睁䑁䅣睌祁䑁䅁杍ぁ䍁䅫䅁佄䅅䅁杖䅁䙁䅕䅣湂䡁䅉兙歂䝁䅕䅉㡂䍁䅁睑祂䝁䅕䅚灂䡁䅑睖桂䡁䅑睙潂䍁䄸睔ㅂ䡁䅑䅢療䝁䄸睡杁䍁䅧免硁䍁䄸䅍㕁䍁䄸杍睁䑁䅉免灁䅁䅁睅䅳䙁䅙䅁噂䡁䅁睚祂䝁䅅䅚求䍁䅁䅦杁䕁䅍杣求䝁䅑兡あ䙁䅣兙あ䝁䅍䅡癁䕁䄸兤あ䝁䅷睢療䝁䅳䅉潁䑁䅅免癁䑁䅅免癁䑁䅉䅍硁䑁䅑克䅁䙁剅䅁坂䅁䅁兖睂䝁䅣杣桂䝁䅑党杁䡁䅷䅉䑂䡁䅉党歂䝁䅫䅤塂䝁䅅䅤橂䝁䅧睌偂䡁䅕䅤獂䝁䄸睢牂䍁䅁䅋硁䑁䅅睌硁䑁䅍睌祁䑁䅁免㍁䍁䅫䅁⽄睄䅁杖䅁䙁䅕䅣湂䡁䅉兙歂䝁䅕䅉㡂䍁䅁睑祂䝁䅕䅚灂䡁䅑睖桂䡁䅑睙潂䍁䄸睔ㅂ䡁䅑䅢療䝁䄸睡杁䍁䅧免硁䍁䄸免ぁ䍁䄸杍睁䑁䅉䅎灁䅁䅁制䅅䙁䅙䅁噂䡁䅁睚祂䝁䅅䅚求䍁䅁䅦杁䕁䅍杣求䝁䅑兡あ䙁䅣兙あ䝁䅍䅡癁䕁䄸兤あ䝁䅷睢療䝁䅳䅉潁䑁䅅免癁䑁䅅兎癁䑁䅉䅍祁䑁䅍克䅁䝁儰䅁坂䅁䅁兖睂䝁䅣杣桂䝁䅑党杁䡁䅷䅉䑂䡁䅉党歂䝁䅫䅤塂䝁䅅䅤橂䝁䅧睌偂䡁䅕䅤獂䝁䄸睢牂䍁䅁䅋硁䑁䅅睌硁䑁䅕睌祁䑁䅁杍ぁ䍁䅫䅁䱂䅄䅁杖䅁䙁䅕䅣湂䡁䅉兙歂䝁䅕䅉㡂䍁䅁睑祂䝁䅕䅚灂䡁䅑睖桂䡁䅑睙潂䍁䄸睔ㅂ䡁䅑䅢療䝁䄸睡杁䍁䅧免硁䍁䄸免㍁䍁䄸杍睁䑁䅉杍灁䅁䅁剚䅁䙁䅙䅁噂䡁䅁睚祂䝁䅅䅚求䍁䅁䅦杁䕁䅍杣求䝁䅑兡あ䙁䅣兙あ䝁䅍䅡癁䕁䄸兤あ䝁䅷睢療䝁䅳䅉潁䑁䅅免癁䑁䅅睎癁䑁䅉䅍祁䑁䅍克䅁偁前䅁坂䅁䅁兖睂䝁䅣杣桂䝁䅑党杁䡁䅷䅉䑂䡁䅉党歂䝁䅫䅤塂䝁䅅䅤橂䝁䅧睌偂䡁䅕䅤獂䝁䄸睢牂䍁䅁䅋硁䑁䅅睌硁䑁䅧睌祁䑁䅁杍ぁ䍁䅫䅁汃充䅁杖䅁䙁䅕䅣湂䡁䅉兙歂䝁䅕䅉㡂䍁䅁睑祂䝁䅕䅚灂䡁䅑睖桂䡁䅑睙潂䍁䄸睔ㅂ䡁䅑䅢療䝁䄸睡杁䍁䅧免硁䍁䄸免㕁䍁䄸杍睁䑁䅉䅎灁䅁䅁睓䄸䙁䅙䅁噂䡁䅁睚祂䝁䅅䅚求䍁䅁䅦杁䕁䅍杣求䝁䅑兡あ䙁䅣兙あ䝁䅍䅡癁䕁䄸兤あ䝁䅷睢療䝁䅳䅉潁䑁䅅免癁䑁䅉䅍癁䑁䅉䅍硁䑁䅧克䅁䥁倴䅁坂䅁䅁兖睂䝁䅣杣桂䝁䅑党杁䡁䅷䅉䑂䡁䅉党歂䝁䅫䅤塂䝁䅅䅤橂䝁䅧睌偂䡁䅕䅤獂䝁䄸睢牂䍁䅁䅋硁䑁䅅睌祁䑁䅅睌祁䑁䅁杍祁䍁䅫䅁療杄䅁杖䅁䙁䅕䅣湂䡁䅉兙歂䝁䅕䅉㡂䍁䅁睑祂䝁䅕䅚灂䡁䅑睖桂䡁䅑睙潂䍁䄸睔ㅂ䡁䅑䅢療䝁䄸睡杁䍁䅧免硁䍁䄸杍ㅁ䍁䄸杍睁䑁䅉䅎灁䅁䅁䅧䄸䙁䅙䅁噂䡁䅁睚祂䝁䅅䅚求䍁䅁䅦杁䕁䅍杣求䝁䅑兡あ䙁䅣兙あ䝁䅍䅡癁䕁䄸兤あ䝁䅷睢療䝁䅳䅉潁䑁䅅免癁䑁䅉李癁䑁䅉䅍祁䑁䅑克䅁偁䱷䅁坂䅁䅁兖睂䝁䅣杣桂䝁䅑党杁䡁䅷䅉䑂䡁䅉党歂䝁䅫䅤塂䝁䅅䅤橂䝁䅧睌偂䡁䅕䅤獂䝁䄸睢牂䍁䅁䅋硁䑁䅅睌祁䑁䅫睌祁䑁䅁杍硁䍁䅫䅁卂睄䅁杖䅁䙁䅕䅣湂䡁䅉兙歂䝁䅕䅉㡂䍁䅁睑祂䝁䅕䅚灂䡁䅑睖桂䡁䅑睙潂䍁䄸睔ㅂ䡁䅑䅢療䝁䄸睡杁䍁䅧免硁䍁䄸睍睁䍁䄸杍睁䑁䅉杍灁䅁䅁東䄸䙁䅙䅁噂䡁䅁睚祂䝁䅅䅚求䍁䅁䅦杁䕁䅍杣求䝁䅑兡あ䙁䅣兙あ䝁䅍䅡癁䕁䄸兤あ䝁䅷睢療䝁䅳䅉潁䑁䅅免癁䑁䅍䅍癁䑁䅉䅍祁䑁䅍克䅁乁偷䅁坂䅁䅁兖睂䝁䅣杣桂䝁䅑党杁䡁䅷䅉䑂䡁䅉党歂䝁䅫䅤塂䝁䅅䅤橂䝁䅧睌偂䡁䅕䅤獂䝁䄸睢牂䍁䅁䅋硁䑁䅉睌睁䑁䅉睌祁䑁䅁杍祁䍁䅫䅁瑃杄䅁杖䅁䙁䅕䅣湂䡁䅉兙歂䝁䅕䅉㡂䍁䅁睑祂䝁䅕䅚灂䡁䅑睖桂䡁䅑睙潂䍁䄸睔ㅂ䡁䅑䅢療䝁䄸睡杁䍁䅧免祁䍁䄸䅍祁䍁䄸杍睁䑁䅉䅎灁䅁䅁䉔䅁䙁䅙䅁噂䡁䅁睚祂䝁䅅䅚求䍁䅁䅦杁䕁䅍杣求䝁䅑兡あ䙁䅣兙あ䝁䅍䅡癁䕁䄸兤あ䝁䅷睢療䝁䅳䅉潁䑁䅅杍癁䑁䅁睍癁䑁䅉䅍硁䑁䅑克䅁䑁䵷䅁坂䅁䅁兖睂䝁䅣杣桂䝁䅑党杁䡁䅷䅉䑂䡁䅉党歂䝁䅫䅤塂䝁䅅䅤橂䝁䅧睌偂䡁䅕䅤獂䝁䄸睢牂䍁䅁䅋硁䑁䅉睌睁䑁䅍睌祁䑁䅁杍睁䍁䅫䅁煂䅅䅁杖䅁䙁䅕䅣湂䡁䅉兙歂䝁䅕䅉㡂䍁䅁睑祂䝁䅕䅚灂䡁䅑睖桂䡁䅑睙潂䍁䄸睔ㅂ䡁䅑䅢療䝁䄸睡杁䍁䅧免祁䍁䄸䅍穁䍁䄸杍睁䑁䅉䅎灁䅁䅁睦䄴䙁䅙䅁噂䡁䅁睚祂䝁䅅䅚求䍁䅁䅦杁䕁䅍杣求䝁䅑兡あ䙁䅣兙あ䝁䅍䅡癁䕁䄸兤あ䝁䅷睢療䝁䅳䅉潁䑁䅅杍癁䑁䅁䅎癁䑁䅉䅍祁䑁䅁克䅁偁偑䅁坂䅁䅁兖睂䝁䅣杣桂䝁䅑党杁䡁䅷䅉䑂䡁䅉党歂䝁䅫䅤塂䝁䅅䅤橂䝁䅧睌偂䡁䅕䅤獂䝁䄸睢牂䍁䅁䅋硁䑁䅉睌睁䑁䅑睌祁䑁䅁杍穁䍁䅫䅁扃睄䅁杖䅁䙁䅕䅣湂䡁䅉兙歂䝁䅕䅉㡂䍁䅁睑祂䝁䅕䅚灂䡁䅑睖桂䡁䅑睙潂䍁䄸睔ㅂ䡁䅑䅢療䝁䄸睡杁䍁䅧免祁䍁䄸䅍ㅁ䍁䄸杍睁䑁䅅睍灁䅁䅁兺䄸䙁䅙䅁噂䡁䅁睚祂䝁䅅䅚求䍁䅁䅦杁䕁䅍杣求䝁䅑兡あ䙁䅣兙あ䝁䅍䅡癁䕁䄸兤あ䝁䅷睢療䝁䅳䅉潁䑁䅅杍癁䑁䅁兎癁䑁䅉䅍祁䑁䅑克䅁䩁剁䅁坂䅁䅁兖睂䝁䅣杣桂䝁䅑党杁䡁䅷䅉䑂䡁䅉党歂䝁䅫䅤塂䝁䅅䅤橂䝁䅧睌偂䡁䅕䅤獂䝁䄸睢牂䍁䅁䅋硁䑁䅉睌睁䑁䅙睌祁䑁䅁免穁䍁䅫䅁敂睄䅁杖䅁䙁䅕䅣湂䡁䅉兙歂䝁䅕䅉㡂䍁䅁睑祂䝁䅕䅚灂䡁䅑睖桂䡁䅑睙潂䍁䄸睔ㅂ䡁䅑䅢療䝁䄸睡杁䍁䅧免祁䍁䄸䅍㉁䍁䄸杍睁䑁䅉睍灁䅁䅁剭䅉䙁䅙䅁噂䡁䅁睚祂䝁䅅䅚求䍁䅁䅦杁䕁䅍杣求䝁䅑兡あ䙁䅣兙あ䝁䅍䅡癁䕁䄸兤あ䝁䅷睢療䝁䅳䅉潁䑁䅅杍癁䑁䅁睎癁䑁䅉䅍祁䑁䅉克䅁䙁乷䅁坂䅁䅁兖睂䝁䅣杣桂䝁䅑党杁䡁䅷䅉䑂䡁䅉党歂䝁䅫䅤塂䝁䅅䅤橂䝁䅧睌偂䡁䅕䅤獂䝁䄸睢牂䍁䅁䅋硁䑁䅉睌睁䑁䅣睌祁䑁䅁杍穁䍁䅫䅁䝃充䅁杖䅁䙁䅕䅣湂䡁䅉兙歂䝁䅕䅉㡂䍁䅁睑祂䝁䅕䅚灂䡁䅑睖桂䡁䅑睙潂䍁䄸睔ㅂ䡁䅑䅢療䝁䄸睡杁䍁䅧免祁䍁䄸䅍㕁䍁䄸杍睁䑁䅉免灁䅁䅁儫䄸䙁䅙䅁噂䡁䅁睚祂䝁䅅䅚求䍁䅁䅦杁䕁䅍杣求䝁䅑兡あ䙁䅣兙あ䝁䅍䅡癁䕁䄸兤あ䝁䅷睢療䝁䅳䅉潁䑁䅅杍癁䑁䅁兏癁䑁䅉䅍祁䑁䅉克䅁䩁卑䅁坂䅁䅁兖睂䝁䅣杣桂䝁䅑党杁䡁䅷䅉䑂䡁䅉党歂䝁䅫䅤塂䝁䅅䅤橂䝁䅧睌偂䡁䅕䅤獂䝁䄸睢牂䍁䅁䅋硁䑁䅉睌硁䑁䅁睌祁䑁䅁免睁䍁䅫䅁㑄睄䅁杖䅁䙁䅕䅣湂䡁䅉兙歂䝁䅕䅉㡂䍁䅁睑祂䝁䅕䅚灂䡁䅑睖桂䡁䅑睙潂䍁䄸睔ㅂ䡁䅑䅢療䝁䄸睡杁䍁䅧免祁䍁䄸免睁䍁䄸杍睁䑁䅅杍灁䅁䅁䅭䄰䙁䅙䅁噂䡁䅁睚祂䝁䅅䅚求䍁䅁䅦杁䕁䅍杣求䝁䅑兡あ䙁䅣兙あ䝁䅍䅡癁䕁䄸兤あ䝁䅷睢療䝁䅳䅉潁䑁䅅杍癁䑁䅅䅍癁䑁䅉䅍硁䑁䅍克䅁乁剙䅁坂䅁䅁兖睂䝁䅣杣桂䝁䅑党杁䡁䅷䅉䑂䡁䅉党歂䝁䅫䅤塂䝁䅅䅤橂䝁䅧睌偂䡁䅕䅤獂䝁䄸睢牂䍁䅁䅋硁䑁䅉睌硁䑁䅁睌祁䑁䅁杍睁䍁䅫䅁䡁杄䅁杖䅁䙁䅕䅣湂䡁䅉兙歂䝁䅕䅉㡂䍁䅁睑祂䝁䅕䅚灂䡁䅑睖桂䡁䅑睙潂䍁䄸睔ㅂ䡁䅑䅢療䝁䄸睡杁䍁䅧免祁䍁䄸免祁䍁䄸杍睁䑁䅅睍灁䅁䅁䉁䅁䙁䅙䅁噂䡁䅁睚祂䝁䅅䅚求䍁䅁䅦杁䕁䅍杣求䝁䅑兡あ䙁䅣兙あ䝁䅍䅡癁䕁䄸兤あ䝁䅷睢療䝁䅳䅉潁䑁䅅杍癁䑁䅅杍癁䑁䅉䅍祁䑁䅑克䅁䝁关䅁坂䅁䅁兖睂䝁䅣杣桂䝁䅑党杁䡁䅷䅉䑂䡁䅉党歂䝁䅫䅤塂䝁䅅䅤橂䝁䅧睌偂䡁䅕䅤獂䝁䄸睢牂䍁䅁䅋硁䑁䅉睌硁䑁䅍睌祁䑁䅁杍ぁ䍁䅫䅁⽄䅅䅁杖䅁䙁䅕䅣湂䡁䅉兙歂䝁䅕䅉㡂䍁䅁睑祂䝁䅕䅚灂䡁䅑睖桂䡁䅑睙潂䍁䄸睔ㅂ䡁䅑䅢療䝁䄸睡杁䍁䅧免祁䍁䄸免ぁ䍁䄸杍睁䑁䅁李灁䅁䅁睭䅷䙁䅙䅁噂䡁䅁睚祂䝁䅅䅚求䍁䅁䅦杁䕁䅍杣求䝁䅑兡あ䙁䅣兙あ䝁䅍䅡癁䕁䄸兤あ䝁䅷睢療䝁䅳䅉潁䑁䅅杍癁䑁䅅李癁䑁䅉䅍硁䑁䅍克䅁䑁佫䅁坂䅁䅁兖睂䝁䅣杣桂䝁䅑党杁䡁䅷䅉䑂䡁䅉党歂䝁䅫䅤塂䝁䅅䅤橂䝁䅧睌偂䡁䅕䅤獂䝁䄸睢牂䍁䅁䅋硁䑁䅉睌硁䑁䅫睌祁䑁䅁免穁䍁䅫䅁塃睄䅁杖䅁䙁䅕䅣湂䡁䅉兙歂䝁䅕䅉㡂䍁䅁睑祂䝁䅕䅚灂䡁䅑睖桂䡁䅑睙潂䍁䄸睔ㅂ䡁䅑䅢療䝁䄸睡杁䍁䅧免祁䍁䄸免㕁䍁䄸杍睁䑁䅅䅎灁䅁䅁䅔䄰䙁䅙䅁噂䡁䅁睚祂䝁䅅䅚求䍁䅁䅦杁䕁䅍杣求䝁䅑兡あ䙁䅣兙あ䝁䅍䅡癁䕁䄸兤あ䝁䅷睢療䝁䅳䅉潁䑁䅅杍癁䑁䅅兏癁䑁䅉䅍祁䑁䅉克䅁偁䰸䅁坂䅁䅁兖睂䝁䅣杣桂䝁䅑党杁䡁䅷䅉䑂䡁䅉党歂䝁䅫䅤塂䝁䅅䅤橂䝁䅧睌偂䡁䅕䅤獂䝁䄸睢牂䍁䅁䅋硁䑁䅉睌祁䑁䅅睌祁䑁䅁杍穁䍁䅫䅁煃睃䅁杖䅁䙁䅕䅣湂䡁䅉兙歂䝁䅕䅉㡂䍁䅁睑祂䝁䅕䅚灂䡁䅑睖桂䡁䅑睙潂䍁䄸睔ㅂ䡁䅑䅢療䝁䄸睡杁䍁䅧免祁䍁䄸杍穁䍁䄸杍睁䑁䅅李灁䅁䅁案䅁䉁䅑䅁噂䡁䅑兡獂䝁䅫䅤灂䝁䅕督䅁䍁䜰䅁潁䅁䅁兖あ䝁䅫䅢灂䡁䅑入杁䙁䅍睙桂䝁䅷党杁䙁䅍睢獂䝁䅅杣䅁䩁䥳䅁䕁䅁䅁杖䅁䅁䑉䅁䥁䅁䅁杖䝂䕁䅍䅁敃杁䅁权䅁䙁䅙兓䑂䕁䅫䅁癄睁䅁䅃䅁䙁䅙䅔偂䅁䅁睖䅉䅁䅯䅁坂䕁䅷䅖偂䅁䅁睘䅉䅁䅧䅁坂䕁䄰睑䅁䱁䍅䅁䥁䅁䅁杖佂䕁䄸䅁ㅄ睁䅁权䅁䙁䅙杕呂䕁䅳䅁坃睁䅁权䅁䙁䅙杕呂䕁䄴䅁獄睁䅁权䅁䙁䅙杕啂䙁䅧䅁扄睁䅁䅃䅁䙁䅙睕啂䅁䅁杈䅑䅁䅧䅁坂䙁䅑杕䅁䍁䑫䅁䭁䅁䅁杖啂䙁䅉睕䅁䑁䑳䅁䝁䅁䅁杖慂䅁䅁䅅䅉䍁䅁䅁坂䝁䅅睙桂䡁䅑兡療䝁䄴䅉卂䝁䅕杢あ䝁䅅䅢䅁䩁兕䅁奁䅁䅁杖灂䝁䅑党療䍁䅁睒桂䝁䄰党穂䅁䅁睳䅧䅁䉙䅁坂䝁䅫䅚求䝁䄸䅉呂䡁䅑杣求䝁䅅兢灂䝁䄴睚㝁䍁䅁睑獂䝁䄸兤歂䍁䅁兓畂䝁䅙杣桂䡁䅍䅤祂䡁䅕睙あ䡁䅕杣求䑁䅳䅉䑂䝁䅷睢ㅂ䝁䅑䅉呂䡁䅑睢祂䝁䅅睚求䑁䅳䅉呂䡁䅑杣求䝁䅅兢灂䝁䄴睚杁䕁䄰党歂䝁䅫兙㝁䍁䅁杖灂䝁䅑党療䍁䄰睢畂䍁䄰䅒求䝁䄰兙畂䝁䅑䅉呂䝁䅕杣㉂䝁䅕杣穂䑁䅳䅉佂䝁䅕䅤㍂䝁䄸杣牂䍁䅁睕求䝁䅍兤祂䝁䅫䅤㕂䑁䅳䅉䑂䝁䄸杢あ䝁䅕杢あ䍁䅁睑祂䝁䅕兙あ䝁䅫睢畂䅁䅁桪䅅䱁䅧䅁坂䝁䅫䅚求䝁䄸䅉呂䡁䅑杣求䝁䅅兢灂䝁䄴睚㝁䍁䅁兒畂䡁䅑党祂䡁䅁杣灂䡁䅍党杁䙁䅙睢灂䡁䅁䅉桂䝁䄴䅚杁䙁䅑党獂䝁䅕䅣潂䝁䄸杢㕂䑁䅳䅉呂䡁䅑杣求䝁䅅兢灂䝁䄴睚杁䕁䄰党歂䝁䅫兙㝁䍁䅁杔求䡁䅑睤療䡁䅉睡杁䙁䅍党橂䡁䅕杣灂䡁䅑入㝁䍁䅁䅒桂䝁䅅睕㝁䍁䅁兎䡂䅁䅁桴䅅䡁䅁䅁坂䝁䅫杣あ䡁䅕兙獂䍁䅁睖療䡁䅉睡浂䝁䄸杣橂䝁䅕睏杁䕁䅕兢睂䝁䅷睢㕂䝁䅕党杁䕁䅉党畂䝁䅕杚灂䡁䅑督㝁䍁䅁睕療䝁䅍兡桂䝁䅷䅉卂䝁䅕睙祂䡁䅕兡あ䝁䅫杢湂䅁䅁刲䅅䱁䅙䅁坂䝁䅫杣あ䡁䅕兙獂䍁䅁睖療䡁䅉睡浂䝁䄸杣橂䝁䅕睏杁䕁䅕兢睂䝁䅷睢㕂䝁䅕党杁䕁䅉党畂䝁䅕杚灂䡁䅑督㝁䍁䅁睕療䝁䅍兡桂䝁䅷䅉卂䝁䅕睙祂䡁䅕兡あ䝁䅫杢湂䑁䅳䅉䙂䝁䄰䅣獂䝁䄸入求䝁䅕䅉䉂䡁䅍督灂䡁䅍䅤桂䝁䄴睙求䍁䅁䅕祂䝁䄸睚祂䝁䅅兢杁䍁䅧兒䉂䙁䅁克䅁䙁䥑䅁䥁䅁䅁睖䉂䕁䅉䅁㑃杁䅁䅃䅁䙁䅣兑啂䅁䅁督䅉䅁䅧䅁塂䕁䅉兑䅁䝁䐰䅁䥁䅁䅁睖䍂䕁䅑䅁奄杁䅁权䅁䙁䅣䅒䉂䙁䅫䅁汁䅂䅁䅃䅁䙁䅣䅒䑂䅁䅁眸䅍䅁䅧䅁塂䕁䅕睑䅁䵁䑳䅁䭁䅁䅁睖䙂䕁䅷䅔䅁䍁䑍䅁䥁䅁䅁睖䝂䕁䅍䅁䕄睁䅁䅃䅁䙁䅣䅓卂䅁䅁睪䅍䅁䅙䅁塂䕁䄰䅁畂睁䅁䅃䅁䙁䅣兔䍂䅁䅁睥䅍䅁䅧䅁塂䕁䄰䅖䅁䝁䍑䅁䥁䅁䅁睖卂䕁䅉䅁䱄杁䅁䅃䅁䙁䅣杕䱂䅁䅁杔䅍䅁䅧䅁塂䙁䅍䅖䅁䥁䑫䅁䥁䅁䅁睖啂䙁䅣䅁楄杁䅁杂䅁䙁䅣兗䅁䉁䌴䅁䭁䅁䅁睖婂䕁䄴杔䅁乁䍙䅁啁䅁䅁睖桂䡁䅑睙潂䍁䅁䅒求䡁䅙䅁杂睄䅁䅆䅁䙁䅣兙あ䝁䅍䅡杁䕁䄴党湂䅁䅁杢䅳䉁䅑䅁塂䝁䅅䅤橂䝁䅧䅉兂䝁䄸督䅁䑁䵙䅁流䅁䅁睖桂䡁䅑党祂䍁䅁䅕ㅂ䡁䅉兡浂䝁䅫睙桂䡁䅑兡療䝁䄴䅁䅁䅃䅁䅉䅁䙁䅣兙あ䝁䅕杣杁䙁䅕䅤灂䝁䅷兡あ䝁䅫党穂䅁䅁兘䅙䕁䅧䅁塂䝁䅫杣求䝁䅷党穂䡁䅍䅉啂䝁䅕䅢求䝁䅍睢瑂䝁䄰兤畂䝁䅫睙桂䡁䅑兡療䝁䄴䅉呂䝁䅕杣㉂䝁䅫睙求䡁䅍䅁啃权䅁䅃䅁䙁䅧兒䵂䅁䅁睘䅍䅁䅧䅁奂䕁䄸兔䅁佁䍍䅁䭁䅁䅁䅗卂䕁䅅兗䅁䱁䑳䅁䥁䅁䅁䅗奂䙁䅧䅁呁䅂䅁䅃䅁䙁䅧兗䵂䅁䅁眴䅍䅁䅧䅁婂䙁䅕兔䅁䉁䑳䅁䥁䅁䅁杗䍂䕁䅧䅁䕂杁䅁权䅁䙁䅯村卂䕁䅅䅁䡃睁䅁权䅁䙁䅯兓偂䕁䄴䅁㍁杁䅁䅃䅁䙁䅯䅖呂䅁䅁兲䅍䅁䅯䅁敂䕁䄰兓䕂䅁䅁杨䅑䅁䅯䅁敂䙁䅍兔䵂䅁䅁朷䅯䅁䅯䅁敂䙁䅍䅕奂䅁䅁䅁䅁䑁煒䅁䵁䅉䅅䅁䕁䅁䅁睁䵁䅁䅁权䝁杁䅁权剁䅁䅁权䙁䅁䅁允䅁䅁䅅䅁啁䕁晃㉐䅧䅁䅁䍄䉁䅁䅁兂䅁䅁䅍䅄䅁䅁䅯睬䅳䅁䅯儷䅯䅁䅯朵䅯䅁䅯眵䅯䅁䅅䅁䉁䅁䅁权允䅂䅁䍄䉁䅁䅁兂䅁䅁䅍䅄䅁䅁䅯杴䄰䅁䅯儷䅯䅁䅯朵䅯䅁䅯眵䅯䅁䅅䅁䉁䅁䅁睂䅁䅁䅁䑉橦䅑杷允䅁䅁䅑䅁䑁䅁䅷䅁䭁䝁䍉䅁䭁䅁䅯䅁䭁偁䈸䅁䉁䅁䅁允䅁䅁䅕積積積積䕁䵁䅉䅅䅁䙁䅁䅁睁䵁䅁䅁权睄睃䅁权煄权䅁权浄权䅁权牄权䅁允䅁䅁䅅䅁䭁䉁䕁䅁䵁䅉䅅䅁䙁䅁䅁睁䵁䅁䅁权佃䅁䅁权煄权䅁权浄权䅁权牄权䅁允䅁䅁䅅䅁䡁䅁䅁䅁杄畎䅚䍄䉁䅁䅁䅂䅁䅁䅍䅄䅁䅁䅯睊䅉䅁䅯䅂䅁䅁䅯兂䅁䅁䅅䅁䉁䅁䅁䅆坁䅘䍯䅁䅁䅁杷允䅁䅁䅕䅁䑁䅁䅷䅁䭁䙁䉁䅁䭁佁䭫䅁䭁佁䭙䅁䭁佁䭣䅁䉁䅁䅁允䅁䅁䅯䄯䄴䅁杷允䅁䅁䅑䅁䑁䅁䅷䅁䭁䑁䍷䅁䭁䉁䅅䅁䭁䅁䅕䅁䉁䅁䅁允䅁䉁䅑䵗㙶元䅁䅁䵁䅉䅅䅁䑁䅁䅁睁䵁䅁䅁权偃兄䅁权奁杂䅁允䅁䅁䅅䅁䭁䑁䝫䅁䵁䅉䅅䅁䕁䅁䅁睁䵁䅁䅁权偄杁䅁权䭁䅁䅁权䙁䅁䅁允䅁䅁䅅䅁䙁䱁䥔牤昶杇䅆䍄䉁䅁䅁䅂䅁䅁䅍䅄䅁䅁䅯睍䅍䅁䅯充䅁䅁䅯兂䅁䅁䅅䅁䉁䅁䅁䅆䅄瀴䌸允䅁䅁杷允䅁䅁䅑䅁䑁䅁䅷䅁䭁䉁䍑䅁䭁䉁䅅䅁䭁䅁䅕䅁䉁䅁䅁允䅁䉁䅑䅙嘲杕䅁䅁䵁䅉䅅䅁䕁䅁䅁睁䵁䅁䅁权佁睁䅁权䕁䅁䅁权⽄允䅁允䅁䅁䅅䅁啁䉁灨杖䅁䅁䅁䍄䉁䅁䅁䅂䅁䅁䅍䅄䅁䅁䅯䅳䅉䅁䅯䅂䅁䅁䅯兂䅁䅁䅅䅁䉁䅁䅁䅆㑁湐䍍䅁䅁䅁杷允䅁䅁䅑䅁䑁䅁䅷䅁䭁佁䑷䅁䭁䅁䅯䅁䭁䅁䅕䅁䉁䅁䅁允䅁䅁䅕杓䍷㑋坥う䵁䅉䅅䅁䙁䅁䅁睁䵁䅁䅁权牄䅁䅁权汄权䅁权浄权䅁权湄权䅁允䅁䅁䅅䅁䭁䑁䱧䅁䵁䅉䅅䅁䑁䅁䅁睁䵁䅁䅁权千䅂䅁权慁杂䅁允䅁䅁䅅䅁䭁乁䝙䅁䵁䅉䅅䅁䑁䅁䅁睁䵁䅁䅁权慂兂䅁权敁杂䅁允䅁䅁䅅䅁䭁䩁䝯䅁䵁䅉䅅䅁䕁䅁䅁睁䵁䅁䅁权䉁睁䅁权䕁䅁䅁权䙁䅁䅁允䅁䅁䅅䅁啁䥁䍅睐䅁䅁䅁䍄䉁䅁䅁䅂䅁䅁䅍䅄䅁䅁䅯睒䅉䅁䅯权䅁䅁䅯兂䅁䅁䅅䅁䉁䅁䅁兂䉃啬䱏䭢正䅑杷允䅁䅁䅑䅁䑁䅁䅷䅁䭁䩁䍙䅁䭁䅁䅑䅁䭁偁䈸䅁䉁䅁䅁允䅁䉁䅑䩇塚元䅁䅁䵁䅉䅅䅁䙁䅁䅁睁䵁䅁䅁权⭄䅁䅁权煄权䅁权浄权䅁权牄权䅁允䅁䅁䅅䅁䡁䅁䅁䅁䅂佋䅚䍄䉁䅁䅁䅂䅁䅁䅍䅄䅁䅁䅯䄯䅍䅁䅯权䅁䅁䅯兂䅁䅁䅅䅁䉁䅁䅁兂䱄啯㉗㌸吰䅑杷允䅁䅁䅍䅁䑁䅁䅷䅁䭁䍁䉧䅁䭁䉁䝧䅁䉁䅁䅁允䅁䅁䅯䅦䅙䅁杷允䅁䅁䅕䅁䑁䅁䅷䅁䭁䝁䙉䅁䭁佁䬰䅁䭁佁䭙䅁䭁佁䭣䅁䉁䅁䅁允䅁䅁䅣䅁䅁䥁瑃唵䵁䅉䅅䅁䕁䅁䅁睁䵁䅁䅁权楄睁䅁权䕁䅁䅁权䙁䅁䅁允䅁䅁䅅䅁啁偁欷杌䅁䅁䅁䍄䉁䅁䅁睁䅁䅁䅍䅄䅁䅁䅯全䅕䅁䅯杈䅙䅁䅅䅁䉁䅁䅁权桂杂䅁䍄䉁䅁䅁兂䅁䅁䅍䅄䅁䅁䅯睤䅅䅁䅯儵䅯䅁䅯朵䅯䅁䅯眵䅯䅁䅅䅁䉁䅁䅁权㑁睃䅁䍄䉁䅁䅁睁䅁䅁䅍䅄䅁䅁䅯䅌䅁䅁䅯杈䅙䅁䅅䅁䉁䅁䅁权十䅃䅁䍄䉁䅁䅁睁䅁䅁䅍</t>
  </si>
  <si>
    <t>䅄䅁䅁䅯儰䅁䅁䅯䅊䅙䅁䅅䅁䉁䅁䅁权あ元䅁䍄䉁䅁䅁䅂䅁䅁䅍䅄䅁䅁䅯杭䅉䅁䅯权䅁䅁䅯兂䅁䅁䅅䅁䉁䅁䅁兂䩄牤昶楇嘯睶杷允䅁䅁䅍䅁䑁䅁䅷䅁䭁䉁䕁䅁䭁䍁䝑䅁䉁䅁䅁允䅁䅁䅯睚䅉䅁杷允䅁䅁䅍䅁䑁䅁䅷䅁䭁䱁䘸䅁䭁䉁䝷䅁䉁䅁䅁允䅁䅁䅯䅈䅣䅁杷允䅁䅁䅑䅁䑁䅁䅷䅁䭁乁䉁䅁䭁䅁䍅䅁䭁䅁䍕䅁䉁䅁䅁允䅁䅁䅕㥣偲捭䅈〫䵁䅉䅅䅁䕁䅁䅁睁䵁䅁䅁权浃睁䅁权䕁䅁䅁权䙁䅁䅁允䅁䅁䅅䅁啁佁硄䅕䅁䅁䅁䍄䉁䅁䅁兂䅁䅁䅍䅄䅁䅁䅯睊䄸䅁䅯朶䅯䅁䅯朵䅯䅁䅯眶䅯䅁䅅䅁䉁䅁䅁权允䅂䅁䍄䉁䅁䅁兂䅁䅁䅍䅄䅁䅁䅯睖䅕䅁䅯儷䅯䅁䅯朵䅯䅁䅯眵䅯䅁䅅䅁䉁䅁䅁睂䅁䅁䅁䵧汲䅑杷允䅁䅁䅍䅁䑁䅁䅷䅁䭁䝁䉁䅁䭁䉁䝷䅁䉁䅁䅁允䅁䅁䅯䅈䅣䅁杷允䅁䅁䅍䅁䑁䅁䅷䅁䭁䡁䙅䅁䭁䉁䝧䅁䉁䅁䅁允䅁䅁䅯兏䅙䅁杷允䅁䅁䅑䅁䑁䅁䅷䅁䭁䡁䅕䅁䭁䅁䍅䅁䭁䅁䍍䅁䉁䅁䅁允䅁䅁䅕牮升㤴〶䔸䵁䅉䅅䅁䙁䅁䅁睁䵁䅁䅁权楃兂䅁权汄权䅁权浄权䅁权湄权䅁允䅁䅁䅅䅁䭁䉁䕁䅁䵁䅉䅅䅁䕁䅁䅁睁䵁䅁䅁权穁睁䅁权䭁䅁䅁权⽄允䅁允䅁䅁䅅䅁䙁䡁灮橊䥅偲⼴䍄䉁䅁䅁兂䅁䅁䅍䅄䅁䅁䅯儵䅁䅁䅯儵䅯䅁䅯朵䅯䅁䅯眵䅯䅁䅅䅁䉁䅁䅁权允䅂䅁䍄䉁䅁䅁兂䅁䅁䅍䅄䅁䅁䅯村䅕䅁䅯䄷䅯䅁䅯朵䅯䅁䅯眵䅯䅁䅅䅁䉁䅁䅁权允䅂䅁䍄䉁䅁䅁睁䅁䅁䅍䅄䅁䅁䅯八䅅䅁䅯䅊䅙䅁䅅䅁䉁䅁䅁权浃元䅁䍄䉁䅁䅁睁䅁䅁䅍䅄䅁䅁䅯李䅕䅁䅯䅈䅙䅁䅅䅁䉁䅁䅁权乂杂䅁䍄䉁䅁䅁䅂䅁䅁䅍䅄䅁䅁䅯睌䅍䅁䅯充䅁䅁䅯眯䅅䅁䅅䅁䉁䅁䅁䅆奄䱓䩉䅁䅁䅁杷允䅁䅁䅕䅁䑁䅁䅷䅁䭁䍁䅳䅁䭁佁䭫䅁䭁佁䭙䅁䭁佁䭣䅁䉁䅁䅁允䅁䅁䅯䅅䅑䅁杷允䅁䅁䅑䅁䑁䅁䅷䅁䭁䕁䉙䅁䭁䅁䍅䅁䭁䅁䍉䅁䉁䅁䅁允䅁䅁䅕䭨浰䡕楬䔱䵁䅉䅅䅁䙁䅁䅁睁䵁䅁䅁权ㅃ䅁䅁权獄权䅁权浄权䅁权湄权䅁允䅁䅁䅅䅁䡁䅁䅁䅁䅂畈䅖䍄䉁䅁䅁䅂䅁䅁䅍䅄䅁䅁䅯睌䅉䅁䅯权䅁䅁䅯兂䅁䅁䅅䅁䉁䅁䅁兂䍂余兘瑉䕳䅑杷允䅁䅁䅍䅁䑁䅁䅷䅁䭁䭁䉧䅁䭁䉁䝯䅁䉁䅁䅁允䅁䅁䅯睇䅙䅁杷允䅁䅁䅍䅁䑁䅁䅷䅁䭁䭁䕫䅁䭁䉁䝷䅁䉁䅁䅁允䅁䅁䅯䄰䅙䅁杷允䅁䅁䅍䅁䑁䅁䅷䅁䭁䉁佅䅁䭁䍁䝑䅁䉁䅁䅁允䅁䅁䅯䅅䅑䅁杷允䅁䅁䅑䅁䑁䅁䅷䅁䭁䅁䕁䅁䭁䉁䅅䅁䭁偁䈸䅁䉁䅁䅁允䅁䉁䅑佷䡪杆䅁䅁䵁䅉䅅䅁䕁䅁䅁睁䵁䅁䅁权㙃杁䅁权剁䅁䅁权⽄允䅁允䅁䅁䅅䅁啁䵁橄ㅇ䅫䅁䅁䍄䉁䅁䅁兂䅁䅁䅍䅄䅁䅁䅯䄷䅁䅁䅯䄶䅯䅁䅯朵䅯䅁䅯眵䅯䅁䅅䅁䉁䅁䅁权䝁睃䅁䍄䉁䅁䅁兂䅁䅁䅍䅄䅁䅁䅯兑䅷䅁䅯朶䅯䅁䅯朵䅯䅁䅯眶䅯䅁䅅䅁䉁䅁䅁睂䅁䅁䅁䕑洳䅑杷允䅁䅁䅍䅁䑁䅁䅷䅁䭁䵁䅫䅁䭁䍁䝙䅁䉁䅁䅁允䅁䅁䅕䭆䠵場啯ざ䵁䅉䅅䅁䑁䅁䅁睁䵁䅁䅁权䥃兂䅁权慁杂䅁允䅁䅁䅅䅁䭁䙁䝫䅁䵁䅉䅅䅁䕁䅁䅁睁䵁䅁䅁权䑁睁䅁权剁䅁䅁权⽄允䅁允䅁䅁䅅䅁啁䝁⭓栵䄴䅁䅁䍄䉁䅁䅁兂䅁䅁䅍䅄䅁䅁䅯兢䅳䅁䅯儶䅯䅁䅯朵䅯䅁䅯眵䅯䅁䅅䅁䉁䅁䅁权允䅂䅁䍄䉁䅁䅁睁䅁䅁䅍䅄䅁䅁䅯睶䅅䅁䅯杈䅙䅁䅅䅁䉁䅁䅁权癃杂䅁䍄䉁䅁䅁睁䅁䅁䅍䅄䅁䅁䅯䅐䄰䅁䅯䅈䅙䅁䅅䅁䉁䅁䅁权⽁杂䅁䍄䉁䅁䅁䅂䅁䅁䅍䅄䅁䅁䅯杶䅉䅁䅯充䅁䅁䅯眯䅅䅁䅅䅁䉁䅁䅁权湂杁䅁䍄䉁䅁䅁䅂䅁䅁䅍䅄䅁䅁䅯眵䅉䅁䅯䅂䅁䅁䅯兂䅁䅁䅅䅁䉁䅁䅁䅆兄煃䕍䅁䅁䅁杷允䅁䅁䅕䅁䑁䅁䅷䅁䭁䑁䱫䅁䭁佁䭫䅁䭁佁䭙䅁䭁佁䭣䅁䉁䅁䅁允䅁䅁䅯睺䄴䅁杷允䅁䅁䅍䅁䑁䅁䅷䅁䭁䕁䙯䅁䭁䉁䝷䅁䉁䅁䅁允䅁䅁䅯睅䅧䅁杷允䅁䅁䅑䅁䑁䅁䅷䅁䭁䅁䑉䅁䭁䅁䅯䅁䭁䅁䅕䅁䉁䅁䅁允䅁䅁䅕敫㠱穐敖ぇ䵁䅉䅅䅁䙁䅁䅁睁䵁䅁䅁权塂睃䅁权獄权䅁权浄权䅁权湄权䅁允䅁䅁䅅䅁䭁䉁䕁䅁䵁䅉䅅䅁䑁䅁䅁睁䵁䅁䅁权摃兂䅁权歁杂䅁允䅁䅁䅅䅁䭁䕁䥷䅁䵁䅉䅅䅁䕁䅁䅁睁䵁䅁䅁权煄允䅁权䕁䅁䅁权䕁杁䅁允䅁䅁䅅䅁啁偁㉺兔䅁䅁䅁䍄䉁䅁䅁䅂䅁䅁䅍䅄䅁䅁䅯兹䅍䅁䅯权䅁䅁䅯兂䅁䅁䅅䅁䉁䅁䅁兂摁浗㝑〳匸䅑杷允䅁䅁䅍䅁䑁䅁䅷䅁䭁䱁䈸䅁䭁䉁䝷䅁䉁䅁䅁允䅁䅁䅯睲䅙䅁杷允䅁䅁䅍䅁䑁䅁䅷䅁䭁乁䕫䅁䭁䍁䝑䅁䉁䅁䅁允䅁䅁䅯杶䅙䅁杷允䅁䅁䅍䅁䑁䅁䅷䅁䭁䅁䙅䅁䭁䉁䝧䅁䉁䅁䅁允䅁䅁䅯兇䅙䅁杷允䅁䅁䅍䅁䑁䅁䅷䅁䭁䑁乣䅁䭁䉁䝯䅁䉁䅁䅁允䅁䅁䅯杷䅙䅁杷允䅁䅁䅑䅁䑁䅁䅷䅁䭁䑁䍫䅁䭁䅁䅑䅁䭁偁䈸䅁䉁䅁䅁允䅁䉁䅑偩噈䅁䅁䅁䵁䅉䅅䅁䕁䅁䅁睁䵁䅁䅁权㕂睁䅁权䕁䅁䅁权䙁䅁䅁允䅁䅁䅅䅁啁䵁汄睂䅉䅁䅁䍄䉁䅁䅁睁䅁䅁䅍䅄䅁䅁䅯睨䅑䅁䅯䅈䅙䅁䅅䅁䉁䅁䅁权獄杂䅁䍄䉁䅁䅁睁䅁䅁䅍䅄䅁䅁䅯䅃䄰䅁䅯杈䅙䅁䅅䅁䉁䅁䅁权乂䅅䅁䍄䉁䅁䅁兂䅁䅁䅍䅄䅁䅁䅯䅢䅷䅁䅯儷䅯䅁䅯朵䅯䅁䅯眵䅯䅁䅅䅁䉁䅁䅁睂䅁䅁䅁䕁浘䅑杷允䅁䅁䅍䅁䑁䅁䅷䅁䭁䍁䙍䅁䭁䉁䝷䅁䉁䅁䅁允䅁䅁䅯睊䅙䅁杷允䅁䅁䅑䅁䑁䅁䅷䅁䭁䡁䑅䅁䭁䅁䅑䅁䭁偁䈸䅁䉁䅁䅁允䅁䉁䅑䑥䥂䅁䅁䅁䵁䅉䅅䅁䭁䅁䅁睁療䅁䅁权䅁䅁䅁权䉁䅁䅁兂䅁䅁䅁䅁睄睐䅕䅁䅁䅁杄啨䭁䅁䅑潁䭁䅁䅑潁䭁䅁䅑潁䭁䅁䅑潁䭁䅁䅉䅁䉁䅁䅁允䅁䅁䅁杁䅁䅁䅁䍄䉁䅁䅁睁䅁䅁䅍䅄䅁䅁䅯䅅䅑䅁䅯杊䅙䅁䅅䅁䉁䅁䅁权湂杁䅁䍄䉁䅁䅁䅂䅁䅁䅍䅄䅁䅁䅯䅁䅉䅁䅯䅂䅁䅁䅯眯䅅䅁䅅䅁䉁䅁䅁䅆潂㑌䈸䅁䅁䅁杷允䅁䅁䅑䅁䑁䅁䅷䅁䭁乁䍳䅁䭁䅁䅑䅁䭁䅁䅕䅁䉁䅁䅁允䅁䉁䅑䱒䥅杁䅁䅁䵁䅉䅅䅁䙁䅁䅁睁䵁䅁䅁权㡄允䅁权獄权䅁权浄权䅁权湄权䅁允䅁䅁䅅䅁䡁䅁䅁䅁䅃畕䅒䍄䉁䅁䅁䅂䅁䅁䅍䅄䅁䅁䅯䅆䅉䅁䅯䅂䅁䅁䅯兂䅁䅁䅅䅁䉁䅁䅁䅆桁婯䅙䅁䅁䅁杷允䅁䅁䅑䅁䑁䅁䅷䅁䭁䩁䍑䅁䭁䅁䅯䅁䭁䅁䅕䅁䉁䅁䅁允䅁䅁䅕瑃橥䑣䬰啄䵁䅉䅅䅁䙁䅁䅁睁䵁䅁䅁权牁兂䅁权瑄权䅁权浄权䅁权湄权䅁允䅁䅁䅅䅁䭁䉁䕁䅁䵁䅉䅅䅁䑁䅁䅁睁䵁䅁䅁权偃䅄䅁权奁杂䅁允䅁䅁䅅䅁䭁䡁䝷䅁䵁䅉䅅䅁䑁䅁䅁睁䵁䅁䅁权晄䅄䅁权流杂䅁允䅁䅁䅅䅁䙁䑁積積積㄰䅤䍄䉁䅁䅁䅂䅁䅁䅍䅄䅁䅁䅯兂䅅䅁䅯允䅉䅁䅯睁䅉䅁䅅䅁䉁䅁䅁兂⽄䡪䵥潫睘䅑杷允䅁䅁䅑䅁䑁䅁䅷䅁䭁䩁䑁䅁䭁䅁䅯䅁䭁偁䈸䅁䉁䅁䅁允䅁䅁䅕琸乊桙奂い䵁䅉䅅䅁䕁䅁䅁睁䵁䅁䅁权瑄杁䅁权䕁䅁䅁权䙁䅁䅁允䅁䅁䅅䅁啁䡁䉄䅴䅁䅁䅁䍄䉁䅁䅁兂䅁䅁䅍䅄䅁䅁䅯兘䅅䅁䅯朶䅯䅁䅯朵䅯䅁䅯眶䅯䅁䅅䅁䉁䅁䅁睂䅁䅁䅁䍧浶䅑杷允䅁䅁䅍䅁䑁䅁䅷䅁䭁䍁䘰䅁䭁䍁䝑䅁䉁䅁䅁允䅁䅁䅯兓䅧䅁杷允䅁䅁䅑䅁䑁䅁䅷䅁䭁䍁䄸䅁䭁䅁䅑䅁䭁䅁䅕䅁䉁䅁䅁允䅁䉁䅑慯灣䅁䅁䅁䵁䅉䅅䅁䙁䅁䅁睁䵁䅁䅁权卂杄䅁权潄权䅁权浄权䅁权湄权䅁允䅁䅁䅅䅁䭁偁䬴䅁䵁䅉䅅䅁䕁䅁䅁睁䵁䅁䅁权杁杁䅁权䕁䅁䅁权䙁䅁䅁允䅁䅁䅅䅁啁偁兂朵䅁䅁䅁䍄䉁䅁䅁兂䅁䅁䅍䅄䅁䅁䅯杰䅁䅁䅯朶䅯䅁䅯朵䅯䅁䅯眶䅯䅁䅅䅁䉁䅁䅁睂䅁䅁䅁䑧浲䅑杷允䅁䅁䅕䅁䑁䅁䅷䅁䭁䱁乙䅁䭁佁䭫䅁䭁佁䭙䅁䭁佁䭣䅁䉁䅁䅁允䅁䅁䅯䉅䅉䅁杷允䅁䅁䅑䅁䑁䅁䅷䅁䭁䑁䍁䅁䭁䅁䅑䅁䭁䅁䅕䅁䉁䅁䅁允䅁䉁䅑䕡瀵睁䅁䅁䵁䅉䅅䅁䙁䅁䅁睁䵁䅁䅁权時允䅁权煄权䅁权浄权䅁权牄权䅁允䅁䅁䅅䅁䡁䅁䅁䅁杄畋䅚䍄䉁䅁䅁兂䅁䅁䅍䅄䅁䅁䅯䅊䄸䅁䅯䄶䅯䅁䅯朵䅯䅁䅯眵䅯䅁䅅䅁䉁䅁䅁权允䅂䅁䍄䉁䅁䅁䅂䅁䅁䅍䅄䅁䅁䅯䅋䅍䅁䅯䅂䅁䅁䅯眯䅅䅁䅅䅁䉁䅁䅁䅆奁摦䅧䅁䅁䅁杷允䅁䅁䅑䅁䑁䅁䅷䅁䭁䩁䑷䅁䭁䅁䅯䅁䭁偁䈸䅁䉁䅁䅁允䅁䅁䅕䬸䝦穓䩥啃䵁䅉䅅䅁䙁䅁䅁睁䵁䅁䅁权偄兄䅁权潄权䅁权浄权䅁权湄权䅁允䅁䅁䅅䅁䭁偁䬴䅁䵁䅉䅅䅁䙁䅁䅁睁䵁䅁䅁权㡂䅁䅁权瑄权䅁权浄权䅁权湄权䅁允䅁䅁䅅䅁䡁䅁䅁䅁权⭒䅚䍄䉁䅁䅁䅂䅁䅁䅍䅄䅁䅁䅯儹䅁䅁䅯睈䅙䅁䅯䅉䅙䅁䅅䅁䉁䅁䅁权癁䅃䅁䍄䉁䅁䅁䅂䅁䅁䅍䅄䅁䅁䅯眫䅉䅁䅯权䅁䅁䅯兂䅁䅁䅅䅁䉁䅁䅁兂㑃潈牘払坧䅑杷允䅁䅁䅕䅁䑁䅁䅷䅁䭁䅁䉧䅁䭁佁䭫䅁䭁佁䭙䅁䭁佁䭣䅁䉁䅁䅁允䅁䅁䅯䅴䅷䅁杷允䅁䅁䅑䅁䑁䅁䅷䅁䭁䉁䅁䅁䭁䅁䅑䅁䭁䅁䅕䅁䉁䅁䅁允䅁䉁䅑內⽉䅁䅁䅁䵁䅉䅅䅁䙁䅁䅁睁䵁䅁䅁权瑂䅄䅁权潄权䅁权浄权䅁权湄权䅁允䅁䅁䅅䅁䭁䉁䕁䅁䵁䅉䅅䅁䕁䅁䅁睁䵁䅁䅁权䅁杁䅁权剁䅁䅁权䙁䅁䅁允䅁䅁䅅䅁啁佁塄祁䅅䅁䅁䍄䉁䅁䅁兂䅁䅁䅍䅄䅁䅁䅯睃䄴䅁䅯䄷䅯䅁䅯朵䅯䅁䅯眵䅯䅁䅅䅁䉁䅁䅁权允䅂䅁䍄䉁䅁䅁䅂䅁䅁䅍䅄䅁䅁䅯兢䅉䅁䅯䅂䅁䅁䅯眯䅅䅁䅅䅁䉁䅁䅁䅆允㡧䅅䅁䅁䅁杷允䅁䅁䅑䅁䑁䅁䅷䅁䭁䙁䑷䅁䭁䅁䅑䅁䭁䅁䅕䅁䉁䅁䅁允䅁䉁䅑䙑焲䅁䅁䅁䵁䅉䅅䅁䑁䅁䅁睁䵁䅁䅁权䑄䅂䅁权敁杂䅁允䅁䅁䅅䅁䭁䝁䝙䅁䵁䅉䅅䅁䕁䅁䅁睁䵁䅁䅁权㥄睁䅁权剁䅁䅁权䙁䅁䅁允䅁䅁䅅䅁啁䅁啄党䅷䅁䅁䍄䉁䅁䅁睁䅁䅁䅍䅄䅁䅁䅯䅳䅑䅁䅯䅈䅙䅁䅅䅁䉁䅁䅁权祁杂䅁䍄䉁䅁䅁䅂䅁䅁䅍䅄䅁䅁䅯䅐䅁䅁䅯允䅉䅁䅯杁䅉䅁䅅䅁䉁䅁䅁权䡂䅁䅁䍄䉁䅁䅁䅂䅁䅁䅍䅄䅁䅁䅯䄳䅍䅁䅯䅂䅁䅁䅯眯䅅䅁䅅䅁䉁䅁䅁䅆杂佘䅧䅁䅁䅁杷允䅁䅁䅑䅁䑁䅁䅷䅁䭁䕁䍯䅁䭁䅁䅯䅁䭁偁䈸䅁䉁䅁䅁允䅁䅁䅯睒䅁䅁杷允䅁䅁䅑䅁䑁䅁䅷䅁䭁䡁䅫䅁䭁䅁䅑䅁䭁䅁䍑䅁䉁䅁䅁允䅁䉁䅑硇摧䅁䅁䅁䵁䅉䅅䅁䕁䅁䅁睁䵁䅁䅁权卄杁䅁权䕁䅁䅁权⽄允䅁允䅁䅁䅅䅁啁偁潄兓䅁䅁䅁䍄䉁䅁䅁兂䅁䅁䅍䅄䅁䅁䅯䅍䅕䅁䅯儵䅯䅁䅯朵䅯䅁䅯眵䅯䅁䅅䅁䉁䅁䅁权㍁睃䅁䍄䉁䅁䅁睁䅁䅁䅍䅄䅁䅁䅯睙䅅䅁䅯䅇䅙䅁䅅䅁䉁䅁䅁权瑁杂䅁䍄䉁䅁䅁䅂䅁䅁䅍䅄䅁䅁䅯元䅅䅁䅯睈䅙䅁䅯䅉䅙䅁䅅䅁䉁䅁䅁权䡁元䅁䍄䉁䅁䅁䅂䅁䅁䅍䅄䅁䅁䅯䅊䅍䅁䅯充䅁䅁䅯兂䅁䅁䅅䅁䉁䅁䅁䅆䅃椵礸䅁䅁䅁杷允䅁䅁䅕䅁䑁䅁䅷䅁䭁偁䅷䅁䭁佁䬰䅁䭁佁䭙䅁䭁佁䭣䅁䉁䅁䅁允䅁䅁䅣䅁䅁䥁剃䔵䵁䅉䅅䅁䕁䅁䅁睁䵁䅁䅁权湃睁䅁权䭁䅁䅁权䙁䅁䅁允䅁䅁䅅䅁䙁䉁奂扏䥔椹䅚䍄䉁䅁䅁睁䅁䅁䅍䅄䅁䅁䅯䅵䅅䅁䅯䅇䅙䅁䅅䅁䉁䅁䅁权䭂杂䅁䍄䉁䅁䅁䅂䅁䅁䅍䅄䅁䅁䅯䅰䅍䅁䅯䅂䅁䅁䅯兂䅁䅁䅅䅁䉁䅁䅁䅆奃坚䅅䅁䅁䅁杷允䅁䅁䅕䅁䑁䅁䅷䅁䭁䉁䕁䅁䭁佁䭕䅁䭁佁䭙䅁䭁佁䭣䅁䉁䅁䅁允䅁䅁䅯睚䅉䅁杷允䅁䅁䅍䅁䑁䅁䅷䅁䭁䡁䉳䅁䭁䉁䝧䅁䉁䅁䅁允䅁䅁䅯克䅙䅁杷允䅁䅁䅑䅁䑁䅁䅷䅁䭁偁乧䅁䭁䉁䜸䅁䭁䍁䝁䅁䉁䅁䅁允䅁䅁䅯䅔䅙䅁杷允䅁䅁䅍䅁䑁䅁䅷䅁䭁䉁䕁䅁䭁䉁䝧䅁䉁䅁䅁允䅁䅁䅯睚䅉䅁杷允䅁䅁䅑䅁䑁䅁䅷䅁䭁䭁䅙䅁䭁䉁䅅䅁䭁䅁䅕䅁䉁䅁䅁允䅁䉁䅑䙑捎睃䅁䅁䵁䅉䅅䅁䕁䅁䅁睁䵁䅁䅁权ㅂ允䅁权晁杂䅁权杁杂䅁允䅁䅁䅅䅁䭁䉁䤸䅁䵁䅉䅅䅁䕁䅁䅁睁䵁䅁䅁权䵄杁䅁权䕁䅁䅁权䙁䅁䅁允䅁䅁䅅䅁啁䵁內朱䅁䅁䅁䍄䉁䅁䅁䅂䅁䅁䅍䅄䅁䅁䅯䅕䅍䅁䅯充䅁䅁䅯兂䅁䅁䅅䅁䉁䅁䅁䅆䅃䅪㕴䅁䅁䅁杷允䅁䅁䅕䅁䑁䅁䅷䅁䭁䝁䙁䅁䭁佁䬰䅁䭁佁䭙䅁䭁佁䭣䅁䉁䅁䅁允䅁䅁䅣䅁䅁䅁潁欵䵁䅉䅅䅁䑁䅁䅁睁䵁䅁䅁权元䅂䅁权捁杂䅁允䅁䅁䅅䅁䭁䙁䝯䅁䵁䅉䅅䅁䑁䅁䅁睁䵁䅁䅁权呂睃䅁权敁杂䅁允䅁䅁䅅䅁䭁䵁䝳䅁䵁䅉䅅䅁䙁䅁䅁睁䵁䅁䅁权穂兂䅁权汄权䅁权浄权䅁权湄权䅁允䅁䅁䅅䅁䭁偁䭫䅁䵁䅉䅅䅁䑁䅁䅁睁䵁䅁䅁权䱁杄䅁权捁杂䅁允䅁䅁䅅䅁䭁䕁䜰䅁䵁䅉䅅䅁䕁䅁䅁睁䵁䅁䅁权⽂允䅁权䕁䅁䅁权䕁杁䅁允䅁䅁䅅䅁啁䩁歧睐䅑䅁䅁䍄䉁䅁䅁睁䅁䅁䅍䅄䅁䅁䅯睥䅁䅁䅯杊䅙䅁䅅䅁䉁䅁䅁兂歃䑣䬰⼱坎䅑杷允䅁䅁䅍䅁䑁䅁䅷䅁䭁䅁䉙䅁䭁䉁䜴䅁䉁䅁䅁允䅁䅁䅯睒䅣䅁杷允䅁䅁䅑䅁䑁䅁䅷䅁䭁䑁䍅䅁䭁䅁䅯䅁䭁偁䈸䅁䉁䅁䅁允䅁䅁䅕歲桦桥畓商䵁䅉䅅䅁䙁䅁䅁睁䵁䅁䅁权噁䅄䅁权獄权䅁权浄权䅁权湄权䅁允䅁䅁䅅䅁䡁䅁䅁䅁权敫䅎䍄䉁䅁䅁睁䅁䅁䅍䅄䅁䅁䅯兕䅕䅁䅯䅇䅙䅁䅅䅁䉁䅁䅁权䩂睂䅁䍄䉁䅁䅁䅂䅁䅁䅍䅄䅁䅁䅯儲䅁䅁䅯䅂䅁䅁䅯䅂䅉䅁䅅䅁䉁䅁䅁䅆奂党䱕䅁䅁䅁杷允䅁䅁䅍䅁䑁䅁䅷䅁䭁乁䙳䅁䭁䍁䝙䅁䉁䅁䅁允䅁䅁䅕䉵䘶ㄶ潇䕗䵁䅉䅅䅁䙁䅁䅁睁䵁䅁䅁权㝂兂䅁权瑄权䅁权浄权䅁权湄权䅁允䅁䅁䅅䅁䡁䅁䅁䅁䅂敺䅖䍄䉁䅁䅁睁䅁䅁䅍䅄䅁䅁䅯䄵䅕䅁䅯䅊䅙䅁䅅䅁䉁䅁䅁权汃杂䅁䍄䉁䅁䅁䅂䅁䅁䅍䅄䅁䅁䅯䅦䅅䅁䅯䅂䅁䅁䅯䅂䅉䅁䅅䅁䉁䅁䅁䅆兄䐫䉯䅁䅁䅁杷允䅁䅁䅑䅁䑁䅁䅷䅁䭁䕁䍕䅁䭁䉁䅅䅁䭁䅁䅕䅁䉁䅁䅁允䅁䉁䅑䕑浏兄䅁䅁䵁䅉䅅䅁䙁䅁䅁睁䵁䅁䅁权あ允䅁权獄权䅁权浄权䅁权湄权䅁允䅁䅁䅅䅁䡁䅁䅁䅁权⬱䅖䍄䉁䅁䅁睁䅁䅁䅍䅄䅁䅁䅯杲䅁䅁䅯䅇䅙䅁䅅䅁䉁䅁䅁权㡂杂䅁䍄䉁䅁䅁睁䅁䅁䅍䅄䅁䅁䅯朰䄰䅁䅯杊䅙䅁䅅䅁䉁䅁䅁兂浂浚浚牚啚䅑杷允䅁䅁䅑䅁䑁䅁䅷䅁䭁乁䉁䅁䭁䅁䅑䅁䭁䅁䍑䅁䉁䅁䅁允䅁䉁䅑䩋⭰䅁䅁䅁䵁䅉䅅䅁䙁䅁䅁睁䵁䅁䅁权ぁ睄䅁权汄权䅁权浄权䅁权湄权䅁允䅁䅁䅅䅁䭁䉁䕁䅁䵁䅉䅅䅁䑁䅁䅁睁䵁䅁䅁权潃允䅁权奁杂䅁允䅁䅁䅅䅁䭁䉁䝫䅁䵁䅉䅅䅁䕁䅁䅁睁䵁䅁䅁权杂杁䅁权䭁䅁䅁权⽄允䅁允䅁䅁䅅䅁䙁佁㝦晱午兔䅤䍄䉁䅁䅁兂䅁䅁䅍䅄䅁䅁䅯眫䅳䅁䅯儷䅯䅁䅯朵䅯䅁䅯眵䅯䅁䅅䅁䉁䅁䅁权允䅂䅁䍄䉁䅁䅁睁䅁䅁䅍䅄䅁䅁䅯睘䅷䅁䅯䅇䅙䅁䅅䅁䉁䅁䅁权婁杂䅁䍄䉁䅁䅁䅂䅁䅁䅍䅄䅁䅁䅯入䅉䅁䅯权䅁䅁䅯眯䅅䅁䅅䅁䉁䅁䅁兂浃㡭村䡳潌睐杷允䅁䅁䅕䅁䑁䅁䅷䅁䭁䥁䕯䅁䭁佁䬰䅁䭁佁䭙䅁䭁佁䭣䅁䉁䅁䅁允䅁䅁䅯䅅䅑䅁杷允䅁䅁䅑䅁䑁䅁䅷䅁䭁䩁䅍䅁䭁䉁䅅䅁䭁䅁䍑䅁䉁䅁䅁允䅁䅁䅯睒䅁䅁杷允䅁䅁䅑䅁䑁䅁䅷䅁䭁䑁䐸䅁䭁䅁䅑䅁䭁䅁䅕䅁䉁䅁䅁允䅁䉁䅑䉋樵允䅁䅁䵁䅉䅅䅁䕁䅁䅁睁䵁䅁䅁权䝄䅄䅁权晁杂䅁权杁杂䅁允䅁䅁䅅䅁䭁䕁䜴䅁䵁䅉䅅䅁䕁䅁䅁睁䵁䅁䅁权浃杁䅁权䭁䅁䅁权䙁䅁䅁允䅁䅁䅅䅁䙁䵁㌯⭕汏ㅙ䅨䍄䉁䅁䅁睁䅁䅁䅍䅄䅁䅁䅯元䅙䅁䅯杈䅙䅁䅅䅁䉁䅁䅁权祁杂䅁䍄䉁䅁䅁䅂䅁䅁䅍䅄䅁䅁䅯眹䅍䅁䅯䅂䅁䅁䅯眯䅅䅁䅅䅁䉁䅁䅁䅆橃⽌䅑䅁䅁䅁杷允䅁䅁䅍䅁䑁䅁䅷䅁䭁䙁䙷䅁䭁䍁䝙䅁䉁䅁䅁允䅁䅁䅕歲桦桥畔歖䵁䅉䅅䅁䕁䅁䅁睁䵁䅁䅁权桄睁䅁权剁䅁䅁权䙁䅁䅁允䅁䅁䅅䅁啁䅁䉁睬䄰䅁䅁䍄䉁䅁䅁䅂䅁䅁䅍䅄䅁䅁䅯杋䅉䅁䅯䅂䅁䅁䅯眯䅅䅁䅅䅁䉁䅁䅁䅆潁瑦䅙䅁䅁䅁杷允䅁䅁䅑䅁䑁䅁䅷䅁䭁䩁䍧䅁䭁䉁䅅䅁䭁䅁䅕䅁䉁䅁䅁允䅁䉁䅑⽈䕴杈䅁䅁䵁䅉䅅䅁䑁䅁䅁睁䵁䅁䅁权時䅁䅁权奁杂䅁允䅁䅁䅅䅁䭁䍁䜰䅁䵁䅉䅅䅁䑁䅁䅁睁䵁䅁䅁权橂允䅁权歁杂䅁允䅁䅁䅅䅁䭁䕁佅䅁䵁䅉䅅䅁䕁䅁䅁睁䵁䅁䅁权楃杁䅁权䕁䅁䅁权⽄允䅁允䅁䅁䅅䅁啁佁牁睂䅅䅁䅁䍄䉁䅁䅁䅂䅁䅁䅍䅄䅁䅁䅯杢䅁䅁䅯䅂䅁䅁䅯䅂䅉䅁䅅䅁䉁䅁䅁䅆捂噢䅳䅁䅁䅁杷允䅁䅁䅑䅁䑁䅁䅷䅁䭁䡁䑯䅁䭁䉁䅅䅁䭁䅁䅕䅁䉁䅁䅁允䅁䉁䅑䙁偙元䅁䅁䵁䅉䅅䅁䕁䅁䅁睁䵁䅁䅁权呁杁䅁权䕁䅁䅁权⽄允䅁允䅁䅁䅅䅁啁佁浒䅐䅁䅁䅁䍄䉁䅁䅁兂䅁䅁䅍䅄䅁䅁䅯朱䅁䅁䅯䄷䅯䅁䅯朵䅯䅁䅯眵䅯䅁䅅䅁䉁䅁䅁睂䅁䅁䅁䝧汶䅑杷允䅁䅁䅕䅁䑁䅁䅷䅁䭁乁䔴䅁䭁佁䭧䅁䭁佁䭙䅁䭁佁䭣䅁䉁䅁䅁允䅁䅁䅯李䅷䅁杷允䅁䅁䅕䅁䑁䅁䅷䅁䭁偁䙍䅁䭁佁䭫䅁䭁佁䭙䅁䭁佁䭣䅁䉁䅁䅁允䅁䅁䅯䅅䅑䅁杷允䅁䅁䅕䅁䑁䅁䅷䅁䭁䉁䅯䅁䭁佁䭧䅁䭁佁䭙䅁䭁佁䭣䅁䉁䅁䅁允䅁䅁䅯李䅷䅁杷允䅁䅁䅑䅁䑁䅁䅷䅁䭁䭁䐸䅁䭁䉁䅅䅁䭁偁䈸䅁䉁䅁䅁允䅁䉁䅑䑁䙣睄䅁䅁䵁䅉䅅䅁䙁䅁䅁睁䵁䅁䅁权慄䅁䅁权煄权䅁权浄权䅁权牄权䅁允䅁䅁䅅䅁䡁䅁䅁䅁杁畓䅚䍄䉁䅁䅁睁䅁䅁䅍䅄䅁䅁䅯朰䅁䅁䅯杊䅙䅁䅅䅁䉁䅁䅁兂獄払敧器啴䅑杷允䅁䅁䅑䅁䑁䅁䅷䅁䭁䅁䌴䅁䭁䅁䅑䅁䭁䅁䅕䅁䉁䅁䅁允䅁䉁䅑䵁㙯䅁䅁䅁䵁䅉䅅䅁䑁䅁䅁睁䵁䅁䅁权䵂允䅁权奁杂䅁允䅁䅁䅅䅁䭁䕁䝁䅁䵁䅉䅅䅁䑁䅁䅁睁䵁䅁䅁权䩄兂䅁权奁杂䅁允䅁䅁䅅䅁䭁䍁䝫䅁䵁䅉䅅䅁䕁䅁䅁睁䵁䅁䅁权あ杁䅁权䭁䅁䅁权䙁䅁䅁允䅁䅁䅅䅁䙁䝁㡱䩤奍䑸䅂䍄䉁䅁䅁兂䅁䅁䅍䅄䅁䅁䅯睊䅕䅁䅯儷䅯䅁䅯朵䅯䅁䅯眵䅯䅁䅅䅁䉁䅁䅁权允䅂䅁䍄䉁䅁䅁睁䅁䅁䅍䅄䅁䅁䅯兌䅕䅁䅯杊䅙䅁䅅䅁䉁䅁䅁䅆⽁䅁䅁䅁䅁䅁杷允䅁䅁䅑䅁䑁䅁䅷䅁䭁䭁䅯䅁䭁䅁䍅䅁䭁䅁䍍䅁䉁䅁䅁允䅁䅁䅕呣䬰㘱坳欯䵁䅉䅅䅁䕁䅁䅁睁䵁䅁䅁权灁杁䅁权剁䅁䅁权⽄允䅁允䅁䅁䅅䅁啁䑁汨兪䅣䅁䅁䍄䉁䅁䅁睁䅁䅁䅍䅄䅁䅁䅯䅵䅑䅁䅯䅇䅙䅁䅅䅁䉁䅁䅁权婁杂䅁䍄䉁䅁䅁睁䅁䅁䅍䅄䅁䅁䅯儹䅳䅁䅯杊䅙䅁䅅䅁䉁䅁䅁兂慃婭婭坭坬䅑杷允䅁䅁䅑䅁䑁䅁䅷䅁䭁䑁䍉䅁䭁䅁䅯䅁䭁䅁䅕䅁䉁䅁䅁允䅁䅁䅕卸睃浣剩歆䵁䅉䅅䅁䙁䅁䅁睁䵁䅁䅁权䩃允䅁权汄权䅁权浄权䅁权湄权䅁允䅁䅁䅅䅁䭁䑁䰴䅁䵁䅉䅅䅁䙁䅁䅁睁䵁䅁䅁权允杄䅁权灄权䅁权浄权䅁权湄权䅁允䅁䅁䅅䅁䭁䉁䕁䅁䵁䅉䅅䅁䕁䅁䅁睁䵁䅁䅁权兂睁䅁权䭁䅁䅁权⽄允䅁允䅁䅁䅅䅁䙁䙁乃㉬匴⽧⽯䍄䉁䅁䅁睁䅁䅁䅍䅄䅁䅁䅯眫䅯䅁䅯杇䅙䅁䅅䅁䉁䅁䅁权時杂䅁䍄䉁䅁䅁䅂䅁䅁䅍䅄䅁䅁䅯児䅉䅁䅯权䅁䅁䅯兂䅁䅁䅅䅁䉁䅁䅁兂桄桥畓⭒䡅䅑杷允䅁䅁䅍䅁䑁䅁䅷䅁䭁䙁䘰䅁䭁䉁䝧䅁䉁䅁䅁允䅁䅁䅯睢䅙䅁杷允䅁䅁䅕䅁䑁䅁䅷䅁䭁䱁伴䅁䭁佁䭯䅁䭁佁䭙䅁䭁佁䭳䅁䉁䅁䅁允䅁䅁䅣䅁䅁䍁潁欵䵁䅉䅅䅁䑁䅁䅁睁䵁䅁䅁权㝄允䅁权敁杂䅁允䅁䅁䅅䅁䭁䝁䡑䅁䵁䅉䅅䅁䕁䅁䅁睁䵁䅁䅁权䍂杁䅁权䕁䅁䅁权䙁䅁䅁允䅁䅁䅅䅁啁䭁㥺兖䅁䅁䅁䍄䉁䅁䅁睁䅁䅁䅍䅄䅁䅁䅯䄳䅕䅁䅯䅊䅙䅁䅅䅁䉁䅁䅁权允䅂䅁䍄䉁䅁䅁睁䅁䅁䅍䅄䅁䅁䅯儹䅕䅁䅯杊䅙䅁䅅䅁䉁䅁䅁兂獄払敧婨塴䅑杷允䅁䅁䅑䅁䑁䅁䅷䅁䭁䙁䉳䅁䭁䅁䅑䅁䭁䅁䅕䅁䉁䅁䅁允䅁䉁䅑䠸卣睁䅁䅁䵁䅉䅅䅁䕁䅁䅁睁䵁䅁䅁权䉃杁䅁权䭁䅁䅁权䙁䅁䅁允䅁䅁䅅䅁䙁佁剸䉵䘶祱䅤䍄䉁䅁䅁䅂䅁䅁䅍䅄䅁䅁䅯杮䅑䅁䅯睈䅙䅁䅯䅉䅙䅁䅅䅁䉁䅁䅁权捃杂䅁䍄䉁䅁䅁兂䅁䅁䅍䅄䅁䅁䅯䅪䅑䅁䅯朶䅯䅁䅯朵䅯䅁䅯眶䅯䅁䅅䅁䉁䅁䅁权允䅂䅁䍄䉁䅁䅁兂䅁䅁䅍䅄䅁䅁䅯杫䅳䅁䅯䄶䅯䅁䅯朵䅯䅁䅯眵䅯䅁䅅䅁䉁䅁䅁权䝁睃䅁䍄䉁䅁䅁兂䅁䅁䅍䅄䅁䅁䅯睊䅅䅁䅯儷䅯䅁䅯朵䅯䅁䅯眵䅯䅁䅅䅁䉁䅁䅁睂䅁䅁䅁䵯歈䅑杷允䅁䅁䅍䅁䑁䅁䅷䅁䭁䩁䅉䅁䭁䉁䜴䅁䉁䅁䅁允䅁䅁䅯睲䅙䅁杷允䅁䅁䅑䅁䑁䅁䅷䅁䭁䩁䍯䅁䭁䉁䅅䅁䭁䅁䅕䅁䉁䅁䅁允䅁䉁䅑䝯氶睄䅁䅁䵁䅉䅅䅁䑁䅁䅁睁䵁䅁䅁权瑄兂䅁权歁杂䅁允䅁䅁䅅䅁䭁䉁䕁䅁䵁䅉䅅䅁䕁䅁䅁睁䵁䅁䅁权灃杁䅁权剁䅁䅁权䙁䅁䅁允䅁䅁䅅䅁啁䭁䅂杅䄰䅁䅁䍄䉁䅁䅁睁䅁䅁䅍䅄䅁䅁䅯剧䅁䅁䅯杊䅙䅁䅅䅁䉁䅁䅁兂獄払敧捨扴䅑杷允䅁䅁䅑䅁䑁䅁䅷䅁䭁䝁䅫䅁䭁䉁䅅䅁䭁䅁䅕䅁䉁䅁䅁允䅁䉁䅑䉱眫睉䅁䅁䵁䅉䅅䅁䕁䅁䅁睁䵁䅁䅁权畂杁䅁权䭁䅁䅁权⽄允䅁允䅁䅁䅅䅁䙁䅁琴灳瘳硊䅬䍄䉁䅁䅁睁䅁䅁䅍䅄䅁䅁䅯儹䅷䅁䅯䅇䅙䅁䅅䅁䉁䅁䅁权㕁杂䅁䍄䉁䅁䅁睁䅁䅁䅍䅄䅁䅁䅯儰䄰䅁䅯杊䅙䅁䅅䅁䉁䅁䅁兂穁積積㉍呎䅑杷允䅁䅁䅕䅁䑁䅁䅷䅁䭁䙁䉫䅁䭁佁䭯䅁䭁佁䭙䅁䭁佁䭳䅁䉁䅁䅁允䅁䅁䅣䅁䅁䕁癁欵䵁䅉䅅䅁䑁䅁䅁睁䵁䅁䅁权㙂杄䅁权奁杂䅁允䅁䅁䅅䅁䭁䡁䝷䅁䵁䅉䅅䅁䕁䅁䅁睁䵁䅁䅁权療杁䅁权剁䅁䅁权䙁䅁䅁允䅁䅁䅅䅁啁䝁䉪椲䅧䅁䅁䍄䉁䅁䅁睁䅁䅁䅍䅄䅁䅁䅯杘䅅䅁䅯杇䅙䅁䅅䅁䉁䅁䅁权㡁杂䅁䍄䉁䅁䅁䅂䅁䅁䅍䅄䅁䅁䅯䄱䅅䅁䅯允䅉䅁䅯杁䅉䅁䅅䅁䉁䅁䅁兂呁楴汍潁癈䅑杷允䅁䅁䅑䅁䑁䅁䅷䅁䭁䕁䌰䅁䭁䉁䅅䅁䭁䅁䅕䅁䉁䅁䅁允䅁䉁䅑䅉娰睄䅁䅁䵁䅉䅅䅁䙁䅁䅁睁䵁䅁䅁权慃允䅁权灄权䅁权浄权䅁权湄权䅁允䅁䅁䅅䅁䭁偁伴䅁䵁䅉䅅䅁䑁䅁䅁睁䵁䅁䅁权灂允䅁权敁杂䅁允䅁䅁䅅䅁䭁䵁䝳䅁䵁䅉䅅䅁䕁䅁䅁睁䵁䅁䅁权坄睁䅁权剁䅁䅁权⽄允䅁允䅁䅁䅅䅁啁䅁䝄げ䅉䅁䅁䍄䉁䅁䅁䅂䅁䅁䅍䅄䅁䅁䅯兕䅉䅁䅯充䅁䅁䅯兂䅁䅁䅅䅁䉁䅁䅁䅆杁牫䑍䅁䅁䅁杷允䅁䅁䅍䅁䑁䅁䅷䅁䭁偁䉍䅁䭁䉁䝧䅁䉁䅁䅁允䅁䅁䅯睢䅙䅁杷允䅁䅁䅕䅁䑁䅁䅷䅁䭁䅁䙑䅁䭁佁䭯䅁䭁佁䭙䅁䭁佁䭳䅁䉁䅁䅁允䅁䅁䅣䅁䅁䅁睁欵䵁䅉䅅䅁䕁䅁䅁睁䵁䅁䅁权汃允䅁权䭁䅁䅁权䙁䅁䅁允䅁䅁䅅䅁䙁䝁㡱䩤奍偂⽁䍄䉁䅁䅁䅂䅁䅁䅍䅄䅁䅁䅯睁䅍䅁䅯䅂䅁䅁䅯眯䅅䅁䅅䅁䉁䅁䅁䅆慄戸䄸䅁䅁䅁杷允䅁䅁䅑䅁䑁䅁䅷䅁䭁䝁䍫䅁䭁䅁䅑䅁䭁䅁䅕䅁䉁䅁䅁允䅁䉁䅑䉷慆允䅁䅁䵁䅉䅅䅁䙁䅁䅁睁䵁䅁䅁权汄兄䅁权煄权䅁权浄权䅁权牄权䅁允䅁䅁䅅䅁䭁䉁䕁䅁䵁䅉䅅䅁䕁䅁䅁睁䵁䅁䅁权呃兂䅁权晁杂䅁权杁杂䅁允䅁䅁䅅䅁䭁䅁䥑䅁䵁䅉䅅䅁䕁䅁䅁睁䵁䅁䅁权呃杁䅁权䭁䅁䅁权䙁䅁䅁允䅁䅁䅅䅁䙁䵁䱤㑎䉬䉙䄹䍄䉁䅁䅁䅂䅁䅁䅍䅄䅁䅁䅯䅍䄴䅁䅯睈䅙䅁䅯䅉䅙䅁䅅䅁䉁䅁䅁权䝁䅃䅁䍄䉁䅁䅁睁䅁䅁䅍䅄䅁䅁䅯兙䅕䅁䅯杊䅙䅁䅅䅁䉁䅁䅁兂㑃潈牘払㍧䅑杷允䅁䅁䅑䅁䑁䅁䅷䅁䭁䍁䌸䅁䭁䉁䅅䅁䭁偁䈸䅁䉁䅁䅁允䅁䉁䅑稸䤶睅䅁䅁䵁䅉䅅䅁䙁䅁䅁睁䵁䅁䅁权䍃杄䅁权汄权䅁权浄权䅁权湄权䅁允䅁䅁䅅䅁䭁䑁䱣䅁䵁䅉䅅䅁䕁䅁䅁睁䵁䅁䅁权煂杁䅁权䕁䅁䅁权⽄允䅁允䅁䅁䅅䅁啁䡁㌹兑䅉䅁䅁䍄䉁䅁䅁䅂䅁䅁䅍䅄䅁䅁䅯杂䅅䅁䅯允䅉䅁䅯兂䅉䅁䅅䅁䉁䅁䅁兂⽁偣剨堸橘䅑杷允䅁䅁䅕䅁䑁䅁䅷䅁䭁䅁䅫䅁䭁佁䭕䅁䭁佁䭙䅁䭁佁䭣䅁䉁䅁䅁允䅁䅁䅯兄䅳䅁杷允䅁䅁䅍䅁䑁䅁䅷䅁䭁䍁䅷䅁䭁䉁䝧䅁䉁䅁䅁允䅁䅁䅯䅑䅙䅁杷允䅁䅁䅑䅁䑁䅁䅷䅁䭁䍁䍯䅁䭁䅁䅯䅁䭁偁䈸䅁䉁䅁䅁允䅁䅁䅕䡶呓䅇坒樷䴸䅉䅅䅁䕁䅁䅁睁䵁䅁䅁权穁杁䅁权䕁䅁䅁权⽄允䅁允䅁䅁䅅䅁啁䙁牄先䅅䅁䅁䍄䉁䅁䅁睁䅁䅁䅍䅄䅁䅁䅯儰䅅䅁䅯䅈䅙䅁䅅䅁䉁䅁䅁权捁睂䅁䍄䉁䅁䅁䅂䅁䅁䅍䅄䅁䅁䅯眵䅅䅁䅯允䅉䅁䅯兂䅉䅁䅅䅁䉁䅁䅁兂灄摴潫䩮祔䅑杷允䅁䅁䅍䅁䑁䅁䅷䅁䭁䕁䅳䅁䭁䉁䝷䅁䉁䅁䅁允䅁䅁䅯䄷䅙䅁杷允䅁䅁䅍䅁䑁䅁䅷䅁䭁䡁佫䅁䭁䉁䝧䅁䉁䅁䅁允䅁䅁䅯兏䅙䅁杷允䅁䅁䅑䅁䑁䅁䅷䅁䭁䭁䈰䅁䭁䅁䍅䅁䭁䅁䍉䅁䉁䅁䅁允䅁䅁䅕桫奭楱䵖䔵䵁䅉䅅䅁䑁䅁䅁睁䵁䅁䅁权浄睃䅁权捁杂䅁允䅁䅁䅅䅁䭁䡁䝳䅁䵁䅉䅅䅁䕁䅁䅁睁䵁䅁䅁权畂杁䅁权䕁䅁䅁权䙁䅁䅁允䅁䅁䅅䅁啁䙁䥃䅢䅅䅁䅁䍄䉁䅁䅁睁䅁䅁䅍䅄䅁䅁䅯兰䅁䅁䅯䅊䅙䅁䅅䅁䉁䅁䅁权㝃元䅁䍄䉁䅁䅁睁䅁䅁䅍䅄䅁䅁䅯儯䅷䅁䅯䅊䅙䅁䅅䅁䉁䅁䅁权桄充䅁䍄䉁䅁䅁兂䅁䅁䅍䅄䅁䅁䅯睪䄰䅁䅯儶䅯䅁䅯朵䅯䅁䅯眵䅯䅁䅅䅁䉁䅁䅁权允䅂䅁䍄䉁䅁䅁䅂䅁䅁䅍䅄䅁䅁䅯䅄䅍䅁䅯权䅁䅁䅯眯䅅䅁䅅䅁䉁䅁䅁兂䉄煹䙆牴楍䅑杷允䅁䅁䅍䅁䑁䅁䅷䅁䭁䍁䉁䅁䭁䉁䜴䅁䉁䅁䅁允䅁䅁䅯䅘䅙䅁杷允䅁䅁䅑䅁䑁䅁䅷䅁䭁䝁䉫䅁䭁䅁䅑䅁䭁䅁䍑䅁䉁䅁䅁允䅁䉁䅑䩧穎䅁䅁䅁䵁䅉䅅䅁䙁䅁䅁睁䵁䅁䅁权允䅂䅁权潄权䅁权浄权䅁权湄权䅁允䅁䅁䅅䅁䭁䝁䍣䅁䵁䅉䅅䅁䙁䅁䅁睁䵁䅁䅁权噂睃䅁权瑄权䅁权浄权䅁权湄权䅁允䅁䅁䅅䅁䭁䉁䕁䅁䵁䅉䅅䅁䑁䅁䅁睁䵁䅁䅁权允䅂䅁权慁杂䅁允䅁䅁䅅䅁䭁䝁䍣䅁䵁䅉䅅䅁䕁䅁䅁睁䵁䅁䅁权獂杁䅁权䭁䅁䅁权⽄允䅁允䅁䅁䅅䅁䙁䕁䱓佢㝦共䅚䍄䉁䅁䅁䅂䅁䅁䅍䅄䅁䅁䅯䅧䅁䅁䅯䅂䅁䅁䅯兂䅁䅁䅅䅁䉁䅁䅁䅆㕄扌䅫䅁䅁䅁杷允䅁䅁䅑䅁䑁䅁䅷䅁䭁䍁䍧䅁䭁䅁䅯䅁䭁䅁䅕䅁䉁䅁䅁允䅁䅁䅕桙奂扏䥑歊䵁䅉䅅䅁䕁䅁䅁睁䵁䅁䅁权䝂杁䅁权䭁䅁䅁权䙁䅁䅁允䅁䅁䅅䅁䙁䅁䅁䅁䅁䅁䅆䍄䉁䅁䅁睁䅁䅁䅍䅄䅁䅁䅯共䅷䅁䅯䅈䅙䅁䅅䅁䉁䅁䅁权硂䅃䅁䍄䉁䅁䅁䅂䅁䅁䅍䅄䅁䅁䅯睹䅉䅁䅯充䅁䅁䅯眯䅅䅁䅅䅁䉁䅁䅁䅆䵄癗奷䅁䅁䅁杷允䅁䅁䅕䅁䑁䅁䅷䅁䭁䡁䉁䅁䭁佁䭕䅁䭁佁䭙䅁䭁佁䭣䅁䉁䅁䅁允䅁䅁䅯児䅉䅁杷允䅁䅁䅑䅁䑁䅁䅷䅁䭁䝁䑕䅁䭁䅁䅑䅁䭁䅁䅕䅁䉁䅁䅁允䅁䉁䅑偋之杁䅁䅁䵁䅉䅅䅁䕁䅁䅁睁䵁䅁䅁权䉃䅅䅁权晁杂䅁权杁杂䅁允䅁䅁䅅䅁䭁乁䡫䅁䵁䅉䅅䅁䕁䅁䅁睁䵁䅁䅁权橂杁䅁权剁䅁䅁权䙁䅁䅁允䅁䅁䅅䅁啁䭁癄楖䅍䅁䅁䍄䉁䅁䅁䅂䅁䅁䅍䅄䅁䅁䅯䄹䅉䅁䅯䅂䅁䅁䅯兂䅁䅁䅅䅁䉁䅁䅁䅆杄婷䈰䅁䅁䅁杷允䅁䅁䅑䅁䑁䅁䅷䅁䭁䝁䑉䅁䭁䉁䅅䅁䭁䅁䅕䅁䉁䅁䅁允䅁䉁䅑浈び䅁䅁䅁䵁䅉䅅䅁䙁䅁䅁睁䵁䅁䅁权晃兄䅁权瑄权䅁权浄权䅁权湄权䅁允䅁䅁䅅䅁䡁䅁䅁䅁䅄敒䅚䍄䉁䅁䅁䅂䅁䅁䅍䅄䅁䅁䅯䅐䅉䅁䅯权䅁䅁䅯眯䅅䅁䅅䅁䉁䅁䅁兂噄佥浫敍睧䅑杷允䅁䅁䅕䅁䑁䅁䅷䅁䭁䍁䈸䅁䭁佁䬰䅁䭁佁䭙䅁䭁佁䭣䅁䉁䅁䅁允䅁䅁䅣䅁䅁䅁呃䔵䵁䅉䅅䅁䑁䅁䅁睁䵁䅁䅁权䝄允䅁权奁杂䅁允䅁䅁䅅䅁䭁䑁䝫䅁䵁䅉䅅䅁䕁䅁䅁睁䵁䅁䅁权㙃䅁䅁权䭁䅁䅁权䕁杁䅁允䅁䅁䅅䅁䙁䑁敖歵䵫楧䅂䍄䉁䅁䅁䅂䅁䅁䅍䅄䅁䅁䅯兩䅍䅁䅯权䅁䅁䅯眯䅅䅁䅅䅁䉁䅁䅁兂噄佥浫免慧䅑杷允䅁䅁䅍䅁䑁䅁䅷䅁䭁乁䕳䅁䭁䍁䝙䅁䉁䅁䅁允䅁䅁䅕児塲㍯摃歓䵁䅉䅅䅁䑁䅁䅁睁䵁䅁䅁权療䅄䅁权流杂䅁允䅁䅁䅅䅁䙁䭁䠵場啯氳䅬䍄䉁䅁䅁䅂䅁䅁䅍䅄䅁䅁䅯其䅉䅁䅯充䅁䅁䅯兂䅁䅁䅅䅁䉁䅁䅁䅆䅁杨眵䅁䅁䅁杷允䅁䅁䅕䅁䑁䅁䅷䅁䭁䙁䅑䅁䭁佁䭧䅁䭁佁䭙䅁䭁佁䭣䅁䉁䅁䅁允䅁䅁䅯术䅯䅁杷允䅁䅁䅍䅁䑁䅁䅷䅁䭁䍁䄴䅁䭁䍁䝙䅁䉁䅁䅁允䅁䅁䅕児塲㍯乃啕䵁䅉䅅䅁䕁䅁䅁睁䵁䅁䅁权剄允䅁权䉁杁䅁权䑁杁䅁允䅁䅁䅅䅁䙁乁㈫礳洸㥚䅰䍄䉁䅁䅁䅂䅁䅁䅍䅄䅁䅁䅯睰䅅䅁䅯权䅁䅁䅯兂䅁䅁䅅䅁䉁䅁䅁兂偃癷潕䥘〯睐杷允䅁䅁䅑䅁䑁䅁䅷䅁䭁䥁䑧䅁䭁䅁䅯䅁䭁偁䈸䅁䉁䅁䅁允䅁䅁䅕䡳潊敫㠱啉䵁䅉䅅䅁䑁䅁䅁睁䵁䅁䅁权坄允䅁权慁杂䅁允䅁䅁䅅䅁䭁乁䝙䅁䵁䅉䅅䅁䑁䅁䅁睁䵁䅁䅁权睃䅂䅁权歁杂䅁允䅁䅁䅅䅁䭁䥁䝑䅁䵁䅉䅅䅁䑁䅁䅁睁䵁䅁䅁权あ睄䅁权敁杂䅁允䅁䅁䅅䅁䭁乁䡣䅁䵁䅉䅅䅁䕁䅁䅁睁䵁䅁䅁权䡁䅁䅁权剁䅁䅁权䕁杁䅁允䅁䅁䅅䅁啁䕁㕄坯䅯䅁䅁䍄䉁䅁䅁䅂䅁䅁䅍䅄䅁䅁䅯杏䅉䅁䅯充䅁䅁䅯兂䅁䅁䅅䅁䉁䅁䅁䅆杁圯剉䅁䅁䅁杷允䅁䅁䅑䅁䑁䅁䅷䅁䭁䩁䍳䅁䭁䅁䅑䅁䭁䅁䅕䅁䉁䅁䅁允䅁䉁䅑佩祎睁䅁䅁䵁䅉䅅䅁䑁䅁䅁睁䵁䅁䅁权橂䅁䅁权慁杂䅁允䅁䅁䅅䅁䭁䙁䝫䅁䵁䅉䅅䅁䑁䅁䅁睁䵁䅁䅁权桄睃䅁权敁杂䅁允䅁䅁䅅䅁䭁䕁䡣䅁䵁䅉䅅䅁䑁䅁䅁睁䵁䅁䅁权潃䅂䅁权敁杂䅁允䅁䅁䅅䅁䭁䙁䝁䅁䵁䅉䅅䅁䑁䅁䅁睁䵁䅁䅁权奃䅄䅁权流杂䅁允䅁䅁䅅䅁䙁䭁睒児塲ㅉ䅖䍄䉁䅁䅁䅂䅁䅁䅍䅄䅁䅁䅯䅨䅁䅁䅯允䅉䅁䅯睁䅉䅁䅅䅁䉁䅁䅁兂汁噎䥭慆硢䅑杷允䅁䅁䅑䅁䑁䅁䅷䅁䭁䩁䅳䅁䭁䉁䜸䅁䭁䍁䝁䅁䉁䅁䅁允䅁䅁䅯杲䅫䅁杷允䅁䅁䅑䅁䑁䅁䅷䅁䭁䝁䐰䅁䭁䅁䅯䅁䭁䅁䅕䅁䉁䅁䅁允䅁䅁䅕呦ㄸ牘䩰䐸䴸䅉䅅䅁䑁䅁䅁睁䵁䅁䅁权畂兂䅁权慁杂䅁允䅁䅁䅅䅁䭁䵁䝁䅁䵁䅉䅅䅁䑁䅁䅁睁䵁䅁䅁权あ䅅䅁权奁杂䅁允䅁䅁䅅䅁䭁䝁䜸䅁䵁䅉䅅䅁䕁䅁䅁睁䵁䅁䅁权偄杁䅁权䕁䅁䅁权䙁䅁䅁允䅁䅁䅅䅁啁䍁㝂兊䅍䅁䅁䍄䉁䅁䅁䅂䅁䅁䅍䅄䅁䅁䅯䅨䅍䅁䅯䅂䅁䅁䅯眯䅅䅁䅅䅁䉁䅁䅁䅆睃橴䄴䅁䅁䅁杷允䅁䅁䅑䅁䑁䅁䅷䅁䭁偁䑙䅁䭁䉁䅅䅁䭁䅁䅕䅁䉁䅁䅁允䅁䉁䅑䝁乘先䅁䅁䵁䅉䅅䅁䕁䅁䅁睁䵁䅁䅁权浃睁䅁权剁䅁䅁权⽄允䅁允䅁䅁䅅䅁啁䍁湄礯䄸䅁䅁䍄䉁䅁䅁䅂䅁䅁䅍䅄䅁䅁䅯光䅉䅁䅯䅂䅁䅁䅯兂䅁䅁䅅䅁䉁䅁䅁䅆い樷䅯䅁䅁䅁杷允䅁䅁䅕䅁䑁䅁䅷䅁䭁䍁䉫䅁䭁佁䭫䅁䭁佁䭙䅁䭁佁䭣䅁䉁䅁䅁允䅁䅁䅯杌䅷䅁杷允䅁䅁䅕䅁䑁䅁䅷䅁䭁䙁䉅䅁䭁佁䭫䅁䭁佁䭙䅁䭁佁䭣䅁䉁䅁䅁允䅁䅁䅯睁䄴䅁杷允䅁䅁䅑䅁䑁䅁䅷䅁䭁䉁䑙䅁䭁䅁䅑䅁䭁偁䈸䅁䉁䅁䅁允䅁䉁䅑潂吵䅁䅁䅁䵁䅉䅅䅁䑁䅁䅁睁䵁䅁䅁权汃䅁䅁权奁杂䅁允䅁䅁䅅䅁䭁䑁䝫䅁䵁䅉䅅䅁䑁䅁䅁睁䵁䅁䅁权䡂允䅁权捁杂䅁允䅁䅁䅅䅁䭁䍁䡷䅁䵁䅉䅅䅁䙁䅁䅁睁䵁䅁䅁权㉃兂䅁权灄权䅁权浄权䅁权湄权䅁允䅁䅁䅅䅁䭁偁偅䅁䵁䅉䅅䅁䑁䅁䅁睁䵁䅁䅁权䉄䅁䅁权奁杂䅁允䅁䅁䅅䅁䭁䕁䡫䅁䵁䅉䅅䅁䕁䅁䅁睁䵁䅁䅁权啄䅁䅁权䕁䅁䅁权䕁杁䅁允䅁䅁䅅䅁啁䉁洫睘䅁䅁䅁䍄䉁䅁䅁䅂䅁䅁䅍䅄䅁䅁䅯充䅍䅁䅯充䅁䅁䅯兂䅁䅁䅅䅁䉁䅁䅁䅆䅂唳景䅁䅁䅁杷允䅁䅁䅍䅁䑁䅁䅷䅁䭁䝁䵫䅁䭁䉁䜴䅁䉁䅁䅁允䅁䅁䅯䅚䅣䅁杷允䅁䅁䅑䅁䑁䅁䅷䅁䭁䅁䍙䅁䭁䅁䅯䅁䭁䅁䅕䅁䉁䅁䅁允䅁䅁䅕㥉㕶浦㡱ぁ䵁䅉䅅䅁䕁䅁䅁睁䵁䅁䅁权乂杁䅁权䕁䅁䅁权䙁䅁䅁允䅁䅁䅅䅁啁䡁票児䅁䅁䅁䍄䉁䅁䅁䅂䅁䅁䅍䅄䅁䅁䅯全䅍䅁䅯权䅁䅁䅯兂䅁䅁䅅䅁䉁䅁䅁兂睄㡰䱚㑎に䅑杷允䅁䅁䅑䅁䑁䅁䅷䅁䭁乁䍙䅁䭁䅁䅯䅁䭁䅁䅕䅁䉁䅁䅁允䅁䅁䅕扏䥔牤昶歁䵁䅉䅅䅁䑁䅁䅁睁䵁䅁䅁权灂䅄䅁权捁杂䅁允䅁䅁䅅䅁䭁䵁䜸䅁䵁䅉䅅䅁䕁䅁䅁睁䵁䅁䅁权十睁䅁权䕁䅁䅁权䙁䅁䅁允䅁䅁䅅䅁啁䅁䝩䄰䅁䅁䅁䍄䉁䅁䅁䅂䅁䅁䅍䅄䅁䅁䅯杴䅍䅁䅯䅂䅁䅁䅯兂䅁䅁䅅䅁䉁䅁䅁䅆獄㙃䅧䅁䅁䅁杷允䅁䅁䅑䅁䑁䅁䅷䅁䭁偁䅳䅁䭁䅁䅑䅁䭁䅁䅕䅁䉁䅁䅁允䅁䉁䅑䠲㕆䅁䅁䅁䵁䅉䅅䅁䕁䅁䅁睁䵁䅁䅁权⭄允䅁权䕁䅁䅁权䕁杁䅁允䅁䅁䅅䅁啁䡁捪兖䅁䅁䅁䍄䉁䅁䅁䅂䅁䅁䅍䅄䅁䅁䅯杦䅉䅁䅯权䅁䅁䅯兂䅁䅁䅅䅁䉁䅁䅁兂佂桙奂呏救䅑杷允䅁䅁䅑䅁䑁䅁䅷䅁䭁䑁䑷䅁䭁䅁䅯䅁䭁偁䈸䅁䉁䅁䅁允䅁䅁䅕捷桱扒穚䕆䵁䅉䅅䅁䙁䅁䅁睁䵁䅁䅁权癃兄䅁权潄权䅁权浄权䅁权湄权䅁允䅁䅁䅅䅁䭁䉁䕁䅁䵁䅉䅅䅁䑁䅁䅁睁䵁䅁䅁权兂兂䅁权奁杂䅁允䅁䅁䅅䅁䭁䉁䝫䅁䵁䅉䅅䅁䕁䅁䅁睁䵁䅁䅁权歄杁䅁权䭁䅁䅁权䙁䅁䅁允䅁䅁䅅䅁䙁䥁獴⼵灵儸䅒䍄䉁䅁䅁䅂䅁䅁䅍䅄䅁䅁䅯睨䅳䅁䅯睈䅙䅁䅯䅉䅙䅁䅅䅁䉁䅁䅁权䭂睂䅁䍄䉁䅁䅁睁䅁䅁䅍䅄䅁䅁䅯眲䅑䅁䅯䅊䅙䅁䅅䅁䉁䅁䅁权㥄杂䅁䍄䉁䅁䅁睁䅁䅁䅍䅄䅁䅁䅯䅅䅳䅁䅯杊䅙䅁䅅䅁䉁䅁䅁兂畃⭒㙆䅆䬵䅑杷允䅁䅁䅑䅁䑁䅁䅷䅁䭁䍁䑑䅁䭁䉁䅅䅁䭁偁䈸䅁䉁䅁䅁允䅁䉁䅑乑佱睍䅁䅁䵁䅉䅅䅁䕁䅁䅁睁䵁䅁䅁权穂杁䅁权䕁䅁䅁权䙁䅁䅁允䅁䅁䅅䅁啁䥁捁兌䅁䅁䅁䍄䉁䅁䅁䅂䅁䅁䅍䅄䅁䅁䅯䅃䅑䅁䅯权䅁䅁䅯眯䅅䅁䅅䅁䉁䅁䅁兂䍁㑋坣挲䤴䅑杷允䅁䅁䅕䅁䑁䅁䅷䅁䭁乁䉣䅁䭁佁䬰䅁䭁佁䭙䅁䭁佁䭣䅁䉁䅁䅁允䅁䅁䅣䅁䅁䥁十欵䵁䅉䅅䅁䑁䅁䅁睁䵁䅁䅁权慂䅄䅁权奁杂䅁允䅁䅁䅅䅁䭁䑁䜰䅁䵁䅉䅅䅁䙁䅁䅁睁䵁䅁䅁权⽃䅁䅁权獄权䅁权浄权䅁权湄权䅁允䅁䅁䅅䅁䡁䅁䅁䅁䅂佰䅖䍄䉁䅁䅁兂䅁䅁䅍䅄䅁䅁䅯朰䅷䅁䅯儵䅯䅁䅯朵䅯䅁䅯眵䅯䅁䅅䅁䉁䅁䅁权奁睃䅁䍄䉁䅁䅁䅂䅁䅁䅍䅄䅁䅁䅯睕䅍䅁䅯䅂䅁䅁䅯眯䅅䅁䅅䅁䉁䅁䅁䅆獄䕊䅑䅁䅁䅁杷允䅁䅁䅍䅁䑁䅁䅷䅁䭁䑁䄸䅁䭁䉁䝷䅁䉁䅁䅁允䅁䅁䅯杗䅙䅁杷允䅁䅁䅍䅁䑁䅁䅷䅁䭁䝁乕䅁䭁䍁䝙䅁䉁䅁䅁允䅁䅁䅕噋偹癷䥘啓䵁䅉䅅䅁䙁䅁䅁睁䵁䅁䅁权䡃睃䅁权獄权䅁权浄权䅁权湄权䅁允䅁䅁䅅䅁䭁䉁䕁䅁䵁䅉䅅䅁䙁䅁䅁睁䵁䅁䅁权䩄䅂䅁权煄权䅁权浄权䅁权牄权䅁允䅁䅁䅅䅁䭁䉁䕁䅁䵁䅉䅅䅁䑁䅁䅁睁䵁䅁䅁权灂䅄䅁权奁杂䅁允䅁䅁䅅䅁䭁䕁䝑䅁䵁䅉䅅䅁䕁䅁䅁睁䵁䅁䅁权呁睁䅁权䕁䅁䅁权䙁䅁䅁允䅁䅁䅅䅁啁䭁啺䅙䅁䅁䅁䍄䉁䅁䅁兂䅁䅁䅍䅄䅁䅁䅯杹䅳䅁䅯䄶䅯䅁䅯朵䅯䅁䅯眵䅯䅁䅅䅁䉁䅁䅁权允䅂䅁䍄䉁䅁䅁䅂䅁䅁䅍䅄䅁䅁䅯兺䅉䅁䅯充䅁䅁䅯兂䅁䅁䅅䅁䉁䅁䅁䅆祃灨䡉䅁䅁䅁杷允䅁䅁䅍䅁䑁䅁䅷䅁䭁䑁䄰䅁䭁䉁䜴䅁䉁䅁䅁允䅁䅁䅯兹䅧䅁杷允䅁䅁䅑䅁䑁䅁䅷䅁䭁䍁䅉䅁䭁䅁䅑䅁䭁䅁䍑䅁䉁䅁䅁允䅁䉁䅑䡨ㄴ䅁䅁䅁䵁䅉䅅䅁䕁䅁䅁睁䵁䅁䅁权䙂睁䅁权䭁䅁䅁权⽄允䅁允䅁䅁䅅䅁䙁䍁䡵瑆佮⬹⼸䍄䉁䅁䅁兂䅁䅁䅍䅄䅁䅁䅯杙䅷䅁䅯䄶䅯䅁䅯朵䅯䅁䅯眵䅯䅁䅅䅁䉁䅁䅁权䝁睃䅁䍄䉁䅁䅁䅂䅁䅁䅍䅄䅁䅁䅯睇䅅䅁䅯充䅁䅁䅯兂䅁䅁䅅䅁䉁䅁䅁䅆䅄㕉ぎ䅁䅁䅁杷允䅁䅁䅑䅁䑁䅁䅷䅁䭁䡁䑅䅁䭁䅁䅑䅁䭁䅁䅕䅁䉁䅁䅁允䅁䉁䅑䤰⭣䅁䅁䅁䵁䅉䅅䅁䙁䅁䅁睁䵁䅁䅁权㍄允䅁权煄权䅁权浄权䅁权牄权䅁允䅁䅁䅅䅁䡁䅁䅁䅁䅄⭎䅚䍄䉁䅁䅁睁䅁䅁䅍䅄䅁䅁䅯杇䅷䅁䅯䅈䅙䅁䅅䅁䉁䅁䅁权㥃杂䅁䍄䉁䅁䅁兂䅁䅁䅍䅄䅁䅁䅯杅䅕䅁䅯䄷䅯䅁䅯朵䅯䅁䅯眵䅯䅁䅅䅁䉁䅁䅁睂䅁䅁䅁䑯浐䅑杷允䅁䅁䅑䅁䑁䅁䅷䅁䭁䵁䑫䅁䭁䅁䅑䅁䭁䅁䅕䅁䉁䅁䅁允䅁䉁䅑穇⭴䅁䅁䅁䵁䅉䅅䅁䙁䅁䅁睁䵁䅁䅁权橁允䅁权煄权䅁权浄权䅁权牄权䅁允䅁䅁䅅䅁䡁䅁䅁䅁杂低䅚䍄䉁䅁䅁兂䅁䅁䅍䅄䅁䅁䅯䅸䅑䅁䅯䄶䅯䅁䅯朵䅯䅁䅯眵䅯䅁䅅䅁䉁䅁䅁权允䅂䅁䍄䉁䅁䅁兂䅁䅁䅍䅄䅁䅁䅯兔䅁䅁䅯儷䅯䅁䅯朵䅯䅁䅯眵䅯䅁䅅䅁䉁䅁䅁睂䅁䅁䅁䕷洳䅑杷允䅁䅁䅑䅁䑁䅁䅷䅁䭁䙁䍣䅁䭁䅁䅑䅁䭁䅁䅕䅁䉁䅁䅁允䅁䉁䅑偱䥸䅃䅁䅁䵁䅉䅅䅁䕁䅁䅁睁䵁䅁䅁权塃杁䅁权剁䅁䅁权⽄允䅁允䅁䅁䅅䅁啁䥁㥂硄䅳䅁䅁䍄䉁䅁䅁兂䅁䅁䅍䅄䅁䅁䅯杈䄴䅁䅯儵䅯䅁䅯朵䅯䅁䅯眵䅯䅁䅅䅁䉁䅁䅁权允䅂䅁䍄䉁䅁䅁兂䅁䅁䅍䅄䅁䅁䅯眰䅕䅁䅯儵䅯䅁䅯朵䅯䅁䅯眵䅯䅁䅅䅁䉁䅁䅁权㑁睃䅁䍄䉁䅁䅁兂䅁䅁䅍䅄䅁䅁䅯杓䅁䅁䅯儵䅯䅁䅯朵䅯䅁䅯眵䅯䅁䅅䅁䉁䅁䅁权㑁睃䅁䍄䉁䅁䅁䅂䅁䅁䅍䅄䅁䅁䅯睤䅉䅁䅯权䅁䅁䅯兂䅁䅁䅅䅁䉁䅁䅁兂㙄浦㡱䱤硍䅑杷允䅁䅁䅑䅁䑁䅁䅷䅁䭁䵁䍙䅁䭁䉁䅅䅁䭁偁䈸䅁䉁䅁䅁允䅁䉁䅑佷䭑兂䅁䅁䵁䅉䅅䅁䑁䅁䅁睁䵁䅁䅁权䍄䅁䅁权慁杂䅁允䅁䅁䅅䅁䭁䡁䝳䅁䵁䅉䅅䅁䑁䅁䅁睁䵁䅁䅁权䭂睃䅁权敁杂䅁允䅁䅁䅅䅁䭁䍁䥍䅁䵁䅉䅅䅁䕁䅁䅁睁䵁䅁䅁权汄䅁䅁权剁䅁䅁权䕁杁䅁允䅁䅁䅅䅁啁䕁歂椳䅉䅁䅁䍄䉁䅁䅁䅂䅁䅁䅍䅄䅁䅁䅯杌䅅䅁䅯充䅁䅁䅯䅂䅉䅁䅅䅁䉁䅁䅁䅆允婃儸䅁䅁䅁杷允䅁䅁䅑䅁䑁䅁䅷䅁䭁䙁䑯䅁䭁䅁䅑䅁䭁䅁䅕䅁䉁䅁䅁允䅁䉁䅑獮潉䅁䅁䅁䵁䅉䅅䅁䕁䅁䅁睁䵁䅁䅁权兄允䅁权䕁䅁䅁权䙁䅁䅁允䅁䅁䅅䅁啁䝁睩杶䅁䅁䅁䍄䉁䅁䅁䅂䅁䅁䅍䅄䅁䅁䅯六䅉䅁䅯权䅁䅁䅯眯䅅䅁䅅䅁䉁䅁䅁兂卂䉵䘶ㄶ婅䅑杷允䅁䅁䅍䅁䑁䅁䅷䅁䭁䍁䅕䅁䭁䉁䝷䅁䉁䅁䅁允䅁䅁䅯其䅙䅁杷允䅁䅁䅑䅁䑁䅁䅷䅁䭁䑁䅳䅁䭁䅁䅯䅁䭁䅁䍑䅁䉁䅁䅁允䅁䅁䅕卸睃浣剧歇䵁䅉䅅䅁䙁䅁䅁睁䵁䅁䅁权䕄允䅁权汄权䅁权浄权䅁权湄权䅁允䅁䅁䅅䅁䭁䉁䱧䅁䵁䅉䅅䅁䕁䅁䅁睁䵁䅁䅁权䩃允䅁权晁杂䅁权杁杂䅁允䅁䅁䅅䅁䭁乁偯䅁䵁䅉䅅䅁䕁䅁䅁睁䵁䅁䅁权䩄睁䅁权剁䅁䅁权䙁䅁䅁允䅁䅁䅅䅁啁䭁㉨杭䅕䅁䅁䍄䉁䅁䅁兂䅁䅁䅍䅄䅁䅁䅯眴䄸䅁䅯儵䅯䅁䅯朵䅯䅁䅯眵䅯䅁䅅䅁䉁䅁䅁权允䅂䅁䍄䉁䅁䅁睁䅁䅁䅍䅄䅁䅁䅯䅷䄰䅁䅯䅈䅙䅁䅅䅁䉁䅁䅁权慂杂䅁䍄䉁䅁䅁䅂䅁䅁䅍䅄䅁䅁䅯兰䅍䅁䅯䅂䅁䅁䅯眯䅅䅁䅅䅁䉁䅁䅁䅆杁橺䍉䅁䅁䅁杷允䅁䅁䅑䅁䑁䅁䅷䅁䭁䉁䘴䅁䭁䉁䜸䅁䭁䍁䝁䅁䉁䅁䅁允䅁䅁䅯朹䅣䅁杷允䅁䅁䅑䅁䑁䅁䅷䅁䭁䍁䙫䅁䭁䉁䜸䅁䭁䍁䝁䅁䉁䅁䅁允䅁䅁䅯儵䅙䅁杷允䅁䅁䅕䅁䑁䅁䅷䅁䭁偁䙕䅁䭁佁䭧䅁䭁佁䭙䅁䭁佁䭣䅁䉁䅁䅁允䅁䅁䅯杂䅳䅁杷允䅁䅁䅑䅁䑁䅁䅷䅁䭁䅁䑷䅁䭁䉁䅅䅁䭁䅁䅕䅁䉁䅁䅁允䅁䉁䅑摔㡦䅃䅁䅁䵁䅉䅅䅁䕁䅁䅁睁䵁䅁䅁权䙄䅄䅁权晁杂䅁权杁杂䅁允䅁䅁䅅䅁䭁䙁䩉䅁䵁䅉䅅䅁䕁䅁䅁睁䵁䅁䅁权杄允䅁权剁䅁䅁权䕁杁䅁允䅁䅁䅅䅁啁乁獌充䅣䅁䅁䍄䉁䅁䅁䅂䅁䅁䅍䅄䅁䅁䅯杮䅍䅁䅯䅂䅁䅁䅯眯䅅䅁䅅䅁䉁䅁䅁䅆ぃ嘷䄰䅁䅁䅁杷允䅁䅁䅑䅁䑁䅁䅷䅁䭁䅁䅍䅁䭁䉁䅅䅁䭁䅁䅕䅁䉁䅁䅁允䅁䉁䅑䍕婩充䅁䅁䵁䅉䅅䅁䕁䅁䅁睁䵁䅁䅁权⭁杁䅁权剁䅁䅁权䙁䅁䅁允䅁䅁䅅䅁啁䥁䭂䱮䉁䅁䅁䍄䉁䅁䅁兂䅁䅁䅍䅄䅁䅁䅯睲䅁䅁䅯朶䅯䅁䅯朵䅯䅁䅯眶䅯䅁䅅䅁䉁䅁䅁睂䅁䅁䅁䕯洷䅑杷允䅁䅁䅍䅁䑁䅁䅷䅁䭁䝁䈴䅁䭁䉁䝯䅁䉁䅁䅁允䅁䅁䅯睥䅙䅁杷允䅁䅁䅍䅁䑁䅁䅷䅁䭁䭁䅯䅁䭁䍁䝑䅁䉁䅁䅁允䅁䅁䅯䅹䅫䅁杷允䅁䅁䅑䅁䑁䅁䅷䅁䭁䅁䑉䅁䭁䅁䅑䅁䭁䅁䅕䅁䉁䅁䅁允䅁䉁䅑佗㡘允䅁䅁䵁䅉䅅䅁䕁䅁䅁睁䵁䅁䅁权乄睁䅁权剁䅁䅁权⽄允䅁允䅁䅁䅅䅁啁䩁扁兩䅣䅁䅁䍄䉁䅁䅁睁䅁䅁䅍䅄䅁䅁䅯杍䅷䅁䅯䅇䅙䅁䅅䅁䉁䅁䅁权㕁杂䅁䍄䉁䅁䅁䅂䅁䅁䅍䅄䅁䅁䅯杪䅍䅁䅯䅂䅁䅁䅯兂䅁䅁䅅䅁䉁䅁䅁䅆䅃偉䄸䅁䅁䅁杷允䅁䅁䅕䅁䑁䅁䅷䅁䭁䕁䅳䅁䭁佁䭯䅁䭁佁䭙䅁䭁佁䭳䅁䉁䅁䅁允䅁䅁䅣䅁䅁䭁㙁欵䵁䅉䅅䅁䕁䅁䅁睁䵁䅁䅁权允䅂䅁权晁杂䅁权杁杂䅁允䅁䅁䅅䅁䭁䝁䍣䅁䵁䅉䅅䅁䑁䅁䅁睁䵁䅁䅁权汃䅂䅁权歁杂䅁允䅁䅁䅅䅁䭁偁䝕䅁䵁䅉䅅䅁䙁䅁䅁睁䵁䅁䅁权䵁䅁䅁权汄权䅁权浄权䅁权湄权䅁允䅁䅁䅅䅁䭁䉁䱷䅁䵁䅉䅅䅁䑁䅁䅁睁䵁䅁䅁权允䅂䅁权捁杂䅁允䅁䅁䅅䅁䭁䝁䍣䅁䵁䅉䅅䅁䑁䅁䅁睁䵁䅁䅁权兄䅂䅁权歁杂䅁允䅁䅁䅅䅁䭁䉁䥑䅁䵁䅉䅅䅁䕁䅁䅁睁䵁䅁䅁权灃䅁䅁权䕁䅁䅁权䕁杁䅁允䅁䅁䅅䅁啁䥁㝁睊䅑䅁䅁䍄䉁䅁䅁䅂䅁䅁䅍䅄䅁䅁䅯兊䅍䅁䅯䅂䅁䅁䅯眯䅅䅁䅅䅁䉁䅁䅁䅆䉁ば䅕䅁䅁䅁杷允䅁䅁䅑䅁䑁䅁䅷䅁䭁䝁䍁䅁䭁䅁䅯䅁䭁䅁䅕䅁䉁䅁䅁允䅁䅁䅕灶愸㥌欰ぃ䵁䅉䅅䅁䑁䅁䅁睁䵁䅁䅁权煄䅁䅁权流杂䅁允䅁䅁䅅䅁䙁䵁ㅐ䙋偹汁䅨䍄䉁䅁䅁䅂䅁䅁䅍䅄䅁䅁䅯睄䅉䅁䅯权䅁䅁䅯眯䅅䅁䅅䅁䉁䅁䅁兂䡃瑆佮ㄹ䭍䅑杷允䅁䅁䅑䅁䑁䅁䅷䅁䭁䕁䑣䅁䭁䅁䅑䅁䭁䅁䅕䅁䉁䅁䅁允䅁䉁䅑䥬捸䅁䅁䅁䵁䅉䅅䅁䙁䅁䅁睁䵁䅁䅁权慁䅁䅁权煄权䅁权浄权䅁权牄权䅁允䅁䅁䅅䅁䡁䅁䅁䅁权畒䅚䍄䉁䅁䅁䅂䅁䅁䅍䅄䅁䅁䅯朴䅅䅁䅯睈䅙䅁䅯䅉䅙䅁䅅䅁䉁䅁䅁权噃权䅁䍄䉁䅁䅁䅂䅁䅁䅍䅄䅁䅁䅯党䅍䅁䅯充䅁䅁䅯兂䅁䅁䅅䅁䉁䅁䅁䅆䅁卡塁䅁䅁䅁杷允䅁䅁䅑䅁䑁䅁䅷䅁䭁䙁䌸䅁䭁䅁䅯䅁䭁偁䈸䅁䉁䅁䅁允䅁䅁䅕扌摋㘷䝦歂䵁䅉䅅䅁䙁䅁䅁睁䵁䅁䅁权㙂䅄䅁权獄权䅁权浄权䅁权湄权䅁允䅁䅁䅅䅁䭁䉁䕁䅁䵁䅉䅅䅁䕁䅁䅁睁䵁䅁䅁权䡂睁䅁权䭁䅁䅁权⽄允䅁允䅁䅁䅅䅁䙁䱁穢搯㑒昶⽧䍄䉁䅁䅁兂䅁䅁䅍䅄䅁䅁䅯䅚䅅䅁䅯儶䅯䅁䅯朵䅯䅁䅯眵䅯䅁䅅䅁䉁䅁䅁权䭁兄䅁䍄䉁䅁䅁睁䅁䅁䅍䅄䅁䅁䅯兵䅕䅁䅯杈䅙䅁䅅䅁䉁䅁䅁权啁睂䅁䍄䉁䅁䅁䅂䅁䅁䅍䅄䅁䅁䅯元䅉䅁䅯权䅁䅁䅯兂䅁䅁䅅䅁䉁䅁䅁兂慃婭婭剭噫䅑杷允䅁䅁䅑䅁䑁䅁䅷䅁䭁䙁䍧䅁䭁䅁䅯䅁䭁䅁䅕䅁䉁䅁䅁允䅁䅁䅕䡳潊敫㠱歉䵁䅉䅅䅁䕁䅁䅁睁䵁䅁䅁权㝄允䅁权䉁杁䅁权䑁杁䅁允䅁䅁䅅䅁䙁䑁畮焱佰㡇䅊䍄䉁䅁䅁䅂䅁䅁䅍䅄䅁䅁䅯兘䅍䅁䅯充䅁䅁䅯兂䅁䅁䅅䅁䉁䅁䅁䅆䥄牏奁䅁䅁䅁杷允䅁䅁䅑䅁䑁䅁䅷䅁䭁䝁䈸䅁䭁䅁䍅䅁䭁䅁䍉䅁䉁䅁䅁允䅁䅁䅕晐捇昷婗䔷䵁䅉䅅䅁䙁䅁䅁睁䵁䅁䅁权䱄䅁䅁权灄权䅁权浄权䅁权湄权䅁允䅁䅁䅅䅁䭁偁佉䅁䵁䅉䅅䅁䕁䅁䅁睁䵁䅁䅁权㝂杁䅁权䕁䅁䅁权⽄允䅁允䅁䅁䅅䅁啁乁㝧睭䅁䅁䅁䍄䉁䅁䅁䅂䅁䅁䅍䅄䅁䅁䅯䅧䅍䅁䅯充䅁䅁䅯兂䅁䅁䅅䅁䉁䅁䅁䅆杂䝊癹䅁䅁䅁杷允䅁䅁䅑䅁䑁䅁䅷䅁䭁䍁䱯䅁䭁䉁䜸䅁䭁䍁䝁䅁䉁䅁䅁允䅁䅁䅯儹䄰䅁杷允䅁䅁䅑䅁䑁䅁䅷䅁䭁䡁䈰䅁䭁䅁䅯䅁䭁䅁䍑䅁䉁䅁䅁允䅁䅁䅕䙅㕧䵴㉪商䵁䅉䅅䅁䙁䅁䅁睁䵁䅁䅁权䅂䅁䅁权潄权䅁权浄权䅁权湄权䅁允䅁䅁䅅䅁䭁䅁䱙䅁䵁䅉䅅䅁䙁䅁䅁睁䵁䅁䅁权㍂兄䅁权汄权䅁权浄权䅁权湄权䅁允䅁䅁䅅䅁䭁䉁䕁䅁䵁䅉䅅䅁䑁䅁䅁睁䵁䅁䅁权呁允䅁权捁杂䅁允䅁䅁䅅䅁䭁佁䝷䅁䵁䅉䅅䅁䑁䅁䅁睁䵁䅁䅁权敄䅂䅁权歁杂䅁允䅁䅁䅅䅁䭁乁䜸䅁䵁䅉䅅䅁䑁䅁䅁睁䵁䅁䅁权䑁兄䅁权流杂䅁允䅁䅁䅅䅁䙁䭁睒児塲ㅳ䅚䍄䉁䅁䅁䅂䅁䅁䅍䅄䅁䅁䅯儶䅉䅁䅯权䅁䅁䅯兂䅁䅁䅅䅁䉁䅁䅁兂䭂䅄牉硨䑙䅑杷允䅁䅁䅑䅁䑁䅁䅷䅁䭁偁䑅䅁䭁䅁䅯䅁䭁偁䈸䅁䉁䅁䅁允䅁䅁䅕児塲㍯㥁う䵁䅉䅅䅁䕁䅁䅁睁䵁䅁䅁权元睃䅁权晁杂䅁权杁杂䅁允䅁䅁䅅䅁䭁乁䝧䅁䵁䅉䅅䅁䑁䅁䅁睁䵁䅁䅁权允䅂䅁权敁杂䅁允䅁䅁䅅䅁䭁䝁䍣䅁䵁䅉䅅䅁䑁䅁䅁睁䵁䅁䅁权䙄䅂䅁权敁杂䅁允䅁䅁䅅䅁䭁䭁䝣䅁䵁䅉䅅䅁䙁䅁䅁睁䵁䅁䅁权十杂䅁权灄权䅁权浄权䅁权湄权䅁允䅁䅁䅅䅁䭁䡁䵧䅁䵁䅉䅅䅁䕁䅁䅁睁䵁䅁䅁权乂杁䅁权䭁䅁䅁权䙁䅁䅁允䅁䅁䅅䅁䙁䥁噇㑑獴⼵⽳䍄䉁䅁䅁兂䅁䅁䅍䅄䅁䅁䅯兎䅁䅁䅯儷䅯䅁䅯朵䅯䅁䅯眵䅯䅁䅅䅁䉁䅁䅁睂䅁䅁䅁䑙浔䅑杷允䅁䅁䅕䅁䑁䅁䅷䅁䭁䵁乍䅁䭁佁䬰䅁䭁佁䭙䅁䭁佁䭣䅁䉁䅁䅁允䅁䅁䅯䅅䅑䅁杷允䅁䅁䅍䅁䑁䅁䅷䅁䭁䑁䱉䅁䭁䍁䝑䅁䉁䅁䅁允䅁䅁䅯䅃䅣䅁杷允䅁䅁䅑䅁䑁䅁䅷䅁䭁偁䅳䅁䭁䉁䜸䅁䭁䍁䝁䅁䉁䅁䅁允䅁䅁䅯来䅙䅁杷允䅁䅁䅍䅁䑁䅁䅷䅁䭁䱁䅧䅁䭁䍁䝙䅁䉁䅁䅁允䅁䅁䅕椹捨㡪ㅌ䕔䵁䅉䅅䅁䕁䅁䅁睁䵁䅁䅁权杁允䅁权䕁䅁䅁权䕁杁䅁允䅁䅁䅅䅁啁䕁祂兏䅁䅁䅁䍄䉁䅁䅁䅂䅁䅁䅍䅄䅁䅁䅯䄰䅉䅁䅯权䅁䅁䅯兂䅁䅁䅅䅁䉁䅁䅁兂㥁瑃橥䱣吰䅑杷允䅁䅁䅕䅁䑁䅁䅷䅁䭁䙁䅁䅁䭁佁䭕䅁䭁佁䭙䅁䭁佁䭣䅁䉁䅁䅁允䅁䅁䅯䅏䅳䅁杷允䅁䅁䅕䅁䑁䅁䅷䅁䭁䥁䅧䅁䭁佁䭧䅁䭁佁䭙䅁䭁佁䭣䅁䉁䅁䅁允䅁䅁䅯兕䅳䅁杷允䅁䅁䅑䅁䑁䅁䅷䅁䭁䑁䍉䅁䭁䉁䅅䅁䭁䅁䅕䅁䉁䅁䅁允䅁䉁䅑乑瑗兡䅁䅁䵁䅉䅅䅁䙁䅁䅁睁䵁䅁䅁权㝄睃䅁权汄权䅁权浄权䅁权湄权䅁允䅁䅁䅅䅁䭁䉁䕁䅁䵁䅉䅅䅁䙁䅁䅁睁䵁䅁䅁权杁杄䅁权潄权䅁权浄权䅁权湄权䅁允䅁䅁䅅䅁䭁䅁䱙䅁䵁䅉䅅䅁䕁䅁䅁睁䵁䅁䅁权䅂杁䅁权剁䅁䅁权⽄允䅁允䅁䅁䅅䅁啁䡁㑩杯䅫䅁䅁䍄䉁䅁䅁兂䅁䅁䅍䅄䅁䅁䅯䄯䅅䅁䅯儷䅯䅁䅯朵䅯䅁䅯眵䅯䅁䅅䅁䉁䅁䅁睂䅁䅁䅁䐴浄䅑杷允䅁䅁䅕䅁䑁䅁䅷䅁䭁䡁䅅䅁䭁佁䭯䅁䭁佁䭙䅁䭁佁䭳䅁䉁䅁䅁允䅁䅁䅣䅁䅁䍁⽁欵䵁䅉䅅䅁䑁䅁䅁睁䵁䅁䅁权⭁䅁䅁权慁杂䅁允䅁䅁䅅䅁䭁䱁䝙䅁䵁䅉䅅䅁䕁䅁䅁睁䵁䅁䅁权桂杁䅁权剁䅁䅁权䙁䅁䅁允䅁䅁䅅䅁啁䕁瑂䙓䉑䅁䅁䍄䉁䅁䅁䅂䅁䅁䅍䅄䅁䅁䅯杳䅍䅁䅯充䅁䅁䅯兂䅁䅁䅅䅁䉁䅁䅁䅆杂癸䍑䅁䅁䅁杷允䅁䅁䅍䅁䑁䅁䅷䅁䭁䝁䅍䅁䭁䍁䝑䅁䉁䅁䅁允䅁䅁䅯儶䅧䅁杷允䅁䅁䅍䅁䑁䅁䅷䅁䭁乁䉣䅁䭁䉁䝷䅁䉁䅁䅁允䅁䅁䅯杌䅙䅁杷允䅁䅁䅍䅁䑁䅁䅷䅁䭁偁䵫䅁䭁䉁䜴䅁䉁䅁䅁允䅁䅁䅯䅎䅙䅁杷允䅁䅁䅑䅁䑁䅁䅷䅁䭁䱁䑳䅁䭁䅁䅯䅁䭁䅁䅕䅁䉁䅁䅁允䅁䅁䅕潂噇㑑獴稴䴸䅉䅅䅁䙁䅁䅁睁䵁䅁䅁权穃允䅁权汄权䅁权浄权䅁权湄权䅁允䅁䅁䅅䅁䭁䑁䱧䅁䵁䅉䅅䅁䙁䅁䅁睁䵁䅁䅁权㕃杄䅁权煄权䅁权浄权䅁权牄权䅁允䅁䅁䅅䅁䡁䅁䅁䅁杂敒䅚䍄䉁䅁䅁䅂䅁䅁䅍䅄䅁䅁䅯充䅉䅁䅯䅂䅁䅁䅯兂䅁䅁䅅䅁䉁䅁䅁䅆䥂灕䅣䅁䅁䅁杷允䅁䅁䅑䅁䑁䅁䅷䅁䭁䙁䍅䅁䭁䅁䅑䅁䭁䅁䅕䅁䉁䅁䅁允䅁䉁䅑䝣湬䅁䅁䅁䵁䅉䅅䅁䙁䅁䅁睁䵁䅁䅁权橃䅁䅁权獄权䅁权浄权䅁权湄权䅁允䅁䅁䅅䅁䡁䅁䅁䅁杄佚䅖䍄䉁䅁䅁䅂䅁䅁䅍䅄䅁䅁䅯睩䅉䅁䅯充䅁䅁䅯兂䅁䅁䅅䅁䉁䅁䅁䅆畁㡢乑䅁䅁䅁杷允䅁䅁䅕䅁䑁䅁䅷䅁䭁䥁䄰䅁䭁佁䬰䅁䭁佁䭙䅁䭁佁䭣䅁䉁䅁䅁允䅁䅁䅣䅁䅁䕁㝁欵䵁䅉䅅䅁䑁䅁䅁睁䵁䅁䅁权㉁睄䅁权歁杂䅁允䅁䅁䅅䅁䭁䉁䕁䅁䵁䅉䅅䅁䕁䅁䅁睁䵁䅁䅁权獄允䅁权䭁䅁䅁权䕁杁䅁允䅁䅁䅅䅁䙁䡁㥅瑃橥䅣䄹䍄䉁䅁䅁兂䅁䅁䅍䅄䅁䅁䅯眳䅁䅁䅯䄷䅯䅁䅯朵䅯䅁䅯眵䅯䅁䅅䅁䉁䅁䅁睂䅁䅁䅁䱧橪䅑杷允䅁䅁䅕䅁䑁䅁䅷䅁䭁偁䭧䅁䭁佁䭧䅁䭁佁䭙䅁䭁佁䭣䅁䉁䅁䅁允䅁䅁䅯䅅䅑䅁杷允䅁䅁䅍䅁䑁䅁䅷䅁䭁䉁䅉䅁䭁䉁䝯䅁䉁䅁䅁允䅁䅁䅯䅷䅙䅁杷允䅁䅁䅑䅁䑁䅁䅷䅁䭁乁䍕䅁䭁䅁䅑䅁䭁偁䈸䅁䉁䅁䅁允䅁䉁䅑ㅬ㑄允䅁䅁䵁䅉䅅䅁䑁䅁䅁睁䵁䅁䅁权瑂䅁䅁权敁杂䅁允䅁䅁䅅䅁䭁䉁䩑䅁䵁䅉䅅䅁䙁䅁䅁睁䵁䅁䅁权佃䅂䅁权潄权䅁权浄权䅁权湄权䅁允䅁䅁䅅䅁䭁䉁䕁䅁䵁䅉䅅䅁䙁䅁䅁睁䵁䅁䅁权䵄兂䅁权瑄权䅁权浄权䅁权湄权䅁允䅁䅁䅅䅁䭁䉁䕁䅁䵁䅉䅅䅁䑁䅁䅁睁䵁䅁䅁权癄兂䅁权歁杂䅁允䅁䅁䅅䅁䭁䩁䡣䅁䵁䅉䅅䅁䕁䅁䅁睁䵁䅁䅁权婁睁䅁权剁䅁䅁权䙁䅁䅁允䅁䅁䅅䅁啁䕁呂䅘䅳䅁䅁䍄䉁䅁䅁兂䅁䅁䅍䅄䅁䅁䅯公䅁䅁䅯䄶䅯䅁䅯朵䅯䅁䅯眵䅯䅁䅅䅁䉁䅁䅁权䝁睃䅁䍄䉁䅁䅁睁䅁䅁䅍䅄䅁䅁䅯杙䅅䅁䅯䅇䅙䅁䅅䅁䉁䅁䅁权婁杂䅁䍄䉁䅁䅁䅂䅁䅁䅍䅄䅁䅁䅯䅸䅉䅁䅯䅂䅁䅁䅯眯䅅䅁䅅䅁䉁䅁䅁䅆㑃漰䅅䅁䅁䅁杷允䅁䅁䅍䅁䑁䅁䅷䅁䭁䡁䱕䅁䭁䉁䜴䅁䉁䅁䅁允䅁䅁䅯睋䅧䅁杷允䅁䅁䅕䅁䑁䅁䅷䅁䭁䡁乕䅁䭁佁䭷䅁䭁佁䭙䅁䭁佁䭣䅁䉁䅁䅁允䅁䅁䅣䅁䅁䭁㑄䔵䵁䅉䅅䅁䕁䅁䅁睁䵁䅁䅁权卄允䅁权䉁杁䅁权䍁杁䅁允䅁䅁䅅䅁䙁乁䬯䕔䍨摴䅨䍄䉁䅁䅁䅂䅁䅁䅍䅄䅁䅁䅯免䅍䅁䅯䅂䅁䅁䅯眯䅅䅁䅅䅁䉁䅁䅁䅆杁假䈰䅁䅁䅁杷允䅁䅁䅍䅁䑁䅁䅷䅁䭁䝁䅷䅁䭁䍁䝑䅁䉁䅁䅁允䅁䅁䅯䅺䅯䅁杷允䅁䅁䅑䅁䑁䅁䅷䅁䭁䕁䑉䅁䭁䅁䅯䅁䭁䅁䅕䅁䉁䅁䅁允䅁䅁䅕㉩湺㘫确樶䴸䅉䅅䅁䕁䅁䅁睁䵁䅁䅁权牂睁䅁权䭁䅁䅁权䙁䅁䅁允䅁䅁䅅䅁䙁䍁硣䭃捷杗䅊䍄䉁䅁䅁䅂䅁䅁䅍䅄䅁䅁䅯先䅕䅁䅯睈䅙䅁䅯䅉䅙䅁䅅䅁䉁䅁䅁权䥄杂䅁䍄䉁䅁䅁睁䅁䅁䅍䅄䅁䅁䅯䅌䄰䅁䅯杇䅙䅁䅅䅁䉁䅁䅁权扁杂䅁䍄䉁䅁䅁兂䅁䅁䅍䅄䅁䅁䅯䄸䅅䅁䅯儷䅯䅁䅯朵䅯䅁䅯眵䅯䅁䅅䅁䉁䅁䅁睂䅁䅁䅁䨴汦䅑杷允䅁䅁䅕䅁䑁䅁䅷䅁䭁䱁乍䅁䭁佁䭕䅁䭁佁䭙䅁䭁佁䭣䅁䉁䅁䅁允䅁䅁䅯䅅䅑䅁杷允䅁䅁䅑䅁䑁䅁䅷䅁䭁䱁䑕䅁䭁䉁䅅䅁䭁䅁䅕䅁䉁䅁䅁允䅁䉁䅑䉁祯兢䅁䅁䵁䅉䅅䅁䑁䅁䅁睁䵁䅁䅁权杂䅁䅁权歁杂䅁允䅁䅁䅅䅁䭁䑁䭷䅁䵁䅉䅅䅁䕁䅁䅁睁䵁䅁䅁权灁杁䅁权䭁䅁䅁权䙁䅁䅁允䅁䅁䅅䅁䙁䕁桪桥畓⽒⼰䍄䉁䅁䅁䅂䅁䅁䅍䅄䅁䅁䅯睰䅳䅁䅯睈䅙䅁䅯䅉䅙䅁䅅䅁䉁䅁䅁权潃睃䅁䍄䉁䅁䅁睁䅁䅁䅍䅄䅁䅁䅯儯䅯䅁䅯杊䅙䅁䅅䅁䉁䅁䅁兂䥂場啯獲扤䅑杷允䅁䅁䅑䅁䑁䅁䅷䅁䭁乁䍷䅁䭁䅁䅯䅁䭁䅁䅕䅁䉁䅁䅁允䅁䅁䅕敥浫免獩啄䵁䅉䅅䅁䙁䅁䅁睁䵁䅁䅁权啄䅁䅁权瑄权䅁权浄权䅁权湄权䅁允䅁䅁䅅䅁䡁䅁䅁䅁杁位䅚䍄䉁䅁䅁䅂䅁䅁䅍䅄䅁䅁䅯杵䅁䅁䅯䅂䅁䅁䅯兂䅁䅁䅅䅁䉁䅁䅁䅆杄䍺䑣䅁䅁䅁杷允䅁䅁䅑䅁䑁䅁䅷䅁䭁䑁䍯䅁䭁䅁䅑䅁䭁䅁䅕䅁䉁䅁䅁允䅁䉁䅑乣硸䅁䅁䅁䵁䅉䅅䅁䙁䅁䅁睁䵁䅁䅁权䥂䅁䅁权潄权䅁权浄权䅁权湄权䅁允䅁䅁䅅䅁䭁䙁䱅䅁䵁䅉䅅䅁䕁䅁䅁睁䵁䅁䅁权摂杁䅁权䕁䅁䅁权䙁䅁䅁允䅁䅁䅅䅁啁䭁橪䄯䅍䅁䅁䍄䉁䅁䅁䅂䅁䅁䅍䅄䅁䅁䅯䄰䅍䅁䅯权䅁䅁䅯眯䅅䅁䅅䅁䉁䅁䅁兂祄欰椱䙅㝪睐杷允䅁䅁䅕䅁䑁䅁䅷䅁䭁䅁䙑䅁䭁佁䭧䅁䭁佁䭙䅁䭁佁䭣䅁䉁䅁䅁允䅁䅁䅯杂䅳䅁杷允䅁䅁䅕䅁䑁䅁䅷䅁䭁䍁䱣䅁䭁佁䭫䅁䭁佁䭙䅁䭁佁䭣䅁䉁䅁䅁允䅁䅁䅯䅅䅑䅁杷允䅁䅁䅕䅁䑁䅁䅷䅁䭁䱁䴰䅁䭁佁䭷䅁䭁佁䭙䅁䭁佁䭣䅁䉁䅁䅁允䅁䅁䅯䅅䅑䅁杷允䅁䅁䅑䅁䑁䅁䅷䅁䭁䝁䍕䅁䭁䅁䅑䅁䭁偁䈸䅁䉁䅁䅁允䅁䉁䅑䱍慪䅁䅁䅁䵁䅉䅅䅁䑁䅁䅁睁䵁䅁䅁权䅂睃䅁权流杂䅁允䅁䅁䅅䅁䙁䉁䘫ㄶ㑇汲䅬䍄䉁䅁䅁䅂䅁䅁䅍䅄䅁䅁䅯共䅉䅁䅯权䅁䅁䅯兂䅁䅁䅅䅁䉁䅁䅁兂婄発呤㘴坕䅑杷允䅁䅁䅑䅁䑁䅁䅷䅁䭁䙁䍷䅁䭁䉁䅅䅁䭁偁䈸䅁䉁䅁䅁允䅁䉁䅑䙁嘹杒䅁䅁䵁䅉䅅䅁䕁䅁䅁睁䵁䅁䅁权㑂睁䅁权䕁䅁䅁权⽄允䅁允䅁䅁䅅䅁䭁䕁䅣䅁䵁䅉䅅䅁䕁䅁䅁睁䵁䅁䅁权䩄杁䅁权䭁䅁䅁权䙁䅁䅁允䅁䅁䅅䅁䙁䙁㘶兓䍷祡䅊䍄䉁䅁䅁䅂䅁䅁䅍䅄䅁䅁䅯兓䅉䅁䅯权䅁䅁䅯兂䅁䅁䅅䅁䉁䅁䅁兂ぃ䡹⭡确副䅑杷允䅁䅁䅍䅁䑁䅁䅷䅁䭁乁䅙䅁䭁䉁䝷䅁䉁䅁䅁允䅁䅁䅯杗䅙䅁杷允䅁䅁䅑䅁䑁䅁䅷䅁䭁䑁䄰䅁䭁䅁䍅䅁䭁䅁䍍䅁䉁䅁䅁允䅁䅁䅕児塲㘴㑴啍䵅䅉䅅䅁䕁䅁䅁睁䵁䅁䅁权歄睁䅁权䕁䅁䅁权䙁䅁䅁允䅁䅁䅅䅁啁䑁䥨公䅍䅁䅁䍄䉁䅁䅁兂䅁䅁䅍䅄䅁䅁䅯睲䅅䅁䅯朶䅯䅁䅯朵䅯䅁䅯眶䅯䅁䅅䅁䉁䅁䅁睂䅁䅁䅁䍑洯䅑杷允䅁䅁䅑䅁䑁䅁䅷䅁䭁䙁䅉䅁䭁䅁䍅䅁䭁䅁䍉䅁䉁䅁䅁允䅁䅁䅕煉⼯卙䱌䔴䵁䅉䅅䅁䕁䅁䅁睁䵁䅁䅁权啂䅁䅁权䭁䅁䅁权䕁杁䅁允䅁䅁䅅䅁䙁䡁啳歲桦癥⼴䍄䉁䅁䅁兂䅁䅁䅍䅄䅁䅁䅯儱䅷䅁䅯儷䅯䅁䅯朵䅯䅁䅯眵䅯䅁䅅䅁䉁䅁䅁权允䅂䅁䍄䉁䅁䅁䅂䅁䅁䅍䅄䅁䅁䅯其䅉䅁䅯䅂䅁䅁䅯兂䅁䅁䅅䅁䉁䅁䅁䅆奃婚䱷䅁䅁䅁杷允䅁䅁䅕䅁䑁䅁䅷䅁䭁乁䱍䅁䭁佁䭫䅁䭁佁䭙䅁䭁佁䭣䅁䉁䅁䅁允䅁䅁䅯䅅䅑䅁杷允䅁䅁䅍䅁䑁䅁䅷䅁䭁䙁䅳䅁䭁䉁䝧䅁䉁䅁䅁允䅁䅁䅯兏䅙䅁杷允䅁䅁䅍䅁䑁䅁䅷䅁䭁䩁䙳䅁䭁䉁䝧䅁䉁䅁䅁允䅁䅁䅯䅑䅙䅁杷允䅁䅁䅑䅁䑁䅁䅷䅁䭁䑁䍕䅁䭁䅁䅯䅁䭁䅁䅕䅁䉁䅁䅁允䅁䅁䅕㉩湺㘫确䐫䴸䅉䅅䅁䕁䅁䅁睁䵁䅁䅁权䥃杁䅁权䕁䅁䅁权⽄允䅁允䅁䅁䅅䅁啁䉁㡄杚䅁䅁䅁䍄䉁䅁䅁兂䅁䅁䅍䅄䅁䅁䅯䄶䅅䅁䅯䄷䅯䅁䅯朵䅯䅁䅯眵䅯䅁䅅䅁䉁䅁䅁权允䅂䅁䍄䉁䅁䅁兂䅁䅁䅍䅄䅁䅁䅯杌䅕䅁䅯朶䅯䅁䅯朵䅯䅁䅯眶䅯䅁䅅䅁䉁䅁䅁睂䅁䅁䅁䕉洳䅑杷允䅁䅁䅍䅁䑁䅁䅷䅁䭁䕁䙕䅁䭁䉁䝷䅁䉁䅁䅁允䅁䅁䅯䄷䅙䅁杷允䅁䅁䅍䅁䑁䅁䅷䅁䭁䙁䱷䅁䭁䍁䝙䅁䉁䅁䅁允䅁䅁䅕灭婭婭㕮ご䵁䅉䅅䅁䕁䅁䅁睁䵁䅁䅁权ㅃ䅁䅁权䭁䅁䅁权䕁杁䅁允䅁䅁䅅䅁䙁偁湃歸㍳兩䅸䍄䉁䅁䅁䅂䅁䅁䅍䅄䅁䅁䅯睹䅍䅁䅯权䅁䅁䅯眯䅅䅁䅅䅁䉁䅁䅁兂䡄穓䩥坑䱁䅑杷允䅁䅁䅑䅁䑁䅁䅷䅁䭁乁䍍䅁䭁䉁䅅䅁䭁䅁䅕䅁䉁䅁䅁允䅁䉁䅑䝙祭杇䅁䅁䵁䅉䅅䅁䕁䅁䅁睁䵁䅁䅁权杁睁䅁权剁䅁䅁权䙁䅁䅁允䅁䅁䅅䅁啁䥁啁睹䅫䅁䅁䍄䉁䅁䅁兂䅁䅁䅍䅄䅁䅁䅯䄶䅅䅁䅯朶䅯䅁䅯朵䅯䅁䅯眶䅯䅁䅅䅁䉁䅁䅁权允䅂䅁䍄䉁䅁䅁睁䅁䅁䅍䅄䅁䅁䅯䄷䅁䅁䅯䅊䅙䅁䅅䅁䉁䅁䅁权扂权䅁䍄䉁䅁䅁䅂䅁䅁䅍䅄䅁䅁䅯䅊䅁䅁䅯䅂䅁䅁䅯䅂䅉䅁䅅䅁䉁䅁䅁䅆杂扂䅧䅁䅁䅁杷允䅁䅁䅑䅁䑁䅁䅷䅁䭁䑁䍳䅁䭁䉁䅅䅁䭁䅁䅕䅁䉁䅁䅁允䅁䉁䅑乧䕶杆䅁䅁䵁䅉䅅䅁䙁䅁䅁睁䵁䅁䅁权潂兂䅁权獄权䅁权浄权䅁权湄权䅁允䅁䅁䅅䅁䡁䅁䅁䅁杂敚䅖䍄䉁䅁䅁睁䅁䅁䅍䅄䅁䅁䅯䅫䅁䅁䅯䅊䅙䅁䅅䅁䉁䅁䅁权允䅂䅁䍄䉁䅁䅁䅂䅁䅁䅍䅄䅁䅁䅯睓䅅䅁䅯充䅁䅁䅯䅂䅉䅁䅅䅁䉁䅁䅁䅆杂慐伴䅁䅁䅁杷允䅁䅁䅑䅁䑁䅁䅷䅁䭁䉁䑳䅁䭁䉁䅅䅁䭁偁䈸䅁䉁䅁䅁允䅁䉁䅑䅧䩸充䅁䅁䵁䅉䅅䅁䕁䅁䅁睁䵁䅁䅁权卄杁䅁权剁䅁䅁权⽄允䅁允䅁䅁䅅䅁啁䅁㝳剂䅫䅁䅁䍄䉁䅁䅁睁䅁䅁䅍䅄䅁䅁䅯䅎䅅䅁䅯杇䅙䅁䅅䅁䉁䅁䅁权扁杂䅁䍄䉁䅁䅁睁䅁䅁䅍䅄䅁䅁䅯杪䅷䅁䅯䅇䅙䅁䅅䅁䉁䅁䅁权㡂杂䅁䍄䉁䅁䅁䅂䅁䅁䅍䅄䅁䅁䅯睤䅍䅁䅯充䅁䅁䅯眯䅅䅁䅅䅁䉁䅁䅁䅆䅄救卙䅁䅁䅁杷允䅁䅁䅕䅁䑁䅁䅷䅁䭁䵁䵅䅁䭁佁䭧䅁䭁佁䭙䅁䭁佁䭣䅁䉁䅁䅁允䅁䅁䅯杂䅳䅁杷允䅁䅁䅕䅁䑁䅁䅷䅁䭁乁䵯䅁䭁佁䭧䅁䭁佁䭙䅁䭁佁䭣䅁䉁䅁䅁允䅁䅁䅯䅅䅑䅁杷允䅁䅁䅕䅁䑁䅁䅷䅁䭁䡁䵷䅁䭁佁䭯䅁䭁佁䭙䅁䭁佁䭳䅁䉁䅁䅁允䅁䅁䅣䅁䅁佁㕁欵䵁䅉䅅䅁䙁䅁䅁睁䵁䅁䅁权㑂杄䅁权汄权䅁权浄权䅁权湄权䅁允䅁䅁䅅䅁䭁䉁䕁䅁䵁䅉䅅䅁䕁䅁䅁睁䵁䅁䅁权㙁杁䅁权䭁䅁䅁权䙁䅁䅁允䅁䅁䅅䅁䙁䉁䑋䵷桱兒䅂䍄䉁䅁䅁䅂䅁䅁䅍䅄䅁䅁䅯眲䅉䅁䅯权䅁䅁䅯兂䅁䅁䅅䅁䉁䅁䅁兂浂浚浚畚捙䅑杷允䅁䅁䅍䅁䑁䅁䅷䅁䭁䉁䄴䅁䭁䉁䝯䅁䉁䅁䅁允䅁䅁䅯材䅙䅁杷允䅁䅁䅑䅁䑁䅁䅷䅁䭁乁䍕䅁䭁䅁䅯䅁䭁偁䈸䅁䉁䅁䅁允䅁䅁䅕呣䬰㘱睎あ䵁䅉䅅䅁䕁䅁䅁睁䵁䅁䅁权⽄䅂䅁权晁杂䅁权杁杂䅁允䅁䅁䅅䅁䭁䥁䠰䅁䵁䅉䅅䅁䑁䅁䅁睁䵁䅁䅁权敃兂䅁权歁杂䅁允䅁䅁䅅䅁䭁䵁偧䅁䵁䅉䅅䅁䕁䅁䅁睁䵁䅁䅁权⭁睁䅁权䭁䅁䅁权䙁䅁䅁允䅁䅁䅅䅁䙁䍁扐堫焵䅶䅊䍄䉁䅁䅁兂䅁䅁䅍䅄䅁䅁䅯杒䅷䅁䅯䄶䅯䅁䅯朵䅯䅁䅯眵䅯䅁䅅䅁䉁䅁䅁权允䅂䅁䍄䉁䅁䅁睁䅁䅁䅍䅄䅁䅁䅯䅗䅅䅁䅯杈䅙䅁䅅䅁䉁䅁䅁权硂元䅁䍄䉁䅁䅁睁䅁䅁䅍䅄䅁䅁䅯䅑䅳䅁䅯䅊䅙䅁䅅䅁䉁䅁䅁权允䅂䅁䍄䉁䅁䅁䅂䅁䅁䅍䅄䅁䅁䅯儯䅍䅁䅯䅂䅁䅁䅯兂䅁䅁䅅䅁䉁䅁䅁䅆奂坶䅉䅁䅁䅁杷允䅁䅁䅍䅁䑁䅁䅷䅁䭁䉁乑䅁䭁䉁䝧䅁䉁䅁䅁允䅁䅁䅯䅦䅙䅁杷允䅁䅁䅑䅁䑁䅁䅷䅁䭁䉁䌴䅁䭁䅁䅯䅁䭁䅁䅕䅁䉁䅁䅁允䅁䅁䅕浗㝑〳丫稵䴸䅉䅅䅁䕁䅁䅁睁䵁䅁䅁权㝃䅁䅁权䉁杁䅁权䑁杁䅁允䅁䅁䅅䅁䙁䍁刱㍂䥍倰䅊䍄䉁䅁䅁䅂䅁䅁䅍䅄䅁䅁䅯䅩䅕䅁䅯睈䅙䅁䅯䅉䅙䅁䅅䅁䉁䅁䅁权歂杂䅁䍄䉁䅁䅁兂䅁䅁䅍䅄䅁䅁䅯村䄰䅁䅯䄶䅯䅁䅯朵䅯䅁䅯眵䅯䅁䅅䅁䉁䅁䅁权剂睃䅁䍄䉁䅁䅁䅂䅁䅁䅍䅄䅁䅁䅯䅕䅉䅁䅯充䅁䅁䅯兂䅁䅁䅅䅁䉁䅁䅁䅆䅁獉椸䅁䅁䅁杷允䅁䅁䅕䅁䑁䅁䅷䅁䭁䙁䉑䅁䭁佁䭷䅁䭁佁䭙䅁䭁佁䭣䅁䉁䅁䅁允䅁䅁䅣䅁䅁䅁䅁欵䵁䅉䅅䅁䕁䅁䅁睁䵁䅁䅁权啃杁䅁权䭁䅁䅁权⽄允䅁允䅁䅁䅅䅁䙁䵁ㅐ䙋偹杷䅬䍄䉁䅁䅁兂䅁䅁䅍䅄䅁䅁䅯剄䅁䅁䅯䄶䅯䅁䅯朵䅯䅁䅯眵䅯䅁䅅䅁䉁䅁䅁权允䅂䅁䍄䉁䅁䅁䅂䅁䅁䅍䅄䅁䅁䅯睭䅉䅁䅯䅂䅁䅁䅯眯䅅䅁䅅䅁䉁䅁䅁䅆奁獥䔰䅁䅁䅁杷允䅁䅁䅍䅁䑁䅁䅷䅁䭁䥁䄴䅁䭁䉁䝧䅁䉁䅁䅁允䅁䅁䅯兏䅙䅁杷允䅁䅁䅍䅁䑁䅁䅷䅁䭁䩁䱧䅁䭁䉁䜴䅁䉁䅁䅁允䅁䅁䅯睹䅙䅁杷允䅁䅁䅕䅁䑁䅁䅷䅁䭁䙁䈴䅁䭁佁䭕䅁䭁佁䭙䅁䭁佁䭣䅁䉁䅁䅁允䅁䅁䅯䅅䅑䅁杷允䅁䅁䅑䅁䑁䅁䅷䅁䭁䉁䌰䅁䭁䅁䅯䅁䭁䅁䅕䅁䉁䅁䅁允䅁䅁䅕灰䕶䱉祂い䵁䅉䅅䅁䙁䅁䅁睁䵁䅁䅁权摂兂䅁权灄权䅁权浄权䅁权湄权䅁允䅁䅁䅅䅁䭁䵁充䅁䵁䅉䅅䅁䕁䅁䅁睁䵁䅁䅁权摂杁䅁权䭁䅁䅁权䙁䅁䅁允䅁䅁䅅䅁䙁䕁杊搵楁⼲⽳䍄䉁䅁䅁兂䅁䅁䅍䅄䅁䅁䅯䅓䅅䅁䅯朶䅯䅁䅯朵䅯䅁䅯眶䅯䅁䅅䅁䉁䅁䅁权允䅂䅁䍄䉁䅁䅁兂䅁䅁䅍䅄䅁䅁䅯兢䅅䅁䅯儶䅯䅁䅯朵䅯䅁䅯眵䅯䅁䅅䅁䉁䅁䅁权允䅂䅁䍄䉁䅁䅁睁䅁䅁䅍䅄䅁䅁䅯睑䅷䅁䅯杊䅙䅁䅅䅁䉁䅁䅁兂㝂䭆䠵吴坰䅑杷允䅁䅁䅑䅁䑁䅁䅷䅁䭁䩁䍷䅁䭁䅁䅑䅁䭁䅁䅕䅁䉁䅁䅁允䅁䉁䅑䅡啸䅁䅁䅁䵁䅉䅅䅁䕁䅁䅁睁䵁䅁䅁权䱁杄䅁权晁杂䅁权杁杂䅁允䅁䅁䅅䅁䭁䙁伸䅁䵁䅉䅅䅁䙁䅁䅁睁䵁䅁䅁权ㅃ睄䅁权潄权䅁权浄权䅁权湄权䅁允䅁䅁䅅䅁䭁䉁䕁䅁䵁䅉䅅䅁䕁䅁䅁睁䵁䅁䅁权時䅁䅁权晁杂䅁权杁杂䅁允䅁䅁䅅䅁䭁䑁䝍䅁䵁䅉䅅䅁䕁䅁䅁睁䵁䅁䅁权䉃䅁䅁权䭁䅁䅁权䙁䅁䅁允䅁䅁䅅䅁䙁䩁瑈䑦ㄸ橘䅖䍄䉁䅁䅁䅂䅁䅁䅍䅄䅁䅁䅯兑䅍䅁䅯䅂䅁䅁䅯眯䅅䅁䅅䅁䉁䅁䅁䅆䕄夷䅫䅁䅁䅁杷允䅁䅁䅑䅁䑁䅁䅷䅁䭁䑁䍙䅁䭁䅁䅑䅁䭁偁䈸䅁䉁䅁䅁允䅁䉁䅑晉䉸䅁䅁䅁䵁䅉䅅䅁䕁䅁䅁睁䵁䅁䅁权浄䅁䅁权䭁䅁䅁权䙁䅁䅁允䅁䅁䅅䅁䙁䑁積積積硍䅌䍄䉁䅁䅁䅂䅁䅁䅍䅄䅁䅁䅯䅢䅍䅁䅯充䅁䅁䅯兂䅁䅁䅅䅁䉁䅁䅁䅆潁圹即䅁䅁䅁杷允䅁䅁䅕䅁䑁䅁䅷䅁䭁䙁䙙䅁䭁佁䭯䅁䭁佁䭙䅁䭁佁䭳䅁䉁䅁䅁允䅁䅁䅣䅁䅁䍁歁欵䵁䅉䅅䅁䕁䅁䅁睁䵁䅁䅁权獁䅁䅁权晁杂䅁权杁杂䅁允䅁䅁䅅䅁䭁䙁䩷䅁䵁䅉䅅䅁䕁䅁䅁睁䵁䅁䅁权祃杁䅁权䭁䅁䅁权䙁䅁䅁允䅁䅁䅅䅁䙁乁乎桙奂晏⽁䍄䉁䅁䅁䅂䅁䅁䅍䅄䅁䅁䅯䅆䅅䅁䅯允䅉䅁䅯兂䅉䅁䅅䅁䉁䅁䅁兂䵄娶㝮穔桘䅑杷允䅁䅁䅑䅁䑁䅁䅷䅁䭁䩁䌰䅁䭁䅁䅯䅁䭁䅁䅕䅁䉁䅁䅁允䅁䅁䅕䩡瑈䑦ㄫぉ䵁䅉䅅䅁䕁䅁䅁睁䵁䅁䅁权塄䅁䅁权䕁䅁䅁权䕁杁䅁允䅁䅁䅅䅁啁䭁䉪睔䅕䅁䅁䍄䉁䅁䅁䅂䅁䅁䅍䅄䅁䅁䅯䅲䅅䅁䅯睈䅙䅁䅯䅉䅙䅁䅅䅁䉁䅁䅁权捃权䅁䍄䉁䅁䅁睁䅁䅁䅍䅄䅁䅁䅯睷䅑䅁䅯䅇䅙䅁䅅䅁䉁䅁䅁权婁杂䅁䍄䉁䅁䅁䅂䅁䅁䅍䅄䅁䅁䅯兢䅉䅁䅯充䅁䅁䅯兂䅁䅁䅅䅁䉁䅁䅁䅆杄䑐塴䅁䅁䅁杷允䅁䅁䅕䅁䑁䅁䅷䅁䭁䙁䅧䅁䭁佁䭧䅁䭁佁䭙䅁䭁佁䭣䅁䉁䅁䅁允䅁䅁䅯杂䅳䅁杷允䅁䅁䅍䅁䑁䅁䅷䅁䭁䱁䉉䅁䭁䍁䝑䅁䉁䅁䅁允䅁䅁䅯杅䅯䅁杷允䅁䅁䅑䅁䑁䅁䅷䅁䭁䑁䍧䅁䭁䅁䅑䅁䭁偁䈸䅁䉁䅁䅁允䅁䉁䅑䩱䜯䅁䅁䅁䵁䅉䅅䅁䕁䅁䅁睁䵁䅁䅁权䝂杁䅁权䕁䅁䅁权⽄允䅁允䅁䅁䅅䅁啁䭁浔䅙䅁䅁䅁䍄䉁䅁䅁䅂䅁䅁䅍䅄䅁䅁䅯杮䅉䅁䅯䅂䅁䅁䅯兂䅁䅁䅅䅁䉁䅁䅁䅆㕁䨰䄴䅁䅁䅁杷允䅁䅁䅑䅁䑁䅁䅷䅁䭁䕁䄴䅁䭁䅁䍅䅁䭁䅁䍍䅁䉁䅁䅁允䅁䅁䅕洱呱㉫䕓〴䵁䅉䅅䅁䕁䅁䅁睁䵁䅁䅁权奂睁䅁权䭁䅁䅁权䙁䅁䅁允䅁䅁䅅䅁䙁䅁獩䙈歰睏䅖䍄䉁䅁䅁䅂䅁䅁䅍䅄䅁䅁䅯睫䅍䅁䅯权䅁䅁䅯兂䅁䅁䅅䅁䉁䅁䅁兂桁䡳潊敫唰䅑杷允䅁䅁䅍䅁䑁䅁䅷䅁䭁佁䕅䅁䭁䉁䜴䅁䉁䅁䅁允䅁䅁䅯䅘䅙䅁杷允䅁䅁䅍䅁䑁䅁䅷䅁䭁佁䙕䅁䭁䉁䝯䅁䉁䅁䅁允䅁䅁䅯兗䅙䅁杷允䅁䅁䅑䅁䑁䅁䅷䅁䭁䡁䍙䅁䭁䅁䅑䅁䭁䅁䅕䅁䉁䅁䅁允䅁䉁䅑䰸㍑䅁䅁䅁䵁䅉䅅䅁䙁䅁䅁睁䵁䅁䅁权剁兂䅁权獄权䅁权浄权䅁权湄权䅁允䅁䅁䅅䅁䡁䅁䅁䅁杁伳䅎䍄䉁䅁䅁兂䅁䅁䅍䅄䅁䅁䅯䅫䅳䅁䅯儵䅯䅁䅯朵䅯䅁䅯眵䅯䅁䅅䅁䉁䅁䅁权允䅂䅁䍄䉁䅁䅁睁䅁䅁䅍䅄䅁䅁䅯睃䅕䅁䅯䅊䅙䅁䅅䅁䉁䅁䅁权摁睂䅁䍄䉁䅁䅁䅂䅁䅁䅍䅄䅁䅁䅯公䅅䅁䅯权䅁䅁䅯兂䅁䅁䅅䅁䉁䅁䅁兂㙃兓䍷㑋煣䅑杷允䅁䅁䅑䅁䑁䅁䅷䅁䭁䭁䍍䅁䭁䅁䅯䅁䭁䅁䅕䅁䉁䅁䅁允䅁䅁䅕匳䝑婧䑖あ䵁䅉䅅䅁䕁䅁䅁睁䵁䅁䅁权塄允䅁权䉁杁䅁权䑁杁䅁允䅁䅁䅅䅁䙁䙁穡䕬瀳挶䅖䍄䉁䅁䅁䅂䅁䅁䅍䅄䅁䅁䅯杒䅍䅁䅯充䅁䅁䅯兂䅁䅁䅅䅁䉁䅁䅁䅆歄䨲䑑䅁䅁䅁杷允䅁䅁䅑䅁䑁䅁䅷䅁䭁䱁䉅䅁䭁䅁䅑䅁䭁䅁䍑䅁䉁䅁䅁允䅁䉁䅑䅋汄允䅁䅁䵁䅉䅅䅁䕁䅁䅁睁䵁䅁䅁权杄睁䅁权䕁䅁䅁权⽄允䅁允䅁䅁䅅䅁啁䉁畎入䅉䅁䅁䍄䉁䅁䅁兂䅁䅁䅍䅄䅁䅁䅯䅪䅁䅁䅯儷䅯䅁䅯朵䅯䅁䅯眵䅯䅁䅅䅁䉁䅁䅁睂䅁䅁䅁䑁汔䅑杷允䅁䅁䅕䅁䑁䅁䅷䅁䭁乁䕣䅁䭁佁䬰䅁䭁佁䭙䅁䭁佁䭣䅁䉁䅁䅁允䅁䅁䅯䅅䅑䅁杷允䅁䅁䅕䅁䑁䅁䅷䅁䭁偁䭅䅁䭁佁䭯䅁䭁佁䭙䅁䭁佁䭳䅁䉁䅁䅁允䅁䅁䅯䅅䅑䅁杷允䅁䅁䅕䅁䑁䅁䅷䅁䭁䉁䵍䅁䭁佁䭧䅁䭁佁䭙䅁䭁佁䭣䅁䉁䅁䅁允䅁䅁䅯李䅳䅁杷允䅁䅁䅑䅁䑁䅁䅷䅁䭁䑁䍙䅁䭁䉁䅅䅁䭁䅁䅕䅁䉁䅁䅁允䅁䉁䅑䤴䥌杂䅁䅁䵁䅉䅅䅁䕁䅁䅁睁䵁䅁䅁权㙁䅁䅁权䭁䅁䅁权䙁䅁䅁允䅁䅁䅅䅁䙁䑁䬰㘱睎卐䅎䍄䉁䅁䅁䅂䅁䅁䅍䅄䅁䅁䅯䅍䅍䅁䅯权䅁䅁䅯眯䅅䅁䅅䅁䉁䅁䅁兂㥂穐敖歵⭮睐杷允䅁䅁䅑䅁䑁䅁䅷䅁䭁䑁䍧䅁䭁䉁䅅䅁䭁偁䈸䅁䉁䅁䅁允䅁䉁䅑䑑䔳先䅁䅁䵁䅉䅅䅁䙁䅁䅁睁䵁䅁䅁权晃允䅁权潄权䅁权浄权䅁权湄权䅁允䅁䅁䅅䅁䭁䅁䱙䅁䵁䅉䅅䅁䑁䅁䅁睁䵁䅁䅁权㉄䅁䅁权歁杂䅁允䅁䅁䅅䅁䭁䝁䩉䅁䵁䅉䅅䅁䕁䅁䅁睁䵁䅁䅁权摃杁䅁权䕁䅁䅁权䙁䅁䅁允䅁䅁䅅䅁啁䭁㡧杫䅅䅁䅁䍄䉁䅁䅁兂䅁䅁䅍䅄䅁䅁䅯杂䅁䅁䅯䄷䅯䅁䅯朵䅯䅁䅯眵䅯䅁䅅䅁䉁䅁䅁睂䅁䅁䅁䑙氷䅑杷允䅁䅁䅍䅁䑁䅁䅷䅁䭁䅁䱫䅁䭁䉁䝯䅁䉁䅁䅁允䅁䅁䅯䅢䅙䅁杷允䅁䅁䅑䅁䑁䅁䅷䅁䭁䝁䍳䅁䭁䉁䅅䅁䭁䅁䅕䅁䉁䅁䅁允䅁䉁䅑䱙㕚䅅䅁䅁䵁䅉䅅䅁䙁䅁䅁睁䵁䅁䅁权橁䅁䅁权潄权䅁权浄权䅁权湄权䅁允䅁䅁䅅䅁䭁䅁䱙䅁䵁䅉䅅䅁䙁䅁䅁睁䵁䅁䅁权桃允䅁权灄权䅁权浄权䅁权湄权䅁允䅁䅁䅅䅁䭁䅁倴䅁䵁䅉䅅䅁䙁䅁䅁睁䵁䅁䅁权千䅄䅁权獄权䅁权浄权䅁权湄权䅁允䅁䅁䅅䅁䡁䅁䅁䅁䅄佌䅚䍄䉁䅁䅁睁䅁䅁䅍䅄䅁䅁䅯杤䅕䅁䅯䅇䅙䅁䅅䅁䉁䅁䅁权灁杂䅁䍄䉁䅁䅁䅂䅁䅁䅍䅄䅁䅁䅯䅯䅉䅁䅯充䅁䅁䅯兂䅁䅁䅅䅁䉁䅁䅁䅆䕃愷奣䅁䅁䅁杷允䅁䅁䅍䅁䑁䅁䅷䅁䭁䭁䘴䅁䭁䍁䝙䅁䉁䅁䅁允䅁䅁䅕椹捨㡪ㅉ啖䵁䅉䅅䅁䙁䅁䅁睁䵁䅁䅁权䙁睃䅁权灄权䅁权浄权䅁权湄权䅁允䅁䅁䅅䅁䭁䑁副䅁䵁䅉䅅䅁䕁䅁䅁睁䵁䅁䅁权䩃允䅁权䭁䅁䅁权䕁杁䅁允䅁䅁䅅䅁䙁䍁捬㡪ㅌ䅋䅆䍄䉁䅁䅁䅂䅁䅁䅍䅄䅁䅁䅯杺䅉䅁䅯权䅁䅁䅯眯䅅䅁䅅䅁䉁䅁䅁兂瑁灳瘳ば呙䅑杷允䅁䅁䅍䅁䑁䅁䅷䅁䭁䡁䙫䅁䭁䉁䝯䅁䉁䅁䅁允䅁䅁䅯睇䅙䅁杷允䅁䅁䅑䅁䑁䅁䅷䅁䭁乁䍅䅁䭁䅁䅑䅁䭁䅁䅕䅁䉁䅁䅁允䅁䉁䅑䠲乡䅁䅁䅁䵁䅉䅅䅁䕁䅁䅁睁䵁䅁䅁权浃睁䅁权䭁䅁䅁权⽄允䅁允䅁䅁䅅䅁䙁䉁䑋䵷桱敒⽙䍄䉁䅁䅁兂䅁䅁䅍䅄䅁䅁䅯杂䅕䅁䅯䄷䅯䅁䅯朵䅯䅁䅯眵䅯䅁䅅䅁䉁䅁䅁睂䅁䅁䅁䕧歺䅑杷允䅁䅁䅑䅁䑁䅁䅷䅁䭁䩁䑫䅁䭁䅁䅯䅁䭁䅁䅕䅁䉁䅁䅁允䅁䅁䅕余兘瑉婴ぎ䵁䅉䅅䅁䑁䅁䅁睁䵁䅁䅁权噁兂䅁权歁杂䅁允䅁䅁䅅䅁䭁䍁䡅䅁䵁䅉䅅䅁䕁䅁䅁睁䵁䅁䅁权瑂兂䅁权晁杂䅁权杁杂䅁允䅁䅁䅅䅁䭁䡁䝯䅁䵁䅉䅅䅁䕁䅁䅁睁䵁䅁䅁权扄睁䅁权剁䅁䅁权⽄允䅁允䅁䅁䅅䅁啁䝁乃兣䄸䅁䅁䍄䉁䅁䅁睁䅁䅁䅍䅄䅁䅁䅯睵䅑䅁䅯杊䅙䅁䅅䅁䉁䅁䅁兂乄䵺䵺乺剸䅑杷允䅁䅁䅑䅁䑁䅁䅷䅁䭁䉁䍷䅁䭁䉁䅅䅁䭁偁䈸䅁䉁䅁䅁允䅁䉁䅑⭐灉䅌䅁䅁䵁䅉䅅䅁䑁䅁䅁睁䵁䅁䅁权捂允䅁权捁杂䅁允䅁䅁䅅䅁䭁䙁䝯䅁䵁䅉䅅䅁䑁䅁䅁睁䵁䅁䅁权䡂兄䅁权慁杂䅁允䅁䅁䅅䅁䭁䕁䝁䅁䵁䅉䅅䅁䕁䅁䅁睁䵁䅁䅁权潂允䅁权剁䅁䅁权䙁䅁䅁允䅁䅁䅅䅁啁䡁䭒ぶ䄸䅁䅁䍄䉁䅁䅁䅂䅁䅁䅍䅄䅁䅁䅯䅵䅉䅁䅯权䅁䅁䅯眯䅅䅁䅅䅁䉁䅁䅁兂㝁〳丫㉬䤴䅑杷允䅁䅁䅕䅁䑁䅁䅷䅁䭁䝁䈰䅁䭁佁䬰䅁䭁佁䭙䅁䭁佁䭣䅁䉁䅁䅁允䅁䅁䅯䅅䅑䅁杷允䅁䅁䅕䅁䑁䅁䅷䅁䭁䩁义䅁䭁佁䭯䅁䭁佁䭙䅁䭁佁䭳䅁䉁䅁䅁允䅁䅁䅣䅁䅁䵁灁欵䵁䅉䅅䅁䕁䅁䅁睁䵁䅁䅁权⽃杁䅁权䭁䅁䅁权䙁䅁䅁允䅁䅁䅅䅁䙁䡁啳歲桦椫䅂䍄䉁䅁䅁䅂䅁䅁䅍䅄䅁䅁䅯兇䅁䅁䅯䅂䅁䅁䅯䅂䅉䅁䅅䅁䉁䅁䅁䅆㑃䍤䉣䅁䅁䅁杷允䅁䅁䅑䅁䑁䅁䅷䅁䭁䱁䑣䅁䭁䉁䅅䅁䭁偁䈸䅁䉁䅁䅁允䅁䉁䅑奱㉴睁䅁䅁䵁䅉䅅䅁䑁䅁䅁睁䵁䅁䅁权䭄兂䅁权敁杂䅁允䅁䅁䅅䅁䭁䩁䝉䅁䵁䅉䅅䅁䕁䅁䅁睁䵁䅁䅁权噃允䅁权剁䅁䅁权䕁杁䅁允䅁䅁䅅䅁啁䕁䅂牚䅑䅁䅁䍄䉁䅁䅁䅂䅁䅁䅍䅄䅁䅁䅯杕䅉䅁䅯䅂䅁䅁䅯兂䅁䅁䅅䅁䉁䅁䅁䅆权䕁䅅䅁䅁䅁杷允䅁䅁䅑䅁䑁䅁䅷䅁䭁䑁䅁䅁䭁䅁䅯䅁䭁䅁䅕䅁䉁䅁䅁允䅁䅁䅕䬯确欰椱䐸䴸䅉䅅䅁䕁䅁䅁睁䵁䅁䅁权㝃睁䅁权䕁䅁䅁权⽄允䅁允䅁䅁䅅䅁啁䙁奄睏䅁䅁䅁䍄䉁䅁䅁䅂䅁䅁䅍䅄䅁䅁䅯眴䅍䅁䅯䅂䅁䅁䅯眯䅅䅁䅅䅁䉁䅁䅁䅆兂汑䅑䅁䅁䅁杷允䅁䅁䅑䅁䑁䅁䅷䅁䭁䭁䍣䅁䭁䅁䅑䅁䭁偁䈸䅁䉁䅁䅁允䅁䉁䅑䝅獃允䅁䅁䵁䅉䅅䅁䕁䅁䅁睁䵁䅁䅁权䍃睁䅁权䭁䅁䅁权⽄允䅁允䅁䅁䅅䅁䙁䝁浚浚浚栵䅴䍄䉁䅁䅁䅂䅁䅁䅍䅄䅁䅁䅯眵䅉䅁䅯充䅁䅁䅯眯䅅䅁䅅䅁䉁䅁䅁䅆杁䡤橕䅁䅁䅁杷允䅁䅁䅑䅁䑁䅁䅷䅁䭁䥁䉯䅁䭁䉁䅅䅁䭁䅁䍑䅁䉁䅁䅁允䅁䉁䅑䠴祩睁䅁䅁䵁䅉䅅䅁䙁䅁䅁睁䵁䅁䅁权慂䅁䅁权獄权䅁权浄权䅁权湄权䅁允䅁䅁䅅䅁䡁䅁䅁䅁杂攸䅒䍄䉁䅁䅁䅂䅁䅁䅍䅄䅁䅁䅯八䅁䅁䅯䅂䅁䅁䅯兂䅁䅁䅅䅁䉁䅁䅁䅆䥂婹䅧䅁䅁䅁杷允䅁䅁䅑䅁䑁䅁䅷䅁䭁䵁䉕䅁䭁䉁䜸䅁䭁䍁䝁䅁䉁䅁䅁允䅁䅁䅯睑䅧䅁杷允䅁䅁䅑䅁䑁䅁䅷䅁䭁䱁䌴䅁䭁䉁䅅䅁䭁䅁䅕䅁䉁䅁䅁允䅁䅁䅯睚䅉䅁杷允䅁䅁䅍䅁䑁䅁䅷䅁䭁䙁䙍䅁䭁䉁䝷䅁䉁䅁䅁允䅁䅁䅯杙䅙䅁杷允䅁䅁䅑䅁䑁䅁䅷䅁䭁偁䍧䅁䭁䉁䅅䅁䭁偁䈸䅁䉁䅁䅁允䅁䉁䅑䴫捦杅䅁䅁䵁䅉䅅䅁䕁䅁䅁睁䵁䅁䅁权塃允䅁权䉁杁䅁权䍁杁䅁允䅁䅁䅅䅁䙁䅁䉥䬸慹偅䅨䍄䉁䅁䅁兂䅁䅁䅍䅄䅁䅁䅯兔䅅䅁䅯䄷䅯䅁䅯朵䅯䅁䅯眵䅯䅁䅅䅁䉁䅁䅁睂䅁䅁䅁䑷浔䅑杷允䅁䅁䅍䅁䑁䅁䅷䅁䭁䩁䘴䅁䭁䉁䝧䅁䉁䅁䅁允䅁䅁䅯䅒䅙䅁杷允䅁䅁䅑䅁䑁䅁䅷䅁䭁䱁䐸䅁䭁䅁䅯䅁䭁偁䈸䅁䉁䅁䅁允䅁䅁䅕㡪ㅌ䙋偹樫䴸䅉䅅䅁䙁䅁䅁睁䵁䅁䅁权楄䅁䅁权灄权䅁权浄权䅁权湄权䅁允䅁䅁䅅䅁䭁䝁允䅁䵁䅉䅅䅁䙁䅁䅁睁䵁䅁䅁权捄允䅁权潄权䅁权浄权䅁权湄权䅁允䅁䅁䅅䅁䭁䅁䱙䅁䵁䅉䅅䅁䙁䅁䅁睁䵁䅁䅁权噂睃䅁权灄权䅁权浄权䅁权湄权䅁允䅁䅁䅅䅁䭁䉁䕁䅁䵁䅉䅅䅁䕁䅁䅁睁䵁䅁䅁权䉄睁䅁权䭁䅁䅁权⽄允䅁允䅁䅁䅅䅁䙁䅁獩䙈歰睏䄱䍄䉁䅁䅁兂䅁䅁䅍䅄䅁䅁䅯兓䅁䅁䅯朶䅯䅁䅯朵䅯䅁䅯眶䅯䅁䅅䅁䉁䅁䅁睂䅁䅁䅁䍉浔䅑杷允䅁䅁䅑䅁䑁䅁䅷䅁䭁䅁䍷䅁䭁䉁䅅䅁䭁䅁䅕䅁䉁䅁䅁允䅁䉁䅑偣䕣睂䅁䅁䵁䅉䅅䅁䙁䅁䅁睁䵁䅁䅁权坂允䅁权汄权䅁权浄权䅁权湄权䅁允䅁䅁䅅䅁䭁䝁䱧䅁䵁䅉䅅䅁䑁䅁䅁睁䵁䅁䅁权呂允䅁权敁杂䅁允䅁䅁䅅䅁䭁䭁䤸䅁䵁䅉䅅䅁䙁䅁䅁睁䵁䅁䅁权楃睃䅁权瑄权䅁权浄权䅁权湄权䅁允䅁䅁䅅䅁䭁䉁䕁䅁䵁䅉䅅䅁䙁䅁䅁睁䵁䅁䅁权歂䅄䅁权汄权䅁权浄权䅁权湄权䅁允䅁䅁䅅䅁䭁䉁䕁䅁䵁䅉䅅䅁䑁䅁䅁睁䵁䅁䅁权坃允䅁权歁杂䅁允䅁䅁䅅䅁䭁乁伸䅁䵁䅉䅅䅁䕁䅁䅁睁䵁䅁䅁权桁杁䅁权䭁䅁䅁权䙁䅁䅁允䅁䅁䅅䅁䙁䭁捷浗㝑硘䅖䍄䉁䅁䅁睁䅁䅁䅍䅄䅁䅁䅯䅮䅅䅁䅯䅇䅙䅁䅅䅁䉁䅁䅁权㡂杂䅁䍄䉁䅁䅁䅂䅁䅁䅍䅄䅁䅁䅯其䅁䅁䅯允䅉䅁䅯兂䅉䅁䅅䅁䉁䅁䅁兂求猫潱乕潄䅑杷允䅁䅁䅑䅁䑁䅁䅷䅁䭁䕁䑫䅁䭁䅁䅯䅁䭁偁䈸䅁䉁䅁䅁允䅁䅁䅕㡧䭄啯㉕䕆䵁䅉䅅䅁䙁䅁䅁睁䵁䅁䅁权㝄䅁䅁权灄权䅁权浄权䅁权湄权䅁允䅁䅁䅅䅁䭁䝁佣䅁䵁䅉䅅䅁䑁䅁䅁睁䵁䅁䅁权灂䅁䅁权歁杂䅁允䅁䅁䅅䅁䭁佁䤸䅁䵁䅉䅅䅁䕁䅁䅁睁䵁䅁䅁权允䅁䅁权剁䅁䅁权䙁䅁䅁允䅁䅁䅅䅁啁䡁啧充䅍䅁䅁䍄䉁䅁䅁䅂䅁䅁䅍䅄䅁䅁䅯杴䄰䅁䅯睈䅙䅁䅯䅉䅙䅁䅅䅁䉁䅁䅁权偃权䅁䍄䉁䅁䅁睁䅁䅁䅍䅄䅁䅁䅯兪䅑䅁䅯杇䅙䅁䅅䅁䉁䅁䅁权扁杂䅁䍄䉁䅁䅁䅂䅁䅁䅍䅄䅁䅁䅯䅷䅍䅁䅯䅂䅁䅁䅯兂䅁䅁䅅䅁䉁䅁䅁䅆元灆䄸䅁䅁䅁杷允䅁䅁䅕䅁䑁䅁䅷䅁䭁䍁䱣䅁䭁佁䭯䅁䭁佁䭙䅁䭁佁䭳䅁䉁䅁䅁允䅁䅁䅯䅅䅑䅁杷允䅁䅁䅑䅁䑁䅁䅷䅁䭁偁䍷䅁䭁䉁䅅䅁䭁偁䈸䅁䉁䅁䅁允䅁䉁䅑佣桌杁䅁䅁䵁䅉䅅䅁䕁䅁䅁睁䵁䅁䅁权卂睁䅁权剁䅁䅁权⽄允䅁允䅁䅁䅅䅁啁䅁畂桃䄴䅁䅁䍄䉁䅁䅁睁䅁䅁䅍䅄䅁䅁䅯睲䅁䅁䅯䅊䅙䅁䅅䅁䉁䅁䅁权㥄睂䅁䍄䉁䅁䅁睁䅁䅁䅍䅄䅁䅁䅯䅆䅙䅁䅯䅊䅙䅁䅅䅁䉁䅁䅁权牃䅃䅁䍄䉁䅁䅁睁䅁䅁䅍䅄䅁䅁䅯䅃䅷䅁䅯䅈䅙䅁䅅䅁䉁䅁䅁权癃杂䅁䍄䉁䅁䅁䅂䅁䅁䅍䅄䅁䅁䅯杕䅉䅁䅯权䅁䅁䅯眯䅅䅁䅅䅁䉁䅁䅁兂⭄䠱灪橊㑈睐杷允䅁䅁䅕䅁䑁䅁䅷䅁䭁䭁䘴䅁䭁佁䭯䅁䭁佁䭙䅁䭁佁䭳䅁䉁䅁䅁允䅁䅁䅯䅅䅑䅁杷允䅁䅁䅕䅁䑁䅁䅷䅁䭁䉁䕁䅁䭁佁䭫䅁䭁佁䭙䅁䭁佁䭣䅁䉁䅁䅁允䅁䅁䅯睚䅉䅁杷允䅁䅁䅍䅁䑁䅁䅷䅁䭁䑁䅕䅁䭁䍁䝙䅁䉁䅁䅁允䅁䅁䅕䥘䌯匹䵩䕖䵁䅉䅅䅁䑁䅁䅁睁䵁䅁䅁权㡄䅂䅁权捁杂䅁允䅁䅁䅅䅁䭁䍁䠴䅁䵁䅉䅅䅁䙁䅁䅁睁䵁䅁䅁权䝂䅄䅁权獄权䅁权浄权䅁权湄权䅁允䅁䅁䅅䅁䭁䉁䕁䅁䵁䅉䅅䅁䕁䅁䅁睁䵁䅁䅁权歂杁䅁权䕁䅁䅁权䙁䅁䅁允䅁䅁䅅䅁啁䕁慩卯䅙䅁䅁䍄䉁䅁䅁䅂䅁䅁䅍䅄䅁䅁䅯䅭䅍䅁䅯䅂䅁䅁䅯兂䅁䅁䅅䅁䉁䅁䅁䅆䥁楖䉍䅁䅁䅁杷允䅁䅁䅑䅁䑁䅁䅷䅁䭁䵁䍣䅁䭁䅁䅑䅁䭁䅁䅕䅁䉁䅁䅁允䅁䉁䅑佸潴䅁䅁䅁䵁䅉䅅䅁䑁䅁䅁睁䵁䅁䅁权䱂䅁䅁权流杂䅁允䅁䅁䅅䅁䙁偁潙䥘䌯噒䅤䍄䉁䅁䅁䅂䅁䅁䅍䅄䅁䅁䅯䅃䅍䅁䅯䅂䅁䅁䅯眯䅅䅁䅅䅁䉁䅁䅁䅆剃䉨䄸䅁䅁䅁杷允䅁䅁䅑䅁䑁䅁䅷䅁䭁乁䑙䅁䭁䅁䅯䅁䭁䅁䅕䅁䉁䅁䅁允䅁䅁䅕䉲慸䑚晶䵄䵁䅉䅅䅁䑁䅁䅁睁䵁䅁䅁权捃兂䅁权奁杂䅁允䅁䅁䅅䅁䭁䕁䝁䅁䵁䅉䅅䅁䕁䅁䅁睁䵁䅁䅁权煃睁䅁权䭁䅁䅁权⽄允䅁允䅁䅁䅅䅁䙁䡁灮橊䥅䉌䅚䍄䉁䅁䅁䅂䅁䅁䅍䅄䅁䅁䅯眱䅍䅁䅯充䅁䅁䅯兂䅁䅁䅅䅁䉁䅁䅁䅆桄䵗䑅䅁䅁䅁杷允䅁䅁䅍䅁䑁䅁䅷䅁䭁䭁䅯䅁䭁䉁䝷䅁䉁䅁䅁允䅁䅁䅯睥䅙䅁杷允䅁䅁䅑䅁䑁䅁䅷䅁䭁䭁䑣䅁䭁䅁䅯䅁䭁偁䈸䅁䉁䅁䅁允䅁䅁䅕癴㥐䠱灨歊䵁䅉䅅䅁䙁䅁䅁睁䵁䅁䅁权䵃兂䅁权瑄权䅁权浄权䅁权湄权䅁允䅁䅁䅅䅁䡁䅁䅁䅁杂佒䅚䍄䉁䅁䅁兂䅁䅁䅍䅄䅁䅁䅯儶䄴䅁䅯䄷䅯䅁䅯朵䅯䅁䅯眵䅯䅁䅅䅁䉁䅁䅁权允䅂䅁䍄䉁䅁䅁䅂䅁䅁䅍䅄䅁䅁䅯睺䅍䅁䅯充䅁䅁䅯兂䅁䅁䅅䅁䉁䅁䅁䅆䅄杢坊䅁䅁䅁杷允䅁䅁䅑䅁䑁䅁䅷䅁䭁䑁䑍䅁䭁䉁䅅䅁䭁偁䈸䅁䉁䅁䅁允䅁䉁䅑䱧䡴睁䅅䅁䵁䅉䅅䅁䙁䅁䅁睁䵁䅁䅁权奃䅁䅁权瑄权䅁权浄权䅁权湄权䅁允䅁䅁䅅䅁䡁䅁䅁䅁䅃畊䅚䍄䉁䅁䅁睁䅁䅁䅍䅄䅁䅁䅯睦䅕䅁䅯杇䅙䅁䅅䅁䉁䅁䅁权⭁杂䅁䍄䉁䅁䅁兂䅁䅁䅍䅄䅁䅁䅯眸䄰䅁䅯䄷䅯䅁䅯朵䅯䅁䅯眵䅯䅁䅅䅁䉁䅁䅁睂䅁䅁䅁䌴浔䅑杷允䅁䅁䅕䅁䑁䅁䅷䅁䭁䥁䅣䅁䭁佁䭕䅁䭁佁䭙䅁䭁佁䭣䅁䉁䅁䅁允䅁䅁䅯材䅳䅁杷允䅁䅁䅑䅁䑁䅁䅷䅁䭁䱁䑷䅁䭁䅁䅯䅁䭁䅁䅕䅁䉁䅁䅁允䅁䅁䅕扉祂䩡瑆歈䵁䅉䅅䅁䙁䅁䅁睁䵁䅁䅁权呁兂䅁权煄权䅁权浄权䅁权牄权䅁允䅁䅁䅅䅁䡁䅁䅁䅁䅁⭎䅚䍄䉁䅁䅁兂䅁䅁䅍䅄䅁䅁䅯䅅䅑䅁䅯朶䅯䅁䅯朵䅯䅁䅯眶䅯䅁䅅䅁䉁䅁䅁权湂杁䅁䍄䉁䅁䅁兂䅁䅁䅍䅄䅁䅁䅯具䅑䅁䅯儵䅯䅁䅯朵䅯䅁䅯眵䅯䅁䅅䅁䉁䅁䅁权允䅂䅁䍄䉁䅁䅁睁䅁䅁䅍䅄䅁䅁䅯杙䅕䅁䅯杊䅙䅁䅅䅁䉁䅁䅁䅆坂䅁䅁䅁䅁䅁杷允䅁䅁䅑䅁䑁䅁䅷䅁䭁䥁䉕䅁䭁䉁䜸䅁䭁䍁䝁䅁䉁䅁䅁允䅁䅁䅯杧䅫䅁杷允䅁䅁䅕䅁䑁䅁䅷䅁䭁佁䕅䅁䭁佁䭕䅁䭁佁䭙䅁䭁佁䭣䅁䉁䅁䅁允䅁䅁䅯李䅳䅁杷允䅁䅁䅑䅁䑁䅁䅷䅁䭁䅁䕳䅁䭁䅁䅑䅁䭁偁䈸䅁䉁䅁䅁允䅁䉁䅑䙏兗䅁䅁䅁䵁䅉䅅䅁䙁䅁䅁睁䵁䅁䅁权䕃兂䅁权獄权䅁权浄权䅁权湄权䅁允䅁䅁䅅䅁䭁䉁䕁䅁䵁䅉䅅䅁䕁䅁䅁睁䵁䅁䅁权橂䅁䅁权䭁䅁䅁权䙁䅁䅁允䅁䅁䅅䅁䙁偁灹搸乊栴䅸䍄䉁䅁䅁䅂䅁䅁䅍䅄䅁䅁䅯䅇䅉䅁䅯充䅁䅁䅯兂䅁䅁䅅䅁䉁䅁䅁䅆杁慰桌允䅁䅁杷允䅁䅁䅑䅁䑁䅁䅷䅁䭁䍁䌴䅁䭁䅁䅑䅁䭁偁䈸䅁䉁䅁䅁允䅁䉁䅑伱呯䅁䅁䅁䵁䅉䅅䅁䙁䅁䅁睁䵁䅁䅁权䱄䅂䅁权瑄权䅁权浄权䅁权湄权䅁允䅁䅁䅅䅁䭁䉁䕁䅁䵁䅉䅅䅁䙁䅁䅁睁䵁䅁䅁权奃睃䅁权煄权䅁权浄权䅁权牄权䅁允䅁䅁䅅䅁䡁䅁䅁䅁䅃畊䅚䍄䉁䅁䅁䅂䅁䅁䅍䅄䅁䅁䅯杔䅉䅁䅯充䅁䅁䅯兂䅁䅁䅅䅁䉁䅁䅁䅆摁朶浯䅁䅁䅁杷允䅁䅁䅑䅁䑁䅁䅷䅁䭁䝁䑫䅁䭁䅁䅑䅁䭁偁䈸䅁䉁䅁䅁允䅁䉁䅑䝘煂允䅁䅁䵁䅉䅅䅁䙁䅁䅁睁䵁䅁䅁权㉄权䅁权煄权䅁权浄权䅁权牄权䅁允䅁䅁䅅䅁䭁䉁䕁䅁䵁䅉䅅䅁䙁䅁䅁睁䵁䅁䅁权⽂睃䅁权汄权䅁权浄权䅁权湄权䅁允䅁䅁䅅䅁䭁䉁䕁䅁䵁䅉䅅䅁䕁䅁䅁睁䵁䅁䅁权䥁睁䅁权剁䅁䅁权䙁䅁䅁允䅁䅁䅅䅁啁䩁湂兎䅕䅁䅁䍄䉁䅁䅁睁䅁䅁䅍䅄䅁䅁䅯典䅳䅁䅯杇䅙䅁䅅䅁䉁䅁䅁权㥁杂䅁䍄䉁䅁䅁䅂䅁䅁䅍䅄䅁䅁䅯睱䅉䅁䅯䅂䅁䅁䅯眯䅅䅁䅅䅁䉁䅁䅁䅆䅃䑲䉳䅁䅁䅁杷允䅁䅁䅑䅁䑁䅁䅷䅁䭁䅁䈰䅁䭁䅁䅯䅁䭁䅁䍑䅁䉁䅁䅁允䅁䅁䅕癴㥐䠱灨啅䵁䅉䅅䅁䕁䅁䅁睁䵁䅁䅁权ㅄ杁䅁权剁䅁䅁权⽄允䅁允䅁䅁䅅䅁啁偁㙩楉䅁䅁䅁䍄䉁䅁䅁䅂䅁䅁䅍䅄䅁䅁䅯睕䅉䅁䅯权䅁䅁䅯眯䅅䅁䅅䅁䉁䅁䅁兂湄㘫确欰儰䅑杷允䅁䅁䅍䅁䑁䅁䅷䅁䭁䙁䴴䅁䭁䍁䝑䅁䉁䅁䅁允䅁䅁䅯䅌䅙䅁杷允䅁䅁䅑䅁䑁䅁䅷䅁䭁䩁䉳䅁䭁䅁䍅䅁䭁䅁䍍䅁䉁䅁䅁允䅁䅁䅕䥒呸佂㡑唵䵁䅉䅅䅁䕁䅁䅁睁䵁䅁䅁权噃睁䅁权剁䅁䅁权䙁䅁䅁允䅁䅁䅅䅁啁䱁㉧䉙䅕䅁䅁䍄䉁䅁䅁䅂䅁䅁䅍䅄䅁䅁䅯䅖䅉䅁䅯䅂䅁䅁䅯眯䅅䅁䅅䅁䉁䅁䅁䅆㑁䩱䉅䅁䅁䅁杷允䅁䅁䅕䅁䑁䅁䅷䅁䭁䱁䕧䅁䭁佁䭕䅁䭁佁䭙䅁䭁佁䭣䅁䉁䅁䅁允䅁䅁䅯䅅䅑䅁杷允䅁䅁䅑䅁䑁䅁䅷䅁䭁䉁䍷䅁䭁䉁䅅䅁䭁䅁䅕䅁䉁䅁䅁允䅁䉁䅑䵉䝳兌䅁䅁䵁䅉䅅䅁䕁䅁䅁睁䵁䅁䅁权䝃睁䅁权剁䅁䅁权⽄允䅁允䅁䅁䅅䅁啁䥁ぃ兤䅕䅁䅁䍄䉁䅁䅁䅂䅁䅁䅍䅄䅁䅁䅯眯䅍䅁䅯充䅁䅁䅯兂䅁䅁䅅䅁䉁䅁䅁䅆奄佂䤰䅁䅁䅁杷允䅁䅁䅍䅁䑁䅁䅷䅁䭁乁䕍䅁䭁䉁䝷䅁䉁䅁䅁允䅁䅁䅯克䅣䅁杷允䅁䅁䅕䅁䑁䅁䅷䅁䭁偁䅁䅁䭁佁䭷䅁䭁佁䭙䅁䭁佁䭣䅁䉁䅁䅁允䅁䅁䅣䅁䅁䕁睄唵䵁䅉䅅䅁䙁䅁䅁睁䵁䅁䅁权䙄兄䅁权獄权䅁权浄权䅁权湄权䅁允䅁䅁䅅䅁䭁䉁䕁䅁䵁䅉䅅䅁䕁䅁䅁睁䵁䅁䅁权噂杁䅁权䭁䅁䅁权䙁䅁䅁允䅁䅁䅅䅁䙁䥁獴⼵灵昸⽙䍄䉁䅁䅁睁䅁䅁䅍䅄䅁䅁䅯朵䅅䅁䅯杈䅙䅁䅅䅁䉁䅁䅁权ぁ杂䅁䍄䉁䅁䅁䅂䅁䅁䅍䅄䅁䅁䅯䅪䅍䅁䅯䅂䅁䅁䅯眯䅅䅁䅅䅁䉁䅁䅁䅆睂坑䑑䅁䅁䅁杷允䅁䅁䅍䅁䑁䅁䅷䅁䭁䱁䄰䅁䭁䉁䜴䅁䉁䅁䅁允䅁䅁䅯杩䅣䅁杷允䅁䅁䅕䅁䑁䅁䅷䅁䭁䭁䔴䅁䭁佁䭕䅁䭁佁䭙䅁䭁佁䭣䅁䉁䅁䅁允䅁䅁䅯李䅳䅁杷允䅁䅁䅕䅁䑁䅁䅷䅁䭁乁䙙䅁䭁佁䭯䅁䭁佁䭙䅁䭁佁䭳䅁䉁䅁䅁允䅁䅁䅯䅅䅑䅁杷允䅁䅁䅑䅁䑁䅁䅷䅁䭁䡁䍧䅁䭁䉁䅅䅁䭁偁䈸䅁䉁䅁䅁允䅁䉁䅑伴灁䅅䅁䅁䵁䅉䅅䅁䑁䅁䅁睁䵁䅁䅁权摂允䅁权歁杂䅁允䅁䅁䅅䅁䭁乁䭉䅁䵁䅉䅅䅁䑁䅁䅁睁䵁䅁䅁权呄䅄䅁权歁杂䅁允䅁䅁䅅䅁䭁䅁具䅁䵁䅉䅅䅁䕁䅁䅁睁䵁䅁䅁权牂䅁䅁权晁杂䅁权杁杂䅁允䅁䅁䅅䅁䭁䑁䩕䅁䵁䅉䅅䅁䕁䅁䅁睁䵁䅁䅁权䭁杁䅁权剁䅁䅁权⽄允䅁允䅁䅁䅅䅁啁䕁煄睑䅍䅁䅁䍄䉁䅁䅁䅂䅁䅁䅍䅄䅁䅁䅯睅䅷䅁䅯睈䅙䅁䅯䅉䅙䅁䅅䅁䉁䅁䅁权⽁睂䅁䍄䉁䅁䅁睁䅁䅁䅍䅄䅁䅁䅯杣䅕䅁䅯杇䅙䅁䅅䅁䉁䅁䅁权杂杂䅁䍄䉁䅁䅁䅂䅁䅁䅍䅄䅁䅁䅯杪䅉䅁䅯充䅁䅁䅯眯䅅䅁䅅䅁䉁䅁䅁䅆䅃挹乷䅁䅁䅁杷允䅁䅁䅍䅁䑁䅁䅷䅁䭁䙁䉯䅁䭁䉁䝯䅁䉁䅁䅁允䅁䅁䅯䅕䅣䅁杷允䅁䅁䅍䅁䑁䅁䅷䅁䭁乁䉷䅁䭁䍁䝙䅁䉁䅁䅁允䅁䅁䅕牕敧敨硵啑䵁䅉䅅䅁䕁䅁䅁睁䵁䅁䅁权佄兄䅁权晁杂䅁权杁杂䅁允䅁䅁䅅䅁䭁䱁䡅䅁䵁䅉䅅䅁䙁䅁䅁睁䵁䅁䅁权晄䅁䅁权灄权䅁权浄权䅁权湄权䅁允䅁䅁䅅䅁䭁䑁乯䅁䵁䅉䅅䅁䕁䅁䅁睁䵁䅁䅁权扄杁䅁权剁䅁䅁权䙁䅁䅁允䅁䅁䅅䅁啁䍁䙁稱䅕䅁䅁䍄䉁䅁䅁䅂䅁䅁䅍䅄䅁䅁䅯兊䅍䅁䅯䅂䅁䅁䅯兂䅁䅁䅅䅁䉁䅁䅁䅆䱃呙䄰䅁䅁䅁杷允䅁䅁䅍䅁䑁䅁䅷䅁䭁䕁偷䅁䭁䉁䜴䅁䉁䅁䅁允䅁䅁䅯睹䅙䅁杷允䅁䅁䅑䅁䑁䅁䅷䅁䭁䵁䑕䅁䭁䅁䅑䅁䭁偁䈸䅁䉁䅁䅁允䅁䉁䅑䵯䝅允䅁䅁䵁䅉䅅䅁䙁䅁䅁睁䵁䅁䅁权剄䅁䅁权瑄权䅁权浄权䅁权湄权䅁允䅁䅁䅅䅁䡁䅁䅁䅁权⭑䅚䍄䉁䅁䅁䅂䅁䅁䅍䅄䅁䅁䅯睊䅉䅁䅯充䅁䅁䅯眯䅅䅁䅅䅁䉁䅁䅁䅆䅁啘剙䅁䅁䅁杷允䅁䅁䅕䅁䑁䅁䅷䅁䭁䥁䉉䅁䭁佁䭧䅁䭁佁䭙䅁䭁佁䭣䅁䉁䅁䅁允䅁䅁䅯杂䅳䅁杷允䅁䅁䅑䅁䑁䅁䅷䅁䭁䙁䑳䅁䭁䅁䅑䅁䭁偁䈸䅁䉁䅁䅁允䅁䉁䅑䕹橩䅁䅁䅁䵁䅉䅅䅁䙁䅁䅁睁䵁䅁䅁权䵂允䅁权瑄权䅁权浄权䅁权湄权䅁允䅁䅁䅅䅁䡁䅁䅁䅁䅂敒䅚䍄䉁䅁䅁睁䅁䅁䅍䅄䅁䅁䅯䅯䅁䅁䅯䅇䅙䅁䅅䅁䉁䅁䅁权灁杂䅁䍄䉁䅁䅁兂䅁䅁䅍䅄䅁䅁䅯睐䄰䅁䅯儶䅯䅁䅯朵䅯䅁䅯眵䅯䅁䅅䅁䉁䅁䅁权ㅁ杅䅁䍄䉁䅁䅁䅂䅁䅁䅍䅄䅁䅁䅯睋䅉䅁䅯䅂䅁䅁䅯兂䅁䅁䅅䅁䉁䅁䅁䅆獃樹䅫䅁䅁䅁杷允䅁䅁䅕䅁䑁䅁䅷䅁䭁䵁䅯䅁䭁佁䭯䅁䭁佁䭙䅁䭁佁䭳䅁䉁䅁䅁允䅁䅁䅣䅁䅁䥁牁欵䵁䅉䅅䅁䑁䅁䅁睁䵁䅁䅁权剂䅁䅁权流杂䅁允䅁䅁䅅䅁䙁䡁㥅瑃橥䙕䅤䍄䉁䅁䅁䅂䅁䅁䅍䅄䅁䅁䅯東䅍䅁䅯权䅁䅁䅯兂䅁䅁䅅䅁䉁䅁䅁兂汁潂噇㑑慳䅑杷允䅁䅁䅍䅁䑁䅁䅷䅁䭁偁估䅁䭁䉁䜴䅁䉁䅁䅁允䅁䅁䅯兘䅙䅁杷允䅁䅁䅑䅁䑁䅁䅷䅁䭁䡁䅧䅁䭁䉁䅅䅁䭁䅁䅕䅁䉁䅁䅁允䅁䉁䅑䵑刳杁䅁䅁䵁䅉䅅䅁䕁䅁䅁睁䵁䅁䅁权䕄睁䅁权剁䅁䅁权⽄允䅁允䅁䅁䅅䅁啁䕁㕄⭳䅑䅁䅁䍄䉁䅁䅁睁䅁䅁䅍䅄䅁䅁䅯杔䅳䅁䅯杊䅙䅁䅅䅁䉁䅁䅁兂䅁䅁䅁䉁奂䅑杷允䅁䅁䅕䅁䑁䅁䅷䅁䭁䙁䉯䅁䭁佁䭷䅁䭁佁䭙䅁䭁佁䭣䅁䉁䅁䅁允䅁䅁䅣䅁䅁䝁䡄唵䵁䅉䅅䅁䑁䅁䅁睁䵁䅁䅁权噂䅁䅁权捁杂䅁允䅁䅁䅅䅁䭁䙁䠸䅁䵁䅉䅅䅁䕁䅁䅁睁䵁䅁䅁权䭃睁䅁权䭁䅁䅁权⽄允䅁允䅁䅁䅅䅁䙁䱁昶楇搯䅊䅖䍄䉁䅁䅁兂䅁䅁䅍䅄䅁䅁䅯兲䅅䅁䅯䄷䅯䅁䅯朵䅯䅁䅯眵䅯䅁䅅䅁䉁䅁䅁睂䅁䅁䅁䍁汪䅑杷允䅁䅁䅑䅁䑁䅁䅷䅁䭁䭁䈴䅁䭁䉁䅅䅁䭁䅁䅕䅁䉁䅁䅁允䅁䉁䅑䐰婇睄䅁䅁䵁䅉䅅䅁䑁䅁䅁睁䵁䅁䅁权元䅂䅁权流杂䅁允䅁䅁䅅䅁䙁䅁塲㍯㥁汭䅆䍄䉁䅁䅁䅂䅁䅁䅍䅄䅁䅁䅯眴䅍䅁䅯权䅁䅁䅯眯䅅䅁䅅䅁䉁䅁䅁兂乄䵺䵺䵺䅷䅑杷允䅁䅁䅍䅁䑁䅁䅷䅁䭁䙁䅁䅁䭁䉁䝯䅁䉁䅁䅁允䅁䅁䅯睋䅙䅁杷允䅁䅁䅍䅁䑁䅁䅷䅁䭁䱁䴰䅁䭁䉁䝯䅁䉁䅁䅁允䅁䅁䅯杘䅙䅁杷允䅁䅁䅍䅁䑁䅁䅷䅁䭁䩁乯䅁䭁䉁䝯䅁䉁䅁䅁允䅁䅁䅯睇䅙䅁杷允䅁䅁䅍䅁䑁䅁䅷䅁䭁䑁倴䅁䭁䉁䝧䅁䉁䅁䅁允䅁䅁䅯兏䅙䅁杷允䅁䅁䅕䅁䑁䅁䅷䅁䭁䝁䙙䅁䭁佁䭷䅁䭁佁䭙䅁䭁佁䭣䅁䉁䅁䅁允䅁䅁䅣䅁䅁䝁㉄〴䵁䅉䅅䅁䙁䅁䅁睁䵁䅁䅁权㍁杄䅁权灄权䅁权浄权䅁权湄权䅁允䅁䅁䅅䅁䭁䉁兑䅁䵁䅉䅅䅁䕁䅁䅁睁䵁䅁䅁权㕄杁䅁权剁䅁䅁权䙁䅁䅁允䅁䅁䅅䅁啁䙁䉚焲䑧䅁䅁䍄䉁䅁䅁䅂䅁䅁䅍䅄䅁䅁䅯䅇䅉䅁䅯权䅁䅁䅯眯䅅䅁䅅䅁䉁䅁䅁兂㉄䙋偹癷䍕䅑杷允䅁䅁䅑䅁䑁䅁䅷䅁䭁䱁䑁䅁䭁䅁䅑䅁䭁䅁䅕䅁䉁䅁䅁允䅁䉁䅑䈴䅐䅁䅁䅁䵁䅉䅅䅁䑁䅁䅁睁䵁䅁䅁权杄允䅁权敁杂䅁允䅁䅁䅅䅁䭁䭁䝯䅁䵁䅉䅅䅁䕁䅁䅁睁䵁䅁䅁权扄睁䅁权䕁䅁䅁权䙁䅁䅁允䅁䅁䅅䅁啁䩁塃杬䅁䅁䅁䍄䉁䅁䅁睁䅁䅁䅍䅄䅁䅁䅯兯䅕䅁䅯䅇䅙䅁䅅䅁䉁䅁䅁权㡂杂䅁䍄䉁䅁䅁䅂䅁䅁䅍䅄䅁䅁䅯兎䅅䅁䅯䅂䅁䅁䅯䅂䅉䅁䅅䅁䉁䅁䅁䅆歁桱䄰䅁䅁䅁杷允䅁䅁䅑䅁䑁䅁䅷䅁䭁偁䉳䅁䭁䅁䅯䅁䭁䅁䍑䅁䉁䅁䅁允䅁䅁䅕㙹䙆癴㥐捃䵁䅉䅅䅁䙁䅁䅁睁䵁䅁䅁权允䅂䅁权獄权䅁权浄权䅁权湄权䅁允䅁䅁䅅䅁䭁䝁䍣䅁䵁䅉䅅䅁䕁䅁䅁睁䵁䅁䅁权慂杁䅁权剁䅁䅁权䙁䅁䅁允䅁䅁䅅䅁啁䅁㍁㍘䍅䅁䅁䍄䉁䅁䅁兂䅁䅁䅍䅄䅁䅁䅯兕䅅䅁䅯䄶䅯䅁䅯朵䅯䅁䅯眵䅯䅁䅅䅁䉁䅁䅁权䝁睃䅁䍄䉁䅁䅁䅂䅁䅁䅍䅄䅁䅁䅯睋䅍䅁䅯䅂䅁䅁䅯眯䅅䅁䅅䅁䉁䅁䅁䅆杂䙁䅫䅁䅁䅁杷允䅁䅁䅑䅁䑁䅁䅷䅁䭁䱁䑣䅁䭁䅁䅑䅁䭁偁䈸䅁䉁䅁䅁允䅁䉁䅑㍨癕䅁䅁䅁䵁䅉䅅䅁䕁䅁䅁睁䵁䅁䅁权塁睁䅁权剁䅁䅁权䙁䅁䅁允䅁䅁䅅䅁啁䕁㍄桡䅉䅁䅁䍄䉁䅁䅁兂䅁䅁䅍䅄䅁䅁䅯睑䅷䅁䅯䄶䅯䅁䅯朵䅯䅁䅯眵䅯䅁䅅䅁䉁䅁䅁权㉁睃䅁䍄䉁䅁䅁兂䅁䅁䅍䅄䅁䅁䅯兡䅕䅁䅯䄶䅯䅁䅯朵䅯䅁䅯眵䅯䅁䅅䅁䉁䅁䅁权䝁睃䅁䍄䉁䅁䅁睁䅁䅁䅍䅄䅁䅁䅯䅅䄴䅁䅯杈䅙䅁䅅䅁䉁䅁䅁权瑂䅃䅁䍄䉁䅁䅁䅂䅁䅁䅍䅄䅁䅁䅯睤䅅䅁䅯允䅉䅁䅯睁䅉䅁䅅䅁䉁䅁䅁兂兄瑴剸㑣兪䅑杷允䅁䅁䅑䅁䑁䅁䅷䅁䭁䥁䍍䅁䭁䅁䅯䅁䭁䅁䅕䅁䉁䅁䅁允䅁䅁䅕噈歰㥏倹䕂䵁䅉䅅䅁䙁䅁䅁睁䵁䅁䅁权坄䅄䅁权潄权䅁权浄权䅁权湄权䅁允䅁䅁䅅䅁䭁䅁䱙䅁䵁䅉䅅䅁䑁䅁䅁睁䵁䅁䅁权㕂允䅁权歁杂䅁允䅁䅁䅅䅁䭁䅁䭧䅁䵁䅉䅅䅁䕁䅁䅁睁䵁䅁䅁权剃䅁䅁权䉁杁䅁权䍁杁䅁允䅁䅁䅅䅁䙁乁乓桚坶䵴䄹䍄䉁䅁䅁䅂䅁䅁䅍䅄䅁䅁䅯兲䅑䅁䅯睈䅙䅁䅯䅉䅙䅁䅅䅁䉁䅁䅁权㕄睂䅁䍄䉁䅁䅁䅂䅁䅁䅍䅄䅁䅁䅯杓䅅䅁䅯充䅁䅁䅯兂䅁䅁䅅䅁䉁䅁䅁䅆䅃䩅䭷䅁䅁䅁杷允䅁䅁䅕䅁䑁䅁䅷䅁䭁䍁久䅁䭁佁䭕䅁䭁佁䭙䅁䭁佁䭣䅁䉁䅁䅁允䅁䅁䅯䅈䅳䅁杷允䅁䅁䅑䅁䑁䅁䅷䅁䭁䉁䑳䅁䭁䉁䅅䅁䭁䅁䅕䅁䉁䅁䅁允䅁䉁䅑䵑㡈䅅䅁䅁䵁䅉䅅䅁䙁䅁䅁睁䵁䅁䅁权䩁杂䅁权灄权䅁权浄权䅁权湄权䅁允䅁䅁䅅䅁䭁䉁䕁䅁䵁䅉䅅䅁䑁䅁䅁睁䵁䅁䅁权婂睃䅁权歁杂䅁允䅁䅁䅅䅁䭁䅁䡧䅁䵁䅉䅅䅁䕁䅁䅁睁䵁䅁䅁权瑁允䅁权剁䅁䅁权䕁杁䅁允䅁䅁䅅䅁啁䅁㍁兂䄸䅁䅁䍄䉁䅁䅁睁䅁䅁䅍䅄䅁䅁䅯䄯䅯䅁䅯䅇䅙䅁䅅䅁䉁䅁䅁权㕁杂䅁䍄䉁䅁䅁兂䅁䅁䅍䅄䅁䅁䅯兒䅁䅁䅯䄷䅯䅁䅯朵䅯䅁䅯眵䅯䅁䅅䅁䉁䅁䅁睂䅁䅁䅁䉯汐䅑杷允䅁䅁䅍䅁䑁䅁䅷䅁䭁䱁䅣䅁䭁䍁䝙䅁䉁䅁䅁允䅁䅁䅕敨剴䉵䘵ざ䵁䅉䅅䅁䕁䅁䅁睁䵁䅁䅁权歂允䅁权䉁杁䅁权䑁杁䅁允䅁䅁䅅䅁䙁䵁扉坌乊⭪䅆䍄䉁䅁䅁兂䅁䅁䅍䅄䅁䅁䅯䄹䅑䅁䅯䄷䅯䅁䅯朵䅯䅁䅯眵䅯䅁䅅䅁䉁䅁䅁权允䅂䅁䍄䉁䅁䅁睁䅁䅁䅍䅄䅁䅁䅯眳䅅䅁䅯杇䅙䅁䅅䅁䉁䅁䅁权扁杂䅁䍄䉁䅁䅁䅂䅁䅁䅍䅄䅁䅁䅯睓䅅䅁䅯允䅉䅁䅯睁䅉䅁䅅䅁䉁䅁䅁权䡂䅁䅁䍄䉁䅁䅁兂䅁䅁䅍䅄䅁䅁䅯儶䅕䅁䅯儶䅯䅁䅯朵䅯䅁䅯眵䅯䅁䅅䅁䉁䅁䅁权穄䅅䅁䍄䉁䅁䅁䅂䅁䅁䅍䅄䅁䅁䅯党䅉䅁䅯䅂䅁䅁䅯兂䅁䅁䅅䅁䉁䅁䅁䅆䅁⽭䅕䅁䅁䅁杷允䅁䅁䅑䅁䑁䅁䅷䅁䭁䥁䐴䅁䭁䉁䅅䅁䭁偁䈸䅁䉁䅁䅁允䅁䉁䅑䉃㍵兊䅁䅁䵁䅉䅅䅁䕁䅁䅁睁䵁䅁䅁权䵁杁䅁权䕁䅁䅁权⽄允䅁允䅁䅁䅅䅁啁䍁祩睢䅁䅁䅁䍄䉁䅁䅁䅂䅁䅁䅍䅄䅁䅁䅯睵䅁䅁䅯睈䅙䅁䅯䅉䅙䅁䅅䅁䉁䅁䅁权い杂䅁䍄䉁䅁䅁䅂䅁䅁䅍䅄䅁䅁䅯䅱䅍䅁䅯权䅁䅁䅯眯䅅䅁䅅䅁䉁䅁䅁兂奂扏䥔牤䨴䅑杷允䅁䅁䅕䅁䑁䅁䅷䅁䭁䡁䈴䅁䭁佁䬰䅁䭁佁䭙䅁䭁佁䭣䅁䉁䅁䅁允䅁䅁䅣䅁䅁䕁扁欵䵁䅉䅅䅁䙁䅁䅁睁䵁䅁䅁权㙂兂䅁权汄权䅁权浄权䅁权湄权䅁允䅁䅁䅅䅁䭁䑁䱧䅁䵁䅉䅅䅁䕁䅁䅁睁䵁䅁䅁权牁䅁䅁权䉁杁䅁权䑁杁䅁允䅁䅁䅅䅁䙁䡁桲獺啕⭢䅰䍄䉁䅁䅁䅂䅁䅁䅍䅄䅁䅁䅯睴䅉䅁䅯权䅁䅁䅯兂䅁䅁䅅䅁䉁䅁䅁兂䵂㑎䉬䭙杕䅑杷允䅁䅁䅕䅁䑁䅁䅷䅁䭁佁䈴䅁䭁佁䭧䅁䭁佁䭙䅁䭁佁䭣䅁䉁䅁䅁允䅁䅁䅯杂䅳䅁杷允䅁䅁䅍䅁䑁䅁䅷䅁䭁䱁䘰䅁䭁䉁䜴䅁䉁䅁䅁允䅁䅁䅯条䅣䅁杷允䅁䅁䅑䅁䑁䅁䅷䅁䭁䍁䉯䅁䭁䅁䅯䅁䭁䅁䅕䅁䉁䅁䅁允䅁䅁䅕噎㘶兓䍹歆䵁䅉䅅䅁䙁䅁䅁睁䵁䅁䅁权㙄兂䅁权瑄权䅁权浄权䅁权湄权䅁允䅁䅁䅅䅁䡁䅁䅁䅁䅄伹䅖䍄䉁䅁䅁䅂䅁䅁䅍䅄䅁䅁䅯睓䅉䅁䅯充䅁䅁䅯眯䅅䅁䅅䅁䉁䅁䅁䅆睁戫捫䅁䅁䅁杷允䅁䅁䅑䅁䑁䅁䅷䅁䭁䅁䑙䅁䭁䅁䅑䅁䭁偁䈸䅁䉁䅁䅁允䅁䉁䅑啁啃䅁䅁䅁䵁䅉䅅䅁䑁䅁䅁睁䵁䅁䅁权䝁䅄䅁权歁杂䅁允䅁䅁䅅䅁䭁䅁䡧䅁䵁䅉䅅䅁䙁䅁䅁睁䵁䅁䅁权偁允䅁权潄权䅁权浄权䅁权湄权䅁允䅁䅁䅅䅁䭁䅁䱙䅁䵁䅉䅅䅁䑁䅁䅁睁䵁䅁䅁权穁允䅁权歁杂䅁允䅁䅁䅅䅁䭁䅁䨸䅁䵁䅉䅅䅁䕁䅁䅁睁䵁䅁䅁权灁杁䅁权䕁䅁䅁权⽄允䅁允䅁䅁䅅䅁啁䑁䩹䅗䅁䅁䅁䍄䉁䅁䅁睁䅁䅁䅍䅄䅁䅁䅯眵䅅䅁䅯杊䅙䅁䅅䅁䉁䅁䅁兂灁䥘䌯唹坨䅑杷允䅁䅁䅑䅁䑁䅁䅷䅁䭁䩁䅕䅁䭁䅁䅯䅁䭁䅁䅕䅁䉁䅁䅁允䅁䅁䅕䙂余扌摋う䵁䅉䅅䅁䕁䅁䅁睁䵁䅁䅁权㉄睁䅁权䭁䅁䅁权䙁䅁䅁允䅁䅁䅅䅁䙁䵁桵扒穢儯䅸䍄䉁䅁䅁䅂䅁䅁䅍䅄䅁䅁䅯杭䅉䅁䅯䅂䅁䅁䅯兂䅁䅁䅅䅁䉁䅁䅁䅆睂㉌䑣䅁䅁䅁杷允䅁䅁䅑䅁䑁䅁䅷䅁䭁乁䅑䅁䭁䅁䅑䅁䭁䅁䅕䅁䉁䅁䅁允䅁䉁䅑剫戹允䅁䅁䵁䅉䅅䅁䕁䅁䅁睁䵁䅁䅁权䑁睁䅁权䭁䅁䅁权䙁䅁䅁允䅁䅁䅅䅁䙁乁㑖匶硙䉃䅂䍄䉁䅁䅁䅂䅁䅁䅍䅄䅁䅁䅯睸䅍䅁䅯权䅁䅁䅯兂䅁䅁䅅䅁䉁䅁䅁兂偄ㄹ橐婰祶睐杷允䅁䅁䅕䅁䑁䅁䅷䅁䭁䭁䕧䅁䭁佁䭕䅁䭁佁䭙䅁䭁佁䭣䅁䉁䅁䅁允䅁䅁䅯睄䅳䅁杷允䅁䅁䅕䅁䑁䅁䅷䅁䭁䉁䉑䅁䭁佁䭯䅁䭁佁䭙䅁䭁佁䭳䅁䉁䅁䅁允䅁䅁䅣䅁䅁䥁癁欵䵁䅉䅅䅁䕁䅁䅁睁䵁䅁䅁权楄睁䅁权剁䅁䅁权⽄允䅁允䅁䅁䅅䅁啁䕁杩剗䄰䅁䅁䍄䉁䅁䅁兂䅁䅁䅍䅄䅁䅁䅯杭䅁䅁䅯朶䅯䅁䅯朵䅯䅁䅯眶䅯䅁䅅䅁䉁䅁䅁睂䅁䅁䅁䑷浲䅑杷允䅁䅁䅍䅁䑁䅁䅷䅁䭁䉁䝍䅁䭁䉁䝷䅁䉁䅁䅁允䅁䅁䅯眹䅙䅁杷允䅁䅁䅑䅁䑁䅁䅷䅁䭁䵁䑧䅁䭁䅁䅯䅁䭁偁䈸䅁䉁䅁䅁允䅁䅁䅕杓䍷㑋坣吷䴸䅉䅅䅁䕁䅁䅁睁䵁䅁䅁权啂杁䅁权䭁䅁䅁权䙁䅁䅁允䅁䅁䅅䅁䙁䙁乃㉬匴硁䄵䍄䉁䅁䅁兂䅁䅁䅍䅄䅁䅁䅯儱䅅䅁䅯朶䅯䅁䅯朵䅯䅁䅯眶䅯䅁䅅䅁䉁䅁䅁睂䅁䅁䅁䍧洯䅑杷允䅁䅁䅑䅁䑁䅁䅷䅁䭁䍁䍳䅁䭁䅁䅯䅁䭁䅁䅕䅁䉁䅁䅁允䅁䅁䅕挲㌷⭕汏吸䴸䅉䅅䅁䑁䅁䅁睁䵁䅁䅁权噄兄䅁权捁杂䅁允䅁䅁䅅䅁䭁䡁䡕䅁䵁䅉䅅䅁䕁䅁䅁睁䵁䅁䅁权䥃杁䅁权䕁䅁䅁权䙁䅁䅁允䅁䅁䅅䅁啁䕁㝪杚䅁䅁䅁䍄䉁䅁䅁䅂䅁䅁䅍䅄䅁䅁䅯睱䅍䅁䅯䅂䅁䅁䅯兂䅁䅁䅅䅁䉁䅁䅁䅆⭂啗䅑䅁䅁䅁杷允䅁䅁䅍䅁䑁䅁䅷䅁䭁䍁䙅䅁䭁䍁䝑䅁䉁䅁䅁允䅁䅁䅯睪䅣䅁杷允䅁䅁䅕䅁䑁䅁䅷䅁䭁䝁䈸䅁䭁佁䭷䅁䭁佁䭙䅁䭁佁䭣䅁䉁䅁䅁允䅁䅁䅣䅁䅁䝁㡂䔵䵁䅉䅅䅁䙁䅁䅁睁䵁䅁䅁权允䅂䅁权瑄权䅁权浄权䅁权湄权䅁允䅁䅁䅅䅁䭁䝁䍣䅁䵁䅉䅅䅁䑁䅁䅁睁䵁䅁䅁权奃䅁䅁权歁杂䅁允䅁䅁䅅䅁䭁䭁䭉䅁䵁䅉䅅䅁䕁䅁䅁睁䵁䅁䅁权扄睁䅁权剁䅁䅁权䙁䅁䅁允䅁䅁䅅䅁啁䍁煄杨䄸䅁䅁䍄䉁䅁䅁兂䅁䅁䅍䅄䅁䅁䅯杓䅷䅁䅯儶䅯䅁䅯朵䅯䅁䅯眵䅯䅁䅅䅁䉁䅁䅁权允䅂䅁䍄䉁䅁䅁䅂䅁䅁䅍䅄䅁䅁䅯睩䅉䅁䅯䅂䅁䅁䅯兂䅁䅁䅅䅁䉁䅁䅁䅆剃ㅈ䉳䅁䅁䅁杷允䅁䅁䅍䅁䑁䅁䅷䅁䭁䉁䅉䅁䭁䉁䜴䅁䉁䅁䅁允䅁䅁䅯杤䅙䅁杷允䅁䅁䅕䅁䑁䅁䅷䅁䭁䵁䙁䅁䭁佁䭯䅁䭁佁䭙䅁䭁佁䭳䅁䉁䅁䅁允䅁䅁䅯䅅䅑䅁杷允䅁䅁䅕䅁䑁䅁䅷䅁䭁䩁䔸䅁䭁佁䭯䅁䭁佁䭙䅁䭁佁䭳䅁䉁䅁䅁允䅁䅁䅯䅅䅑䅁杷允䅁䅁䅑䅁䑁䅁䅷䅁䭁䝁䑳䅁䭁䅁䅑䅁䭁䅁䅕䅁䉁䅁䅁允䅁䉁䅑䡧圶允䅁䅁䵁䅉䅅䅁䕁䅁䅁睁䵁䅁䅁权㙄睁䅁权䭁䅁䅁权⽄允䅁允䅁䅁䅅䅁䙁䡁潎敫㠱⽐⽕䍄䉁䅁䅁睁䅁䅁䅍䅄䅁䅁䅯兄䅁䅁䅯杊䅙䅁䅅䅁䉁䅁䅁兂啁歲桦汥卒䅑杷允䅁䅁䅕䅁䑁䅁䅷䅁䭁䵁䘴䅁䭁佁䭷䅁䭁佁䭙䅁䭁佁䭣䅁䉁䅁䅁允䅁䅁䅣䅁䅁䅁㙁欵䵁䅉䅅䅁䕁䅁䅁睁䵁䅁䅁权㑂杁䅁权䕁䅁䅁权䙁䅁䅁允䅁䅁䅅䅁啁䑁な免䅅䅁䅁䍄䉁䅁䅁兂䅁䅁䅍䅄䅁䅁䅯来䅁䅁䅯儵䅯䅁䅯朵䅯䅁䅯眵䅯䅁䅅䅁䉁䅁䅁权允䅂䅁䍄䉁䅁䅁睁䅁䅁䅍䅄䅁䅁䅯杏䅁䅁䅯杈䅙䅁䅅䅁䉁䅁䅁权敂䅃䅁䍄䉁䅁䅁睁䅁䅁䅍䅄䅁䅁䅯䅯䄸䅁䅯䅈䅙䅁䅅䅁䉁䅁䅁权畁睂䅁䍄䉁䅁䅁䅂䅁䅁䅍䅄䅁䅁䅯䅷䅁䅁䅯充䅁䅁䅯䅂䅉䅁䅅䅁䉁䅁䅁䅆佂桂敳䅁䅁䅁杷允䅁䅁䅑䅁䑁䅁䅷䅁䭁偁䉑䅁䭁䉁䜸䅁䭁䍁䝁䅁䉁䅁䅁允䅁䅁䅯睧䅫䅁杷允䅁䅁䅑䅁䑁䅁䅷䅁䭁䭁䅉䅁䭁䅁䍅䅁䭁䅁䍉䅁䉁䅁䅁允䅁䅁䅕捹汮㡵㕦唰䵁䅉䅅䅁䕁䅁䅁睁䵁䅁䅁权癃䅁䅁权䉁杁䅁权䑁杁䅁允䅁䅁䅅䅁䙁偁湫穮䅴琯䄱䍄䉁䅁䅁䅂䅁䅁䅍䅄䅁䅁䅯杧䅉䅁䅯权䅁䅁䅯兂䅁䅁䅅䅁䉁䅁䅁兂潃歸㍳卩扬䅑杷允䅁䅁䅍䅁䑁䅁䅷䅁䭁偁䅕䅁䭁䉁䜴䅁䉁䅁䅁允䅁䅁䅯兒䅙䅁杷允䅁䅁䅑䅁䑁䅁䅷䅁䭁䝁䅍䅁䭁䉁䜸䅁䭁䍁䝁䅁䉁䅁䅁允䅁䅁䅯儵䅧䅁杷允䅁䅁䅑䅁䑁䅁䅷䅁䭁䥁䍯䅁䭁䅁䅑䅁䭁䅁䅕䅁䉁䅁䅁允䅁䉁䅑䴶夯䅁䅁䅁䵁䅉䅅䅁䕁䅁䅁睁䵁䅁䅁权䕄䅁䅁权晁杂䅁权杁杂䅁允䅁䅁䅅䅁䭁䩁䤴䅁䵁䅉䅅䅁䑁䅁䅁睁䵁䅁䅁权䱁杄䅁权流杂䅁允䅁䅁䅅䅁䙁䙁㑋潈牘嘸䅎䍄䉁䅁䅁䅂䅁䅁䅍䅄䅁䅁䅯兣䅉䅁䅯䅂䅁䅁䅯兂䅁䅁䅅䅁䉁䅁䅁䅆䥄桗䈰䅁䅁䅁杷允䅁䅁䅕䅁䑁䅁䅷䅁䭁偁䱯䅁䭁佁䭷䅁䭁佁䭙䅁䭁佁䭣䅁䉁䅁䅁允䅁䅁䅯䅅䅑䅁杷允䅁䅁䅑䅁䑁䅁䅷䅁䭁䥁䍷䅁䭁䅁䅯䅁䭁䅁䅕䅁䉁䅁䅁允䅁䅁䅕⽷潕䥘椯問䵁䅉䅅䅁䙁䅁䅁睁䵁䅁䅁权䭁杄䅁权煄权䅁权浄权䅁权牄权䅁允䅁䅁䅅䅁䭁䉁䕁䅁䵁䅉䅅䅁䑁䅁䅁睁䵁䅁䅁权祂兄䅁权敁杂䅁允䅁䅁䅅䅁䭁䙁䝕䅁䵁䅉䅅䅁䕁䅁䅁睁䵁䅁䅁权千杁䅁权剁䅁䅁权䙁䅁䅁允䅁䅁䅅䅁啁䅁典兣䅧䅁䅁䍄䉁䅁䅁䅂䅁䅁䅍䅄䅁䅁䅯公䅍䅁䅯权䅁䅁䅯眯䅅䅁䅅䅁䉁䅁䅁兂汁潂噇㑑歶睶杷允䅁䅁䅑䅁䑁䅁䅷䅁䭁䥁䈸䅁䭁䉁䅅䅁䭁䅁䍑䅁䉁䅁䅁允䅁䉁䅑䉱硎兇䅁䅁䵁䅉䅅䅁䙁䅁䅁睁䵁䅁䅁权允兂䅁权潄权䅁权浄权䅁权湄权䅁允䅁䅁䅅䅁䭁䅁䱙䅁䵁䅉䅅䅁䑁䅁䅁睁䵁䅁䅁权汃䅁䅁权慁杂䅁允䅁䅁䅅䅁䭁䑁䜴䅁䵁䅉䅅䅁䙁䅁䅁睁䵁䅁䅁权楁䅁䅁权灄权䅁权浄权䅁权湄权䅁允䅁䅁䅅䅁䭁䑁䱷䅁䵁䅉䅅䅁䑁䅁䅁睁䵁䅁䅁权捃睃䅁权流杂䅁允䅁䅁䅅䅁䙁䭁睒児塲ㅑ䅤䍄䉁䅁䅁䅂䅁䅁䅍䅄䅁䅁䅯眵䅉䅁䅯充䅁䅁䅯兂䅁䅁䅅䅁䉁䅁䅁䅆䅂桸歳䅁䅁䅁杷允䅁䅁䅕䅁䑁䅁䅷䅁䭁䥁䉣䅁䭁佁䬰䅁䭁佁䭙䅁䭁佁䭣䅁䉁䅁䅁允䅁䅁䅯䅅䅑䅁杷允䅁䅁䅑䅁䑁䅁䅷䅁䭁䙁䍅䅁䭁䉁䅅䅁䭁偁䈸䅁䉁䅁䅁允䅁䉁䅑䭯㕹睁䅁䅁䵁䅉䅅䅁䑁䅁䅁睁䵁䅁䅁权療允䅁权慁杂䅁允䅁䅁䅅䅁䭁䑁䜰䅁䵁䅉䅅䅁䕁䅁䅁睁䵁䅁䅁权乃杁䅁权䕁䅁䅁权䙁䅁䅁允䅁䅁䅅䅁啁䭁㝎睃䅁䅁䅁䍄䉁䅁䅁兂䅁䅁䅍䅄䅁䅁䅯儹䅁䅁䅯儵䅯䅁䅯朵䅯䅁䅯眵䅯䅁䅅䅁䉁䅁䅁权㑁睃䅁䍄䉁䅁䅁䅂䅁䅁䅍䅄䅁䅁䅯眴䅉䅁䅯权䅁䅁䅯兂䅁䅁䅅䅁䉁䅁䅁兂㝂䭆䠵場杯䅑杷允䅁䅁䅕䅁䑁䅁䅷䅁䭁䱁乍䅁䭁佁䭧䅁䭁佁䭙䅁䭁佁䭣䅁䉁䅁䅁允䅁䅁䅯䅅䅑䅁杷允䅁䅁䅑䅁䑁䅁䅷䅁䭁䥁䌸䅁䭁䅁䅯䅁䭁䅁䅕䅁䉁䅁䅁允䅁䅁䅕匰扌堫焵䐵䴸䅉䅅䅁䑁䅁䅁睁䵁䅁䅁权剂兂䅁权捁杂䅁允䅁䅁䅅䅁䭁䙁䠸䅁䵁䅉䅅䅁䙁䅁䅁睁䵁䅁䅁权䝂兂䅁权煄权䅁权浄权䅁权牄权䅁允䅁䅁䅅䅁䭁䉁䕁䅁䵁䅉䅅䅁䕁䅁䅁睁䵁䅁䅁权灄杁䅁权䕁䅁䅁权䙁䅁䅁允䅁䅁䅅䅁啁䝁剨杋䅍䅁䅁䍄䉁䅁䅁睁䅁䅁䅍䅄䅁䅁䅯䄵䅑䅁䅯杈䅙䅁䅅䅁䉁䅁䅁权䡂睂䅁䍄䉁䅁䅁睁䅁䅁䅍䅄䅁䅁䅯朶䅕䅁䅯䅈䅙䅁䅅䅁䉁䅁䅁权煁杂䅁䍄䉁䅁䅁䅂䅁䅁䅍䅄䅁䅁䅯䅑䅍䅁䅯充䅁䅁䅯兂䅁䅁䅅䅁䉁䅁䅁䅆㑃穹䝫䅁䅁䅁杷允䅁䅁䅑䅁䑁䅁䅷䅁䭁䭁䑫䅁䭁䉁䅅䅁䭁䅁䅕䅁䉁䅁䅁允䅁䉁䅑佉乍杅䅁䅁䵁䅉䅅䅁䙁䅁䅁睁䵁䅁䅁权剁䅄䅁权潄权䅁权浄权䅁权湄权䅁允䅁䅁䅅䅁䭁䉁䕁䅁䵁䅉䅅䅁䙁䅁䅁睁䵁䅁䅁权㝃䅁䅁权煄权䅁权浄权䅁权牄权䅁允䅁䅁䅅䅁䡁䅁䅁䅁杄畏䅚䍄䉁䅁䅁兂䅁䅁䅍䅄䅁䅁䅯䅸䅑䅁䅯儵䅯䅁䅯朵䅯䅁䅯眵䅯䅁䅅䅁䉁䅁䅁权允䅂䅁䍄䉁䅁䅁睁䅁䅁䅍䅄䅁䅁䅯杚䅅䅁䅯杈䅙䅁䅅䅁䉁䅁䅁权穄䅃䅁䍄䉁䅁䅁睁䅁䅁䅍䅄䅁䅁䅯䅦䅅䅁䅯䅈䅙䅁䅅䅁䉁䅁䅁权癃杂䅁䍄䉁䅁䅁䅂䅁䅁䅍䅄䅁䅁䅯䄰䅉䅁䅯䅂䅁䅁䅯眯䅅䅁䅅䅁䉁䅁䅁䅆允搴䅳䅁䅁䅁杷允䅁䅁䅍䅁䑁䅁䅷䅁䭁䵁䘰䅁䭁䉁䝷䅁䉁䅁䅁允䅁䅁䅯杮䅙䅁杷允䅁䅁䅕䅁䑁䅁䅷䅁䭁䍁䙳䅁䭁佁䭕䅁䭁佁䭙䅁䭁佁䭣䅁䉁䅁䅁允䅁䅁䅯䅅䅑䅁杷允䅁䅁䅑䅁䑁䅁䅷䅁䭁偁䉙䅁䭁䅁䍅䅁䭁䅁䍕䅁䉁䅁䅁允䅁䅁䅕卄婁漷噴䔹䵁䅉䅅䅁䕁䅁䅁睁䵁䅁䅁权噁睁䅁权䕁䅁䅁权⽄允䅁允䅁䅁䅅䅁啁䍁晃兄䅙䅁䅁䍄䉁䅁䅁䅂䅁䅁䅍䅄䅁䅁䅯䅶䅉䅁䅯充䅁䅁䅯兂䅁䅁䅅䅁䉁䅁䅁䅆䅂呄䵧䅁䅁䅁杷允䅁䅁䅍䅁䑁䅁䅷䅁䭁乁䈴䅁䭁䉁䜴䅁䉁䅁䅁允䅁䅁䅯睬䅙䅁杷允䅁䅁䅑䅁䑁䅁䅷䅁䭁䥁䑉䅁䭁䅁䅑䅁䭁䅁䅕䅁䉁䅁䅁允䅁䉁䅑剢吹䅁䅁䅁䵁䅉䅅䅁䕁䅁䅁睁䵁䅁䅁权䥂䅁䅁权䉁杁䅁权䍁杁䅁允䅁䅁䅅䅁䙁䥁㌸愫朳㥇䅒䍄䉁䅁䅁兂䅁䅁䅍䅄䅁䅁䅯兗䅷䅁䅯儶䅯䅁䅯朵䅯䅁䅯眵䅯䅁䅅䅁䉁䅁䅁权允䅂䅁䍄䉁䅁䅁兂䅁䅁䅍䅄䅁䅁䅯杧䅷䅁䅯朶䅯䅁䅯朵䅯䅁䅯眶䅯䅁䅅䅁䉁䅁䅁权允䅂䅁䍄䉁䅁䅁睁䅁䅁䅍䅄䅁䅁䅯末䅯䅁䅯䅇䅙䅁䅅䅁䉁䅁䅁权婁杂䅁䍄䉁䅁䅁䅂䅁䅁䅍䅄䅁䅁䅯杫䅅䅁䅯允䅉䅁䅯杁䅉䅁䅅䅁䉁䅁䅁兂煂瑘䬲奒杲䅑杷允䅁䅁䅕䅁䑁䅁䅷䅁䭁偁䉕䅁䭁佁䭫䅁䭁佁䭙䅁䭁佁䭣䅁䉁䅁䅁允䅁䅁䅯䅄䅷䅁杷允䅁䅁䅑䅁䑁䅁䅷䅁䭁佁䑫䅁䭁䉁䅅䅁䭁䅁䅕䅁䉁䅁䅁允䅁䉁䅑湆乚杈䅁䅁䵁䅉䅅䅁䙁䅁䅁睁䵁䅁䅁权䭃允䅁权獄权䅁权浄权䅁权湄权䅁允䅁䅁䅅䅁䭁䉁䕁䅁䵁䅉䅅䅁䑁䅁䅁睁䵁䅁䅁权⽁䅁䅁权敁杂䅁允䅁䅁䅅䅁䭁䙁䝷䅁䵁䅉䅅䅁䕁䅁䅁睁䵁䅁䅁权䍃睁䅁权䕁䅁䅁权⽄允䅁允䅁䅁䅅䅁啁偁䅔睔䅁䅁䅁䍄䉁䅁䅁䅂䅁䅁䅍䅄䅁䅁䅯术䅍䅁䅯权䅁䅁䅯兂䅁䅁䅅䅁䉁䅁䅁兂䥂場啯獲散䅑杷允䅁䅁䅑䅁䑁䅁䅷䅁䭁䩁䉍䅁䭁䅁䍅䅁䭁䅁䍕䅁䉁䅁䅁允䅁䅁䅕甫こ婡䱏歺䵁䅉䅅䅁䙁䅁䅁睁䵁䅁䅁权㑂允䅁权獄权䅁权浄权䅁权湄权䅁允䅁䅁䅅䅁䡁䅁䅁䅁杁⭇䅚䍄䉁䅁䅁䅂䅁䅁䅍䅄䅁䅁䅯睖䅉䅁䅯权䅁䅁䅯眯䅅䅁䅅䅁䉁䅁䅁兂橄婰䕶䡉㍁䅑杷允䅁䅁䅑䅁䑁䅁䅷䅁䭁䙁䍳䅁䭁䅁䅯䅁䭁䅁䅕䅁䉁䅁䅁允䅁䅁䅕䡳潊敫㠱吸䴸䅉䅅䅁䑁䅁䅁睁䵁䅁䅁权楂䅁䅁权慁杂䅁允䅁䅁䅅䅁䭁䡁䝳䅁䵁䅉䅅䅁䕁䅁䅁睁䵁䅁䅁权癃允䅁权䉁杁䅁权䍁杁䅁允䅁䅁䅅䅁䙁䩁䍭捎洴偳䅆䍄䉁䅁䅁兂䅁䅁䅍䅄䅁䅁䅯䅖䅁䅁䅯儷䅯䅁䅯朵䅯䅁䅯眵䅯䅁䅅䅁䉁䅁䅁睂䅁䅁䅁义氷䅑杷允䅁䅁䅑䅁䑁䅁䅷䅁䭁䱁䅑䅁䭁䉁䅅䅁䭁䅁䍑䅁䉁䅁䅁允䅁䉁䅑䩙䑒睅䅁䅁䵁䅉䅅䅁䕁䅁䅁睁䵁䅁䅁权祁杁䅁权䕁䅁䅁权⽄允䅁允䅁䅁䅅䅁啁䡁噄兤䅍䅁䅁䍄䉁䅁䅁兂䅁䅁䅍䅄䅁䅁䅯䅯䅕䅁䅯䄶䅯䅁䅯朵䅯䅁䅯眵䅯䅁䅅䅁䉁䅁䅁权㉁睃䅁䍄䉁䅁䅁睁䅁䅁䅍䅄䅁䅁䅯䅚䅅䅁䅯杈䅙䅁䅅䅁䉁䅁䅁权慃杂䅁䍄䉁䅁䅁䅂䅁䅁䅍䅄䅁䅁䅯睶䅉䅁䅯䅂䅁䅁䅯眯䅅䅁䅅䅁䉁䅁䅁䅆睁楏䵯䅁䅁䅁杷允䅁䅁䅑䅁䑁䅁䅷䅁䭁䑁䙕䅁䭁䉁䜸䅁䭁䍁䝁䅁䉁䅁䅁允䅁䅁䅯杔䅙䅁杷允䅁䅁䅍䅁䑁䅁䅷䅁䭁䝁䅁䅁䭁</t>
  </si>
  <si>
    <t>䉁䜴䅁䉁䅁䅁允䅁䅁䅯睤䅙䅁杷允䅁䅁䅑䅁䑁䅁䅷䅁䭁䙁䉑䅁䭁䅁䅑䅁䭁䅁䅕䅁䉁䅁䅁允䅁䉁䅑䩙䭐䅁䅁䅁䵁䅉䅅䅁䕁䅁䅁睁䵁䅁䅁权汁杁䅁权剁䅁䅁权䙁䅁䅁允䅁䅁䅅䅁啁佁兂硏䅅䅁䅁䍄䉁䅁䅁䅂䅁䅁䅍䅄䅁䅁䅯杂䅉䅁䅯䅂䅁䅁䅯眯䅅䅁䅅䅁䉁䅁䅁䅆䥃㕆䍯䅁䅁䅁杷允䅁䅁䅍䅁䑁䅁䅷䅁䭁䑁䄴䅁䭁䉁䜴䅁䉁䅁䅁允䅁䅁䅯杆䅧䅁杷允䅁䅁䅑䅁䑁䅁䅷䅁䭁䉁䍅䅁䭁䅁䅯䅁䭁䅁䅕䅁䉁䅁䅁允䅁䅁䅕㘱睎児塲稯䴸䅉䅅䅁䕁䅁䅁睁䵁䅁䅁权剁睁䅁权剁䅁䅁权⽄允䅁允䅁䅁䅅䅁啁䕁穂桍䄸䅁䅁䍄䉁䅁䅁睁䅁䅁䅍䅄䅁䅁䅯睲䅅䅁䅯䅈䅙䅁䅅䅁䉁䅁䅁权乂杂䅁䍄䉁䅁䅁䅂䅁䅁䅍䅄䅁䅁䅯权䅅䅁䅯䅂䅁䅁䅯䅂䅉䅁䅅䅁䉁䅁䅁䅆歄䵣䅧䅁䅁䅁杷允䅁䅁䅑䅁䑁䅁䅷䅁䭁䅁䑫䅁䭁䉁䅅䅁䭁䅁䅕䅁䉁䅁䅁允䅁䉁䅑䑹癰䅅䅁䅁䵁䅉䅅䅁䕁䅁䅁睁䵁䅁䅁权㥄睁䅁权䭁䅁䅁权䙁䅁䅁允䅁䅁䅅䅁䙁乁佮ㄹ橐晰⽇䍄䉁䅁䅁睁䅁䅁䅍䅄䅁䅁䅯䄱䅅䅁䅯䅊䅙䅁䅅䅁䉁䅁䅁权歄䅃䅁䍄䉁䅁䅁䅂䅁䅁䅍䅄䅁䅁䅯睈䅁䅁䅯充䅁䅁䅯兂䅁䅁䅅䅁䉁䅁䅁䅆权䡋剳䅁䅁䅁杷允䅁䅁䅍䅁䑁䅁䅷䅁䭁䥁䰰䅁䭁䉁䝯䅁䉁䅁䅁允䅁䅁䅯睷䅙䅁杷允䅁䅁䅑䅁䑁䅁䅷䅁䭁䅁䉁䅁䭁䅁䍅䅁䭁䅁䍍䅁䉁䅁䅁允䅁䅁䅕湏圱䨯捚歹䵁䅉䅅䅁䑁䅁䅁睁䵁䅁䅁权䥄䅂䅁权歁杂䅁允䅁䅁䅅䅁䭁䭁䝕䅁䵁䅉䅅䅁䑁䅁䅁睁䵁䅁䅁权瑄兄䅁权捁杂䅁允䅁䅁䅅䅁䭁䵁䝣䅁䵁䅉䅅䅁䕁䅁䅁睁䵁䅁䅁权晃允䅁权䕁䅁䅁权䙁䅁䅁允䅁䅁䅅䅁啁䕁晧朳䅁䅁䅁䍄䉁䅁䅁睁䅁䅁䅍䅄䅁䅁䅯元䄸䅁䅯䅊䅙䅁䅅䅁䉁䅁䅁权硂杅䅁䍄䉁䅁䅁权䅁䅁䅍睢䅁䅁䅯杨䅑䅁䅯允䅁䅁䅕䅁䅁䅁䅁䐸䘸䅁䅁䅁䅁䤴䅖权䕁䅁䅋权䕁䅁䅋权䕁䅁䅋权䕁䅁䅋权䍁䅁䅁允䅁䅁䅅䅁䅁䅁䅉䅁䅁䅁杷允䅁䅁䅑䅁䑁䅁䅷䅁䭁䝁䌴䅁䭁䅁䅑䅁䭁偁䈸䅁䉁䅁䅁允䅁䉁䅑䥏坱允䅁䅁䵁䅉䅅䅁䑁䅁䅁睁䵁䅁䅁权䵂允䅁权慁杂䅁允䅁䅁䅅䅁䭁䕁䝁䅁䵁䅉䅅䅁䑁䅁䅁睁䵁䅁䅁权䅁兂䅁权慁杂䅁允䅁䅁䅅䅁䭁䕁䝁䅁䵁䅉䅅䅁䕁䅁䅁睁䵁䅁䅁权灃䅁䅁权䕁䅁䅁权䙁䅁䅁允䅁䅁䅅䅁啁䭁橪䄯䅍䅁䅁䍄䉁䅁䅁兂䅁䅁䅍䅄䅁䅁䅯睏䅅䅁䅯儵䅯䅁䅯朵䅯䅁䅯眵䅯䅁䅅䅁䉁䅁䅁权㑁睃䅁䍄䉁䅁䅁䅂䅁䅁䅍䅄䅁䅁䅯兣䅉䅁䅯充䅁䅁䅯兂䅁䅁䅅䅁䉁䅁䅁䅆潃㝈橁䅁䅁䅁杷允䅁䅁䅑䅁䑁䅁䅷䅁䭁䕁䄸䅁䭁䉁䅅䅁䭁䅁䍑䅁䉁䅁䅁允䅁䉁䅑䙧䥙䅄䅁䅁䵁䅉䅅䅁䕁䅁䅁睁䵁䅁䅁权晁杁䅁权剁䅁䅁权䙁䅁䅁允䅁䅁䅅䅁啁䥁牧睑䅫䅁䅁䍄䉁䅁䅁䅂䅁䅁䅍䅄䅁䅁䅯条䅉䅁䅯䅂䅁䅁䅯兂䅁䅁䅅䅁䉁䅁䅁䅆婁す䌴䅁䅁䅁杷允䅁䅁䅕䅁䑁䅁䅷䅁䭁䩁义䅁䭁佁䭕䅁䭁佁䭙䅁䭁佁䭣䅁䉁䅁䅁允䅁䅁䅯李䅳䅁杷允䅁䅁䅍䅁䑁䅁䅷䅁䭁䱁䄰䅁䭁䉁䝷䅁䉁䅁䅁允䅁䅁䅯杌䅙䅁杷允䅁䅁䅑䅁䑁䅁䅷䅁䭁䝁䍙䅁䭁䉁䅅䅁䭁䅁䅕䅁䉁䅁䅁允䅁䅁䅯睚䅉䅁杷允䅁䅁䅍䅁䑁䅁䅷䅁䭁䝁䉯䅁䭁䍁䝑䅁䉁䅁䅁允䅁䅁䅯䅅䅑䅁杷允䅁䅁䅍䅁䑁䅁䅷䅁䭁䥁䉧䅁䭁䉁䝧䅁䉁䅁䅁允䅁䅁䅯兇䅙䅁杷允䅁䅁䅍䅁䑁䅁䅷䅁䭁䭁䵯䅁䭁䍁䝙䅁䉁䅁䅁允䅁䅁䅕椹捨㡪噋ざ䵁䅉䅅䅁䕁䅁䅁睁䵁䅁䅁权灃杁䅁权䕁䅁䅁权⽄允䅁允䅁䅁䅅䅁啁䙁晑杧䅁䅁䅁䍄䉁䅁䅁兂䅁䅁䅍䅄䅁䅁䅯䅪䅷䅁䅯䄶䅯䅁䅯朵䅯䅁䅯眵䅯䅁䅅䅁䉁䅁䅁权允䅂䅁䍄䉁䅁䅁䅂䅁䅁䅍䅄䅁䅁䅯䅚䅁䅁䅯允䅉䅁䅯杁䅉䅁䅅䅁䉁䅁䅁兂睁⭺末浵刷䅑杷允䅁䅁䅍䅁䑁䅁䅷䅁䭁偁䕙䅁䭁䉁䝯䅁䉁䅁䅁允䅁䅁䅯睇䅙䅁杷允䅁䅁䅑䅁䑁䅁䅷䅁䭁偁䅙䅁䭁䉁䜸䅁䭁䍁䝁䅁䉁䅁䅁允䅁䅁䅯公䅧䅁杷允䅁䅁䅑䅁䑁䅁䅷䅁䭁䥁䱑䅁䭁䉁䜸䅁䭁䍁䝁䅁䉁䅁䅁允䅁䅁䅯䅑䅫䅁杷允䅁䅁䅑䅁䑁䅁䅷䅁䭁䡁䍉䅁䭁䉁䅅䅁䭁偁䈸䅁䉁䅁䅁允䅁䉁䅑䩕䉡睃䅁䅁䵁䅉䅅䅁䙁䅁䅁睁䵁䅁䅁权䡁允䅁权獄权䅁权浄权䅁权湄权䅁允䅁䅁䅅䅁䡁䅁䅁䅁杁敵䅎䍄䉁䅁䅁睁䅁䅁䅍䅄䅁䅁䅯兴䅕䅁䅯杈䅙䅁䅅䅁䉁䅁䅁权捂杂䅁䍄䉁䅁䅁䅂䅁䅁䅍䅄䅁䅁䅯睖䅅䅁䅯允䅉䅁䅯兂䅉䅁䅅䅁䉁䅁䅁兂祄䩋睘渴䍶䅑杷允䅁䅁䅕䅁䑁䅁䅷䅁䭁䩁䕣䅁䭁佁䭯䅁䭁佁䭙䅁䭁佁䭳䅁䉁䅁䅁允䅁䅁䅣䅁䅁䅁⭁欵䵁䅉䅅䅁䕁䅁䅁睁䵁䅁䅁权晃䅁䅁权䉁杁䅁权䙁杁䅁允䅁䅁䅅䅁䙁䉁䥥唫爰㠴䅂䍄䉁䅁䅁䅂䅁䅁䅍䅄䅁䅁䅯兇䅉䅁䅯䅂䅁䅁䅯眯䅅䅁䅅䅁䉁䅁䅁䅆睃䥦䌸䅁䅁䅁杷允䅁䅁䅕䅁䑁䅁䅷䅁䭁䡁儴䅁䭁佁䭫䅁䭁佁䭙䅁䭁佁䭣䅁䉁䅁䅁允䅁䅁䅯䅅䅑䅁杷允䅁䅁䅑䅁䑁䅁䅷䅁䭁䍁䍁䅁䭁䅁䅯䅁䭁䅁䅕䅁䉁䅁䅁允䅁䅁䅕卸睃浣剩啈䵁䅉䅅䅁䑁䅁䅁睁䵁䅁䅁权敃兄䅁权慁杂䅁允䅁䅁䅅䅁䭁䉁䝳䅁䵁䅉䅅䅁䕁䅁䅁睁䵁䅁䅁权楂杁䅁权䭁䅁䅁权䙁䅁䅁允䅁䅁䅅䅁䙁䉁癳匳䝑內䅸䍄䉁䅁䅁睁䅁䅁䅍䅄䅁䅁䅯杦䄴䅁䅯䅊䅙䅁䅅䅁䉁䅁䅁权䉄杄䅁䍄䉁䅁䅁䅂䅁䅁䅍䅄䅁䅁䅯睁䅁䅁䅯允䅉䅁䅯兂䅉䅁䅅䅁䉁䅁䅁兂潁偢牗奺湲䅑杷允䅁䅁䅑䅁䑁䅁䅷䅁䭁䅁䍳䅁䭁䅁䅑䅁䭁䅁䅕䅁䉁䅁䅁允䅁䉁䅑㤯塯䅁䅁䅁䵁䅉䅅䅁䕁䅁䅁睁䵁䅁䅁权穂杁䅁权剁䅁䅁权⽄允䅁允䅁䅁䅅䅁啁偁呩䅭䅍䅁䅁䍄䉁䅁䅁兂䅁䅁䅍䅄䅁䅁䅯具䅁䅁䅯儷䅯䅁䅯朵䅯䅁䅯眵䅯䅁䅅䅁䉁䅁䅁睂䅁䅁䅁䕧浦䅑杷允䅁䅁䅑䅁䑁䅁䅷䅁䭁䝁䑑䅁䭁䉁䅅䅁䭁偁䈸䅁䉁䅁䅁允䅁䉁䅑䭣呵䅆䅁䅁䵁䅉䅅䅁䙁䅁䅁睁䵁䅁䅁权奄兂䅁权灄权䅁权浄权䅁权湄权䅁允䅁䅁䅅䅁䭁䉁䕁䅁䵁䅉䅅䅁䙁䅁䅁睁䵁䅁䅁权ぁ睃䅁权灄权䅁权浄权䅁权湄权䅁允䅁䅁䅅䅁䭁䙁卷䅁䵁䅉䅅䅁䙁䅁䅁睁䵁䅁䅁权あ兄䅁权瑄权䅁权浄权䅁权湄权䅁允䅁䅁䅅䅁䡁䅁䅁䅁䅁畍䅚䍄䉁䅁䅁睁䅁䅁䅍䅄䅁䅁䅯睫䅁䅁䅯䅊䅙䅁䅅䅁䉁䅁䅁权橁元䅁䍄䉁䅁䅁睁䅁䅁䅍䅄䅁䅁䅯䄹䅁䅁䅯䅊䅙䅁䅅䅁䉁䅁䅁权卄䅃䅁䍄䉁䅁䅁兂䅁䅁䅍䅄䅁䅁䅯睈䄴䅁䅯儷䅯䅁䅯朵䅯䅁䅯眵䅯䅁䅅䅁䉁䅁䅁睂䅁䅁䅁䅙橄䅑杷允䅁䅁䅍䅁䑁䅁䅷䅁䭁䡁䈰䅁䭁䍁䝙䅁䉁䅁䅁允䅁䅁䅕浚浚浚坢啖䵁䅉䅅䅁䕁䅁䅁睁䵁䅁䅁权㉁䅁䅁权䉁杁䅁权䑁杁䅁允䅁䅁䅅䅁䙁䅁䵃㥚允䱓䅰䍄䉁䅁䅁䅂䅁䅁䅍䅄䅁䅁䅯杕䅉䅁䅯权䅁䅁䅯兂䅁䅁䅅䅁䉁䅁䅁兂睄㡰䱚㑎㍮睐杷允䅁䅁䅕䅁䑁䅁䅷䅁䭁䅁䉣䅁䭁佁䭧䅁䭁佁䭙䅁䭁佁䭣䅁䉁䅁䅁允䅁䅁䅯杂䅳䅁杷允䅁䅁䅕䅁䑁䅁䅷䅁䭁乁乣䅁䭁佁䬰䅁䭁佁䭙䅁䭁佁䭣䅁䉁䅁䅁允䅁䅁䅣䅁䅁䥁楃唵䵁䅉䅅䅁䑁䅁䅁睁䵁䅁䅁权㥃睃䅁权奁杂䅁允䅁䅁䅅䅁䭁䝁䜸䅁䵁䅉䅅䅁䕁䅁䅁睁䵁䅁䅁权灁允䅁权䕁䅁䅁权䙁䅁䅁允䅁䅁䅅䅁啁䱁㕎睍䅁䅁䅁䍄䉁䅁䅁䅂䅁䅁䅍䅄䅁䅁䅯䅐䅉䅁䅯䅂䅁䅁䅯兂䅁䅁䅅䅁䉁䅁䅁䅆ぁ硹䈴䅁䅁䅁杷允䅁䅁䅑䅁䑁䅁䅷䅁䭁乁䰰䅁䭁䉁䜸䅁䭁䍁䝁䅁䉁䅁䅁允䅁䅁䅯杨䅙䅁杷允䅁䅁䅑䅁䑁䅁䅷䅁䭁䡁䍕䅁䭁䉁䅅䅁䭁䅁䅕䅁䉁䅁䅁允䅁䉁䅑䤸⽔睋䅁䅁䵁䅉䅅䅁䕁䅁䅁睁䵁䅁䅁权慄睁䅁权䭁䅁䅁权⽄允䅁允䅁䅁䅅䅁䭁䕁䅣䅁䵁䅉䅅䅁䙁䅁䅁睁䵁䅁䅁权噃䅁䅁权汄权䅁权浄权䅁权湄权䅁允䅁䅁䅅䅁䭁䝁䱧䅁䵁䅉䅅䅁䕁䅁䅁睁䵁䅁䅁权歃杁䅁权䭁䅁䅁权䙁䅁䅁允䅁䅁䅅䅁䙁偁卌坔光䍇䄵䍄䉁䅁䅁䅂䅁䅁䅍䅄䅁䅁䅯朰䅉䅁䅯䅂䅁䅁䅯兂䅁䅁䅅䅁䉁䅁䅁䅆歁潤䅉䅁䅁䅁杷允䅁䅁䅑䅁䑁䅁䅷䅁䭁䙁䅷䅁䭁䅁䍅䅁䭁䅁䍍䅁䉁䅁䅁允䅁䅁䅕猲奋坭摔欶䵁䅉䅅䅁䕁䅁䅁睁䵁䅁䅁权塁睁䅁权䭁䅁䅁权䙁䅁䅁允䅁䅁䅅䅁䙁䡁呗䅇坒桪䅒䍄䉁䅁䅁䅂䅁䅁䅍䅄䅁䅁䅯杘䅅䅁䅯允䅉䅁䅯兂䅉䅁䅅䅁䉁䅁䅁兂剂塣剣偂杦䅑杷允䅁䅁䅑䅁䑁䅁䅷䅁䭁䑁䌰䅁䭁䅁䅑䅁䭁偁䈸䅁䉁䅁䅁允䅁䉁䅑䱕瀵䅁䅁䅁䵁䅉䅅䅁䕁䅁䅁睁䵁䅁䅁权桁睁䅁权剁䅁䅁权䙁䅁䅁允䅁䅁䅅䅁啁䕁䕄倳䅁䅁䅁䍄䉁䅁䅁睁䅁䅁䅍䅄䅁䅁䅯䅳䅕䅁䅯䅊䅙䅁䅅䅁䉁䅁䅁权䕃䅃䅁䍄䉁䅁䅁睁䅁䅁䅍䅄䅁䅁䅯兇䅳䅁䅯杇䅙䅁䅅䅁䉁䅁䅁权婂杂䅁䍄䉁䅁䅁䅂䅁䅁䅍䅄䅁䅁䅯杗䅉䅁䅯䅂䅁䅁䅯眯䅅䅁䅅䅁䉁䅁䅁䅆奁煷敉䅁䅁䅁杷允䅁䅁䅍䅁䑁䅁䅷䅁䭁䅁佯䅁䭁䉁䝯䅁䉁䅁䅁允䅁䅁䅯杴䅙䅁杷允䅁䅁䅑䅁䑁䅁䅷䅁䭁䵁䑙䅁䭁䉁䅅䅁䭁䅁䅕䅁䉁䅁䅁允䅁䉁䅑乳䉖䅅䅁䅁䵁䅉䅅䅁䑁䅁䅁睁䵁䅁䅁权獄杄䅁权奁杂䅁允䅁䅁䅅䅁䭁䍁䝫䅁䵁䅉䅅䅁䕁䅁䅁睁䵁䅁䅁权楁杁䅁权剁䅁䅁权䙁䅁䅁允䅁䅁䅅䅁啁䥁㝃睉䄸䅁䅁䍄䉁䅁䅁䅂䅁䅁䅍䅄䅁䅁䅯兖䅉䅁䅯䅂䅁䅁䅯眯䅅䅁䅅䅁䉁䅁䅁䅆䝄橭䄴䅁䅁䅁杷允䅁䅁䅕䅁䑁䅁䅷䅁䭁乁䙣䅁䭁佁䭯䅁䭁佁䭙䅁䭁佁䭳䅁䉁䅁䅁允䅁䅁䅣䅁䅁䕁潁欵䵁䅉䅅䅁䙁䅁䅁睁䵁䅁䅁权扁允䅁权灄权䅁权浄权䅁权湄权䅁允䅁䅁䅅䅁䭁䑁伴䅁䵁䅉䅅䅁䙁䅁䅁睁䵁䅁䅁权桃兂䅁权獄权䅁权浄权䅁权湄权䅁允䅁䅁䅅䅁䡁䅁䅁䅁䅄略䅒䍄䉁䅁䅁睁䅁䅁䅍䅄䅁䅁䅯杙䅁䅁䅯杊䅙䅁䅅䅁䉁䅁䅁兂硂児塲㉯剂䅑杷允䅁䅁䅑䅁䑁䅁䅷䅁䭁䵁䑍䅁䭁䅁䅑䅁䭁偁䈸䅁䉁䅁䅁允䅁䉁䅑䉅䴳允䅁䅁䵁䅉䅅䅁䕁䅁䅁睁䵁䅁䅁权㉂䅁䅁权晁杂䅁权杁杂䅁允䅁䅁䅅䅁䭁䉁䡣䅁䵁䅉䅅䅁䕁䅁䅁睁䵁䅁䅁权歄允䅁权䉁杁䅁权䍁杁䅁允䅁䅁䅅䅁䙁䥁㥙昷䅄⭌䅰䍄䉁䅁䅁䅂䅁䅁䅍䅄䅁䅁䅯䅬䅉䅁䅯充䅁䅁䅯眯䅅䅁䅅䅁䉁䅁䅁䅆䅄啴乯䅁䅁䅁杷允䅁䅁䅑䅁䑁䅁䅷䅁䭁䅁䝣䅁䭁䉁䜸䅁䭁䍁䝁䅁䉁䅁䅁允䅁䅁䅯䅮䅧䅁杷允䅁䅁䅍䅁䑁䅁䅷䅁䭁佁䕙䅁䭁䍁䝙䅁䉁䅁䅁允䅁䅁䅕㘱睎児塲啔䵁䅉䅅䅁䕁䅁䅁睁䵁䅁䅁权湁杁䅁权䭁䅁䅁权䙁䅁䅁允䅁䅁䅅䅁䙁乁欰潂噇祁䅤䍄䉁䅁䅁䅂䅁䅁䅍䅄䅁䅁䅯內䅁䅁䅯充䅁䅁䅯䅂䅉䅁䅅䅁䉁䅁䅁䅆潃歺䑑䅁䅁䅁杷允䅁䅁䅑䅁䑁䅁䅷䅁䭁䩁䑷䅁䭁䉁䅅䅁䭁䅁䅕䅁䉁䅁䅁允䅁䉁䅑䕷㐯睗䅁䅁䵁䅉䅅䅁䑁䅁䅁睁䵁䅁䅁权橂䅁䅁权敁杂䅁允䅁䅁䅅䅁䭁䙁䤴䅁䵁䅉䅅䅁䑁䅁䅁睁䵁䅁䅁权㑄权䅁权慁杂䅁允䅁䅁䅅䅁䭁䝁䝉䅁䵁䅉䅅䅁䑁䅁䅁睁䵁䅁䅁权ぁ杄䅁权慁杂䅁允䅁䅁䅅䅁䭁䕁䝁䅁䵁䅉䅅䅁䭁䅁䅁睁療䅁䅁权畄权䅁权䉁䅁䅁兂䅁䅁䅁䅁睄睐䅕䅁䅁䅁杄啨䭁䅁䅑潁䭁䅁䅑潁䭁䅁䅑潁䭁䅁䅑潁䭁䅁䅉䅁䉁䅁䅁允䅁䅁䅁杁䅁䅁䅁䍄䉁䅁䅁睁䅁䅁䅍䅄䅁䅁䅯杖䅕䅁䅯䅈䅙䅁䅅䅁䉁䅁䅁权卂杂䅁䍄䉁䅁䅁䅂䅁䅁䅍䅄䅁䅁䅯杰䅉䅁䅯充䅁䅁䅯眯䅅䅁䅅䅁䉁䅁䅁䅆杁坊䍍䅁䅁䅁杷允䅁䅁䅑䅁䑁䅁䅷䅁䭁䕁䑙䅁䭁䉁䅅䅁䭁偁䈸䅁䉁䅁䅁允䅁䉁䅑灍敃睁䅁䅁䵁䅉䅅䅁䕁䅁䅁睁䵁䅁䅁权䭄杁䅁权䭁䅁䅁权⽄允䅁允䅁䅁䅅䅁䙁䝁剩堷⽷匹䄵䍄䉁䅁䅁睁䅁䅁䅍䅄䅁䅁䅯䅃䅙䅁䅯杊䅙䅁䅅䅁䉁䅁䅁兂䥂場啯歲婤䅑杷允䅁䅁䅑䅁䑁䅁䅷䅁䭁佁䉷䅁䭁䉁䅅䅁䭁䅁䍑䅁䉁䅁䅁允䅁䉁䅑朲歩兂䅁䅁䵁䅉䅅䅁䕁䅁䅁睁䵁䅁䅁权剁杁䅁权剁䅁䅁权䙁䅁䅁允䅁䅁䅅䅁啁䥁剂卤䅣䅁䅁䍄䉁䅁䅁䅂䅁䅁䅍䅄䅁䅁䅯䅂䅍䅁䅯权䅁䅁䅯眯䅅䅁䅅䅁䉁䅁䅁兂㑄⭕汏㡭㙔睐杷允䅁䅁䅕䅁䑁䅁䅷䅁䭁䅁佯䅁䭁佁䭷䅁䭁佁䭙䅁䭁佁䭣䅁䉁䅁䅁允䅁䅁䅯䅅䅑䅁杷允䅁䅁䅑䅁䑁䅁䅷䅁䭁䱁䉯䅁䭁䅁䍅䅁䭁䅁䍕䅁䉁䅁䅁允䅁䅁䅕睡䑍桹楍歸䵁䅉䅅䅁䕁䅁䅁睁䵁䅁䅁权塁杁䅁权剁䅁䅁权⽄允䅁允䅁䅁䅅䅁啁䵁偂砷䄴䅁䅁䍄䉁䅁䅁兂䅁䅁䅍䅄䅁䅁䅯䄰䅁䅁䅯朶䅯䅁䅯朵䅯䅁䅯眶䅯䅁䅅䅁䉁䅁䅁睂䅁䅁䅁䍑洳䅑杷允䅁䅁䅑䅁䑁䅁䅷䅁䭁䉁䍉䅁䭁䅁䅯䅁䭁䅁䅕䅁䉁䅁䅁允䅁䅁䅕兊䉡啬䱏啅䵁䅉䅅䅁䑁䅁䅁睁䵁䅁䅁权卂睃䅁权歁杂䅁允䅁䅁䅅䅁䭁䥁丰䅁䵁䅉䅅䅁䕁䅁䅁睁䵁䅁䅁权扁杁䅁权䕁䅁䅁权䙁䅁䅁允䅁䅁䅅䅁啁䅁慷䅣䅁䅁䅁䍄䉁䅁䅁睁䅁䅁䅍䅄䅁䅁䅯䅵䅑䅁䅯杇䅙䅁䅅䅁䉁䅁䅁权䅄杂䅁䍄䉁䅁䅁睁䅁䅁䅍䅄䅁䅁䅯䅚䅕䅁䅯䅊䅙䅁䅅䅁䉁䅁䅁权䉁睂䅁䍄䉁䅁䅁睁䅁䅁䅍䅄䅁䅁䅯䅑䅳䅁䅯杇䅙䅁䅅䅁䉁䅁䅁权㥁杂䅁䍄䉁䅁䅁䅂䅁䅁䅍䅄䅁䅁䅯元䅅䅁䅯权䅁䅁䅯兂䅁䅁䅅䅁䉁䅁䅁兂㡄晱午坔㙌睐杷允䅁䅁䅑䅁䑁䅁䅷䅁䭁䡁䌴䅁䭁䅁䅑䅁䭁䅁䅕䅁䉁䅁䅁允䅁䉁䅑偆癫䅅䅁䅁䵁䅉䅅䅁䕁䅁䅁睁䵁䅁䅁权捁睁䅁权䕁䅁䅁权䙁䅁䅁允䅁䅁䅅䅁啁䅁睰材䅁䅁䅁䍄䉁䅁䅁䅂䅁䅁䅍䅄䅁䅁䅯睸䅍䅁䅯充䅁䅁䅯兂䅁䅁䅅䅁䉁䅁䅁䅆元塙佒䅁䅁䅁杷允䅁䅁䅍䅁䑁䅁䅷䅁䭁偁䵁䅁䭁䉁䝷䅁䉁䅁䅁允䅁䅁䅯睒䅙䅁杷允䅁䅁䅑䅁䑁䅁䅷䅁䭁䩁䌴䅁䭁䉁䅅䅁䭁䅁䅕䅁䉁䅁䅁允䅁䉁䅑朲歍睆䅁䅁䵁䅉䅅䅁䑁䅁䅁睁䵁䅁䅁权瑁䅁䅁权慁杂䅁允䅁䅁䅅䅁䭁䝁䝉䅁䵁䅉䅅䅁䕁䅁䅁睁䵁䅁䅁权䥃睁䅁权剁䅁䅁权䙁䅁䅁允䅁䅁䅅䅁啁䙁䅁全䅙䅁䅁䍄䉁䅁䅁兂䅁䅁䅍䅄䅁䅁䅯䅁䅙䅁䅯儵䅯䅁䅯朵䅯䅁䅯眵䅯䅁䅅䅁䉁䅁䅁权允䅂䅁䍄䉁䅁䅁兂䅁䅁䅍䅄䅁䅁䅯䅉䄰䅁䅯儷䅯䅁䅯朵䅯䅁䅯眵䅯䅁䅅䅁䉁䅁䅁权允䅂䅁䍄䉁䅁䅁䅂䅁䅁䅍䅄䅁䅁䅯睅䅉䅁䅯䅂䅁䅁䅯兂䅁䅁䅅䅁䉁䅁䅁䅆㡁䑬䅫䅁䅁䅁杷允䅁䅁䅍䅁䑁䅁䅷䅁䭁䕁䙁䅁䭁䉁䝧䅁䉁䅁䅁允䅁䅁䅯䅑䅙䅁杷允䅁䅁䅑䅁䑁䅁䅷䅁䭁䝁䍷䅁䭁䅁䅯䅁䭁䅁䅕䅁䉁䅁䅁允䅁䅁䅕佖汏㡭村䕄䵁䅉䅅䅁䑁䅁䅁睁䵁䅁䅁权汄䅄䅁权流杂䅁允䅁䅁䅅䅁䙁䭁睒児塲ㅳ䅨䍄䉁䅁䅁䅂䅁䅁䅍䅄䅁䅁䅯䄯䅍䅁䅯充䅁䅁䅯兂䅁䅁䅅䅁䉁䅁䅁䅆㡂䵪䥳䅁䅁䅁杷允䅁䅁䅑䅁䑁䅁䅷䅁䭁䉁䍕䅁䭁䉁䅅䅁䭁䅁䅕䅁䉁䅁䅁允䅁䉁䅑䕧癰睦䅁䅁䵁䅉䅅䅁䙁䅁䅁睁䵁䅁䅁权䝁䅄䅁权煄权䅁权浄权䅁权牄权䅁允䅁䅁䅅䅁䭁䉁䕁䅁䵁䅉䅅䅁䕁䅁䅁睁䵁䅁䅁权㕄杁䅁权䭁䅁䅁权䙁䅁䅁允䅁䅁䅅䅁䙁䱁へ硫䕧栱䅊䍄䉁䅁䅁兂䅁䅁䅍䅄䅁䅁䅯关䅁䅁䅯朶䅯䅁䅯朵䅯䅁䅯眶䅯䅁䅅䅁䉁䅁䅁睂䅁䅁䅁䍙浦䅑杷允䅁䅁䅍䅁䑁䅁䅷䅁䭁䅁偣䅁䭁䍁䝙䅁䉁䅁䅁允䅁䅁䅕灭婭婭㕮ざ䵁䅉䅅䅁䕁䅁䅁睁䵁䅁䅁权睂杁䅁权剁䅁䅁权⽄允䅁允䅁䅁䅅䅁啁䑁剪內䅙䅁䅁䍄䉁䅁䅁䅂䅁䅁䅍䅄䅁䅁䅯睭䅁䅁䅯䅂䅁䅁䅯䅂䅉䅁䅅䅁䉁䅁䅁䅆杄㑔䅑䅁䅁䅁杷允䅁䅁䅕䅁䑁䅁䅷䅁䭁䝁䙕䅁䭁佁䭯䅁䭁佁䭙䅁䭁佁䭳䅁䉁䅁䅁允䅁䅁䅣䅁䅁䍁乂欵䵁䅉䅅䅁䑁䅁䅁睁䵁䅁䅁权祂䅁䅁权捁杂䅁允䅁䅁䅅䅁䭁䵁䜸䅁䵁䅉䅅䅁䕁䅁䅁睁䵁䅁䅁权杄䅁䅁权䭁䅁䅁权䕁杁䅁允䅁䅁䅅䅁䙁䍁硣䭃捷杗䄱䍄䉁䅁䅁兂䅁䅁䅍䅄䅁䅁䅯杭䅁䅁䅯儷䅯䅁䅯朵䅯䅁䅯眵䅯䅁䅅䅁䉁䅁䅁睂䅁䅁䅁䉯浢䅑杷允䅁䅁䅍䅁䑁䅁䅷䅁䭁䕁䴰䅁䭁䉁䝷䅁䉁䅁䅁允䅁䅁䅯䅳䅙䅁杷允䅁䅁䅕䅁䑁䅁䅷䅁䭁䵁䅯䅁䭁佁䬰䅁䭁佁䭙䅁䭁佁䭣䅁䉁䅁䅁允䅁䅁䅣䅁䅁䵁摂䔵䵁䅉䅅䅁䕁䅁䅁睁䵁䅁䅁权呁䅁䅁权晁杂䅁权杁杂䅁允䅁䅁䅅䅁䭁䉁䰸䅁䵁䅉䅅䅁䕁䅁䅁睁䵁䅁䅁权求允䅁权䕁䅁䅁权䕁杁䅁允䅁䅁䅅䅁啁䵁卪元䅅䅁䅁䍄䉁䅁䅁䅂䅁䅁䅍䅄䅁䅁䅯䅅䅉䅁䅯䅂䅁䅁䅯兂䅁䅁䅅䅁䉁䅁䅁䅆睄⽒䡷䅁䅁䅁杷允䅁䅁䅕䅁䑁䅁䅷䅁䭁䙁䱷䅁䭁佁䭯䅁䭁佁䭙䅁䭁佁䭳䅁䉁䅁䅁允䅁䅁䅯䅅䅑䅁杷允䅁䅁䅑䅁䑁䅁䅷䅁䭁䩁䈰䅁䭁䅁䍅䅁䭁䅁䍍䅁䉁䅁䅁允䅁䅁䅕㑚㥖潬敌䕺䵁䅉䅅䅁䕁䅁䅁睁䵁䅁䅁权硂睁䅁权剁䅁䅁权⽄允䅁允䅁䅁䅅䅁啁䕁塄兹䅯䅁䅁䍄䉁䅁䅁睁䅁䅁䅍䅄䅁䅁䅯入䅁䅁䅯䅊䅙䅁䅅䅁䉁䅁䅁权䉂元䅁䍄䉁䅁䅁睁䅁䅁䅍䅄䅁䅁䅯杳䄰䅁䅯䅊䅙䅁䅅䅁䉁䅁䅁权煃杅䅁䍄䉁䅁䅁䅂䅁䅁䅍䅄䅁䅁䅯睆䅅䅁䅯允䅉䅁䅯杁䅉䅁䅅䅁䉁䅁䅁兂煂㕇⽩栴伷䅑杷允䅁䅁䅍䅁䑁䅁䅷䅁䭁䵁䄰䅁䭁䉁䝷䅁䉁䅁䅁允䅁䅁䅯睺䅙䅁杷允䅁䅁䅍䅁䑁䅁䅷䅁䭁䭁䔰䅁䭁䍁䝙䅁䉁䅁䅁允䅁䅁䅕児塲㍯摂し䵁䅉䅅䅁䕁䅁䅁睁䵁䅁䅁权䑃睁䅁权剁䅁䅁权⽄允䅁允䅁䅁䅅䅁啁䵁㡄⽶䅕䅁䅁䍄䉁䅁䅁䅂䅁䅁䅍䅄䅁䅁䅯杆䅉䅁䅯充䅁䅁䅯兂䅁䅁䅅䅁䉁䅁䅁䅆䅄牗噳䅁䅁䅁杷允䅁䅁䅕䅁䑁䅁䅷䅁䭁佁䅁䅁䭁佁䭯䅁䭁佁䭙䅁䭁佁䭳䅁䉁䅁䅁允䅁䅁䅣䅁䅁䵁䙂欵䵁䅉䅅䅁䙁䅁䅁睁䵁䅁䅁权㑃䅁䅁权潄权䅁权浄权䅁权湄权䅁允䅁䅁䅅䅁䭁䉁䕁䅁䵁䅉䅅䅁䑁䅁䅁睁䵁䅁䅁权獃䅁䅁权流杂䅁允䅁䅁䅅䅁䙁䉁畓⭒㙆䙎䅤䍄䉁䅁䅁睁䅁䅁䅍䅄䅁䅁䅯兂䅕䅁䅯䅈䅙䅁䅅䅁䉁䅁䅁权婂杂䅁䍄䉁䅁䅁䅂䅁䅁䅍䅄䅁䅁䅯睆䅉䅁䅯䅂䅁䅁䅯兂䅁䅁䅅䅁䉁䅁䅁䅆潃協䉣䅁䅁䅁杷允䅁䅁䅑䅁䑁䅁䅷䅁䭁䅁䉅䅁䭁䉁䅅䅁䭁䅁䍑䅁䉁䅁䅁允䅁䉁䅑倲火睔䅁䅁䵁䅉䅅䅁䑁䅁䅁睁䵁䅁䅁权橁䅁䅁权敁杂䅁允䅁䅁䅅䅁䭁䩁䜰䅁䵁䅉䅅䅁䕁䅁䅁睁䵁䅁䅁权䅁杁䅁权䕁䅁䅁权䙁䅁䅁允䅁䅁䅅䅁啁乁䕃睤䅅䅁䅁䍄䉁䅁䅁兂䅁䅁䅍䅄䅁䅁䅯儷䅷䅁䅯儷䅯䅁䅯朵䅯䅁䅯眵䅯䅁䅅䅁䉁䅁䅁睂䅁䅁䅁䅙浶䅑杷允䅁䅁䅍䅁䑁䅁䅷䅁䭁䉁佅䅁䭁䉁䝯䅁䉁䅁䅁允䅁䅁䅯兺䅙䅁杷允䅁䅁䅕䅁䑁䅁䅷䅁䭁䉁乑䅁䭁佁䬰䅁䭁佁䭙䅁䭁佁䭣䅁䉁䅁䅁允䅁䅁䅣䅁䅁䝁塂〴䵁䅉䅅䅁䑁䅁䅁睁䵁䅁䅁权啃允䅁权流杂䅁允䅁䅁䅅䅁䙁䵁䴳䵺䵺䙦䅂䍄䉁䅁䅁䅂䅁䅁䅍䅄䅁䅁䅯兒䅉䅁䅯䅂䅁䅁䅯眯䅅䅁䅅䅁䉁䅁䅁䅆䅂㍗䅍䅁䅁䅁杷允䅁䅁䅍䅁䑁䅁䅷䅁䭁䙁䉷䅁䭁䉁䝯䅁䉁䅁䅁允䅁䅁䅯睇䅙䅁杷允䅁䅁䅕䅁䑁䅁䅷䅁䭁䝁䄴䅁䭁佁䭯䅁䭁佁䭙䅁䭁佁䭳䅁䉁䅁䅁允䅁䅁䅣䅁䅁䕁癁欵䵁䅉䅅䅁䙁䅁䅁睁䵁䅁䅁权䙃允䅁权煄权䅁权浄权䅁权牄权䅁允䅁䅁䅅䅁䡁䅁䅁䅁䅂畒䅚䍄䉁䅁䅁睁䅁䅁䅍䅄䅁䅁䅯睬䅅䅁䅯䅈䅙䅁䅅䅁䉁䅁䅁权䝂睂䅁䍄䉁䅁䅁䅂䅁䅁䅍䅄䅁䅁䅯儸䅉䅁䅯䅂䅁䅁䅯兂䅁䅁䅅䅁䉁䅁䅁䅆允ね䅁䅁䅁䅁杷允䅁䅁䅍䅁䑁䅁䅷䅁䭁䍁䅧䅁䭁䍁䝙䅁䉁䅁䅁允䅁䅁䅕積積積呍啒䵁䅉䅅䅁䕁䅁䅁睁䵁䅁䅁权奁杁䅁权剁䅁䅁权⽄允䅁允䅁䅁䅅䅁啁佁潁田䉙䅁䅁䍄䉁䅁䅁䅂䅁䅁䅍䅄䅁䅁䅯睙䅍䅁䅯权䅁䅁䅯兂䅁䅁䅅䅁䉁䅁䅁兂獄払敧敨㝶睐杷允䅁䅁䅍䅁䑁䅁䅷䅁䭁䅁䅍䅁䭁䍁䝙䅁䉁䅁䅁允䅁䅁䅕敨剴䉵氶歖䵁䅉䅅䅁䑁䅁䅁睁䵁䅁䅁权奄䅅䅁权奁杂䅁允䅁䅁䅅䅁䭁䕁䝯䅁䵁䅉䅅䅁䙁䅁䅁睁䵁䅁䅁权噃允䅁权灄权䅁权浄权䅁权湄权䅁允䅁䅁䅅䅁䭁䕁䵳䅁䵁䅉䅅䅁䙁䅁䅁睁䵁䅁䅁权楄杄䅁权獄权䅁权浄权䅁权湄权䅁允䅁䅁䅅䅁䭁䉁䕁䅁䵁䅉䅅䅁䕁䅁䅁睁䵁䅁䅁权䩁杁䅁权䕁䅁䅁权䙁䅁䅁允䅁䅁䅅䅁啁䡁⭍兵䅁䅁䅁䍄䉁䅁䅁兂䅁䅁䅍䅄䅁䅁䅯杁䅙䅁䅯儶䅯䅁䅯朵䅯䅁䅯眵䅯䅁䅅䅁䉁䅁䅁权允䅂䅁䍄䉁䅁䅁兂䅁䅁䅍䅄䅁䅁䅯杪䅷䅁䅯朶䅯䅁䅯朵䅯䅁䅯眶䅯䅁䅅䅁䉁䅁䅁权允䅂䅁䍄䉁䅁䅁睁䅁䅁䅍䅄䅁䅁䅯杦䅕䅁䅯杊䅙䅁䅅䅁䉁䅁䅁兂啁歲桦汥塒䅑杷允䅁䅁䅑䅁䑁䅁䅷䅁䭁䕁䍷䅁䭁䅁䅯䅁䭁䅁䅕䅁䉁䅁䅁允䅁䅁䅕〳丫㉬匴ぃ䵁䅉䅅䅁䙁䅁䅁睁䵁䅁䅁权㥄䅂䅁权汄权䅁权浄权䅁权湄权䅁允䅁䅁䅅䅁䭁偁䭫䅁䵁䅉䅅䅁䙁䅁䅁睁䵁䅁䅁权浂䅄䅁权瑄权䅁权浄权䅁权湄权䅁允䅁䅁䅅䅁䭁䉁䕁䅁䵁䅉䅅䅁䕁䅁䅁睁䵁䅁䅁权慁睁䅁权䕁䅁䅁权䙁䅁䅁允䅁䅁䅅䅁啁䉁樶材䅅䅁䅁䍄䉁䅁䅁兂䅁䅁䅍䅄䅁䅁䅯䅴䅑䅁䅯朶䅯䅁䅯朵䅯䅁䅯眶䅯䅁䅅䅁䉁䅁䅁权允䅂䅁䍄䉁䅁䅁兂䅁䅁䅍䅄䅁䅁䅯睪䄴䅁䅯儵䅯䅁䅯朵䅯䅁䅯眵䅯䅁䅅䅁䉁䅁䅁权捁睃䅁䍄䉁䅁䅁睁䅁䅁䅍䅄䅁䅁䅯全䅁䅁䅯䅊䅙䅁䅅䅁䉁䅁䅁权允䅂䅁䍄䉁䅁䅁睁䅁䅁䅍䅄䅁䅁䅯䅫䅑䅁䅯杇䅙䅁䅅䅁䉁䅁䅁权扁杂䅁䍄䉁䅁䅁兂䅁䅁䅍䅄䅁䅁䅯兰䅕䅁䅯儶䅯䅁䅯朵䅯䅁䅯眵䅯䅁䅅䅁䉁䅁䅁权允䅂䅁䍄䉁䅁䅁睁䅁䅁䅍䅄䅁䅁䅯兂䅙䅁䅯杈䅙䅁䅅䅁䉁䅁䅁权䙂杂䅁䍄䉁䅁䅁䅂䅁䅁䅍䅄䅁䅁䅯䅌䅁䅁䅯允䅉䅁䅯睁䅉䅁䅅䅁䉁䅁䅁兂橃獐摫灳䴯䅑杷允䅁䅁䅑䅁䑁䅁䅷䅁䭁䉁䐰䅁䭁䉁䅅䅁䭁䅁䅕䅁䉁䅁䅁允䅁䉁䅑䔲䙵杂䅁䅁䵁䅉䅅䅁䕁䅁䅁睁䵁䅁䅁权婁杁䅁权剁䅁䅁权䙁䅁䅁允䅁䅁䅅䅁啁䕁橁歄䅍䅁䅁䍄䉁䅁䅁兂䅁䅁䅍䅄䅁䅁䅯杊䅁䅁䅯朶䅯䅁䅯朵䅯䅁䅯眶䅯䅁䅅䅁䉁䅁䅁睂䅁䅁䅁䕧浌䅑杷允䅁䅁䅍䅁䑁䅁䅷䅁䭁䅁佯䅁䭁䉁䝧䅁䉁䅁䅁允䅁䅁䅯兇䅙䅁杷允䅁䅁䅕䅁䑁䅁䅷䅁䭁䥁䙁䅁䭁佁䬰䅁䭁佁䭙䅁䭁佁䭣䅁䉁䅁䅁允䅁䅁䅣䅁䅁䕁呄唵䵁䅉䅅䅁䙁䅁䅁睁䵁䅁䅁权慁允䅁权潄权䅁权浄权䅁权湄权䅁允䅁䅁䅅䅁䭁䅁䱙䅁䵁䅉䅅䅁䑁䅁䅁睁䵁䅁䅁权桃䅁䅁权慁杂䅁允䅁䅁䅅䅁䭁䡁䝳䅁䵁䅉䅅䅁䙁䅁䅁睁䵁䅁䅁权敄䅁䅁权潄权䅁权浄权䅁权湄权䅁允䅁䅁䅅䅁䭁䅁䱙䅁䵁䅉䅅䅁䑁䅁䅁睁䵁䅁䅁权㉄兂䅁权歁杂䅁允䅁䅁䅅䅁䭁䍁䥫䅁䵁䅉䅅䅁䕁䅁䅁睁䵁䅁䅁权潂杁䅁权䭁䅁䅁权⽄允䅁允䅁䅁䅅䅁䙁䍁捬㡪ㅌ䉋䄱䍄䉁䅁䅁䅂䅁䅁䅍䅄䅁䅁䅯克䅍䅁䅯权䅁䅁䅯眯䅅䅁䅅䅁䉁䅁䅁兂潂敫㠱穐畗睐杷允䅁䅁䅍䅁䑁䅁䅷䅁䭁䍁䱁䅁䭁䉁䝯䅁䉁䅁䅁允䅁䅁䅯睥䅙䅁杷允䅁䅁䅕䅁䑁䅁䅷䅁䭁偁䙯䅁䭁佁䭧䅁䭁佁䭙䅁䭁佁䭣䅁䉁䅁䅁允䅁䅁䅯杂䅳䅁杷允䅁䅁䅍䅁䑁䅁䅷䅁䭁䭁䵫䅁䭁䉁䜴䅁䉁䅁䅁允䅁䅁䅯䄯䅙䅁杷允䅁䅁䅍䅁䑁䅁䅷䅁䭁䥁䙅䅁䭁䉁䝯䅁䉁䅁䅁允䅁䅁䅯䅢䅙䅁杷允䅁䅁䅑䅁䑁䅁䅷䅁䭁䉁䍯䅁䭁䅁䅑䅁䭁䅁䅕䅁䉁䅁䅁允䅁䉁䅑䙳卤䅁䅁䅁䵁䅉䅅䅁䕁䅁䅁睁䵁䅁䅁权㉂允䅁权䭁䅁䅁权䕁杁䅁允䅁䅁䅅䅁䙁䵁㌯⭕汏睭䅎䍄䉁䅁䅁䅂䅁䅁䅍䅄䅁䅁䅯睬䅍䅁䅯充䅁䅁䅯兂䅁䅁䅅䅁䉁䅁䅁䅆兂㝄剉䅁䅁䅁杷允䅁䅁䅑䅁䑁䅁䅷䅁䭁䱁䄸䅁䭁䉁䅅䅁䭁䅁䍑䅁䉁䅁䅁允䅁䉁䅑慇⼰䅆䅁䅁䵁䅉䅅䅁䙁䅁䅁睁䵁䅁䅁权乃允䅁权煄权䅁权浄权䅁权牄权䅁允䅁䅁䅅䅁䡁䅁䅁䅁杂畏䅚䍄䉁䅁䅁䅂䅁䅁䅍䅄䅁䅁䅯䅘䅅䅁䅯充䅁䅁䅯兂䅁䅁䅅䅁䉁䅁䅁䅆杄䑕剳䅁䅁䅁杷允䅁䅁䅑䅁䑁䅁䅷䅁䭁䭁䍫䅁䭁䅁䅑䅁䭁䅁䅕䅁䉁䅁䅁允䅁䉁䅑䭘娫䅁䅁䅁䵁䅉䅅䅁䙁䅁䅁睁䵁䅁䅁权䵁睃䅁权灄权䅁权浄权䅁权湄权䅁允䅁䅁䅅䅁䭁䉁䕁䅁䵁䅉䅅䅁䕁䅁䅁睁䵁䅁䅁权硃杁䅁权剁䅁䅁权⽄允䅁允䅁䅁䅅䅁啁䅁呃朹䅣䅁䅁䍄䉁䅁䅁䅂䅁䅁䅍䅄䅁䅁䅯睔䅅䅁䅯权䅁䅁䅯兂䅁䅁䅅䅁䉁䅁䅁兂潂敫㠱㝐单䅑杷允䅁䅁䅕䅁䑁䅁䅷䅁䭁䑁䅅䅁䭁佁䭯䅁䭁佁䭙䅁䭁佁䭳䅁䉁䅁䅁允䅁䅁䅣䅁䅁䵁䝂欵䵁䅉䅅䅁䙁䅁䅁睁䵁䅁䅁权呃䅁䅁权潄权䅁权浄权䅁权湄权䅁允䅁䅁䅅䅁䭁䉁䕁䅁䵁䅉䅅䅁䙁䅁䅁睁䵁䅁䅁权扁睃䅁权灄权䅁权浄权䅁权湄权䅁允䅁䅁䅅䅁䭁䉁䕁䅁䵁䅉䅅䅁䕁䅁䅁睁䵁䅁䅁权晁杁䅁权䕁䅁䅁权䙁䅁䅁允䅁䅁䅅䅁啁䙁煁杏䅁䅁䅁䍄䉁䅁䅁睁䅁䅁䅍䅄䅁䅁䅯兔䅷䅁䅯䅊䅙䅁䅅䅁䉁䅁䅁权偃杅䅁䍄䉁䅁䅁睁䅁䅁䅍䅄䅁䅁䅯兵䄴䅁䅯杇䅙䅁䅅䅁䉁䅁䅁权㥁杂䅁䍄䉁䅁䅁䅂䅁䅁䅍䅄䅁䅁䅯杦䅉䅁䅯充䅁䅁䅯眯䅅䅁䅅䅁䉁䅁䅁䅆䝃㑖䵑䅁䅁䅁杷允䅁䅁䅑䅁䑁䅁䅷䅁䭁乁䍣䅁䭁䉁䅅䅁䭁䅁䅕䅁䉁䅁䅁允䅁䉁䅑牳䉣睈䅁䅁䵁䅉䅅䅁䕁䅁䅁睁䵁䅁䅁权湂䅄䅁权晁杂䅁权杁杂䅁允䅁䅁䅅䅁䭁䩁䥷䅁䵁䅉䅅䅁䙁䅁䅁睁䵁䅁䅁权䍁允䅁权潄权䅁权浄权䅁权湄权䅁允䅁䅁䅅䅁䭁偁䬴䅁䵁䅉䅅䅁䕁䅁䅁睁䵁䅁䅁权敄允䅁权剁䅁䅁权䕁杁䅁允䅁䅁䅅䅁啁䩁獪睤䅍䅁䅁䍄䉁䅁䅁䅂䅁䅁䅍䅄䅁䅁䅯杍䅍䅁䅯权䅁䅁䅯兂䅁䅁䅅䅁䉁䅁䅁兂⽁噎㘶兓扷䅑杷允䅁䅁䅍䅁䑁䅁䅷䅁䭁乁䅣䅁䭁䉁䝧䅁䉁䅁䅁允䅁䅁䅯䅦䅙䅁杷允䅁䅁䅍䅁䑁䅁䅷䅁䭁䙁䙙䅁䭁䉁䝯䅁䉁䅁䅁允䅁䅁䅯兺䅙䅁杷允䅁䅁䅕䅁䑁䅁䅷䅁䭁䥁佣䅁䭁佁䬰䅁䭁佁䭙䅁䭁佁䭣䅁䉁䅁䅁允䅁䅁䅣䅁䅁䵁橁欵䵁䅉䅅䅁䕁䅁䅁睁䵁䅁䅁权睂䅁䅁权䭁䅁䅁权䕁杁䅁允䅁䅁䅅䅁䙁佁㠵穐敖桵䅒䍄䉁䅁䅁䅂䅁䅁䅍䅄䅁䅁䅯睐䅉䅁䅯权䅁䅁䅯眯䅅䅁䅅䅁䉁䅁䅁兂㍂灶愸㥌䬰䅑杷允䅁䅁䅕䅁䑁䅁䅷䅁䭁䩁䕫䅁䭁佁䭫䅁䭁佁䭙䅁䭁佁䭣䅁䉁䅁䅁允䅁䅁䅯兺䄸䅁杷允䅁䅁䅕䅁䑁䅁䅷䅁䭁乁䵑䅁䭁佁䭕䅁䭁佁䭙䅁䭁佁䭣䅁䉁䅁䅁允䅁䅁䅯䅅䅑䅁杷允䅁䅁䅕䅁䑁䅁䅷䅁䭁偁䴰䅁䭁佁䭧䅁䭁佁䭙䅁䭁佁䭣䅁䉁䅁䅁允䅁䅁䅯䅅䅑䅁杷允䅁䅁䅑䅁䑁䅁䅷䅁䭁䙁䑳䅁䭁䅁䅑䅁䭁䅁䅕䅁䉁䅁䅁允䅁䉁䅑䥖礫䅁䅁䅁䵁䅉䅅䅁䙁䅁䅁睁䵁䅁䅁权䭄䅂䅁权獄权䅁权浄权䅁权湄权䅁允䅁䅁䅅䅁䭁䉁䕁䅁䵁䅉䅅䅁䕁䅁䅁睁䵁䅁䅁权杁杁䅁权剁䅁䅁权䙁䅁䅁允䅁䅁䅅䅁啁佁摄刵䅁䅁䅁䍄䉁䅁䅁睁䅁䅁䅍䅄䅁䅁䅯兑䄸䅁䅯杇䅙䅁䅅䅁䉁䅁䅁权婂杂䅁䍄䉁䅁䅁䅂䅁䅁䅍䅄䅁䅁䅯光䅍䅁䅯权䅁䅁䅯眯䅅䅁䅅䅁䉁䅁䅁兂㑃潈牘払煪睐杷允䅁䅁䅍䅁䑁䅁䅷䅁䭁䙁䙧䅁䭁䉁䝯䅁䉁䅁䅁允䅁䅁䅯睇䅙䅁杷允䅁䅁䅑䅁䑁䅁䅷䅁䭁䕁䍅䅁䭁䅁䅯䅁䭁偁䈸䅁䉁䅁䅁允䅁䅁䅕䵴㉨灶愫啅䵁䅉䅅䅁䕁䅁䅁睁䵁䅁䅁权楄睁䅁权䭁䅁䅁权⽄允䅁允䅁䅁䅅䅁䙁䙁余扌摋⬷⽍䍄䉁䅁䅁睁䅁䅁䅍䅄䅁䅁䅯眸䅅䅁䅯杈䅙䅁䅅䅁䉁䅁䅁权䝃睂䅁䍄䉁䅁䅁䅂䅁䅁䅍䅄䅁䅁䅯䄶䅉䅁䅯䅂䅁䅁䅯眯䅅䅁䅅䅁䉁䅁䅁䅆㑂㡹䅁䅁䅁䅁杷允䅁䅁䅕䅁䑁䅁䅷䅁䭁䙁佉䅁䭁佁䬰䅁䭁佁䭙䅁䭁佁䭣䅁䉁䅁䅁允䅁䅁䅣䅁䅁䥁灄唵䵁䅉䅅䅁䑁䅁䅁睁䵁䅁䅁权祁䅁䅁权流杂䅁允䅁䅁䅅䅁䙁偁潙䥘䌯噖䅬䍄䉁䅁䅁睁䅁䅁䅍䅄䅁䅁䅯硖䅁䅁䅯杈䅙䅁䅅䅁䉁䅁䅁权偂杂䅁䍄䉁䅁䅁䅂䅁䅁䅍䅄䅁䅁䅯来䅉䅁䅯充䅁䅁䅯兂䅁䅁䅅䅁䉁䅁䅁䅆权䴷䝙䅁䅁䅁杷允䅁䅁䅑䅁䑁䅁䅷䅁䭁䍁䑉䅁䭁䅁䅯䅁䭁䅁䅕䅁䉁䅁䅁允䅁䅁䅕䑗ね䡹⭙䕆䵁䅉䅅䅁䙁䅁䅁睁䵁䅁䅁权瑄䅂䅁权獄权䅁权浄权䅁权湄权䅁允䅁䅁䅅䅁䡁䅁䅁䅁杁敐䅚䍄䉁䅁䅁睁䅁䅁䅍䅄䅁䅁䅯兓䅁䅁䅯杊䅙䅁䅅䅁䉁䅁䅁兂硂児塲㡯啂䅑杷允䅁䅁䅕䅁䑁䅁䅷䅁䭁乁䉙䅁䭁佁䬰䅁䭁佁䭙䅁䭁佁䭣䅁䉁䅁䅁允䅁䅁䅣䅁䅁佁楁欵䵁䅉䅅䅁䑁䅁䅁睁䵁䅁䅁权䩄兂䅁权流杂䅁允䅁䅁䅅䅁䙁佁㙆䭆䠵噧䅨䍄䉁䅁䅁䅂䅁䅁䅍䅄䅁䅁䅯児䅍䅁䅯䅂䅁䅁䅯兂䅁䅁䅅䅁䉁䅁䅁䅆㕄扌䅫䅁䅁䅁杷允䅁䅁䅑䅁䑁䅁䅷䅁䭁䉁䅳䅁䭁䉁䜸䅁䭁䍁䝁䅁䉁䅁䅁允䅁䅁䅯睊䅧䅁杷允䅁䅁䅑䅁䑁䅁䅷䅁䭁䍁䍅䅁䭁䉁䅅䅁䭁䅁䅕䅁䉁䅁䅁允䅁䉁䅑䙷兗䅂䅁䅁䵁䅉䅅䅁䕁䅁䅁睁䵁䅁䅁权ㅃ睄䅁权晁杂䅁权杁杂䅁允䅁䅁䅅䅁䭁䭁十䅁䵁䅉䅅䅁䕁䅁䅁睁䵁䅁䅁权摁䅁䅁权䉁杁䅁权䑁杁䅁允䅁䅁䅅䅁䙁䑁⭴稫䵺偘䅎䍄䉁䅁䅁䅂䅁䅁䅍䅄䅁䅁䅯䅲䅁䅁䅯睈䅙䅁䅯䅉䅙䅁䅅䅁䉁䅁䅁权橄睂䅁䍄䉁䅁䅁䅂䅁䅁䅍䅄䅁䅁䅯眫䅁䅁䅯䅂䅁䅁䅯䅂䅉䅁䅅䅁䉁䅁䅁䅆㑂㈸䅙䅁䅁䅁杷允䅁䅁䅑䅁䑁䅁䅷䅁䭁䅁䐴䅁䭁䅁䅯䅁䭁䅁䅕䅁䉁䅁䅁允䅁䅁䅕歲桦桥畓稹䴸䅉䅅䅁䑁䅁䅁睁䵁䅁䅁权允睃䅁权敁杂䅁允䅁䅁䅅䅁䭁䝁䡯䅁䵁䅉䅅䅁䕁䅁䅁睁䵁䅁䅁权穄杁䅁权剁䅁䅁权䙁䅁䅁允䅁䅁䅅䅁啁乁剧兑䅷䅁䅁䍄䉁䅁䅁兂䅁䅁䅍䅄䅁䅁䅯村䅅䅁䅯䄷䅯䅁䅯朵䅯䅁䅯眵䅯䅁䅅䅁䉁䅁䅁睂䅁䅁䅁䝧汶䅑杷允䅁䅁䅑䅁䑁䅁䅷䅁䙁䅁䅁䅁允晨䅨权䕁䅁䅁权⽄允䅁允䅁䅁䅅䅁啁䥁乪杘䅁䅁䅁䍄䉁䅁䅁兂䅁䅁䅍䅄䅁䅁䅯睦䅕䅁䅯儷䅯䅁䅯朵䅯䅁䅯眵䅯䅁䅅䅁䉁䅁䅁睂䅁䅁䅁䑷洷䅑杷允䅁䅁䅑䅁䑁䅁䅷䅁䭁䥁䍑䅁䭁䅁䅑䅁䭁䅁䅕䅁䉁䅁䅁允䅁䉁䅑䱉丰允䅁䅁䵁䅉䅅䅁䙁䅁䅁睁䵁䅁䅁权元兄䅁权汄权䅁权浄权䅁权湄权䅁允䅁䅁䅅䅁䭁䉁䕁䅁䵁䅉䅅䅁䑁䅁䅁睁䵁䅁䅁权䵄䅁䅁权流杂䅁允䅁䅁䅅䅁䙁䵁䴳䵺䵺䙐䅖䍄䉁䅁䅁睁䅁䅁䅍䅄䅁䅁䅯杳䅷䅁䅯䅈䅙䅁䅅䅁䉁䅁䅁权啁元䅁䍄䉁䅁䅁䅂䅁䅁䅍䅄䅁䅁䅯兄䅅䅁䅯睈䅙䅁䅯䅉䅙䅁䅅䅁䉁䅁䅁权䵂杂䅁䍄䉁䅁䅁䅂䅁䅁䅍䅄䅁䅁䅯䅢䅍䅁䅯权䅁䅁䅯眯䅅䅁䅅䅁䉁䅁䅁兂奂扏䥔牤渷睐杷允䅁䅁䅕䅁䑁䅁䅷䅁䭁䍁䅍䅁䭁佁䭫䅁䭁佁䭙䅁䭁佁䭣䅁䉁䅁䅁允䅁䅁䅯䅷䅷䅁杷允䅁䅁䅍䅁䑁䅁䅷䅁䭁䩁䕷䅁䭁䉁䝷䅁䉁䅁䅁允䅁䅁䅯朶䅙䅁杷允䅁䅁䅍䅁䑁䅁䅷䅁䭁䍁䱣䅁䭁䍁䝙䅁䉁䅁䅁允䅁䅁䅕椹捨㡪噊さ䵁䅉䅅䅁䕁䅁䅁睁䵁䅁䅁权牃杁䅁权剁䅁䅁权䙁䅁䅁允䅁䅁䅅䅁啁䕁敄洶䅫䅁䅁䍄䉁䅁䅁睁䅁䅁䅍䅄䅁䅁䅯关䅁䅁䅯杇䅙䅁䅅䅁䉁䅁䅁权時杂䅁䍄䉁䅁䅁䅂䅁䅁䅍䅄䅁䅁䅯杉䅉䅁䅯权䅁䅁䅯眯䅅䅁䅅䅁䉁䅁䅁兂楂䙅㕧䅴照䅑杷允䅁䅁䅍䅁䑁䅁䅷䅁䭁䭁䉍䅁䭁䍁䝑䅁䉁䅁䅁允䅁䅁䅯先䅯䅁杷允䅁䅁䅍䅁䑁䅁䅷䅁䭁䙁䙳䅁䭁䉁䝷䅁䉁䅁䅁允䅁䅁䅯杙䅙䅁杷允䅁䅁䅍䅁䑁䅁䅷䅁䭁乁䙯䅁䭁䉁䜴䅁䉁䅁䅁允䅁䅁䅯䅊䅣䅁杷允䅁䅁䅑䅁䑁䅁䅷䅁䭁䵁䉕䅁䭁䅁䍅䅁䭁䅁䍍䅁䉁䅁䅁允䅁䅁䅕橙潇橐桋唰䵁䅉䅅䅁䙁䅁䅁睁䵁䅁䅁权䵃睃䅁权潄权䅁权浄权䅁权湄权䅁允䅁䅁䅅䅁䭁䉁䕁䅁䵁䅉䅅䅁䙁䅁䅁睁䵁䅁䅁权橃睃䅁权汄权䅁权浄权䅁权湄权䅁允䅁䅁䅅䅁䭁䉁䕁䅁䵁䅉䅅䅁䙁䅁䅁睁䵁䅁䅁权浃䅂䅁权瑄权䅁权浄权䅁权湄权䅁允䅁䅁䅅䅁䭁䉁䕁䅁䵁䅉䅅䅁䙁䅁䅁睁䵁䅁䅁权㕂睃䅁权汄权䅁权浄权䅁权湄权䅁允䅁䅁䅅䅁䭁䉁䕁䅁䵁䅉䅅䅁䕁䅁䅁睁䵁䅁䅁权䱁睁䅁权䭁䅁䅁权䙁䅁䅁允䅁䅁䅅䅁䙁䱁昶楇搯偊⽧䍄䉁䅁䅁兂䅁䅁䅍䅄䅁䅁䅯兤䅁䅁䅯儵䅯䅁䅯朵䅯䅁䅯眵䅯䅁䅅䅁䉁䅁䅁权㥁杁䅁䍄䉁䅁䅁睁䅁䅁䅍䅄䅁䅁䅯睄䅁䅁䅯杊䅙䅁䅅䅁䉁䅁䅁兂乄䵺䵺䙺坸䅑杷允䅁䅁䅍䅁䑁䅁䅷䅁䭁䵁䈰䅁䭁䉁䝧䅁䉁䅁䅁允䅁䅁䅯䅦䅙䅁杷允䅁䅁䅑䅁䑁䅁䅷䅁䭁乁䌰䅁䭁䅁䅑䅁䭁偁䈸䅁䉁䅁䅁允䅁䉁䅑䩥䭩䅁䅁䅁䵁䅉䅅䅁䕁䅁䅁睁䵁䅁䅁权扁杁䅁权剁䅁䅁权⽄允䅁允䅁䅁䅅䅁啁䵁偰祔䅉䅁䅁䍄䉁䅁䅁䅂䅁䅁䅍䅄䅁䅁䅯睃䅍䅁䅯充䅁䅁䅯兂䅁䅁䅅䅁䉁䅁䅁䅆䅂昸㍴䅁䅁䅁杷允䅁䅁䅑䅁䑁䅁䅷䅁䭁䑁䴸䅁䭁䉁䜸䅁䭁䍁䝁䅁䉁䅁䅁允䅁䅁䅯兏䅫䅁杷允䅁䅁䅍䅁䑁䅁䅷䅁䭁䝁䉕䅁䭁䉁䜴䅁䉁䅁䅁允䅁䅁䅯朵䅧䅁杷允䅁䅁䅑䅁䑁䅁䅷䅁䭁䍁䅍䅁䭁䅁䍅䅁䭁䅁䍍䅁䉁䅁䅁允䅁䅁䅕ㅐ杳偰祊欱䵁䅉䅅䅁䑁䅁䅁睁䵁䅁䅁权䩂兂䅁权奁杂䅁允䅁䅁䅅䅁䭁䉁䝫䅁䵁䅉䅅䅁䑁䅁䅁睁䵁䅁䅁权䱃兂䅁权流杂䅁允䅁䅁䅅䅁䙁䕁桪桥畓ㅴ䅬䍄䉁䅁䅁䅂䅁䅁䅍䅄䅁䅁䅯眫䅍䅁䅯权䅁䅁䅯眯䅅䅁䅅䅁䉁䅁䅁兂獄払敧敨⽶睐杷允䅁䅁䅑䅁䑁䅁䅷䅁䭁䥁䉉䅁䭁䉁䅅䅁䭁䅁䍑䅁䉁䅁䅁允䅁䉁䅑䉱晅䅂䅁䅁䵁䅉䅅䅁䕁䅁䅁睁䵁䅁䅁权䝃杁䅁权䭁䅁䅁权䙁䅁䅁允䅁䅁䅅䅁䙁乁楅⼲⭬畡⽷䍄䉁䅁䅁䅂䅁䅁䅍䅄䅁䅁䅯兓䅍䅁䅯䅂䅁䅁䅯兂䅁䅁䅅䅁䉁䅁䅁䅆权䬶䐸䅁䅁䅁杷允䅁䅁䅕䅁䑁䅁䅷䅁䭁䭁䅧䅁䭁佁䬰䅁䭁佁䭙䅁䭁佁䭣䅁䉁䅁䅁允䅁䅁䅣䅁䅁䅁橃唵䵁䅉䅅䅁䑁䅁䅁睁䵁䅁䅁权乃䅂䅁权歁杂䅁允䅁䅁䅅䅁䭁䡁䜰䅁䵁䅉䅅䅁䑁䅁䅁睁䵁䅁䅁权橃睃䅁权流杂䅁允䅁䅁䅅䅁䙁䭁䠵場啯汌䅂䍄䉁䅁䅁兂䅁䅁䅍䅄䅁䅁䅯朱䅅䅁䅯朶䅯䅁䅯朵䅯䅁䅯眶䅯䅁䅅䅁䉁䅁䅁睂䅁䅁䅁䑷浈䅑杷允䅁䅁䅕䅁䑁䅁䅷䅁䭁䉁䵷䅁䭁佁䭫䅁䭁佁䭙䅁䭁佁䭣䅁䉁䅁䅁允䅁䅁䅯朹䄴䅁杷允䅁䅁䅑䅁䑁䅁䅷䅁䭁䍁䍍䅁䭁䅁䅑䅁䭁䅁䅕䅁䉁䅁䅁允䅁䉁䅑䝗瘹䅁䅁䅁䵁䅉䅅䅁䕁䅁䅁睁䵁䅁䅁权䱂杁䅁权剁䅁䅁权䙁䅁䅁允䅁䅁䅅䅁啁䵁煁剭䅷䅁䅁䍄䉁䅁䅁睁䅁䅁䅍䅄䅁䅁䅯睰䅳䅁䅯杈䅙䅁䅅䅁䉁䅁䅁权剄杂䅁䍄䉁䅁䅁䅂䅁䅁䅍䅄䅁䅁䅯児䅉䅁䅯充䅁䅁䅯眯䅅䅁䅅䅁䉁䅁䅁䅆权㡶副䅁䅁䅁杷允䅁䅁䅕䅁䑁䅁䅷䅁䭁䕁䅙䅁䭁佁䬰䅁䭁佁䭙䅁䭁佁䭣䅁䉁䅁䅁允䅁䅁䅣䅁䅁䵁㕄唵䵁䅉䅅䅁䕁䅁䅁睁䵁䅁䅁权⭄允䅁权晁杂䅁权杁杂䅁允䅁䅁䅅䅁䭁䉁䥕䅁䵁䅉䅅䅁䕁䅁䅁睁䵁䅁䅁权湁睁䅁权剁䅁䅁权⽄允䅁允䅁䅁䅅䅁啁䥁捂堶䄸䅁䅁䍄䉁䅁䅁䅂䅁䅁䅍䅄䅁䅁䅯睦䅍䅁䅯权䅁䅁䅯眯䅅䅁䅅䅁䉁䅁䅁兂煃搸乊牙穁䅑杷允䅁䅁䅍䅁䑁䅁䅷䅁䭁䭁偁䅁䭁䉁䜴䅁䉁䅁䅁允䅁䅁䅯八䅙䅁杷允䅁䅁䅑䅁䑁䅁䅷䅁䭁䥁䍅䅁䭁䅁䅑䅁䭁䅁䅕䅁䉁䅁䅁允䅁䉁䅑䠸䭁䅃䅁䅁䵁䅉䅅䅁䙁䅁䅁睁䵁䅁䅁权䅁睃䅁权潄权䅁权浄权䅁权湄权䅁允䅁䅁䅅䅁䭁䅁䱙䅁䵁䅉䅅䅁䕁䅁䅁睁䵁䅁䅁权㉃允䅁权䭁䅁䅁权䙁䅁䅁允䅁䅁䅅䅁䙁䥁坣挲㌷穫䅖䍄䉁䅁䅁䅂䅁䅁䅍䅄䅁䅁䅯䅲䅉䅁䅯充䅁䅁䅯眯䅅䅁䅅䅁䉁䅁䅁䅆䅃氳穑䅁䅁䅁杷允䅁䅁䅕䅁䑁䅁䅷䅁䭁䭁䈸䅁䭁佁䬰䅁䭁佁䭙䅁䭁佁䭣䅁䉁䅁䅁允䅁䅁䅣䅁䅁䕁啄唵䵁䅉䅅䅁䕁䅁䅁睁䵁䅁䅁权歁杁䅁权䭁䅁䅁权⽄允䅁允䅁䅁䅅䅁䙁䍁硣䭃捷栲䅂䍄䉁䅁䅁䅂䅁䅁䅍䅄䅁䅁䅯杣䅍䅁䅯䅂䅁䅁䅯眯䅅䅁䅅䅁䉁䅁䅁䅆硁㌱䉧䅁䅁䅁杷允䅁䅁䅑䅁䑁䅁䅷䅁䭁䕁䌰䅁䭁䅁䅑䅁䭁偁䈸䅁䉁䅁䅁允䅁䉁䅑䍹䅬䅁䅁䅁䵁䅉䅅䅁䕁䅁䅁睁䵁䅁䅁权灂允䅁权䉁杁䅁权䍁杁䅁允䅁䅁䅅䅁䙁䱁体汌䰸晭䅬䍄䉁䅁䅁兂䅁䅁䅍䅄䅁䅁䅯杮䅁䅁䅯䄷䅯䅁䅯朵䅯䅁䅯眵䅯䅁䅅䅁䉁䅁䅁睂䅁䅁䅁䩙汲䅑杷允䅁䅁䅑䅁䑁䅁䅷䅁䭁䱁䍷䅁䭁䅁䅯䅁䭁偁䈸䅁䉁䅁䅁允䅁䅁䅕㙹䙆癴㥐啉䵁䅉䅅䅁䕁䅁䅁睁䵁䅁䅁权䭂睁䅁权剁䅁䅁权⽄允䅁允䅁䅁䅅䅁啁䭁潄督䄰䅁䅁䍄䉁䅁䅁睁䅁䅁䅍䅄䅁䅁䅯睰䅑䅁䅯杊䅙䅁䅅䅁䉁䅁䅁兂灁䥘䌯堹扨䅑杷允䅁䅁䅕䅁䑁䅁䅷䅁䭁䉁䅯䅁䭁佁䭫䅁䭁佁䭙䅁䭁佁䭣䅁䉁䅁䅁允䅁䅁䅯八䅳䅁杷允䅁䅁䅑䅁䑁䅁䅷䅁䭁䍁䍕䅁䭁䅁䅑䅁䭁䅁䅕䅁䉁䅁䅁允䅁䉁䅑䅏晹睁䅁䅁䵁䅉䅅䅁䙁䅁䅁睁䵁䅁䅁权偃䅁䅁权灄权䅁权浄权䅁权湄权䅁允䅁䅁䅅䅁䭁䱁䵕䅁䵁䅉䅅䅁䙁䅁䅁睁䵁䅁䅁权剂兂䅁权潄权䅁权浄权䅁权湄权䅁允䅁䅁䅅䅁䭁䅁䱙䅁䵁䅉䅅䅁䕁䅁䅁睁䵁䅁䅁权㝂允䅁权剁䅁䅁权䙁䅁䅁允䅁䅁䅅䅁啁佁㡩䄲䅑䅁䅁䍄䉁䅁䅁兂䅁䅁䅍䅄䅁䅁䅯䅑䅳䅁䅯儷䅯䅁䅯朵䅯䅁䅯眵䅯䅁䅅䅁䉁䅁䅁睂䅁䅁䅁䅯浈䅑杷允䅁䅁䅑䅁䑁䅁䅷䅁䭁䍁䍙䅁䭁䅁䅑䅁䭁䅁䅕䅁䉁䅁䅁允䅁䉁䅑坉㑑䅁䅁䅁䵁䅉䅅䅁䕁䅁䅁睁䵁䅁䅁权䍃䅁䅁权䉁杁䅁权䍁杁䅁允䅁䅁䅅䅁䙁乁楱㕎婊東䉂䍄䉁䅁䅁䅂䅁䅁䅍䅄䅁䅁䅯共䅉䅁䅯充䅁䅁䅯眯䅅䅁䅅䅁䉁䅁䅁䅆杄㡄䵷䅁䅁䅁杷允䅁䅁䅑䅁䑁䅁䅷䅁䭁䅁䅧䅁䭁䅁䅯䅁䭁䅁䅕䅁䉁䅁䅁允䅁䅁䅕䡳潊敫㠰お䵁䅉䅅䅁䙁䅁䅁睁䵁䅁䅁权㑄兄䅁权灄权䅁权浄权䅁权湄权䅁允䅁䅁䅅䅁䭁䉁䕁䅁䵁䅉䅅䅁䑁䅁䅁睁䵁䅁䅁权䩁杂䅁权流杂䅁允䅁䅁䅅䅁䙁䉁䘫ㄶ㑇汮䅒䍄䉁䅁䅁䅂䅁䅁䅍䅄䅁䅁䅯䄲䅍䅁䅯权䅁䅁䅯兂䅁䅁䅅䅁䉁䅁䅁兂剃堷⽷噎䤴䅑杷允䅁䅁䅍䅁䑁䅁䅷䅁䭁䝁䙳䅁䭁䉁䝯䅁䉁䅁䅁允䅁䅁䅯児䅙䅁杷允䅁䅁䅍䅁䑁䅁䅷䅁䭁䭁丸䅁䭁䍁䝑䅁䉁䅁䅁允䅁䅁䅯䅅䅑䅁杷允䅁䅁䅕䅁䑁䅁䅷䅁䭁乁䱷䅁䭁佁䬰䅁䭁佁䭙䅁䭁佁䭣䅁䉁䅁䅁允䅁䅁䅣䅁䅁䭁捂唵䵁䅉䅅䅁䕁䅁䅁睁䵁䅁䅁权权杁䅁权䕁䅁䅁权䙁䅁䅁允䅁䅁䅅䅁啁佁䩸䅪䅁䅁䅁䍄䉁䅁䅁䅂䅁䅁䅍䅄䅁䅁䅯杹䅍䅁䅯权䅁䅁䅯眯䅅䅁䅅䅁䉁䅁䅁兂ぃ䡹⭡确捯䅑杷允䅁䅁䅍䅁䑁䅁䅷䅁䭁䙁䉙䅁䭁䍁䝑䅁䉁䅁䅁允䅁䅁䅯兙䅯䅁杷允䅁䅁䅍䅁䑁䅁䅷䅁䭁䉁佯䅁䭁䉁䜴䅁䉁䅁䅁允䅁䅁䅯睳䅙䅁杷允䅁䅁䅑䅁䑁䅁䅷䅁䭁佁䍧䅁䭁䅁䅯䅁䭁偁䈸䅁䉁䅁䅁允䅁䅁䅕⽺呤㘴扗ぁ䵁䅉䅅䅁䙁䅁䅁睁䵁䅁䅁权卂睃䅁权煄权䅁权浄权䅁权牄权䅁允䅁䅁䅅䅁䭁䉁䕁䅁䵁䅉䅅䅁䕁䅁䅁睁䵁䅁䅁权㙁䅁䅁权䉁杁䅁权䑁杁䅁允䅁䅁䅅䅁䙁䱁剬塨䕴敋䅊䍄䉁䅁䅁䅂䅁䅁䅍䅄䅁䅁䅯䅁䅉䅁䅯权䅁䅁䅯兂䅁䅁䅅䅁䉁䅁䅁兂敂歵䵫楁关䅑杷允䅁䅁䅍䅁䑁䅁䅷䅁䭁䩁䱳䅁䭁䉁䝷䅁䉁䅁䅁允䅁䅁䅯杙䅙䅁杷允䅁䅁䅑䅁䑁䅁䅷䅁䭁䡁䍕䅁䭁䅁䅯䅁䭁偁䈸䅁䉁䅁䅁允䅁䅁䅕⼲⭬牡へ稶䴸䅉䅅䅁䙁䅁䅁睁䵁䅁䅁权灃睃䅁权煄权䅁权浄权䅁权牄权䅁允䅁䅁䅅䅁䡁䅁䅁䅁权⭑䅚䍄䉁䅁䅁䅂䅁䅁䅍䅄䅁䅁䅯睇䅉䅁䅯充䅁䅁䅯兂䅁䅁䅅䅁䉁䅁䅁䅆杄楡楣䅁䅁䅁杷允䅁䅁䅕䅁䑁䅁䅷䅁䭁䱁䙉䅁䭁佁䭯䅁䭁佁䭙䅁䭁佁䭳䅁䉁䅁䅁允䅁䅁䅣䅁䅁䭁湁欵䵁䅉䅅䅁䙁䅁䅁睁䵁䅁䅁权橄兂䅁权瑄权䅁权浄权䅁权湄权䅁允䅁䅁䅅䅁䡁䅁䅁䅁权伷䅖䍄䉁䅁䅁睁䅁䅁䅍䅄䅁䅁䅯䅃䄴䅁䅯䅊䅙䅁䅅䅁䉁䅁䅁权允䅂䅁䍄䉁䅁䅁䅂䅁䅁䅍䅄䅁䅁䅯睇䅍䅁䅯䅂䅁䅁䅯兂䅁䅁䅅䅁䉁䅁䅁䅆权䜫䅳䅁䅁䅁杷允䅁䅁䅕䅁䑁䅁䅷䅁䭁䅁䄴䅁䭁佁䭧䅁䭁佁䭙䅁䭁佁䭣䅁䉁䅁䅁允䅁䅁䅯杂䅳䅁杷允䅁䅁䅍䅁䑁䅁䅷䅁䭁䱁䉁䅁䭁䉁䝷䅁䉁䅁䅁允䅁䅁䅯睲䅙䅁杷允䅁䅁䅑䅁䑁䅁䅷䅁䭁䅁䍳䅁䭁䉁䅅䅁䭁偁䈸䅁䉁䅁䅁允䅁䉁䅑䴸卤䅂䅁䅁䵁䅉䅅䅁䕁䅁䅁睁䵁䅁䅁权敁杁䅁权剁䅁䅁权䙁䅁䅁允䅁䅁䅅䅁啁䑁卄䍰䅳䅁䅁䍄䉁䅁䅁兂䅁䅁䅍䅄䅁䅁䅯兑䅷䅁䅯儷䅯䅁䅯朵䅯䅁䅯眵䅯䅁䅅䅁䉁䅁䅁睂䅁䅁䅁䌴浶䅑杷允䅁䅁䅍䅁䑁䅁䅷䅁䭁䕁䴰䅁䭁䉁䝧䅁䉁䅁䅁允䅁䅁䅯睢䅙䅁杷允䅁䅁䅕䅁䑁䅁䅷䅁䭁䕁䅅䅁䭁佁䭷䅁䭁佁䭙䅁䭁佁䭣䅁䉁䅁䅁允䅁䅁䅣䅁䅁䕁⽄唵䵁䅉䅅䅁䑁䅁䅁睁䵁䅁䅁权䡂兂䅁权敁杂䅁允䅁䅁䅅䅁䭁乁䝷䅁䵁䅉䅅䅁䕁䅁䅁睁䵁䅁䅁权奃允䅁权䕁䅁䅁权䕁杁䅁允䅁䅁䅅䅁啁䡁䅩杪䅁䅁䅁䍄䉁䅁䅁䅂䅁䅁䅍䅄䅁䅁䅯䄸䅅䅁䅯充䅁䅁䅯䅂䅉䅁䅅䅁䉁䅁䅁䅆元㡵吰䅁䅁䅁杷允䅁䅁䅕䅁䑁䅁䅷䅁䭁䩁䅑䅁䭁佁䭫䅁䭁佁䭙䅁䭁佁䭣䅁䉁䅁䅁允䅁䅁䅯兙䅳䅁杷允䅁䅁䅍䅁䑁䅁䅷䅁䭁䵁䉍䅁䭁䍁䝙䅁䉁䅁䅁允䅁䅁䅕䘷㑇潈牕げ䵁䅉䅅䅁䕁䅁䅁睁䵁䅁䅁权䡁杁䅁权䭁䅁䅁权䙁䅁䅁允䅁䅁䅅䅁䙁偁灹搸乊杙䅬䍄䉁䅁䅁䅂䅁䅁䅍䅄䅁䅁䅯睄䅉䅁䅯充䅁䅁䅯眯䅅䅁䅅䅁䉁䅁䅁䅆䅃㔴嘸䅁䅁䅁杷允䅁䅁䅑䅁䑁䅁䅷䅁䭁䥁䍕䅁䭁䅁䅯䅁䭁䅁䅕䅁䉁䅁䅁允䅁䅁䅕㑈牘払敧啃䵁䅉䅅䅁䑁䅁䅁睁䵁䅁䅁权桁䅁䅁权敁杂䅁允䅁䅁䅅䅁䭁䍁䥕䅁䵁䅉䅅䅁䑁䅁䅁睁䵁䅁䅁权ㅂ䅄䅁权捁杂䅁允䅁䅁䅅䅁䭁䑁䡉䅁䵁䅉䅅䅁䕁䅁䅁睁䵁䅁䅁权䥁杁䅁权䭁䅁䅁权䙁䅁䅁允䅁䅁䅅䅁䙁䝁渳㘫确朰䅨䍄䉁䅁䅁䅂䅁䅁䅍䅄䅁䅁䅯䅷䄰䅁䅯睈䅙䅁䅯䅉䅙䅁䅅䅁䉁䅁䅁权㙁杂䅁䍄䉁䅁䅁睁䅁䅁䅍䅄䅁䅁䅯䅩䅳䅁䅯䅈䅙䅁䅅䅁䉁䅁䅁权楂杂䅁䍄䉁䅁䅁兂䅁䅁䅍䅄䅁䅁䅯兯䅕䅁䅯儶䅯䅁䅯朵䅯䅁䅯眵䅯䅁䅅䅁䉁䅁䅁权䍄䅄䅁䍄䉁䅁䅁睁䅁䅁䅍䅄䅁䅁䅯具䅷䅁䅯䅇䅙䅁䅅䅁䉁䅁䅁权㡂杂䅁䍄䉁䅁䅁䅂䅁䅁䅍䅄䅁䅁䅯元䅉䅁䅯充䅁䅁䅯兂䅁䅁䅅䅁䉁䅁䅁䅆睁䤲䘰䅁䅁䅁杷允䅁䅁䅑䅁䑁䅁䅷䅁䭁䩁䉁䅁䭁䉁䅅䅁䭁䅁䅕䅁䉁䅁䅁允䅁䉁䅑䍵漯杁䅁䅁䵁䅉䅅䅁䕁䅁䅁睁䵁䅁䅁权䭁杁䅁权䕁䅁䅁权䙁䅁䅁允䅁䅁䅅䅁啁乁慄共䅁䅁䅁䍄䉁䅁䅁睁䅁䅁䅍䅄䅁䅁䅯儫䅅䅁䅯杊䅙䅁䅅䅁䉁䅁䅁兂獄払敧啨塴䅑杷允䅁䅁䅕䅁䑁䅁䅷䅁䭁䙁义䅁䭁佁䭧䅁䭁佁䭙䅁䭁佁䭣䅁䉁䅁䅁允䅁䅁䅯李䅳䅁杷允䅁䅁䅑䅁䑁䅁䅷䅁䭁䅁䐰䅁䭁䅁䅯䅁䭁偁䈸䅁䉁䅁䅁允䅁䅁䅕硨婢発呤歃䵁䅉䅅䅁䕁䅁䅁睁䵁䅁䅁权䩃䅁䅁权剁䅁䅁权䕁杁䅁允䅁䅁䅅䅁啁䵁睂剶䅳䅁䅁䍄䉁䅁䅁䅂䅁䅁䅍䅄䅁䅁䅯睌䅍䅁䅯䅂䅁䅁䅯眯䅅䅁䅅䅁䉁䅁䅁䅆杂框䅅䅁䅁䅁杷允䅁䅁䅑䅁䑁䅁䅷䅁䭁䕁䑙䅁䭁䅁䅑䅁䭁䅁䅕䅁䉁䅁䅁允䅁䉁䅑䵪焴䅁䅁䅁䵁䅉䅅䅁䙁䅁䅁睁䵁䅁䅁权剂兄䅁权煄权䅁权浄权䅁权牄权䅁允䅁䅁䅅䅁䭁䉁䕁䅁䵁䅉䅅䅁䕁䅁䅁睁䵁䅁䅁权䱁杁䅁权䕁䅁䅁权⽄允䅁允䅁䅁䅅䅁啁䍁漸杅䅁䅁䅁䍄䉁䅁䅁睁䅁䅁䅍䅄䅁䅁䅯䄱䅅䅁䅯杊䅙䅁䅅䅁䉁䅁䅁兂䑄匹捨祪噊䅑杷允䅁䅁䅑䅁䑁䅁䅷䅁䭁䱁䑁䅁䭁䉁䅅䅁䭁䅁䅕䅁䉁䅁䅁允䅁䉁䅑䕷穷睍䅁䅁䵁䅉䅅䅁䑁䅁䅁睁䵁䅁䅁权獁䅁䅁权捁杂䅁允䅁䅁䅅䅁䭁䅁䡷䅁䵁䅉䅅䅁䑁䅁䅁睁䵁䅁䅁权橄睃䅁权歁杂䅁允䅁䅁䅅䅁䭁䭁儰䅁䵁䅉䅅䅁䕁䅁䅁睁䵁䅁䅁权楃杁䅁权剁䅁䅁权䙁䅁䅁允䅁䅁䅅䅁啁䅁⭁硳䅧䅁䅁䍄䉁䅁䅁兂䅁䅁䅍䅄䅁䅁䅯兦䅅䅁䅯朶䅯䅁䅯朵䅯䅁䅯眶䅯䅁䅅䅁䉁䅁䅁睂䅁䅁䅁䍧浦䅑杷允䅁䅁䅕䅁䑁䅁䅷䅁䭁䱁䉳䅁䭁佁䭧䅁䭁佁䭙䅁䭁佁䭣䅁䉁䅁䅁允䅁䅁䅯杂䅳䅁杷允䅁䅁䅑䅁䑁䅁䅷䅁䭁䑁䑫䅁䭁䉁䅅䅁䭁䅁䅕䅁䉁䅁䅁允䅁䉁䅑杦䙮䅃䅁䅁䵁䅉䅅䅁䙁䅁䅁睁䵁䅁䅁权䥁䅁䅁权潄权䅁权浄权䅁权湄权䅁允䅁䅁䅅䅁䭁偁䬴䅁䵁䅉䅅䅁䙁䅁䅁睁䵁䅁䅁权啁杂䅁权潄权䅁权浄权䅁权湄权䅁允䅁䅁䅅䅁䭁䉁䕁䅁䵁䅉䅅䅁䑁䅁䅁睁䵁䅁䅁权㡂䅁䅁权慁杂䅁允䅁䅁䅅䅁䭁䑁䜰䅁䵁䅉䅅䅁䕁䅁䅁睁䵁䅁䅁权療睁䅁权䭁䅁䅁权䙁䅁䅁允䅁䅁䅅䅁䙁䵁ㅐ䙋偹桑䅴䍄䉁䅁䅁兂䅁䅁䅍䅄䅁䅁䅯兆䅕䅁䅯䄶䅯䅁䅯朵䅯䅁䅯眵䅯䅁䅅䅁䉁䅁䅁权䝁睃䅁䍄䉁䅁䅁睁䅁䅁䅍䅄䅁䅁䅯睫䅳䅁䅯䅈䅙䅁䅅䅁䉁䅁䅁权䍂睂䅁䍄䉁䅁䅁睁䅁䅁䅍䅄䅁䅁䅯䅃䅳䅁䅯杈䅙䅁䅅䅁䉁䅁䅁权慃杂䅁䍄䉁䅁䅁䅂䅁䅁䅍䅄䅁䅁䅯睌䅉䅁䅯䅂䅁䅁䅯兂䅁䅁䅅䅁䉁䅁䅁䅆杂佉䉷䅁䅁䅁杷允䅁䅁䅍䅁䑁䅁䅷䅁䭁䙁䅳䅁䭁䍁䝑䅁䉁䅁䅁允䅁䅁䅯䄲䅧䅁杷允䅁䅁䅍䅁䑁䅁䅷䅁䭁䅁佅䅁䭁䍁䝑䅁䉁䅁䅁允䅁䅁䅯硍䅉䅁杷允䅁䅁䅑䅁䑁䅁䅷䅁䭁䭁䅙䅁䭁䅁䍅䅁䭁䅁䍍䅁䉁䅁䅁允䅁䅁䅕祬樲湧扨〴䵁䅉䅅䅁䕁䅁䅁睁䵁䅁䅁权㝂杁䅁权剁䅁䅁权⽄允䅁允䅁䅁䅅䅁啁䥁䥄睳䅧䅁䅁䍄䉁䅁䅁䅂䅁䅁䅍䅄䅁䅁䅯杏䅍䅁䅯䅂䅁䅁䅯兂䅁䅁䅅䅁䉁䅁䅁䅆䥂婹䅧䅁䅁䅁杷允䅁䅁䅍䅁䑁䅁䅷䅁䭁䡁䅍䅁䭁䍁䝙䅁䉁䅁䅁允䅁䅁䅕䭆䠵場啱歖䵁䅉䅅䅁䕁䅁䅁睁䵁䅁䅁权乁杁䅁权剁䅁䅁权⽄允䅁允䅁䅁䅅䅁啁䕁桃睗䅫䅁䅁䍄䉁䅁䅁睁䅁䅁䅍䅄䅁䅁䅯朳䅅䅁䅯杇䅙䅁䅅䅁䉁䅁䅁权䅄杂䅁䍄䉁䅁䅁睁䅁䅁䅍䅄䅁䅁䅯兆䅕䅁䅯杊䅙䅁䅅䅁䉁䅁䅁兂歃䑣䬰㈱慎䅑杷允䅁䅁䅍䅁䑁䅁䅷䅁䭁䑁䙅䅁䭁䉁䝯䅁䉁䅁䅁允䅁䅁䅯材䅙䅁杷允䅁䅁䅍䅁䑁䅁䅷䅁䭁䙁䙅䅁䭁䍁䝙䅁䉁䅁䅁允䅁䅁䅕場啯歲桦䕐䵁䅉䅅䅁䕁䅁䅁睁䵁䅁䅁权煄允䅁权䉁杁䅁权䍁杁䅁允䅁䅁䅅䅁䙁偁汃硺䥋㥪䅆䍄䉁䅁䅁兂䅁䅁䅍䅄䅁䅁䅯元䅁䅁䅯儷䅯䅁䅯朵䅯䅁䅯眵䅯䅁䅅䅁䉁䅁䅁睂䅁䅁䅁䉙浮䅑杷允䅁䅁䅑䅁䑁䅁䅷䅁䭁䡁䅅䅁䭁䅁䍅䅁䭁䅁䍉䅁䉁䅁䅁允䅁䅁䅕慡临䄹潒欰䵁䅉䅅䅁䕁䅁䅁睁䵁䅁䅁权偂杁䅁权䭁䅁䅁权䙁䅁䅁允䅁䅁䅅䅁䙁䍁扐堫焵䉶䅨䍄䉁䅁䅁睁䅁䅁䅍䅄䅁䅁䅯杊䅅䅁䅯杊䅙䅁䅅䅁䉁䅁䅁兂䭁㘱睎呐坰䅑杷允䅁䅁䅑䅁䑁䅁䅷䅁䭁䕁䑍䅁䭁䅁䅯䅁䭁偁䈸䅁䉁䅁䅁允䅁䅁䅕捷桱扒穢啅䵁䅉䅅䅁䙁䅁䅁睁䵁䅁䅁权䡃兂䅁权灄权䅁权浄权䅁权湄权䅁允䅁䅁䅅䅁䭁偁光䅁䵁䅉䅅䅁䙁䅁䅁睁䵁䅁䅁权扃兂䅁权獄权䅁权浄权䅁权湄权䅁允䅁䅁䅅䅁䡁䅁䅁䅁䅂伯䅖䍄䉁䅁䅁兂䅁䅁䅍䅄䅁䅁䅯杦䅅䅁䅯儵䅯䅁䅯朵䅯䅁䅯眵䅯䅁䅅䅁䉁䅁䅁权㑁睃䅁䍄䉁䅁䅁䅂䅁䅁䅍䅄䅁䅁䅯䅄䅁䅁䅯充䅁䅁䅯䅂䅉䅁䅅䅁䉁䅁䅁䅆䅁倷䥙䅁䅁䅁杷允䅁䅁䅑䅁䑁䅁䅷䅁䭁䵁䵳䅁䭁䉁䜸䅁䭁䍁䝁䅁䉁䅁䅁允䅁䅁䅯䅔䅙䅁杷允䅁䅁䅍䅁䑁䅁䅷䅁䭁䉁䝍䅁䭁䉁䝧䅁䉁䅁䅁允䅁䅁䅯䅒䅙䅁杷允䅁䅁䅕䅁䑁䅁䅷䅁䭁偁䅍䅁䭁佁䭧䅁䭁佁䭙䅁䭁佁䭣䅁䉁䅁䅁允䅁䅁䅯杂䅳䅁杷允䅁䅁䅑䅁䑁䅁䅷䅁䭁䅁䌴䅁䭁䉁䅅䅁䭁䅁䅕䅁䉁䅁䅁允䅁䉁䅑汬䅁元䅁䅁䵁䅉䅅䅁䕁䅁䅁睁䵁䅁䅁权呂杁䅁权䭁䅁䅁权䙁䅁䅁允䅁䅁䅅䅁䙁䅁䅁䅁䅁偁⽷䍄䉁䅁䅁䅂䅁䅁䅍䅄䅁䅁䅯䅴䅉䅁䅯䅂䅁䅁䅯眯䅅䅁䅅䅁䉁䅁䅁䅆䡂祲䅫䅁䅁䅁杷允䅁䅁䅕䅁䑁䅁䅷䅁䭁䥁䉁䅁䭁佁䬰䅁䭁佁䭙䅁䭁佁䭣䅁䉁䅁䅁允䅁䅁䅣䅁䅁䕁十唵䵁䅉䅅䅁䕁䅁䅁睁䵁䅁䅁权佁杁䅁权䭁䅁䅁权䙁䅁䅁允䅁䅁䅅䅁䙁佁㙆䭆䠵儴䅨䍄䉁䅁䅁兂䅁䅁䅍䅄䅁䅁䅯眸䅯䅁䅯朶䅯䅁䅯朵䅯䅁䅯眶䅯䅁䅅䅁䉁䅁䅁权允䅂䅁䍄䉁䅁䅁䅂䅁䅁䅍䅄䅁䅁䅯兆䅉䅁䅯䅂䅁䅁䅯眯䅅䅁䅅䅁䉁䅁䅁䅆䅃ぺ䉯䅁䅁䅁杷允䅁䅁䅕䅁䑁䅁䅷䅁䭁䕁䈰䅁䭁佁䭫䅁䭁佁䭙䅁䭁佁䭣䅁䉁䅁䅁允䅁䅁䅯睄䄸䅁杷允䅁䅁䅍䅁䑁䅁䅷䅁䭁䝁䉅䅁䭁䉁䝷䅁䉁䅁䅁允䅁䅁䅯儷䅙䅁杷允䅁䅁䅍䅁䑁䅁䅷䅁䭁䙁䰰䅁䭁䉁䜴䅁䉁䅁䅁允䅁䅁䅯朵䅙䅁杷允䅁䅁䅑䅁䑁䅁䅷䅁䭁䵁䅣䅁䭁䅁䍅䅁䭁䅁䍉䅁䉁䅁䅁允䅁䅁䅕扃剴呭⭣欴䵁䅉䅅䅁䕁䅁䅁睁䵁䅁䅁权偁杁䅁权䕁䅁䅁权䙁䅁䅁允䅁䅁䅅䅁啁䵁浓杔䅁䅁䅁䍄䉁䅁䅁䅂䅁䅁䅍䅄䅁䅁䅯兹䅉䅁䅯充䅁䅁䅯兂䅁䅁䅅䅁䉁䅁䅁䅆䅁乥爴䅁䅁䅁杷允䅁䅁䅑䅁䑁䅁䅷䅁䭁䑁䑧䅁䭁䉁䅅䅁䭁偁䈸䅁䉁䅁䅁允䅁䉁䅑䩳祃䅆䅁䅁䵁䅉䅅䅁䕁䅁䅁睁䵁䅁䅁权㑁睁䅁权剁䅁䅁权䙁䅁䅁允䅁䅁䅅䅁啁䙁琴栱䅑䅁䅁䍄䉁䅁䅁睁䅁䅁䅍䅄䅁䅁䅯䅏䅅䅁䅯䅈䅙䅁䅅䅁䉁䅁䅁权䍃杂䅁䍄䉁䅁䅁䅂䅁䅁䅍䅄䅁䅁䅯䅚䅉䅁䅯䅂䅁䅁䅯眯䅅䅁䅅䅁䉁䅁䅁䅆潃㉨欸䅁䅁䅁杷允䅁䅁䅍䅁䑁䅁䅷䅁䭁䍁䅣䅁䭁䍁䝙䅁䉁䅁䅁允䅁䅁䅕椹捨㡪䙊さ䵁䅉䅅䅁䕁䅁䅁睁䵁䅁䅁权䱃杁䅁权剁䅁䅁权⽄允䅁允䅁䅁䅅䅁啁䅁䡊兺䄰䅁䅁䍄䉁䅁䅁䅂䅁䅁䅍䅄䅁䅁䅯杧䅍䅁䅯权䅁䅁䅯兂䅁䅁䅅䅁䉁䅁䅁兂ㅁ牘䩰䅄晉䅑杷允䅁䅁䅑䅁䑁䅁䅷䅁䭁䍁䈴䅁䭁䅁䍅䅁䭁䅁䍕䅁䉁䅁䅁允䅁䅁䅕呂剑煎㍣唶䵁䅉䅅䅁䕁䅁䅁睁䵁䅁䅁权㑃杁䅁权䕁䅁䅁权䙁䅁䅁允䅁䅁䅅䅁啁䵁潩睫䅁䅁䅁䍄䉁䅁䅁睁䅁䅁䅍䅄䅁䅁䅯克䅅䅁䅯杈䅙䅁䅅䅁䉁䅁䅁权灁睂䅁䍄䉁䅁䅁睁䅁䅁䅍䅄䅁䅁䅯兩䅑䅁䅯䅈䅙䅁䅅䅁䉁䅁䅁权䵁睂䅁䍄䉁䅁䅁兂䅁䅁䅍䅄䅁䅁䅯睔䅕䅁䅯䄷䅯䅁䅯朵䅯䅁䅯眵䅯䅁䅅䅁䉁䅁䅁权允䅂䅁䍄䉁䅁䅁䅂䅁䅁䅍䅄䅁䅁䅯睤䅍䅁䅯充䅁䅁䅯兂䅁䅁䅅䅁䉁䅁䅁䅆潃丷匸䅁䅁䅁杷允䅁䅁䅑䅁䑁䅁䅷䅁䭁䝁䑷䅁䭁䅁䅑䅁䭁䅁䅕䅁䉁䅁䅁允䅁䉁䅑楴啬䅁䅁䅁䵁䅉䅅䅁䙁䅁䅁睁䵁䅁䅁权䑂䅁䅁权灄权䅁权浄权䅁权湄权䅁允䅁䅁䅅䅁䭁䭁䵕䅁䵁䅉䅅䅁䙁䅁䅁睁䵁䅁䅁权䝃兂䅁权灄权䅁权浄权䅁权湄权䅁允䅁䅁䅅䅁䭁䉁䕁䅁䵁䅉䅅䅁䕁䅁䅁睁䵁䅁䅁权允杁䅁权䕁䅁䅁权⽄允䅁允䅁䅁䅅䅁啁䱁癪睊䅧䅁䅁䍄䉁䅁䅁兂䅁䅁䅍䅄䅁䅁䅯睃䅁䅁䅯䄷䅯䅁䅯朵䅯䅁䅯眵䅯䅁䅅䅁䉁䅁䅁权允䅂䅁䍄䉁䅁䅁䅂䅁䅁䅍䅄䅁䅁䅯䅫䅁䅁䅯允䅉䅁䅯兂䅉䅁䅅䅁䉁䅁䅁兂佂䉸慆䈱摺䅑杷允䅁䅁䅑䅁䑁䅁䅷䅁䭁偁䍧䅁䭁䅁䅑䅁䭁偁䈸䅁䉁䅁䅁允䅁䉁䅑瑦䍰䅁䅁䅁䵁䅉䅅䅁䕁䅁䅁睁䵁䅁䅁权扄䅁䅁权䭁䅁䅁权䙁䅁䅁允䅁䅁䅅䅁䙁䥁䅐煹䙆杴䅒䍄䉁䅁䅁䅂䅁䅁䅍䅄䅁䅁䅯䅑䅍䅁䅯䅂䅁䅁䅯兂䅁䅁䅅䅁䉁䅁䅁䅆桄㡷䅍䅁䅁䅁杷允䅁䅁䅑䅁䑁䅁䅷䅁䭁䅁䍙䅁䭁䅁䅑䅁䭁䅁䅕䅁䉁䅁䅁允䅁䉁䅑䅹歎杁䅁䅁䵁䅉䅅䅁䕁䅁䅁睁䵁䅁䅁权佄杁䅁权剁䅁䅁权⽄允䅁允䅁䅁䅅䅁啁䥁䡇〰䅯䅁䅁䍄䉁䅁䅁兂䅁䅁䅍䅄䅁䅁䅯睢䅁䅁䅯儷䅯䅁䅯朵䅯䅁䅯眵䅯䅁䅅䅁䉁䅁䅁睂䅁䅁䅁䩧歈䅑杷允䅁䅁䅑䅁䑁䅁䅷䅁䭁䝁䉕䅁䭁䅁䍅䅁䭁䅁䍉䅁䉁䅁䅁允䅁䅁䅕橧告⽃䙁䔸䵁䅉䅅䅁䕁䅁䅁睁䵁䅁䅁权瑄杁䅁权剁䅁䅁权䙁䅁䅁允䅁䅁䅅䅁啁䙁あ䄱䅷䅁䅁䍄䉁䅁䅁䅂䅁䅁䅍䅄䅁䅁䅯杄䅍䅁䅯充䅁䅁䅯兂䅁䅁䅅䅁䉁䅁䅁䅆䅁䵱女䅁䅁䅁杷允䅁䅁䅕䅁䑁䅁䅷䅁䭁䑁偧䅁䭁佁䭕䅁䭁佁䭙䅁䭁佁䭣䅁䉁䅁䅁允䅁䅁䅯䅅䅑䅁杷允䅁䅁䅍䅁䑁䅁䅷䅁䭁偁䈴䅁䭁䍁䝙䅁䉁䅁䅁允䅁䅁䅕䅁䅁䅁兄歖䵁䅉䅅䅁䕁䅁䅁睁䵁䅁䅁权啂睁䅁权䕁䅁䅁权䙁䅁䅁允䅁䅁䅅䅁啁䉁啃眰䅁䅁䅁䍄䉁䅁䅁兂䅁䅁䅍䅄䅁䅁䅯免䅁䅁䅯儵䅯䅁䅯朵䅯䅁䅯眵䅯䅁䅅䅁䉁䅁䅁权⭁睃䅁䍄䉁䅁䅁兂䅁䅁䅍䅄䅁䅁䅯朳䄰䅁䅯儵䅯䅁䅯朵䅯䅁䅯眵䅯䅁䅅䅁䉁䅁䅁权允䅂䅁䍄䉁䅁䅁睁䅁䅁䅍䅄䅁䅁䅯睷䅑䅁䅯杊䅙䅁䅅䅁䉁䅁䅁兂䭁㘱睎奐塰䅑杷允䅁䅁䅑䅁䑁䅁䅷䅁䭁乁䅑䅁䭁䅁䍅䅁䭁䅁䍕䅁䉁䅁䅁允䅁䅁䅕噲⭫扦⭱唲䵁䅉䅅䅁䙁䅁䅁睁䵁䅁䅁权㑂兂䅁权潄权䅁权浄权䅁权湄权䅁允䅁䅁䅅䅁䭁䅁䱙䅁䵁䅉䅅䅁䙁䅁䅁睁䵁䅁䅁权灂䅁䅁权汄权䅁权浄权䅁权湄权䅁允䅁䅁䅅䅁䭁䑁䰴䅁䵁䅉䅅䅁䙁䅁䅁睁䵁䅁䅁权坁兂䅁权煄权䅁权浄权䅁权牄权䅁允䅁䅁䅅䅁䭁䉁䕁䅁䵁䅉䅅䅁䑁䅁䅁睁䵁䅁䅁权歂䅁䅁权歁杂䅁允䅁䅁䅅䅁䭁䅁䩕䅁䵁䅉䅅䅁䕁䅁䅁睁䵁䅁䅁权䕄䅁䅁权䭁䅁䅁权䙁䅁䅁允䅁䅁䅅䅁䙁䭁慁㥌欰桂䅸䍄䉁䅁䅁䅂䅁䅁䅍䅄䅁䅁䅯睶䅉䅁䅯权䅁䅁䅯眯䅅䅁䅅䅁䉁䅁䅁兂佁扌摋㘷扣䅑杷允䅁䅁䅍䅁䑁䅁䅷䅁䭁䉁偯䅁䭁䉁䜴䅁䉁䅁䅁允䅁䅁䅯朵䅙䅁杷允䅁䅁䅑䅁䑁䅁䅷䅁䭁䍁䍫䅁䭁䅁䅑䅁䭁䅁䅕䅁䉁䅁䅁允䅁䉁䅑䡫䕚䅁䅁䅁䵁䅉䅅䅁䕁䅁䅁睁䵁䅁䅁权㉂睁䅁权剁䅁䅁权䙁䅁䅁允䅁䅁䅅䅁啁䡁䭒ぶ䄸䅁䅁䍄䉁䅁䅁睁䅁䅁䅍䅄䅁䅁䅯杧䅳䅁䅯杇䅙䅁䅅䅁䉁䅁䅁权敂杂䅁䍄䉁䅁䅁䅂䅁䅁䅍䅄䅁䅁䅯儳䅉䅁䅯充䅁䅁䅯眯䅅䅁䅅䅁䉁䅁䅁䅆㑂奸䭕䅁䅁䅁杷允䅁䅁䅑䅁䑁䅁䅷䅁䭁䡁䑑䅁䭁䅁䅯䅁䭁偁䈸䅁䉁䅁䅁允䅁䅁䅕敥浫免獩啄䵁䅉䅅䅁䕁䅁䅁睁䵁䅁䅁权煁杁䅁权䕁䅁䅁权䙁䅁䅁允䅁䅁䅅䅁啁䑁䱁朴䅁䅁䅁䍄䉁䅁䅁兂䅁䅁䅍䅄䅁䅁䅯朵䄰䅁䅯䄶䅯䅁䅯朵䅯䅁䅯眵䅯䅁䅅䅁䉁䅁䅁权允䅂䅁䍄䉁䅁䅁䅂䅁䅁䅍䅄䅁䅁䅯睧䅍䅁䅯充䅁䅁䅯兂䅁䅁䅅䅁䉁䅁䅁䅆䅁兂㜷䅁䅁䅁杷允䅁䅁䅕䅁䑁䅁䅷䅁䭁䝁䙯䅁䭁佁䭧䅁䭁佁䭙䅁䭁佁䭣䅁䉁䅁䅁允䅁䅁䅯䅅䅑䅁杷允䅁䅁䅑䅁䑁䅁䅷䅁䭁䉁䅷䅁䭁䅁䍅䅁䭁䅁䍍䅁䉁䅁䅁允䅁䅁䅕楹㑲ㅌ畓䔷䵁䅉䅅䅁䕁䅁䅁睁䵁䅁䅁权桂杁䅁权䭁䅁䅁权⽄允䅁允䅁䅁䅅䅁䙁䝁㡱䩤奍䉨䅆䍄䉁䅁䅁䅂䅁䅁䅍䅄䅁䅁䅯兓䅍䅁䅯䅂䅁䅁䅯眯䅅䅁䅅䅁䉁䅁䅁䅆兂婮䑳䅁䅁䅁杷允䅁䅁䅍䅁䑁䅁䅷䅁䭁䡁䱫䅁䭁䉁䝯䅁䉁䅁䅁允䅁䅁䅯睇䅙䅁杷允䅁䅁䅑䅁䑁䅁䅷䅁䭁偁䌰䅁䭁䅁䅑䅁䭁偁䈸䅁䉁䅁䅁允䅁䉁䅑䩭䅺䅁䅁䅁䵁䅉䅅䅁䙁䅁䅁睁䵁䅁䅁权㥁䅁䅁权潄权䅁权浄权䅁权湄权䅁允䅁䅁䅅䅁䭁䅁䱙䅁䵁䅉䅅䅁䕁䅁䅁睁䵁䅁䅁权啃睁䅁权䕁䅁䅁权⽄允䅁允䅁䅁䅅䅁啁䉁䵩朴䅁䅁䅁䍄䉁䅁䅁兂䅁䅁䅍䅄䅁䅁䅯睚䅅䅁䅯儵䅯䅁䅯朵䅯䅁䅯眵䅯䅁䅅䅁䉁䅁䅁权㑁睃䅁䍄䉁䅁䅁睁䅁䅁䅍䅄䅁䅁䅯䅐䅁䅁䅯䅇䅙䅁䅅䅁䉁䅁䅁权䩂睂䅁䍄䉁䅁䅁兂䅁䅁䅍䅄䅁䅁䅯睑䅅䅁䅯朶䅯䅁䅯朵䅯䅁䅯眶䅯䅁䅅䅁䉁䅁䅁睂䅁䅁䅁䑉浈䅑杷允䅁䅁䅍䅁䑁䅁䅷䅁䭁䵁䉍䅁䭁䉁䝷䅁䉁䅁䅁允䅁䅁䅯䅉䅧䅁杷允䅁䅁䅍䅁䑁䅁䅷䅁䭁䑁乣䅁䭁䍁䝙䅁䉁䅁䅁允䅁䅁䅕浚浚浚坙啗䵁䅉䅅䅁䕁䅁䅁睁䵁䅁䅁权剄兂䅁权晁杂䅁权杁杂䅁允䅁䅁䅅䅁䭁䡁䝯䅁䵁䅉䅅䅁䑁䅁䅁睁䵁䅁䅁权䙃䅁䅁权奁杂䅁允䅁䅁䅅䅁䭁䡁䝷䅁䵁䅉䅅䅁䙁䅁䅁睁䵁䅁䅁权潃允䅁权獄权䅁权浄权䅁权湄权䅁允䅁䅁䅅䅁䡁䅁䅁䅁䅃佊䅚䍄䉁䅁䅁䅂䅁䅁䅍䅄䅁䅁䅯䅦䅍䅁䅯权䅁䅁䅯兂䅁䅁䅅䅁䉁䅁䅁兂⽂牡へ硫呧䅑杷允䅁䅁䅍䅁䑁䅁䅷䅁䭁䅁䝅䅁䭁䉁䝷䅁䉁䅁䅁允䅁䅁䅯共䅧䅁杷允䅁䅁䅕䅁䑁䅁䅷䅁䭁䩁䕧䅁䭁佁䭧䅁䭁佁䭙䅁䭁佁䭣䅁䉁䅁䅁允䅁䅁䅯䅅䅑䅁杷允䅁䅁䅕䅁䑁䅁䅷䅁䭁䭁䵧䅁䭁佁䬰䅁䭁佁䭙䅁䭁佁䭣䅁䉁䅁䅁允䅁䅁䅣䅁䅁佁浄〴䵁䅉䅅䅁䕁䅁䅁睁䵁䅁䅁权獁允䅁权剁䅁䅁权䕁杁䅁允䅁䅁䅅䅁啁䭁橁睬䅫䅁䅁䍄䉁䅁䅁䅂䅁䅁䅍䅄䅁䅁䅯关䅑䅁䅯睈䅙䅁䅯䅉䅙䅁䅅䅁䉁䅁䅁权䩃杂䅁䍄䉁䅁䅁睁䅁䅁䅍䅄䅁䅁䅯儴䅅䅁䅯杈䅙䅁䅅䅁䉁䅁䅁权䵃杂䅁䍄䉁䅁䅁䅂䅁䅁䅍䅄䅁䅁䅯杍䅉䅁䅯䅂䅁䅁䅯兂䅁䅁䅅䅁䉁䅁䅁䅆睃稰䑷䅁䅁䅁杷允䅁䅁䅑䅁䑁䅁䅷䅁䭁䵁䍙䅁䭁䅁䅑䅁䭁䅁䅕䅁䉁䅁䅁允䅁䉁䅑摭㍷䅁䅁䅁䵁䅉䅅䅁䙁䅁䅁睁䵁䅁䅁权癁睃䅁权獄权䅁权浄权䅁权湄权䅁允䅁䅁䅅䅁䭁䉁䕁䅁䵁䅉䅅䅁䕁䅁䅁睁䵁䅁䅁权穁杁䅁权剁䅁䅁权䙁䅁䅁允䅁䅁䅅䅁啁䕁晓硒䅅䅁䅁䍄䉁䅁䅁䅂䅁䅁䅍䅄䅁䅁䅯兵䅉䅁䅯权䅁䅁䅯兂䅁䅁䅅䅁䉁䅁䅁兂瑂⼵灵搸穌睐杷允䅁䅁䅑䅁䑁䅁䅷䅁䭁䑁䍑䅁䭁䉁䅅䅁䭁䅁䅕䅁䉁䅁䅁允䅁䉁䅑䐰婇睄䅁䅁䵁䅉䅅䅁䕁䅁䅁睁䵁䅁䅁权牂杁䅁权䕁䅁䅁权⽄允䅁允䅁䅁䅅䅁啁䍁噧睬䅍䅁䅁䍄䉁䅁䅁睁䅁䅁䅍䅄䅁䅁䅯睎䅅䅁䅯杇䅙䅁䅅䅁䉁䅁䅁权瑁杂䅁䍄䉁䅁䅁䅂䅁䅁䅍䅄䅁䅁䅯党䅉䅁䅯权䅁䅁䅯兂䅁䅁䅅䅁䉁䅁䅁兂坃㑑獴砵穳䅑杷允䅁䅁䅑䅁䑁䅁䅷䅁䭁䱁䍉䅁䭁䅁䅑䅁䭁䅁䅕䅁䉁䅁䅁允䅁䉁䅑佖啨䅁䅁䅁䵁䅉䅅䅁䑁䅁䅁睁䵁䅁䅁权坁兄䅁权捁杂䅁允䅁䅁䅅䅁䭁䕁䝣䅁䵁䅉䅅䅁䕁䅁䅁睁䵁䅁䅁权ㅁ杁䅁权䭁䅁䅁权⽄允䅁允䅁䅁䅅䅁䙁䕁桪桥畓⽒⽕䍄䉁䅁䅁兂䅁䅁䅍䅄䅁䅁䅯睶䅁䅁䅯䄶䅯䅁䅯朵䅯䅁䅯眵䅯䅁䅅䅁䉁䅁䅁权䝁睃䅁䍄䉁䅁䅁睁䅁䅁䅍䅄䅁䅁䅯党䅁䅁䅯杇䅙䅁䅅䅁䉁䅁䅁权㡁杂䅁䍄䉁䅁䅁兂䅁䅁䅍䅄䅁䅁䅯儯䅑䅁䅯朶䅯䅁䅯朵䅯䅁䅯眶䅯䅁䅅䅁䉁䅁䅁睂䅁䅁䅁䕑浘䅑杷允䅁䅁䅍䅁䑁䅁䅷䅁䭁乁䅍䅁䭁䉁䝧䅁䉁䅁䅁允䅁䅁䅯䅑䅙䅁杷允䅁䅁䅑䅁䑁䅁䅷䅁䭁䕁䅷䅁䭁䅁䍅䅁䭁䅁䍕䅁䉁䅁䅁允䅁䅁䅕畕㥓䝱㉘〴䵁䅉䅅䅁䕁䅁䅁睁䵁䅁䅁权䅁䅂䅁权䕁䅁䅁权䙁䅁䅁允䅁䅁䅅䅁啁䙁䝄䅏䅅䅁䅁䍄䉁䅁䅁䅂䅁䅁䅍䅄䅁䅁䅯典䅁䅁䅯睈䅙䅁䅯䅉䅙䅁䅅䅁䉁䅁䅁权睃睂䅁䍄䉁䅁䅁兂䅁䅁䅍䅄䅁䅁䅯督䅅䅁䅯儵䅯䅁䅯朵䅯䅁䅯眵䅯䅁䅅䅁䉁䅁䅁权㑁睃䅁䍄䉁䅁䅁兂䅁䅁䅍䅄䅁䅁䅯朹䅳䅁䅯儷䅯䅁䅯朵䅯䅁䅯眵䅯䅁䅅䅁䉁䅁䅁权允䅂䅁䍄䉁䅁䅁兂䅁䅁䅍䅄䅁䅁䅯共䅷䅁䅯儵䅯䅁䅯朵䅯䅁䅯眵䅯䅁䅅䅁䉁䅁䅁权㍁睃䅁䍄䉁䅁䅁䅂䅁䅁䅍䅄䅁䅁䅯兔䅁䅁䅯允䅉䅁䅯睁䅉䅁䅅䅁䉁䅁䅁兂獃䥐睆牅䥯兑杷允䅁䅁䅑䅁䑁䅁䅷䅁䭁䕁䍁䅁䭁䉁䅅䅁䭁䅁䅕䅁䉁䅁䅁允䅁䉁䅑乓瘰权䅁䅁䵁䅉䅅䅁䕁䅁䅁睁䵁䅁䅁权䝂杁䅁权䭁䅁䅁权⽄允䅁允䅁䅁䅅䅁䙁䥁獴⼵灵昸⼴䍄䉁䅁䅁䅂䅁䅁䅍䅄䅁䅁䅯杮䅍䅁䅯权䅁䅁䅯眯䅅䅁䅅䅁䉁䅁䅁兂穂䩡瑈䑦ㄫ睐杷允䅁䅁䅑䅁䑁䅁䅷䅁䭁䭁䅷䅁䭁䅁䍅䅁䭁䅁䍉䅁䉁䅁䅁允䅁䅁䅕摥噅䵎奣唲䵁䅉䅅䅁䕁䅁䅁睁䵁䅁䅁权浃允䅁权剁䅁䅁权䙁䅁䅁允䅁䅁䅅䅁啁䅁求剺䄰䅁䅁䍄䉁䅁䅁䅂䅁䅁䅍䅄䅁䅁䅯杈䅉䅁䅯权䅁䅁䅯眯䅅䅁䅅䅁䉁䅁䅁兂獄払敧敨䍳䅑杷允䅁䅁䅑䅁䑁䅁䅷䅁䭁䡁䅁䅁䭁䅁䍅䅁䭁䅁䍕䅁䉁䅁䅁允䅁䅁䅕䉒佄偸婋唰䵁䅉䅅䅁䙁䅁䅁睁䵁䅁䅁权牁睃䅁权煄权䅁权浄权䅁权牄权䅁允䅁䅁䅅䅁䭁䉁䕁䅁䵁䅉䅅䅁䕁䅁䅁睁䵁䅁䅁权㍁杁䅁权䭁䅁䅁权䙁䅁䅁允䅁䅁䅅䅁䙁䩁䑚㉩湺眫䄱䍄䉁䅁䅁兂䅁䅁䅍䅄䅁䅁䅯兦䅷䅁䅯朶䅯䅁䅯朵䅯䅁䅯眶䅯䅁䅅䅁䉁䅁䅁权允䅂䅁䍄䉁䅁䅁睁䅁䅁䅍䅄䅁䅁䅯兄䅁䅁䅯䅊䅙䅁䅅䅁䉁䅁䅁权桄䅃䅁䍄䉁䅁䅁兂䅁䅁䅍䅄䅁䅁䅯眹䅅䅁䅯儷䅯䅁䅯朵䅯䅁䅯眵䅯䅁䅅䅁䉁䅁䅁睂䅁䅁䅁䅑氯䅑杷允䅁䅁䅕䅁䑁䅁䅷䅁䭁䱁乙䅁䭁佁䭷䅁䭁佁䭙䅁䭁佁䭣䅁䉁䅁䅁允䅁䅁䅣䅁䅁䍁㍁〴䵁䅉䅅䅁䑁䅁䅁睁䵁䅁䅁权桄睃䅁权流杂䅁允䅁䅁䅅䅁䙁䉁畓⭒㙆䙒䅰䍄䉁䅁䅁兂䅁䅁䅍䅄䅁䅁䅯术䅷䅁䅯朶䅯䅁䅯朵䅯䅁䅯眶䅯䅁䅅䅁䉁䅁䅁权允䅂䅁䍄䉁䅁䅁䅂䅁䅁䅍䅄䅁䅁䅯䅏䅉䅁䅯权䅁䅁䅯兂䅁䅁䅅䅁䉁䅁䅁兂㍂灶愸㥌⬳睐杷允䅁䅁䅕䅁䑁䅁䅷䅁䭁䅁䈰䅁䭁佁䭯䅁䭁佁䭙䅁䭁佁䭳䅁䉁䅁䅁允䅁䅁䅣䅁䅁䥁佂欵䵁䅉䅅䅁䕁䅁䅁睁䵁䅁䅁权湄杁䅁权䭁䅁䅁权䙁䅁䅁允䅁䅁䅅䅁䙁䵁杕䡳潊摫⼲䍄䉁䅁䅁兂䅁䅁䅍䅄䅁䅁䅯儵䅳䅁䅯儷䅯䅁䅯朵䅯䅁䅯眵䅯䅁䅅䅁䉁䅁䅁睂䅁䅁䅁乑汲䅑杷允䅁䅁䅍䅁䑁䅁䅷䅁䭁䭁䅧䅁䭁䍁䝙䅁䉁䅁䅁允䅁䅁䅕牕敧敨䉴歕䵁䅉䅅䅁䕁䅁䅁睁䵁䅁䅁权䍂䅁䅁权䭁䅁䅁权䙁䅁䅁允䅁䅁䅅䅁䙁䅁䉡啬䱏䈷䅂䍄䉁䅁䅁睁䅁䅁䅍䅄䅁䅁䅯杦䅅䅁䅯杊䅙䅁䅅䅁䉁䅁䅁兂偃癷潕䕘堹䅑杷允䅁䅁䅑䅁䑁䅁䅷䅁䭁䝁䑑䅁䭁䅁䅑䅁䭁偁䈸䅁䉁䅁䅁允䅁䉁䅑啬摙允䅁䅁䵁䅉䅅䅁䑁䅁䅁睁䵁䅁䅁权い䅄䅁权捁杂䅁允䅁䅁䅅䅁䭁䵁䝳䅁䵁䅉䅅䅁䙁䅁䅁睁䵁䅁䅁权歁睄䅁权煄权䅁权浄权䅁权牄权䅁允䅁䅁䅅䅁䭁䉁䕁䅁䵁䅉䅅䅁䑁䅁䅁睁䵁䅁䅁权歄䅂䅁权奁杂䅁允䅁䅁䅅䅁䭁䝁䜸䅁䵁䅉䅅䅁䕁䅁䅁睁䵁䅁䅁权㕁杁䅁权䕁䅁䅁权䙁䅁䅁允䅁䅁䅅䅁啁䥁䅪朸䅁䅁䅁䍄䉁䅁䅁睁䅁䅁䅍䅄䅁䅁䅯兹䅁䅁䅯䅇䅙䅁䅅䅁䉁䅁䅁权䅂杂䅁䍄䉁䅁䅁䅂䅁䅁䅍䅄䅁䅁䅯杙䅁䅁䅯睈䅙䅁䅯䅉䅙䅁䅅䅁䉁䅁䅁权䝃杂䅁䍄䉁䅁䅁䅂䅁䅁䅍䅄䅁䅁䅯䄳䅉䅁䅯䅂䅁䅁䅯兂䅁䅁䅅䅁䉁䅁䅁䅆潄煋䈸䅁䅁䅁杷允䅁䅁䅍䅁䑁䅁䅷䅁䭁䭁䕧䅁䭁䍁䝑䅁䉁䅁䅁允䅁䅁䅯睴䅙䅁杷允䅁䅁䅍䅁䑁䅁䅷䅁䭁乁义䅁䭁䍁䝑䅁䉁䅁䅁允䅁䅁䅯眰䄰䅁杷允䅁䅁䅑䅁䑁䅁䅷䅁䭁䑁䍳䅁䭁䉁䅅䅁䭁偁䈸䅁䉁䅁䅁允䅁䉁䅑䭁䱪䅇䅁䅁䵁䅉䅅䅁䕁䅁䅁睁䵁䅁䅁权䡁杁䅁权䭁䅁䅁权⽄允䅁允䅁䅁䅅䅁䙁䥁坣挲㌷睕䅖䍄䉁䅁䅁䅂䅁䅁䅍䅄䅁䅁䅯児䅉䅁䅯充䅁䅁䅯兂䅁䅁䅅䅁䉁䅁䅁䅆兂䩋剫䅁䅁䅁杷允䅁䅁䅍䅁䑁䅁䅷䅁䭁佁䕍䅁䭁䉁䝧䅁䉁䅁䅁允䅁䅁䅯兏䅙䅁杷允䅁䅁䅑䅁䑁䅁䅷䅁䭁䡁䍙䅁䭁䅁䅯䅁䭁偁䈸䅁䉁䅁䅁允䅁䅁䅕匳䝑婧䑖い䵁䅉䅅䅁䙁䅁䅁睁䵁䅁䅁权煃兂䅁权灄权䅁权浄权䅁权湄权䅁允䅁䅁䅅䅁䭁䉁䕁䅁䵁䅉䅅䅁䕁䅁䅁睁䵁䅁䅁权晃杁䅁权䕁䅁䅁权⽄允䅁允䅁䅁䅅䅁啁䝁奃睗䅅䅁䅁䍄䉁䅁䅁兂䅁䅁䅍䅄䅁䅁䅯䅘䅳䅁䅯儷䅯䅁䅯朵䅯䅁䅯眵䅯䅁䅅䅁䉁䅁䅁权允䅂䅁䍄䉁䅁䅁睁䅁䅁䅍䅄䅁䅁䅯睊䅁䅁䅯䅇䅙䅁䅅䅁䉁䅁䅁权䭂杂䅁䍄䉁䅁䅁睁䅁䅁䅍䅄䅁䅁䅯兊䅅䅁䅯䅊䅙䅁䅅䅁䉁䅁䅁权浄元䅁䍄䉁䅁䅁兂䅁䅁䅍䅄䅁䅁䅯䅨䅕䅁䅯䄶䅯䅁䅯朵䅯䅁䅯眵䅯䅁䅅䅁䉁䅁䅁权允䅂䅁䍄䉁䅁䅁䅂䅁䅁䅍䅄䅁䅁䅯材䅉䅁䅯䅂䅁䅁䅯眯䅅䅁䅅䅁䉁䅁䅁䅆䥃䑘䡉䅁䅁䅁杷允䅁䅁䅕䅁䑁䅁䅷䅁䭁䍁䙫䅁䭁佁䭧䅁䭁佁䭙䅁䭁佁䭣䅁䉁䅁䅁允䅁䅁䅯杂䅳䅁杷允䅁䅁䅍䅁䑁䅁䅷䅁䭁䭁䙑䅁䭁䉁䝷䅁䉁䅁䅁允䅁䅁䅯睸䅙䅁杷允䅁䅁䅑䅁䑁䅁䅷䅁䭁䕁䑕䅁䭁䅁䅯䅁䭁䅁䅕䅁䉁䅁䅁允䅁䅁䅕歲桦桥畓稹䴸䅉䅅䅁䙁䅁䅁睁䵁䅁䅁权㙁睃䅁权灄权䅁权浄权䅁权湄权䅁允䅁䅁䅅䅁䭁䉁䕁䅁䵁䅉䅅䅁䕁䅁䅁睁䵁䅁䅁权噂杁䅁权䕁䅁䅁权䙁䅁䅁允䅁䅁䅅䅁啁䝁兘䅎䅁䅁䅁䍄䉁䅁䅁䅂䅁䅁䅍䅄䅁䅁䅯兌䅍䅁䅯䅂䅁䅁䅯眯䅅䅁䅅䅁䉁䅁䅁䅆㑁䱯䉷䅁䅁䅁杷允䅁䅁䅍䅁䑁䅁䅷䅁䭁䱁䈸䅁䭁䉁䝯䅁䉁䅁䅁允䅁䅁䅯兌䅙䅁杷允䅁䅁䅑䅁䑁䅁䅷䅁䭁䍁䉑䅁䭁䅁䅑䅁䭁䅁䍑䅁䉁䅁䅁允䅁䉁䅑䙉歘䅁䅁䅁䵁䅉䅅䅁䕁䅁䅁睁䵁䅁䅁权䡃杁䅁权䕁䅁䅁权䙁䅁䅁允䅁䅁䅅䅁啁䥁䝂杕䅁䅁䅁䍄䉁䅁䅁兂䅁䅁䅍䅄䅁䅁䅯杖䅕䅁䅯䄶䅯䅁䅯朵䅯䅁䅯眵䅯䅁䅅䅁䉁䅁䅁权剂睃䅁䍄䉁䅁䅁睁䅁䅁䅍䅄䅁䅁䅯睫䅑䅁䅯杊䅙䅁䅅䅁䉁䅁䅁兂獄払敧周噴䅑杷允䅁䅁䅕䅁䑁䅁䅷䅁䭁䩁䅙䅁䭁佁䭷䅁䭁佁䭙䅁䭁佁䭣䅁䉁䅁䅁允䅁䅁䅣䅁䅁䭁䍄䔵䵁䅉䅅䅁䙁䅁䅁睁䵁䅁䅁权乁兄䅁权汄权䅁权浄权䅁权湄权䅁允䅁䅁䅅䅁䭁䉁䕁䅁䵁䅉䅅䅁䙁䅁䅁睁䵁䅁䅁权摃允䅁权潄权䅁权浄权䅁权湄权䅁允䅁䅁䅅䅁䭁䅁䱙䅁䵁䅉䅅䅁䙁䅁䅁睁䵁䅁䅁权噄兄䅁权汄权䅁权浄权䅁权湄权䅁允䅁䅁䅅䅁䭁䉁䕁䅁䵁䅉䅅䅁䑁䅁䅁睁䵁䅁䅁权䥄杄䅁权捁杂䅁允䅁䅁䅅䅁䭁䙁䝉䅁䵁䅉䅅䅁䕁䅁䅁睁䵁䅁䅁权㙁杁䅁权䕁䅁䅁权⽄允䅁允䅁䅁䅅䅁啁䍁煁睧䅁䅁䅁䍄䉁䅁䅁兂䅁䅁䅍䅄䅁䅁䅯睸䄰䅁䅯儷䅯䅁䅯朵䅯䅁䅯眵䅯䅁䅅䅁䉁䅁䅁睂䅁䅁䅁䱧汶䅑杷允䅁䅁䅍䅁䑁䅁䅷䅁䭁䱁䙕䅁䭁䉁䝧䅁䉁䅁䅁允䅁䅁䅯兇䅙䅁杷允䅁䅁䅑䅁䑁䅁䅷䅁䭁䑁䌸䅁䭁䅁䅑䅁䭁䅁䅕䅁䉁䅁䅁允䅁䉁䅑䑗䨴允䅁䅁䵁䅉䅅䅁䙁䅁䅁睁䵁䅁䅁权䭄睃䅁权瑄权䅁权浄权䅁权湄权䅁允䅁䅁䅅䅁䭁䉁䕁䅁䵁䅉䅅䅁䕁䅁䅁睁䵁䅁䅁权䡂睁䅁权剁䅁䅁权䙁䅁䅁允䅁䅁䅅䅁啁䥁䝁桍䅕䅁䅁䍄䉁䅁䅁兂䅁䅁䅍䅄䅁䅁䅯眳䅑䅁䅯儶䅯䅁䅯朵䅯䅁䅯眵䅯䅁䅅䅁䉁䅁䅁权允䅂䅁䍄䉁䅁䅁睁䅁䅁䅍䅄䅁䅁䅯兲䄰䅁䅯䅈䅙䅁䅅䅁䉁䅁䅁权牁杂䅁䍄䉁䅁䅁䅂䅁䅁䅍䅄䅁䅁䅯睂䅉䅁䅯充䅁䅁䅯兂䅁䅁䅅䅁䉁䅁䅁䅆䅁呤㌳䅁䅁䅁杷允䅁䅁䅕䅁䑁䅁䅷䅁䭁佁䉫䅁䭁佁䭯䅁䭁佁䭙䅁䭁佁䭳䅁䉁䅁䅁允䅁䅁䅣䅁䅁䍁䝂欵䵁䅉䅅䅁䕁䅁䅁睁䵁䅁䅁权塁杁䅁权䕁䅁䅁权⽄允䅁允䅁䅁䅅䅁啁䭁祂䅋䅅䅁䅁䍄䉁䅁䅁䅂䅁䅁䅍䅄䅁䅁䅯儰䅳䅁䅯睈䅙䅁䅯䅉䅙䅁䅅䅁䉁䅁䅁权啁杅䅁䍄䉁䅁䅁兂䅁䅁䅍䅄䅁䅁䅯儸䅕䅁䅯䄶䅯䅁䅯朵䅯䅁䅯眵䅯䅁䅅䅁䉁䅁䅁权䝁睃䅁䍄䉁䅁䅁䅂䅁䅁䅍䅄䅁䅁䅯児䅍䅁䅯充䅁䅁䅯兂䅁䅁䅅䅁䉁䅁䅁䅆煂㝶杁䅁䅁䅁杷允䅁䅁䅍䅁䑁䅁䅷䅁䭁䡁䵷䅁䭁䍁䝙䅁䉁䅁䅁允䅁䉁䅑兙䅁䅁䅁䅁䵁䅉䅅䅁䙁䅁䅁睁䵁䅁䅁权䱄䅁䅁权煄权䅁权浄权䅁权牄权䅁允䅁䅁䅅䅁䡁䅁䅁䅁䅂敒䅚䍄䉁䅁䅁睁䅁䅁䅍䅄䅁䅁䅯䅑䅁䅁䅯䅇䅙䅁䅅䅁䉁䅁䅁权婁杂䅁䍄䉁䅁䅁睁䅁䅁䅍䅄䅁䅁䅯睸䅁䅁䅯䅊䅙䅁䅅䅁䉁䅁䅁权呄元䅁䍄䉁䅁䅁䅂䅁䅁䅍䅄䅁䅁䅯䅑䅉䅁䅯䅂䅁䅁䅯兂䅁䅁䅅䅁䉁䅁䅁䅆塁䍄䅷䅁䅁䅁杷允䅁䅁䅑䅁䑁䅁䅷䅁䭁䱁䍕䅁䭁䅁䅯䅁䭁偁䈸䅁䉁䅁䅁允䅁䅁䅕児塲㍯㥁え䵁䅉䅅䅁䙁䅁䅁睁䵁䅁䅁权⭁䅁䅁权灄权䅁权浄权䅁权湄权䅁允䅁䅁䅅䅁䭁䱁乯䅁䵁䅉䅅䅁䑁䅁䅁睁䵁䅁䅁权晄䅁䅁权捁杂䅁允䅁䅁䅅䅁䭁䍁䝳䅁䵁䅉䅅䅁䕁䅁䅁睁䵁䅁䅁权呂允䅁权晁杂䅁权杁杂䅁允䅁䅁䅅䅁䭁䥁䩍䅁䵁䅉䅅䅁䑁䅁䅁睁䵁䅁䅁权杁睃䅁权奁杂䅁允䅁䅁䅅䅁䭁䑁䝫䅁䵁䅉䅅䅁䕁䅁䅁睁䵁䅁䅁权奃睁䅁权䕁䅁䅁权⽄允䅁允䅁䅁䅅䅁啁䍁汩杄䅅䅁䅁䍄䉁䅁䅁䅂䅁䅁䅍䅄䅁䅁䅯䅖䅉䅁䅯䅂䅁䅁䅯兂䅁䅁䅅䅁䉁䅁䅁䅆睁慊䈴䅁䅁䅁杷允䅁䅁䅍䅁䑁䅁䅷䅁䭁䝁䙕䅁䭁䉁䝷䅁䉁䅁䅁允䅁䅁䅯杋䅙䅁杷允䅁䅁䅑䅁䑁䅁䅷䅁䭁䅁䑙䅁䭁䉁䅅䅁䭁偁䈸䅁䉁䅁䅁允䅁䉁䅑䱁䉩杆䅁䅁䵁䅉䅅䅁䕁䅁䅁睁䵁䅁䅁权畂睁䅁权剁䅁䅁权䙁䅁䅁允䅁䅁䅅䅁啁䍁乄䉑䅧䅁䅁䍄䉁䅁䅁䅂䅁䅁䅍䅄䅁䅁䅯兑䅉䅁䅯䅂䅁䅁䅯眯䅅䅁䅅䅁䉁䅁䅁䅆潃振䕧䅁䅁䅁杷允䅁䅁䅑䅁䑁䅁䅷䅁䭁䵁䍕䅁䭁䅁䅯䅁䭁䅁䅕䅁䉁䅁䅁允䅁䅁䅕歲桦桥畓稸䴸䅉䅅䅁䙁䅁䅁睁䵁䅁䅁权獁䅁䅁权獄权䅁权浄权䅁权湄权䅁允䅁䅁䅅䅁䡁䅁䅁䅁杂敢䅎䍄䉁䅁䅁兂䅁䅁䅍䅄䅁䅁䅯䅵䅑䅁䅯儶䅯䅁䅯朵䅯䅁䅯眵䅯䅁䅅䅁䉁䅁䅁权允䅂䅁䍄䉁䅁䅁兂䅁䅁䅍䅄䅁䅁䅯眸䅯䅁䅯儷䅯䅁䅯朵䅯䅁䅯眵䅯䅁䅅䅁䉁䅁䅁权允䅂䅁䍄䉁䅁䅁兂䅁䅁䅍䅄䅁䅁䅯䅈䅁䅁䅯儵䅯䅁䅯朵䅯䅁䅯眵䅯䅁䅅䅁䉁䅁䅁权㑁睃䅁䍄䉁䅁䅁䅂䅁䅁䅍䅄䅁䅁䅯杇䅁䅁䅯睈䅙䅁䅯䅉䅙䅁䅅䅁䉁䅁䅁权㕄䅃䅁䍄䉁䅁䅁睁䅁䅁䅍䅄䅁䅁䅯䅆䅳䅁䅯杇䅙䅁䅅䅁䉁䅁䅁权扁杂䅁䍄䉁䅁䅁兂䅁䅁䅍䅄䅁䅁䅯䅃䅳䅁䅯儵䅯䅁䅯朵䅯䅁䅯眵䅯䅁䅅䅁䉁䅁䅁权允䅂䅁䍄䉁䅁䅁䅂䅁䅁䅍䅄䅁䅁䅯睃䅍䅁䅯䅂䅁䅁䅯兂䅁䅁䅅䅁䉁䅁䅁䅆潄摰䄸䅁䅁䅁杷允䅁䅁䅑䅁䑁䅁䅷䅁䭁䡁䄰䅁䭁䉁䅅䅁䭁䅁䅕䅁䉁䅁䅁允䅁䉁䅑䭁桐充䅁䅁䵁䅉䅅䅁䕁䅁䅁睁䵁䅁䅁权⭃允䅁权剁䅁䅁权䙁䅁䅁允䅁䅁䅅䅁啁佁汇剩䅑䅁䅁䍄䉁䅁䅁兂䅁䅁䅍䅄䅁䅁䅯兦䅁䅁䅯儷䅯䅁䅯朵䅯䅁䅯眵䅯䅁䅅䅁䉁䅁䅁睂䅁䅁䅁䅉浶䅑杷允䅁䅁䅍䅁䑁䅁䅷䅁䭁䱁䰴䅁䭁䉁䝯䅁䉁䅁䅁允䅁䅁䅯杷䅙䅁杷允䅁䅁䅑䅁䑁䅁䅷䅁䭁䩁䑉䅁䭁䅁䅑䅁䭁䅁䅕䅁䉁䅁䅁允䅁䉁䅑䈲摡䅁䅁䅁䵁䅉䅅䅁䙁䅁䅁睁䵁䅁䅁权佂睃䅁权潄权䅁权浄权䅁权湄权䅁允䅁䅁䅅䅁䭁䉁䕁䅁䵁䅉䅅䅁䑁䅁䅁睁䵁䅁䅁权煃兂䅁权敁杂䅁允䅁䅁䅅䅁䭁䭁䝯䅁䵁䅉䅅䅁䑁䅁䅁睁䵁䅁䅁权䝁䅄䅁权敁杂䅁允䅁䅁䅅䅁䭁䙁䝑䅁䵁䅉䅅䅁䕁䅁䅁睁䵁䅁䅁权元杁䅁权剁䅁䅁权⽄允䅁允䅁䅁䅅䅁啁䅁歃噧䅷䅁䅁䍄䉁䅁䅁䅂䅁䅁䅍䅄䅁䅁䅯䅓䅉䅁䅯䅂䅁䅁䅯眯䅅䅁䅅䅁䉁䅁䅁䅆睃䐷䅕䅁䅁䅁杷允䅁䅁䅍䅁䑁䅁䅷䅁䭁䅁佷䅁䭁䍁䝑䅁䉁䅁䅁允䅁䅁䅯睄䅫䅁杷允䅁䅁䅕䅁䑁䅁䅷䅁䭁䕁䙯䅁䭁佁䭕䅁䭁佁䭙䅁䭁佁䭣䅁䉁䅁䅁允䅁䅁䅯李䅳䅁杷允䅁䅁䅑䅁䑁䅁䅷䅁䭁䩁䌸䅁䭁䅁䅯䅁䭁䅁䅕䅁䉁䅁䅁允䅁䅁䅕㡪ㅌ䙋偹䐹䴸䅉䅅䅁䙁䅁䅁睁䵁䅁䅁权䕄允䅁权煄权䅁权浄权䅁权牄权䅁允䅁䅁䅅䅁䡁䅁䅁䅁䅄佑䅚䍄䉁䅁䅁䅂䅁䅁䅍䅄䅁䅁䅯睳䅉䅁䅯充䅁䅁䅯眯䅅䅁䅅䅁䉁䅁䅁䅆䅂桔浰䅁䅁䅁杷允䅁䅁䅍䅁䑁䅁䅷䅁䭁䝁䉧䅁䭁䍁䝑䅁䉁䅁䅁允䅁䅁䅯睏䅯䅁杷允䅁䅁䅑䅁䑁䅁䅷䅁䭁䭁䑯䅁䭁䉁䅅䅁䭁䅁䅕䅁䉁䅁䅁允䅁䉁䅑䍷⭋先䅁䅁䵁䅉䅅䅁䙁䅁䅁睁䵁䅁䅁权捂允䅁权瑄权䅁权浄权䅁权湄权䅁允䅁䅁䅅䅁䡁䅁䅁䅁杁⭅䅎䍄䉁䅁䅁䅂䅁䅁䅍䅄䅁䅁䅯䅮䅅䅁䅯权䅁䅁䅯兂䅁䅁䅅䅁䉁䅁䅁兂橁⼲⭬牡奷䅑杷允䅁䅁䅑䅁䑁䅁䅷䅁䭁佁䑙䅁䭁䅁䅯䅁䭁䅁䅕䅁䉁䅁䅁允䅁䅁䅕硫䕧杖琷啌䵁䅉䅅䅁䑁䅁䅁睁䵁䅁䅁权塃䅂䅁权奁杂䅁允䅁䅁䅅䅁䭁䉁䝫䅁䵁䅉䅅䅁䕁䅁䅁睁䵁䅁䅁权捁睁䅁权䭁䅁䅁权⽄允䅁允䅁䅁䅅䅁䙁䙁㕧䵴㉨當⽳䍄䉁䅁䅁䅂䅁䅁䅍䅄䅁䅁䅯杲䅍䅁䅯充䅁䅁䅯兂䅁䅁䅅䅁䉁䅁䅁䅆杂䥊䕙䅁䅁䅁杷允䅁䅁䅍䅁䑁䅁䅷䅁䭁䝁䅳䅁䭁䍁䝑䅁䉁䅁䅁允䅁䅁䅯杮䅫䅁杷允䅁䅁䅑䅁䑁䅁䅷䅁䭁䕁䍍䅁䭁䅁䅯䅁䭁䅁䅕䅁䉁䅁䅁允䅁䅁䅕㡪ㅌ䙋偷お䵁䅉䅅䅁䙁䅁䅁睁䵁䅁䅁权㙄䅂䅁权汄权䅁权浄权䅁权湄权䅁允䅁䅁䅅䅁䭁䑁䱧䅁䵁䅉䅅䅁䕁䅁䅁睁䵁䅁䅁权牁睁䅁权䭁䅁䅁权⽄允䅁允䅁䅁䅅䅁䙁䡁⭥确癯儳䅴䍄䉁䅁䅁䅂䅁䅁䅍䅄䅁䅁䅯睦䅍䅁䅯充䅁䅁䅯兂䅁䅁䅅䅁䉁䅁䅁䅆䅄祢余䅁䅁䅁杷允䅁䅁䅍䅁䑁䅁䅷䅁䭁䅁䈴䅁䭁䉁䝧䅁䉁䅁䅁允䅁䅁䅯䅦䅙䅁杷允䅁䅁䅑䅁䑁䅁䅷䅁䭁䕁䍑䅁䭁䅁䅑䅁䭁䅁䅕䅁䉁䅁䅁允䅁䉁䅑乭睎䅁䅁䅁䵁䅉䅅䅁䕁䅁䅁睁䵁䅁䅁权捄䅂䅁权晁杂䅁权杁杂䅁允䅁䅁䅅䅁䭁䑁䡣䅁䵁䅉䅅䅁䙁䅁䅁睁䵁䅁䅁权㑃䅁䅁权汄权䅁权浄权䅁权湄权䅁允䅁䅁䅅䅁䭁䉁䕁䅁䵁䅉䅅䅁䕁䅁䅁睁䵁䅁䅁权㕃睁䅁权䕁䅁䅁权⽄允䅁允䅁䅁䅅䅁啁佁权䄹䅉䅁䅁䍄䉁䅁䅁睁䅁䅁䅍䅄䅁䅁䅯眰䅕䅁䅯䅇䅙䅁䅅䅁䉁䅁䅁权䭂杂䅁䍄䉁䅁䅁䅂䅁䅁䅍䅄䅁䅁䅯䅦䅍䅁䅯充䅁䅁䅯兂䅁䅁䅅䅁䉁䅁䅁䅆杄䑇娴䅁䅁䅁杷允䅁䅁䅑䅁䑁䅁䅷䅁䭁䕁䐴䅁䭁䅁䅑䅁䭁䅁䅕䅁䉁䅁䅁允䅁䉁䅑䔹硣允䅁䅁䵁䅉䅅䅁䕁䅁䅁睁䵁䅁䅁权䵄杁䅁权剁䅁䅁权䙁䅁䅁允䅁䅁䅅䅁啁䑁時刵䅉䅁䅁䍄䉁䅁䅁兂䅁䅁䅍䅄䅁䅁䅯桘䅁䅁䅯朶䅯䅁䅯朵䅯䅁䅯眶䅯䅁䅅䅁䉁䅁䅁权允䅂䅁䍄䉁䅁䅁睁䅁䅁䅍䅄䅁䅁䅯睭䅑䅁䅯䅈䅙䅁䅅䅁䉁䅁䅁权慂杂䅁䍄䉁䅁䅁䅂䅁䅁䅍䅄䅁䅁䅯䅎䅉䅁䅯充䅁䅁䅯眯䅅䅁䅅䅁䉁䅁䅁䅆䅄䜹具䅁䅁䅁杷允䅁䅁䅕䅁䑁䅁䅷䅁䭁䕁䙅䅁䭁佁䭧䅁䭁佁䭙䅁䭁佁䭣䅁䉁䅁䅁允䅁䅁䅯杂䅳䅁杷允䅁䅁䅑䅁䑁䅁䅷䅁䭁䕁䍙䅁䭁䉁䅅䅁䭁䅁䅕䅁䉁䅁䅁允䅁䉁䅑乑啉䅅䅁䅁䵁䅉䅅䅁䑁䅁䅁睁䵁䅁䅁权䥄䅁䅁权捁杂䅁允䅁䅁䅅䅁䭁䥁䝷䅁䵁䅉䅅䅁䙁䅁䅁睁䵁䅁䅁权㡃䅄䅁权獄权䅁权浄权䅁权湄权䅁允䅁䅁䅅䅁䡁䅁䅁䅁䅂甴䅎䍄䉁䅁䅁䅂䅁䅁䅍䅄䅁䅁䅯䅹䅉䅁䅯䅂䅁䅁䅯兂䅁䅁䅅䅁䉁䅁䅁䅆潁呓䑳䅁䅁䅁杷允䅁䅁䅑䅁䑁䅁䅷䅁䭁䑁䍙䅁䭁䅁䅯䅁䭁䅁䅕䅁䉁䅁䅁允䅁䅁䅕㘱睎児塲䕃䵁䅉䅅䅁䑁䅁䅁睁䵁䅁䅁权䭁杄䅁权歁杂䅁允䅁䅁䅅䅁䭁䩁䥁䅁䵁䅉䅅䅁䕁䅁䅁睁䵁䅁䅁权穁䅁䅁权剁䅁䅁权䙁䅁䅁允䅁䅁䅅䅁啁䭁㉨杭䅕䅁䅁䍄䉁䅁䅁䅂䅁䅁䅍䅄䅁䅁䅯八䅅䅁䅯允䅉䅁䅯杁䅉䅁䅅䅁䉁䅁䅁兂浄爱㐱杇嘷䅑杷允䅁䅁䅕䅁䑁䅁䅷䅁䭁䱁䴰䅁䭁佁䭫䅁䭁佁䭙䅁䭁佁䭣䅁䉁䅁䅁允䅁䅁䅯䅅䅑䅁杷允䅁䅁䅍䅁䑁䅁䅷䅁䭁䥁䙧䅁䭁䍁䝑䅁䉁䅁䅁允䅁䅁䅯䅅䅑䅁杷允䅁䅁䅑䅁䑁䅁䅷䅁䭁䩁䍉䅁䭁䅁䅯䅁䭁䅁䅕䅁䉁䅁䅁允䅁䅁䅕敨剴䉵䘶䕃䵁䅉䅅䅁䑁䅁䅁睁䵁䅁䅁权㕁允䅁权敁杂䅁允䅁䅁䅅䅁䭁䩁䜰䅁䵁䅉䅅䅁䑁䅁䅁睁䵁䅁䅁权㉃允䅁权流杂䅁允䅁䅁䅅䅁䙁䵁䴳䵺䵺䙦䅤䍄䉁䅁䅁䅂䅁䅁䅍䅄䅁䅁䅯䅬䅉䅁䅯䅂䅁䅁䅯兂䅁䅁䅅䅁䉁䅁䅁䅆䥃䙕䄴䅁䅁䅁杷允䅁䅁䅍䅁䑁䅁䅷䅁䭁䡁䘸䅁䭁䉁䝷䅁䉁䅁䅁允䅁䅁䅯睉䅣䅁杷允䅁䅁䅕䅁䑁䅁䅷䅁䭁偁䔴䅁䭁佁䬰䅁䭁佁䭙䅁䭁佁䭣䅁䉁䅁䅁允䅁䅁䅣䅁䅁䝁流欵䵁䅉䅅䅁䕁䅁䅁睁䵁䅁䅁权㉃䅁䅁权䕁䅁䅁权䕁杁䅁允䅁䅁䅅䅁啁䉁楋䅖䅁䅁䅁䍄䉁䅁䅁䅂䅁䅁䅍䅄䅁䅁䅯䅕䅅䅁䅯睈䅙䅁䅯䅉䅙䅁䅅䅁䉁䅁䅁权乃睂䅁䍄䉁䅁䅁䅂䅁䅁䅍䅄䅁䅁䅯杔䅉䅁䅯䅂䅁䅁䅯兂䅁䅁䅅䅁䉁䅁䅁䅆坄摩䑫䅁䅁䅁杷允䅁䅁䅑䅁䑁䅁䅷䅁䭁䭁䅯䅁䭁䉁䅅䅁䭁䅁䅕䅁䉁䅁䅁允䅁䉁䅑䍑位睑䅁䅁䵁䅉䅅䅁䙁䅁䅁睁䵁䅁䅁权㡃兂䅁权獄权䅁权浄权䅁权湄权䅁允䅁䅁䅅䅁䡁䅁䅁䅁权甸䅒䍄䉁䅁䅁睁䅁䅁䅍䅄䅁䅁䅯先䅅䅁䅯杊䅙䅁䅅䅁䉁䅁䅁兂畃⭒㙆䑆唵䅑杷允䅁䅁䅍䅁䑁䅁䅷䅁䭁䩁䱫䅁䭁䉁䝯䅁䉁䅁䅁允䅁䅁䅯杷䅙䅁杷允䅁䅁䅑䅁䑁䅁䅷䅁䭁䱁䄸䅁䭁䅁䅑䅁䭁䅁䍑䅁䉁䅁䅁允䅁䉁䅑䜲睱允䅁䅁䵁䅉䅅䅁䕁䅁䅁睁䵁䅁䅁权千杁䅁权䕁䅁䅁权䙁䅁䅁允䅁䅁䅅䅁啁䍁〳杋䅁䅁䅁䍄䉁䅁䅁䅂䅁䅁䅍䅄䅁䅁䅯兓䅉䅁䅯充䅁䅁䅯眯䅅䅁䅅䅁䉁䅁䅁䅆䅂㑲光䅁䅁䅁杷允䅁䅁䅑䅁䑁䅁䅷䅁䭁䅁䱫䅁䭁䉁䜸䅁䭁䍁䝁䅁䉁䅁䅁允䅁䅁䅯杹䅧䅁杷允䅁䅁䅍䅁䑁䅁䅷䅁䭁䝁䵫䅁䭁䍁䝑䅁䉁䅁䅁允䅁䅁䅯䅤䅫䅁杷允䅁䅁䅕䅁䑁䅁䅷䅁䭁䉁䅳䅁䭁佁䭕䅁䭁佁䭙䅁䭁佁䭣䅁䉁䅁䅁允䅁䅁䅯儫䅯䅁杷允䅁䅁䅍䅁䑁䅁䅷䅁䭁佁䱷䅁䭁䍁䝑䅁䉁䅁䅁允䅁䅁䅯䅅䅑䅁杷允䅁䅁䅑䅁䑁䅁䅷䅁䭁䵁䍧䅁䭁䉁䅅䅁䭁偁䈸䅁䉁䅁䅁允䅁䉁䅑乧㉯杒䅁䅁䵁䅉䅅䅁䙁䅁䅁睁䵁䅁䅁权䱄䅁䅁权汄权䅁权浄权䅁权湄权䅁允䅁䅁䅅䅁䭁䅁䰰䅁䵁䅉䅅䅁䑁䅁䅁睁䵁䅁䅁权䙁杄䅁权捁杂䅁允䅁䅁䅅䅁䭁䙁䝯䅁䵁䅉䅅䅁䕁䅁䅁睁䵁䅁䅁权求䅁䅁权䕁䅁䅁权䙁䅁䅁允䅁䅁䅅䅁啁䭁㑤充䅁䅁䅁䍄䉁䅁䅁䅂䅁䅁䅍䅄䅁䅁䅯䄹䅉䅁䅯权䅁䅁䅯兂䅁䅁䅅䅁䉁䅁䅁兂汄䌰扌堫匴䅑杷允䅁䅁䅕䅁䑁䅁䅷䅁䭁乁䵅䅁䭁佁䭧䅁䭁佁䭙䅁䭁佁䭣䅁䉁䅁䅁允䅁䅁䅯䅅䅑䅁杷允䅁䅁䅍䅁䑁䅁䅷䅁䭁䍁䙳䅁䭁䍁䝑䅁䉁䅁䅁允䅁䅁䅯睦䅙䅁杷允䅁䅁䅑䅁䑁䅁䅷䅁䭁䵁䉁䅁䭁䉁䜸䅁䭁䍁䝁䅁䉁䅁䅁允䅁䅁䅯杨䅙䅁杷允䅁䅁䅑䅁䑁䅁䅷䅁䭁䍁䑧䅁䭁䅁䅯䅁䭁偁䈸䅁䉁䅁䅁允䅁䅁䅕䥕堲桢䑋ぃ䵁䅉䅅䅁䑁䅁䅁睁䵁䅁䅁权慃兄䅁权敁杂䅁允䅁䅁䅅䅁䭁䕁䜸䅁䵁䅉䅅䅁䕁䅁䅁睁䵁䅁䅁权卂杁䅁权剁䅁䅁权䙁䅁䅁允䅁䅁䅅䅁啁乁灭桪䅷䅁䅁䍄䉁䅁䅁䅂䅁䅁䅍䅄䅁䅁䅯兊䅍䅁䅯充䅁䅁䅯眯䅅䅁䅅䅁䉁䅁䅁䅆乃搹䑯䅁䅁䅁杷允䅁䅁䅑䅁䑁䅁䅷䅁䭁䑁䵕䅁䭁䉁䜸䅁䭁䍁䝁䅁䉁䅁䅁允䅁䅁䅯杕䅫䅁杷允䅁䅁䅕䅁䑁䅁䅷䅁䭁䝁䅯䅁䭁佁䭷䅁䭁佁䭙䅁䭁佁䭣䅁䉁䅁䅁允䅁䅁䅣䅁䅁䕁㡁欵䵁䅉䅅䅁䙁䅁䅁睁䵁䅁䅁权千䅁䅁权灄权䅁权浄权䅁权湄权䅁允䅁䅁䅅䅁䭁䝁䱁䅁䵁䅉䅅䅁䕁䅁䅁睁䵁䅁䅁权㙃杁䅁权䕁䅁䅁权䙁䅁䅁允䅁䅁䅅䅁啁䙁歁朱䅁䅁䅁䍄䉁䅁䅁兂䅁䅁䅍䅄䅁䅁䅯杵䅑䅁䅯儷䅯䅁䅯朵䅯䅁䅯眵䅯䅁䅅䅁䉁䅁䅁睂䅁䅁䅁偙氳䅑杷允䅁䅁䅑䅁䑁䅁䅷䅁䭁䍁䑁䅁䭁䅁䅑䅁䭁䅁䅕䅁䉁䅁䅁允䅁䉁䅑瑓潙䅁䅁䅁䵁䅉䅅䅁䕁䅁䅁睁䵁䅁䅁权硁杁䅁权䭁䅁䅁权䙁䅁䅁允䅁䅁䅅䅁䙁偁唷佥浫敍⽑䍄䉁䅁䅁䅂䅁䅁䅍䅄䅁䅁䅯杙䅍䅁䅯䅂䅁䅁䅯眯䅅䅁䅅䅁䉁䅁䅁䅆摄慘䅅䅁䅁䅁杷允䅁䅁䅍䅁䑁䅁䅷䅁䭁䵁䅷䅁䭁䉁䝷䅁䉁䅁䅁允䅁䅁䅯䄰䅙䅁杷允䅁䅁䅕䅁䑁䅁䅷䅁䭁䑁䙧䅁䭁佁䭫䅁䭁佁䭙䅁䭁佁䭣䅁䉁䅁䅁允䅁䅁䅯关䄴䅁杷允䅁䅁䅑䅁䑁䅁䅷䅁䭁䩁䍣䅁䭁䉁䅅䅁䭁䅁䅕䅁䉁䅁䅁允䅁䉁䅑䥧䵚睇䅁䅁䵁䅉䅅䅁䕁䅁䅁睁䵁䅁䅁权佂杁䅁权䭁䅁䅁权䙁䅁䅁允䅁䅁䅅䅁䙁䙁偹癷潕䍘䅎䍄䉁䅁䅁䅂䅁䅁䅍䅄䅁䅁䅯杙䅁䅁䅯䅂䅁䅁䅯兂䅁䅁䅅䅁䉁䅁䅁䅆䅄噅䉯䅁䅁䅁杷允䅁䅁䅑䅁䑁䅁䅷䅁䭁䍁䌰䅁䭁䅁䅑䅁䭁䅁䅕䅁䉁䅁䅁允䅁䉁䅑䠰卖杅䅁䅁䵁䅉䅅䅁䙁䅁䅁睁䵁䅁䅁权奄睃䅁权獄权䅁权浄权䅁权湄权䅁允䅁䅁䅅䅁䭁䉁䕁䅁䵁䅉䅅䅁䙁䅁䅁睁䵁䅁䅁权㡃允䅁权汄权䅁权浄权䅁权湄权䅁允䅁䅁䅅䅁䭁䉁䱷䅁䵁䅉䅅䅁䕁䅁䅁睁䵁䅁䅁权䙂䅁䅁权䭁䅁䅁权䙁䅁䅁允䅁䅁䅅䅁䙁䉁䑋䵷桱剒䅨䍄䉁䅁䅁䅂䅁䅁䅍䅄䅁䅁䅯朳䅉䅁䅯充䅁䅁䅯兂䅁䅁䅅䅁䉁䅁䅁䅆杁婃䩅䅁䅁䅁杷允䅁䅁䅕䅁䑁䅁䅷䅁䭁䉁䉙䅁䭁佁䭯䅁䭁佁䭙䅁䭁佁䭳䅁䉁䅁䅁允䅁䅁䅯䅅䅑䅁杷允䅁䅁䅕䅁䑁䅁䅷䅁䭁偁乁䅁䭁佁䭕䅁䭁佁䭙䅁䭁佁䭣䅁䉁䅁䅁允䅁䅁䅯䅅䅑䅁杷允䅁䅁䅍䅁䑁䅁䅷䅁䭁䥁䙧䅁䭁䉁䝷䅁䉁䅁䅁允䅁䅁䅯兑䅙䅁杷允䅁䅁䅑䅁䑁䅁䅷䅁䭁䵁䑫䅁䭁䅁䅑䅁䭁偁䈸䅁䉁䅁䅁允䅁䉁䅑㕡甹䅁䅁䅁䵁䅉䅅䅁䕁䅁䅁睁䵁䅁䅁权坂杁䅁权䕁䅁䅁权䙁䅁䅁允䅁䅁䅅䅁啁䉁䡩睓䅅䅁䅁䍄䉁䅁䅁睁䅁䅁䅍䅄䅁䅁䅯兙䄸䅁䅯䅈䅙䅁䅅䅁䉁䅁䅁权䡂杂䅁䍄䉁䅁䅁䅂䅁䅁䅍䅄䅁䅁䅯朸䅁䅁䅯允䅉䅁䅯兂䅉䅁䅅䅁䉁䅁䅁兂坃祦⭕剎㉺䅑杷允䅁䅁䅑䅁䑁䅁䅷䅁䭁䍁䌴䅁䭁䅁䅯䅁䭁䅁䅕䅁䉁䅁䅁允䅁䅁䅕灳瘳㡰䱚稯䴸䅉䅅䅁䕁䅁䅁睁䵁䅁䅁权奂杁䅁权䕁䅁䅁权䙁䅁䅁允䅁䅁䅅䅁啁䝁潧䅋䅅䅁䅁䍄䉁䅁䅁䅂䅁䅁䅍䅄䅁䅁䅯䅒䅅䅁䅯允䅉䅁䅯睁䅉䅁䅅䅁䉁䅁䅁兂㙄奕剆䤶员䅑杷允䅁䅁䅑䅁䑁䅁䅷䅁䭁䭁䍷䅁䭁䅁䅑䅁䭁䅁䅕䅁䉁䅁䅁允䅁䉁䅑䑕剂允䅁䅁䵁䅉䅅䅁䕁䅁䅁睁䵁䅁䅁权坄睁䅁权剁䅁䅁权䙁䅁䅁允䅁䅁䅅䅁啁佁䅁䕔䅅䅁䅁䍄䉁䅁䅁䅂䅁䅁䅍䅄䅁䅁䅯䅁䅍䅁䅯充䅁䅁䅯眯䅅䅁䅅䅁䉁䅁䅁权湂杁䅁䍄䉁䅁䅁䅂䅁䅁䅍䅄䅁䅁䅯眵䅑䅁䅯睈䅙䅁䅯䅉䅙䅁䅅䅁䉁䅁䅁权㑁杂䅁䍄䉁䅁䅁䅂䅁䅁䅍䅄䅁䅁䅯杓䅉䅁䅯䅂䅁䅁䅯兂䅁䅁䅅䅁䉁䅁䅁䅆睄楡䌸䅁䅁䅁杷允䅁䅁䅑䅁䑁䅁䅷䅁䭁偁䍙䅁䭁䅁䅯䅁䭁偁䈸䅁䉁䅁䅁允䅁䅁䅕硥畓⭒㙆歊䵁䅉䅅䅁䙁䅁䅁睁䵁䅁䅁权晁䅁䅁权灄权䅁权浄权䅁权湄权䅁允䅁䅁䅅䅁䭁䩁䴰䅁䵁䅉䅅䅁䙁䅁䅁睁䵁䅁䅁权慂兂䅁权汄权䅁权浄权䅁权湄权䅁允䅁䅁䅅䅁䭁䑁䱧䅁䵁䅉䅅䅁䑁䅁䅁睁䵁䅁䅁权奃䅁䅁权捁杂䅁允䅁䅁䅅䅁䭁䭁䜸䅁䵁䅉䅅䅁䑁䅁䅁睁䵁䅁䅁权ぃ䅁䅁权敁杂䅁允䅁䅁䅅䅁䭁䡁䝉䅁䵁䅉䅅䅁䑁䅁䅁睁䵁䅁䅁权偂兂䅁权奁杂䅁允䅁䅁䅅䅁䭁䝁䜸䅁䵁䅉䅅䅁䑁䅁䅁睁䵁䅁䅁权兄䅁䅁权慁杂䅁允䅁䅁䅅䅁䭁䉁䝳䅁䵁䅉䅅䅁䕁䅁䅁睁䵁䅁䅁权湄睁䅁权䭁䅁䅁权⽄允䅁允䅁䅁䅅䅁䙁䉁䕫杖琴杳䅒䍄䉁䅁䅁䅂䅁䅁䅍䅄䅁䅁䅯睎䅉䅁䅯充䅁䅁䅯眯䅅䅁䅅䅁䉁䅁䅁䅆奁倹䥑䅁䅁䅁杷允䅁䅁䅍䅁䑁䅁䅷䅁䭁䥁䱍䅁䭁䉁䝯䅁䉁䅁䅁允䅁䅁䅯䅐䅙䅁杷允䅁䅁䅑䅁䑁䅁䅷䅁䭁䙁䍫䅁䭁䅁䅑䅁䭁䅁䅕䅁䉁䅁䅁允䅁䉁䅑䌲癥䅁䅁䅁䵁䅉䅅䅁䙁䅁䅁睁䵁䅁䅁权ㅁ兂䅁权潄权䅁权浄权䅁权湄权䅁允䅁䅁䅅䅁䭁䅁䱙䅁䵁䅉䅅䅁䑁䅁䅁睁䵁䅁䅁权敄兄䅁权捁杂䅁允䅁䅁䅅䅁䭁䙁䝯䅁䵁䅉䅅䅁䕁䅁䅁睁䵁䅁䅁权䉁允䅁权䕁䅁䅁权䕁杁䅁允䅁䅁䅅䅁啁䭁㕄睸䅉䅁䅁䍄䉁䅁䅁䅂䅁䅁䅍䅄䅁䅁䅯杗䅉䅁䅯权䅁䅁䅯兂䅁䅁䅅䅁䉁䅁䅁兂硁䭃捷浗䉑䅑杷允䅁䅁䅑䅁䑁䅁䅷䅁䭁䙁䌴䅁䭁䅁䅯䅁䭁䅁䅕䅁䉁䅁䅁允䅁䅁䅕匶硙䭃捸歉䵁䅉䅅䅁䕁䅁䅁睁䵁䅁䅁权摃睁䅁权䕁䅁䅁权䙁䅁䅁允䅁䅁䅅䅁啁䡁硺睎䅁䅁䅁䍄䉁䅁䅁兂䅁䅁䅍䅄䅁䅁䅯睗䅅䅁䅯儷䅯䅁䅯朵䅯䅁䅯眵䅯䅁䅅䅁䉁䅁䅁睂䅁䅁䅁䕷浈䅑杷允䅁䅁䅍䅁䑁䅁䅷䅁䭁䉁䅍䅁䭁䉁䜴䅁䉁䅁䅁允䅁䅁䅯先䅙䅁杷允䅁䅁䅑䅁䑁䅁䅷䅁䭁䑁䅯䅁䭁䉁䅅䅁䭁䅁䍑䅁䉁䅁䅁允䅁䉁䅑䴲㕮䅂䅁䅁䵁䅉䅅䅁䙁䅁䅁睁䵁䅁䅁权䉄䅄䅁权灄权䅁权浄权䅁权湄权䅁允䅁䅁䅅䅁䭁䥁副䅁䵁䅉䅅䅁䑁䅁䅁睁䵁䅁䅁权䵂允䅁权捁杂䅁允䅁䅁䅅䅁䭁䉁䡷䅁䵁䅉䅅䅁䑁䅁䅁睁䵁䅁䅁权慁兂䅁权慁杂䅁允䅁䅁䅅䅁䭁䝁䝉䅁䵁䅉䅅䅁䑁䅁䅁睁䵁䅁䅁权穃䅄䅁权慁杂䅁允䅁䅁䅅䅁䭁䝁䝉䅁䵁䅉䅅䅁䑁䅁䅁睁䵁䅁䅁权⽁睄䅁权歁杂䅁允䅁䅁䅅䅁䭁䉁䕁䅁䵁䅉䅅䅁䕁䅁䅁睁䵁䅁䅁权祁䅁䅁权剁䅁䅁权䙁䅁䅁允䅁䅁䅅䅁啁䥁权副䅯䅁䅁䍄䉁䅁䅁兂䅁䅁䅍䅄䅁䅁䅯杶䅕䅁䅯䄷䅯䅁䅯朵䅯䅁䅯眵䅯䅁䅅䅁䉁䅁䅁权允䅂䅁䍄䉁䅁䅁䅂䅁䅁䅍䅄䅁䅁䅯杶䅍䅁䅯䅂䅁䅁䅯兂䅁䅁䅅䅁䉁䅁䅁䅆㑃塐䄰䅁䅁䅁杷允䅁䅁䅑䅁䑁䅁䅷䅁䭁䭁䅣䅁䭁䅁䅯䅁䭁䅁䅕䅁䉁䅁䅁允䅁䅁䅕䡶呓䅇坔お䵁䅉䅅䅁䕁䅁䅁睁䵁䅁䅁权扂杁䅁权䕁䅁䅁权䙁䅁䅁允䅁䅁䅅䅁啁䙁穐児䅁䅁䅁䍄䉁䅁䅁兂䅁䅁䅍䅄䅁䅁䅯朰䅑䅁䅯䄷䅯䅁䅯朵䅯䅁䅯眵䅯䅁䅅䅁䉁䅁䅁睂䅁䅁䅁䝉樯䅑杷允䅁䅁䅑䅁䑁䅁䅷䅁䭁䱁䍍䅁䭁䅁䅑䅁䭁偁䈸䅁䉁䅁䅁允䅁䉁䅑佯祧睁䅁䅁䵁䅉䅅䅁䕁䅁䅁睁䵁䅁䅁权塁杁䅁权䭁䅁䅁权䙁䅁䅁允䅁䅁䅅䅁䙁䡁焹䡶呓䅇䄵䍄䉁䅁䅁兂䅁䅁䅍䅄䅁䅁䅯睑䅳䅁䅯䄷䅯䅁䅯朵䅯䅁䅯眵䅯䅁䅅䅁䉁䅁䅁睂䅁䅁䅁䉙決䅑杷允䅁䅁䅑䅁䑁䅁䅷䅁䭁䕁䉧䅁䭁䉁䜸䅁䭁䍁䝁䅁䉁䅁䅁允䅁䅁䅯䅏䅙䅁杷允䅁䅁䅍䅁䑁䅁䅷䅁䭁偁䵯䅁䭁䍁䝙䅁䉁䅁䅁允䅁䅁䅕呣䬰㘱䅏歖䵁䅉䅅䅁䕁䅁䅁睁䵁䅁䅁权元杁䅁权䭁䅁䅁权⽄允䅁允䅁䅁䅅䅁䙁䙁㕧䵴㉨桐䅊䍄䉁䅁䅁睁䅁䅁䅍䅄䅁䅁䅯睓䄰䅁䅯杈䅙䅁䅅䅁䉁䅁䅁权㥁䅃䅁䍄䉁䅁䅁䅂䅁䅁䅍䅄䅁䅁䅯䅘䅉䅁䅯权䅁䅁䅯眯䅅䅁䅅䅁䉁䅁䅁兂奃桢䑋䵷䡯䅷杷允䅁䅁䅕䅁䑁䅁䅷䅁䭁䵁䉫䅁䭁佁䭷䅁䭁佁䭙䅁䭁佁䭣䅁䉁䅁䅁允䅁䅁䅯䅅䅑䅁杷允䅁䅁䅑䅁䑁䅁䅷䅁䭁䥁䅉䅁䭁䉁䜸䅁䭁䍁䝁䅁䉁䅁䅁允䅁䅁䅯杵䅙䅁杷允䅁䅁䅍䅁䑁䅁䅷䅁䭁䭁乁䅁䭁䉁䝷䅁䉁䅁䅁允䅁䅁䅯杙䅙䅁杷允䅁䅁䅑䅁䑁䅁䅷䅁䭁䵁䍑䅁䭁䅁䅑䅁䭁䅁䅕䅁䉁䅁䅁允䅁䉁䅑獤䅇䅁䅁䅁䵁䅉䅅䅁䙁䅁䅁睁䵁䅁䅁权煃兄䅁权獄权䅁权浄权䅁权湄权䅁允䅁䅁䅅䅁䭁䉁䕁䅁䵁䅉䅅䅁䕁䅁䅁睁䵁䅁䅁权扃允䅁权剁䅁䅁权䙁䅁䅁允䅁䅁䅅䅁啁䥁慃剖䅉䅁䅁䍄䉁䅁䅁䅂䅁䅁䅍䅄䅁䅁䅯杘䅉䅁䅯充䅁䅁䅯眯䅅䅁䅅䅁䉁䅁䅁䅆䅃ㅯ䜰䅁䅁䅁杷允䅁䅁䅕䅁䑁䅁䅷䅁䭁䕁䱷䅁䭁佁䭫䅁䭁佁䭙䅁䭁佁䭣䅁䉁䅁䅁允䅁䅁䅯䅅䅑䅁杷允䅁䅁䅍䅁䑁䅁䅷䅁䭁䡁䅅䅁䭁䍁䝙䅁䉁䅁䅁允䅁䅁䅕牕敧敨䉵ざ䵁䅉䅅䅁䕁䅁䅁睁䵁䅁䅁权䕃杁䅁权䭁䅁䅁权䙁䅁䅁允䅁䅁䅅䅁䙁䍁䝕婧䑖硩䅴䍄䉁䅁䅁䅂䅁䅁䅍䅄䅁䅁䅯眴䅍䅁䅯权䅁䅁䅯兂䅁䅁䅅䅁䉁䅁䅁兂潂敫㠱穐䑕䅑杷允䅁䅁䅍䅁䑁䅁䅷䅁䭁䩁䅁䅁䭁䉁䝷䅁䉁䅁䅁允䅁䅁䅯䄷䅙䅁杷允䅁䅁䅍䅁䑁䅁䅷䅁䭁䱁䉳䅁䭁䉁䝧䅁䉁䅁䅁允䅁䅁䅯兇䅙䅁杷允䅁䅁䅑䅁䑁䅁䅷䅁䭁䑁䑉䅁䭁䅁䅑䅁䭁偁䈸䅁䉁䅁䅁允䅁䉁䅑奚湳䅁䅁䅁䵁䅉䅅䅁䕁䅁䅁睁䵁䅁䅁权㥂睁䅁权䕁䅁䅁权䙁䅁䅁允䅁䅁䅅䅁啁䅁㥂兦䅁䅁䅁䍄䉁䅁䅁兂䅁䅁䅍䅄䅁䅁䅯䄱䅑䅁䅯儶䅯䅁䅯朵䅯䅁䅯眵䅯䅁䅅䅁䉁䅁䅁权允䅂䅁䍄䉁䅁䅁䅂䅁䅁䅍䅄䅁䅁䅯睫䅁䅁䅯权䅁䅁䅯兂䅁䅁䅅䅁䉁䅁䅁兂䙄䱉祂䩡剅䅑杷允䅁䅁䅑䅁䑁䅁䅷䅁䭁䭁䐰䅁䭁䉁䅅䅁䭁偁䈸䅁䉁䅁䅁允䅁䉁䅑䥡䩅䅈䅁䅁䵁䅉䅅䅁䑁䅁䅁睁䵁䅁䅁权䥄杄䅁权歁杂䅁允䅁䅁䅅䅁䭁䉁䕁䅁䵁䅉䅅䅁䕁䅁䅁睁䵁䅁䅁权䡁睁䅁权剁䅁䅁权䙁䅁䅁允䅁䅁䅅䅁啁䝁元杙䅣䅁䅁䍄䉁䅁䅁兂䅁䅁䅍䅄䅁䅁䅯杷䅳䅁䅯䄶䅯䅁䅯朵䅯䅁䅯眵䅯䅁䅅䅁䉁䅁䅁权䝁睃䅁䍄䉁䅁䅁䅂䅁䅁䅍䅄䅁䅁䅯眲䅍䅁䅯权䅁䅁䅯兂䅁䅁䅅䅁䉁䅁䅁兂癁匳䝑噧湕䅑杷允䅁䅁䅑䅁䑁䅁䅷䅁䭁䥁䑅䅁䭁䉁䅅䅁䭁偁䈸䅁䉁䅁䅁允䅁䉁䅑䵷祮䅋䅁䅁䵁䅉䅅䅁䕁䅁䅁睁䵁䅁䅁权奂允䅁权䕁䅁䅁权䕁杁䅁允䅁䅁䅅䅁啁䡁楧材䅫䅁䅁䍄䉁䅁䅁䅂䅁䅁䅍䅄䅁䅁䅯睘䅉䅁䅯充䅁䅁䅯兂䅁䅁䅅䅁䉁䅁䅁䅆䅃爳何䅁䅁䅁杷允䅁䅁䅑䅁䑁䅁䅷䅁䭁䕁䑧䅁䭁䅁䅑䅁䭁䅁䅕䅁䉁䅁䅁允䅁䉁䅑䥹䈷䅁䅁䅁䵁䅉䅅䅁䙁䅁䅁睁䵁䅁䅁权⭃䅁䅁权瑄权䅁权浄权䅁权湄权䅁允䅁䅁䅅䅁䡁䅁䅁䅁䅃佌䅚䍄䉁䅁䅁睁䅁䅁䅍䅄䅁䅁䅯李䅅䅁䅯杊䅙䅁䅅䅁䉁䅁䅁兂塄㍯㥁权奤䅑杷允䅁䅁䅍䅁䑁䅁䅷䅁䭁䥁䱷䅁䭁䍁䝑䅁䉁䅁䅁允䅁䅁䅯桤䅉䅁杷允䅁䅁䅑䅁䑁䅁䅷䅁䭁䕁䌰䅁䭁䅁䅯䅁䭁偁䈸䅁䉁䅁䅁允䅁䅁䅕琯㑒匶硙䐯䴸䅉䅅䅁䙁䅁䅁睁䵁䅁䅁权䱂兂䅁权獄权䅁权浄权䅁权湄权䅁允䅁䅁䅅䅁䡁䅁䅁䅁杄⬶䅖䍄䉁䅁䅁兂䅁䅁䅍䅄䅁䅁䅯睆䅳䅁䅯儶䅯䅁䅯朵䅯䅁䅯眵䅯䅁䅅䅁䉁䅁䅁权允䅂䅁䍄䉁䅁䅁睁䅁䅁䅍䅄䅁䅁䅯睸䅕䅁䅯䅇䅙䅁䅅䅁䉁䅁䅁权婁杂䅁䍄䉁䅁䅁䅂䅁䅁䅍䅄䅁䅁䅯䅗䅉䅁䅯充䅁䅁䅯兂䅁䅁䅅䅁䉁䅁䅁䅆杂ㅔ戰䅁䅁䅁杷允䅁䅁䅍䅁䑁䅁䅷䅁䭁䱁䕉䅁䭁䉁䝯䅁䉁䅁䅁允䅁䅁䅯睋䅙䅁杷允䅁䅁䅍䅁䑁䅁䅷䅁䭁䩁䰴䅁䭁䉁䝯䅁䉁䅁䅁允䅁䅁䅯睇䅙䅁杷允䅁䅁䅍䅁䑁䅁䅷䅁䭁䑁偙䅁䭁䉁䝧䅁䉁䅁䅁允䅁䅁䅯睢䅙䅁杷允䅁䅁䅕䅁䑁䅁䅷䅁䭁䉁䵉䅁䭁佁䭯䅁䭁佁䭙䅁䭁佁䭳䅁䉁䅁䅁允䅁䅁䅣䅁䅁䭁佂欵䵁䅉䅅䅁䕁䅁䅁睁䵁䅁䅁权兄杁䅁权䭁䅁䅁权⽄允䅁允䅁䅁䅅䅁䙁䙁㕧䵴㉨桐䅊䍄䉁䅁䅁睁䅁䅁䅍䅄䅁䅁䅯充䅅䅁䅯杇䅙䅁䅅䅁䉁䅁䅁权䱂杂䅁䍄䉁䅁䅁䅂䅁䅁䅍䅄䅁䅁䅯杙䅉䅁䅯充䅁䅁䅯兂䅁䅁䅅䅁䉁䅁䅁䅆䅂㙎栰䅁䅁䅁杷允䅁䅁䅕䅁䑁䅁䅷䅁䭁佁䅁䅁䭁佁䭧䅁䭁佁䭙䅁䭁佁䭣䅁䉁䅁䅁允䅁䅁䅯术䅯䅁杷允䅁䅁䅕䅁䑁䅁䅷䅁䭁䭁䴸䅁䭁佁䬰䅁䭁佁䭙䅁䭁佁䭣䅁䉁䅁䅁允䅁䅁䅯䅅䅑䅁杷允䅁䅁䅑䅁䑁䅁䅷䅁䭁䩁䍉䅁䭁䅁䅑䅁䭁偁䈸䅁䉁䅁䅁允䅁䉁䅑瑚湙䅁䅁䅁䵁䅉䅅䅁䕁䅁䅁睁䵁䅁䅁权湂睁䅁权䕁䅁䅁权䙁䅁䅁允䅁䅁䅅䅁啁佁ㅨ条䅁䅁䅁䍄䉁䅁䅁䅂䅁䅁䅍䅄䅁䅁䅯兮䅍䅁䅯充䅁䅁䅯兂䅁䅁䅅䅁䉁䅁䅁䅆杄佉䱑䅁䅁䅁杷允䅁䅁䅕䅁䑁䅁䅷䅁䭁䉁䱙䅁䭁佁䭷䅁䭁佁䭙䅁䭁佁䭣䅁䉁䅁䅁允䅁䅁䅯䅅䅑䅁杷允䅁䅁䅑䅁䑁䅁䅷䅁䭁䅁䕉䅁䭁䅁䅯䅁䭁䅁䅕䅁䉁䅁䅁允䅁䅁䅕穊䥅䉲慸歃䵁䅉䅅䅁䑁䅁䅁睁䵁䅁䅁权偁兂䅁权敁杂䅁允䅁䅁䅅䅁䭁䉁䥉䅁䵁䅉䅅䅁䙁䅁䅁睁䵁䅁䅁权乄允䅁权灄权䅁权浄权䅁权湄权䅁允䅁䅁䅅䅁䭁䑁丰䅁䵁䅉䅅䅁䕁䅁䅁睁䵁䅁䅁权ㅁ杁䅁权䕁䅁䅁权䙁䅁䅁允䅁䅁䅅䅁啁䝁䵂具䅁䅁䅁䍄䉁䅁䅁䅂䅁䅁䅍䅄䅁䅁䅯杙䅉䅁䅯䅂䅁䅁䅯眯䅅䅁䅅䅁䉁䅁䅁䅆杂䝒䄸䅁䅁䅁杷允䅁䅁䅍䅁䑁䅁䅷䅁䭁䑁䴴䅁䭁䉁䝷䅁䉁䅁䅁允䅁䅁䅯䅕䅙䅁杷允䅁䅁䅑䅁䑁䅁䅷䅁䭁䉁䅯䅁䭁䅁䅑䅁䭁䅁䍑䅁䉁䅁䅁允䅁䉁䅑䩧䝡睁䅁䅁䵁䅉䅅䅁䕁䅁䅁睁䵁䅁䅁权湂睁䅁权剁䅁䅁权䙁䅁䅁允䅁䅁䅅䅁啁䡁塁睡䅍䅁䅁䍄䉁䅁䅁䅂䅁䅁䅍䅄䅁䅁䅯杚䅁䅁䅯䅂䅁䅁䅯兂䅁䅁䅅䅁䉁䅁䅁䅆奂䉢䙍䅁䅁䅁杷允䅁䅁䅑䅁䑁䅁䅷䅁䭁䍁䍕䅁䭁䉁䅅䅁䭁偁䈸䅁䉁䅁䅁允䅁䉁䅑䡹慫杅䅁䅁䵁䅉䅅䅁䕁䅁䅁睁䵁䅁䅁权歂杁䅁权剁䅁䅁权⽄允䅁允䅁䅁䅅䅁啁䥁坃伴䉧䅁䅁䍄䉁䅁䅁兂䅁䅁䅍䅄䅁䅁䅯杢䅁䅁䅯儶䅯䅁䅯朵䅯䅁䅯眵䅯䅁䅅䅁䉁䅁䅁权晄兄䅁䍄䉁䅁䅁兂䅁䅁䅍䅄䅁䅁䅯杒䅅䅁䅯䄷䅯䅁䅯朵䅯䅁䅯眵䅯䅁䅅䅁䉁䅁䅁睂䅁䅁䅁偉汮䅑杷允䅁䅁䅍䅁䑁䅁䅷䅁䭁䅁䉁䅁䭁䉁䜴䅁䉁䅁䅁允䅁䅁䅯睪䅙䅁杷允䅁䅁䅑䅁䑁䅁䅷䅁䭁䭁䍅䅁䭁䉁䅅䅁䭁偁䈸䅁䉁䅁䅁允䅁䉁䅑䥍剌睁䅁䅁䵁䅉䅅䅁䑁䅁䅁睁䵁䅁䅁权卄䅁䅁权慁杂䅁允䅁䅁䅅䅁䭁䑁䝷䅁䵁䅉䅅䅁䑁䅁䅁睁䵁䅁䅁权㑄允䅁权奁杂䅁允䅁䅁䅅䅁䭁䕁䝯䅁䵁䅉䅅䅁䕁䅁䅁睁䵁䅁䅁权あ杁䅁权剁䅁䅁权䙁䅁䅁允䅁䅁䅅䅁啁䅁煄䉮䄴䅁䅁䍄䉁䅁䅁睁䅁䅁䅍䅄䅁䅁䅯䅇䅁䅁䅯杈䅙䅁䅅䅁䉁䅁䅁权祁杂䅁䍄䉁䅁䅁睁䅁䅁䅍䅄䅁䅁䅯睰䅅䅁䅯䅈䅙䅁䅅䅁䉁䅁䅁权敃杂䅁䍄䉁䅁䅁䅂䅁䅁䅍䅄䅁䅁䅯䅙䅉䅁䅯充䅁䅁䅯兂䅁䅁䅅䅁䉁䅁䅁䅆允獊杷䅁䅁䅁杷允䅁䅁䅑䅁䑁䅁䅷䅁䭁佁䍍䅁䭁䉁䅅䅁䭁偁䈸䅁䉁䅁䅁允䅁䉁䅑䑑橗末䅁䅁䵁䅉䅅䅁䙁䅁䅁睁䵁䅁䅁权歄允䅁权瑄权䅁权浄权䅁权湄权䅁允䅁䅁䅅䅁䡁䅁䅁䅁䅂敹䅎䍄䉁䅁䅁睁䅁䅁䅍䅄䅁䅁䅯睎䅁䅁䅯杊䅙䅁䅅䅁䉁䅁䅁兂塄㍯㥁獃兤䅑杷允䅁䅁䅑䅁䑁䅁䅷䅁䭁䑁䙷䅁䭁䉁䜸䅁䭁䍁䝁䅁䉁䅁䅁允䅁䅁䅯杨䅙䅁杷允䅁䅁䅍䅁䑁䅁䅷䅁䭁䅁䙑䅁䭁䉁䝧䅁䉁䅁䅁允䅁䅁䅯兌䅙䅁杷允䅁䅁䅑䅁䑁䅁䅷䅁䭁䙁䍳䅁䭁䅁䅑䅁䭁偁䈸䅁䉁䅁䅁允䅁䉁䅑兕㐰䅁䅁䅁䵁䅉䅅䅁䙁䅁䅁睁䵁䅁䅁权煃䅄䅁权煄权䅁权浄权䅁权牄权䅁允䅁䅁䅅䅁䡁䅁䅁䅁䅁位䅚䍄䉁䅁䅁䅂䅁䅁䅍䅄䅁䅁䅯兡䅉䅁䅯充䅁䅁䅯兂䅁䅁䅅䅁䉁䅁䅁䅆䅂乩杴䅁䅁䅁杷允䅁䅁䅍䅁䑁䅁䅷䅁䭁䵁䅳䅁䭁䍁䝑䅁䉁䅁䅁允䅁䅁䅯䅅䅯䅁杷允䅁䅁䅑䅁䑁䅁䅷䅁䭁䱁䄰䅁䭁䉁䅅䅁䭁䅁䍑䅁䉁䅁䅁允䅁䉁䅑䝳慦睐䅁䅁䵁䅉䅅䅁䕁䅁䅁睁䵁䅁䅁权畄睁䅁权䭁䅁䅁权⽄允䅁允䅁䅁䅅䅁䙁䍁䝕婧䑖㡩⽷䍄䉁䅁䅁兂䅁䅁䅍䅄䅁䅁䅯䄷䅅䅁䅯䄶䅯䅁䅯朵䅯䅁䅯眵䅯䅁䅅䅁䉁䅁䅁权䝁睃䅁䍄䉁䅁䅁睁䅁䅁䅍䅄䅁䅁䅯杊䅁䅁䅯杈䅙䅁䅅䅁䉁䅁䅁权獃杂䅁䍄䉁䅁䅁䅂䅁䅁䅍䅄䅁䅁䅯睂䅁䅁䅯允䅉䅁䅯兂䅉䅁䅅䅁䉁䅁䅁兂楄灐䩍塰乙兑杷允䅁䅁䅕䅁䑁䅁䅷䅁䭁䵁䈸䅁䭁佁䬰䅁䭁佁䭙䅁䭁佁䭣䅁䉁䅁䅁允䅁䅁䅣䅁䅁䍁歁欵䵁䅉䅅䅁䕁䅁䅁睁䵁䅁䅁权晁允䅁权䉁杁䅁权䙁杁䅁允䅁䅁䅅䅁䙁䑁䄲水㥍瑙䅎䍄䉁䅁䅁䅂䅁䅁䅍䅄䅁䅁䅯䅏䅉䅁䅯䅂䅁䅁䅯兂䅁䅁䅅䅁䉁䅁䅁䅆权䱊䅧䅁䅁䅁杷允䅁䅁䅑䅁䑁䅁䅷䅁䭁佁䌴䅁䭁䅁䅑䅁䭁䅁䅕䅁䉁䅁䅁允䅁䉁䅑䩣慗䅁䅁䅁䵁䅉䅅䅁䑁䅁䅁睁䵁䅁䅁权㝄䅂䅁权捁杂䅁允䅁䅁䅅䅁䭁䑁䡉䅁䵁䅉䅅䅁䙁䅁䅁睁䵁䅁䅁权歄允䅁权灄权䅁权浄权䅁权湄权䅁允䅁䅁䅅䅁䭁偁偧䅁䵁䅉䅅䅁䑁䅁䅁睁䵁䅁䅁权杁兂䅁权流杂䅁允䅁䅁䅅䅁䙁䭁睒児塲ㅅ䅤䍄䉁䅁䅁䅂䅁䅁䅍䅄䅁䅁䅯督䅅䅁䅯充䅁䅁䅯兂䅁䅁䅅䅁䉁䅁䅁䅆䅃橴䥫䅁䅁䅁杷允䅁䅁䅑䅁䑁䅁䅷䅁䭁䑁䍕䅁䭁䉁䅅䅁䭁䅁䅕䅁䉁䅁䅁允䅁䉁䅑䕁睊杋䅁䅁䵁䅉䅅䅁䙁䅁䅁睁䵁䅁䅁权桂兂䅁权灄权䅁权浄权䅁权湄权䅁允䅁䅁䅅䅁䭁䡁乁䅁䵁䅉䅅䅁䑁䅁䅁睁䵁䅁䅁权䝄兂䅁权奁杂䅁允䅁䅁䅅䅁䭁䕁䝁䅁䵁䅉䅅䅁䕁䅁䅁睁䵁䅁䅁权瑁杁䅁权䭁䅁䅁权䙁䅁䅁允䅁䅁䅅䅁䙁䉁癳匳䝑剁䅆䍄䉁䅁䅁兂䅁䅁䅍䅄䅁䅁䅯䄰䅕䅁䅯儵䅯䅁䅯朵䅯䅁䅯眵䅯䅁䅅䅁䉁䅁䅁权允䅂䅁䍄䉁䅁䅁䅂䅁䅁䅍䅄䅁䅁䅯䅅䅍䅁䅯充䅁䅁䅯眯䅅䅁䅅䅁䉁䅁䅁䅆杁䙌噧䅁䅁䅁杷允䅁䅁䅑䅁䑁䅁䅷䅁䭁䝁䍅䅁䭁䅁䅯䅁䭁䅁䅕䅁䉁䅁䅁允䅁䅁䅕䡰㥁瑃橥䐶䴸䅉䅅䅁䙁䅁䅁睁䵁䅁䅁权湁䅁䅁权潄权䅁权浄权䅁权湄权䅁允䅁䅁䅅䅁䭁䅁䱙䅁䵁䅉䅅䅁䕁䅁䅁睁䵁䅁䅁权摂杁䅁权䭁䅁䅁权⽄允䅁允䅁䅁䅅䅁䙁䉁畓⭒㙆䉬䅎䍄䉁䅁䅁䅂䅁䅁䅍䅄䅁䅁䅯睢䅉䅁䅯䅂䅁䅁䅯兂䅁䅁䅅䅁䉁䅁䅁䅆䅁は䉣䅁䅁䅁杷允䅁䅁䅍䅁䑁䅁䅷䅁䭁偁䉁䅁䭁䉁䜴䅁䉁䅁䅁允䅁䅁䅯儱䅙䅁杷允䅁䅁䅍䅁䑁䅁䅷䅁䭁䥁䕷䅁䭁䉁䜴䅁䉁䅁䅁允䅁䅁䅯杍䅙䅁杷允䅁䅁䅑䅁䑁䅁䅷䅁䭁偁䍣䅁䭁䅁䅯䅁䭁偁䈸䅁䉁䅁䅁允䅁䅁䅕匳䝑婧䑖吸䴸䅉䅅䅁䑁䅁䅁睁䵁䅁䅁权癃䅁䅁权慁杂䅁允䅁䅁䅅䅁䭁䵁䜰䅁䵁䅉䅅䅁䕁䅁䅁睁䵁䅁䅁权灂杁䅁权䭁䅁䅁权䙁䅁䅁允䅁䅁䅅䅁䙁䕁䵯楁䡵獆⽫䍄䉁䅁䅁睁䅁䅁䅍䅄䅁䅁䅯內䄴䅁䅯杊䅙䅁䅅䅁䉁䅁䅁兂乄䵺䵺䉺坸䅑杷允䅁䅁䅑䅁䑁䅁䅷䅁䭁䕁䄰䅁䭁䅁䍅䅁䭁䅁䍕䅁䉁䅁䅁允䅁䅁䅕灡㕎猫㙓歄䵅䅉䅅䅁䕁䅁䅁睁䵁䅁䅁权䅂睁䅁权䕁䅁䅁权⽄允䅁允䅁䅁䅅䅁啁䍁䰸朴䅁䅁䅁䍄䉁䅁䅁䅂䅁䅁䅍䅄䅁䅁䅯睇䅁䅁䅯䅂䅁䅁䅯兂䅁䅁䅅䅁䉁䅁䅁䅆䅁䕇䩍䅁䅁䅁杷允䅁䅁䅕䅁䑁䅁䅷䅁䭁䵁䉁䅁䭁佁䭧䅁䭁佁䭙䅁䭁佁䭣䅁䉁䅁䅁允䅁䅁䅯杂䅳䅁杷允䅁䅁䅍䅁䑁䅁䅷䅁䭁䝁䙳䅁䭁䉁䝷䅁䉁䅁䅁允䅁䅁䅯䄷䅙䅁杷允䅁䅁䅑䅁䑁䅁䅷䅁䭁偁䍧䅁䭁䉁䅅䅁䭁䅁䅕䅁䉁䅁䅁允䅁䉁䅑䉭湪杅䅁䅁䵁䅉䅅䅁䑁䅁䅁睁䵁䅁䅁权獃䅁䅁权歁杂䅁允䅁䅁䅅䅁䭁䑁䩍䅁䵁䅉䅅䅁䙁䅁䅁睁䵁䅁䅁权楂兂䅁权灄权䅁权浄权䅁权湄权䅁允䅁䅁䅅䅁䭁䩁伴䅁䵁䅉䅅䅁䕁䅁䅁睁䵁䅁䅁权允睁䅁权䕁䅁䅁权䙁䅁䅁允䅁䅁䅅䅁啁䱁䡄具䅉䅁䅁䍄䉁䅁䅁兂䅁䅁䅍䅄䅁䅁䅯睎䅅䅁䅯儷䅯䅁䅯朵䅯䅁䅯眵䅯䅁䅅䅁䉁䅁䅁睂䅁䅁䅁䍑浦䅑杷允䅁䅁䅕䅁䑁䅁䅷䅁䭁䥁䕧䅁䭁佁䬰䅁䭁佁䭙䅁䭁佁䭣䅁䉁䅁䅁允䅁䅁䅣䅁䅁䝁湁〴䵁䅉䅅䅁䑁䅁䅁睁䵁䅁䅁权㑃䅄䅁权歁杂䅁允䅁䅁䅅䅁䭁䉁䕁䅁䵁䅉䅅䅁䑁䅁䅁睁䵁䅁䅁权奁兄䅁权奁杂䅁允䅁䅁䅅䅁䭁䑁䜰䅁䵁䅉䅅䅁䕁䅁䅁睁䵁䅁䅁权䵃兂䅁权晁杂䅁权杁杂䅁允䅁䅁䅅䅁䭁乁䡫䅁䵁䅉䅅䅁䕁䅁䅁睁䵁䅁䅁权睂杁䅁权䕁䅁䅁权⽄允䅁允䅁䅁䅅䅁啁偁砵杢䅁䅁䅁䍄䉁䅁䅁兂䅁䅁䅍䅄䅁䅁䅯䄫䅕䅁䅯儶䅯䅁䅯朵䅯䅁䅯眵䅯䅁䅅䅁䉁䅁䅁权允䅂䅁䍄䉁䅁䅁兂䅁䅁䅍䅄䅁䅁䅯䅯䄰䅁䅯儷䅯䅁䅯朵䅯䅁䅯眵䅯䅁䅅䅁䉁䅁䅁权允䅂䅁䍄䉁䅁䅁䅂䅁䅁䅍䅄䅁䅁䅯兌䅉䅁䅯充䅁䅁䅯眯䅅䅁䅅䅁䉁䅁䅁䅆䅄ㅚ兙睁䅁䅁杷允䅁䅁䅕䅁䑁䅁䅷䅁䭁䅁䝉䅁䭁佁䭕䅁䭁佁䭙䅁䭁佁䭣䅁䉁䅁䅁允䅁䅁䅯䅅䅑䅁杷允䅁䅁䅕䅁䑁䅁䅷䅁䭁䑁偑䅁䭁佁䬰䅁䭁佁䭙䅁䭁佁䭣䅁䉁䅁䅁允䅁䅁䅯䅅䅑䅁杷允䅁䅁䅕䅁䑁䅁䅷䅁䭁佁䅙䅁䭁佁䭕䅁䭁佁䭙䅁䭁佁䭣䅁䉁䅁䅁允䅁䅁䅯睎䅳䅁杷允䅁䅁䅕䅁䑁䅁䅷䅁䭁佁䰸䅁䭁佁䭧䅁䭁佁䭙䅁䭁佁䭣䅁䉁䅁䅁允䅁䅁䅯杂䅳䅁杷允䅁䅁䅑䅁䑁䅁䅷䅁䭁䑁䅧䅁䭁䅁䅯䅁䭁䅁䅕䅁䉁䅁䅁允䅁䅁䅕癴㥐䠱灪歁䵁䅉䅅䅁䑁䅁䅁睁䵁䅁䅁权流兂䅁权捁杂䅁允䅁䅁䅅䅁䭁偁䝣䅁䵁䅉䅅䅁䕁䅁䅁睁䵁䅁䅁权䕂䅁䅁权䭁䅁䅁权䕁杁䅁允䅁䅁䅅䅁䙁偁周㘴扗偸⽙䍄䉁䅁䅁䅂䅁䅁䅍䅄䅁䅁䅯杸䅉䅁䅯权䅁䅁䅯兂䅁䅁䅅䅁䉁䅁䅁兂歂㥏倹婪晣䅑杷允䅁䅁䅑䅁䑁䅁䅷䅁䭁䅁䍣䅁䭁䉁䅅䅁䭁偁䈸䅁䉁䅁䅁允䅁䉁䅑䝧䴸䅃䅅䅁䵁䅉䅅䅁䕁䅁䅁睁䵁䅁䅁权灁杁䅁权剁䅁䅁权䙁䅁䅁允䅁䅁䅅䅁啁䕁㝨睥䅣䅁䅁䍄䉁䅁䅁䅂䅁䅁䅍䅄䅁䅁䅯睢䅉䅁䅯䅂䅁䅁䅯眯䅅䅁䅅䅁䉁䅁䅁䅆潄䥌䉕䅁䅁䅁杷允䅁䅁䅕䅁䑁䅁䅷䅁䭁䍁䱳䅁䭁佁䭕䅁䭁佁䭙䅁䭁佁䭣䅁䉁䅁䅁允䅁䅁䅯李䅳䅁杷允䅁䅁䅍䅁䑁䅁䅷䅁䭁䑁䉁䅁䭁䉁䝷䅁䉁䅁䅁允䅁䅁䅯睊䅙䅁杷允䅁䅁䅑䅁䑁䅁䅷䅁䭁䥁䍁䅁䭁䅁䅑䅁䭁偁䈸䅁䉁䅁䅁允䅁䉁䅑䄸扌䅂䅁䅁䵁䅉䅅䅁䙁䅁䅁睁䵁䅁䅁权奂䅁䅁权瑄权䅁权浄权䅁权湄权䅁允䅁䅁䅅䅁䡁䅁䅁䅁权敗䅖䍄䉁䅁䅁兂䅁䅁䅍䅄䅁䅁䅯䅔䅅䅁䅯䄷䅯䅁䅯朵䅯䅁䅯眵䅯䅁䅅䅁䉁䅁䅁睂䅁䅁䅁䕑浘䅑杷允䅁䅁䅑䅁䑁䅁䅷䅁䭁䡁䍅䅁䭁䅁䅯䅁䭁䅁䅕䅁䉁䅁䅁允䅁䅁䅕牒穢搯㑔商䵁䅉䅅䅁䑁䅁䅁睁䵁䅁䅁权千睃䅁权敁杂䅁允䅁䅁䅅䅁䭁䙁䝕䅁䵁䅉䅅䅁䕁䅁䅁睁䵁䅁䅁权䥃杁䅁权䭁䅁䅁权䙁䅁䅁允䅁䅁䅅䅁䙁䍁搯䅊䉡剆䅊䍄䉁䅁䅁䅂䅁䅁䅍䅄䅁䅁䅯八䅍䅁䅯充䅁䅁䅯眯䅅䅁䅅䅁䉁䅁䅁䅆元戱汁䅁䅁䅁杷允䅁䅁䅍䅁䑁䅁䅷䅁䭁䑁临䅁䭁䉁䝧䅁䉁䅁䅁允䅁䅁䅯克䅙䅁杷允䅁䅁䅍䅁䑁䅁䅷䅁䭁偁䬸䅁䭁䉁䝯䅁䉁䅁䅁允䅁䅁䅯䅷䅙䅁杷允䅁䅁䅑䅁䑁䅁䅷䅁䭁䅁䕯䅁䭁䉁䅅䅁䭁偁䈸䅁䉁䅁䅁允䅁䉁䅑敧䵍杇䅁䅁䵁䅉䅅䅁䙁䅁䅁睁䵁䅁䅁权癃䅁䅁权汄权䅁权浄权䅁权湄权䅁允䅁䅁䅅䅁䭁䅁䰰䅁䵁䅉䅅䅁䕁䅁䅁睁䵁䅁䅁权噂䅁䅁权䭁䅁䅁权䙁䅁䅁允䅁䅁䅅䅁䙁佁㠵穐敖杵䅌䍄䉁䅁䅁䅂䅁䅁䅍䅄䅁䅁䅯睢䅉䅁䅯权䅁䅁䅯兂䅁䅁䅅䅁䉁䅁䅁兂獃䙈歰㥏㤯睐杷允䅁䅁䅕䅁䑁䅁䅷䅁䭁䅁䙣䅁䭁佁䭷䅁䭁佁䭙䅁䭁佁䭣䅁䉁䅁䅁允䅁䅁䅣䅁䅁䅁穃唵䵁䅉䅅䅁䕁䅁䅁睁䵁䅁䅁权㡂杁䅁权䕁䅁䅁权䙁䅁䅁允䅁䅁䅅䅁啁偁㍁䅦䅅䅁䅁䍄䉁䅁䅁䅂䅁䅁䅍䅄䅁䅁䅯䄯䅍䅁䅯充䅁䅁䅯眯䅅䅁䅅䅁䉁䅁䅁䅆啃捋䥙䅁䅁䅁杷允䅁䅁䅑䅁䑁䅁䅷䅁䭁䡁䐴䅁䭁䉁䅅䅁䭁偁䈸䅁䉁䅁䅁允䅁䉁䅑䐰昳睁䅁䅁䵁䅉䅅䅁䙁䅁䅁睁䵁䅁䅁权㉄䅁䅁权獄权䅁权浄权䅁权湄权䅁允䅁䅁䅅䅁䡁䅁䅁䅁䅃佬䅆䍄䉁䅁䅁兂䅁䅁䅍䅄䅁䅁䅯杍䅅䅁䅯䄷䅯䅁䅯朵䅯䅁䅯眵䅯䅁䅅䅁䉁䅁䅁权允䅂䅁䍄䉁䅁䅁兂䅁䅁䅍䅄䅁䅁䅯杶䅳䅁䅯儷䅯䅁䅯朵䅯䅁䅯眵䅯䅁䅅䅁䉁䅁䅁睂䅁䅁䅁䕑浮䅑杷允䅁䅁䅑䅁䑁䅁䅷䅁䭁䥁䐴䅁䭁䅁䅑䅁䭁偁䈸䅁䉁䅁䅁允䅁䉁䅑䙗捌䅁䅁䅁䵁䅉䅅䅁䑁䅁䅁睁䵁䅁䅁权晄兂䅁权捁杂䅁允䅁䅁䅅䅁䭁䑁䡉䅁䵁䅉䅅䅁䕁䅁䅁睁䵁䅁䅁权㑂杁䅁权䭁䅁䅁权䙁䅁䅁允䅁䅁䅅䅁䙁䱁䩰䅄牉睨䅤䍄䉁䅁䅁䅂䅁䅁䅍䅄䅁䅁䅯杚䅉䅁䅯权䅁䅁䅯眯䅅䅁䅅䅁䉁䅁䅁权湂杁䅁䍄䉁䅁䅁睁䅁䅁䅍䅄䅁䅁䅯䅐䅕䅁䅯杈䅙䅁䅅䅁䉁䅁䅁</t>
  </si>
  <si>
    <t>权歃杂䅁䍄䉁䅁䅁䅂䅁䅁䅍䅄䅁䅁䅯入䅉䅁䅯䅂䅁䅁䅯眯䅅䅁䅅䅁䉁䅁䅁䅆䅁協䅅䅁䅁䅁杷允䅁䅁䅕䅁䑁䅁䅷䅁䭁䩁䔰䅁䭁佁䭕䅁䭁佁䭙䅁䭁佁䭣䅁䉁䅁䅁允䅁䅁䅯䅏䅳䅁杷允䅁䅁䅑䅁䑁䅁䅷䅁䭁䭁䑳䅁䭁䉁䅅䅁䭁䅁䅕䅁䉁䅁䅁允䅁䉁䅑卙挴杁䅁䅁䵁䅉䅅䅁䑁䅁䅁睁䵁䅁䅁权獁兂䅁权奁杂䅁允䅁䅁䅅䅁䭁䉁䝫䅁䵁䅉䅅䅁䕁䅁䅁睁䵁䅁䅁权权睁䅁权䕁䅁䅁权⽄允䅁允䅁䅁䅅䅁啁䍁䅯杔䅁䅁䅁䍄䉁䅁䅁兂䅁䅁䅍䅄䅁䅁䅯睄䅙䅁䅯儷䅯䅁䅯朵䅯䅁䅯眵䅯䅁䅅䅁䉁䅁䅁睂䅁䅁䅁䱉止䅑杷允䅁䅁䅑䅁䑁䅁䅷䅁䭁䅁䑕䅁䭁䅁䅑䅁䭁䅁䅕䅁䉁䅁䅁允䅁䉁䅑䔫䝔允䅁䅁䵁䅉䅅䅁䕁䅁䅁睁䵁䅁䅁权佄杁䅁权䕁䅁䅁权䙁䅁䅁允䅁䅁䅅䅁啁䑁穃杲䅑䅁䅁䍄䉁䅁䅁兂䅁䅁䅍䅄䅁䅁䅯兡䄰䅁䅯儶䅯䅁䅯朵䅯䅁䅯眵䅯䅁䅅䅁䉁䅁䅁权剄杄䅁䍄䉁䅁䅁睁䅁䅁䅍䅄䅁䅁䅯兵䅅䅁䅯杊䅙䅁䅅䅁䉁䅁䅁兂捂㡪ㅌ䵋典䅑杷允䅁䅁䅑䅁䑁䅁䅷䅁䭁䕁䐴䅁䭁䅁䅯䅁䭁偁䈸䅁䉁䅁䅁允䅁䅁䅕歯㉗⼸唳䕄䵁䅉䅅䅁䙁䅁䅁睁䵁䅁䅁权㥃睃䅁权獄权䅁权浄权䅁权湄权䅁允䅁䅁䅅䅁䭁䉁䕁䅁䵁䅉䅅䅁䑁䅁䅁睁䵁䅁䅁权歄允䅁权慁杂䅁允䅁䅁䅅䅁䭁䙁䜸䅁䵁䅉䅅䅁䑁䅁䅁睁䵁䅁䅁权ㅃ睄䅁权慁杂䅁允䅁䅁䅅䅁䭁䵁䝁䅁䵁䅉䅅䅁䙁䅁䅁睁䵁䅁䅁权扂䅁䅁权煄权䅁权浄权䅁权牄权䅁允䅁䅁䅅䅁䡁䅁䅁䅁䅃⭋䅚䍄䉁䅁䅁兂䅁䅁䅍䅄䅁䅁䅯䅫䅅䅁䅯䄷䅯䅁䅯朵䅯䅁䅯眵䅯䅁䅅䅁䉁䅁䅁权允䅂䅁䍄䉁䅁䅁兂䅁䅁䅍䅄䅁䅁䅯䅩䅳䅁䅯儶䅯䅁䅯朵䅯䅁䅯眵䅯䅁䅅䅁䉁䅁䅁权允䅂䅁䍄䉁䅁䅁睁䅁䅁䅍䅄䅁䅁䅯䅤䅅䅁䅯杇䅙䅁䅅䅁䉁䅁䅁权㝂杂䅁䍄䉁䅁䅁䅂䅁䅁䅍䅄䅁䅁䅯児䅁䅁䅯允䅉䅁䅯兂䅉䅁䅅䅁䉁䅁䅁兂坃汁污汐㥍兑杷允䅁䅁䅑䅁䑁䅁䅷䅁䭁䑁䌰䅁䭁䅁䅑䅁䭁䅁䅕䅁䉁䅁䅁允䅁䉁䅑䵭浒䅁䅁䅁䵁䅉䅅䅁䙁䅁䅁睁䵁䅁䅁权㍃䅂䅁权潄权䅁权浄权䅁权湄权䅁允䅁䅁䅅䅁䭁䑁䱙䅁䵁䅉䅅䅁䙁䅁䅁睁䵁䅁䅁权呁䅁䅁权汄权䅁权浄权䅁权湄权䅁允䅁䅁䅅䅁䭁䅁䰰䅁䵁䅉䅅䅁䑁䅁䅁睁䵁䅁䅁权偄䅂䅁权歁杂䅁允䅁䅁䅅䅁䭁䅁䥁䅁䵁䅉䅅䅁䕁䅁䅁睁䵁䅁䅁权穁䅁䅁权剁䅁䅁权䕁杁䅁允䅁䅁䅅䅁啁䍁䥩睙䅕䅁䅁䍄䉁䅁䅁䅂䅁䅁䅍䅄䅁䅁䅯睹䅍䅁䅯权䅁䅁䅯兂䅁䅁䅅䅁䉁䅁䅁兂灁䥘䌯匹䱧䅑杷允䅁䅁䅑䅁䑁䅁䅷䅁䭁䕁䑷䅁䭁䅁䅑䅁䭁䅁䅕䅁䉁䅁䅁允䅁䉁䅑䜲确䅃䅁䅁䵁䅉䅅䅁䙁䅁䅁睁䵁䅁䅁权あ杄䅁权灄权䅁权浄权䅁权湄权䅁允䅁䅁䅅䅁䭁䉁䕁䅁䵁䅉䅅䅁䕁䅁䅁睁䵁䅁䅁权㙂杁䅁权䕁䅁䅁权䙁䅁䅁允䅁䅁䅅䅁啁䉁湁䅹䅁䅁䅁䍄䉁䅁䅁䅂䅁䅁䅍䅄䅁䅁䅯具䅉䅁䅯䅂䅁䅁䅯兂䅁䅁䅅䅁䉁䅁䅁䅆杂䱦䅫䅁䅁䅁杷允䅁䅁䅕䅁䑁䅁䅷䅁䭁䉁䰰䅁䭁佁䭯䅁䭁佁䭙䅁䭁佁䭳䅁䉁䅁䅁允䅁䅁䅣䅁䅁䝁䱂欵䵁䅉䅅䅁䑁䅁䅁睁䵁䅁䅁权婄睃䅁权歁杂䅁允䅁䅁䅅䅁䭁䉁䕁䅁䵁䅉䅅䅁䙁䅁䅁睁䵁䅁䅁权卄兂䅁权瑄权䅁权浄权䅁权湄权䅁允䅁䅁䅅䅁䡁䅁䅁䅁䅂畅䅚䍄䉁䅁䅁睁䅁䅁䅍䅄䅁䅁䅯睘䅅䅁䅯杇䅙䅁䅅䅁䉁䅁䅁权䍄杂䅁䍄䉁䅁䅁䅂䅁䅁䅍䅄䅁䅁䅯睎䅍䅁䅯䅂䅁䅁䅯眯䅅䅁䅅䅁䉁䅁䅁䅆杁䭣䅅䅁䅁䅁杷允䅁䅁䅍䅁䑁䅁䅷䅁䭁䙁䉷䅁䭁䉁䝧䅁䉁䅁䅁允䅁䅁䅯兇䅙䅁杷允䅁䅁䅑䅁䑁䅁䅷䅁䭁䡁䅷䅁䭁䅁䅯䅁䭁䅁䍑䅁䉁䅁䅁允䅁䅁䅕敢㝦晱午歃䵁䅉䅅䅁䕁䅁䅁睁䵁䅁䅁权㡃杁䅁权䭁䅁䅁权䙁䅁䅁允䅁䅁䅅䅁䙁䙁歰㥏倹卺䅒䍄䉁䅁䅁兂䅁䅁䅍䅄䅁䅁䅯允䅙䅁䅯䄷䅯䅁䅯朵䅯䅁䅯眵䅯䅁䅅䅁䉁䅁䅁睂䅁䅁䅁偑汌䅑杷允䅁䅁䅍䅁䑁䅁䅷䅁䭁䅁䙣䅁䭁䉁䜴䅁䉁䅁䅁允䅁䅁䅯兖䅙䅁杷允䅁䅁䅕䅁䑁䅁䅷䅁䭁䅁䅣䅁䭁佁䭷䅁䭁佁䭙䅁䭁佁䭣䅁䉁䅁䅁允䅁䅁䅣䅁䅁䭁䭄唵䵁䅉䅅䅁䕁䅁䅁睁䵁䅁䅁权求杁䅁权剁䅁䅁权䙁䅁䅁允䅁䅁䅅䅁啁䵁汄䅢䅙䅁䅁䍄䉁䅁䅁兂䅁䅁䅍䅄䅁䅁䅯兔䅅䅁䅯朶䅯䅁䅯朵䅯䅁䅯眶䅯䅁䅅䅁䉁䅁䅁睂䅁䅁䅁䑷浔䅑杷允䅁䅁䅕䅁䑁䅁䅷䅁䭁乁䉳䅁䭁佁䭧䅁䭁佁䭙䅁䭁佁䭣䅁䉁䅁䅁允䅁䅁䅯杂䅳䅁杷允䅁䅁䅑䅁䑁䅁䅷䅁䭁偁䅣䅁䭁䉁䅅䅁䭁䅁䅕䅁䉁䅁䅁允䅁䉁䅑䩧㑣睓䅁䅁䵁䅉䅅䅁䕁䅁䅁睁䵁䅁䅁权啄杁䅁权䭁䅁䅁权⽄允䅁允䅁䅁䅅䅁䙁䙁偹癷潕䅘䅨䍄䉁䅁䅁睁䅁䅁䅍䅄䅁䅁䅯儯䅕䅁䅯杇䅙䅁䅅䅁䉁䅁䅁权敂杂䅁䍄䉁䅁䅁兂䅁䅁䅍䅄䅁䅁䅯儳䅁䅁䅯䄷䅯䅁䅯朵䅯䅁䅯眵䅯䅁䅅䅁䉁䅁䅁睂䅁䅁䅁䍧浘䅑杷允䅁䅁䅑䅁䑁䅁䅷䅁䭁䍁䌰䅁䭁䉁䅅䅁䭁䅁䅕䅁䉁䅁䅁允䅁䉁䅑䙧䭂朹䅉䅁䵁䅉䅅䅁䕁䅁䅁睁䵁䅁䅁权剁睁䅁权䕁䅁䅁权䙁䅁䅁允䅁䅁䅅䅁啁䝁䅧䅇䅉䅁䅁䍄䉁䅁䅁兂䅁䅁䅍䅄䅁䅁䅯兗䅕䅁䅯儷䅯䅁䅯朵䅯䅁䅯眵䅯䅁䅅䅁䉁䅁䅁睂䅁䅁䅁䉉浌䅑杷允䅁䅁䅕䅁䑁䅁䅷䅁䭁偁䙉䅁䭁佁䭯䅁䭁佁䭙䅁䭁佁䭳䅁䉁䅁䅁允䅁䅁䅯䅅䅑䅁杷允䅁䅁䅍䅁䑁䅁䅷䅁䭁䍁䅯䅁䭁䍁䝙䅁䉁䅁䅁允䅁䅁䅕体㙆䭆渴䕖䵁䅉䅅䅁䕁䅁䅁睁䵁䅁䅁权⽂杁䅁权䕁䅁䅁权䙁䅁䅁允䅁䅁䅅䅁啁䍁佹其䅁䅁䅁䍄䉁䅁䅁䅂䅁䅁䅍䅄䅁䅁䅯睹䅍䅁䅯䅂䅁䅁䅯兂䅁䅁䅅䅁䉁䅁䅁䅆䥂潳䅣䅁䅁䅁杷允䅁䅁䅑䅁䑁䅁䅷䅁䭁䅁䍳䅁䭁䉁䅅䅁䭁䅁䅕䅁䉁䅁䅁允䅁䉁䅑䙁⼵䅂䅁䅁䵁䅉䅅䅁䕁䅁䅁睁䵁䅁䅁权楃允䅁权晁杂䅁权杁杂䅁允䅁䅁䅅䅁䭁䥁䡷䅁䵁䅉䅅䅁䕁䅁䅁睁䵁䅁䅁权⽂杁䅁权䭁䅁䅁权䙁䅁䅁允䅁䅁䅅䅁䙁䑁䥅䉲慸䍚䅆䍄䉁䅁䅁兂䅁䅁䅍䅄䅁䅁䅯杴䅁䅁䅯䄷䅯䅁䅯朵䅯䅁䅯眵䅯䅁䅅䅁䉁䅁䅁睂䅁䅁䅁䝉歐䅑杷允䅁䅁䅍䅁䑁䅁䅷䅁䭁佁䉷䅁䭁䍁䝙䅁䉁䅁䅁允䅁䅁䅕敨剴䉵䘵䕗䵁䅉䅅䅁䕁䅁䅁睁䵁䅁䅁权い杁䅁权䕁䅁䅁权⽄允䅁允䅁䅁䅅䅁啁䝁䝨䅯䅅䅁䅁䍄䉁䅁䅁兂䅁䅁䅍䅄䅁䅁䅯睬䅕䅁䅯儶䅯䅁䅯朵䅯䅁䅯眵䅯䅁䅅䅁䉁䅁䅁权㉃杄䅁䍄䉁䅁䅁睁䅁䅁䅍䅄䅁䅁䅯䅦䄴䅁䅯杈䅙䅁䅅䅁䉁䅁䅁权⽁杂䅁䍄䉁䅁䅁兂䅁䅁䅍䅄䅁䅁䅯睢䅅䅁䅯儵䅯䅁䅯朵䅯䅁䅯眵䅯䅁䅅䅁䉁䅁䅁权乁睃䅁䍄䉁䅁䅁兂䅁䅁䅍䅄䅁䅁䅯兺䅳䅁䅯䄶䅯䅁䅯朵䅯䅁䅯眵䅯䅁䅅䅁䉁䅁䅁权允䅂䅁䍄䉁䅁䅁睁䅁䅁䅍䅄䅁䅁䅯䄹䅁䅁䅯杈䅙䅁䅅䅁䉁䅁䅁权兂杂䅁䍄䉁䅁䅁䅂䅁䅁䅍䅄䅁䅁䅯睒䅕䅁䅯睈䅙䅁䅯䅉䅙䅁䅅䅁䉁䅁䅁权乃睂䅁䍄䉁䅁䅁䅂䅁䅁䅍䅄䅁䅁䅯朷䅍䅁䅯䅂䅁䅁䅯眯䅅䅁䅅䅁䉁䅁䅁䅆獄硈䅣䅁䅁䅁杷允䅁䅁䅍䅁䑁䅁䅷䅁䭁䑁䙁䅁䭁䉁䝧䅁䉁䅁䅁允䅁䅁䅯兇䅙䅁杷允䅁䅁䅕䅁䑁䅁䅷䅁䭁䕁䙣䅁䭁佁䭕䅁䭁佁䭙䅁䭁佁䭣䅁䉁䅁䅁允䅁䅁䅯䅈䅳䅁杷允䅁䅁䅑䅁䑁䅁䅷䅁䭁䡁䌸䅁䭁䉁䅅䅁䭁䅁䅕䅁䉁䅁䅁允䅁䉁䅑位䝖兄䅁䅁䵁䅉䅅䅁䕁䅁䅁睁䵁䅁䅁权橄睄䅁权晁杂䅁权杁杂䅁允䅁䅁䅅䅁䭁䵁䡍䅁䵁䅉䅅䅁䙁䅁䅁睁䵁䅁䅁权䩁睄䅁权灄权䅁权浄权䅁权湄权䅁允䅁䅁䅅䅁䭁䡁卉䅁䵁䅉䅅䅁䕁䅁䅁睁䵁䅁䅁权乂睁䅁权䕁䅁䅁权⽄允䅁允䅁䅁䅅䅁啁䱁㕪睦䅁䅁䅁䍄䉁䅁䅁兂䅁䅁䅍䅄䅁䅁䅯末䅕䅁䅯儶䅯䅁䅯朵䅯䅁䅯眵䅯䅁䅅䅁䉁䅁䅁权䍁充䅁䍄䉁䅁䅁睁䅁䅁䅍䅄䅁䅁䅯末䅑䅁䅯杊䅙䅁䅅䅁䉁䅁䅁兂桄桥畓げ坆䅑杷允䅁䅁䅍䅁䑁䅁䅷䅁䭁䅁䙉䅁䭁䉁䜴䅁䉁䅁䅁允䅁䅁䅯兴䅙䅁杷允䅁䅁䅕䅁䑁䅁䅷䅁䭁䩁䉣䅁䭁佁䭯䅁䭁佁䭙䅁䭁佁䭳䅁䉁䅁䅁允䅁䅁䅣䅁䅁䕁䙂欵䵁䅉䅅䅁䕁䅁䅁睁䵁䅁䅁权䑃杁䅁权䕁䅁䅁权⽄允䅁允䅁䅁䅅䅁啁䑁全儷䅉䅁䅁䍄䉁䅁䅁睁䅁䅁䅍䅄䅁䅁䅯杮䄸䅁䅯杈䅙䅁䅅䅁䉁䅁䅁权䅃杂䅁䍄䉁䅁䅁䅂䅁䅁䅍䅄䅁䅁䅯杸䅅䅁䅯睈䅙䅁䅯䅉䅙䅁䅅䅁䉁䅁䅁权㑁杂䅁䍄䉁䅁䅁兂䅁䅁䅍䅄䅁䅁䅯睚䅅䅁䅯儷䅯䅁䅯朵䅯䅁䅯眵䅯䅁䅅䅁䉁䅁䅁睂䅁䅁䅁䅉浈䅑杷允䅁䅁䅑䅁䑁䅁䅷䅁䭁佁䌸䅁䭁䅁䅑䅁䭁䅁䅕䅁䉁䅁䅁允䅁䉁䅑䝃昴允䅁䅁䵁䅉䅅䅁䑁䅁䅁睁䵁䅁䅁权噁允䅁权捁杂䅁允䅁䅁䅅䅁䭁䝁䝉䅁䵁䅉䅅䅁䕁䅁䅁睁䵁䅁䅁权晄杁䅁权剁䅁䅁权⽄允䅁允䅁䅁䅅䅁啁䥁䭁䅕䅉䅁䅁䍄䉁䅁䅁兂䅁䅁䅍䅄䅁䅁䅯眯䅕䅁䅯䄷䅯䅁䅯朵䅯䅁䅯眵䅯䅁䅅䅁䉁䅁䅁睂䅁䅁䅁䴴歄䅑杷允䅁䅁䅑䅁䑁䅁䅷䅁䭁䙁䅷䅁䭁䅁䅑䅁䭁䅁䅕䅁䉁䅁䅁允䅁䉁䅑橐ㄹ䅁䅁䅁䵁䅉䅅䅁䕁䅁䅁睁䵁䅁䅁权敃睁䅁权䕁䅁䅁权䙁䅁䅁允䅁䅁䅅䅁啁佁扪杣䅁䅁䅁䍄䉁䅁䅁兂䅁䅁䅍䅄䅁䅁䅯睹䅷䅁䅯䄶䅯䅁䅯朵䅯䅁䅯眵䅯䅁䅅䅁䉁䅁䅁权允䅂䅁䍄䉁䅁䅁兂䅁䅁䅍䅄䅁䅁䅯杸䅅䅁䅯䄷䅯䅁䅯朵䅯䅁䅯眵䅯䅁䅅䅁䉁䅁䅁睂䅁䅁䅁䭁汶䅑杷允䅁䅁䅑䅁䑁䅁䅷䅁䭁䡁䑉䅁䭁䅁䅑䅁䭁䅁䅕䅁䉁䅁䅁允䅁䉁䅑㑇䵁允䅁䅁䵁䅉䅅䅁䙁䅁䅁睁䵁䅁䅁权允杂䅁权汄权䅁权浄权䅁权湄权䅁允䅁䅁䅅䅁䭁䉁䱧䅁䵁䅉䅅䅁䕁䅁䅁睁䵁䅁䅁权䕃杁䅁权䭁䅁䅁权⽄允䅁允䅁䅁䅅䅁䙁䍁䡵瑆佮砹䅚䍄䉁䅁䅁䅂䅁䅁䅍䅄䅁䅁䅯兮䅉䅁䅯权䅁䅁䅯眯䅅䅁䅅䅁䉁䅁䅁兂㕁䵴㉨汶琸䅑杷允䅁䅁䅍䅁䑁䅁䅷䅁䭁䝁乫䅁䭁䉁䜴䅁䉁䅁䅁允䅁䅁䅯兘䅙䅁杷允䅁䅁䅕䅁䑁䅁䅷䅁䭁䍁䅳䅁䭁佁䭧䅁䭁佁䭙䅁䭁佁䭣䅁䉁䅁䅁允䅁䅁䅯䅅䅑䅁杷允䅁䅁䅕䅁䑁䅁䅷䅁䭁䕁䉷䅁䭁佁䭯䅁䭁佁䭙䅁䭁佁䭳䅁䉁䅁䅁允䅁䅁䅣䅁䅁䕁䙂欵䵁䅉䅅䅁䕁䅁䅁睁䵁䅁䅁权煂睁䅁权䭁䅁䅁权⽄允䅁允䅁䅁䅅䅁䙁䉁婦発呤硙䄱䍄䉁䅁䅁䅂䅁䅁䅍䅄䅁䅁䅯兣䅕䅁䅯睈䅙䅁䅯䅉䅙䅁䅅䅁䉁䅁䅁权䝃杂䅁䍄䉁䅁䅁兂䅁䅁䅍䅄䅁䅁䅯杫䅷䅁䅯䄶䅯䅁䅯朵䅯䅁䅯眵䅯䅁䅅䅁䉁䅁䅁权䝁睃䅁䍄䉁䅁䅁睁䅁䅁䅍䅄䅁䅁䅯睸䅁䅁䅯䅇䅙䅁䅅䅁䉁䅁䅁权㕁杂䅁䍄䉁䅁䅁兂䅁䅁䅍䅄䅁䅁䅯兲䅁䅁䅯䄷䅯䅁䅯朵䅯䅁䅯眵䅯䅁䅅䅁䉁䅁䅁睂䅁䅁䅁䵑汘䅑杷允䅁䅁䅑䅁䑁䅁䅷䅁䭁䉁䍳䅁䭁䅁䅯䅁䭁䅁䅕䅁䉁䅁䅁允䅁䅁䅕㡪ㅌ䙋偹樫䴸䅉䅅䅁䙁䅁䅁睁䵁䅁䅁权歄睃䅁权瑄权䅁权浄权䅁权湄权䅁允䅁䅁䅅䅁䭁䉁䕁䅁䵁䅉䅅䅁䑁䅁䅁睁䵁䅁䅁权䡁䅁䅁权慁杂䅁允䅁䅁䅅䅁䭁䙁䜴䅁䵁䅉䅅䅁䑁䅁䅁睁䵁䅁䅁权䍃䅁䅁权奁杂䅁允䅁䅁䅅䅁䭁䡁䝷䅁䵁䅉䅅䅁䙁䅁䅁睁䵁䅁䅁权瑄兄䅁权潄权䅁权浄权䅁权湄权䅁允䅁䅁䅅䅁䭁䅁䱙䅁䵁䅉䅅䅁䕁䅁䅁睁䵁䅁䅁权牁䅁䅁权䉁杁䅁权䙁杁䅁允䅁䅁䅅䅁䙁䵁楙桦橺⽣䅬䍄䉁䅁䅁䅂䅁䅁䅍䅄䅁䅁䅯睌䅁䅁䅯允䅉䅁䅯兂䅉䅁䅅䅁䉁䅁䅁兂塄硏㙢㙷歮䅑杷允䅁䅁䅍䅁䑁䅁䅷䅁䭁䭁䅧䅁䭁䉁䝷䅁䉁䅁䅁允䅁䅁䅯睺䅙䅁杷允䅁䅁䅕䅁䑁䅁䅷䅁䭁䡁兣䅁䭁佁䭧䅁䭁佁䭙䅁䭁佁䭣䅁䉁䅁䅁允䅁䅁䅯李䅳䅁杷允䅁䅁䅍䅁䑁䅁䅷䅁䭁乁䅷䅁䭁䉁䝯䅁䉁䅁䅁允䅁䅁䅯睘䅙䅁杷允䅁䅁䅑䅁䑁䅁䅷䅁䭁䙁䑍䅁䭁䅁䅑䅁䭁䅁䅕䅁䉁䅁䅁允䅁䉁䅑䩆㡅䅁䅁䅁䵁䅉䅅䅁䑁䅁䅁睁䵁䅁䅁权硄䅂䅁权敁杂䅁允䅁䅁䅅䅁䭁䥁䝉䅁䵁䅉䅅䅁䕁䅁䅁睁䵁䅁䅁权晁杁䅁权䭁䅁䅁权䙁䅁䅁允䅁䅁䅅䅁䙁䡁⼰噎㘶兓䅤䍄䉁䅁䅁兂䅁䅁䅍䅄䅁䅁䅯䄫䅁䅁䅯儶䅯䅁䅯朵䅯䅁䅯眵䅯䅁䅅䅁䉁䅁䅁权硃兄䅁䍄䉁䅁䅁䅂䅁䅁䅍䅄䅁䅁䅯䅋䅍䅁䅯权䅁䅁䅯兂䅁䅁䅅䅁䉁䅁䅁兂婁䙂余呌光䅑杷允䅁䅁䅑䅁䑁䅁䅷䅁䭁䱁䍁䅁䭁䉁䅅䅁䭁䅁䅕䅁䉁䅁䅁允䅁䉁䅑䙧由睅䅁䅁䵁䅉䅅䅁䙁䅁䅁睁䵁䅁䅁权瑁兂䅁权煄权䅁权浄权䅁权牄权䅁允䅁䅁䅅䅁䭁䉁䕁䅁䵁䅉䅅䅁䕁䅁䅁睁䵁䅁䅁权佃杁䅁权䕁䅁䅁权⽄允䅁允䅁䅁䅅䅁啁䥁婌兘䅁䅁䅁䍄䉁䅁䅁睁䅁䅁䅍䅄䅁䅁䅯睡䅁䅁䅯䅇䅙䅁䅅䅁䉁䅁䅁权療杂䅁䍄䉁䅁䅁睁䅁䅁䅍䅄䅁䅁䅯条䅷䅁䅯䅊䅙䅁䅅䅁䉁䅁䅁权煂䅃䅁䍄䉁䅁䅁䅂䅁䅁䅍䅄䅁䅁䅯䅄䅉䅁䅯䅂䅁䅁䅯兂䅁䅁䅅䅁䉁䅁䅁䅆穁㕶䅉䅁䅁䅁杷允䅁䅁䅕䅁䑁䅁䅷䅁䭁䩁倴䅁䭁佁䭕䅁䭁佁䭙䅁䭁佁䭣䅁䉁䅁䅁允䅁䅁䅯䅈䅳䅁杷允䅁䅁䅍䅁䑁䅁䅷䅁䭁䉁䙳䅁䭁䉁䝧䅁䉁䅁䅁允䅁䅁䅯䅦䅙䅁杷允䅁䅁䅍䅁䑁䅁䅷䅁䭁䝁义䅁䭁䉁䝷䅁䉁䅁䅁允䅁䅁䅯杙䅙䅁杷允䅁䅁䅍䅁䑁䅁䅷䅁䭁佁估䅁䭁䉁䜴䅁䉁䅁䅁允䅁䅁䅯眯䅙䅁杷允䅁䅁䅍䅁䑁䅁䅷䅁䭁䥁伸䅁䭁䍁䝙䅁䉁䅁䅁允䅁䅁䅕䘷㑇潈㝘ざ䵁䅉䅅䅁䕁䅁䅁睁䵁䅁䅁权獃杁䅁权䭁䅁䅁权⽄允䅁允䅁䅁䅅䅁䙁䅁䍷㑋坣昲⽷䍄䉁䅁䅁睁䅁䅁䅍䅄䅁䅁䅯䄲䅁䅁䅯杊䅙䅁䅅䅁䉁䅁䅁兂䑄匹捨⽪啊䅑杷允䅁䅁䅍䅁䑁䅁䅷䅁䭁偁䅣䅁䭁䉁䜴䅁䉁䅁䅁允䅁䅁䅯䄳䅙䅁杷允䅁䅁䅑䅁䑁䅁䅷䅁䭁䱁䑳䅁䭁䉁䅅䅁䭁偁䈸䅁䉁䅁䅁允䅁䉁䅑䔴奔䅄䅁䅁䵁䅉䅅䅁䕁䅁䅁睁䵁䅁䅁权奂杁䅁权䕁䅁䅁权⽄允䅁允䅁䅁䅅䅁啁䡁汃䅄䅅䅁䅁䍄䉁䅁䅁䅂䅁䅁䅍䅄䅁䅁䅯䅈䅍䅁䅯权䅁䅁䅯兂䅁䅁䅅䅁䉁䅁䅁兂乄䵺䵺䵺獺睐杷允䅁䅁䅑䅁䑁䅁䅷䅁䭁䭁䙑䅁䭁䉁䜸䅁䭁䍁䝁䅁䉁䅁䅁允䅁䅁䅯眲䅣䅁杷允䅁䅁䅍䅁䑁䅁䅷䅁䭁䥁䅧䅁䭁䉁䜴䅁䉁䅁䅁允䅁䅁䅯杌䅫䅁杷允䅁䅁䅑䅁䑁䅁䅷䅁䭁䅁䍷䅁䭁䅁䅯䅁䭁䅁䅕䅁䉁䅁䅁允䅁䅁䅕䡳潊敫㠰お䵁䅉䅅䅁䑁䅁䅁睁䵁䅁䅁权䩁兄䅁权流杂䅁允䅁䅁䅅䅁䙁乁橥䑣䬰ㅊ䅤䍄䉁䅁䅁䅂䅁䅁䅍䅄䅁䅁䅯䅆䅉䅁䅯权䅁䅁䅯兂䅁䅁䅅䅁䉁䅁䅁兂坂楄礲敮港睐杷允䅁䅁䅕䅁䑁䅁䅷䅁䭁䝁䴸䅁䭁佁䭯䅁䭁佁䭙䅁䭁佁䭳䅁䉁䅁䅁允䅁䅁䅣䅁䅁䝁⽂唵䵁䅉䅅䅁䑁䅁䅁睁䵁䅁䅁权硃允䅁权奁杂䅁允䅁䅁䅅䅁䭁䕁䝯䅁䵁䅉䅅䅁䕁䅁䅁睁䵁䅁䅁权㕁杁䅁权剁䅁䅁权䙁䅁䅁允䅁䅁䅅䅁啁䑁䥄华䅉䅁䅁䍄䉁䅁䅁䅂䅁䅁䅍䅄䅁䅁䅯䄴䅅䅁䅯权䅁䅁䅯兂䅁䅁䅅䅁䉁䅁䅁兂䥂場啯歲㥦睐杷允䅁䅁䅑䅁䑁䅁䅷䅁䭁䥁䌸䅁䭁䉁䅅䅁䭁偁䈸䅁䉁䅁䅁允䅁䉁䅑䴰呐䅊䅁䅁䵁䅉䅅䅁䙁䅁䅁睁䵁䅁䅁权扃睃䅁权獄权䅁权浄权䅁权湄权䅁允䅁䅁䅅䅁䭁䉁䕁䅁䵁䅉䅅䅁䙁䅁䅁睁䵁䅁䅁权灄䅁䅁权煄权䅁权浄权䅁权牄权䅁允䅁䅁䅅䅁䡁䅁䅁䅁䅃佌䅚䍄䉁䅁䅁䅂䅁䅁䅍䅄䅁䅁䅯睐䅁䅁䅯权䅁䅁䅯䅂䅉䅁䅅䅁䉁䅁䅁兂杂搵楁⼲湫䅑杷允䅁䅁䅑䅁䑁䅁䅷䅁䭁䩁䍁䅁䭁䅁䅑䅁䭁偁䈸䅁䉁䅁䅁允䅁䉁䅑䭕止允䅁䅁䵁䅉䅅䅁䙁䅁䅁睁䵁䅁䅁权灄允䅁权瑄权䅁权浄权䅁权湄权䅁允䅁䅁䅅䅁䡁䅁䅁䅁杄⭆䅚䍄䉁䅁䅁睁䅁䅁䅍䅄䅁䅁䅯兄䅁䅁䅯䅈䅙䅁䅅䅁䉁䅁䅁权䱄杂䅁䍄䉁䅁䅁䅂䅁䅁䅍䅄䅁䅁䅯杄䅁䅁䅯权䅁䅁䅯兂䅁䅁䅅䅁䉁䅁䅁兂祃敮渫歸㝶睐杷允䅁䅁䅑䅁䑁䅁䅷䅁䭁䕁䍑䅁䭁䅁䅯䅁䭁偁䈸䅁䉁䅁䅁允䅁䅁䅕癴㥐䠱灪歂䵁䅉䅅䅁䕁䅁䅁睁䵁䅁䅁权捁杁䅁权䕁䅁䅁权䙁䅁䅁允䅁䅁䅅䅁啁䑁⼴兤䅁䅁䅁䍄䉁䅁䅁兂䅁䅁䅍䅄䅁䅁䅯兺䅳䅁䅯䄷䅯䅁䅯朵䅯䅁䅯眵䅯䅁䅅䅁䉁䅁䅁权允䅂䅁䍄䉁䅁䅁睁䅁䅁䅍䅄䅁䅁䅯睹䅅䅁䅯䅊䅙䅁䅅䅁䉁䅁䅁权歄权䅁䍄䉁䅁䅁睁䅁䅁䅍䅄䅁䅁䅯䅔䅳䅁䅯䅊䅙䅁䅅䅁䉁䅁䅁权乂睃䅁䍄䉁䅁䅁䅂䅁䅁䅍䅄䅁䅁䅯睌䅅䅁䅯权䅁䅁䅯兂䅁䅁䅅䅁䉁䅁䅁兂䙄䱉祂佡ㄱ䅑杷允䅁䅁䅑䅁䑁䅁䅷䅁䭁䝁䑧䅁䭁䉁䅅䅁䭁偁䈸䅁䉁䅁䅁允䅁䉁䅑䡷湁䅎䅁䅁䵁䅉䅅䅁䕁䅁䅁睁䵁䅁䅁权剃杁䅁权䕁䅁䅁权䙁䅁䅁允䅁䅁䅅䅁啁䝁祃䅭䅑䅁䅁䍄䉁䅁䅁兂䅁䅁䅍䅄䅁䅁䅯睦䅳䅁䅯朶䅯䅁䅯朵䅯䅁䅯眶䅯䅁䅅䅁䉁䅁䅁权允䅂䅁䍄䉁䅁䅁睁䅁䅁䅍䅄䅁䅁䅯儷䅷䅁䅯杊䅙䅁䅅䅁䉁䅁䅁兂㝂䭆䠵搴买䅑杷允䅁䅁䅑䅁䑁䅁䅷䅁䭁䭁䌴䅁䭁䅁䅯䅁䭁䅁䅕䅁䉁䅁䅁允䅁䅁䅕灳瘳㡰䱡啋䵁䅉䅅䅁䕁䅁䅁睁䵁䅁䅁权䡂杁䅁权䕁䅁䅁权䙁䅁䅁允䅁䅁䅅䅁啁䙁灄睒䅅䅁䅁䍄䉁䅁䅁䅂䅁䅁䅍䅄䅁䅁䅯兤䅉䅁䅯䅂䅁䅁䅯兂䅁䅁䅅䅁䉁䅁䅁䅆䅄䠱䄴䅁䅁䅁杷允䅁䅁䅑䅁䑁䅁䅷䅁䭁䕁䉍䅁䭁䉁䜸䅁䭁䍁䝁䅁䉁䅁䅁允䅁䅁䅯䅮䅙䅁杷允䅁䅁䅍䅁䑁䅁䅷䅁䭁偁䵣䅁䭁䍁䝙䅁䉁䅁䅁允䅁䅁䅕䉵䘶ㄶ潅䕖䵁䅉䅅䅁䕁䅁䅁睁䵁䅁䅁权⭃睁䅁权剁䅁䅁权䙁䅁䅁允䅁䅁䅅䅁啁䙁䱴睍䅙䅁䅁䍄䉁䅁䅁兂䅁䅁䅍䅄䅁䅁䅯兙䄰䅁䅯儶䅯䅁䅯朵䅯䅁䅯眵䅯䅁䅅䅁䉁䅁䅁权允䅂䅁䍄䉁䅁䅁䅂䅁䅁䅍䅄䅁䅁䅯典䅉䅁䅯䅂䅁䅁䅯兂䅁䅁䅅䅁䉁䅁䅁䅆㝃洸䅷䅁䅁䅁杷允䅁䅁䅕䅁䑁䅁䅷䅁䭁佁䘰䅁䭁佁䭯䅁䭁佁䭙䅁䭁佁䭳䅁䉁䅁䅁允䅁䅁䅣䅁䅁䵁䙂欵䵁䅉䅅䅁䕁䅁䅁睁䵁䅁䅁权䑃杁䅁权剁䅁䅁权䙁䅁䅁允䅁䅁䅅䅁啁佁橂噖䅷䅁䅁䍄䉁䅁䅁䅂䅁䅁䅍䅄䅁䅁䅯睵䅍䅁䅯䅂䅁䅁䅯兂䅁䅁䅅䅁䉁䅁䅁䅆䥂䑧䅷䅁䅁䅁杷允䅁䅁䅑䅁䑁䅁䅷䅁䭁䱁䅁䅁䭁䅁䅯䅁䭁䅁䍑䅁䉁䅁䅁允䅁䅁䅕瑃橥䑣䬲歈䵁䅉䅅䅁䕁䅁䅁睁䵁䅁䅁权呃杁䅁权䭁䅁䅁权⽄允䅁允䅁䅁䅅䅁䙁䵁䱤㑎䉬偙⼸䍄䉁䅁䅁睁䅁䅁䅍䅄䅁䅁䅯杩䄰䅁䅯杈䅙䅁䅅䅁䉁䅁䅁权噂杂䅁䍄䉁䅁䅁䅂䅁䅁䅍䅄䅁䅁䅯杴䅍䅁䅯充䅁䅁䅯兂䅁䅁䅅䅁䉁䅁䅁䅆元䕓䡍䅁䅁䅁杷允䅁䅁䅑䅁䑁䅁䅷䅁䭁䕁䍁䅁䭁䅁䅯䅁䭁䅁䅕䅁䉁䅁䅁允䅁䅁䅕穐敖歵䵫樹䴸䅉䅅䅁䕁䅁䅁睁䵁䅁䅁权睂睁䅁权䕁䅁䅁权䙁䅁䅁允䅁䅁䅅䅁啁䱁㕁睖䅁䅁䅁䍄䉁䅁䅁䅂䅁䅁䅍䅄䅁䅁䅯䄫䅉䅁䅯䅂䅁䅁䅯兂䅁䅁䅅䅁䉁䅁䅁䅆䥂ㅡ䅫䅁䅁䅁杷允䅁䅁䅍䅁䑁䅁䅷䅁䭁偁䘰䅁䭁䍁䝑䅁䉁䅁䅁允䅁䅁䅯兹䅣䅁杷允䅁䅁䅕䅁䑁䅁䅷䅁䭁䉁位䅁䭁佁䬰䅁䭁佁䭙䅁䭁佁䭣䅁䉁䅁䅁允䅁䅁䅯䅅䅑䅁杷允䅁䅁䅑䅁䑁䅁䅷䅁䭁䕁䑣䅁䭁䅁䅯䅁䭁䅁䅕䅁䉁䅁䅁允䅁䅁䅕浑汄䌰扌稫䴸䅉䅅䅁䙁䅁䅁睁䵁䅁䅁权㑃䅁䅁权灄权䅁权浄权䅁权湄权䅁允䅁䅁䅅䅁䭁䉁䕁䅁䵁䅉䅅䅁䕁䅁䅁睁䵁䅁䅁权噃杁䅁权䕁䅁䅁权䙁䅁䅁允䅁䅁䅅䅁啁䉁㍄杦䅅䅁䅁䍄䉁䅁䅁睁䅁䅁䅍䅄䅁䅁䅯其䅳䅁䅯䅈䅙䅁䅅䅁䉁䅁䅁权睃杂䅁䍄䉁䅁䅁睁䅁䅁䅍䅄䅁䅁䅯睐䄰䅁䅯䅊䅙䅁䅅䅁䉁䅁䅁权ぁ杅䅁䍄䉁䅁䅁䅂䅁䅁䅍䅄䅁䅁䅯儫䅁䅁䅯充䅁䅁䅯䅂䅉䅁䅅䅁䉁䅁䅁䅆䅂牓瘴䅁䅁䅁杷允䅁䅁䅕䅁䑁䅁䅷䅁䭁䝁䅧䅁䭁佁䭫䅁䭁佁䭙䅁䭁佁䭣䅁䉁䅁䅁允䅁䅁䅯䅅䅑䅁杷允䅁䅁䅑䅁䑁䅁䅷䅁䭁䩁䍙䅁䭁䅁䅯䅁䭁䅁䅕䅁䉁䅁䅁允䅁䅁䅕余兘瑉㕶ぅ䵁䅉䅅䅁䙁䅁䅁睁䵁䅁䅁权佄允䅁权汄权䅁权浄权䅁权湄权䅁允䅁䅁䅅䅁䭁䅁䰰䅁䵁䅉䅅䅁䙁䅁䅁睁䵁䅁䅁权䥃允䅁权潄权䅁权浄权䅁权湄权䅁允䅁䅁䅅䅁䭁䙁䱅䅁䵁䅉䅅䅁䙁䅁䅁睁䵁䅁䅁权佁兂䅁权灄权䅁权浄权䅁权湄权䅁允䅁䅁䅅䅁䭁䱁䵅䅁䵁䅉䅅䅁䕁䅁䅁睁䵁䅁䅁权祄䅁䅁权䉁杁䅁权䑁杁䅁允䅁䅁䅅䅁䙁乁琯硩楗偤䅚䍄䉁䅁䅁䅂䅁䅁䅍䅄䅁䅁䅯眯䅍䅁䅯䅂䅁䅁䅯兂䅁䅁䅅䅁䉁䅁䅁䅆獄偺䅁䅁䅁䅁杷允䅁䅁䅑䅁䑁䅁䅷䅁䭁䭁䍅䅁䭁䉁䅅䅁䭁䅁䅕䅁䉁䅁䅁允䅁䉁䅑䙋䱔睁䅁䅁䵁䅉䅅䅁䑁䅁䅁睁䵁䅁䅁权坂䅄䅁权歁杂䅁允䅁䅁䅅䅁䭁䉁䕁䅁䵁䅉䅅䅁䑁䅁䅁睁䵁䅁䅁权䡄允䅁权流杂䅁允䅁䅁䅅䅁䙁䙁㑋潈牘噉䅨䍄䉁䅁䅁兂䅁䅁䅍䅄䅁䅁䅯䅉䅁䅁䅯儵䅯䅁䅯朵䅯䅁䅯眵䅯䅁䅅䅁䉁䅁䅁权乁睃䅁䍄䉁䅁䅁兂䅁䅁䅍䅄䅁䅁䅯䄶䅕䅁䅯儷䅯䅁䅯朵䅯䅁䅯眵䅯䅁䅅䅁䉁䅁䅁权允䅂䅁䍄䉁䅁䅁睁䅁䅁䅍䅄䅁䅁䅯六䅳䅁䅯杊䅙䅁䅅䅁䉁䅁䅁兂乄䵺䵺偺奸䅑杷允䅁䅁䅑䅁䑁䅁䅷䅁䭁䙁䑣䅁䭁䅁䅯䅁䭁䅁䅕䅁䉁䅁䅁允䅁䅁䅕〰椱䙅㕧あ䵁䅉䅅䅁䙁䅁䅁睁䵁䅁䅁权慄䅂䅁权灄权䅁权浄权䅁权湄权䅁允䅁䅁䅅䅁䭁䉁䕁䅁䵁䅉䅅䅁䑁䅁䅁睁䵁䅁䅁权扄睃䅁权奁杂䅁允䅁䅁䅅䅁䭁䉁䝫䅁䵁䅉䅅䅁䕁䅁䅁睁䵁䅁䅁权杁兄䅁权晁杂䅁权杁杂䅁允䅁䅁䅅䅁䭁䙁䩉䅁䵁䅉䅅䅁䑁䅁䅁睁䵁䅁䅁权䵃杄䅁权慁杂䅁允䅁䅁䅅䅁䭁䕁䝳䅁䵁䅉䅅䅁䕁䅁䅁睁䵁䅁䅁权浄䅁䅁权䭁䅁䅁权䕁杁䅁允䅁䅁䅅䅁䙁䱁敧敨剴䌫䅂䍄䉁䅁䅁䅂䅁䅁䅍䅄䅁䅁䅯兕䅉䅁䅯䅂䅁䅁䅯眯䅅䅁䅅䅁䉁䅁䅁䅆㡁噁䄴䅁䅁䅁杷允䅁䅁䅑䅁䑁䅁䅷䅁䭁䡁䍙䅁䭁䉁䅅䅁䭁䅁䅕䅁䉁䅁䅁允䅁䉁䅑䘴䑬兂䅁䅁䵁䅉䅅䅁䙁䅁䅁睁䵁䅁䅁权㑄权䅁权灄权䅁权浄权䅁权湄权䅁允䅁䅁䅅䅁䭁䉁䕁䅁䵁䅉䅅䅁䙁䅁䅁睁䵁䅁䅁权坃䅁䅁权瑄权䅁权浄权䅁权湄权䅁允䅁䅁䅅䅁䡁䅁䅁䅁䅃界䅚䍄䉁䅁䅁䅂䅁䅁䅍䅄䅁䅁䅯東䅍䅁䅯䅂䅁䅁䅯兂䅁䅁䅅䅁䉁䅁䅁䅆㑃䙍䉷䅁䅁䅁杷允䅁䅁䅑䅁䑁䅁䅷䅁䭁䡁䍙䅁䭁䅁䅯䅁䭁䅁䅕䅁䉁䅁䅁允䅁䅁䅕潅䅐煹䙆歅䵁䅉䅅䅁䕁䅁䅁睁䵁䅁䅁权䭃睁䅁权䕁䅁䅁权䙁䅁䅁允䅁䅁䅅䅁啁䩁瑪儸䅁䅁䅁䍄䉁䅁䅁䅂䅁䅁䅍䅄䅁䅁䅯睥䅍䅁䅯权䅁䅁䅯眯䅅䅁䅅䅁䉁䅁䅁兂牁硨婢発穦睐杷允䅁䅁䅍䅁䑁䅁䅷䅁䭁䅁䝷䅁䭁䍁䝑䅁䉁䅁䅁允䅁䅁䅯䅎䅧䅁杷允䅁䅁䅍䅁䑁䅁䅷䅁䭁偁䱉䅁䭁䉁䜴䅁䉁䅁䅁允䅁䅁䅯睰䅙䅁杷允䅁䅁䅑䅁䑁䅁䅷䅁䭁䉁䅉䅁䭁䉁䅅䅁䭁䅁䅕䅁䉁䅁䅁允䅁䉁䅑䙙婉睂䅁䅁䵁䅉䅅䅁䙁䅁䅁睁䵁䅁䅁权䭁兂䅁权煄权䅁权浄权䅁权牄权䅁允䅁䅁䅅䅁䡁䅁䅁䅁䅄畊䅚䍄䉁䅁䅁䅂䅁䅁䅍䅄䅁䅁䅯䅓䅉䅁䅯权䅁䅁䅯兂䅁䅁䅅䅁䉁䅁䅁兂䱄啯㉗⼸嘰䅑杷允䅁䅁䅑䅁䑁䅁䅷䅁䭁䭁䑯䅁䭁䉁䅅䅁䭁偁䈸䅁䉁䅁䅁允䅁䉁䅑䱑婁杈䅁䅁䵁䅉䅅䅁䙁䅁䅁睁䵁䅁䅁权䍂䅁䅁权煄权䅁权浄权䅁权牄权䅁允䅁䅁䅅䅁䭁䉁䕁䅁䵁䅉䅅䅁䕁䅁䅁睁䵁䅁䅁权㝂杁䅁权剁䅁䅁权䙁䅁䅁允䅁䅁䅅䅁啁䅁畃兲䅧䅁䅁䍄䉁䅁䅁兂䅁䅁䅍䅄䅁䅁䅯村䅕䅁䅯儵䅯䅁䅯朵䅯䅁䅯眵䅯䅁䅅䅁䉁䅁䅁权允䅂䅁䍄䉁䅁䅁䅂䅁䅁䅍䅄䅁䅁䅯杏䅍䅁䅯权䅁䅁䅯兂䅁䅁䅅䅁䉁䅁䅁兂奂扏䥔癤栴䅑杷允䅁䅁䅕䅁䑁䅁䅷䅁䭁䍁偣䅁䭁佁䭷䅁䭁佁䭙䅁䭁佁䭣䅁䉁䅁䅁允䅁䅁䅯䅅䅑䅁杷允䅁䅁䅑䅁䑁䅁䅷䅁䭁䥁䍍䅁䭁䉁䅅䅁䭁偁䈸䅁䉁䅁䅁允䅁䉁䅑䕙坌杘䅁䅁䵁䅉䅅䅁䕁䅁䅁睁䵁䅁䅁权䡃杁䅁权䭁䅁䅁权䙁䅁䅁允䅁䅁䅅䅁䙁䅁坒楄礲敮⽍䍄䉁䅁䅁䅂䅁䅁䅍䅄䅁䅁䅯朰䅉䅁䅯充䅁䅁䅯兂䅁䅁䅅䅁䉁䅁䅁䅆剃湮婫䅁䅁䅁杷允䅁䅁䅍䅁䑁䅁䅷䅁䭁䙁䄸䅁䭁䍁䝑䅁䉁䅁䅁允䅁䅁䅯杏䅣䅁杷允䅁䅁䅑䅁䑁䅁䅷䅁䭁䉁䑕䅁䭁䉁䅅䅁䭁䅁䅕䅁䉁䅁䅁允䅁䉁䅑䕧低䅉䅁䅁䵁䅉䅅䅁䕁䅁䅁睁䵁䅁䅁权兂睁䅁权䕁䅁䅁权⽄允䅁允䅁䅁䅅䅁啁䝁䑄睐䅅䅁䅁䍄䉁䅁䅁兂䅁䅁䅍䅄䅁䅁䅯䅁䅙䅁䅯儶䅯䅁䅯朵䅯䅁䅯眵䅯䅁䅅䅁䉁䅁䅁权允䅂䅁䍄䉁䅁䅁兂䅁䅁䅍䅄䅁䅁䅯克䅁䅁䅯朶䅯䅁䅯朵䅯䅁䅯眶䅯䅁䅅䅁䉁䅁䅁睂䅁䅁䅁䍙浢䅑杷允䅁䅁䅕䅁䑁䅁䅷䅁䭁䙁䉉䅁䭁佁䬰䅁䭁佁䭙䅁䭁佁䭣䅁䉁䅁䅁允䅁䅁䅣䅁䅁䭁牁欵䵁䅉䅅䅁䕁䅁䅁睁䵁䅁䅁权獁杁䅁权剁䅁䅁权⽄允䅁允䅁䅁䅅䅁啁䱁器䉚䅁䅁䅁䍄䉁䅁䅁睁䅁䅁䅍䅄䅁䅁䅯杦䄴䅁䅯䅈䅙䅁䅅䅁䉁䅁䅁权楂杂䅁䍄䉁䅁䅁䅂䅁䅁䅍䅄䅁䅁䅯兓䅉䅁䅯权䅁䅁䅯眯䅅䅁䅅䅁䉁䅁䅁兂㥁瑃橥䑣倰䅑杷允䅁䅁䅍䅁䑁䅁䅷䅁䭁䑁䅣䅁䭁䉁䜴䅁䉁䅁䅁允䅁䅁䅯兹䅧䅁杷允䅁䅁䅍䅁䑁䅁䅷䅁䭁佁䰴䅁䭁䍁䝙䅁䉁䅁䅁允䅁䅁䅕場啯歲䉥䕒䵁䅉䅅䅁䑁䅁䅁睁䵁䅁䅁权灁䅅䅁权捁杂䅁允䅁䅁䅅䅁䭁䩁䝑䅁䵁䅉䅅䅁䕁䅁䅁睁䵁䅁䅁权䱁睁䅁权䕁䅁䅁权⽄允䅁允䅁䅁䅅䅁啁䥁橩朴䅁䅁䅁䍄䉁䅁䅁䅂䅁䅁䅍䅄䅁䅁䅯兄䅍䅁䅯䅂䅁䅁䅯兂䅁䅁䅅䅁䉁䅁䅁䅆奁琴䴸䅁䅁䅁杷允䅁䅁䅕䅁䑁䅁䅷䅁䭁䩁䱣䅁䭁佁䭧䅁䭁佁䭙䅁䭁佁䭣䅁䉁䅁䅁允䅁䅁䅯䅅䅑䅁杷允䅁䅁䅑䅁䑁䅁䅷䅁䭁䝁䌸䅁䭁䅁䅯䅁䭁偁䈸䅁䉁䅁䅁允䅁䅁䅕椹捨㡪ㅌ䕁䵁䅉䅅䅁䙁䅁䅁睁䵁䅁䅁权坃兂䅁权獄权䅁权浄权䅁权湄权䅁允䅁䅁䅅䅁䡁䅁䅁䅁䅃畸䅖䍄䉁䅁䅁䅂䅁䅁䅍䅄䅁䅁䅯䅧䅉䅁䅯权䅁䅁䅯兂䅁䅁䅅䅁䉁䅁䅁兂㑃潈牘払㡪睐杷允䅁䅁䅕䅁䑁䅁䅷䅁䭁䕁䱅䅁䭁佁䭕䅁䭁佁䭙䅁䭁佁䭣䅁䉁䅁䅁允䅁䅁䅯䅅䅑䅁杷允䅁䅁䅑䅁䑁䅁䅷䅁䭁䩁䉷䅁䭁䉁䜸䅁䭁䍁䝁䅁䉁䅁䅁允䅁䅁䅯全䅧䅁杷允䅁䅁䅕䅁䑁䅁䅷䅁䭁佁佣䅁䭁佁䭷䅁䭁佁䭙䅁䭁佁䭣䅁䉁䅁䅁允䅁䅁䅣䅁䅁䕁牁唵䵁䅉䅅䅁䕁䅁䅁睁䵁䅁䅁权䭂杁䅁权剁䅁䅁权䙁䅁䅁允䅁䅁䅅䅁啁䕁獄礰䅣䅁䅁䍄䉁䅁䅁䅂䅁䅁䅍䅄䅁䅁䅯䄸䅉䅁䅯权䅁䅁䅯兂䅁䅁䅅䅁䉁䅁䅁兂剄瑉㕶畦灯䅑杷允䅁䅁䅍䅁䑁䅁䅷䅁䭁乁䕫䅁䭁䍁䝙䅁䉁䅁䅁允䅁䅁䅕浚浚浚浙啖䵁䅉䅅䅁䕁䅁䅁睁䵁䅁䅁权元睁䅁权䭁䅁䅁权䙁䅁䅁允䅁䅁䅅䅁䙁䙁歰㥏倹剪䅂䍄䉁䅁䅁兂䅁䅁䅍䅄䅁䅁䅯兩䅅䅁䅯䄷䅯䅁䅯朵䅯䅁䅯眵䅯䅁䅅䅁䉁䅁䅁睂䅁䅁䅁䭷汦䅑杷允䅁䅁䅕䅁䑁䅁䅷䅁䭁偁䵙䅁䭁佁䭧䅁䭁佁䭙䅁䭁佁䭣䅁䉁䅁䅁允䅁䅁䅯杂䅳䅁杷允䅁䅁䅍䅁䑁䅁䅷䅁䭁䝁䉳䅁䭁䍁䝑䅁䉁䅁䅁允䅁䅁䅯䅅䅑䅁杷允䅁䅁䅑䅁䑁䅁䅷䅁䭁䕁䍳䅁䭁䅁䅯䅁䭁偁䈸䅁䉁䅁䅁允䅁䅁䅕䉯癯匳䝑啁䵁䅉䅅䅁䙁䅁䅁睁䵁䅁䅁权乁䅁䅁权獄权䅁权浄权䅁权湄权䅁允䅁䅁䅅䅁䡁䅁䅁䅁䅁畆䅚䍄䉁䅁䅁睁䅁䅁䅍䅄䅁䅁䅯入䄴䅁䅯䅊䅙䅁䅅䅁䉁䅁䅁权䑁充䅁䍄䉁䅁䅁兂䅁䅁䅍䅄䅁䅁䅯儲䅁䅁䅯儶䅯䅁䅯朵䅯䅁䅯眵䅯䅁䅅䅁䉁䅁䅁权㙃睃䅁䍄䉁䅁䅁兂䅁䅁䅍䅄䅁䅁䅯光䅕䅁䅯朶䅯䅁䅯朵䅯䅁䅯眶䅯䅁䅅䅁䉁䅁䅁权允䅂䅁䍄䉁䅁䅁兂䅁䅁䅍䅄䅁䅁䅯睯䅳䅁䅯儷䅯䅁䅯朵䅯䅁䅯眵䅯䅁䅅䅁䉁䅁䅁权允䅂䅁䍄䉁䅁䅁睁䅁䅁䅍䅄䅁䅁䅯眴䅳䅁䅯杊䅙䅁䅅䅁䉁䅁䅁兂啁歲桦汥奒䅑杷允䅁䅁䅑䅁䑁䅁䅷䅁䭁乁䉁䅁䭁䅁䅯䅁䭁䅁䅕䅁䉁䅁䅁允䅁䅁䅕䥒獴⼵灳歈䵁䅉䅅䅁䕁䅁䅁睁䵁䅁䅁权塂睁䅁权䕁䅁䅁权䙁䅁䅁允䅁䅁䅅䅁啁䅁䥦先䅁䅁䅁䍄䉁䅁䅁兂䅁䅁䅍䅄䅁䅁䅯具䅅䅁䅯䄷䅯䅁䅯朵䅯䅁䅯眵䅯䅁䅅䅁䉁䅁䅁睂䅁䅁䅁䬴汘䅑杷允䅁䅁䅍䅁䑁䅁䅷䅁䭁䩁䘰䅁䭁䉁䝯䅁䉁䅁䅁允䅁䅁䅯睥䅙䅁杷允䅁䅁䅑䅁䑁䅁䅷䅁䭁䑁䄸䅁䭁䅁䅑䅁䭁䅁䅕䅁䉁䅁䅁允䅁䉁䅑偔乊䅁䅁䅁䵁䅉䅅䅁䕁䅁䅁睁䵁䅁䅁权偃䅁䅁权䉁杁䅁权䍁杁䅁允䅁䅁䅅䅁䙁乁䥫昵㝭捍䅴䍄䉁䅁䅁䅂䅁䅁䅍䅄䅁䅁䅯杲䅁䅁䅯允䅉䅁䅯睁䅉䅁䅅䅁䉁䅁䅁兂穂焵㝱湡䭘䅑杷允䅁䅁䅑䅁䑁䅁䅷䅁䭁䕁䉑䅁䭁䉁䅅䅁䭁䅁䅕䅁䉁䅁䅁允䅁䉁䅑䭁汁杊䅁䅁䵁䅉䅅䅁䕁䅁䅁睁䵁䅁䅁权瑂杁䅁权剁䅁䅁权⽄允䅁允䅁䅁䅅䅁啁䍁啁䘰䅕䅁䅁䍄䉁䅁䅁睁䅁䅁䅍䅄䅁䅁䅯兴䅕䅁䅯杇䅙䅁䅅䅁䉁䅁䅁权扁杂䅁䍄䉁䅁䅁睁䅁䅁䅍䅄䅁䅁䅯䅵䅕䅁䅯杊䅙䅁䅅䅁䉁䅁䅁兂畃⭒㙆䝆圵䅑杷允䅁䅁䅑䅁䑁䅁䅷䅁䭁佁䅷䅁䭁䅁䅑䅁䭁䅁䍑䅁䉁䅁䅁允䅁䉁䅑ㅹ䱺䅁䅁䅁䵁䅉䅅䅁䕁䅁䅁睁䵁䅁䅁权橁杁䅁权剁䅁䅁权⽄允䅁允䅁䅁䅅䅁啁䭁㝂噖䅣䅁䅁䍄䉁䅁䅁䅂䅁䅁䅍䅄䅁䅁䅯䅔䅉䅁䅯权䅁䅁䅯眯䅅䅁䅅䅁䉁䅁䅁兂㡄晱午坔䝉䅑杷允䅁䅁䅕䅁䑁䅁䅷䅁䭁䥁䱉䅁䭁佁䭧䅁䭁佁䭙䅁䭁佁䭣䅁䉁䅁䅁允䅁䅁䅯䅅䅑䅁杷允䅁䅁䅕䅁䑁䅁䅷䅁䭁䱁䰰䅁䭁佁䭯䅁䭁佁䭙䅁䭁佁䭳䅁䉁䅁䅁允䅁䅁䅯䅅䅑䅁杷允䅁䅁䅍䅁䑁䅁䅷䅁䭁䥁䙑䅁䭁䉁䝧䅁䉁䅁䅁允䅁䅁䅯兇䅙䅁杷允䅁䅁䅑䅁䑁䅁䅷䅁䭁佁䍕䅁䭁䅁䅑䅁䭁䅁䅕䅁䉁䅁䅁允䅁䉁䅑䔰煹允䅁䅁䵁䅉䅅䅁䙁䅁䅁睁䵁䅁䅁权牂兂䅁权瑄权䅁权浄权䅁权湄权䅁允䅁䅁䅅䅁䭁䉁䕁䅁䵁䅉䅅䅁䕁䅁䅁睁䵁䅁䅁权㡁杁䅁权䕁䅁䅁权⽄允䅁允䅁䅁䅅䅁啁䍁獡睕䅅䅁䅁䍄䉁䅁䅁䅂䅁䅁䅍䅄䅁䅁䅯䄰䅉䅁䅯充䅁䅁䅯兂䅁䅁䅅䅁䉁䅁䅁䅆杂桴䱯䅁䅁䅁杷允䅁䅁䅕䅁䑁䅁䅷䅁䭁佁䉉䅁䭁佁䬰䅁䭁佁䭙䅁䭁佁䭣䅁䉁䅁䅁允䅁䅁䅣䅁䅁䕁㉄唵䵁䅉䅅䅁䑁䅁䅁睁䵁䅁䅁权呁䅁䅁权捁杂䅁允䅁䅁䅅䅁䭁䉁䜰䅁䵁䅉䅅䅁䕁䅁䅁睁䵁䅁䅁权卂䅁䅁权䉁杁䅁权䙁杁䅁允䅁䅁䅅䅁䙁䉁䑕䩊扲乣䅒䍄䉁䅁䅁兂䅁䅁䅍䅄䅁䅁䅯充䅕䅁䅯朶䅯䅁䅯朵䅯䅁䅯眶䅯䅁䅅䅁䉁䅁䅁睂䅁䅁䅁䕧浄䅑杷允䅁䅁䅍䅁䑁䅁䅷䅁䭁偁䕁䅁䭁䍁䝙䅁䉁䅁䅁允䅁䅁䅕䘷㑇潈㝘䕗䵁䅉䅅䅁䑁䅁䅁睁䵁䅁䅁权牄允䅁权敁杂䅁允䅁䅁䅅䅁䭁䉁䡑䅁䵁䅉䅅䅁䕁䅁䅁睁䵁䅁䅁权㍄杁䅁权䕁䅁䅁权䙁䅁䅁允䅁䅁䅅䅁啁䍁潃眶䅁䅁䅁䍄䉁䅁䅁兂䅁䅁䅍䅄䅁䅁䅯儹䅳䅁䅯䄷䅯䅁䅯朵䅯䅁䅯眵䅯䅁䅅䅁䉁䅁䅁睂䅁䅁䅁佯汪䅑杷允䅁䅁䅍䅁䑁䅁䅷䅁䭁䱁䉣䅁䭁䉁䝧䅁䉁䅁䅁允䅁䅁䅯杓䅙䅁杷允䅁䅁䅑䅁䑁䅁䅷䅁䭁䭁䍑䅁䭁䅁䅑䅁䭁䅁䅕䅁䉁䅁䅁允䅁䉁䅑㕁呏䅁䅁䅁䵁䅉䅅䅁䕁䅁䅁睁䵁䅁䅁权獁杁䅁权䕁䅁䅁权⽄允䅁允䅁䅁䅅䅁啁偁奚李䅁䅁䅁䍄䉁䅁䅁睁䅁䅁䅍䅄䅁䅁䅯睥䅷䅁䅯䅈䅙䅁䅅䅁䉁䅁䅁权煄杂䅁䍄䉁䅁䅁兂䅁䅁䅍䅄䅁䅁䅯杕䄴䅁䅯儵䅯䅁䅯朵䅯䅁䅯眵䅯䅁䅅䅁䉁䅁䅁权㑁睃䅁䍄䉁䅁䅁䅂䅁䅁䅍䅄䅁䅁䅯朶䅉䅁䅯䅂䅁䅁䅯眯䅅䅁䅅䅁䉁䅁䅁䅆捃㉃䅉䅁䅁䅁杷允䅁䅁䅕䅁䑁䅁䅷䅁䭁佁䅷䅁䭁佁䭕䅁䭁佁䭙䅁䭁佁䭣䅁䉁䅁䅁允䅁䅁䅯䅏䅳䅁杷允䅁䅁䅕䅁䑁䅁䅷䅁䭁䭁䉷䅁䭁佁䭯䅁䭁佁䭙䅁䭁佁䭳䅁䉁䅁䅁允䅁䅁䅣䅁䅁䭁䡂欵䵁䅉䅅䅁䙁䅁䅁睁䵁䅁䅁权奄允䅁权灄权䅁权浄权䅁权湄权䅁允䅁䅁䅅䅁䭁䑁儸䅁䵁䅉䅅䅁䙁䅁䅁睁䵁䅁䅁权㥃睃䅁权潄权䅁权浄权䅁权湄权䅁允䅁䅁䅅䅁䭁䉁䕁䅁䵁䅉䅅䅁䑁䅁䅁睁䵁䅁䅁权歂䅁䅁权奁杂䅁允䅁䅁䅅䅁䭁䑁䝫䅁䵁䅉䅅䅁䕁䅁䅁睁䵁䅁䅁权汃杁䅁权䭁䅁䅁权⽄允䅁允䅁䅁䅅䅁䙁乁佮ㄹ橐削䅊䍄䉁䅁䅁䅂䅁䅁䅍䅄䅁䅁䅯䅱䅉䅁䅯权䅁䅁䅯兂䅁䅁䅅䅁䉁䅁䅁兂㥁瑃橥䑣樰䅑杷允䅁䅁䅕䅁䑁䅁䅷䅁䭁佁丰䅁䭁佁䭫䅁䭁佁䭙䅁䭁佁䭣䅁䉁䅁䅁允䅁䅁䅯桏䅅䅁杷允䅁䅁䅍䅁䑁䅁䅷䅁䭁乁䉉䅁䭁䉁䜴䅁䉁䅁䅁允䅁䅁䅯眳䅣䅁杷允䅁䅁䅑䅁䑁䅁䅷䅁䭁䱁䌴䅁䭁䅁䅯䅁䭁䅁䅕䅁䉁䅁䅁允䅁䅁䅯睚䅉䅁杷允䅁䅁䅍䅁䑁䅁䅷䅁䭁䥁乯䅁䭁䍁䝙䅁䉁䅁䅁允䅁䅁䅕灭婭婭䩬䕘䵁䅉䅅䅁䕁䅁䅁睁䵁䅁䅁权噂杁䅁权䭁䅁䅁权⽄允䅁允䅁䅁䅅䅁䙁䑁ㄸ牘䩰䉄䅂䍄䉁䅁䅁䅂䅁䅁䅍䅄䅁䅁䅯杤䅍䅁䅯充䅁䅁䅯眯䅅䅁䅅䅁䉁䅁䅁䅆㑁䑁匵䅁䅁䅁杷允䅁䅁䅍䅁䑁䅁䅷䅁䭁䩁䉍䅁䭁䉁䝷䅁䉁䅁䅁允䅁䅁䅯兑䅙䅁杷允䅁䅁䅑䅁䑁䅁䅷䅁䭁乁䑕䅁䭁䅁䅯䅁䭁偁䈸䅁䉁䅁䅁允䅁䅁䅕䙅㕧䵴㉪䕅䵁䅉䅅䅁䕁䅁䅁睁䵁䅁䅁权敃睃䅁权晁杂䅁权杁杂䅁允䅁䅁䅅䅁䭁䅁䭅䅁䵁䅉䅅䅁䑁䅁䅁睁䵁䅁䅁权坁兂䅁权慁杂䅁允䅁䅁䅅䅁䭁䙁䜴䅁䵁䅉䅅䅁䙁䅁䅁睁䵁䅁䅁权䵃䅁䅁权煄权䅁权浄权䅁权牄权䅁允䅁䅁䅅䅁䡁䅁䅁䅁䅄敍䅚䍄䉁䅁䅁䅂䅁䅁䅍䅄䅁䅁䅯杉䅍䅁䅯权䅁䅁䅯眯䅅䅁䅅䅁䉁䅁䅁兂䥂場啯獲扣䅑杷允䅁䅁䅑䅁䑁䅁䅷䅁䭁䕁䑑䅁䭁䉁䅅䅁䭁䅁䅕䅁䉁䅁䅁允䅁䉁䅑䅹畕䅂䅁䅁䵁䅉䅅䅁䙁䅁䅁睁䵁䅁䅁权煁允䅁权瑄权䅁权浄权䅁权湄权䅁允䅁䅁䅅䅁䡁䅁䅁䅁杁畢䅖䍄䉁䅁䅁睁䅁䅁䅍䅄䅁䅁䅯䅂䅅䅁䅯䅈䅙䅁䅅䅁䉁䅁䅁权煁杂䅁䍄䉁䅁䅁䅂䅁䅁䅍䅄䅁䅁䅯睌䅁䅁䅯充䅁䅁䅯兂䅁䅁䅅䅁䉁䅁䅁䅆㑄塹䜰䅁䅁䅁杷允䅁䅁䅑䅁䑁䅁䅷䅁䭁䅁䑯䅁䭁䅁䅑䅁䭁偁䈸䅁䉁䅁䅁允䅁䉁䅑䩏噬允䅁䅁䵁䅉䅅䅁䕁䅁䅁睁䵁䅁䅁权獁杁䅁权䭁䅁䅁权䙁䅁䅁允䅁䅁䅅䅁䙁䡁⼰噎㘶兓䅤䍄䉁䅁䅁䅂䅁䅁䅍䅄䅁䅁䅯杙䅍䅁䅯权䅁䅁䅯眯䅅䅁䅅䅁䉁䅁䅁兂祄欰椱䉅㕚䅑杷允䅁䅁䅑䅁䑁䅁䅷䅁䭁䍁䌴䅁䭁䅁䅑䅁䭁䅁䅕䅁䉁䅁䅁允䅁䉁䅑佔婕䅁䅁䅁䵁䅉䅅䅁䑁䅁䅁睁䵁䅁䅁权敄䅄䅁权奁杂䅁允䅁䅁䅅䅁䭁䡁䝷䅁䵁䅉䅅䅁䙁䅁䅁睁䵁䅁䅁权䑃睃䅁权煄权䅁权浄权䅁权牄权䅁允䅁䅁䅅䅁䭁䉁䕁䅁䵁䅉䅅䅁䕁䅁䅁睁䵁䅁䅁权㡃睁䅁权剁䅁䅁权䙁䅁䅁允䅁䅁䅅䅁啁䩁㙩睦䅯䅁䅁䍄䉁䅁䅁䅂䅁䅁䅍䅄䅁䅁䅯䅧䅍䅁䅯䅂䅁䅁䅯眯䅅䅁䅅䅁䉁䅁䅁䅆䥃䩹䠰䅁䅁䅁杷允䅁䅁䅑䅁䑁䅁䅷䅁䭁䑁䅷䅁䭁䉁䅅䅁䭁䅁䅕䅁䉁䅁䅁允䅁䉁䅑䙧䭂朹䅉䅁䵁䅉䅅䅁䕁䅁䅁睁䵁䅁䅁权煃䅁䅁权䭁䅁䅁权䙁䅁䅁允䅁䅁䅅䅁䙁䅁琴灳瘳硰䅎䍄䉁䅁䅁䅂䅁䅁䅍䅄䅁䅁䅯儶䅍䅁䅯权䅁䅁䅯兂䅁䅁䅅䅁䉁䅁䅁兂煃搸乊桙䅁䅑杷允䅁䅁䅑䅁䑁䅁䅷䅁䭁䕁䰸䅁䭁䉁䜸䅁䭁䍁䝁䅁䉁䅁䅁允䅁䅁䅯眲䅙䅁杷允䅁䅁䅑䅁䑁䅁䅷䅁䭁䉁䑷䅁䭁䅁䅑䅁䭁偁䈸䅁䉁䅁䅁允䅁䉁䅑噤穁䅁䅁䅁䵁䅉䅅䅁䑁䅁䅁睁䵁䅁䅁权䥂睃䅁权流杂䅁允䅁䅁䅅䅁䙁䑁積積積に䅊䍄䉁䅁䅁䅂䅁䅁䅍䅄䅁䅁䅯䅏䅉䅁䅯充䅁䅁䅯兂䅁䅁䅅䅁䉁䅁䅁䅆䅁佸慑䅁䅁䅁杷允䅁䅁䅑䅁䑁䅁䅷䅁䭁䭁䍣䅁䭁䉁䅅䅁䭁䅁䅕䅁䉁䅁䅁允䅁䉁䅑䜴䈲䅃䅁䅁䵁䅉䅅䅁䕁䅁䅁睁䵁䅁䅁权䭄䅁䅁权䕁䅁䅁权䙁䅁䅁允䅁䅁䅅䅁啁䥁䕷䅔䅁䅁䅁䍄䉁䅁䅁䅂䅁䅁䅍䅄䅁䅁䅯䅊䅅䅁䅯权䅁䅁䅯䅂䅉䅁䅅䅁䉁䅁䅁兂祃敮渫歸䵳䅑杷允䅁䅁䅑䅁䑁䅁䅷䅁䭁䉁䍕䅁䭁䅁䅑䅁䭁䅁䅕䅁䉁䅁䅁允䅁䉁䅑䰴〱允䅁䅁䵁䅉䅅䅁䑁䅁䅁睁䵁䅁䅁权畁䅁䅁权慁杂䅁允䅁䅁䅅䅁䭁䝁䝷䅁䵁䅉䅅䅁䕁䅁䅁睁䵁䅁䅁权㝃杁䅁权剁䅁䅁权䙁䅁䅁允䅁䅁䅅䅁啁䅁浃橰䅯䅁䅁䍄䉁䅁䅁睁䅁䅁䅍䅄䅁䅁䅯儱䅁䅁䅯䅇䅙䅁䅅䅁䉁䅁䅁权㕁杂䅁䍄䉁䅁䅁兂䅁䅁䅍䅄䅁䅁䅯睧䅷䅁䅯儵䅯䅁䅯朵䅯䅁䅯眵䅯䅁䅅䅁䉁䅁䅁权允䅂䅁䍄䉁䅁䅁䅂䅁䅁䅍䅄䅁䅁䅯児䅅䅁䅯䅂䅁䅁䅯䅂䅉䅁䅅䅁䉁䅁䅁䅆扁卫䄰䅁䅁䅁杷允䅁䅁䅑䅁䑁䅁䅷䅁䭁佁䍉䅁䭁䅁䅯䅁䭁䅁䅕䅁䉁䅁䅁允䅁䅁䅕⽷潕䥘䌯ぉ䵁䅉䅅䅁䑁䅁䅁睁䵁䅁䅁权呄睃䅁权慁杂䅁允䅁䅁䅅䅁䭁䵁䜰䅁䵁䅉䅅䅁䑁䅁䅁睁䵁䅁䅁权㕄䅄䅁权奁杂䅁允䅁䅁䅅䅁䭁䡁䝷䅁䵁䅉䅅䅁䕁䅁䅁睁䵁䅁䅁权浂杁䅁权䕁䅁䅁权䙁䅁䅁允䅁䅁䅅䅁䭁䝁䍣䅁䵁䅉䅅䅁䙁䅁䅁睁䵁䅁䅁权䥂䅁䅁权煄权䅁权浄权䅁权牄权䅁允䅁䅁䅅䅁䡁䅁䅁䅁䅄敏䅚䍄䉁䅁䅁睁䅁䅁䅍䅄䅁䅁䅯杵䅁䅁䅯䅇䅙䅁䅅䅁䉁䅁䅁权療杂䅁䍄䉁䅁䅁睁䅁䅁䅍䅄䅁䅁䅯䅵䅷䅁䅯䅈䅙䅁䅅䅁䉁䅁䅁权灃䅃䅁䍄䉁䅁䅁䅂䅁䅁䅍䅄䅁䅁䅯杏䅍䅁䅯䅂䅁䅁䅯眯䅅䅁䅅䅁䉁䅁䅁䅆㑃䝊䅑䅁䅁䅁杷允䅁䅁䅍䅁䑁䅁䅷䅁䭁䩁䉫䅁䭁䉁䝷䅁䉁䅁䅁允䅁䅁䅯兗䅙䅁杷允䅁䅁䅑䅁䑁䅁䅷䅁䭁䥁䄰䅁䭁䉁䅅䅁䭁䅁䍑䅁䉁䅁䅁允䅁䉁䅑䍷⬹睄䅁䅁䵁䅉䅅䅁䕁䅁䅁睁䵁䅁䅁权硁睁䅁权䭁䅁䅁权⽄允䅁允䅁䅁䅅䅁䙁䡁潎敫㠱祐䅂䍄䉁䅁䅁䅂䅁䅁䅍䅄䅁䅁䅯兒䅉䅁䅯权䅁䅁䅯兂䅁䅁䅅䅁䉁䅁䅁兂畄䑦ㄸ牘䙯䅑杷允䅁䅁䅍䅁䑁䅁䅷䅁䭁䭁䵍䅁䭁䉁䝯䅁䉁䅁䅁允䅁䅁䅯児䅙䅁杷允䅁䅁䅕䅁䑁䅁䅷䅁䭁䅁䝍䅁䭁佁䬰䅁䭁佁䭙䅁䭁佁䭣䅁䉁䅁䅁允䅁䅁䅯䅅䅑䅁杷允䅁䅁䅕䅁䑁䅁䅷䅁䭁䝁䄸䅁䭁佁䭕䅁䭁佁䭙䅁䭁佁䭣䅁䉁䅁䅁允䅁䅁䅯材䅳䅁杷允䅁䅁䅑䅁䑁䅁䅷䅁䭁䕁䉧䅁䭁䅁䍅䅁䭁䅁䍕䅁䉁䅁䅁允䅁䅁䅕佹㝲挱䜲唱䵁䅉䅅䅁䕁䅁䅁睁䵁䅁䅁权潂杁䅁权䕁䅁䅁权䙁䅁䅁允䅁䅁䅅䅁啁䭁呇杁䅉䅁䅁䍄䉁䅁䅁䅂䅁䅁䅍䅄䅁䅁䅯眯䅉䅁䅯充䅁䅁䅯兂䅁䅁䅅䅁䉁䅁䅁䅆䅃ご䵣䅁䅁䅁杷允䅁䅁䅍䅁䑁䅁䅷䅁䭁䥁䴰䅁䭁䉁䝧䅁䉁䅁䅁允䅁䅁䅯兏䅙䅁杷允䅁䅁䅑䅁䑁䅁䅷䅁䭁䭁䐰䅁䭁䅁䅑䅁䭁偁䈸䅁䉁䅁䅁允䅁䉁䅑䕧㝰䅁䅁䅁䵁䅉䅅䅁䑁䅁䅁睁䵁䅁䅁权噂睃䅁权流杂䅁允䅁䅁䅅䅁䙁乁橥䑣䬰ㅆ䅆䍄䉁䅁䅁䅂䅁䅁䅍䅄䅁䅁䅯眶䅉䅁䅯䅂䅁䅁䅯眯䅅䅁䅅䅁䉁䅁䅁䅆权啢䅷䅁䅁䅁杷允䅁䅁䅍䅁䑁䅁䅷䅁䭁䥁䕧䅁䭁䉁䝯䅁䉁䅁䅁允䅁䅁䅯杘䅙䅁杷允䅁䅁䅑䅁䑁䅁䅷䅁䭁䝁䍷䅁䭁䅁䅑䅁䭁䅁䅕䅁䉁䅁䅁允䅁䉁䅑佱呂䅁䅁䅁䵁䅉䅅䅁䑁䅁䅁睁䵁䅁䅁权䩁䅅䅁权捁杂䅁允䅁䅁䅅䅁䭁䍁䡫䅁䵁䅉䅅䅁䕁䅁䅁睁䵁䅁䅁权祂允䅁权剁䅁䅁权䙁䅁䅁允䅁䅁䅅䅁啁䝁㥧䉏䄰䅁䅁䍄䉁䅁䅁䅂䅁䅁䅍䅄䅁䅁䅯杚䅉䅁䅯权䅁䅁䅯兂䅁䅁䅅䅁䉁䅁䅁权湂杁䅁䍄䉁䅁䅁䅂䅁䅁䅍䅄䅁䅁䅯杩䅅䅁䅯充䅁䅁䅯兂䅁䅁䅅䅁䉁䅁䅁䅆睂㑙䑧䅁䅁䅁杷允䅁䅁䅑䅁䑁䅁䅷䅁䭁䭁䍍䅁䭁䅁䅑䅁䭁䅁䅕䅁䉁䅁䅁允䅁䉁䅑䤸硉允䅁䅁䵁䅉䅅䅁䕁䅁䅁睁䵁䅁䅁权求睁䅁权剁䅁䅁权⽄允䅁允䅁䅁䅅䅁啁䥁㉄硥䅣䅁䅁䍄䉁䅁䅁䅂䅁䅁䅍䅄䅁䅁䅯杫䅍䅁䅯充䅁䅁䅯兂䅁䅁䅅䅁䉁䅁䅁䅆䅃汭单䅁䅁䅁杷允䅁䅁䅑䅁䑁䅁䅷䅁䭁䵁䕍䅁䭁䉁䜸䅁䭁䍁䝁䅁䉁䅁䅁允䅁䅁䅯杢䅧䅁杷允䅁䅁䅍䅁䑁䅁䅷䅁䭁䕁䱕䅁䭁䉁䝷䅁䉁䅁䅁允䅁䅁䅯兤䅣䅁杷允䅁䅁䅕䅁䑁䅁䅷䅁䭁䉁何䅁䭁佁䭷䅁䭁佁䭙䅁䭁佁䭣䅁䉁䅁䅁允䅁䅁䅣䅁䅁䝁䙁欵䵁䅉䅅䅁䕁䅁䅁睁䵁䅁䅁权䱃杁䅁权䕁䅁䅁权⽄允䅁允䅁䅁䅅䅁啁䍁䩡术䅁䅁䅁䍄䉁䅁䅁䅂䅁䅁䅍䅄䅁䅁䅯東䅉䅁䅯权䅁䅁䅯兂䅁䅁䅅䅁䉁䅁䅁兂䱄啯㉗⼸樰䅑杷允䅁䅁䅑䅁䑁䅁䅷䅁䭁䭁䍷䅁䭁䉁䅅䅁䭁䅁䅕䅁䉁䅁䅁允䅁䉁䅑䱑堯杍䅁䅁䵁䅉䅅䅁䙁䅁䅁睁䵁䅁䅁权偄䅁䅁权獄权䅁权浄权䅁权湄权䅁允䅁䅁䅅䅁䡁䅁䅁䅁权⭥䅖䍄䉁䅁䅁睁䅁䅁䅍䅄䅁䅁䅯睭䅅䅁䅯杇䅙䅁䅅䅁䉁䅁䅁权㥁杂䅁䍄䉁䅁䅁睁䅁䅁䅍䅄䅁䅁䅯䄯䅕䅁䅯䅊䅙䅁䅅䅁䉁䅁䅁权湂䅃䅁䍄䉁䅁䅁兂䅁䅁䅍䅄䅁䅁䅯朵䅁䅁䅯䄶䅯䅁䅯朵䅯䅁䅯眵䅯䅁䅅䅁䉁䅁䅁权剂睃䅁䍄䉁䅁䅁睁䅁䅁䅍䅄䅁䅁䅯杏䅳䅁䅯杇䅙䅁䅅䅁䉁䅁䅁权婂杂䅁䍄䉁䅁䅁䅂䅁䅁䅍䅄䅁䅁䅯睂䅍䅁䅯䅂䅁䅁䅯眯䅅䅁䅅䅁䉁䅁䅁䅆奃䕋䄴䅁䅁䅁杷允䅁䅁䅕䅁䑁䅁䅷䅁䭁䅁䉉䅁䭁佁䭫䅁䭁佁䭙䅁䭁佁䭣䅁䉁䅁䅁允䅁䅁䅯兡䅳䅁杷允䅁䅁䅑䅁䑁䅁䅷䅁䭁䍁䑙䅁䭁䅁䅑䅁䭁偁䈸䅁䉁䅁䅁允䅁䉁䅑䉙穲䅁䅁䅁䵁䅉䅅䅁䕁䅁䅁睁䵁䅁䅁权婄睁䅁权剁䅁䅁权䙁䅁䅁允䅁䅁䅅䅁啁䩁㕂楚䅙䅁䅁䍄䉁䅁䅁睁䅁䅁䅍䅄䅁䅁䅯䄱䅁䅁䅯杊䅙䅁䅅䅁䉁䅁䅁兂㑃潈牘摕剨䅑杷允䅁䅁䅑䅁䑁䅁䅷䅁䭁䍁䉕䅁䭁䉁䅅䅁䭁䅁䅕䅁䉁䅁䅁允䅁䉁䅑䩹䙃睁䅁䅁䵁䅉䅅䅁䕁䅁䅁睁䵁䅁䅁权牃杁䅁权䕁䅁䅁权䙁䅁䅁允䅁䅁䅅䅁啁偁噄䅏䅅䅁䅁䍄䉁䅁䅁兂䅁䅁䅍䅄䅁䅁䅯䅕䅅䅁䅯䄷䅯䅁䅯朵䅯䅁䅯眵䅯䅁䅅䅁䉁䅁䅁睂䅁䅁䅁乷決䅑杷允䅁䅁䅍䅁䑁䅁䅷䅁䭁佁䅙䅁䭁䉁䜴䅁䉁䅁䅁允䅁䅁䅯睲䅙䅁杷允䅁䅁䅑䅁䑁䅁䅷䅁䭁䵁䑉䅁䭁䅁䅯䅁䭁偁䈸䅁䉁䅁䅁允䅁䅁䅕呦ㄸ牘䩲お䵁䅉䅅䅁䕁䅁䅁睁䵁䅁䅁权瑃杁䅁权䕁䅁䅁权䙁䅁䅁允䅁䅁䅅䅁啁䅁䵂杭䅁䅁䅁䍄䉁䅁䅁睁䅁䅁䅍䅄䅁䅁䅯杪䅅䅁䅯杈䅙䅁䅅䅁䉁䅁䅁权䩂杂䅁䍄䉁䅁䅁䅂䅁䅁䅍䅄䅁䅁䅯兙䅉䅁䅯䅂䅁䅁䅯眯䅅䅁䅅䅁䉁䅁䅁䅆允瘶䙯䅁䅁䅁杷允䅁䅁䅑䅁䑁䅁䅷䅁䭁䅁䑫䅁䭁䅁䅯䅁䭁偁䈸䅁䉁䅁䅁允䅁䅁䅕啩杆搵楁歉䵁䅉䅅䅁䕁䅁䅁睁䵁䅁䅁权畃杁䅁权䕁䅁䅁权䙁䅁䅁允䅁䅁䅅䅁啁乁摃䈫䅅䅁䅁䍄䉁䅁䅁兂䅁䅁䅍䅄䅁䅁䅯䅳䅷䅁䅯䄷䅯䅁䅯朵䅯䅁䅯眵䅯䅁䅅䅁䉁䅁䅁权允䅂䅁䍄䉁䅁䅁睁䅁䅁䅍䅄䅁䅁䅯䅃䅅䅁䅯杊䅙䅁䅅䅁䉁䅁䅁兂䥂場啯潲坤䅑杷允䅁䅁䅑䅁䑁䅁䅷䅁䭁䅁䉯䅁䭁䅁䍅䅁䭁䅁䍍䅁䉁䅁䅁允䅁䅁䅕潅䅐畹晆䔱䵁䅉䅅䅁䑁䅁䅁睁䵁䅁䅁权湂允䅁权歁杂䅁允䅁䅁䅅䅁䭁䥁䭍䅁䵁䅉䅅䅁䕁䅁䅁睁䵁䅁䅁权奄睁䅁权䕁䅁䅁权⽄允䅁允䅁䅁䅅䅁啁䥁㕧朹䅅䅁䅁䍄䉁䅁䅁睁䅁䅁䅍䅄䅁䅁䅯兲䅅䅁䅯杊䅙䅁䅅䅁䉁䅁䅁兂歃䑣䬰眱啎䅑杷允䅁䅁䅑䅁䑁䅁䅷䅁䭁䍁䅍䅁䭁䅁䅯䅁䭁䅁䅕䅁䉁䅁䅁允䅁䅁䅕呦ㄸ牘䩰啃䵁䅉䅅䅁䕁䅁䅁睁䵁䅁䅁权䕃睁䅁权剁䅁䅁权䙁䅁䅁允䅁䅁䅅䅁啁䕁㕄䍭䄰䅁䅁䍄䉁䅁䅁兂䅁䅁䅍䅄䅁䅁䅯具䅷䅁䅯䄷䅯䅁䅯朵䅯䅁䅯眵䅯䅁䅅䅁䉁䅁䅁睂䅁䅁䅁䉉浮䅑杷允䅁䅁䅍䅁䑁䅁䅷䅁䭁䅁䱫䅁䭁䉁䝷䅁䉁䅁䅁允䅁䅁䅯兹䅧䅁杷允䅁䅁䅍䅁䑁䅁䅷䅁䭁䡁䅣䅁䭁䉁䝧䅁䉁䅁䅁允䅁䅁䅯䅒䅙䅁杷允䅁䅁䅍䅁䑁䅁䅷䅁䭁乁䕷䅁䭁䍁䝙䅁䉁䅁䅁允䅁䅁䅕呣䬰㘱睎䕖䵁䅉䅅䅁䑁䅁䅁睁䵁䅁䅁权㝂兂䅁权奁杂䅁允䅁䅁䅅䅁䭁䕁䝑䅁䵁䅉䅅䅁䕁䅁䅁睁䵁䅁䅁权䵃睁䅁权䭁䅁䅁权⽄允䅁允䅁䅁䅅䅁䙁䑁晶㑔堲桢䅎䍄䉁䅁䅁䅂䅁䅁䅍䅄䅁䅁䅯睲䅉䅁䅯充䅁䅁䅯兂䅁䅁䅅䅁䉁䅁䅁䅆䅃浬硷䅁䅁䅁杷允䅁䅁䅍䅁䑁䅁䅷䅁䭁䡁䱕䅁䭁䉁䝯䅁䉁䅁䅁允䅁䅁䅯杁䅧䅁杷允䅁䅁䅕䅁䑁䅁䅷䅁䭁䝁䅑䅁䭁佁䭯䅁䭁佁䭙䅁䭁佁䭳䅁䉁䅁䅁允䅁䅁䅣䅁䅁佁㉁欵䵁䅉䅅䅁䙁䅁䅁睁䵁䅁䅁权⽁䅁䅁权潄权䅁权浄权䅁权湄权䅁允䅁䅁䅅䅁䭁䅁䱙䅁䵁䅉䅅䅁䕁䅁䅁睁䵁䅁䅁权い允䅁权䭁䅁䅁权䕁杁䅁允䅁䅁䅅䅁䙁䅁獩䙈歰睏䄹䍄䉁䅁䅁䅂䅁䅁䅍䅄䅁䅁䅯关䅉䅁䅯权䅁䅁䅯兂䅁䅁䅅䅁䉁䅁䅁兂ㅁ牘䩰䥄坉䅑杷允䅁䅁䅑䅁䑁䅁䅷䅁䭁䝁䅷䅁䭁䅁䍅䅁䭁䅁䍉䅁䉁䅁䅁允䅁䅁䅕す扃关䡰歁䵅䅉䅅䅁䕁䅁䅁睁䵁䅁䅁权祃杁䅁权剁䅁䅁权⽄允䅁允䅁䅁䅅䅁啁䝁䙄硯䅍䅁䅁䍄䉁䅁䅁䅂䅁䅁䅍䅄䅁䅁䅯睸䅍䅁䅯䅂䅁䅁䅯兂䅁䅁䅅䅁䉁䅁䅁䅆潂㙥䉷䅁䅁䅁杷允䅁䅁䅑䅁䑁䅁䅷䅁䭁䥁䑫䅁䭁䉁䅅䅁䭁偁䈸䅁䉁䅁䅁允䅁䉁䅑䩷䔲䅂䅁䅁䵁䅉䅅䅁䕁䅁䅁睁䵁䅁䅁权牃杁䅁权䭁䅁䅁权䙁䅁䅁允䅁䅁䅅䅁䙁䑁ね䡹⭡硈䅂䍄䉁䅁䅁兂䅁䅁䅍䅄䅁䅁䅯睚䅕䅁䅯䄷䅯䅁䅯朵䅯䅁䅯眵䅯䅁䅅䅁䉁䅁䅁权允䅂䅁䍄䉁䅁䅁䅂䅁䅁䅍䅄䅁䅁䅯䄲䅉䅁䅯䅂䅁䅁䅯兂䅁䅁䅅䅁䉁䅁䅁䅆潁湧䍙䅁䅁䅁杷允䅁䅁䅕䅁䑁䅁䅷䅁䭁䝁䅯䅁䭁佁䭧䅁䭁佁䭙䅁䭁佁䭣䅁䉁䅁䅁允䅁䅁䅯杂䅳䅁杷允䅁䅁䅑䅁䑁䅁䅷䅁䭁䅁䍯䅁䭁䅁䅯䅁䭁䅁䅕䅁䉁䅁䅁允䅁䅁䅕灳瘳㡰䱡ぉ䵁䅉䅅䅁䙁䅁䅁睁䵁䅁䅁权䱃䅂䅁权灄权䅁权浄权䅁权湄权䅁允䅁䅁䅅䅁䭁䉁䕁䅁䵁䅉䅅䅁䑁䅁䅁睁䵁䅁䅁权㍃兄䅁权歁杂䅁允䅁䅁䅅䅁䭁䝁䡣䅁䵁䅉䅅䅁䙁䅁䅁睁䵁䅁䅁权牁䅁䅁权汄权䅁权浄权䅁权湄权䅁允䅁䅁䅅䅁䭁䉁䕁䅁䵁䅉䅅䅁䙁䅁䅁睁䵁䅁䅁权灂允䅁权灄权䅁权浄权䅁权湄权䅁允䅁䅁䅅䅁䭁䉁䕁䅁䵁䅉䅅䅁䙁䅁䅁睁䵁䅁䅁权䕃允䅁权潄权䅁权浄权䅁权湄权䅁允䅁䅁䅅䅁䭁䉁䕁䅁䵁䅉䅅䅁䑁䅁䅁睁䵁䅁䅁权杄兂䅁权歁杂䅁允䅁䅁䅅䅁䭁䕁䥳䅁䵁䅉䅅䅁䕁䅁䅁睁䵁䅁䅁权汃杁䅁权剁䅁䅁权䙁䅁䅁允䅁䅁䅅䅁啁佁䵂䈶䅣䅁䅁䍄䉁䅁䅁䅂䅁䅁䅍䅄䅁䅁䅯睳䄰䅁䅯睈䅙䅁䅯䅉䅙䅁䅅䅁䉁䅁䅁权硃睂䅁䍄䉁䅁䅁睁䅁䅁䅍䅄䅁䅁䅯睴䅅䅁䅯杊䅙䅁䅅䅁䉁䅁䅁兂㝂䭆䠵戴塰䅑杷允䅁䅁䅑䅁䑁䅁䅷䅁䭁䅁䈰䅁䭁䅁䅑䅁䭁䅁䅕䅁䉁䅁䅁允䅁䉁䅑䡁㤱䅁䅁䅁䵁䅉䅅䅁䕁䅁䅁睁䵁䅁䅁权婂杁䅁权䭁䅁䅁权⽄允䅁允䅁䅁䅅䅁䙁佁兘瑉㕶癦⽷䍄䉁䅁䅁兂䅁䅁䅍䅄䅁䅁䅯䅦䅳䅁䅯䄷䅯䅁䅯朵䅯䅁䅯眵䅯䅁䅅䅁䉁䅁䅁权允䅂䅁䍄䉁䅁䅁䅂䅁䅁䅍䅄䅁䅁䅯杆䅍䅁䅯䅂䅁䅁䅯兂䅁䅁䅅䅁䉁䅁䅁䅆䵁汉䅯䅁䅁䅁杷允䅁䅁䅑䅁䑁䅁䅷䅁䭁乁䑅䅁䭁䉁䅅䅁䭁偁䈸䅁䉁䅁䅁允䅁䉁䅑余䡐杮䅁䅁䵁䅉䅅䅁䙁䅁䅁睁䵁䅁䅁权煂允䅁权潄权䅁权浄权䅁权湄权䅁允䅁䅁䅅䅁䭁䅁䱙䅁䵁䅉䅅䅁䕁䅁䅁睁䵁䅁䅁权㡄杁䅁权䭁䅁䅁权䙁䅁䅁允䅁䅁䅅䅁䙁䍁搯䅊䉡剬䅬䍄䉁䅁䅁兂䅁䅁䅍䅄䅁䅁䅯睓䄰䅁䅯䄷䅯䅁䅯朵䅯䅁䅯眵䅯䅁䅅䅁䉁䅁䅁权允䅂䅁䍄䉁䅁䅁睁䅁䅁䅍䅄䅁䅁䅯䅈䄸䅁䅯杈䅙䅁䅅䅁䉁䅁䅁权ぁ杂䅁䍄䉁䅁䅁䅂䅁䅁䅍䅄䅁䅁䅯杗䅉䅁䅯䅂䅁䅁䅯兂䅁䅁䅅䅁䉁䅁䅁䅆潄啨楉䅁䅁䅁杷允䅁䅁䅑䅁䑁䅁䅷䅁䭁䍁䑉䅁䭁䉁䅅䅁䭁䅁䅕䅁䉁䅁䅁允䅁䉁䅑䅁娲李䅁䅁䵁䅉䅅䅁䕁䅁䅁睁䵁䅁䅁权穂睁䅁权䭁䅁䅁权䙁䅁䅁允䅁䅁䅅䅁䙁佁㙆䭆䠵呯䅸䍄䉁䅁䅁睁䅁䅁䅍䅄䅁䅁䅯充䅙䅁䅯杇䅙䅁䅅䅁䉁䅁䅁权䑄杂䅁䍄䉁䅁䅁兂䅁䅁䅍䅄䅁䅁䅯䅁䅳䅁䅯儵䅯䅁䅯朵䅯䅁䅯眵䅯䅁䅅䅁䉁䅁䅁权㍁睃䅁䍄䉁䅁䅁兂䅁䅁䅍䅄䅁䅁䅯杉䅷䅁䅯儵䅯䅁䅯朵䅯䅁䅯眵䅯䅁䅅䅁䉁䅁䅁权偁睃䅁䍄䉁䅁䅁䅂䅁䅁䅍䅄䅁䅁䅯䄵䅉䅁䅯䅂䅁䅁䅯兂䅁䅁䅅䅁䉁䅁䅁䅆䥂㥈䄴䅁䅁䅁杷允䅁䅁䅕䅁䑁䅁䅷䅁䭁䵁䙅䅁䭁佁䭯䅁䭁佁䭙䅁䭁佁䭳䅁䉁䅁䅁允䅁䅁䅣䅁䅁䭁佂欵䵁䅉䅅䅁䕁䅁䅁睁䵁䅁䅁权㡂杁䅁权䭁䅁䅁权䙁䅁䅁允䅁䅁䅅䅁䙁䵁杕䡳潊剫䅆䍄䉁䅁䅁䅂䅁䅁䅍䅄䅁䅁䅯䅴䅉䅁䅯权䅁䅁䅯兂䅁䅁䅅䅁䉁䅁䅁兂偃癷潕䥘焯睐杷允䅁䅁䅑䅁䑁䅁䅷䅁䭁䱁䍳䅁䭁䅁䅑䅁䭁䅁䅕䅁䉁䅁䅁允䅁䉁䅑佋呁杁䅁䅁䵁䅉䅅䅁䕁䅁䅁睁䵁䅁䅁权乁睁䅁权䭁䅁䅁权䙁䅁䅁允䅁䅁䅅䅁䙁䙁㑋潈牘到䅎䍄䉁䅁䅁䅂䅁䅁䅍䅄䅁䅁䅯睄䅍䅁䅯䅂䅁䅁䅯眯䅅䅁䅅䅁䉁䅁䅁䅆元䉂䈸䅁䅁䅁杷允䅁䅁䅍䅁䑁䅁䅷䅁䭁䥁䘰䅁䭁䉁䝷䅁䉁䅁䅁允䅁䅁䅯睸䅙䅁杷允䅁䅁䅑䅁䑁䅁䅷䅁䭁䭁䑫䅁䭁䅁䅑䅁䭁偁䈸䅁䉁䅁䅁允䅁䉁䅑䰴剬䅁䅁䅁䵁䅉䅅䅁䙁䅁䅁睁䵁䅁䅁权獁兄䅁权汄权䅁权浄权䅁权湄权䅁允䅁䅁䅅䅁䭁䉁䱧䅁䵁䅉䅅䅁䕁䅁䅁睁䵁䅁䅁权潁睁䅁权剁䅁䅁权⽄允䅁允䅁䅁䅅䅁啁䕁牁剆䅅䅁䅁䍄䉁䅁䅁睁䅁䅁䅍䅄䅁䅁䅯兇䅳䅁䅯杊䅙䅁䅅䅁䉁䅁䅁兂㝂䭆䠵戴䩰䅑杷允䅁䅁䅑䅁䑁䅁䅷䅁䭁䝁䍍䅁䭁䅁䅑䅁䭁偁䈸䅁䉁䅁䅁允䅁䉁䅑䥉湕允䅁䅁䵁䅉䅅䅁䕁䅁䅁睁䵁䅁䅁权坂杁䅁权剁䅁䅁权䙁䅁䅁允䅁䅁䅅䅁啁䕁䑁呢䅳䅁䅁䍄䉁䅁䅁䅂䅁䅁䅍䅄䅁䅁䅯儯䅉䅁䅯权䅁䅁䅯兂䅁䅁䅅䅁䉁䅁䅁兂奃桢䑋䵷穲睐杷允䅁䅁䅍䅁䑁䅁䅷䅁䭁䭁乁䅁䭁䉁䜴䅁䉁䅁䅁允䅁䅁䅯䅎䅙䅁杷允䅁䅁䅑䅁䑁䅁䅷䅁䭁䅁䕕䅁䭁䅁䅯䅁䭁偁䈸䅁䉁䅁䅁允䅁䅁䅕⼲⭬牡ぺ商䵁䅉䅅䅁䑁䅁䅁睁䵁䅁䅁权噂䅁䅁权慁杂䅁允䅁䅁䅅䅁䭁䝁䝷䅁䵁䅉䅅䅁䕁䅁䅁睁䵁䅁䅁权婄䅁䅁权剁䅁䅁权䕁杁䅁允䅁䅁䅅䅁啁䵁呂捧䉍䅁䅁䍄䉁䅁䅁䅂䅁䅁䅍䅄䅁䅁䅯兴䅉䅁䅯充䅁䅁䅯兂䅁䅁䅅䅁䉁䅁䅁䅆元䩍偑䅁䅁䅁杷允䅁䅁䅑䅁䑁䅁䅷䅁䭁乁䍯䅁䭁䉁䅅䅁䭁偁䈸䅁䉁䅁䅁允䅁䉁䅑偷礰睄䅁䅁䵁䅉䅅䅁䙁䅁䅁睁䵁䅁䅁权捄允䅁权汄权䅁权浄权䅁权湄权䅁允䅁䅁䅅䅁䭁䩁䴸䅁䵁䅉䅅䅁䕁䅁䅁睁䵁䅁䅁权呂杁䅁权䕁䅁䅁权䙁䅁䅁允䅁䅁䅅䅁啁䍁㝃杖䅁䅁䅁䍄䉁䅁䅁䅂䅁䅁䅍䅄䅁䅁䅯兘䅳䅁䅯睈䅙䅁䅯䅉䅙䅁䅅䅁䉁䅁䅁权䝃杂䅁䍄䉁䅁䅁䅂䅁䅁䅍䅄䅁䅁䅯杘䅷䅁䅯睈䅙䅁䅯䅉䅙䅁䅅䅁䉁䅁䅁权䉃䅃䅁䍄䉁䅁䅁兂䅁䅁䅍䅄䅁䅁䅯䄵䅳䅁䅯䄷䅯䅁䅯朵䅯䅁䅯眵䅯䅁䅅䅁䉁䅁䅁权允䅂䅁䍄䉁䅁䅁睁䅁䅁䅍䅄䅁䅁䅯材䅕䅁䅯杈䅙䅁䅅䅁䉁䅁䅁权癃䅃䅁䍄䉁䅁䅁䅂䅁䅁䅍䅄䅁䅁䅯杴䅉䅁䅯䅂䅁䅁䅯兂䅁䅁䅅䅁䉁䅁䅁䅆㑁摹䅁䅁䅁䅁杷允䅁䅁䅍䅁䑁䅁䅷䅁䭁䝁䈰䅁䭁䉁䝷䅁䉁䅁䅁允䅁䅁䅯䅌䅣䅁杷允䅁䅁䅑䅁䑁䅁䅷䅁䭁䭁䉯䅁䭁䅁䍅䅁䭁䅁䍉䅁䉁䅁䅁允䅁䅁䅯睒䅁䅁杷允䅁䅁䅕䅁䑁䅁䅷䅁䭁䭁䵫䅁䭁佁䭯䅁䭁佁䭙䅁䭁佁䭳䅁䉁䅁䅁允䅁䅁䅣䅁䅁䭁祁欵䵁䅉䅅䅁䙁䅁䅁睁䵁䅁䅁权䩁䅅䅁权汄权䅁权浄权䅁权湄权䅁允䅁䅁䅅䅁䭁䉁䕁䅁䵁䅉䅅䅁䕁䅁䅁睁䵁䅁䅁权瑄䅁䅁权䕁䅁䅁权䕁杁䅁允䅁䅁䅅䅁啁䝁瑄八䅣䅁䅁䍄䉁䅁䅁䅂䅁䅁䅍䅄䅁䅁䅯杺䅑䅁䅯睈䅙䅁䅯䅉䅙䅁䅅䅁䉁䅁䅁权ぁ睂䅁䍄䉁䅁䅁䅂䅁䅁䅍䅄䅁䅁䅯儯䅉䅁䅯䅂䅁䅁䅯兂䅁䅁䅅䅁䉁䅁䅁䅆䵄扫䄸䅁䅁䅁杷允䅁䅁䅑䅁䑁䅁䅷䅁䭁䍁䌸䅁䭁䉁䅅䅁䭁䅁䅕䅁䉁䅁䅁允䅁䉁䅑楈桡杅䅁䅁䵁䅉䅅䅁䕁䅁䅁睁䵁䅁䅁权灁䅁䅁权剁䅁䅁权䕁杁䅁允䅁䅁䅅䅁啁䝁婧睖䅑䅁䅁䍄䉁䅁䅁䅂䅁䅁䅍䅄䅁䅁䅯睴䅉䅁䅯权䅁䅁䅯眯䅅䅁䅅䅁䉁䅁䅁兂䱃佢㝦晱桅䅑杷允䅁䅁䅕䅁䑁䅁䅷䅁䭁䵁䅕䅁䭁佁䬰䅁䭁佁䭙䅁䭁佁䭣䅁䉁䅁䅁允䅁䅁䅣䅁䅁佁剃唵䵁䅉䅅䅁䑁䅁䅁睁䵁䅁䅁权啁䅄䅁权歁杂䅁允䅁䅁䅅䅁䭁䉁剅䅁䵁䅉䅅䅁䕁䅁䅁睁䵁䅁䅁权祁允䅁权剁䅁䅁权䕁杁䅁允䅁䅁䅅䅁啁佁瑂䄱䅍䅁䅁䍄䉁䅁䅁䅂䅁䅁䅍䅄䅁䅁䅯兖䅍䅁䅯䅂䅁䅁䅯兂䅁䅁䅅䅁䉁䅁䅁䅆獂歫䅣䅁䅁䅁杷允䅁䅁䅍䅁䑁䅁䅷䅁䭁偁䘴䅁䭁䍁䝑䅁䉁䅁䅁允䅁䅁䅯充䅣䅁杷允䅁䅁䅍䅁䑁䅁䅷䅁䭁䑁䵕䅁䭁䍁䝙䅁䉁䅁䅁允䅁䅁䅕灭婭婭䩮䕖䵁䅉䅅䅁䙁䅁䅁睁䵁䅁䅁权兂睃䅁权瑄权䅁权浄权䅁权湄权䅁允䅁䅁䅅䅁䭁䉁䕁䅁䵁䅉䅅䅁䙁䅁䅁睁䵁䅁䅁权呃䅁䅁权灄权䅁权浄权䅁权湄权䅁允䅁䅁䅅䅁䭁䉁䕁䅁䵁䅉䅅䅁䙁䅁䅁睁䵁䅁䅁权䱂兂䅁权汄权䅁权浄权䅁权湄权䅁允䅁䅁䅅䅁䭁䑁䱣䅁䵁䅉䅅䅁䑁䅁䅁睁䵁䅁䅁权㝃䅂䅁权敁杂䅁允䅁䅁䅅䅁䭁䵁䠰䅁䵁䅉䅅䅁䕁䅁䅁睁䵁䅁䅁权晃睁䅁权䕁䅁䅁权䙁䅁䅁允䅁䅁䅅䅁啁䙁啓杙䅁䅁䅁䍄䉁䅁䅁䅂䅁䅁䅍䅄䅁䅁䅯兕䅅䅁䅯䅂䅁䅁䅯兂䅁䅁䅅䅁䉁䅁䅁䅆啁匫儸䅁䅁䅁杷允䅁䅁䅑䅁䑁䅁䅷䅁䭁䵁䑣䅁䭁䉁䅅䅁䭁偁䈸䅁䉁䅁䅁允䅁䉁䅑倴汩杔䅁䅁䵁䅉䅅䅁䑁䅁䅁睁䵁䅁䅁权⭂䅅䅁权流杂䅁允䅁䅁䅅䅁䙁䵁䴳䵺䵺䘯䅂䍄䉁䅁䅁䅂䅁䅁䅍䅄䅁䅁䅯䅶䅉䅁䅯充䅁䅁䅯眯䅅䅁䅅䅁䉁䅁䅁䅆䅃䱌䵕䅁䅁䅁杷允䅁䅁䅕䅁䑁䅁䅷䅁䭁䝁䵫䅁䭁佁䭷䅁䭁佁䭙䅁䭁佁䭣䅁䉁䅁䅁允䅁䅁䅣䅁䅁䭁畁欵䵁䅉䅅䅁䑁䅁䅁睁䵁䅁䅁权ぁ䅁䅁权奁杂䅁允䅁䅁䅅䅁䭁䝁䜸䅁䵁䅉䅅䅁䕁䅁䅁睁䵁䅁䅁权㡂杁䅁权剁䅁䅁权䙁䅁䅁允䅁䅁䅅䅁啁䅁婄硔䅍䅁䅁䍄䉁䅁䅁䅂䅁䅁䅍䅄䅁䅁䅯東䅉䅁䅯䅂䅁䅁䅯眯䅅䅁䅅䅁䉁䅁䅁䅆佃硗䄰䅁䅁䅁杷允䅁䅁䅕䅁䑁䅁䅷䅁䭁䵁䅑䅁䭁佁䭫䅁䭁佁䭙䅁䭁佁䭣䅁䉁䅁䅁允䅁䅁䅯党䅳䅁杷允䅁䅁䅍䅁䑁䅁䅷䅁䭁佁䈰䅁䭁䍁䝑䅁䉁䅁䅁允䅁䅁䅯睩䅯䅁杷允䅁䅁䅑䅁䑁䅁䅷䅁䭁䩁䍷䅁䭁䉁䅅䅁䭁䅁䅕䅁䉁䅁䅁允䅁䉁䅑䍯㥡兄䅁䅁䵁䅉䅅䅁䙁䅁䅁睁䵁䅁䅁权湄允䅁权煄权䅁权浄权䅁权牄权䅁允䅁䅁䅅䅁䡁䅁䅁䅁䅄⭍䅚䍄䉁䅁䅁睁䅁䅁䅍䅄䅁䅁䅯䅳䅁䅁䅯䅊䅙䅁䅅䅁䉁䅁䅁权啂元䅁䍄䉁䅁䅁睁䅁䅁䅍䅄䅁䅁䅯入䅷䅁䅯杊䅙䅁䅅䅁䉁䅁䅁兂䑄匹捨㥪塊䅑杷允䅁䅁䅕䅁䑁䅁䅷䅁䭁䉁䉉䅁䭁佁䭧䅁䭁佁䭙䅁䭁佁䭣䅁䉁䅁䅁允䅁䅁䅯杂䅳䅁杷允䅁䅁䅍䅁䑁䅁䅷䅁䭁䍁䉑䅁䭁䍁䝑䅁䉁䅁䅁允䅁䅁䅯眳䅧䅁杷允䅁䅁䅍䅁䑁䅁䅷䅁䭁䍁䙧䅁䭁䍁䝙䅁䉁䅁䅁允䅁䅁䅕牕敧敨硳䕓䵁䅉䅅䅁䑁䅁䅁睁䵁䅁䅁权䕃兂䅁权捁杂䅁允䅁䅁䅅䅁䭁䕁䜸䅁䵁䅉䅅䅁䙁䅁䅁睁䵁䅁䅁权㙄允䅁权煄权䅁权浄权䅁权牄权䅁允䅁䅁䅅䅁䡁䅁䅁䅁杂⭍䅚䍄䉁䅁䅁䅂䅁䅁䅍䅄䅁䅁䅯杆䅁䅁䅯䅂䅁䅁䅯兂䅁䅁䅅䅁䉁䅁䅁䅆杂坉䅁䅁䅁䅁杷允䅁䅁䅑䅁䑁䅁䅷䅁䭁䱁䌰䅁䭁䅁䅑䅁䭁偁䈸䅁䉁䅁䅁允䅁䉁䅑䴴偯杄䅁䅁䵁䅉䅅䅁䕁䅁䅁睁䵁䅁䅁权䍄杁䅁权䭁䅁䅁权䙁䅁䅁允䅁䅁䅅䅁䙁䉁癳匳䝑內䅬䍄䉁䅁䅁兂䅁䅁䅍䅄䅁䅁䅯杅䅅䅁䅯儶䅯䅁䅯朵䅯䅁䅯眵䅯䅁䅅䅁䉁䅁䅁权䩁杄䅁䍄䉁䅁䅁兂䅁䅁䅍䅄䅁䅁䅯督䅕䅁䅯儶䅯䅁䅯朵䅯䅁䅯眵䅯䅁䅅䅁䉁䅁䅁权煁兄䅁䍄䉁䅁䅁䅂䅁䅁䅍䅄䅁䅁䅯杪䅉䅁䅯充䅁䅁䅯兂䅁䅁䅅䅁䉁䅁䅁䅆䥁䵪乷䅁䅁䅁杷允䅁䅁䅍䅁䑁䅁䅷䅁䭁䙁䱍䅁䭁䍁䝑䅁䉁䅁䅁允䅁䅁䅯睮䅳䅁杷允䅁䅁䅑䅁䑁䅁䅷䅁䭁䅁䅍䅁䭁䉁䜸䅁䭁䍁䝁䅁䉁䅁䅁允䅁䅁䅯䅒䅣䅁杷允䅁䅁䅍䅁䑁䅁䅷䅁䭁䍁䅕䅁䭁䉁䝯䅁䉁䅁䅁允䅁䅁䅯材䅙䅁杷允䅁䅁䅕䅁䑁䅁䅷䅁䭁偁䕯䅁䭁佁䬰䅁䭁佁䭙䅁䭁佁䭣䅁䉁䅁䅁允䅁䅁䅣䅁䅁䅁䙂欵䵁䅉䅅䅁䕁䅁䅁睁䵁䅁䅁权㙃杁䅁权剁䅁䅁权䙁䅁䅁允䅁䅁䅅䅁啁䕁䙁ㅭ䅙䅁䅁䍄䉁䅁䅁睁䅁䅁䅍䅄䅁䅁䅯杈䅳䅁䅯䅊䅙䅁䅅䅁䉁䅁䅁权偂䅅䅁䍄䉁䅁䅁䅂䅁䅁䅍䅄䅁䅁䅯睒䅅䅁䅯允䅉䅁䅯杁䅉䅁䅅䅁䉁䅁䅁兂慂楫噹氱灘䅑杷允䅁䅁䅑䅁䑁䅁䅷䅁䭁䱁䑧䅁䭁䅁䅯䅁䭁偁䈸䅁䉁䅁䅁允䅁䅁䅕穊䥅䉲慸䱸䴸䅉䅅䅁䙁䅁䅁睁䵁䅁䅁权睁睃䅁权灄权䅁权浄权䅁权湄权䅁允䅁䅁䅅䅁䭁䉁䕁䅁䵁䅉䅅䅁䑁䅁䅁睁䵁䅁䅁权穄䅁䅁权捁杂䅁允䅁䅁䅅䅁䭁䱁䜰䅁䵁䅉䅅䅁䕁䅁䅁睁䵁䅁䅁权䱄杄䅁权晁杂䅁权杁杂䅁允䅁䅁䅅䅁䭁䵁䡍䅁䵁䅉䅅䅁䙁䅁䅁睁䵁䅁䅁权䝂䅁䅁权獄权䅁权浄权䅁权湄权䅁允䅁䅁䅅䅁䡁䅁䅁䅁䅂畑䅖䍄䉁䅁䅁䅂䅁䅁䅍䅄䅁䅁䅯杏䅉䅁䅯充䅁䅁䅯眯䅅䅁䅅䅁䉁䅁䅁䅆䅃䕄剫䅁䅁䅁杷允䅁䅁䅍䅁䑁䅁䅷䅁䭁䅁佷䅁䭁䉁䝧䅁䉁䅁䅁允䅁䅁䅯䅒䅙䅁杷允䅁䅁䅑䅁䑁䅁䅷䅁䭁䝁䅯䅁䭁䅁䍅䅁䭁䅁䍍䅁䉁䅁䅁允䅁䅁䅕䅥穏穐噍䔫䵁䅉䅅䅁䕁䅁䅁睁䵁䅁䅁权䙄睁䅁权䕁䅁䅁权䙁䅁䅁允䅁䅁䅅䅁啁䙁䵂儫䅁䅁䅁䍄䉁䅁䅁兂䅁䅁䅍䅄䅁䅁䅯兲䅑䅁䅯䄶䅯䅁䅯朵䅯䅁䅯眵䅯䅁䅅䅁䉁䅁䅁权䝁睃䅁䍄䉁䅁䅁兂䅁䅁䅍䅄䅁䅁䅯免䅷䅁䅯䄷䅯䅁䅯朵䅯䅁䅯眵䅯䅁䅅䅁䉁䅁䅁权允䅂䅁䍄䉁䅁䅁兂䅁䅁䅍䅄䅁䅁䅯睨䅕䅁䅯儵䅯䅁䅯朵䅯䅁䅯眵䅯䅁䅅䅁䉁䅁䅁权㕄权䅁䍄䉁䅁䅁睁䅁䅁䅍䅄䅁䅁䅯睘䅅䅁䅯䅇䅙䅁䅅䅁䉁䅁䅁权㕁杂䅁䍄䉁䅁䅁睁䅁䅁䅍䅄䅁䅁䅯䅣䅕䅁䅯杈䅙䅁䅅䅁䉁䅁䅁权ぁ杂䅁䍄䉁䅁䅁䅂䅁䅁䅍䅄䅁䅁䅯杣䅉䅁䅯充䅁䅁䅯兂䅁䅁䅅䅁䉁䅁䅁䅆元湫䱉䅁䅁䅁杷允䅁䅁䅍䅁䑁䅁䅷䅁䭁䝁䈰䅁䭁䉁䝧䅁䉁䅁䅁允䅁䅁䅯兇䅙䅁杷允䅁䅁䅕䅁䑁䅁䅷䅁䭁䡁䅍䅁䭁佁䬰䅁䭁佁䭙䅁䭁佁䭣䅁䉁䅁䅁允䅁䅁䅣䅁䅁䭁汁欵䵁䅉䅅䅁䙁䅁䅁睁䵁䅁䅁权睄允䅁权煄权䅁权浄权䅁权牄权䅁允䅁䅁䅅䅁䡁䅁䅁䅁䅃畊䅚䍄䉁䅁䅁䅂䅁䅁䅍䅄䅁䅁䅯睤䅉䅁䅯䅂䅁䅁䅯兂䅁䅁䅅䅁䉁䅁䅁䅆㝂卨䈴䅁䅁䅁杷允䅁䅁䅍䅁䑁䅁䅷䅁䭁䩁䙳䅁䭁䍁䝑䅁䉁䅁䅁允䅁䅁䅯䅅䅑䅁杷允䅁䅁䅑䅁䑁䅁䅷䅁䭁䵁䍁䅁䭁䅁䅯䅁䭁䅁䅕䅁䉁䅁䅁允䅁䅁䅕潅䅐煹䙆䕇䵁䅉䅅䅁䕁䅁䅁睁䵁䅁䅁权橃䅁䅁权䉁杁䅁权䙁杁䅁允䅁䅁䅅䅁䙁偁䅯㥄桋獖䅸䍄䉁䅁䅁䅂䅁䅁䅍䅄䅁䅁䅯䅱䅍䅁䅯权䅁䅁䅯兂䅁䅁䅅䅁䉁䅁䅁兂穂䩡瑈䑦倸䅑杷允䅁䅁䅍䅁䑁䅁䅷䅁䭁偁䴰䅁䭁䉁䝷䅁䉁䅁䅁允䅁䅁䅯儷䅙䅁杷允䅁䅁䅑䅁䑁䅁䅷䅁䭁䡁䅁䅁䭁䅁䅑䅁䭁䅁䍑䅁䉁䅁䅁允䅁䉁䅑兮塔䅁䅁䅁䵁䅉䅅䅁䕁䅁䅁睁䵁䅁䅁权剄䅁䅁权晁杂䅁权杁杂䅁允䅁䅁䅅䅁䭁䥁䩁䅁䵁䅉䅅䅁䕁䅁䅁睁䵁䅁䅁权䕂杁䅁权䕁䅁䅁权⽄允䅁允䅁䅁䅅䅁啁偁歺兡䅁䅁䅁䍄䉁䅁䅁䅂䅁䅁䅍䅄䅁䅁䅯杓䅉䅁䅯充䅁䅁䅯眯䅅䅁䅅䅁䉁䅁䅁䅆杂㝒潣䅁䅁䅁杷允䅁䅁䅍䅁䑁䅁䅷䅁䭁䡁䘰䅁䭁䉁䜴䅁䉁䅁䅁允䅁䅁䅯杭䅙䅁杷允䅁䅁䅍䅁䑁䅁䅷䅁䭁䥁䙫䅁䭁䉁䝷䅁䉁䅁䅁允䅁䅁䅯睕䅙䅁杷允䅁䅁䅑䅁䑁䅁䅷䅁䭁䱁䍯䅁䭁䅁䅯䅁䭁䅁䅕䅁䉁䅁䅁允䅁䅁䅕歬䱏佢㝦吲䴸䅉䅅䅁䕁䅁䅁睁䵁䅁䅁权ㅁ杁䅁权剁䅁䅁权⽄允䅁允䅁䅁䅅䅁啁䅁晄䌰䅣䅁䅁䍄䉁䅁䅁兂䅁䅁䅍䅄䅁䅁䅯朳䅷䅁䅯儵䅯䅁䅯朵䅯䅁䅯眵䅯䅁䅅䅁䉁䅁䅁权允䅂䅁䍄䉁䅁䅁睁䅁䅁䅍䅄䅁䅁䅯杦䅅䅁䅯䅊䅙䅁䅅䅁䉁䅁䅁权偄元䅁䍄䉁䅁䅁䅂䅁䅁䅍䅄䅁䅁䅯杅䅍䅁䅯权䅁䅁䅯兂䅁䅁䅅䅁䉁䅁䅁兂䩃坑汄䌰㝌睐杷允䅁䅁䅑䅁䑁䅁䅷䅁䭁䅁䕉䅁䭁䅁䅑䅁䭁偁䈸䅁䉁䅁䅁允䅁䉁䅑䨯欵䅁䅁䅁䵁䅉䅅䅁䙁䅁䅁睁䵁䅁䅁权㍄允䅁权灄权䅁权浄权䅁权湄权䅁允䅁䅁䅅䅁䭁䙁佑䅁䵁䅉䅅䅁䙁䅁䅁睁䵁䅁䅁权煁允䅁权汄权䅁权浄权䅁权湄权䅁允䅁䅁䅅䅁䭁䅁䰰䅁䵁䅉䅅䅁䑁䅁䅁睁䵁䅁䅁权硁䅄䅁权捁杂䅁允䅁䅁䅅䅁䭁䡁䝣䅁䵁䅉䅅䅁䕁䅁䅁睁䵁䅁䅁权呃杁䅁权䕁䅁䅁权䙁䅁䅁允䅁䅁䅅䅁啁偁奄公䅁䅁䅁䍄䉁䅁䅁兂䅁䅁䅍䅄䅁䅁䅯兹䅕䅁䅯䄶䅯䅁䅯朵䅯䅁䅯眵䅯䅁䅅䅁䉁䅁䅁权⭄权䅁䍄䉁䅁䅁兂䅁䅁䅍䅄䅁䅁䅯䄸䅷䅁䅯䄷䅯䅁䅯朵䅯䅁䅯眵䅯䅁䅅䅁䉁䅁䅁睂䅁䅁䅁佷橄䅑杷允䅁䅁䅍䅁䑁䅁䅷䅁䭁䑁䰸䅁䭁䉁䝧䅁䉁䅁䅁允䅁䅁䅯兏䅙䅁杷允䅁䅁䅕䅁䑁䅁䅷䅁䭁䉁䰴䅁䭁佁䭷䅁䭁佁䭙䅁䭁佁䭣䅁䉁䅁䅁允䅁䅁䅣䅁䅁䭁晃〴䵁䅉䅅䅁䕁䅁䅁睁䵁䅁䅁权啄杁䅁权䕁䅁䅁权䙁䅁䅁允䅁䅁䅅䅁啁䉁剩入䅁䅁䅁䍄䉁䅁䅁䅂䅁䅁䅍䅄䅁䅁䅯杷䅉䅁䅯䅂䅁䅁䅯兂䅁䅁䅅䅁䉁䅁䅁䅆权楍䅫䅁䅁䅁杷允䅁䅁䅕䅁䑁䅁䅷䅁䭁䝁丸䅁䭁佁䭷䅁䭁佁䭙䅁䭁佁䭣䅁䉁䅁䅁允䅁䅁䅯䅅䅑䅁杷允䅁䅁䅑䅁䑁䅁䅷䅁䭁乁䑉䅁䭁䅁䅯䅁䭁䅁䅕䅁䉁䅁䅁允䅁䅁䅕㥌欰潂噇歍䵁䅉䅅䅁䕁䅁䅁睁䵁䅁䅁权䑄杁䅁权䕁䅁䅁权䙁䅁䅁允䅁䅁䅅䅁啁佁慪杢䅁䅁䅁䍄䉁䅁䅁兂䅁䅁䅍䅄䅁䅁䅯睯䄸䅁䅯儷䅯䅁䅯朵䅯䅁䅯眵䅯䅁䅅䅁䉁䅁䅁权允䅂䅁䍄䉁䅁䅁睁䅁䅁䅍䅄䅁䅁䅯杵䅷䅁䅯䅊䅙䅁䅅䅁䉁䅁䅁权䥁睂䅁䍄䉁䅁䅁䅂䅁䅁䅍䅄䅁䅁䅯杘䅍䅁䅯充䅁䅁䅯兂䅁䅁䅅䅁䉁䅁䅁䅆䅄䙴歉䅁䅁䅁杷允䅁䅁䅍䅁䑁䅁䅷䅁䭁䭁䅍䅁䭁䍁䝑䅁䉁䅁䅁允䅁䅁䅯䅓䅫䅁杷允䅁䅁䅍䅁䑁䅁䅷䅁䭁偁䕷䅁䭁䉁䝯䅁䉁䅁䅁允䅁䅁䅯䅙䅙䅁杷允䅁䅁䅍䅁䑁䅁䅷䅁䭁䱁䱣䅁䭁䉁䜴䅁䉁䅁䅁允䅁䅁䅯睹䅙䅁杷允䅁䅁䅑䅁䑁䅁䅷䅁䭁䅁䑕䅁䭁䉁䅅䅁䭁偁䈸䅁䉁䅁䅁允䅁䉁䅑䭧䘰兒䅁䅁䵁䅉䅅䅁䕁䅁䅁睁䵁䅁䅁权䩂睁䅁权䭁䅁䅁权䙁䅁䅁允䅁䅁䅅䅁䙁䥁䅐煹䙆桴䅨䍄䉁䅁䅁䅂䅁䅁䅍䅄䅁䅁䅯睷䅉䅁䅯充䅁䅁䅯兂䅁䅁䅅䅁䉁䅁䅁䅆䅂牋偍䅁䅁䅁杷允䅁䅁䅑䅁䑁䅁䅷䅁䭁䵁䍧䅁䭁䉁䅅䅁䭁䅁䅕䅁䉁䅁䅁允䅁䉁䅑佷唸兒䅁䅁䵁䅉䅅䅁䕁䅁䅁睁䵁䅁䅁权䝂睁䅁权䭁䅁䅁权⽄允䅁允䅁䅁䅅䅁䙁偁㥔䠱灪杊䄹䍄䉁䅁䅁䅂䅁䅁䅍䅄䅁䅁䅯䅹䅉䅁䅯䅂䅁䅁䅯眯䅅䅁䅅䅁䉁䅁䅁䅆䅃瘹䍫䅁䅁䅁杷允䅁䅁䅍䅁䑁䅁䅷䅁䭁乁䉍䅁䭁䍁䝙䅁䉁䅁䅁允䅁䅁䅕䉵䘶ㄶ䥆さ䵁䅉䅅䅁䕁䅁䅁睁䵁䅁䅁权㕄杁䅁权剁䅁䅁权⽄允䅁允䅁䅁䅅䅁啁䑁敚獳䑑䅁䅁䍄䉁䅁䅁䅂䅁䅁䅍䅄䅁䅁䅯䅁䅍䅁䅯䅂䅁䅁䅯兂䅁䅁䅅䅁䉁䅁䅁权湂杁䅁䍄䉁䅁䅁睁䅁䅁䅍䅄䅁䅁䅯䅃䅙䅁䅯䅈䅙䅁䅅䅁䉁䅁䅁权癃杂䅁䍄䉁䅁䅁䅂䅁䅁䅍䅄䅁䅁䅯权䅑䅁䅯䅂䅁䅁䅯眯䅅䅁䅅䅁䉁䅁䅁权䡂䅁䅁䍄䉁䅁䅁睁䅁䅁䅍䅄䅁䅁䅯䄴䅑䅁䅯杈䅙䅁䅅䅁䉁䅁䅁权䡄杂䅁䍄䉁䅁䅁䅂䅁䅁䅍䅄䅁䅁䅯睰䅉䅁䅯䅂䅁䅁䅯兂䅁䅁䅅䅁䉁䅁䅁䅆潂杹䍣䅁䅁䅁杷允䅁䅁䅑䅁䑁䅁䅷䅁䭁䥁䑳䅁䭁䉁䅅䅁䭁䅁䅕䅁䉁䅁䅁允䅁䉁䅑䙧敄兇䅁䅁䵁䅉䅅䅁䙁䅁䅁睁䵁䅁䅁权流睃䅁权灄权䅁权浄权䅁权湄权䅁允䅁䅁䅅䅁䭁䉁䕁䅁䵁䅉䅅䅁䕁䅁䅁睁䵁䅁䅁权㉃杁䅁权剁䅁䅁权䙁䅁䅁允䅁䅁䅅䅁啁䱁呄杂䅷䅁䅁䍄䉁䅁䅁䅂䅁䅁䅍䅄䅁䅁䅯兹䅉䅁䅯䅂䅁䅁䅯兂䅁䅁䅅䅁䉁䅁䅁䅆䅂䙒䑁䅁䅁䅁杷允䅁䅁䅑䅁䑁䅁䅷䅁䭁䡁䐸䅁䭁䅁䅯䅁䭁䅁䅕䅁䉁䅁䅁允䅁䅁䅕婤奍䙂佚ぎ䵁䅉䅅䅁䙁䅁䅁睁䵁䅁䅁权奁允䅁权汄权䅁权浄权䅁权湄权䅁允䅁䅁䅅䅁䭁䑁䌰䅁䵁䅉䅅䅁䕁䅁䅁睁䵁䅁䅁权䱁杁䅁权䭁䅁䅁权䙁䅁䅁允䅁䅁䅅䅁䙁偁灹搸乊癙⽯䍄䉁䅁䅁兂䅁䅁䅍䅄䅁䅁䅯䅧䄰䅁䅯朶䅯䅁䅯朵䅯䅁䅯眶䅯䅁䅅䅁䉁䅁䅁权允䅂䅁䍄䉁䅁䅁䅂䅁䅁䅍䅄䅁䅁䅯䅺䅉䅁䅯权䅁䅁䅯兂䅁䅁䅅䅁䉁䅁䅁兂汄䌰扌堫⬷睐杷允䅁䅁䅍䅁䑁䅁䅷䅁䭁䍁䱅䅁䭁䍁䝙䅁䉁䅁䅁允䅁䅁䅕噋偹癷潕啖䵁䅉䅅䅁䕁䅁䅁睁䵁䅁䅁权䵁兂䅁权晁杂䅁权杁杂䅁允䅁䅁䅅䅁䭁䍁䥣䅁䵁䅉䅅䅁䙁䅁䅁睁䵁䅁䅁权坂䅁䅁权灄权䅁权浄权䅁权湄权䅁允䅁䅁䅅䅁䭁䡁䱁䅁䵁䅉䅅䅁䕁䅁䅁睁䵁䅁䅁权䭄杁䅁权剁䅁䅁权䙁䅁䅁允䅁䅁䅅䅁啁䅁䵧睕䅉䅁䅁䍄䉁䅁䅁兂䅁䅁䅍䅄䅁䅁䅯䅋䅅䅁䅯䄷䅯䅁䅯朵䅯䅁䅯眵䅯䅁䅅䅁䉁䅁䅁睂䅁䅁䅁偙橢䅑杷允䅁䅁䅑䅁䑁䅁䅷䅁䭁䡁䐴䅁䭁䉁䅅䅁䭁䅁䅕䅁䉁䅁䅁允䅁䉁䅑䵣楇睁䅁䅁䵁䅉䅅䅁䕁䅁䅁睁䵁䅁䅁权呁杁䅁权剁䅁䅁权䙁䅁䅁允䅁䅁䅅䅁啁䵁㝂䅖䅙䅁䅁䍄䉁䅁䅁䅂䅁䅁䅍䅄䅁䅁䅯儫䅉䅁䅯䅂䅁䅁䅯兂䅁䅁䅅䅁䉁䅁䅁䅆允偡地䅁䅁䅁杷允䅁䅁䅕䅁䑁䅁䅷䅁䭁䭁䵁䅁䭁佁䭧䅁䭁佁䭙䅁䭁佁䭣䅁䉁䅁䅁允䅁䅁䅯杂䅳䅁杷允䅁䅁䅍䅁䑁䅁䅷䅁䭁䵁䅙䅁䭁䉁䝧䅁䉁䅁䅁允䅁䅁䅯睢䅙䅁杷允䅁䅁䅑䅁䑁䅁䅷䅁䭁䵁䍍䅁䭁䅁䅯䅁䭁䅁䅕䅁䉁䅁䅁允䅁䅁䅕呦ㄸ牘䩰啃䵁䅉䅅䅁䙁䅁䅁睁䵁䅁䅁权湄允䅁权瑄权䅁权浄权䅁权湄权䅁允䅁䅁䅅䅁䡁䅁䅁䅁䅂⭫䅖䍄䉁䅁䅁睁䅁䅁䅍䅄䅁䅁䅯充䅅䅁䅯䅈䅙䅁䅅䅁䉁䅁䅁权煁杂䅁䍄䉁䅁䅁兂䅁䅁䅍䅄䅁䅁䅯权䅕䅁䅯䄷䅯䅁䅯朵䅯䅁䅯眵䅯䅁䅅䅁䉁䅁䅁睂䅁䅁䅁䭧汢䅑杷允䅁䅁䅍䅁䑁䅁䅷䅁䭁䭁䵷䅁䭁䉁䝯䅁䉁䅁䅁允䅁䅁䅯兗䅙䅁杷允䅁䅁䅑䅁䑁䅁䅷䅁䭁䵁䘸䅁䭁䉁䜸䅁䭁䍁䝁䅁䉁䅁䅁允䅁䅁䅯䅫䅣䅁杷允䅁䅁䅕䅁䑁䅁䅷䅁䭁佁䉣䅁䭁佁䭕䅁䭁佁䭙䅁䭁佁䭣䅁䉁䅁䅁允䅁䅁䅯材䅳䅁杷允䅁䅁䅑䅁䑁䅁䅷䅁䭁䙁䐰䅁䭁䉁䅅䅁䭁偁䈸䅁䉁䅁䅁允䅁䉁䅑䥆⭑兇䅁䅁䵁䅉䅅䅁䕁䅁䅁睁䵁䅁䅁权乁䅁䅁权䉁杁䅁权䍁杁䅁允䅁䅁䅅䅁䙁䵁䱦汊噙硳䉂䍄䉁䅁䅁䅂䅁䅁䅍䅄䅁䅁䅯兤䅉䅁䅯充䅁䅁䅯眯䅅䅁䅅䅁䉁䅁䅁䅆睂⭏牷䅁䅁䅁杷允䅁䅁䅕䅁䑁䅁䅷䅁䭁䩁䕣䅁䭁佁䬰䅁䭁佁䭙䅁䭁佁䭣䅁䉁䅁䅁允䅁䅁䅣䅁䅁䵁杂欴䵁䅉䅅䅁䕁䅁䅁睁䵁䅁䅁权⭄杁䅁权剁䅁䅁权䙁䅁䅁允䅁䅁䅅䅁啁佁䍁楰䅳䅁䅁䍄䉁䅁䅁䅂䅁䅁䅍䅄䅁䅁䅯朰䅍䅁䅯充䅁䅁䅯兂䅁䅁䅅䅁䉁䅁䅁䅆䅃當㍧䅁䅁䅁杷允䅁䅁䅕䅁䑁䅁䅷䅁䭁䡁乙䅁䭁佁䭯䅁䭁佁䭙䅁䭁佁䭳䅁䉁䅁䅁允䅁䅁䅯䅅䅑䅁杷允䅁䅁䅑䅁䑁䅁䅷䅁䭁䵁䍫䅁䭁䅁䅑䅁䭁偁䈸䅁䉁䅁䅁允䅁䉁䅑䙷䙁睁䅁䅁䵁䅉䅅䅁䙁䅁䅁睁䵁䅁䅁权佃兂䅁权潄权䅁权浄权䅁权湄权䅁允䅁䅁䅅䅁䭁䅁䱙䅁䵁䅉䅅䅁䕁䅁䅁睁䵁䅁䅁权䱄杁䅁权剁䅁䅁权䙁䅁䅁允䅁䅁䅅䅁啁䡁䱨硢䅧䅁䅁䍄䉁䅁䅁䅂䅁䅁䅍䅄䅁䅁䅯兡䅍䅁䅯充䅁䅁䅯兂䅁䅁䅅䅁䉁䅁䅁䅆杄剸䤸䅁䅁䅁杷允䅁䅁䅕䅁䑁䅁䅷䅁䭁䥁䵧䅁䭁佁䬰䅁䭁佁䭙䅁䭁佁䭣䅁䉁䅁䅁允䅁䅁䅣䅁䅁䝁䉂欵䵁䅉䅅䅁䙁䅁䅁睁䵁䅁䅁权䕂䅁䅁权汄权䅁权浄权䅁权湄权䅁允䅁䅁䅅䅁䭁䩁䴸䅁䵁䅉䅅䅁䙁䅁䅁睁䵁䅁䅁权䝁兄䅁权煄权䅁权浄权䅁权牄权䅁允䅁䅁䅅䅁䭁䉁䕁䅁䵁䅉䅅䅁䑁䅁䅁睁䵁䅁䅁权祂兂䅁权流杂䅁允䅁䅁䅅䅁䙁䕁桪桥畓ㅚ䅖䍄䉁䅁䅁兂䅁䅁䅍䅄䅁䅁䅯䅱䅷䅁䅯朶䅯䅁䅯朵䅯䅁䅯眶䅯䅁䅅䅁䉁䅁䅁权允䅂䅁䍄䉁䅁䅁䅂䅁䅁䅍䅄䅁䅁䅯眳䅍䅁䅯权䅁䅁䅯兂䅁䅁䅅䅁䉁䅁䅁兂䙃ㄶ㑇歈杕䅑杷允䅁䅁䅍䅁䑁䅁䅷䅁䭁䝁䰰䅁䭁䉁䝷䅁䉁䅁䅁允䅁䅁䅯䅳䅙䅁杷允䅁䅁䅑䅁䑁䅁䅷䅁䭁䵁䍙䅁䭁䉁䅅䅁䭁䅁䅕䅁䉁䅁䅁允䅁䉁䅑䝅䉣兂䅁䅁䵁䅉䅅䅁䕁䅁䅁睁䵁䅁䅁权ぁ杁䅁权䭁䅁䅁权䙁䅁䅁允䅁䅁䅅䅁䙁乁橥䑣䬰眱䄹䍄䉁䅁䅁睁䅁䅁䅍䅄䅁䅁䅯䅎䅷䅁䅯䅇䅙䅁䅅䅁䉁䅁䅁权㕁杂䅁䍄䉁䅁䅁兂䅁䅁䅍䅄䅁䅁䅯䅫䅅䅁䅯儵䅯䅁䅯朵䅯䅁䅯眵䅯䅁䅅䅁䉁䅁䅁权允䅂䅁䍄䉁䅁䅁睁䅁䅁䅍䅄䅁䅁䅯䅤䅁䅁䅯䅈䅙䅁䅅䅁䉁䅁䅁权兄杂䅁䍄䉁䅁䅁䅂䅁䅁䅍䅄䅁䅁䅯睺䅉䅁䅯充䅁䅁䅯兂䅁䅁䅅䅁䉁䅁䅁䅆䥁⭒煕䅁䅁䅁杷允䅁䅁䅑䅁䑁䅁䅷䅁䭁䭁䘸䅁䭁䉁䜸䅁䭁䍁䝁䅁䉁䅁䅁允䅁䅁䅯杔䅙䅁杷允䅁䅁䅕䅁䑁䅁䅷䅁䭁䅁䉫䅁䭁佁䭧䅁䭁佁䭙䅁䭁佁䭣䅁䉁䅁䅁允䅁䅁䅯䅅䅑䅁杷允䅁䅁䅕䅁䑁䅁䅷䅁䭁䭁䘰䅁䭁佁䭯䅁䭁佁䭙䅁䭁佁䭳䅁䉁䅁䅁允䅁䅁䅣䅁䅁䕁湁欵䵁䅉䅅䅁䙁䅁䅁睁䵁䅁䅁权呄兂䅁权獄权䅁权浄权䅁权湄权䅁允䅁䅁䅅䅁䡁䅁䅁䅁䅄⭬䅒䍄䉁䅁䅁䅂䅁䅁䅍䅄䅁䅁䅯儰䅉䅁䅯䅂䅁䅁䅯眯䅅䅁䅅䅁䉁䅁䅁䅆潃㑂䅷䅁䅁䅁杷允䅁䅁䅍䅁䑁䅁䅷䅁䭁䱁䙫䅁䭁䉁䝯䅁䉁䅁䅁允䅁䅁䅯睷䅙䅁杷允䅁䅁䅕䅁䑁䅁䅷䅁䭁䑁䉍䅁䭁佁䭧䅁䭁佁䭙䅁䭁佁䭣䅁䉁䅁䅁允䅁䅁䅯䅅䅑䅁杷允䅁䅁䅍䅁䑁䅁䅷䅁䭁乁䉣䅁䭁䍁䝑䅁䉁䅁䅁允䅁䅁䅯杔䅯䅁杷允䅁䅁䅑䅁䑁䅁䅷䅁䭁䙁䉷䅁䭁䉁䜸䅁䭁䍁䝁䅁䉁䅁䅁允䅁䅁䅯杏䅙䅁杷允䅁䅁䅑䅁䑁䅁䅷䅁䭁䱁䉉䅁䭁䉁䜸䅁䭁䍁䝁䅁䉁䅁䅁允䅁䅁䅯李䅣䅁杷允䅁䅁䅑䅁䑁䅁䅷䅁䭁乁䍍䅁䭁䅁䅯䅁䭁䅁䅕䅁䉁䅁䅁允䅁䅁䅕䥒獴⼵灵稸䴸䅉䅅䅁䕁䅁䅁睁䵁䅁䅁权㙃䅁䅁权䕁䅁䅁权䕁杁䅁允䅁䅁䅅䅁啁䙁汃眸䅉䅁䅁䍄䉁䅁䅁䅂䅁䅁䅍䅄䅁䅁䅯眸䅅䅁䅯允䅉䅁䅯杁䅉䅁䅅䅁䉁䅁䅁兂牄湐具睭朷䅑杷允䅁䅁䅑䅁䑁䅁䅷䅁䭁䥁䍉䅁䭁䅁䅯䅁䭁偁䈸䅁䉁䅁䅁允䅁䅁䅕穐敖歵捫䕗䵁䅉䅅䅁䕁䅁䅁睁䵁䅁䅁权⽁杁䅁权䕁䅁䅁权⽄允䅁允䅁䅁䅅䅁啁䙁䵂儫䅁䅁䅁䍄䉁䅁䅁兂䅁䅁䅍䅄䅁䅁䅯兓䅁䅁䅯儷䅯䅁䅯朵䅯䅁䅯眵䅯䅁䅅䅁䉁䅁䅁睂䅁䅁䅁䅧洯䅑杷允䅁䅁䅑䅁䑁䅁䅷䅁䭁䙁䉉䅁䭁䅁䅯䅁䭁䅁䅕䅁䉁䅁䅁允䅁䅁䅕癱午坔光䐫䴸䅉䅅䅁䕁䅁䅁睁䵁䅁䅁权瑂䅄䅁权晁杂䅁权杁杂䅁允䅁䅁䅅䅁䭁䵁䝕䅁䵁䅉䅅䅁䑁䅁䅁睁䵁䅁䅁权呄䅄䅁权捁杂䅁允䅁䅁䅅䅁䭁䥁䝳䅁䵁䅉䅅䅁䕁䅁䅁睁䵁䅁䅁权啄杁䅁权䭁䅁䅁权䙁䅁䅁允䅁䅁䅅䅁䙁䱁昶楇搯䅊䅰䍄䉁䅁䅁䅂䅁䅁䅍䅄䅁䅁䅯睎䅉䅁䅯䅂䅁䅁䅯兂䅁䅁䅅䅁䉁䅁䅁䅆睁卖䄸䅁䅁䅁杷允䅁䅁䅑䅁䑁䅁䅷䅁䭁偁䱣䅁䭁䉁䜸䅁䭁䍁䝁䅁䉁䅁䅁允䅁䅁䅯桯䅁䅁杷允䅁䅁䅑䅁䑁䅁䅷䅁䭁䉁䄰䅁䭁䉁䅅䅁䭁䅁䍑䅁䉁䅁䅁允䅁䉁䅑䅑坌兌䅁䅁䵁䅉䅅䅁䕁䅁䅁睁䵁䅁䅁权千䅁䅁权剁䅁䅁权䙁䅁䅁允䅁䅁䅅䅁啁䱁㍋剁䄸䅁䅁䍄䉁䅁䅁䅂䅁䅁䅍䅄䅁䅁䅯具䅅䅁䅯睈䅙䅁䅯䅉䅙䅁䅅䅁䉁䅁䅁权佂杂䅁䍄䉁䅁䅁䅂䅁䅁䅍䅄䅁䅁䅯儱䅉䅁䅯充䅁䅁䅯兂䅁䅁䅅䅁䉁䅁䅁䅆煄㍳䩙䅁䅁䅁杷允䅁䅁䅍䅁䑁䅁䅷䅁䭁䙁䅳䅁䭁䉁䝷䅁䉁䅁䅁允䅁䅁䅯其䅙䅁杷允䅁䅁䅕䅁䑁䅁䅷䅁䭁䥁䅳䅁䭁佁䭫䅁䭁佁䭙䅁䭁佁䭣䅁䉁䅁䅁允䅁䅁䅯䅅䅑䅁杷允䅁䅁䅍䅁䑁䅁䅷䅁䭁䥁䉳䅁䭁䉁䝯䅁䉁䅁䅁允䅁䅁䅯䅑䅙䅁杷允䅁䅁䅕䅁䑁䅁䅷䅁䭁䥁䅁䅁䭁佁䭯䅁䭁佁䭙䅁䭁佁䭳䅁䉁䅁䅁允䅁䅁䅣䅁䅁䥁汁欵䵁䅉䅅䅁䕁䅁䅁睁䵁䅁䅁权噁睁䅁权䭁䅁䅁权䙁䅁䅁允䅁䅁䅅䅁䙁䡁潎敫㠱硐䅖䍄䉁䅁䅁睁䅁䅁䅍䅄䅁䅁䅯兖䅕䅁䅯䅈䅙䅁䅅䅁䉁䅁䅁权㥃杂䅁䍄䉁䅁䅁兂䅁䅁䅍䅄䅁䅁䅯䅇䄰䅁䅯朶䅯䅁䅯朵䅯䅁䅯眶䅯䅁䅅䅁䉁䅁䅁权允䅂䅁䍄䉁䅁䅁兂䅁䅁䅍䅄䅁䅁䅯兖䄰䅁䅯儶䅯䅁䅯朵䅯䅁䅯眵䅯䅁䅅䅁䉁䅁䅁权㥃兄䅁䍄䉁䅁䅁䅂䅁䅁䅍䅄䅁䅁䅯条䅉䅁䅯充䅁䅁䅯兂䅁䅁䅅䅁䉁䅁䅁䅆兄䈯乳䅁䅁䅁杷允䅁䅁䅑䅁䑁䅁䅷䅁䭁乁䍙䅁䭁䉁䅅䅁䭁䅁䅕䅁䉁䅁䅁允䅁䉁䅑䄲㙥杂䅁䅁䵁䅉䅅䅁䕁䅁䅁睁䵁䅁䅁权癃䅁䅁权䕁䅁䅁权䕁杁䅁允䅁䅁䅅䅁啁偁橪䅵䅅䅁䅁䍄䉁䅁䅁䅂䅁䅁䅍䅄䅁䅁䅯眷䅉䅁䅯充䅁䅁䅯兂䅁䅁䅅䅁䉁䅁䅁䅆䅄礱瑊䅁䅁䅁杷允䅁䅁䅕䅁䑁䅁䅷䅁䭁䕁䅕䅁䭁佁䭯䅁䭁佁䭙䅁䭁佁䭳䅁䉁䅁䅁允䅁䅁䅣䅁䅁䵁㙁欵䵁䅉䅅䅁䑁䅁䅁睁䵁䅁䅁权祁䅁䅁权歁杂䅁允䅁䅁䅅䅁䭁䉁䩍䅁䵁䅉䅅䅁䑁䅁䅁睁䵁䅁䅁权㝃兄䅁权歁杂䅁允䅁䅁䅅䅁䭁䱁乷䅁䵁䅉䅅䅁䑁䅁䅁睁䵁䅁䅁权歁睄䅁权捁杂䅁允䅁䅁䅅䅁䭁䝁䝉䅁䵁䅉䅅䅁䕁䅁䅁睁䵁䅁䅁权畃杁䅁权䭁䅁䅁权⽄允䅁允䅁䅁䅅䅁䙁偁㥔䠱灪橸䅎䍄䉁䅁䅁䅂䅁䅁䅍䅄䅁䅁䅯眱䅉䅁䅯䅂䅁䅁䅯兂䅁䅁䅅䅁䉁䅁䅁䅆捃印䉅䅁䅁䅁杷允䅁䅁䅍䅁䑁䅁䅷䅁䭁䥁䉫䅁䭁䉁䜴䅁䉁䅁䅁允䅁䅁䅯杇䅣䅁杷允䅁䅁䅑䅁䑁䅁䅷䅁䭁䩁䑁䅁䭁䅁䅑䅁䭁䅁䅕䅁䉁䅁䅁允䅁䉁䅑⽦杙䅁䅁䅁䵁䅉䅅䅁䕁䅁䅁睁䵁䅁䅁权㝁杁䅁权䕁䅁䅁权⽄允䅁允䅁䅁䅅䅁啁䉁番兊䅅䅁䅁䍄䉁䅁䅁睁䅁䅁䅍䅄䅁䅁䅯兤䅁䅁䅯䅊䅙䅁䅅䅁䉁䅁䅁权㉄䅃䅁䍄䉁䅁䅁䅂䅁䅁䅍䅄䅁䅁䅯杣䅅䅁䅯允䅉䅁䅯杁䅉䅁䅅䅁䉁䅁䅁兂允呺㕹㤳䵔䅑杷允䅁䅁䅑䅁䑁䅁䅷䅁䭁乁䍧䅁䭁䅁䅯䅁䭁偁䈸䅁䉁䅁䅁允䅁䅁䅕灶愸㥌欰䰹䴸䅉䅅䅁䕁䅁䅁睁䵁䅁䅁权㉃允䅁权剁䅁䅁权䙁䅁䅁允䅁䅁䅅䅁啁䡁塁睡䅍䅁䅁䍄䉁䅁䅁䅂䅁䅁䅍䅄䅁䅁䅯杷䅍䅁䅯权䅁䅁䅯兂䅁䅁䅅䅁䉁䅁䅁兂䕂㉩湺㘫牫䅑杷允䅁䅁䅍䅁䑁䅁䅷䅁䭁䑁䅫䅁䭁䉁䝯䅁䉁䅁䅁允䅁䅁䅯児䅙䅁杷允䅁䅁䅑䅁䑁䅁䅷䅁䭁䉁䍅䅁䭁䅁䅯䅁䭁偁䈸䅁䉁䅁䅁允䅁䅁䅕楄礲敮渫樯䴸䅉䅅䅁䕁䅁䅁睁䵁䅁䅁权䥁允䅁权剁䅁䅁权䙁䅁䅁允䅁䅁䅅䅁啁䅁灂䉉䅣䅁䅁䍄䉁䅁䅁睁䅁䅁䅍䅄䅁䅁䅯朵䅁䅁䅯杊䅙䅁䅅䅁䉁䅁䅁兂慃婭婭噭婬䅑杷允䅁䅁䅑䅁䑁䅁䅷䅁䭁䍁䅣䅁䭁䉁䅅䅁䭁䅁䍑䅁䉁䅁䅁允䅁䉁䅑偑偶全䅁䅁䵁䅉䅅䅁䕁䅁䅁睁䵁䅁䅁权婄杁䅁权䕁䅁䅁权䙁䅁䅁允䅁䅁䅅䅁啁䱁㕎睍䅁䅁䅁䍄䉁䅁䅁睁䅁䅁䅍䅄䅁䅁䅯睂䅙䅁䅯杇䅙䅁䅅䅁䉁䅁䅁权乄杂䅁䍄䉁䅁䅁䅂䅁䅁䅍䅄䅁䅁䅯朲䅉䅁䅯䅂䅁䅁䅯眯䅅䅁䅅䅁䉁䅁䅁䅆䅂㐴䅙䅁䅁䅁杷允䅁䅁䅍䅁䑁䅁䅷䅁䭁䡁䅕䅁䭁䉁䜴䅁䉁䅁䅁允䅁䅁䅯儹䅧䅁杷允䅁䅁䅍䅁䑁䅁䅷䅁䭁䑁䉕䅁䭁䍁䝙䅁䉁䅁䅁允䅁䉁䅑杙䅁䅁䅁䅁䵁䅉䅅䅁䕁䅁䅁睁䵁䅁䅁权摄杁䅁权䭁䅁䅁权䙁䅁䅁允䅁䅁䅅䅁䙁䅁䍷㑋坣匲䅰䍄䉁䅁䅁兂䅁䅁䅍䅄䅁䅁䅯睔䅕䅁䅯儷䅯䅁䅯朵䅯䅁䅯眵䅯䅁䅅䅁䉁䅁䅁权允䅂䅁䍄䉁䅁䅁䅂䅁䅁䅍䅄䅁䅁䅯眱䅅䅁䅯充䅁䅁䅯兂䅁䅁䅅䅁䉁䅁䅁䅆杁偶䵍䅁䅁䅁杷允䅁䅁䅑䅁䑁䅁䅷䅁䭁䙁䍍䅁䭁䅁䅑䅁䭁偁䈸䅁䉁䅁䅁允䅁䉁䅑䍅剹䅁䅁䅁䵁䅉䅅䅁䑁䅁䅁睁䵁䅁䅁权䥁䅁䅁权捁杂䅁允䅁䅁䅅䅁䭁䉁䡷䅁䵁䅉䅅䅁䕁䅁䅁睁䵁䅁䅁权䭂睁䅁权䕁䅁䅁权䙁䅁䅁允䅁䅁䅅䅁啁䝁䝁睬䅉䅁䅁䍄䉁䅁䅁兂䅁䅁䅍䅄䅁䅁䅯䅺䅕䅁䅯儵䅯䅁䅯朵䅯䅁䅯眵䅯䅁䅅䅁䉁䅁䅁权允䅂䅁䍄䉁䅁䅁兂䅁䅁䅍䅄䅁䅁䅯杆䅳䅁䅯朶䅯䅁䅯朵䅯䅁䅯眶䅯䅁䅅䅁䉁䅁䅁权允䅂䅁䍄䉁䅁䅁䅂䅁䅁䅍䅄䅁䅁䅯朵䅉䅁䅯充䅁䅁䅯眯䅅䅁䅅䅁䉁䅁䅁䅆䅃卲㡄䅁䅁䅁杷允䅁䅁䅑䅁䑁䅁䅷䅁䭁䥁䰰䅁䭁䉁䜸䅁䭁䍁䝁䅁䉁䅁䅁允䅁䅁䅯睥䅣䅁杷允䅁䅁䅑䅁䑁䅁䅷䅁䭁䝁䉅䅁䭁䅁䅯䅁䭁䅁䍑䅁䉁䅁䅁允䅁䅁䅕䉲慸䑚晶稵䴸䅉䅅䅁䕁䅁䅁睁䵁䅁䅁权㕃杁䅁权䭁䅁䅁权⽄允䅁允䅁䅁䅅䅁䙁䕁椵䙅㕧佴⽷䍄䉁䅁䅁睁䅁䅁䅍䅄䅁䅁䅯典䅁䅁䅯杊䅙䅁䅅䅁䉁䅁䅁兂䥂場啯煲坤䅑杷允䅁䅁䅕䅁䑁䅁䅷䅁䭁䅁乧䅁䭁佁䭯䅁䭁佁䭙䅁䭁佁䭳䅁䉁䅁䅁允䅁䅁䅯䅅䅑䅁杷允䅁䅁䅑䅁䑁䅁䅷䅁䭁䉁䑣䅁䭁䅁䅑䅁䭁䅁䅕䅁䉁䅁䅁允䅁䉁䅑䡓㜱䅁䅁䅁䵁䅉䅅䅁䙁䅁䅁睁䵁䅁䅁权啁允䅁权獄权䅁权浄权䅁权湄权䅁允䅁䅁䅅䅁䡁䅁䅁䅁䅄⭷䅖䍄䉁䅁䅁䅂䅁䅁䅍䅄䅁䅁䅯先䅅䅁䅯充䅁䅁䅯兂䅁䅁䅅䅁䉁䅁䅁䅆䅂瀵捂䅁䅁䅁杷允䅁䅁䅕䅁䑁䅁䅷䅁䭁䕁䙯䅁䭁佁䭧䅁䭁佁䭙䅁䭁佁䭣䅁䉁䅁䅁允䅁䅁䅯李䅳䅁杷允䅁䅁䅑䅁䑁䅁䅷䅁䭁佁䑷䅁䭁䅁䅑䅁䭁偁䈸䅁䉁䅁䅁允䅁䉁䅑䱂嘴䅁䅁䅁䵁䅉䅅䅁䕁䅁䅁睁䵁䅁䅁权晄杁䅁权䕁䅁䅁权⽄允䅁允䅁䅁䅅䅁啁䝁䙁䅵䅁䅁䅁䍄䉁䅁䅁兂䅁䅁䅍䅄䅁䅁䅯来䅳䅁䅯䄶䅯䅁䅯朵䅯䅁䅯眵䅯䅁䅅䅁䉁䅁䅁权允䅂䅁䍄䉁䅁䅁兂䅁䅁䅍䅄䅁䅁䅯眴䅕䅁䅯䄶䅯䅁䅯朵䅯䅁䅯眵䅯䅁䅅䅁䉁䅁䅁权㉁睃䅁䍄䉁䅁䅁睁䅁䅁䅍䅄䅁䅁䅯䅦䅁䅁䅯䅊䅙䅁䅅䅁䉁䅁䅁权牂䅃䅁䍄䉁䅁䅁䅂䅁䅁䅍䅄䅁䅁䅯儳䅉䅁䅯充䅁䅁䅯兂䅁䅁䅅䅁䉁䅁䅁䅆奁扫䭯䅁䅁䅁杷允䅁䅁䅍䅁䑁䅁䅷䅁䭁䵁䄰䅁䭁䉁䝧䅁䉁䅁䅁允䅁䅁䅯䅒䅙䅁杷允䅁䅁䅑䅁䑁䅁䅷䅁䭁䕁䍕䅁䭁䉁䅅䅁䭁偁䈸䅁䉁䅁䅁允䅁䉁䅑䕑橺兄䅁䅁䵁䅉䅅䅁䙁䅁䅁睁䵁䅁䅁权䉁睃䅁权潄权䅁权浄权䅁权湄权䅁允䅁䅁䅅䅁䭁䙁䱅䅁䵁䅉䅅䅁䕁䅁䅁睁䵁䅁䅁权塄杁䅁权䭁䅁䅁权䙁䅁䅁允䅁䅁䅅䅁䙁䑁晶㑔堲杢䅤䍄䉁䅁䅁兂䅁䅁䅍䅄䅁䅁䅯睅䄴䅁䅯䄷䅯䅁䅯朵䅯䅁䅯眵䅯䅁䅅䅁䉁䅁䅁权允䅂䅁䍄䉁䅁䅁睁䅁䅁䅍䅄䅁䅁䅯李䅅䅁䅯杈䅙䅁䅅䅁䉁䅁䅁权晄睂䅁䍄䉁䅁䅁䅂䅁䅁䅍䅄䅁䅁䅯睖䅁䅁䅯充䅁䅁䅯兂䅁䅁䅅䅁䉁䅁䅁䅆䅄婖䕁䅁䅁䅁杷允䅁䅁䅑䅁䑁䅁䅷䅁䭁䑁䑳䅁䭁䉁䅅䅁䭁䅁䅕䅁䉁䅁䅁允䅁䉁䅑义癘睒䅁䅁䵁䅉䅅䅁䕁䅁䅁睁䵁䅁䅁权祄睁䅁权䕁䅁䅁权⽄允䅁允䅁䅁䅅䅁啁䑁摂內䅁䅁䅁䍄䉁䅁䅁兂䅁䅁䅍䅄䅁䅁䅯兔䅁䅁䅯朶䅯䅁䅯朵䅯䅁䅯眶䅯䅁䅅䅁䉁䅁䅁睂䅁䅁䅁䕷洳䅑杷允䅁䅁䅕䅁䑁䅁䅷䅁䭁䱁䙙䅁䭁佁䭧䅁䭁佁䭙䅁䭁佁䭣䅁䉁䅁䅁允䅁䅁䅯杂䅳䅁杷允䅁䅁䅑䅁䑁䅁䅷䅁䭁䝁䄸䅁䭁䅁䅯䅁䭁䅁䅕䅁䉁䅁䅁允䅁䅁䅕㡪ㅌ䙋偹樶䴸䅉䅅䅁䙁䅁䅁睁䵁䅁䅁权㍄䅁䅁权獄权䅁权浄权䅁权湄权䅁允䅁䅁䅅䅁䭁䉁䕁䅁䵁䅉䅅䅁䑁䅁䅁睁䵁䅁䅁权穁兂䅁权慁杂䅁允䅁䅁䅅䅁䭁䵁䝁䅁䵁䅉䅅䅁䕁䅁䅁睁䵁䅁䅁权杄杁䅁权䭁䅁䅁权䙁䅁䅁允䅁䅁䅅䅁䙁䙁乃㉬匴⽧⽷䍄䉁䅁䅁䅂䅁䅁䅍䅄䅁䅁䅯䅂䅑䅁䅯充䅁䅁䅯眯䅅䅁䅅䅁䉁䅁䅁䅆杂牷扉䅁䅁䅁杷允䅁䅁䅑䅁䑁䅁䅷䅁䭁䱁䑯䅁䭁䉁䅅䅁䭁䅁䅕䅁䉁䅁䅁允䅁䉁䅑偷㕅睉䅁䅁䵁䅉䅅䅁䑁䅁䅁睁䵁䅁䅁权敄睃䅁权敁杂䅁允䅁䅁䅅䅁䭁䵁䝳䅁䵁䅉䅅䅁䕁䅁䅁睁䵁䅁䅁权瑄杁䅁权䭁䅁䅁权䙁䅁䅁允䅁䅁䅅䅁䙁䱁昶楇搯䉊䅴䍄䉁䅁䅁睁䅁䅁䅍䅄䅁䅁䅯䅆䅅䅁䅯杊䅙䅁䅅䅁䉁䅁䅁兂啁歲桦步塒䅑杷允䅁䅁䅍䅁䑁䅁䅷䅁䭁䅁䱷䅁䭁䍁䝙䅁䉁䅁䅁允䅁䅁䅕噋偹癷㑗䕖䵁䅉䅅䅁䑁䅁䅁睁䵁䅁䅁权杂䅄䅁权敁杂䅁允䅁䅁䅅䅁䭁䵁䠰䅁䵁䅉䅅䅁䕁䅁䅁睁䵁䅁䅁权奂杁䅁权剁䅁䅁权⽄允䅁允䅁䅁䅅䅁啁䍁摂剅䅷䅁䅁䍄䉁䅁䅁睁䅁䅁䅍䅄䅁䅁䅯兒䅁䅁䅯杇䅙䅁䅅䅁䉁䅁䅁权敂杂䅁䍄䉁䅁䅁䅂䅁䅁䅍䅄䅁䅁䅯儴䅉䅁䅯充䅁䅁䅯兂䅁䅁䅅䅁䉁䅁䅁䅆杂桇偷䅁䅁䅁杷允䅁䅁䅑䅁䑁䅁䅷䅁䭁䱁䈸䅁䭁䉁䜸䅁䭁䍁䝁䅁䉁䅁䅁允䅁䅁䅯䅮䅙䅁杷允䅁䅁䅑䅁䑁䅁䅷䅁䭁佁䍉䅁䭁䉁䅅䅁䭁偁䈸䅁䉁䅁䅁允䅁䉁䅑偁獹杂䅁䅁䵁䅉䅅䅁䙁䅁䅁睁䵁䅁䅁权獁䅄䅁权煄权䅁权浄权䅁权牄权䅁允䅁䅁䅅䅁䡁䅁䅁䅁杄佑䅚䍄䉁䅁䅁兂䅁䅁䅍䅄䅁䅁䅯先䅁䅁䅯儶䅯䅁䅯朵䅯䅁䅯眵䅯䅁䅅䅁䉁䅁䅁权湁杄䅁䍄䉁䅁䅁兂䅁䅁䅍䅄䅁䅁䅯䅳䅑䅁䅯䄷䅯䅁䅯朵䅯䅁䅯眵䅯䅁䅅䅁䉁䅁䅁睂䅁䅁䅁余汢䅑杷允䅁䅁䅕䅁䑁䅁䅷䅁䭁䑁䉁䅁䭁佁䭷䅁䭁佁䭙䅁䭁佁䭣䅁䉁䅁䅁允䅁䅁䅣䅁䅁䥁㥁唵䵁䅉䅅䅁䙁䅁䅁睁䵁䅁䅁权ㅁ睃䅁权潄权䅁权浄权䅁权湄权䅁允䅁䅁䅅䅁䭁䑁䱙䅁䵁䅉䅅䅁䕁䅁䅁睁䵁䅁䅁权獄杁䅁权䭁䅁䅁权䙁䅁䅁允䅁䅁䅅䅁䙁䩁奍䙂余兌䅊䍄䉁䅁䅁睁䅁䅁䅍䅄䅁䅁䅯䅕䅅䅁䅯䅈䅙䅁䅅䅁䉁䅁䅁权偄杂䅁䍄䉁䅁䅁睁䅁䅁䅍䅄䅁䅁䅯朹䅑䅁䅯䅇䅙䅁䅅䅁䉁䅁䅁权婁杂䅁䍄䉁䅁䅁睁䅁䅁䅍䅄䅁䅁䅯䅢䄰䅁䅯杇䅙䅁䅅䅁䉁䅁䅁权扁杂䅁䍄䉁䅁䅁䅂䅁䅁䅍䅄䅁䅁䅯材䅉䅁䅯充䅁䅁䅯眯䅅䅁䅅䅁䉁䅁䅁䅆䅃祥牃允䅁䅁杷允䅁䅁䅕䅁䑁䅁䅷䅁䭁䅁䜰䅁䭁佁䬰䅁䭁佁䭙䅁䭁佁䭣䅁䉁䅁䅁允䅁䅁䅣䅁䅁佁奁唵䵁䅉䅅䅁䙁䅁䅁睁䵁䅁䅁权晁杄䅁权灄权䅁权浄权䅁权湄权䅁允䅁䅁䅅䅁䭁䕁偉䅁䵁䅉䅅䅁䕁䅁䅁睁䵁䅁䅁权浄杁䅁权剁䅁䅁权䙁䅁䅁允䅁䅁䅅䅁啁䕁摃䅌䉑䅁䅁䍄䉁䅁䅁兂䅁䅁䅍䅄䅁䅁䅯允䅳䅁䅯儵䅯䅁䅯朵䅯䅁䅯眵䅯䅁䅅䅁䉁䅁䅁权慁睃䅁䍄䉁䅁䅁䅂䅁䅁䅍䅄䅁䅁䅯兇䅍䅁䅯权䅁䅁䅯眯䅅䅁䅅䅁䉁䅁䅁兂卂䉵䘶㤶捅䅑杷允䅁䅁䅑䅁䑁䅁䅷䅁䭁䥁䅷䅁䭁䅁䅯䅁䭁䅁䍑䅁䉁䅁䅁允䅁䅁䅕䝭匴㡧䭄䕇䵁䅉䅅䅁䕁䅁䅁睁䵁䅁䅁权汃允䅁权剁䅁䅁权䙁䅁䅁允䅁䅁䅅䅁啁䥁汁䙧䅣䅁䅁䍄䉁䅁䅁䅂䅁䅁䅍䅄䅁䅁䅯眵䅉䅁䅯䅂䅁䅁䅯眯䅅䅁䅅䅁䉁䅁䅁䅆䅃⽗䑧䅁䅁䅁杷允䅁䅁䅑䅁䑁䅁䅷䅁䭁䝁䈸䅁䭁䅁䅯䅁䭁䅁䅕䅁䉁䅁䅁允䅁䅁䅕佖汏㡭村啋䵁䅉䅅䅁䕁䅁䅁睁䵁䅁䅁权歄杁䅁权䕁䅁䅁权⽄允䅁允䅁䅁䅅䅁啁䵁㑪儲䅁䅁䅁䍄䉁䅁䅁兂䅁䅁䅍䅄䅁䅁䅯兄䄰䅁䅯儷䅯䅁䅯朵䅯䅁䅯眵䅯䅁䅅䅁䉁䅁䅁权允䅂䅁䍄䉁䅁䅁䅂䅁䅁䅍䅄䅁䅁䅯睲䅅䅁䅯睈䅙䅁䅯䅉䅙䅁䅅䅁䉁䅁䅁权湂杂䅁䍄䉁䅁䅁兂䅁䅁䅍䅄䅁䅁䅯杈䅁䅁䅯儵䅯䅁䅯朵䅯䅁䅯眵䅯䅁䅅䅁䉁䅁䅁权允䅂䅁䍄䉁䅁䅁兂䅁䅁䅍䅄䅁䅁䅯杴䅑䅁䅯朶䅯䅁䅯朵䅯䅁䅯眶䅯䅁䅅䅁䉁䅁䅁权允䅂䅁䍄䉁䅁䅁兂䅁䅁䅍䅄䅁䅁䅯眸䅷䅁䅯朶䅯䅁䅯朵䅯䅁䅯眶䅯䅁䅅䅁䉁䅁䅁睂䅁䅁䅁䍧浢䅑杷允䅁䅁䅑䅁䑁䅁䅷䅁䭁䑁䅉䅁䭁䅁䅯䅁䭁䅁䅕䅁䉁䅁䅁允䅁䅁䅕䡶呓䅇坒啄䵁䅉䅅䅁䕁䅁䅁睁䵁䅁䅁权煄杁䅁权剁䅁䅁权⽄允䅁允䅁䅁䅅䅁啁䍁歃兌䅑䅁䅁䍄䉁䅁䅁䅂䅁䅁䅍䅄䅁䅁䅯儵䅉䅁䅯充䅁䅁䅯兂䅁䅁䅅䅁䉁䅁䅁䅆獃呌牯䅁䅁䅁杷允䅁䅁䅑䅁䑁䅁䅷䅁䭁偁䍉䅁䭁䅁䅑䅁䭁䅁䅕䅁䉁䅁䅁允䅁䉁䅑佗䑪䅁䅁䅁䵁䅉䅅䅁䙁䅁䅁睁䵁䅁䅁权䡁兂䅁权潄权䅁权浄权䅁权湄权䅁允䅁䅁䅅䅁䭁䙁䱅䅁䵁䅉䅅䅁䕁䅁䅁睁䵁䅁䅁权楁允䅁权䕁䅁䅁权䕁杁䅁允䅁䅁䅅䅁啁乁晄朱䅁䅁䅁䍄䉁䅁䅁䅂䅁䅁䅍䅄䅁䅁䅯䅢䅍䅁䅯权䅁䅁䅯兂䅁䅁䅅䅁䉁䅁䅁兂䭂䅄牉硨汢睐杷允䅁䅁䅍䅁䑁䅁䅷䅁䭁䭁䙍䅁䭁䉁䜴䅁䉁䅁䅁允䅁䅁䅯䅎䅙䅁杷允䅁䅁䅍䅁䑁䅁䅷䅁䭁䅁䱁䅁䭁䍁䝑䅁䉁䅁䅁允䅁䅁䅯䅅䅑䅁杷允䅁䅁䅑䅁䑁䅁䅷䅁䭁䉁䅧䅁䭁䅁䅑䅁䭁䅁䍑䅁䉁䅁䅁允䅁䉁䅑倱ㄸ䅁䅁䅁䵁䅉䅅䅁䕁䅁䅁睁䵁䅁䅁权橃䅁䅁权䕁䅁䅁权䙁䅁䅁允䅁䅁䅅䅁啁䉁楪眳䅷䅁䅁䍄䉁䅁䅁兂䅁䅁䅍䅄䅁䅁䅯眯䅑䅁䅯䄶䅯䅁䅯朵䅯䅁䅯眵䅯䅁䅅䅁䉁䅁䅁权䝁睃䅁䍄䉁䅁䅁兂䅁䅁䅍䅄䅁䅁䅯睤䄰䅁䅯朶䅯䅁䅯朵䅯䅁䅯眶䅯䅁䅅䅁䉁䅁䅁权允䅂䅁䍄䉁䅁䅁睁䅁䅁䅍䅄䅁䅁䅯朶䅳䅁䅯杈䅙䅁䅅䅁䉁䅁䅁权杂䅃䅁䍄䉁䅁䅁䅂䅁䅁䅍䅄䅁䅁䅯儹䅉䅁䅯权䅁䅁䅯眯䅅䅁䅅䅁䉁䅁䅁兂䙃ㄶ㑇潈䱘睐杷允䅁䅁䅕䅁䑁䅁䅷䅁䭁䡁䉣䅁䭁佁䭧䅁䭁佁䭙䅁䭁佁䭣䅁䉁䅁䅁允䅁䅁䅯杂䅳䅁杷允䅁䅁䅑䅁䑁䅁䅷䅁䭁䭁䍧䅁䭁䅁䅯䅁䭁偁䈸䅁䉁䅁䅁允䅁䅁䅕䡰㥁瑃橣䕉䵁䅉䅅䅁䙁䅁䅁睁䵁䅁䅁权䅂䅁䅁权煄权䅁权浄权䅁权牄权䅁允䅁䅁䅅䅁䡁䅁䅁䅁杁⭊䅚䍄䉁䅁䅁䅂䅁䅁䅍䅄䅁䅁䅯儵䅉䅁䅯权䅁䅁䅯兂䅁䅁䅅䅁䉁䅁䅁兂䩃坑汄䌰䡉䅑杷允䅁䅁䅕䅁䑁䅁䅷䅁䭁䱁䈴䅁䭁佁䭷䅁䭁佁䭙䅁䭁佁䭣䅁䉁䅁䅁允䅁䅁䅣䅁䅁䍁橁欵䵁䅉䅅䅁䑁䅁䅁睁䵁䅁䅁权噁充䅁权歁杂䅁允䅁䅁䅅䅁䭁䉁䕁䅁䵁䅉䅅䅁䕁䅁䅁睁䵁䅁䅁权灄睁䅁权䕁䅁䅁权䙁䅁䅁允䅁䅁䅅䅁啁䥁䡃䅘䅁䅁䅁䍄䉁䅁䅁兂䅁䅁䅍䅄䅁䅁䅯䅹䅕䅁䅯䄶䅯䅁䅯朵䅯䅁䅯眵䅯䅁䅅䅁䉁䅁䅁权允䅂䅁䍄䉁䅁䅁䅂䅁䅁䅍䅄䅁䅁䅯䄷䅉䅁䅯充䅁䅁䅯兂䅁䅁䅅䅁䉁䅁䅁䅆元潢䥯䅁䅁䅁杷允䅁䅁䅑䅁䑁䅁䅷䅁䭁䵁䍯䅁䭁䅁䅯䅁䭁䅁䅕䅁䉁䅁䅁允䅁䅁䅕䭆䠵場啯歊䵁䅉䅅䅁䕁䅁䅁睁䵁䅁䅁权瑄杁䅁权剁䅁䅁权⽄允䅁允䅁䅁䅅䅁啁䍁㡃眸䅷䅁䅁䍄䉁䅁䅁䅂䅁䅁䅍䅄䅁䅁䅯杯䅁䅁䅯充䅁䅁䅯䅂䅉䅁䅅䅁䉁䅁䅁䅆杄ㅨ䜸䅁䅁䅁杷允䅁䅁䅕䅁䑁䅁䅷䅁䭁䅁䙁䅁䭁佁䬰䅁䭁佁䭙䅁䭁佁䭣䅁䉁䅁䅁允䅁䅁䅣䅁䅁䅁㕁欵䵁䅉䅅䅁䑁䅁䅁睁䵁䅁䅁权畁杄䅁权慁杂䅁允䅁䅁䅅䅁䭁䕁䝁䅁䵁䅉䅅䅁䕁䅁䅁睁䵁䅁䅁权䉁睁䅁权剁䅁䅁权⽄允䅁允䅁䅁䅅䅁啁䥁䭪杄䅍䅁䅁䍄䉁䅁䅁睁䅁䅁䅍䅄䅁䅁䅯䅮䅁䅁䅯杈䅙䅁䅅䅁䉁䅁䅁权灃权䅁䍄䉁䅁䅁䅂䅁䅁䅍䅄䅁䅁䅯杲䅁䅁䅯充䅁䅁䅯兂䅁䅁䅅䅁䉁䅁䅁䅆㑁浄䔸䅁䅁䅁杷允䅁䅁䅍䅁䑁䅁䅷䅁䭁䵁䵅䅁䭁䉁䜴䅁䉁䅁䅁允䅁䅁䅯杧䅙䅁杷允䅁䅁䅑䅁䑁䅁䅷䅁䭁䡁䑧䅁䭁䅁䅑䅁䭁䅁䅕䅁䉁䅁䅁允䅁䅁䅯睒䅁䅁杷允䅁䅁䅍䅁䑁䅁䅷䅁䭁䍁䄴䅁䭁䉁䜴䅁䉁䅁䅁允䅁䅁䅯眸䅧䅁杷允䅁䅁䅑䅁䑁䅁䅷䅁䭁乁䉑䅁䭁䅁䍅䅁䭁䅁䍕䅁䉁䅁䅁允䅁䅁䅕䵐⭈㑓㉏䔶䵁䅉䅅䅁䙁䅁䅁睁䵁䅁䅁权䭄睃䅁权灄权䅁权浄权䅁权湄权䅁允䅁䅁䅅䅁䭁䉁䕁䅁䵁䅉䅅䅁䑁䅁䅁睁䵁䅁䅁权塁䅁䅁权奁杂䅁允䅁䅁䅅䅁䭁䉁䝫䅁䵁䅉䅅䅁䕁䅁䅁睁䵁䅁䅁权㑂允䅁权剁䅁䅁权䕁杁䅁允䅁䅁䅅䅁啁䅁牁噏䉑䅁䅁䍄䉁䅁䅁䅂䅁䅁䅍䅄䅁䅁䅯眷䅉䅁䅯充䅁䅁䅯眯䅅䅁䅅䅁䉁䅁䅁䅆䅃敊睒䅁䅁䅁杷允䅁䅁䅍䅁䑁䅁䅷䅁䭁䡁䅧䅁䭁䉁䝯䅁䉁䅁䅁允䅁䅁䅯杘䅙䅁杷允䅁䅁䅑䅁䑁䅁䅷䅁䭁偁䍉䅁䭁䅁䅯䅁䭁䅁䅕䅁䉁䅁䅁允䅁䅁䅕䬯确欰椱歇䵁䅉䅅䅁䙁䅁䅁睁䵁䅁䅁权䝃允䅁权潄权䅁权浄权䅁权湄权䅁允䅁䅁䅅䅁䭁䙁䱅䅁䵁䅉䅅䅁䑁䅁䅁睁䵁䅁䅁权い兄䅁权慁杂䅁允䅁䅁䅅䅁䭁䍁䝳䅁䵁䅉䅅䅁䕁䅁䅁睁䵁䅁䅁权㝂杁䅁权䕁䅁䅁权䙁䅁䅁允䅁䅁䅅䅁啁䙁啁杬䅁䅁䅁䍄䉁䅁䅁兂䅁䅁䅍䅄䅁䅁䅯䅨䅁䅁䅯䄷䅯䅁䅯朵䅯䅁䅯眵䅯䅁䅅䅁䉁䅁䅁睂䅁䅁䅁䅑汶䅑杷允䅁䅁䅍䅁䑁䅁䅷䅁䭁䭁䉉䅁䭁䉁䝷䅁䉁䅁䅁允䅁䅁䅯睅䅧䅁杷允䅁䅁䅑䅁䑁䅁䅷䅁䭁䱁䌸䅁䭁䉁䅅䅁䭁䅁䅕䅁䉁䅁䅁允䅁䉁䅑乑祺䅶䅅䅁䵁䅉䅅䅁䙁䅁䅁睁䵁䅁䅁权䱂兄䅁权灄权䅁权浄权䅁权湄权䅁允䅁䅁䅅䅁䭁䉁䕁䅁䵁䅉䅅䅁䙁䅁䅁睁䵁䅁䅁权硁允䅁权煄权䅁权浄权䅁权牄权䅁允䅁䅁䅅䅁䡁䅁䅁䅁䅂畉䅚䍄䉁䅁䅁䅂䅁䅁䅍䅄䅁䅁䅯杈䅍䅁䅯权䅁䅁䅯眯䅅䅁䅅䅁䉁䅁䅁兂奂扏䥔牤䌴䅑杷允䅁䅁䅑䅁䑁䅁䅷䅁䭁䕁䉫䅁䭁䅁䅑䅁䭁䅁䍑䅁䉁䅁䅁允䅁䉁䅑偏䑐允䅁䅁䵁䅉䅅䅁䕁䅁䅁睁䵁䅁䅁权畄杁䅁权剁䅁䅁权䙁䅁䅁允䅁䅁䅅䅁啁䩁呂䈲䅳䅁䅁䍄䉁䅁䅁睁䅁䅁䅍䅄䅁䅁䅯児䅳䅁䅯杈䅙䅁䅅䅁䉁䅁䅁权穂杂䅁䍄䉁䅁䅁䅂䅁䅁䅍䅄䅁䅁䅯允䅅䅁䅯允䅉䅁䅯睁䅉䅁䅅䅁䉁䅁䅁兂慄䉂坧⼴䉉兑杷允䅁䅁䅑䅁䑁䅁䅷䅁䭁䭁䑧䅁䭁䅁䅑䅁䭁䅁䅕䅁䉁䅁䅁允䅁䉁䅑䥳癰䅁䅁䅁䵁䅉䅅䅁䙁䅁䅁睁䵁䅁䅁权坂允䅁权瑄权䅁权浄权䅁权湄权䅁允䅁䅁䅅䅁䡁䅁䅁䅁杁敲䅎䍄䉁䅁䅁䅂䅁䅁䅍䅄䅁䅁䅯眶䅍䅁䅯䅂䅁䅁䅯眯䅅䅁䅅䅁䉁䅁䅁䅆䥄䐵䄴䅁䅁䅁杷允䅁䅁䅍䅁䑁䅁䅷䅁䭁䅁䅳䅁䭁䍁䝑䅁䉁䅁䅁允䅁䅁䅯䅪䅯䅁杷允䅁䅁䅑䅁䑁䅁䅷䅁䭁佁䄴䅁䭁䅁䍅䅁䭁䅁䍕䅁䉁䅁䅁允䅁䅁䅕ㄳ⽔㐶乳䔫䵁䅉䅅䅁䕁䅁䅁睁䵁䅁䅁权獂允䅁权䉁杁䅁权䙁杁䅁允䅁䅁䅅䅁䙁䱁⭍㕊畘⭏䅎䍄䉁䅁䅁兂䅁䅁䅍䅄䅁䅁䅯睳䅕䅁䅯儷䅯䅁䅯朵䅯䅁䅯眵䅯䅁䅅䅁䉁䅁䅁睂䅁䅁䅁䩑汢䅑杷允䅁䅁䅍䅁䑁䅁䅷䅁䭁乁䴸䅁䭁䉁䝧䅁䉁䅁䅁允䅁䅁䅯䅒䅙䅁杷允䅁䅁䅑䅁䑁䅁䅷䅁䭁乁䑯䅁䭁䅁䅑䅁䭁䅁䅕䅁䉁䅁䅁允䅁䉁䅑獔卥䅁䅁䅁䵁䅉䅅䅁䙁䅁䅁睁䵁䅁䅁权湂睃䅁权潄权䅁权浄权䅁权湄权䅁允䅁䅁䅅䅁䭁偁䬴䅁䵁䅉䅅䅁䑁䅁䅁睁䵁䅁䅁权㉄睃䅁权捁杂䅁允䅁䅁䅅䅁䭁䙁䝯䅁䵁䅉䅅䅁䕁䅁䅁睁䵁䅁䅁权畄杁䅁权䭁䅁䅁权䙁䅁䅁允䅁䅁䅅䅁䙁䭁䠵場啯杲䅰䍄䉁䅁䅁兂䅁䅁䅍䅄䅁䅁䅯䄷䅑䅁䅯䄶䅯䅁䅯朵䅯䅁䅯眵䅯䅁䅅䅁䉁䅁䅁权⭄权䅁䍄䉁䅁䅁兂䅁䅁䅍䅄䅁䅁䅯兡䅁䅁䅯儶䅯䅁䅯朵䅯䅁䅯眵䅯䅁䅅䅁䉁䅁䅁权噄睃䅁䍄䉁䅁䅁兂䅁䅁䅍䅄䅁䅁䅯睙䅁䅁䅯䄶䅯䅁䅯朵䅯䅁䅯眵䅯䅁䅅䅁䉁䅁䅁权䝁睃䅁䍄䉁䅁䅁兂䅁䅁䅍䅄䅁䅁䅯䄵䅁䅁䅯䄷䅯䅁䅯朵䅯䅁䅯眵䅯䅁䅅䅁䉁䅁䅁权允䅂䅁䍄䉁䅁䅁睁䅁䅁䅍䅄䅁䅁䅯儸䅑䅁䅯杊䅙䅁䅅䅁䉁䅁䅁兂畃⭒㙆䵆唵䅑杷允䅁䅁䅍䅁䑁䅁䅷䅁䭁䩁䙍䅁䭁䉁䝧䅁䉁䅁䅁允䅁䅁䅯兓䅣䅁杷允䅁䅁䅍䅁䑁䅁䅷䅁䭁䕁䵫䅁䭁䉁䜴䅁䉁䅁䅁允䅁䅁䅯䅙䅧䅁杷允䅁䅁䅍䅁䑁䅁䅷䅁䭁䱁䕫䅁䭁䉁䝷䅁䉁䅁䅁允䅁䅁䅯睲䅙䅁杷允䅁䅁䅑䅁䑁䅁䅷䅁䭁䱁䍧䅁䭁䅁䅯䅁䭁䅁䅕䅁䉁䅁䅁允䅁䅁䅕䙂余扌摋歄䵁䅉䅅䅁䕁䅁䅁睁䵁䅁䅁权桂䅄䅁权晁杂䅁权杁杂䅁允䅁䅁䅅䅁䭁䙁䝣䅁䵁䅉䅅䅁䑁䅁䅁睁䵁䅁䅁权䵂䅁䅁权歁杂䅁允䅁䅁䅅䅁䭁佁䩑䅁䵁䅉䅅䅁䙁䅁䅁睁䵁䅁䅁权湃睃䅁权煄权䅁权浄权䅁权牄权䅁允䅁䅁䅅䅁䡁䅁䅁䅁杄佤䅖䍄䉁䅁䅁䅂䅁䅁䅍䅄䅁䅁䅯眳䅉䅁䅯权䅁䅁䅯兂䅁䅁䅅䅁䉁䅁䅁兂橁⼲⭬歡䅸䅑杷允䅁䅁䅕䅁䑁䅁䅷䅁䭁乁䅯䅁䭁佁䭧䅁䭁佁䭙䅁䭁佁䭣䅁䉁䅁䅁允䅁䅁䅯杂䅳䅁杷允䅁䅁䅑䅁䑁䅁䅷䅁䭁䝁䈴䅁䭁䅁䅯䅁䭁䅁䅕䅁䉁䅁䅁允䅁䅁䅕硫䕧杖琴歁䵁䅉䅅䅁䙁䅁䅁睁䵁䅁䅁权汄䅂䅁权潄权䅁权浄权䅁权湄权䅁允䅁䅁䅅䅁䭁䅁䱙䅁䵁䅉䅅䅁䕁䅁䅁睁䵁䅁䅁权睄杁䅁权䕁䅁䅁权⽄允䅁允䅁䅁䅅䅁啁偁䉃䄫䄰䅁䅁䍄䉁䅁䅁䅂䅁䅁䅍䅄䅁䅁䅯䅡䅍䅁䅯权䅁䅁䅯兂䅁䅁䅅䅁䉁䅁䅁兂灁䥘䌯匹捧䅑杷允䅁䅁䅕䅁䑁䅁䅷䅁䭁乁䘸䅁䭁佁䭷䅁䭁佁䭙䅁䭁佁䭣䅁䉁䅁䅁允䅁䅁䅣䅁䅁佁㙂䔵䵁䅉䅅䅁䑁䅁䅁睁䵁䅁䅁权奁允䅁权流杂䅁允䅁䅁䅅䅁䙁䵁䴳䵺䵺䙌䅖䍄䉁䅁䅁睁䅁䅁䅍䅄䅁䅁䅯䅥䄴䅁䅯杈䅙䅁䅅䅁䉁䅁䅁权浄杂䅁䍄䉁䅁䅁睁䅁䅁䅍䅄䅁䅁䅯兑䅅䅁䅯杈䅙䅁䅅䅁䉁䅁䅁权偃杂䅁䍄䉁䅁䅁睁䅁䅁䅍䅄䅁䅁䅯朷䅑䅁䅯䅇䅙䅁䅅䅁䉁䅁䅁权䕂杂䅁䍄䉁䅁䅁䅂䅁䅁䅍䅄䅁䅁䅯䄲䅍䅁䅯充䅁䅁䅯兂䅁䅁䅅䅁䉁䅁䅁䅆潄塨䕂䅁䅁䅁杷允䅁䅁䅑䅁䑁䅁䅷䅁䭁䥁䌸䅁䭁䅁䅯䅁䭁偁䈸䅁䉁䅁䅁允䅁䅁䅕捺䵺䵺䵺䐴䴸䅉䅅䅁䙁䅁䅁睁䵁䅁䅁权求兄䅁权灄权䅁权浄权䅁权湄权䅁允䅁䅁䅅䅁䭁䉁䕁䅁䵁䅉䅅䅁䕁䅁䅁睁䵁䅁䅁权䱄睁䅁权剁䅁䅁权⽄允䅁允䅁䅁䅅䅁啁䭁乂砱䅉䅁䅁䍄䉁䅁䅁兂䅁䅁䅍䅄䅁䅁䅯杒䄰䅁䅯儵䅯䅁䅯朵䅯䅁䅯眵䅯䅁䅅䅁䉁䅁䅁权捁睃䅁䍄䉁䅁䅁䅂䅁䅁䅍䅄䅁䅁䅯其䅉䅁䅯充䅁䅁䅯眯䅅䅁䅅䅁䉁䅁䅁䅆䅁慄穊䅁䅁䅁杷允䅁䅁䅕䅁䑁䅁䅷䅁䭁佁䉅䅁䭁佁䭫䅁䭁佁䭙䅁䭁佁䭣䅁䉁䅁䅁允䅁䅁䅯儹䄸䅁杷允䅁䅁䅑䅁䑁䅁䅷䅁䭁䩁䑉䅁䭁䅁䅯䅁䭁䅁䅕䅁䉁䅁䅁允䅁䅁䅕䵴㉨灶愸䕅䵁䅉䅅䅁䙁䅁䅁睁䵁䅁䅁权㕃兄䅁权汄权䅁权浄权䅁权湄权䅁允䅁䅁䅅䅁䭁䉁䕁䅁䵁䅉䅅䅁䕁䅁䅁睁䵁䅁䅁权䙃杁䅁权䕁䅁䅁权䙁䅁䅁允䅁䅁䅅䅁啁䙁摹杇䅁䅁䅁䍄䉁䅁䅁䅂䅁䅁䅍䅄䅁䅁䅯儸䅉䅁䅯充䅁䅁䅯兂䅁䅁䅅䅁䉁䅁䅁䅆䅂漸䱁䅁䅁䅁杷允䅁䅁䅑䅁䑁䅁䅷䅁䭁䱁䅅䅁䭁䉁䜸䅁䭁䍁䝁䅁䉁䅁䅁允䅁䅁䅯杔䅙䅁杷允䅁䅁䅑䅁䑁䅁䅷䅁䭁乁䍳䅁䭁䉁䅅䅁䭁偁䈸䅁䉁䅁䅁允䅁䉁䅑䜫牐兎䅁䅁䵁䅉䅅䅁䕁䅁䅁睁䵁䅁䅁权㥄䅁䅁权䕁䅁䅁权䕁杁䅁允䅁䅁䅅䅁啁佁歁克䅁䅁䅁䍄䉁䅁䅁䅂䅁䅁䅍䅄䅁䅁䅯睗䅍䅁䅯充䅁䅁䅯眯䅅䅁䅅䅁䉁䅁䅁䅆权敯䴰䅁䅁䅁杷允䅁䅁䅑䅁䑁䅁䅷䅁䭁䩁䑅䅁䭁䉁䅅䅁䭁䅁䅕䅁䉁䅁䅁允䅁䉁䅑䥥㥵兊䅁䅁䵁䅉䅅䅁䕁䅁䅁睁䵁䅁䅁权慃䅁䅁权晁杂䅁权杁杂䅁允䅁䅁䅅䅁䭁䭁䠸䅁䵁䅉䅅䅁䑁䅁䅁睁䵁䅁䅁权㝂䅄䅁权敁杂䅁允䅁䅁䅅䅁䭁䙁䝑䅁䵁䅉䅅䅁䕁䅁䅁睁䵁䅁䅁权㥂允䅁权䕁䅁䅁权䕁杁䅁允䅁䅁䅅䅁啁䵁慁䅳䅅䅁䅁䍄䉁䅁䅁䅂䅁䅁䅍䅄䅁䅁䅯儸䅉䅁䅯权䅁䅁䅯兂䅁䅁䅅䅁䉁䅁䅁兂坃㑑獴⼵佳䅑杷允䅁䅁䅍䅁䑁䅁䅷䅁䭁䍁䅫䅁䭁䉁䝷䅁䉁䅁䅁允䅁䅁䅯兓䅙䅁杷允䅁䅁䅑䅁䑁䅁䅷䅁䭁䅁䅳䅁䭁䅁䅯䅁䭁䅁䍑䅁䉁䅁䅁允䅁䅁䅕〰椱䙅㕧䑸䴸䅉䅅䅁䕁䅁䅁睁䵁䅁䅁权汁睁䅁权剁䅁䅁权䙁䅁䅁允䅁䅁䅅䅁啁䩁癐杳䅍䅁䅁䍄䉁䅁䅁兂䅁䅁䅍䅄䅁䅁䅯䅷䄰䅁䅯儷䅯䅁䅯朵䅯䅁䅯眵䅯䅁䅅䅁䉁䅁䅁睂䅁䅁䅁佁氳䅑杷允䅁䅁䅑䅁䑁䅁䅷䅁䭁䥁䌴䅁䭁䅁䅑䅁䭁䅁䅕䅁䉁䅁䅁允䅁䉁䅑煖歬䅁䅁䅁䵁䅉䅅䅁䙁䅁䅁睁䵁䅁䅁权橄睃䅁权汄权䅁权浄权䅁权湄权䅁允䅁䅁䅅䅁䭁䉁䕁䅁䵁䅉䅅䅁䑁䅁䅁睁䵁䅁䅁权䙄䅁䅁权敁杂䅁允䅁䅁䅅䅁䭁䵁䜴䅁䵁䅉䅅䅁䑁䅁䅁睁䵁䅁䅁权浃兂䅁权奁杂䅁允䅁䅁䅅䅁䭁䕁䝑䅁䵁䅉䅅䅁䕁䅁䅁睁䵁䅁䅁权杄睁䅁权剁䅁䅁权䙁䅁䅁允䅁䅁䅅䅁啁佁㝄䄷䄴䅁䅁䍄䉁䅁䅁兂䅁䅁䅍䅄䅁䅁䅯䅎䄸䅁䅯䄶䅯䅁䅯朵䅯䅁䅯眵䅯䅁䅅䅁䉁䅁䅁权允䅂䅁䍄䉁䅁䅁睁䅁䅁䅍䅄䅁䅁䅯克䅅䅁䅯杊䅙䅁䅅䅁䉁䅁䅁兂歃䑣䬰㐱塎䅑杷允䅁䅁䅕䅁䑁䅁䅷䅁䭁佁䕁䅁䭁佁䭧䅁䭁佁䭙䅁䭁佁䭣䅁䉁䅁䅁允䅁䅁䅯䅅䅑䅁杷允䅁䅁䅑䅁䑁䅁䅷䅁䭁佁䑉䅁䭁䉁䅅䅁䭁䅁䅕䅁䉁䅁䅁允䅁䉁䅑䵕㉯先䅁䅁䵁䅉䅅䅁䙁䅁䅁睁䵁䅁䅁权剁兂䅁权汄权䅁权浄权䅁权湄权䅁允䅁䅁䅅䅁䭁䑁䱣䅁䵁䅉䅅䅁䑁䅁䅁睁䵁䅁䅁权䱃睃䅁权歁杂䅁允䅁䅁䅅䅁䭁䙁䵕䅁䵁䅉䅅䅁䕁䅁䅁睁䵁䅁䅁权⭂睁䅁权䭁䅁䅁权䙁䅁䅁允䅁䅁䅅䅁䙁乁乎桙奂呵䄵䍄䉁䅁䅁䅂䅁䅁䅍䅄䅁䅁䅯儹䅉䅁䅯充䅁䅁䅯兂䅁䅁䅅䅁䉁䅁䅁䅆㑄䩷朴䅁䅁䅁杷允䅁䅁䅑䅁䑁䅁䅷䅁䭁乁䈰䅁䭁䅁䍅䅁䭁䅁䍕䅁䉁䅁䅁允䅁䅁䅕畤㑍㡹啅啹䵁䅉䅅䅁䕁䅁䅁睁䵁䅁䅁权兂杁䅁权䭁䅁䅁权䙁䅁䅁允䅁䅁䅅䅁䙁䱁䩰䅄牉祸䅖䍄䉁䅁䅁睁䅁䅁䅍䅄䅁䅁䅯䅅䅅䅁䅯䅇䅙䅁䅅䅁䉁䅁䅁权㡂杂䅁䍄䉁䅁䅁睁䅁䅁䅍䅄䅁䅁䅯䅏䅅䅁䅯䅇䅙䅁䅅䅁䉁䅁䅁权㡂杂䅁䍄䉁䅁䅁䅂䅁䅁䅍䅄䅁䅁䅯䅪䅉䅁䅯权䅁䅁䅯眯䅅䅁䅅䅁䉁䅁䅁兂浂浚浚潚㝙䅑杷允䅁䅁䅑䅁䑁䅁䅷䅁䭁䡁䑕䅁䭁䅁䅯䅁䭁䅁䅕䅁䉁䅁䅁允䅁䅁䅕㉩湺㘫确ぃ䵁䅉䅅䅁䕁䅁䅁睁䵁䅁䅁权㉄杁䅁权剁䅁䅁权⽄允䅁允䅁䅁䅅䅁啁䑁浄杸䅫䅁䅁䍄䉁䅁䅁兂䅁䅁䅍䅄䅁䅁䅯䄹䄰䅁䅯朶䅯䅁䅯朵䅯䅁䅯眶䅯䅁䅅䅁䉁䅁䅁权允䅂䅁䍄䉁䅁䅁䅂䅁䅁䅍䅄䅁䅁䅯充䅍䅁䅯权䅁䅁䅯眯䅅䅁䅅䅁䉁䅁䅁兂㡄晱午坔卉䅑杷允䅁䅁䅕䅁䑁䅁䅷䅁䭁䍁䉫䅁䭁佁䭕䅁䭁佁䭙䅁䭁佁䭣䅁䉁䅁䅁允䅁䅁䅯䅏䅳䅁杷允䅁䅁䅍䅁䑁䅁䅷䅁䭁䱁䕳䅁䭁䉁䝧䅁䉁䅁䅁允䅁䅁䅯克䅙䅁杷允䅁䅁䅕䅁䑁䅁䅷䅁䭁䙁䉁䅁䭁佁䬰䅁䭁佁䭙䅁䭁佁䭣䅁䉁䅁䅁允䅁䅁䅣䅁䅁䵁捄唵䵁䅉䅅䅁䕁䅁䅁睁䵁䅁䅁权佃杁䅁权䭁䅁䅁权䙁䅁䅁允䅁䅁䅅䅁䙁䅁䍷㑋坣剗䅆䍄䉁䅁䅁䅂䅁䅁䅍䅄䅁䅁䅯杧䅉䅁䅯䅂䅁䅁䅯兂䅁䅁䅅䅁䉁䅁䅁䅆橃桅䉁䅁䅁䅁杷允䅁䅁䅑䅁䑁䅁䅷䅁䭁䅁䘴䅁䭁䉁䜸䅁䭁䍁䝁䅁䉁䅁䅁允䅁䅁䅯来䅙䅁杷允䅁䅁䅑䅁䑁䅁䅷䅁䭁䩁䑯䅁䭁䅁䅯䅁䭁偁䈸䅁䉁䅁䅁允䅁䅁䅕㑈牘払敧䕂䵁䅉䅅䅁䙁䅁䅁睁䵁䅁䅁权㙁䅁䅁权灄权䅁权浄权䅁权湄权䅁允䅁䅁䅅䅁䭁䍁偅䅁䵁䅉䅅䅁䙁䅁䅁睁䵁䅁䅁权敃允䅁权潄权䅁权浄权䅁权湄权䅁允䅁䅁䅅䅁䭁䑁䱙䅁䵁䅉䅅䅁䑁䅁䅁睁䵁䅁䅁权㝃䅄䅁权奁杂䅁允䅁䅁䅅䅁䭁䕁䝯䅁䵁䅉䅅䅁䕁䅁䅁睁䵁䅁䅁权杄杁䅁权䕁䅁䅁权⽄允䅁允䅁䅁䅅䅁啁䙁瑃䄱䅁䅁䅁䍄䉁䅁䅁䅂䅁䅁䅍䅄䅁䅁䅯儵䅅䅁䅯权䅁䅁䅯兂䅁䅁䅅䅁䉁䅁䅁兂橄婰䕶䱉捁䅑杷允䅁䅁䅑䅁䑁䅁䅷䅁䭁䝁䑳䅁䭁䉁䅅䅁䭁䅁䅕䅁䉁䅁䅁允䅁䉁䅑䩷捱兓䅁䅁䵁䅉䅅䅁䑁䅁䅁睁䵁䅁䅁权㥄睃䅁权流杂䅁允䅁䅁䅅䅁䙁乁橥䑣䬰ㄹ䅎䍄䉁䅁䅁䅂䅁䅁䅍䅄䅁䅁䅯䅄䅅䅁䅯允䅉䅁䅯睁䅉䅁䅅䅁䉁䅁䅁兂䱃灔慢渴坄䅑杷允䅁䅁䅑䅁䑁䅁䅷䅁䭁䑁䑙䅁䭁䅁䅯䅁䭁偁䈸䅁䉁䅁䅁允䅁䅁䅕噋偹癷潖歌䵁䅉䅅䅁䑁䅁䅁睁䵁䅁䅁权湃睃䅁权奁杂䅁允䅁䅁䅅䅁䭁䕁䝑䅁䵁䅉䅅䅁䕁䅁䅁睁䵁䅁䅁权桃杁䅁权䕁䅁䅁权⽄允䅁允䅁䅁䅅䅁啁佁填睳䅁䅁䅁䍄䉁䅁䅁兂䅁䅁䅍䅄䅁䅁䅯公䅁䅁䅯朶䅯䅁䅯朵䅯䅁䅯眶䅯䅁䅅䅁䉁䅁䅁睂䅁䅁䅁䕑浌䅑杷允䅁䅁䅑䅁䑁䅁䅷䅁䭁偁䍯䅁䭁䉁䅅䅁䭁偁䈸䅁䉁䅁䅁允䅁䉁䅑䌴㝆兇䅁䅁䵁䅉䅅䅁䙁䅁䅁睁䵁䅁䅁权㉂允䅁权灄权䅁权浄权䅁权湄权䅁允䅁䅁䅅䅁䭁䭁乍䅁䵁䅉䅅䅁䕁䅁䅁睁䵁䅁䅁权䙃睁䅁权剁䅁䅁权䙁䅁䅁允䅁䅁䅅䅁啁䅁䍁儫䄴䅁䅁䍄䉁䅁䅁睁䅁䅁䅍䅄䅁䅁䅯䅇䅷䅁䅯䅊䅙䅁䅅䅁䉁䅁䅁权扃䅃䅁䍄䉁䅁䅁兂䅁䅁䅍䅄䅁䅁䅯杩䄰䅁䅯䄷䅯䅁䅯朵䅯䅁䅯眵䅯䅁䅅䅁䉁䅁䅁权允䅂䅁䍄䉁䅁䅁兂䅁䅁䅍䅄䅁䅁䅯框䅁䅁䅯儵䅯䅁䅯朵䅯䅁䅯眵䅯䅁䅅䅁䉁䅁䅁权㍁睃䅁䍄䉁䅁䅁䅂䅁䅁䅍䅄䅁䅁䅯儰䅍䅁䅯权䅁䅁䅯兂䅁䅁䅅䅁䉁䅁䅁兂湁免獩么奯䅑杷允䅁䅁䅑䅁䑁䅁䅷䅁䭁䙁䍑䅁䭁䉁䅅䅁䭁䅁䅕䅁䉁䅁䅁允䅁䉁䅑䑧副䅉䅁䅁䵁䅉䅅䅁䕁䅁䅁睁䵁䅁䅁权捂杁䅁权䕁䅁䅁权⽄允䅁允䅁䅁䅅䅁啁䍁癩兵䅁䅁䅁䍄䉁䅁䅁兂䅁䅁䅍䅄䅁䅁䅯兰䅁䅁䅯儶䅯䅁䅯朵䅯䅁䅯眵䅯䅁䅅䅁䉁䅁䅁权瑂杄䅁䍄䉁䅁䅁兂䅁䅁䅍䅄䅁䅁䅯䅺䅕䅁䅯朶䅯䅁䅯朵䅯䅁䅯眶䅯䅁䅅䅁䉁䅁䅁权允䅂䅁䍄䉁䅁䅁兂䅁䅁䅍䅄䅁䅁䅯六䅁䅁䅯䄷䅯䅁䅯朵䅯䅁䅯眵䅯䅁䅅䅁䉁䅁䅁睂䅁䅁䅁䕷浺䅑杷允䅁䅁䅑䅁䑁䅁䅷䅁䭁䩁䍳䅁䭁䉁䅅䅁䭁䅁䅕䅁䉁䅁䅁允䅁䉁䅑䌫摐睒䅁䅁䵁䅉䅅䅁䑁䅁䅁睁䵁䅁䅁权允䅁䅁权敁杂䅁允䅁䅁䅅䅁䭁䡁䝣䅁䵁䅉䅅䅁䕁䅁䅁睁䵁䅁䅁权杄杁䅁权䭁䅁䅁权⽄允䅁允䅁䅁䅅䅁䙁䍁捬㡪ㅌ䅋䅊䍄䉁䅁䅁兂䅁䅁䅍䅄䅁䅁䅯䅦䅕䅁䅯䄶䅯䅁䅯朵䅯䅁䅯眵䅯䅁䅅䅁䉁䅁䅁权㉁䅄䅁䍄䉁䅁䅁睁䅁䅁䅍䅄䅁䅁䅯睕䅅䅁䅯䅊䅙䅁䅅䅁䉁䅁䅁权ぃ元䅁䍄䉁䅁䅁兂䅁䅁䅍䅄䅁䅁䅯朹䅁䅁䅯儵䅯䅁䅯朵䅯䅁䅯眵䅯䅁䅅䅁䉁䅁䅁权奁睃䅁䍄䉁䅁䅁睁䅁䅁䅍䅄䅁䅁䅯兊䅅䅁䅯䅈䅙䅁䅅䅁䉁䅁䅁权橁睂䅁䍄䉁䅁䅁睁䅁䅁䅍䅄䅁䅁䅯元䅕䅁䅯䅇䅙䅁䅅䅁䉁䅁䅁权㡂杂䅁䍄䉁䅁䅁䅂䅁䅁䅍䅄䅁䅁䅯䅲䅉䅁䅯权䅁䅁䅯兂䅁䅁䅅䅁䉁䅁䅁兂䵂㑎䉬余㑘睐杷允䅁䅁䅑䅁䑁䅁䅷䅁䭁䑁䍍䅁䭁䅁䅑䅁䭁䅁䅕䅁䉁䅁䅁允䅁䉁䅑䝯灷允䅁䅁䵁䅉䅅䅁䙁䅁䅁睁䵁䅁䅁权獃䅂䅁权煄权䅁权浄权䅁权牄权䅁允䅁䅁䅅䅁䡁䅁䅁䅁权⭔䅚䍄䉁䅁䅁兂䅁䅁䅍䅄䅁䅁䅯儷䅷䅁䅯儵䅯䅁䅯朵䅯䅁䅯眵䅯䅁䅅䅁䉁䅁䅁权㕄权䅁䍄䉁䅁䅁䅂䅁䅁䅍䅄䅁䅁䅯䅳䅍䅁䅯䅂䅁䅁䅯眯䅅䅁䅅䅁䉁䅁䅁䅆䥄摧䅧䅁䅁䅁杷允䅁䅁䅑䅁䑁䅁䅷䅁䭁䑁䵳䅁䭁䉁䜸䅁䭁䍁䝁䅁䉁䅁䅁允䅁䅁䅯杙䄸䅁杷允䅁䅁䅍䅁䑁䅁䅷䅁䭁偁䵳䅁䭁䉁䝷䅁䉁䅁䅁允䅁䅁䅯兔䅙䅁杷允䅁䅁䅑䅁䑁䅁䅷䅁䭁䩁䍕䅁䭁䉁䅅䅁䭁偁䈸䅁䉁䅁䅁允䅁</t>
  </si>
  <si>
    <t>䉁䅑䕷杪兏䅁䅁䵁䅉䅅䅁䕁䅁䅁睁䵁䅁䅁权乁睁䅁权䕁䅁䅁权⽄允䅁允䅁䅁䅅䅁啁䑁摧內䅳䅁䅁䍄䉁䅁䅁睁䅁䅁䅍䅄䅁䅁䅯睁䅙䅁䅯䅇䅙䅁䅅䅁䉁䅁䅁权䕂杂䅁䍄䉁䅁䅁䅂䅁䅁䅍䅄䅁䅁䅯眫䅉䅁䅯䅂䅁䅁䅯兂䅁䅁䅅䅁䉁䅁䅁䅆奂浌䅕䅁䅁䅁杷允䅁䅁䅑䅁䑁䅁䅷䅁䭁偁䍷䅁䭁䅁䅯䅁䭁偁䈸䅁䉁䅁䅁允䅁䅁䅕䥘䌯匹捨ぇ䵁䅉䅅䅁䙁䅁䅁睁䵁䅁䅁权㡂兂䅁权獄权䅁权浄权䅁权湄权䅁允䅁䅁䅅䅁䡁䅁䅁䅁杄⬳䅖䍄䉁䅁䅁䅂䅁䅁䅍䅄䅁䅁䅯䄶䅍䅁䅯权䅁䅁䅯眯䅅䅁䅅䅁䉁䅁䅁兂桄桥畓⭒慈睐杷允䅁䅁䅍䅁䑁䅁䅷䅁䭁䡁䅅䅁䭁䍁䝑䅁䉁䅁䅁允䅁䅁䅯睩䅫䅁杷允䅁䅁䅑䅁䑁䅁䅷䅁䭁䙁䐸䅁䭁䅁䅑䅁䭁偁䈸䅁䉁䅁䅁允䅁䉁䅑䩳灺䅁䅁䅁䵁䅉䅅䅁䕁䅁䅁睁䵁䅁䅁权潁杁䅁权䕁䅁䅁权⽄允䅁允䅁䅁䅅䅁啁䑁䱬䅎䅁䅁䅁䍄䉁䅁䅁兂䅁䅁䅍䅄䅁䅁䅯杯䅑䅁䅯朶䅯䅁䅯朵䅯䅁䅯眶䅯䅁䅅䅁䉁䅁䅁权允䅂䅁䍄䉁䅁䅁䅂䅁䅁䅍䅄䅁䅁䅯睪䅉䅁䅯䅂䅁䅁䅯兂䅁䅁䅅䅁䉁䅁䅁䅆湁栲䄸䅁䅁䅁杷允䅁䅁䅑䅁䑁䅁䅷䅁䭁䉁䅷䅁䭁䅁䅯䅁䭁䅁䅕䅁䉁䅁䅁允䅁䅁䅕余兘瑉㕶歁䵁䅉䅅䅁䙁䅁䅁睁䵁䅁䅁权佁允䅁权汄权䅁权浄权䅁权湄权䅁允䅁䅁䅅䅁䭁䅁䰰䅁䵁䅉䅅䅁䑁䅁䅁睁䵁䅁䅁权䭁杂䅁权捁杂䅁允䅁䅁䅅䅁䭁䍁䥍䅁䵁䅉䅅䅁䑁䅁䅁睁䵁䅁䅁权汄允䅁权敁杂䅁允䅁䅁䅅䅁䭁佁䝅䅁䵁䅉䅅䅁䕁䅁䅁睁䵁䅁䅁权牄杁䅁权䭁䅁䅁权䙁䅁䅁允䅁䅁䅅䅁䙁偁灹搸乊栴䅸䍄䉁䅁䅁兂䅁䅁䅍䅄䅁䅁䅯䅆䅁䅁䅯朶䅯䅁䅯朵䅯䅁䅯眶䅯䅁䅅䅁䉁䅁䅁睂䅁䅁䅁䐴浪䅑杷允䅁䅁䅕䅁䑁䅁䅷䅁䭁䡁䉷䅁䭁佁䭯䅁䭁佁䭙䅁䭁佁䭳䅁䉁䅁䅁允䅁䅁䅣䅁䅁䵁䵂欵䵁䅉䅅䅁䕁䅁䅁睁䵁䅁䅁权㍁杁䅁权䭁䅁䅁权⽄允䅁允䅁䅁䅅䅁䙁䕁䱓佢㝦剋䅎䍄䉁䅁䅁兂䅁䅁䅍䅄䅁䅁䅯䅣䅅䅁䅯朶䅯䅁䅯朵䅯䅁䅯眶䅯䅁䅅䅁䉁䅁䅁睂䅁䅁䅁䑙浲䅑杷允䅁䅁䅑䅁䑁䅁䅷䅁䭁䱁䍕䅁䭁䅁䅯䅁䭁䅁䅕䅁䉁䅁䅁允䅁䅁䅕敨剴䉵䘵䕉䵁䅉䅅䅁䕁䅁䅁睁䵁䅁䅁权㥄杁䅁权剁䅁䅁权䙁䅁䅁允䅁䅁䅅䅁啁䥁ㅁ〫䅫䅁䅁䍄䉁䅁䅁䅂䅁䅁䅍䅄䅁䅁䅯睸䅅䅁䅯允䅉䅁䅯杁䅉䅁䅅䅁䉁䅁䅁兂牂䥸硋睡先䅑杷允䅁䅁䅑䅁䑁䅁䅷䅁䭁佁䍫䅁䭁䉁䅅䅁䭁䅁䅕䅁䉁䅁䅁允䅁䉁䅑䭙砲睏䅁䅁䵁䅉䅅䅁䙁䅁䅁睁䵁䅁䅁权呁兂䅁权獄权䅁权浄权䅁权湄权䅁允䅁䅁䅅䅁䡁䅁䅁䅁杂⬵䅖䍄䉁䅁䅁䅂䅁䅁䅍䅄䅁䅁䅯䅁䅍䅁䅯䅂䅁䅁䅯眯䅅䅁䅅䅁䉁䅁䅁权湂杁䅁䍄䉁䅁䅁䅂䅁䅁䅍䅄䅁䅁䅯䅵䅁䅁䅯䅂䅁䅁䅯䅂䅉䅁䅅䅁䉁䅁䅁䅆䱁䕃䅷䅁䅁䅁杷允䅁䅁䅕䅁䑁䅁䅷䅁䭁偁䄰䅁䭁佁䭷䅁䭁佁䭙䅁䭁佁䭣䅁䉁䅁䅁允䅁䅁䅯䅅䅑䅁杷允䅁䅁䅍䅁䑁䅁䅷䅁䭁䥁䅍䅁䭁䍁䝙䅁䉁䅁䅁允䅁䅁䅕䉵䘶ㄶ奇ざ䵁䅉䅅䅁䕁䅁䅁睁䵁䅁䅁权㍂允䅁权剁䅁䅁权䕁杁䅁允䅁䅁䅅䅁啁䡁奂朲䅣䅁䅁䍄䉁䅁䅁睁䅁䅁䅍䅄䅁䅁䅯杲䅅䅁䅯䅈䅙䅁䅅䅁䉁䅁䅁权婂杂䅁䍄䉁䅁䅁睁䅁䅁䅍䅄䅁䅁䅯睧䅕䅁䅯䅇䅙䅁䅅䅁䉁䅁䅁权㕁杂䅁䍄䉁䅁䅁兂䅁䅁䅍䅄䅁䅁䅯全䅳䅁䅯朶䅯䅁䅯朵䅯䅁䅯眶䅯䅁䅅䅁䉁䅁䅁睂䅁䅁䅁䕁浢䅑杷允䅁䅁䅍䅁䑁䅁䅷䅁䭁䙁䙣䅁䭁䍁䝙䅁䉁䅁䅁允䅁䅁䅕䥘䌯匹㡨ざ䵁䅉䅅䅁䕁䅁䅁睁䵁䅁䅁权㑃睁䅁权剁䅁䅁权䙁䅁䅁允䅁䅁䅅䅁啁䭁䕃杣䅫䅁䅁䍄䉁䅁䅁䅂䅁䅁䅍䅄䅁䅁䅯䅇䅉䅁䅯䅂䅁䅁䅯兂䅁䅁䅅䅁䉁䅁䅁䅆䥁偰䙧䅁䅁䅁杷允䅁䅁䅍䅁䑁䅁䅷䅁䭁乁䙷䅁䭁䉁䝧䅁䉁䅁䅁允䅁䅁䅯䅦䅙䅁杷允䅁䅁䅍䅁䑁䅁䅷䅁䭁偁䙕䅁䭁䉁䝷䅁䉁䅁䅁允䅁䅁䅯䅤䅙䅁杷允䅁䅁䅑䅁䑁䅁䅷䅁䭁佁䍧䅁䭁䅁䅑䅁䭁䅁䅕䅁䉁䅁䅁允䅁䉁䅑䬸奔䅁䅁䅁䵁䅉䅅䅁䙁䅁䅁睁䵁䅁䅁权⭃睃䅁权煄权䅁权浄权䅁权牄权䅁允䅁䅁䅅䅁䡁䅁䅁䅁䅂佔䅚䍄䉁䅁䅁䅂䅁䅁䅍䅄䅁䅁䅯兊䅁䅁䅯充䅁䅁䅯兂䅁䅁䅅䅁䉁䅁䅁䅆杄攳兕䅁䅁䅁杷允䅁䅁䅑䅁䑁䅁䅷䅁䭁䝁䑷䅁䭁䉁䅅䅁䭁偁䈸䅁䉁䅁䅁允䅁䉁䅑佇䉌充䅁䅁䵁䅉䅅䅁䕁䅁䅁睁䵁䅁䅁权橂允䅁权䉁杁䅁权䍁杁䅁允䅁䅁䅅䅁䙁䝁启㍉瑡㥩䅂䍄䉁䅁䅁䅂䅁䅁䅍䅄䅁䅁䅯兒䅉䅁䅯䅂䅁䅁䅯兂䅁䅁䅅䅁䉁䅁䅁䅆䥃㍗䅅䅁䅁䅁杷允䅁䅁䅑䅁䑁䅁䅷䅁䭁䩁䑣䅁䭁䅁䅑䅁䭁䅁䅕䅁䉁䅁䅁允䅁䉁䅑䙏楇睃䅁䅁䵁䅉䅅䅁䕁䅁䅁睁䵁䅁䅁权䉂杁䅁权䭁䅁䅁权䙁䅁䅁允䅁䅁䅅䅁䙁䭁硲欰椱䉫䅒䍄䉁䅁䅁兂䅁䅁䅍䅄䅁䅁䅯睫䅁䅁䅯儵䅯䅁䅯朵䅯䅁䅯眵䅯䅁䅅䅁䉁䅁䅁权允䅂䅁䍄䉁䅁䅁睁䅁䅁䅍䅄䅁䅁䅯睸䅁䅁䅯䅈䅙䅁䅅䅁䉁䅁䅁权㥃杂䅁䍄䉁䅁䅁䅂䅁䅁䅍䅄䅁䅁䅯䅙䅍䅁䅯䅂䅁䅁䅯眯䅅䅁䅅䅁䉁䅁䅁䅆睄畇䄸䅁䅁䅁杷允䅁䅁䅕䅁䑁䅁䅷䅁䭁䱁䅉䅁䭁佁䭫䅁䭁佁䭙䅁䭁佁䭣䅁䉁䅁䅁允䅁䅁䅯杴䅷䅁杷允䅁䅁䅍䅁䑁䅁䅷䅁䭁䙁䰰䅁䭁䍁䝑䅁䉁䅁䅁允䅁䅁䅯睙䅙䅁杷允䅁䅁䅑䅁䑁䅁䅷䅁䭁䑁䍍䅁䭁䉁䅅䅁䭁偁䈸䅁䉁䅁䅁允䅁䉁䅑潃戰充䅁䅁䵁䅉䅅䅁䕁䅁䅁睁䵁䅁䅁权䉄杁䅁权剁䅁䅁权⽄允䅁允䅁䅁䅅䅁啁䥁㑄权䄴䅁䅁䍄䉁䅁䅁䅂䅁䅁䅍䅄䅁䅁䅯杙䅉䅁䅯䅂䅁䅁䅯兂䅁䅁䅅䅁䉁䅁䅁䅆杁㌴䅫䅁䅁䅁杷允䅁䅁䅍䅁䑁䅁䅷䅁䭁佁䉳䅁䭁䉁䝯䅁䉁䅁䅁允䅁䅁䅯睷䅙䅁杷允䅁䅁䅍䅁䑁䅁䅷䅁䭁䝁䙁䅁䭁䉁䝷䅁䉁䅁䅁允䅁䅁䅯眹䅙䅁杷允䅁䅁䅍䅁䑁䅁䅷䅁䭁偁乧䅁䭁䉁䝧䅁䉁䅁䅁允䅁䅁䅯䅦䅙䅁杷允䅁䅁䅑䅁䑁䅁䅷䅁䭁䵁乍䅁䭁䉁䜸䅁䭁䍁䝁䅁䉁䅁䅁允䅁䅁䅯杮䅧䅁杷允䅁䅁䅑䅁䑁䅁䅷䅁䭁䥁䑳䅁䭁䉁䅅䅁䭁偁䈸䅁䉁䅁䅁允䅁䉁䅑䙧敄兇䅁䅁䵁䅉䅅䅁䕁䅁䅁睁䵁䅁䅁权ぁ睄䅁权晁杂䅁权杁杂䅁允䅁䅁䅅䅁䭁䑁䝧䅁䵁䅉䅅䅁䙁䅁䅁睁䵁䅁䅁权求䅄䅁权獄权䅁权浄权䅁权湄权䅁允䅁䅁䅅䅁䡁䅁䅁䅁䅄敦䅖䍄䉁䅁䅁䅂䅁䅁䅍䅄䅁䅁䅯䅱䅍䅁䅯䅂䅁䅁䅯眯䅅䅁䅅䅁䉁䅁䅁䅆潃坺䅳䅁䅁䅁杷允䅁䅁䅕䅁䑁䅁䅷䅁䭁䉁䅁䅁䭁佁䭕䅁䭁佁䭙䅁䭁佁䭣䅁䉁䅁䅁允䅁䅁䅯䅇䅳䅁杷允䅁䅁䅍䅁䑁䅁䅷䅁䭁䝁剕䅁䭁䍁䝑䅁䉁䅁䅁允䅁䅁䅯剳䅉䅁杷允䅁䅁䅑䅁䑁䅁䅷䅁䭁䅁䑅䅁䭁䅁䅯䅁䭁偁䈸䅁䉁䅁䅁允䅁䅁䅕噋偹癷潗䕇䵁䅉䅅䅁䙁䅁䅁睁䵁䅁䅁权祁兄䅁权灄权䅁权浄权䅁权湄权䅁允䅁䅁䅅䅁䭁䭁兕䅁䵁䅉䅅䅁䑁䅁䅁睁䵁䅁䅁权ㅃ䅁䅁权奁杂䅁允䅁䅁䅅䅁䭁䕁䝯䅁䵁䅉䅅䅁䕁䅁䅁睁䵁䅁䅁权䑁睁䅁权䕁䅁䅁权䙁䅁䅁允䅁䅁䅅䅁啁佁䙗䅳䅁䅁䅁䍄䉁䅁䅁睁䅁䅁䅍䅄䅁䅁䅯杷䅁䅁䅯䅇䅙䅁䅅䅁䉁䅁䅁权㕁杂䅁䍄䉁䅁䅁䅂䅁䅁䅍䅄䅁䅁䅯䅈䅅䅁䅯䅂䅁䅁䅯兂䅁䅁䅅䅁䉁䅁䅁䅆㑂噁䅑䅁䅁䅁杷允䅁䅁䅑䅁䑁䅁䅷䅁䭁䡁䍑䅁䭁䅁䅑䅁䭁偁䈸䅁䉁䅁䅁允䅁䉁䅑䵵䭩睁䅁䅁䵁䅉䅅䅁䕁䅁䅁睁䵁䅁䅁权䕁睁䅁权剁䅁䅁权⽄允䅁允䅁䅁䅅䅁啁䝁あ䅺䅑䅁䅁䍄䉁䅁䅁䅂䅁䅁䅍䅄䅁䅁䅯杍䅁䅁䅯䅂䅁䅁䅯兂䅁䅁䅅䅁䉁䅁䅁䅆䥂渷䄰䅁䅁䅁杷允䅁䅁䅑䅁䑁䅁䅷䅁䭁䥁䉑䅁䭁䉁䜸䅁䭁䍁䝁䅁䉁䅁䅁允䅁䅁䅯来䅙䅁杷允䅁䅁䅍䅁䑁䅁䅷䅁䭁䭁䕍䅁䭁䉁䜴䅁䉁䅁䅁允䅁䅁䅯睳䅙䅁杷允䅁䅁䅑䅁䑁䅁䅷䅁䭁䍁䐴䅁䭁䅁䅯䅁䭁䅁䅕䅁䉁䅁䅁允䅁䅁䅕䑚晶㑔堲樹䴸䅉䅅䅁䙁䅁䅁睁䵁䅁䅁权乁䅅䅁权瑄权䅁权浄权䅁权湄权䅁允䅁䅁䅅䅁䭁䉁䕁䅁䵁䅉䅅䅁䕁䅁䅁睁䵁䅁䅁权䑁睁䅁权剁䅁䅁权䙁䅁䅁允䅁䅁䅅䅁啁偁慲䈫䄰䅁䅁䍄䉁䅁䅁䅂䅁䅁䅍䅄䅁䅁䅯杳䅍䅁䅯充䅁䅁䅯眯䅅䅁䅅䅁䉁䅁䅁䅆元剤䑕䅁䅁䅁杷允䅁䅁䅕䅁䑁䅁䅷䅁䭁䩁䱣䅁䭁佁䭫䅁䭁佁䭙䅁䭁佁䭣䅁䉁䅁䅁允䅁䅁䅯䅅䅑䅁杷允䅁䅁䅕䅁䑁䅁䅷䅁䭁偁䅫䅁䭁佁䭧䅁䭁佁䭙䅁䭁佁䭣䅁䉁䅁䅁允䅁䅁䅯杂䅳䅁杷允䅁䅁䅍䅁䑁䅁䅷䅁䭁䭁䄰䅁䭁䍁䝑䅁䉁䅁䅁允䅁䅁䅯䅘䅯䅁杷允䅁䅁䅑䅁䑁䅁䅷䅁䭁乁䅅䅁䭁䅁䍅䅁䭁䅁䍕䅁䉁䅁䅁允䅁䅁䅕㝗呭㕘䝋〰䵁䅉䅅䅁䕁䅁䅁睁䵁䅁䅁权橂䅁䅁权䉁杁䅁权䑁杁䅁允䅁䅁䅅䅁䙁䑁㝯楏㡰敩䄱䍄䉁䅁䅁䅂䅁䅁䅍䅄䅁䅁䅯兂䅍䅁䅯充䅁䅁䅯兂䅁䅁䅅䅁䉁䅁䅁䅆䅄癥䉴䅁䅁䅁杷允䅁䅁䅍䅁䑁䅁䅷䅁䭁䵁䅅䅁䭁䉁䝯䅁䉁䅁䅁允䅁䅁䅯䅢䅙䅁杷允䅁䅁䅑䅁䑁䅁䅷䅁䭁䅁䑙䅁䭁䅁䅑䅁䭁䅁䅕䅁䉁䅁䅁允䅁䉁䅑䉣倯䅁䅁䅁䵁䅉䅅䅁䕁䅁䅁睁䵁䅁䅁权佁杁䅁权剁䅁䅁权⽄允䅁允䅁䅁䅅䅁啁䍁䉑兓䅫䅁䅁䍄䉁䅁䅁䅂䅁䅁䅍䅄䅁䅁䅯兎䅍䅁䅯权䅁䅁䅯兂䅁䅁䅅䅁䉁䅁䅁兂噄佥浫奍穧䅑杷允䅁䅁䅍䅁䑁䅁䅷䅁䭁䍁䅍䅁䭁䍁䝙䅁䉁䅁䅁允䅁䅁䅕場啯歲档䕖䵁䅉䅅䅁䕁䅁䅁睁䵁䅁䅁权慁杁䅁权剁䅁䅁权⽄允䅁允䅁䅁䅅䅁啁佁㉂杶䅧䅁䅁䍄䉁䅁䅁䅂䅁䅁䅍䅄䅁䅁䅯杍䅉䅁䅯充䅁䅁䅯眯䅅䅁䅅䅁䉁䅁䅁䅆䅃偉灰䅁䅁䅁杷允䅁䅁䅕䅁䑁䅁䅷䅁䭁䍁䅣䅁䭁佁䭫䅁䭁佁䭙䅁䭁佁䭣䅁䉁䅁䅁允䅁䅁䅯睋䄰䅁杷允䅁䅁䅕䅁䑁䅁䅷䅁䭁䉁允䅁䭁佁䭧䅁䭁佁䭙䅁䭁佁䭣䅁䉁䅁䅁允䅁䅁䅯䅅䅑䅁杷允䅁䅁䅑䅁䑁䅁䅷䅁䭁䅁䑧䅁䭁䅁䅑䅁䭁䅁䅕䅁䉁䅁䅁允䅁䉁䅑愯楉䅁䅁䅁䵁䅉䅅䅁䙁䅁䅁睁䵁䅁䅁权桁䅁䅁权獄权䅁权浄权䅁权湄权䅁允䅁䅁䅅䅁䡁䅁䅁䅁䅃敊䅚䍄䉁䅁䅁䅂䅁䅁䅍䅄䅁䅁䅯睱䅍䅁䅯权䅁䅁䅯兂䅁䅁䅅䅁䉁䅁䅁兂敂歵䵫流浳䅑杷允䅁䅁䅑䅁䑁䅁䅷䅁䭁䙁䍉䅁䭁䅁䅑䅁䭁偁䈸䅁䉁䅁䅁允䅁䉁䅑䵕⽁䅁䅁䅁䵁䅉䅅䅁䕁䅁䅁睁䵁䅁䅁权䭁睁䅁权䭁䅁䅁权䙁䅁䅁允䅁䅁䅅䅁䙁䑁ね䡹⭡睮䄱䍄䉁䅁䅁睁䅁䅁䅍䅄䅁䅁䅯睱䅁䅁䅯杇䅙䅁䅅䅁䉁䅁䅁权䅂杂䅁䍄䉁䅁䅁睁䅁䅁䅍䅄䅁䅁䅯兲䅑䅁䅯杇䅙䅁䅅䅁䉁䅁䅁权䍄杂䅁䍄䉁䅁䅁䅂䅁䅁䅍䅄䅁䅁䅯眫䅍䅁䅯充䅁䅁䅯兂䅁䅁䅅䅁䉁䅁䅁䅆䅃當㍧䅁䅁䅁杷允䅁䅁䅑䅁䑁䅁䅷䅁䭁䉁䍣䅁䭁䅁䅯䅁䭁偁䈸䅁䉁䅁䅁允䅁䅁䅕楄礲敮渫啄䵁䅉䅅䅁䕁䅁䅁睁䵁䅁䅁权允允䅁权剁䅁䅁权䕁杁䅁允䅁䅁䅅䅁啁䍁䱑睆䅁䅁䅁䍄䉁䅁䅁䅂䅁䅁䅍䅄䅁䅁䅯兕䅍䅁䅯权䅁䅁䅯兂䅁䅁䅅䅁䉁䅁䅁兂橁⼲⭬橡呷䅑杷允䅁䅁䅕䅁䑁䅁䅷䅁䭁䩁䅕䅁䭁佁䭫䅁䭁佁䭙䅁䭁佁䭣䅁䉁䅁䅁允䅁䅁䅯杙䅳䅁杷允䅁䅁䅑䅁䑁䅁䅷䅁䭁䅁䑷䅁䭁䅁䅑䅁䭁䅁䅕䅁䉁䅁䅁允䅁䉁䅑䥉䵋睁䅁䅁䵁䅉䅅䅁䕁䅁䅁睁䵁䅁䅁权癃睁䅁权䕁䅁䅁权䙁䅁䅁允䅁䅁䅅䅁啁䱁晃睊䅅䅁䅁䍄䉁䅁䅁兂䅁䅁䅍䅄䅁䅁䅯朶䅅䅁䅯儶䅯䅁䅯朵䅯䅁䅯眵䅯䅁䅅䅁䉁䅁䅁权㑄䅄䅁䍄䉁䅁䅁睁䅁䅁䅍䅄䅁䅁䅯兦䅁䅁䅯䅈䅙䅁䅅䅁䉁䅁䅁权䝂睂䅁䍄䉁䅁䅁睁䅁䅁䅍䅄䅁䅁䅯睃䅙䅁䅯杇䅙䅁䅅䅁䉁䅁䅁权楂杂䅁䍄䉁䅁䅁䅂䅁䅁䅍䅄䅁䅁䅯兲䅉䅁䅯充䅁䅁䅯眯䅅䅁䅅䅁䉁䅁䅁䅆䅃ず桉䅁䅁䅁杷允䅁䅁䅍䅁䑁䅁䅷䅁䭁䕁䄰䅁䭁䉁䝧䅁䉁䅁䅁允䅁䅁䅯睢䅙䅁杷允䅁䅁䅍䅁䑁䅁䅷䅁䭁䕁䄰䅁䭁䍁䝑䅁䉁䅁䅁允䅁䅁䅯眶䅧䅁杷允䅁䅁䅍䅁䑁䅁䅷䅁䭁䡁䉉䅁䭁䍁䝙䅁䉁䅁䅁允䅁䅁䅕捺䵺䵺獸啓䵁䅉䅅䅁䕁䅁䅁睁䵁䅁䅁权䅃允䅁权䉁杁䅁权䙁杁䅁允䅁䅁䅅䅁䙁䥁䑩䍨䍩伲䅎䍄䉁䅁䅁䅂䅁䅁䅍䅄䅁䅁䅯眶䅉䅁䅯充䅁䅁䅯兂䅁䅁䅅䅁䉁䅁䅁䅆杄䝩嘰䅁䅁䅁杷允䅁䅁䅑䅁䑁䅁䅷䅁䭁䅁䑧䅁䭁䅁䅯䅁䭁䅁䅕䅁䉁䅁䅁允䅁䅁䅕祇搯䅊䉙啅䵁䅉䅅䅁䙁䅁䅁睁䵁䅁䅁权睃䅁䅁权汄权䅁权浄权䅁权湄权䅁允䅁䅁䅅䅁䭁䉁䕁䅁䵁䅉䅅䅁䕁䅁䅁睁䵁䅁䅁权㡃杁䅁权䕁䅁䅁权䙁䅁䅁允䅁䅁䅅䅁啁䉁呩䅺䅁䅁䅁䍄䉁䅁䅁䅂䅁䅁䅍䅄䅁䅁䅯䅆䅍䅁䅯权䅁䅁䅯兂䅁䅁䅅䅁䉁䅁䅁兂敂歵䵫楁䡳䅑杷允䅁䅁䅕䅁䑁䅁䅷䅁䭁䑁䉍䅁䭁佁䭕䅁䭁佁䭙䅁䭁佁䭣䅁䉁䅁䅁允䅁䅁䅯䅅䅑䅁杷允䅁䅁䅕䅁䑁䅁䅷䅁䭁偁䕕䅁䭁佁䭯䅁䭁佁䭙䅁䭁佁䭳䅁䉁䅁䅁允䅁䅁䅣䅁䅁䭁㕁欵䵁䅉䅅䅁䑁䅁䅁睁䵁䅁䅁权煃䅂䅁权歁杂䅁允䅁䅁䅅䅁䭁䱁䝫䅁䵁䅉䅅䅁䕁䅁䅁睁䵁䅁䅁权呃䅁䅁权䉁杁䅁权䑁杁䅁允䅁䅁䅅䅁䙁䅁硹婖丰乩䅴䍄䉁䅁䅁䅂䅁䅁䅍䅄䅁䅁䅯儰䅅䅁䅯允䅉䅁䅯兂䅉䅁䅅䅁䉁䅁䅁兂癃兎硪䵊摐䅑杷允䅁䅁䅍䅁䑁䅁䅷䅁䭁乁䙧䅁䭁䉁䝯䅁䉁䅁䅁允䅁䅁䅯杘䅙䅁杷允䅁䅁䅑䅁䑁䅁䅷䅁䭁䡁䑳䅁䭁䉁䅅䅁䭁䅁䅕䅁䉁䅁䅁允䅁䉁䅑䍥桢䅓䅁䅁䵁䅉䅅䅁䑁䅁䅁睁䵁䅁䅁权敂允䅁权捁杂䅁允䅁䅁䅅䅁䭁䡁䝣䅁䵁䅉䅅䅁䑁䅁䅁睁䵁䅁䅁权呃睃䅁权歁杂䅁允䅁䅁䅅䅁䭁䩁䱑䅁䵁䅉䅅䅁䑁䅁䅁睁䵁䅁䅁权⽂䅁䅁权捁杂䅁允䅁䅁䅅䅁䭁䍁䝳䅁䵁䅉䅅䅁䑁䅁䅁睁䵁䅁䅁权汄允䅁权奁杂䅁允䅁䅁䅅䅁䭁䕁䝑䅁䵁䅉䅅䅁䕁䅁䅁睁䵁䅁䅁权奁睁䅁权䭁䅁䅁权䙁䅁䅁允䅁䅁䅅䅁䙁䅁塲㍯㥁权䅎䍄䉁䅁䅁䅂䅁䅁䅍䅄䅁䅁䅯杕䅁䅁䅯䅂䅁䅁䅯兂䅁䅁䅅䅁䉁䅁䅁䅆兄䥍䉕䅁䅁䅁杷允䅁䅁䅕䅁䑁䅁䅷䅁䭁偁䅍䅁䭁佁䭕䅁䭁佁䭙䅁䭁佁䭣䅁䉁䅁䅁允䅁䅁䅯兄䅳䅁杷允䅁䅁䅍䅁䑁䅁䅷䅁䭁䵁䅯䅁䭁䉁䜴䅁䉁䅁䅁允䅁䅁䅯杍䅙䅁杷允䅁䅁䅑䅁䑁䅁䅷䅁䭁䑁䙳䅁䭁䉁䜸䅁䭁䍁䝁䅁䉁䅁䅁允䅁䅁䅯䅔䅙䅁杷允䅁䅁䅑䅁䑁䅁䅷䅁䭁偁䉕䅁䭁䉁䜸䅁䭁䍁䝁䅁䉁䅁䅁允䅁䅁䅯兆䅧䅁杷允䅁䅁䅑䅁䑁䅁䅷䅁䭁䉁䑫䅁䭁䅁䅑䅁䭁䅁䅕䅁䉁䅁䅁允䅁䉁䅑䕥漸允䅁䅁䵁䅉䅅䅁䙁䅁䅁睁䵁䅁䅁权牁睃䅁权獄权䅁权浄权䅁权湄权䅁允䅁䅁䅅䅁䡁䙁噖噖桖佸䅊䍄䉁䅁䅁䅂䅁䅁䅍䅄䅁䅁䅯睺䅉䅁䅯䅂䅁䅁䅯眯䅅䅁䅅䅁䉁䅁䅁䅆㑄佐䍳䅁䅁䅁杷允䅁䅁䅑䅁䑁䅁䅷䅁䭁䡁䐸䅁䭁䅁䅑䅁䭁偁䈸䅁䉁䅁䅁允䅁䉁䅑䡏噎元䅁䅁䵁䅉䅅䅁䑁䅁䅁睁䵁䅁䅁权㉂允䅁权奁杂䅁允䅁䅁䅅䅁䭁䑁䝫䅁䵁䅉䅅䅁䑁䅁䅁睁䵁䅁䅁权摁兂䅁权歁杂䅁允䅁䅁䅅䅁䭁䕁䤰䅁䵁䅉䅅䅁䕁䅁䅁睁䵁䅁䅁权卄杁䅁权䭁䅁䅁权䙁䅁䅁允䅁䅁䅅䅁䙁䙁橔婰䕶义⽁䍄䉁䅁䅁䅂䅁䅁䅍䅄䅁䅁䅯睓䅅䅁䅯䅂䅁䅁䅯兂䅁䅁䅅䅁䉁䅁䅁䅆䥂啮䅷䅁䅁䅁杷允䅁䅁䅑䅁䑁䅁䅷䅁䭁乁䍅䅁䭁䅁䅯䅁䭁䅁䅕䅁䉁䅁䅁允䅁䅁䅕浗㝑〳丫ぁ䵁䅉䅅䅁䑁䅁䅁睁䵁䅁䅁权橃䅂䅁权捁杂䅁允䅁䅁䅅䅁䭁䙁䝫䅁䵁䅉䅅䅁䕁䅁䅁睁䵁䅁䅁权奄杁䅁权䭁䅁䅁权䙁䅁䅁允䅁䅁䅅䅁䙁䭁䠵場啯畲⽥䍄䉁䅁䅁睁䅁䅁䅍䅄䅁䅁䅯䅚䅁䅁䅯䅈䅙䅁䅅䅁䉁䅁䅁权橁睂䅁䍄䉁䅁䅁䅂䅁䅁䅍䅄䅁䅁䅯䅋䅅䅁䅯充䅁䅁䅯兂䅁䅁䅅䅁䉁䅁䅁䅆䅂畸塙䅁䅁䅁杷允䅁䅁䅑䅁䑁䅁䅷䅁䭁䱁䍉䅁䭁䉁䅅䅁䭁䅁䅕䅁䉁䅁䅁允䅁䉁䅑临獚睅䅁䅁䵁䅉䅅䅁䕁䅁䅁睁䵁䅁䅁权乃杁䅁权䭁䅁䅁权䙁䅁䅁允䅁䅁䅅䅁䙁䩁婱婭婭則䅚䍄䉁䅁䅁睁䅁䅁䅍䅄䅁䅁䅯村䄰䅁䅯䅊䅙䅁䅅䅁䉁䅁䅁权扄杄䅁䍄䉁䅁䅁兂䅁䅁䅍䅄䅁䅁䅯睇䅳䅁䅯儷䅯䅁䅯朵䅯䅁䅯眵䅯䅁䅅䅁䉁䅁䅁权允䅂䅁䍄䉁䅁䅁䅂䅁䅁䅍䅄䅁䅁䅯杈䅍䅁䅯䅂䅁䅁䅯兂䅁䅁䅅䅁䉁䅁䅁䅆㑂㍉䅧䅁䅁䅁杷允䅁䅁䅍䅁䑁䅁䅷䅁䭁䥁䵍䅁䭁䍁䝑䅁䉁䅁䅁允䅁䅁䅯䅅䅑䅁杷允䅁䅁䅑䅁䑁䅁䅷䅁䭁佁䅑䅁䭁䉁䅅䅁䭁䅁䅕䅁䉁䅁䅁允䅁䉁䅑䉭湪杅䅁䅁䵁䅉䅅䅁䙁䅁䅁睁䵁䅁䅁权㝂允䅁权獄权䅁权浄权䅁权湄权䅁允䅁䅁䅅䅁䡁䅁䅁䅁䅄畹䅖䍄䉁䅁䅁䅂䅁䅁䅍䅄䅁䅁䅯睈䅍䅁䅯权䅁䅁䅯兂䅁䅁䅅䅁䉁䅁䅁兂敂歵䵫楁味䅑杷允䅁䅁䅑䅁䑁䅁䅷䅁䭁䭁䑧䅁䭁䉁䅅䅁䭁䅁䅕䅁䉁䅁䅁允䅁䉁䅑䈫獆睂䅁䅁䵁䅉䅅䅁䙁䅁䅁睁䵁䅁䅁权獂䅁䅁权瑄权䅁权浄权䅁权湄权䅁允䅁䅁䅅䅁䡁䅁䅁䅁杂畈䅖䍄䉁䅁䅁䅂䅁䅁䅍䅄䅁䅁䅯睉䅍䅁䅯䅂䅁䅁䅯兂䅁䅁䅅䅁䉁䅁䅁䅆㕄流䅑䅁䅁䅁杷允䅁䅁䅑䅁䑁䅁䅷䅁䭁䡁䑧䅁䭁䉁䅅䅁䭁䅁䅕䅁䉁䅁䅁允䅁䅁䅯睒䅁䅁杷允䅁䅁䅍䅁䑁䅁䅷䅁䭁偁䅯䅁䭁䍁䝑䅁䉁䅁䅁允䅁䅁䅯条䄸䅁杷允䅁䅁䅍䅁䑁䅁䅷䅁䭁䙁䴴䅁䭁䍁䝙䅁䉁䅁䅁允䅁䅁䅕硥畓⭒㙆啔䵁䅉䅅䅁䕁䅁䅁睁䵁䅁䅁权楄杁䅁权䭁䅁䅁权⽄允䅁允䅁䅁䅅䅁䙁乁乎桙奂卵䅆䍄䉁䅁䅁睁䅁䅁䅍䅄䅁䅁䅯儯䅅䅁䅯䅈䅙䅁䅅䅁䉁䅁䅁权㥃杂䅁䍄䉁䅁䅁睁䅁䅁䅍䅄䅁䅁䅯兮䅅䅁䅯䅊䅙䅁䅅䅁䉁䅁䅁权坃权䅁䍄䉁䅁䅁䅂䅁䅁䅍䅄䅁䅁䅯䅊䅍䅁䅯䅂䅁䅁䅯兂䅁䅁䅅䅁䉁䅁䅁䅆䥁婉䉑䅁䅁䅁杷允䅁䅁䅑䅁䑁䅁䅷䅁䭁䩁䑅䅁䭁䅁䅯䅁䭁䅁䅕䅁䉁䅁䅁允䅁䅁䅕噈歰㥏倹吸䴸䅉䅅䅁䙁䅁䅁睁䵁䅁䅁权ぃ睃䅁权瑄权䅁权浄权䅁权湄权䅁允䅁䅁䅅䅁䭁䉁䕁䅁䵁䅉䅅䅁䙁䅁䅁睁䵁䅁䅁权䝄䅄䅁权煄权䅁权浄权䅁权牄权䅁允䅁䅁䅅䅁䡁䅁䅁䅁䅄⭐䅚䍄䉁䅁䅁睁䅁䅁䅍䅄䅁䅁䅯睐䄰䅁䅯䅈䅙䅁䅅䅁䉁䅁䅁权允䅂䅁䍄䉁䅁䅁䅂䅁䅁䅍䅄䅁䅁䅯睈䅍䅁䅯充䅁䅁䅯眯䅅䅁䅅䅁䉁䅁䅁䅆䥂条圸䅁䅁䅁杷允䅁䅁䅑䅁䑁䅁䅷䅁䭁䝁义䅁䭁䉁䜸䅁䭁䍁䝁䅁䉁䅁䅁允䅁䅁䅯䅔䅙䅁杷允䅁䅁䅑䅁䑁䅁䅷䅁䭁䡁䍁䅁䭁䅁䅑䅁䭁䅁䅕䅁䉁䅁䅁允䅁䉁䅑奸桰䅁䅁䅁䵁䅉䅅䅁䑁䅁䅁睁䵁䅁䅁权穁允䅁权捁杂䅁允䅁䅁䅅䅁䭁䵁䜸䅁䵁䅉䅅䅁䑁䅁䅁睁䵁䅁䅁权瑃允䅁权慁杂䅁允䅁䅁䅅䅁䭁䙁䜸䅁䵁䅉䅅䅁䕁䅁䅁睁䵁䅁䅁权䱄杁䅁权䕁䅁䅁权⽄允䅁允䅁䅁䅅䅁啁䍁橎東䅁䅁䅁䍄䉁䅁䅁睁䅁䅁䅍䅄䅁䅁䅯杸䅑䅁䅯䅊䅙䅁䅅䅁䉁䅁䅁权潃杂䅁䍄䉁䅁䅁䅂䅁䅁䅍䅄䅁䅁䅯杔䅍䅁䅯䅂䅁䅁䅯眯䅅䅁䅅䅁䉁䅁䅁䅆䥃〵䉍䅁䅁䅁杷允䅁䅁䅕䅁䑁䅁䅷䅁䭁䡁䙁䅁䭁佁䭧䅁䭁佁䭙䅁䭁佁䭣䅁䉁䅁䅁允䅁䅁䅯术䅯䅁杷允䅁䅁䅍䅁䑁䅁䅷䅁䭁偁䕅䅁䭁䉁䝷䅁䉁䅁䅁允䅁䅁䅯杧䅙䅁杷允䅁䅁䅍䅁䑁䅁䅷䅁䭁偁䙯䅁䭁䉁䜴䅁䉁䅁䅁允䅁䅁䅯杭䅙䅁杷允䅁䅁䅑䅁䑁䅁䅷䅁䭁䍁䑙䅁䭁䅁䅯䅁䭁偁䈸䅁䉁䅁䅁允䅁䅁䅕⼵灵搸乊啈䵁䅉䅅䅁䕁䅁䅁睁䵁䅁䅁权ぁ杁䅁权䕁䅁䅁权⽄允䅁允䅁䅁䅅䅁啁䩁ぶ䅩䅁䅁䅁䍄䉁䅁䅁兂䅁䅁䅍䅄䅁䅁䅯眴䅑䅁䅯儷䅯䅁䅯朵䅯䅁䅯眵䅯䅁䅅䅁䉁䅁䅁睂䅁䅁䅁䅯浄䅑杷允䅁䅁䅑䅁䑁䅁䅷䅁䭁䝁䐸䅁䭁䅁䅑䅁䭁䅁䅕䅁䉁䅁䅁允䅁䉁䅑䕙慖䅁䅁䅁䵁䅉䅅䅁䕁䅁䅁睁䵁䅁䅁权㝂睁䅁权䕁䅁䅁权䙁䅁䅁允䅁䅁䅅䅁啁䉁塪睬䅁䅁䅁䍄䉁䅁䅁䅂䅁䅁䅍䅄䅁䅁䅯儶䅑䅁䅯睈䅙䅁䅯䅉䅙䅁䅅䅁䉁䅁䅁权䭄䅃䅁䍄䉁䅁䅁兂䅁䅁䅍䅄䅁䅁䅯睏䅅䅁䅯䄷䅯䅁䅯朵䅯䅁䅯眵䅯䅁䅅䅁䉁䅁䅁睂䅁䅁䅁䱉汔䅑杷允䅁䅁䅕䅁䑁䅁䅷䅁䭁佁䕅䅁䭁佁䬰䅁䭁佁䭙䅁䭁佁䭣䅁䉁䅁䅁允䅁䅁䅣噖噖慖㝈唴䵁䅉䅅䅁䕁䅁䅁睁䵁䅁䅁权䥂杁䅁权剁䅁䅁权䙁䅁䅁允䅁䅁䅅䅁啁䕁牂儷䅣䅁䅁䍄䉁䅁䅁䅂䅁䅁䅍䅄䅁䅁䅯先䅍䅁䅯权䅁䅁䅯眯䅅䅁䅅䅁䉁䅁䅁兂啁歲桦桥煔睐杷允䅁䅁䅑䅁䑁䅁䅷䅁䭁䍁䑑䅁䭁䅁䅯䅁䭁䅁䅕䅁䉁䅁䅁允䅁䅁䅕免獩䙈歰う䵁䅉䅅䅁䕁䅁䅁睁䵁䅁䅁权㡄睁䅁权䕁䅁䅁权䙁䅁䅁允䅁䅁䅅䅁啁䅁㘲䅒䅁䅁䅁䍄䉁䅁䅁䅂䅁䅁䅍䅄䅁䅁䅯䅰䅍䅁䅯权䅁䅁䅯兂䅁䅁䅅䅁䉁䅁䅁兂橄婰䕶䱉畄睐杷允䅁䅁䅕䅁䑁䅁䅷䅁䭁䉁䘸䅁䭁佁䬰䅁䭁佁䭙䅁䭁佁䭣䅁䉁䅁䅁允䅁䅁䅣䅁䅁䥁浃唵䵁䅉䅅䅁䕁䅁䅁睁䵁䅁䅁权湁睁䅁权䭁䅁䅁权⽄允䅁允䅁䅁䅅䅁䙁䭁捷浗㝑眳䅨䍄䉁䅁䅁兂䅁䅁䅍䅄䅁䅁䅯杊䅁䅁䅯䄷䅯䅁䅯朵䅯䅁䅯眵䅯䅁䅅䅁䉁䅁䅁睂䅁䅁䅁䡑汌䅑杷允䅁䅁䅍䅁䑁䅁䅷䅁䭁䕁䄰䅁䭁䉁䝯䅁䉁䅁䅁允䅁䅁䅯䅳䅙䅁杷允䅁䅁䅍䅁䑁䅁䅷䅁䭁䝁䉕䅁䭁䉁䝷䅁䉁䅁䅁允䅁䅁䅯朵䅧䅁杷允䅁䅁䅑䅁䑁䅁䅷䅁䭁䡁䍧䅁䭁䉁䅅䅁䭁䅁䅕䅁䉁䅁䅁允䅁䉁䅑䝁捪䅅䅁䅁䵁䅉䅅䅁䙁䅁䅁睁䵁䅁䅁权畂䅄䅁权煄权䅁权浄权䅁权牄权䅁允䅁䅁䅅䅁䭁䉁䕁䅁䵁䅉䅅䅁䑁䅁䅁睁䵁䅁䅁权橄䅁䅁权慁杂䅁允䅁䅁䅅䅁䭁䝁䝷䅁䵁䅉䅅䅁䑁䅁䅁睁䵁䅁䅁权剂兂䅁权敁杂䅁允䅁䅁䅅䅁䭁䝁䤰䅁䵁䅉䅅䅁䕁䅁䅁睁䵁䅁䅁权㍁允䅁权䉁杁䅁权䙁杁䅁允䅁䅁䅅䅁䙁䝁⭊椸灄㥉䅆䍄䉁䅁䅁䅂䅁䅁䅍䅄䅁䅁䅯睧䅍䅁䅯权䅁䅁䅯眯䅅䅁䅅䅁䉁䅁䅁兂歃䑣䬰㘱潐睐杷允䅁䅁䅑䅁䑁䅁䅷䅁䭁䅁䈸䅁䭁䅁䅑䅁䭁䅁䍑䅁䉁䅁䅁允䅁䉁䅑䝧ㅗ䅁䅁䅁䵁䅉䅅䅁䑁䅁䅁睁䵁䅁䅁权硂睃䅁权奁杂䅁允䅁䅁䅅䅁䭁䡁䝷䅁䵁䅉䅅䅁䕁䅁䅁睁䵁䅁䅁权䉂睁䅁权剁䅁䅁权䙁䅁䅁允䅁䅁䅅䅁啁佁㡂儱䅑䅁䅁䍄䉁䅁䅁睁䅁䅁䅍䅄䅁䅁䅯睇䅷䅁䅯䅇䅙䅁䅅䅁䉁䅁䅁权灁杂䅁䍄䉁䅁䅁兂䅁䅁䅍䅄䅁䅁䅯公䅁䅁䅯儷䅯䅁䅯朵䅯䅁䅯眵䅯䅁䅅䅁䉁䅁䅁睂䅁䅁䅁余歺䅑杷允䅁䅁䅑䅁䑁䅁䅷䅁䭁䍁䑧䅁䭁䉁䅅䅁䭁䅁䅕䅁䉁䅁䅁允䅁䉁䅑䭯呑充䅁䅁䵁䅉䅅䅁䕁䅁䅁睁䵁䅁䅁权䥂䅁䅁权䭁䅁䅁权䙁䅁䅁允䅁䅁䅅䅁䙁佁㠵穐敖楏䅎䍄䉁䅁䅁䅂䅁䅁䅍䅄䅁䅁䅯眯䅍䅁䅯充䅁䅁䅯眯䅅䅁䅅䅁䉁䅁䅁䅆潁ㅺ䩑䅁䅁䅁杷允䅁䅁䅍䅁䑁䅁䅷䅁䭁䝁䅳䅁䭁䉁䜴䅁䉁䅁䅁允䅁䅁䅯朵䅧䅁杷允䅁䅁䅑䅁䑁䅁䅷䅁䭁佁䍍䅁䭁䅁䅯䅁䭁偁䈸䅁䉁䅁䅁允䅁䅁䅕捺䵺䵺䵸お䵁䅉䅅䅁䕁䅁䅁睁䵁䅁䅁权啃䅁䅁权剁䅁䅁权䙁䅁䅁允䅁䅁䅅䅁啁䩁㕂楚䅙䅁䅁䍄䉁䅁䅁䅂䅁䅁䅍䅄䅁䅁䅯杂䅍䅁䅯充䅁䅁䅯兂䅁䅁䅅䅁䉁䅁䅁䅆䅃㕂坑䅁䅁䅁杷允䅁䅁䅕䅁䑁䅁䅷䅁䭁䵁䉯䅁䭁佁䬰䅁䭁佁䭙䅁䭁佁䭣䅁䉁䅁䅁允䅁䅁䅣䅁䅁䥁捁〴䵁䅉䅅䅁䕁䅁䅁睁䵁䅁䅁权乁䅁䅁权䕁䅁䅁权䕁杁䅁允䅁䅁䅅䅁啁䥁⽨兗䅍䅁䅁䍄䉁䅁䅁䅂䅁䅁䅍䅄䅁䅁䅯睋䅁䅁䅯充䅁䅁䅯䅂䅉䅁䅅䅁䉁䅁䅁䅆䅁牡正䅁䅁䅁杷允䅁䅁䅑䅁䑁䅁䅷䅁䭁䙁䅙䅁䭁䉁䜸䅁䭁䍁䝁䅁䉁䅁䅁允䅁䅁䅯儱䅧䅁杷允䅁䅁䅑䅁䑁䅁䅷䅁䭁䝁䅧䅁䭁䅁䅑䅁䭁䅁䅕䅁䉁䅁䅁允䅁䉁䅑䵪焴䅁䅁䅁䵁䅉䅅䅁䕁䅁䅁睁䵁䅁䅁权偃睁䅁权剁䅁䅁权⽄允䅁允䅁䅁䅅䅁啁䝁㍄䅖䅍䅁䅁䍄䉁䅁䅁䅂䅁䅁䅍䅄䅁䅁䅯克䅍䅁䅯䅂䅁䅁䅯眯䅅䅁䅅䅁䉁䅁䅁䅆睂穇䄴䅁䅁䅁杷允䅁䅁䅑䅁䑁䅁䅷䅁䭁佁䙷䅁䭁䉁䜸䅁䭁䍁䝁䅁䉁䅁䅁允䅁䅁䅯䅨䅣䅁杷允䅁䅁䅑䅁䑁䅁䅷䅁䭁䕁䅅䅁䭁䉁䜸䅁䭁䍁䝁䅁䉁䅁䅁允䅁䅁䅯杔䅙䅁杷允䅁䅁䅑䅁䑁䅁䅷䅁䭁偁䑧䅁䭁䅁䅑䅁䭁䅁䅕䅁䉁䅁䅁允䅁䉁䅑䱙慄䅁䅁䅁䵁䅉䅅䅁䙁䅁䅁睁䵁䅁䅁权奂䅁䅁权灄权䅁权浄权䅁权湄权䅁允䅁䅁䅅䅁䭁䅁䰴䅁䵁䅉䅅䅁䙁䅁䅁睁䵁䅁䅁权㝃䅁䅁权獄权䅁权浄权䅁权湄权䅁允䅁䅁䅅䅁䡁䅁䅁䅁䅁畧䅖䍄䉁䅁䅁䅂䅁䅁䅍䅄䅁䅁䅯杂䅍䅁䅯权䅁䅁䅯兂䅁䅁䅅䅁䉁䅁䅁兂ぃ䡹⭡㕮塯䅑杷允䅁䅁䅑䅁䑁䅁䅷䅁䭁䥁䑕䅁䭁䅁䅑䅁䭁偁䈸䅁䉁䅁䅁允䅁䉁䅑乁畢睁䅁䅁䵁䅉䅅䅁䕁䅁䅁睁䵁䅁䅁权祃睁䅁权䭁䅁䅁权⽄允䅁允䅁䅁䅅䅁䙁䱁䥔牤昶樲䅎䍄䉁䅁䅁睁䅁䅁䅍䅄䅁䅁䅯共䅳䅁䅯䅇䅙䅁䅅䅁䉁䅁䅁权䩂睂䅁䍄䉁䅁䅁䅂䅁䅁䅍䅄䅁䅁䅯免䅉䅁䅯䅂䅁䅁䅯兂䅁䅁䅅䅁䉁䅁䅁䅆杄䍺䑣䅁䅁䅁杷允䅁䅁䅕䅁䑁䅁䅷䅁䭁䅁䵍䅁䭁佁䭯䅁䭁佁䭙䅁䭁佁䭳䅁䉁䅁䅁允䅁䅁䅯䅅䅑䅁杷允䅁䅁䅍䅁䑁䅁䅷䅁䭁䙁䰰䅁䭁䍁䝙䅁䉁䅁䅁允䅁䅁䅕㡪ㅌ䙋⽺ざ䵁䅉䅅䅁䕁䅁䅁睁䵁䅁䅁权噁睁䅁权䕁䅁䅁权䙁䅁䅁允䅁䅁䅅䅁啁䩁器六䅕䅁䅁䍄䉁䅁䅁䅂䅁䅁䅍䅄䅁䅁䅯儰䅍䅁䅯䅂䅁䅁䅯眯䅅䅁䅅䅁䉁䅁䅁䅆睄䵪䕑䅁䅁䅁杷允䅁䅁䅍䅁䑁䅁䅷䅁䭁佁䉑䅁䭁䉁䝧䅁䉁䅁䅁允䅁䅁䅯克䅙䅁杷允䅁䅁䅑䅁䑁䅁䅷䅁䭁䉁乷䅁䭁䉁䜸䅁䭁䍁䝁䅁䉁䅁䅁允䅁䅁䅯关䅣䅁杷允䅁䅁䅕䅁䑁䅁䅷䅁䭁䕁䵍䅁䭁佁䭕䅁䭁佁䭙䅁䭁佁䭣䅁䉁䅁䅁允䅁䅁䅯李䅳䅁杷允䅁䅁䅍䅁䑁䅁䅷䅁䭁乁䕑䅁䭁䉁䜴䅁䉁䅁䅁允䅁䅁䅯杪䅣䅁杷允䅁䅁䅑䅁䑁䅁䅷䅁䭁䉁䍁䅁䭁䉁䅅䅁䭁䅁䅕䅁䉁䅁䅁允䅁䉁䅑䵷㝳眫䅁䅁䵁䅉䅅䅁䙁䅁䅁睁䵁䅁䅁权慃允䅁权瑄权䅁权浄权䅁权湄权䅁允䅁䅁䅅䅁䡁䅁䅁䅁权敇䅚䍄䉁䅁䅁䅂䅁䅁䅍䅄䅁䅁䅯杊䅍䅁䅯充䅁䅁䅯眯䅅䅁䅅䅁䉁䅁䅁䅆杄㐵卑䅁䅁䅁杷允䅁䅁䅕䅁䑁䅁䅷䅁䭁䭁䙷䅁䭁佁䭷䅁䭁佁䭙䅁䭁佁䭣䅁䉁䅁䅁允䅁䅁䅣䅁䅁䕁浃〴䵁䅉䅅䅁䕁䅁䅁睁䵁䅁䅁权卂睁䅁权䕁䅁䅁权⽄允䅁允䅁䅁䅅䅁啁䉁奂儳䅁䅁䅁䍄䉁䅁䅁兂䅁䅁䅍䅄䅁䅁䅯杤䅅䅁䅯儵䅯䅁䅯朵䅯䅁䅯眵䅯䅁䅅䅁䉁䅁䅁权㑁睃䅁䍄䉁䅁䅁睁䅁䅁䅍䅄䅁䅁䅯兖䅁䅁䅯杊䅙䅁䅅䅁䉁䅁䅁兂塄㍯㥁牃坤䅑杷允䅁䅁䅑䅁䑁䅁䅷䅁䭁乁䅷䅁䭁䅁䅑䅁䭁䅁䅕䅁䉁䅁䅁允䅁䉁䅑氰䔵䅁䅁䅁䵁䅉䅅䅁䕁䅁䅁睁䵁䅁䅁权䡁睁䅁权䭁䅁䅁权䙁䅁䅁允䅁䅁䅅䅁䙁䥁獴⼵灵儸䄱䍄䉁䅁䅁睁䅁䅁䅍䅄䅁䅁䅯睬䅑䅁䅯䅊䅙䅁䅅䅁䉁䅁䅁权允䅂䅁䍄䉁䅁䅁䅂䅁䅁䅍䅄䅁䅁䅯杋䅍䅁䅯䅂䅁䅁䅯兂䅁䅁䅅䅁䉁䅁䅁䅆权楯䉁䅁䅁䅁杷允䅁䅁䅕䅁䑁䅁䅷䅁䭁䑁䉙䅁䭁佁䭷䅁䭁佁䭙䅁䭁佁䭣䅁䉁䅁䅁允䅁䅁䅯䅅䅑䅁杷允䅁䅁䅕䅁䑁䅁䅷䅁䭁䭁䉍䅁䭁佁䭫䅁䭁佁䭙䅁䭁佁䭣䅁䉁䅁䅁允䅁䅁䅯儸䄰䅁杷允䅁䅁䅕䅁䑁䅁䅷䅁䭁䥁䰰䅁䭁佁䭯䅁䭁佁䭙䅁䭁佁䭳䅁䉁䅁䅁允䅁䅁䅣䅁䅁䝁湁欵䵁䅉䅅䅁䕁䅁䅁睁䵁䅁䅁权汁睁䅁权䭁䅁䅁权䙁䅁䅁允䅁䅁䅅䅁䙁䱁䥔牤昶杇䅤䍄䉁䅁䅁兂䅁䅁䅍䅄䅁䅁䅯睒䄰䅁䅯䄶䅯䅁䅯朵䅯䅁䅯眵䅯䅁䅅䅁䉁䅁䅁权㉁睃䅁䍄䉁䅁䅁䅂䅁䅁䅍䅄䅁䅁䅯䅯䅉䅁䅯权䅁䅁䅯兂䅁䅁䅅䅁䉁䅁䅁兂坂楄礲敮䘸䅑杷允䅁䅁䅍䅁䑁䅁䅷䅁䭁佁䉯䅁䭁䍁䝙䅁䉁䅁䅁允䅁䅁䅕䭆䠵場歰ざ䵁䅉䅅䅁䕁䅁䅁睁䵁䅁䅁权獁睁䅁权剁䅁䅁权䙁䅁䅁允䅁䅁䅅䅁啁䕁⭁䅶䅙䅁䅁䍄䉁䅁䅁䅂䅁䅁䅍䅄䅁䅁䅯朷䅍䅁䅯权䅁䅁䅯兂䅁䅁䅅䅁䉁䅁䅁兂㙄浦㡱䩤䥐睐杷允䅁䅁䅑䅁䑁䅁䅷䅁䭁䭁䅉䅁䭁䅁䅯䅁䭁䅁䅕䅁䉁䅁䅁允䅁䅁䅕䘷㑇潈牖商䵁䅉䅅䅁䙁䅁䅁睁䵁䅁䅁权䩃䅁䅁权灄权䅁权浄权䅁权湄权䅁允䅁䅁䅅䅁䭁佁乧䅁䵁䅉䅅䅁䑁䅁䅁睁䵁䅁䅁权浄睃䅁权敁杂䅁允䅁䅁䅅䅁䭁佁䝙䅁䵁䅉䅅䅁䕁䅁䅁睁䵁䅁䅁权佃允䅁权䉁杁䅁权䙁杁䅁允䅁䅁䅅䅁䙁䕁杰晍癌瑅䅰䍄䉁䅁䅁兂䅁䅁䅍䅄䅁䅁䅯杫䅳䅁䅯儵䅯䅁䅯朵䅯䅁䅯眵䅯䅁䅅䅁䉁䅁䅁权㍁睃䅁䍄䉁䅁䅁䅂䅁䅁䅍䅄䅁䅁䅯杉䅉䅁䅯权䅁䅁䅯兂䅁䅁䅅䅁䉁䅁䅁兂汁潂噇㑑楳䅑杷允䅁䅁䅍䅁䑁䅁䅷䅁䭁䝁䙧䅁䭁䉁䝷䅁䉁䅁䅁允䅁䅁䅯䅌䅣䅁杷允䅁䅁䅍䅁䑁䅁䅷䅁䭁䥁䴰䅁䭁䉁䜴䅁䉁䅁䅁允䅁䅁䅯儱䅙䅁杷允䅁䅁䅑䅁䑁䅁䅷䅁䭁䉁䑁䅁䭁䅁䅯䅁䭁偁䈸䅁䉁䅁䅁允䅁䅁䅕畮渫歸塳問䵁䅉䅅䅁䙁䅁䅁睁䵁䅁䅁权あ䅄䅁权潄权䅁权浄权䅁权湄权䅁允䅁䅁䅅䅁䭁䅁䱙䅁䵁䅉䅅䅁䕁䅁䅁睁䵁䅁䅁权扃睁䅁权䭁䅁䅁权⽄允䅁允䅁䅁䅅䅁䙁佁汏㡭村䉍䅬䍄䉁䅁䅁兂䅁䅁䅍䅄䅁䅁䅯眳䅷䅁䅯朶䅯䅁䅯朵䅯䅁䅯眶䅯䅁䅅䅁䉁䅁䅁睂䅁䅁䅁䍉浶䅑杷允䅁䅁䅑䅁䑁䅁䅷䅁䭁䑁䅅䅁䭁䉁䅅䅁䭁䅁䅕䅁䉁䅁䅁允䅁䉁䅑䅉娰睄䅁䅁䵁䅉䅅䅁䕁䅁䅁睁䵁䅁䅁权楄䅁䅁权䉁杁䅁权䙁杁䅁允䅁䅁䅅䅁䙁䝁䡄焴牶佁䅚䍄䉁䅁䅁兂䅁䅁䅍䅄䅁䅁䅯䅂䅙䅁䅯儵䅯䅁䅯朵䅯䅁䅯眵䅯䅁䅅䅁䉁䅁䅁权允䅂䅁䍄䉁䅁䅁睁䅁䅁䅍䅄䅁䅁䅯兵䅅䅁䅯䅊䅙䅁䅅䅁䉁䅁䅁权䵂权䅁䍄䉁䅁䅁睁䅁䅁䅍䅄䅁䅁䅯䄱䅅䅁䅯䅇䅙䅁䅅䅁䉁䅁䅁权䕂杂䅁䍄䉁䅁䅁䅂䅁䅁䅍䅄䅁䅁䅯督䅉䅁䅯䅂䅁䅁䅯眯䅅䅁䅅䅁䉁䅁䅁䅆ぁ南䄰䅁䅁䅁杷允䅁䅁䅕䅁䑁䅁䅷䅁䭁䥁䉅䅁䭁佁䬰䅁䭁佁䭙䅁䭁佁䭣䅁䉁䅁䅁允䅁䅁䅣䅁䅁䅁ぁ唵䵁䅉䅅䅁䑁䅁䅁睁䵁䅁䅁权敃䅁䅁权流杂䅁允䅁䅁䅅䅁䙁乁橥䑣䬰ㅴ䅤䍄䉁䅁䅁䅂䅁䅁䅍䅄䅁䅁䅯䅧䅷䅁䅯睈䅙䅁䅯䅉䅙䅁䅅䅁䉁䅁䅁权㙂杂䅁䍄䉁䅁䅁睁䅁䅁䅍䅄䅁䅁䅯睩䅷䅁䅯杇䅙䅁䅅䅁䉁䅁䅁权㥁杂䅁䍄䉁䅁䅁䅂䅁䅁䅍䅄䅁䅁䅯兌䅍䅁䅯䅂䅁䅁䅯兂䅁䅁䅅䅁䉁䅁䅁䅆杁桘䍳䅁䅁䅁杷允䅁䅁䅑䅁䑁䅁䅷䅁䭁䡁䐰䅁䭁䉁䅅䅁䭁䅁䅕䅁䉁䅁䅁允䅁䉁䅑䵮灊䅈䅁䅁䵁䅉䅅䅁䙁䅁䅁睁䵁䅁䅁权潁允䅁权瑄权䅁权浄权䅁权湄权䅁允䅁䅁䅅䅁䡁䅁䅁䅁䅁⬫䅖䍄䉁䅁䅁兂䅁䅁䅍䅄䅁䅁䅯睸䅷䅁䅯儵䅯䅁䅯朵䅯䅁䅯眵䅯䅁䅅䅁䉁䅁䅁权允䅂䅁䍄䉁䅁䅁䅂䅁䅁䅍䅄䅁䅁䅯公䅉䅁䅯䅂䅁䅁䅯眯䅅䅁䅅䅁䉁䅁䅁䅆䥂ㅔ䉍䅁䅁䅁杷允䅁䅁䅕䅁䑁䅁䅷䅁䭁䑁䅙䅁䭁佁䭷䅁䭁佁䭙䅁䭁佁䭣䅁䉁䅁䅁允䅁䅁䅣䅁䅁䕁潂䔵䵁䅉䅅䅁䑁䅁䅁睁䵁䅁䅁权歂兂䅁权捁杂䅁允䅁䅁䅅䅁䭁䵁䜸䅁䵁䅉䅅䅁䕁䅁䅁睁䵁䅁䅁权䑃睁䅁权䕁䅁䅁权䙁䅁䅁允䅁䅁䅅䅁啁䍁あ睏䅍䅁䅁䍄䉁䅁䅁䅂䅁䅁䅍䅄䅁䅁䅯䄫䅉䅁䅯权䅁䅁䅯兂䅁䅁䅅䅁䉁䅁䅁兂䱃佢㝦晱卅䅑杷允䅁䅁䅑䅁䑁䅁䅷䅁䭁䍁䅷䅁䭁䉁䅅䅁䭁䅁䅕䅁䉁䅁䅁允䅁䉁䅑䠴噺䅂䅁䅁䵁䅉䅅䅁䕁䅁䅁睁䵁䅁䅁权桄睁䅁权䕁䅁䅁权⽄允䅁允䅁䅁䅅䅁啁乁佨儴䅅䅁䅁䍄䉁䅁䅁兂䅁䅁䅍䅄䅁䅁䅯睢䅷䅁䅯儷䅯䅁䅯朵䅯䅁䅯眵䅯䅁䅅䅁䉁䅁䅁睂䅁䅁䅁䡙氯䅑杷允䅁䅁䅕䅁䑁䅁䅷䅁䭁䙁䙙䅁䭁佁䭷䅁䭁佁䭙䅁䭁佁䭣䅁䉁䅁䅁允䅁䅁䅣䅁䅁䥁乄䔵䵁䅉䅅䅁䑁䅁䅁睁䵁䅁䅁权獃䅁䅁权慁杂䅁允䅁䅁䅅䅁䭁䍁䜰䅁䵁䅉䅅䅁䑁䅁䅁睁䵁䅁䅁权⽁允䅁权流杂䅁允䅁䅁䅅䅁䙁䩁婱婭婭噵䅤䍄䉁䅁䅁䅂䅁䅁䅍䅄䅁䅁䅯兗䅍䅁䅯䅂䅁䅁䅯眯䅅䅁䅅䅁䉁䅁䅁䅆睂求䅉䅁䅁䅁杷允䅁䅁䅕䅁䑁䅁䅷䅁䭁䡁䙁䅁䭁佁䭕䅁䭁佁䭙䅁䭁佁䭣䅁䉁䅁䅁允䅁䅁䅯兄䅳䅁杷允䅁䅁䅍䅁䑁䅁䅷䅁䭁乁䘸䅁䭁䍁䝙䅁䉁䅁䅁允䅁䅁䅕場啯歲䉦䕗䵁䅉䅅䅁䕁䅁䅁睁䵁䅁䅁权癁睁䅁权䭁䅁䅁权䙁䅁䅁允䅁䅁䅅䅁䙁䡁呗䅇坒畄⼰䍄䉁䅁䅁兂䅁䅁䅍䅄䅁䅁䅯杘䅁䅁䅯儵䅯䅁䅯朵䅯䅁䅯眵䅯䅁䅅䅁䉁䅁䅁权乁睃䅁䍄䉁䅁䅁兂䅁䅁䅍䅄䅁䅁䅯䅤䄴䅁䅯朶䅯䅁䅯朵䅯䅁䅯眶䅯䅁䅅䅁䉁䅁䅁权允䅂䅁䍄䉁䅁䅁䅂䅁䅁䅍䅄䅁䅁䅯䅚䅍䅁䅯权䅁䅁䅯兂䅁䅁䅅䅁䉁䅁䅁兂摁浗㝑〳匸䅑杷允䅁䅁䅍䅁䑁䅁䅷䅁䭁䍁䅕䅁䭁䍁䝙䅁䉁䅁䅁允䅁䅁䅕䉵䘶ㄶ㑅啖䵁䅉䅅䅁䑁䅁䅁睁䵁䅁䅁权啁䅄䅁权慁杂䅁允䅁䅁䅅䅁䭁䵁䝉䅁䵁䅉䅅䅁䕁䅁䅁睁䵁䅁䅁权灃睁䅁权䭁䅁䅁权䙁䅁䅁允䅁䅁䅅䅁䙁䵁䱤㑎䉬䉙䅸䍄䉁䅁䅁兂䅁䅁䅍䅄䅁䅁䅯共䅑䅁䅯䄶䅯䅁䅯朵䅯䅁䅯眵䅯䅁䅅䅁䉁䅁䅁权䝁睃䅁䍄䉁䅁䅁睁䅁䅁䅍䅄䅁䅁䅯䅋䅁䅁䅯杇䅙䅁䅅䅁䉁䅁䅁权婂杂䅁䍄䉁䅁䅁兂䅁䅁䅍䅄䅁䅁䅯允䅅䅁䅯儷䅯䅁䅯朵䅯䅁䅯眵䅯䅁䅅䅁䉁䅁䅁睂䅁䅁䅁䩷汮䅑杷允䅁䅁䅍䅁䑁䅁䅷䅁䭁䉁䉕䅁䭁䍁䝙䅁䉁䅁䅁允䅁䅁䅕㑈牘払佪啖䵁䅉䅅䅁䑁䅁䅁睁䵁䅁䅁权㝃睃䅁权流杂䅁允䅁䅁䅅䅁䙁䑁積積積ㄴ䅬䍄䉁䅁䅁兂䅁䅁䅍䅄䅁䅁䅯朲䅅䅁䅯儷䅯䅁䅯朵䅯䅁䅯眵䅯䅁䅅䅁䉁䅁䅁睂䅁䅁䅁䕉浺䅑杷允䅁䅁䅍䅁䑁䅁䅷䅁䭁䵁䅍䅁䭁䉁䝧䅁䉁䅁䅁允䅁䅁䅯兇䅙䅁杷允䅁䅁䅑䅁䑁䅁䅷䅁䭁䑁䑁䅁䭁䉁䅅䅁䭁䅁䅕䅁䉁䅁䅁允䅁䉁䅑䭁㡵䅅䅁䅁䵁䅉䅅䅁䕁䅁䅁睁䵁䅁䅁权敃䅁䅁权䕁䅁䅁权䙁䅁䅁允䅁䅁䅅䅁啁䑁䝄杲䅁䅁䅁䍄䉁䅁䅁睁䅁䅁䅍䅄䅁䅁䅯杓䅁䅁䅯杈䅙䅁䅅䅁䉁䅁䅁权祁杂䅁䍄䉁䅁䅁䅂䅁䅁䅍䅄䅁䅁䅯䅚䅍䅁䅯䅂䅁䅁䅯兂䅁䅁䅅䅁䉁䅁䅁䅆瑂吷䉙䅁䅁䅁杷允䅁䅁䅕䅁䑁䅁䅷䅁䭁䩁䉣䅁䭁佁䬰䅁䭁佁䭙䅁䭁佁䭣䅁䉁䅁䅁允䅁䅁䅣䅁䅁䥁䅄䔵䵁䅉䅅䅁䙁䅁䅁睁䵁䅁䅁权䍂兄䅁权汄权䅁权浄权䅁权湄权䅁允䅁䅁䅅䅁䭁䉁䱷䅁䵁䅉䅅䅁䕁䅁䅁睁䵁䅁䅁权䉄睁䅁权䕁䅁䅁权䙁䅁䅁允䅁䅁䅅䅁啁䙁穊睒䅁䅁䅁䍄䉁䅁䅁睁䅁䅁䅍䅄䅁䅁䅯杰䅑䅁䅯䅊䅙䅁䅅䅁䉁䅁䅁权䥁睂䅁䍄䉁䅁䅁䅂䅁䅁䅍䅄䅁䅁䅯䅔䅍䅁䅯充䅁䅁䅯眯䅅䅁䅅䅁䉁䅁䅁䅆䅄ㅉ牕䅁䅁䅁杷允䅁䅁䅑䅁䑁䅁䅷䅁䭁䩁䑫䅁䭁䅁䅑䅁䭁䅁䅕䅁䉁䅁䅁允䅁䉁䅑䑭䉸睁䅁䅁䵁䅉䅅䅁䙁䅁䅁睁䵁䅁䅁权㡂睃䅁权瑄权䅁权浄权䅁权湄权䅁允䅁䅁䅅䅁䭁䉁䕁䅁䵁䅉䅅䅁䑁䅁䅁睁䵁䅁䅁权权允䅁权歁杂䅁允䅁䅁䅅䅁䭁䅁偳䅁䵁䅉䅅䅁䕁䅁䅁睁䵁䅁䅁权㍃杁䅁权剁䅁䅁权䙁䅁䅁允䅁䅁䅅䅁啁䵁灄楘䅑䅁䅁䍄䉁䅁䅁兂䅁䅁䅍䅄䅁䅁䅯兖䄰䅁䅯䄷䅯䅁䅯朵䅯䅁䅯眵䅯䅁䅅䅁䉁䅁䅁睂䅁䅁䅁䙁橐䅑杷允䅁䅁䅕䅁䑁䅁䅷䅁䭁偁䈰䅁䭁佁䭷䅁䭁佁䭙䅁䭁佁䭣䅁䉁䅁䅁允䅁䅁䅣䅁䅁䅁乄唵䵁䅉䅅䅁䕁䅁䅁睁䵁䅁䅁权捁杁䅁权䕁䅁䅁权⽄允䅁允䅁䅁䅅䅁啁䉁兎来䅁䅁䅁䍄䉁䅁䅁睁䅁䅁䅍䅄䅁䅁䅯睕䅳䅁䅯䅈䅙䅁䅅䅁䉁䅁䅁权䱄杂䅁䍄䉁䅁䅁睁䅁䅁䅍䅄䅁䅁䅯兑䄸䅁䅯䅈䅙䅁䅅䅁䉁䅁䅁权煄杂䅁䍄䉁䅁䅁䅂䅁䅁䅍䅄䅁䅁䅯睺䅁䅁䅯充䅁䅁䅯䅂䅉䅁䅅䅁䉁䅁䅁䅆权噊䵳䅁䅁䅁杷允䅁䅁䅑䅁䑁䅁䅷䅁䭁䭁䑑䅁䭁䉁䅅䅁䭁䅁䅕䅁䉁䅁䅁允䅁䉁䅑䴲套睎䅁䅁䵁䅉䅅䅁䙁䅁䅁睁䵁䅁䅁权䉄允䅁权瑄权䅁权浄权䅁权湄权䅁允䅁䅁䅅䅁䡁䅁䅁䅁䅄⭔䅚䍄䉁䅁䅁兂䅁䅁䅍䅄䅁䅁䅯杬䅁䅁䅯朶䅯䅁䅯朵䅯䅁䅯眶䅯䅁䅅䅁䉁䅁䅁睂䅁䅁䅁䍧洷䅑杷允䅁䅁䅍䅁䑁䅁䅷䅁䭁䩁䕯䅁䭁䉁䝷䅁䉁䅁䅁允䅁䅁䅯䄷䅙䅁杷允䅁䅁䅑䅁䑁䅁䅷䅁䭁䍁䅙䅁䭁䅁䍅䅁䭁䅁䍕䅁䉁䅁䅁允䅁䅁䅕杺湉癵煅䔸䵁䅉䅅䅁䕁䅁䅁睁䵁䅁䅁权桁杁䅁权剁䅁䅁权⽄允䅁允䅁䅁䅅䅁啁䍁奃䅲䅑䅁䅁䍄䉁䅁䅁䅂䅁䅁䅍䅄䅁䅁䅯眳䅉䅁䅯䅂䅁䅁䅯兂䅁䅁䅅䅁䉁䅁䅁䅆元乫䄴䅁䅁䅁杷允䅁䅁䅑䅁䑁䅁䅷䅁䭁䡁䙁䅁䭁䉁䜸䅁䭁䍁䝁䅁䉁䅁䅁允䅁䅁䅯䅔䅙䅁杷允䅁䅁䅕䅁䑁䅁䅷䅁䭁䉁䝣䅁䭁佁䭷䅁䭁佁䭙䅁䭁佁䭣䅁䉁䅁䅁允䅁䅁䅣䅁䅁䵁睁欵䵁䅉䅅䅁䕁䅁䅁睁䵁䅁䅁权⭄允䅁权剁䅁䅁权䕁杁䅁允䅁䅁䅅䅁啁䙁㠵李䅍䅁䅁䍄䉁䅁䅁兂䅁䅁䅍䅄䅁䅁䅯䅥䅁䅁䅯儷䅯䅁䅯朵䅯䅁䅯眵䅯䅁䅅䅁䉁䅁䅁睂䅁䅁䅁䝧氷䅑杷允䅁䅁䅍䅁䑁䅁䅷䅁䭁䩁䅁䅁䭁䉁䝯䅁䉁䅁䅁允䅁䅁䅯児䅙䅁杷允䅁䅁䅕䅁䑁䅁䅷䅁䭁偁䅧䅁䭁佁䭷䅁䭁佁䭙䅁䭁佁䭣䅁䉁䅁䅁允䅁䅁䅣䅁䅁䵁㝂唵䵁䅉䅅䅁䑁䅁䅁睁䵁䅁䅁权ぁ䅁䅁权歁杂䅁允䅁䅁䅅䅁䭁䙁䝳䅁䵁䅉䅅䅁䕁䅁䅁睁䵁䅁䅁权䭄睁䅁权䭁䅁䅁权䙁䅁䅁允䅁䅁䅅䅁䙁偁灹搸乊栴䄵䍄䉁䅁䅁睁䅁䅁䅍䅄䅁䅁䅯兙䄰䅁䅯杇䅙䅁䅅䅁䉁䅁䅁权婂杂䅁䍄䉁䅁䅁䅂䅁䅁䅍䅄䅁䅁䅯兆䅁䅁䅯允䅉䅁䅯兂䅉䅁䅅䅁䉁䅁䅁兂㉃唸㑧浈䱺䅑杷允䅁䅁䅑䅁䑁䅁䅷䅁䭁䉁䈰䅁䭁䅁䍅䅁䭁䅁䍉䅁䉁䅁䅁允䅁䅁䅕䔲坊䈲啌啁䵅䅉䅅䅁䕁䅁䅁睁䵁䅁䅁权㙄杁䅁权䭁䅁䅁权䙁䅁䅁允䅁䅁䅅䅁䙁䅁琴灳瘳⽰⽁䍄䉁䅁䅁兂䅁䅁䅍䅄䅁䅁䅯睢䅕䅁䅯䄷䅯䅁䅯朵䅯䅁䅯眵䅯䅁䅅䅁䉁䅁䅁权允䅂䅁䍄䉁䅁䅁兂䅁䅁䅍䅄䅁䅁䅯䄵䄰䅁䅯儶䅯䅁䅯朵䅯䅁䅯眵䅯䅁䅅䅁䉁䅁䅁权允䅂䅁䍄䉁䅁䅁睁䅁䅁䅍䅄䅁䅁䅯兗䅳䅁䅯杇䅙䅁䅅䅁䉁䅁䅁权楂杂䅁䍄䉁䅁䅁䅂䅁䅁䅍䅄䅁䅁䅯杭䅁䅁䅯䅂䅁䅁䅯兂䅁䅁䅅䅁䉁䅁䅁䅆䅂敢䉣䅁䅁䅁杷允䅁䅁䅑䅁䑁䅁䅷䅁䭁乁䅕䅁䭁䅁䅑䅁䭁䅁䍑䅁䉁䅁䅁允䅁䉁䅑䵏䵃杆䅁䅁䵁䅉䅅䅁䕁䅁䅁睁䵁䅁䅁权硁睁䅁权剁䅁䅁权䙁䅁䅁允䅁䅁䅅䅁啁乁⽃硖䄰䅁䅁䍄䉁䅁䅁兂䅁䅁䅍䅄䅁䅁䅯杁䅷䅁䅯朶䅯䅁䅯朵䅯䅁䅯眶䅯䅁䅅䅁䉁䅁䅁睂䅁䅁䅁䑑浢䅑杷允䅁䅁䅍䅁䑁䅁䅷䅁䭁䥁䵁䅁䭁䉁䜴䅁䉁䅁䅁允䅁䅁䅯杣䅙䅁杷允䅁䅁䅑䅁䑁䅁䅷䅁䭁乁䅙䅁䭁䅁䍅䅁䭁䅁䍍䅁䉁䅁䅁允䅁䅁䅕㍹晇㝷扢〳䵁䅉䅅䅁䕁䅁䅁睁䵁䅁䅁权晃杁䅁权剁䅁䅁权䙁䅁䅁允䅁䅁䅅䅁啁䵁畂汁䅙䅁䅁䍄䉁䅁䅁䅂䅁䅁䅍䅄䅁䅁䅯睑䅍䅁䅯䅂䅁䅁䅯眯䅅䅁䅅䅁䉁䅁䅁䅆睁欫䅷䅁䅁䅁杷允䅁䅁䅑䅁䑁䅁䅷䅁䭁䭁䌸䅁䭁䅁䅑䅁䭁䅁䅕䅁䉁䅁䅁允䅁䉁䅑伶潍允䅁䅁䵁䅉䅅䅁䕁䅁䅁睁䵁䅁䅁权㥄睁䅁权䕁䅁䅁权⽄允䅁允䅁䅁䅅䅁啁䕁穃杪䅁䅁䅁䍄䉁䅁䅁兂䅁䅁䅍䅄䅁䅁䅯兲䅳䅁䅯儶䅯䅁䅯朵䅯䅁䅯眵䅯䅁䅅䅁䉁䅁䅁权㡄充䅁䍄䉁䅁䅁䅂䅁䅁䅍䅄䅁䅁䅯睶䅁䅁䅯允䅉䅁䅯睁䅉䅁䅅䅁䉁䅁䅁兂潃杗䍎䑆塶䅑杷允䅁䅁䅑䅁䑁䅁䅷䅁䭁䉁䐰䅁䭁䅁䅑䅁䭁䅁䅕䅁䉁䅁䅁允䅁䉁䅑㥭塑䅁䅁䅁䵁䅉䅅䅁䕁䅁䅁睁䵁䅁䅁权㥄杁䅁权剁䅁䅁权⽄允䅁允䅁䅁䅅䅁啁䥁煂あ䅯䅁䅁䍄䉁䅁䅁睁䅁䅁䅍䅄䅁䅁䅯睸䄰䅁䅯䅈䅙䅁䅅䅁䉁䅁䅁权䍃杂䅁䍄䉁䅁䅁䅂䅁䅁䅍䅄䅁䅁䅯杲䅍䅁䅯权䅁䅁䅯眯䅅䅁䅅䅁䉁䅁䅁兂畃⭒㙆䭆头䅑杷允䅁䅁䅕䅁䑁䅁䅷䅁䭁䵁䉷䅁䭁佁䬰䅁䭁佁䭙䅁䭁佁䭣䅁䉁䅁䅁允䅁䅁䅣䅁䅁䵁㡃唵䵁䅉䅅䅁䕁䅁䅁睁䵁䅁䅁权㉄杁䅁权䕁䅁䅁权䙁䅁䅁允䅁䅁䅅䅁啁䡁㉱睪䅁䅁䅁䍄䉁䅁䅁兂䅁䅁䅍䅄䅁䅁䅯䅭䅁䅁䅯朶䅯䅁䅯朵䅯䅁䅯眶䅯䅁䅅䅁䉁䅁䅁睂䅁䅁䅁䕑浢䅑杷允䅁䅁䅕䅁䑁䅁䅷䅁䭁䑁倸䅁䭁佁䭕䅁䭁佁䭙䅁䭁佁䭣䅁䉁䅁䅁允䅁䅁䅯䅈䅳䅁杷允䅁䅁䅑䅁䑁䅁䅷䅁䭁䑁䑍䅁䭁䅁䅯䅁䭁䅁䅕䅁䉁䅁䅁允䅁䅁䅕䵮村䡳潊䕁䵁䅉䅅䅁䙁䅁䅁睁䵁䅁䅁权千䅁䅁权潄权䅁权浄权䅁权湄权䅁允䅁䅁䅅䅁䭁偁䬴䅁䵁䅉䅅䅁䕁䅁䅁睁䵁䅁䅁权ぁ睁䅁权䕁䅁䅁权䙁䅁䅁允䅁䅁䅅䅁啁䥁䵸睩䅁䅁䅁䍄䉁䅁䅁睁䅁䅁䅍䅄䅁䅁䅯杕䄴䅁䅯䅊䅙䅁䅅䅁䉁䅁䅁权歃充䅁䍄䉁䅁䅁兂䅁䅁䅍䅄䅁䅁䅯䅑䅁䅁䅯儶䅯䅁䅯朵䅯䅁䅯眵䅯䅁䅅䅁䉁䅁䅁权桂杄䅁䍄䉁䅁䅁睁䅁䅁䅍䅄䅁䅁䅯䄵䅁䅁䅯杇䅙䅁䅅䅁䉁䅁䅁权䍄杂䅁䍄䉁䅁䅁睁䅁䅁䅍䅄䅁䅁䅯児䅅䅁䅯杊䅙䅁䅅䅁䉁䅁䅁兂啁歲桦楥啒䅑杷允䅁䅁䅍䅁䑁䅁䅷䅁䭁乁临䅁䭁䍁䝑䅁䉁䅁䅁允䅁䅁䅯桦䅉䅁杷允䅁䅁䅑䅁䑁䅁䅷䅁䭁䅁䍯䅁䭁䉁䅅䅁䭁䅁䅕䅁䉁䅁䅁允䅁䉁䅑慈は睁䅁䅁䵁䅉䅅䅁䙁䅁䅁睁䵁䅁䅁权癃兄䅁权瑄权䅁权浄权䅁权湄权䅁允䅁䅁䅅䅁䭁䉁䕁䅁䵁䅉䅅䅁䑁䅁䅁睁䵁䅁䅁权⽃䅂䅁权捁杂䅁允䅁䅁䅅䅁䭁䕁䜰䅁䵁䅉䅅䅁䙁䅁䅁睁䵁䅁䅁权䙁杄䅁权灄权䅁权浄权䅁权湄权䅁允䅁䅁䅅䅁䭁䉁䕁䅁䵁䅉䅅䅁䑁䅁䅁睁䵁䅁䅁权㝃允䅁权捁杂䅁允䅁䅁䅅䅁䭁䉁䥙䅁䵁䅉䅅䅁䑁䅁䅁睁䵁䅁䅁权晃䅂䅁权捁杂䅁允䅁䅁䅅䅁䭁䭁䝉䅁䵁䅉䅅䅁䙁䅁䅁睁䵁䅁䅁权㕂䅁䅁权汄权䅁权浄权䅁权湄权䅁允䅁䅁䅅䅁䭁䉁䕁䅁䵁䅉䅅䅁䕁䅁䅁睁䵁䅁䅁权摃杁䅁权剁䅁䅁权䙁䅁䅁允䅁䅁䅅䅁啁䕁㑁栲䅙䅁䅁䍄䉁䅁䅁䅂䅁䅁䅍䅄䅁䅁䅯睈䅅䅁䅯权䅁䅁䅯䅂䅉䅁䅅䅁䉁䅁䅁兂偄ㄹ橐婰㡶睐杷允䅁䅁䅑䅁䑁䅁䅷䅁䭁䑁䑕䅁䭁䉁䅅䅁䭁䅁䅕䅁䉁䅁䅁允䅁䉁䅑乱煆睂䅁䅁䵁䅉䅅䅁䙁䅁䅁睁䵁䅁䅁权䱁兂䅁权灄权䅁权浄权䅁权湄权䅁允䅁䅁䅅䅁䭁佁兣䅁䵁䅉䅅䅁䙁䅁䅁睁䵁䅁䅁权㍃允䅁权汄权䅁权浄权䅁权湄权䅁允䅁䅁䅅䅁䭁䑁䱧䅁䵁䅉䅅䅁䑁䅁䅁睁䵁䅁䅁权䵃䅁䅁权流杂䅁允䅁䅁䅅䅁䙁䝁浚浚浚汒䅚䍄䉁䅁䅁䅂䅁䅁䅍䅄䅁䅁䅯材䅉䅁䅯䅂䅁䅁䅯兂䅁䅁䅅䅁䉁䅁䅁䅆杂歇䡷䅁䅁䅁杷允䅁䅁䅍䅁䑁䅁䅷䅁䭁䩁义䅁䭁䉁䝷䅁䉁䅁䅁允䅁䅁䅯杗䅙䅁杷允䅁䅁䅕䅁䑁䅁䅷䅁䭁䙁䵍䅁䭁佁䭫䅁䭁佁䭙䅁䭁佁䭣䅁䉁䅁䅁允䅁䅁䅯䅅䅑䅁杷允䅁䅁䅑䅁䑁䅁䅷䅁䭁䕁䍧䅁䭁䅁䅯䅁䭁偁䈸䅁䉁䅁䅁允䅁䅁䅕癱午坔光䕈䵁䅉䅅䅁䕁䅁䅁睁䵁䅁䅁权䝁䅁䅁权晁杂䅁权杁杂䅁允䅁䅁䅅䅁䭁䕁䜴䅁䵁䅉䅅䅁䕁䅁䅁睁䵁䅁䅁权䱂杁䅁权䕁䅁䅁权䙁䅁䅁允䅁䅁䅅䅁啁䡁㙹兵䅁䅁䅁䍄䉁䅁䅁兂䅁䅁䅍䅄䅁䅁䅯兏䅁䅁䅯儶䅯䅁䅯朵䅯䅁䅯眵䅯䅁䅅䅁䉁䅁䅁权癃杄䅁䍄䉁䅁䅁兂䅁䅁䅍䅄䅁䅁䅯睡䅁䅁䅯儵䅯䅁䅯朵䅯䅁䅯眵䅯䅁䅅䅁䉁䅁䅁权乁睃䅁䍄䉁䅁䅁睁䅁䅁䅍䅄䅁䅁䅯杧䅁䅁䅯䅊䅙䅁䅅䅁䉁䅁䅁权灁元䅁䍄䉁䅁䅁睁䅁䅁䅍䅄䅁䅁䅯杲䄰䅁䅯䅊䅙䅁䅅䅁䉁䅁䅁权剃睄䅁䍄䉁䅁䅁䅂䅁䅁䅍䅄䅁䅁䅯朵䅁䅁䅯䅂䅁䅁䅯兂䅁䅁䅅䅁䉁䅁䅁䅆奄扺䉣䅁䅁䅁杷允䅁䅁䅑䅁䑁䅁䅷䅁䭁䡁䍫䅁䭁䅁䅑䅁䭁䅁䅕䅁䉁䅁䅁允䅁䉁䅑䠲汕䅁䅁䅁䵁䅉䅅䅁䙁䅁䅁睁䵁䅁䅁权橄兂䅁权汄权䅁权浄权䅁权湄权䅁允䅁䅁䅅䅁䭁䑁䱙䅁䵁䅉䅅䅁䕁䅁䅁睁䵁䅁䅁权穁䅁䅁权晁杂䅁权杁杂䅁允䅁䅁䅅䅁䭁乁䝧䅁䵁䅉䅅䅁䕁䅁䅁睁䵁䅁䅁权汁杁䅁权䕁䅁䅁权⽄允䅁允䅁䅁䅅䅁啁䑁塁兕䅍䅁䅁䍄䉁䅁䅁䅂䅁䅁䅍䅄䅁䅁䅯內䅉䅁䅯充䅁䅁䅯眯䅅䅁䅅䅁䉁䅁䅁䅆䅃睐栲䅁䅁䅁杷允䅁䅁䅕䅁䑁䅁䅷䅁䭁䝁䅕䅁䭁佁䭫䅁䭁佁䭙䅁䭁佁䭣䅁䉁䅁䅁允䅁䅁䅯䅅䅑䅁杷允䅁䅁䅕䅁䑁䅁䅷䅁䭁䵁佳䅁䭁佁䬰䅁䭁佁䭙䅁䭁佁䭣䅁䉁䅁䅁允䅁䅁䅣䅁䅁䅁汁欵䵁䅉䅅䅁䑁䅁䅁睁䵁䅁䅁权敃兄䅁权奁杂䅁允䅁䅁䅅䅁䭁䉁䝫䅁䵁䅉䅅䅁䕁䅁䅁睁䵁䅁䅁权畁睁䅁权䕁䅁䅁权䙁䅁䅁允䅁䅁䅅䅁啁䉁婄杂䅅䅁䅁䍄䉁䅁䅁䅂䅁䅁䅍䅄䅁䅁䅯睪䅁䅁䅯允䅉䅁䅯兂䅉䅁䅅䅁䉁䅁䅁兂㝃扲癲㡈剪䅑杷允䅁䅁䅑䅁䑁䅁䅷䅁䭁䑁䉷䅁䭁䅁䍅䅁䭁䅁䍍䅁䉁䅁䅁允䅁䅁䅕剤䄫䵬摐欴䵁䅉䅅䅁䕁䅁䅁睁䵁䅁䅁权㍁睁䅁权剁䅁䅁权䙁䅁䅁允䅁䅁䅅䅁啁䕁浄先䅣䅁䅁䍄䉁䅁䅁睁䅁䅁䅍䅄䅁䅁䅯睪䅑䅁䅯杇䅙䅁䅅䅁䉁䅁䅁权睃杂䅁䍄䉁䅁䅁䅂䅁䅁䅍䅄䅁䅁䅯䅸䅅䅁䅯允䅉䅁䅯兂䅉䅁䅅䅁䉁䅁䅁兂⭂啺慬䈶䍔䅑杷允䅁䅁䅑䅁䑁䅁䅷䅁䭁䥁䑕䅁䭁䉁䅅䅁䭁偁䈸䅁䉁䅁䅁允䅁䉁䅑䡷䙮睄䅁䅁䵁䅉䅅䅁䕁䅁䅁睁䵁䅁䅁权㝁杁䅁权䭁䅁䅁权⽄允䅁允䅁䅁䅅䅁䙁䭁䙊癴㥐䌱䅸䍄䉁䅁䅁睁䅁䅁䅍䅄䅁䅁䅯內䅕䅁䅯䅇䅙䅁䅅䅁䉁䅁䅁权䩂睂䅁䍄䉁䅁䅁䅂䅁䅁䅍䅄䅁䅁䅯䅏䅍䅁䅯䅂䅁䅁䅯兂䅁䅁䅅䅁䉁䅁䅁䅆硁牶䅕䅁䅁䅁杷允䅁䅁䅑䅁䑁䅁䅷䅁䭁䕁䅫䅁䭁䅁䅯䅁䭁䅁䅕䅁䉁䅁䅁允䅁䅁䅕㙹䙆癴㥎ぇ䵁䅉䅅䅁䙁䅁䅁睁䵁䅁䅁权䉂䅁䅁权汄权䅁权浄权䅁权湄权䅁允䅁䅁䅅䅁䭁偁䭫䅁䵁䅉䅅䅁䑁䅁䅁睁䵁䅁䅁权汁睃䅁权奁杂䅁允䅁䅁䅅䅁䭁䕁䝯䅁䵁䅉䅅䅁䕁䅁䅁睁䵁䅁䅁权湃杁䅁权䭁䅁䅁权⽄允䅁允䅁䅁䅅䅁䙁䍁䡵瑆佮祴䅬䍄䉁䅁䅁䅂䅁䅁䅍䅄䅁䅁䅯睬䅍䅁䅯充䅁䅁䅯眯䅅䅁䅅䅁䉁䅁䅁䅆潁焯卧䅁䅁䅁杷允䅁䅁䅑䅁䑁䅁䅷䅁䭁䥁䅕䅁䭁䉁䅅䅁䭁䅁䍑䅁䉁䅁䅁允䅁䉁䅑佧祦杄䅁䅁䵁䅉䅅䅁䙁䅁䅁睁䵁䅁䅁权煂允䅁权灄权䅁权浄权䅁权湄权䅁允䅁䅁䅅䅁䭁䕁乁䅁䵁䅉䅅䅁䕁䅁䅁睁䵁䅁䅁权瑃杁䅁权剁䅁䅁权䙁䅁䅁允䅁䅁䅅䅁啁䕁癄䉸䄸䅁䅁䍄䉁䅁䅁䅂䅁䅁䅍䅄䅁䅁䅯充䅍䅁䅯权䅁䅁䅯兂䅁䅁䅅䅁䉁䅁䅁兂䭂䅄牉硨教䅑杷允䅁䅁䅕䅁䑁䅁䅷䅁䭁䭁䕍䅁䭁佁䭷䅁䭁佁䭙䅁䭁佁䭣䅁䉁䅁䅁允䅁䅁䅣䅁䅁佁桁欵䵁䅉䅅䅁䕁䅁䅁睁䵁䅁䅁权橃睁䅁权䭁䅁䅁权䙁䅁䅁允䅁䅁䅅䅁䙁䅁䉡啬䱏䈷䅂䍄䉁䅁䅁䅂䅁䅁䅍䅄䅁䅁䅯䄲䅍䅁䅯充䅁䅁䅯眯䅅䅁䅅䅁䉁䅁䅁䅆奁爵䕊䅁䅁䅁杷允䅁䅁䅍䅁䑁䅁䅷䅁䭁䑁䅅䅁䭁䉁䜴䅁䉁䅁䅁允䅁䅁䅯睲䅙䅁杷允䅁䅁䅑䅁䑁䅁䅷䅁䭁乁䅅䅁䭁䉁䅅䅁䭁䅁䍑䅁䉁䅁䅁允䅁䉁䅑䩷呱䅄䅁䅁䵁䅉䅅䅁䕁䅁䅁睁䵁䅁䅁权扄杁䅁权䕁䅁䅁权⽄允䅁允䅁䅁䅅䅁啁乁䉩睳䅅䅁䅁䍄䉁䅁䅁兂䅁䅁䅍䅄䅁䅁䅯兰䅕䅁䅯儵䅯䅁䅯朵䅯䅁䅯眵䅯䅁䅅䅁䉁䅁䅁权允䅂䅁䍄䉁䅁䅁兂䅁䅁䅍䅄䅁䅁䅯兒䅷䅁䅯䄶䅯䅁䅯朵䅯䅁䅯眵䅯䅁䅅䅁䉁䅁䅁权䝁睃䅁䍄䉁䅁䅁睁䅁䅁䅍䅄䅁䅁䅯䅮䅑䅁䅯䅇䅙䅁䅅䅁䉁䅁䅁权㡂杂䅁䍄䉁䅁䅁䅂䅁䅁䅍䅄䅁䅁䅯睊䅁䅁䅯睈䅙䅁䅯䅉䅙䅁䅅䅁䉁䅁䅁权い杂䅁䍄䉁䅁䅁兂䅁䅁䅍䅄䅁䅁䅯儳䅁䅁䅯儶䅯䅁䅯朵䅯䅁䅯眵䅯䅁䅅䅁䉁䅁䅁权塂睄䅁䍄䉁䅁䅁䅂䅁䅁䅍䅄䅁䅁䅯䅮䅅䅁䅯䅂䅁䅁䅯䅂䅉䅁䅅䅁䉁䅁䅁䅆睄䙰䉕䅁䅁䅁杷允䅁䅁䅑䅁䑁䅁䅷䅁䭁䍁䍙䅁䭁䅁䅯䅁䭁偁䈸䅁䉁䅁䅁允䅁䅁䅕䭆䠵場啯䐯䴸䅉䅅䅁䑁䅁䅁睁䵁䅁䅁权あ䅁䅁权流杂䅁允䅁䅁䅅䅁䙁佁剸䉵䘶ㅗ䅎䍄䉁䅁䅁䅂䅁䅁䅍䅄䅁䅁䅯材䅉䅁䅯权䅁䅁䅯兂䅁䅁䅅䅁䉁䅁䅁兂㉃⼸唳佥㙮睐杷允䅁䅁䅍䅁䑁䅁䅷䅁䭁䉁䅁䅁䭁䉁䝷䅁䉁䅁䅁允䅁䅁䅯睤䅙䅁杷允䅁䅁䅑䅁䑁䅁䅷䅁䭁䥁䉳䅁䭁䅁䍅䅁䭁䅁䍕䅁䉁䅁䅁允䅁䅁䅕婺㘶䕁䝋啂䵅䅉䅅䅁䕁䅁䅁睁䵁䅁䅁权橃允䅁权䭁䅁䅁权䕁杁䅁允䅁䅁䅅䅁䙁䅁坒楄礲兮䅤䍄䉁䅁䅁䅂䅁䅁䅍䅄䅁䅁䅯儰䅍䅁䅯充䅁䅁䅯兂䅁䅁䅅䅁䉁䅁䅁䅆䅃灭她䅁䅁䅁杷允䅁䅁䅕䅁䑁䅁䅷䅁䭁䵁䉁䅁䭁佁䭫䅁䭁佁䭙䅁䭁佁䭣䅁䉁䅁䅁允䅁䅁䅯杔䄸䅁杷允䅁䅁䅍䅁䑁䅁䅷䅁䭁偁䕑䅁䭁䍁䝑䅁䉁䅁䅁允䅁䅁䅯䅫䅧䅁杷允䅁䅁䅑䅁䑁䅁䅷䅁䭁䵁䍍䅁䭁䉁䅅䅁䭁偁䈸䅁䉁䅁䅁允䅁䉁䅑䬴㍤睄䅁䅁䵁䅉䅅䅁䑁䅁䅁睁䵁䅁䅁权䉄䅂䅁权流杂䅁允䅁䅁䅅䅁䙁䅁䅁䅁䅁䘰䅨䍄䉁䅁䅁䅂䅁䅁䅍䅄䅁䅁䅯眹䅅䅁䅯允䅉䅁䅯睁䅉䅁䅅䅁䉁䅁䅁兂扂䉰䔷䑎敷兑杷允䅁䅁䅑䅁䑁䅁䅷䅁䭁䩁䑧䅁䭁䉁䅅䅁䭁䅁䅕䅁䉁䅁䅁允䅁䉁䅑余ㅏ䅊䅁䅁䵁䅉䅅䅁䙁䅁䅁睁䵁䅁䅁权睁兂䅁权瑄权䅁权浄权䅁权湄权䅁允䅁䅁䅅䅁䡁䅁䅁䅁䅁畇䅚䍄䉁䅁䅁睁䅁䅁䅍䅄䅁䅁䅯眲䅳䅁䅯䅈䅙䅁䅅䅁䉁䅁䅁权䩂杂䅁䍄䉁䅁䅁䅂䅁䅁䅍䅄䅁䅁䅯兣䅍䅁䅯充䅁䅁䅯兂䅁䅁䅅䅁䉁䅁䅁䅆睄乓䭕䅁䅁䅁杷允䅁䅁䅑䅁䑁䅁䅷䅁䭁䑁䑫䅁䭁䅁䅑䅁䭁䅁䅕䅁䉁䅁䅁允䅁䉁䅑〹㡑䅁䅁䅁䵁䅉䅅䅁䙁䅁䅁睁䵁䅁䅁权啁杄䅁权煄权䅁权浄权䅁权牄权䅁允䅁䅁䅅䅁䭁䉁䕁䅁䵁䅉䅅䅁䕁䅁䅁睁䵁䅁䅁权㡁睁䅁权䭁䅁䅁权䙁䅁䅁允䅁䅁䅅䅁䙁䅁坒楄礲剮䅤䍄䉁䅁䅁睁䅁䅁䅍䅄䅁䅁䅯杨䅷䅁䅯杇䅙䅁䅅䅁䉁䅁䅁权䅄杂䅁䍄䉁䅁䅁䅂䅁䅁䅍䅄䅁䅁䅯睤䅅䅁䅯权䅁䅁䅯䅂䅉䅁䅅䅁䉁䅁䅁兂潃歸㍳捩剅䅑杷允䅁䅁䅑䅁䑁䅁䅷䅁䭁䝁䰸䅁䭁䉁䜸䅁䭁䍁䝁䅁䉁䅁䅁允䅁䅁䅯䅫䅫䅁杷允䅁䅁䅑䅁䑁䅁䅷䅁䭁䩁䐰䅁䭁䅁䅯䅁䭁偁䈸䅁䉁䅁䅁允䅁䅁䅕浔光䑗ね樹䴸䅉䅅䅁䙁䅁䅁睁䵁䅁䅁权睁杄䅁权煄权䅁权浄权䅁权牄权䅁允䅁䅁䅅䅁䭁䉁䕁䅁䵁䅉䅅䅁䕁䅁䅁睁䵁䅁䅁权杂睁䅁权䭁䅁䅁权䙁䅁䅁允䅁䅁䅅䅁䙁䡁灮橊䥅䅲䄵䍄䉁䅁䅁䅂䅁䅁䅍䅄䅁䅁䅯兺䅕䅁䅯睈䅙䅁䅯䅉䅙䅁䅅䅁䉁䅁䅁权歃睂䅁䍄䉁䅁䅁兂䅁䅁䅍䅄䅁䅁䅯兵䅕䅁䅯儷䅯䅁䅯朵䅯䅁䅯眵䅯䅁䅅䅁䉁䅁䅁睂䅁䅁䅁䭷汢䅑杷允䅁䅁䅑䅁䑁䅁䅷䅁䭁䉁䅉䅁䭁䅁䍅䅁䭁䅁䍉䅁䉁䅁䅁允䅁䅁䅕呹䝨湍橩〱䵁䅉䅅䅁䕁䅁䅁睁䵁䅁䅁权卂允䅁权䕁䅁䅁权䙁䅁䅁允䅁䅁䅅䅁啁䵁佩具䅁䅁䅁䍄䉁䅁䅁䅂䅁䅁䅍䅄䅁䅁䅯儶䅍䅁䅯充䅁䅁䅯眯䅅䅁䅅䅁䉁䅁䅁䅆摁䭴摷䅁䅁䅁杷允䅁䅁䅑䅁䑁䅁䅷䅁䭁䕁䉷䅁䭁䉁䅅䅁䭁䅁䅕䅁䉁䅁䅁允䅁䉁䅑䅕䙃杂䅁䅁䵁䅉䅅䅁䕁䅁䅁睁䵁䅁䅁权剃杁䅁权䭁䅁䅁权䙁䅁䅁允䅁䅁䅅䅁䙁佁汏㡭村䉍䅆䍄䉁䅁䅁兂䅁䅁䅍䅄䅁䅁䅯睴䅁䅁䅯䄶䅯䅁䅯朵䅯䅁䅯眵䅯䅁䅅䅁䉁䅁䅁权䝁睃䅁䍄䉁䅁䅁兂䅁䅁䅍䅄䅁䅁䅯兯䅅䅁䅯朶䅯䅁䅯朵䅯䅁䅯眶䅯䅁䅅䅁䉁䅁䅁睂䅁䅁䅁䕁洷䅑杷允䅁䅁䅕䅁䑁䅁䅷䅁䭁䩁䙅䅁䭁佁䭕䅁䭁佁䭙䅁䭁佁䭣䅁䉁䅁䅁允䅁䅁䅯睎䅳䅁杷允䅁䅁䅑䅁䑁䅁䅷䅁䭁䵁䑙䅁䭁䅁䅯䅁䭁偁䈸䅁䉁䅁䅁允䅁䅁䅕浑汄䌰扌ぃ䵁䅉䅅䅁䕁䅁䅁睁䵁䅁䅁权㙄杁䅁权䕁䅁䅁权䙁䅁䅁允䅁䅁䅅䅁啁䩁䙸睎䅁䅁䅁䍄䉁䅁䅁睁䅁䅁䅍䅄䅁䅁䅯睷䅳䅁䅯杈䅙䅁䅅䅁䉁䅁䅁权桂杂䅁䍄䉁䅁䅁䅂䅁䅁䅍䅄䅁䅁䅯兪䅍䅁䅯权䅁䅁䅯兂䅁䅁䅅䅁䉁䅁䅁兂佁扌摋㘷䉣䅑杷允䅁䅁䅍䅁䑁䅁䅷䅁䭁䑁䅫䅁䭁䍁䝑䅁䉁䅁䅁允䅁䅁䅯儯䅫䅁杷允䅁䅁䅍䅁䑁䅁䅷䅁䭁䝁䴸䅁䭁䉁䝯䅁䉁䅁䅁允䅁䅁䅯睇䅙䅁杷允䅁䅁䅍䅁䑁䅁䅷䅁䭁䅁䱧䅁䭁䉁䝷䅁䉁䅁䅁允䅁䅁䅯睋䅙䅁杷允䅁䅁䅕䅁䑁䅁䅷䅁䭁䥁乙䅁䭁佁䭕䅁䭁佁䭙䅁䭁佁䭣䅁䉁䅁䅁允䅁䅁䅯兰䅳䅁杷允䅁䅁䅍䅁䑁䅁䅷䅁䭁䅁䵣䅁䭁䉁䝧䅁䉁䅁䅁允䅁䅁䅯䅒䅙䅁杷允䅁䅁䅕䅁䑁䅁䅷䅁䭁乁䕣䅁䭁佁䭷䅁䭁佁䭙䅁䭁佁䭣䅁䉁䅁䅁允䅁䅁䅯䅅䅑䅁杷允䅁䅁䅍䅁䑁䅁䅷䅁䭁䡁䅫䅁䭁䉁䝯䅁䉁䅁䅁允䅁䅁䅯材䅙䅁杷允䅁䅁䅑䅁䑁䅁䅷䅁䭁䝁䉷䅁䭁䅁䅯䅁䭁䅁䅕䅁䉁䅁䅁允䅁䅁䅕〳丫㉬礴啍䵁䅉䅅䅁䑁䅁䅁睁䵁䅁䅁权卂允䅁权敁杂䅁允䅁䅁䅅䅁䭁䭁䜸䅁䵁䅉䅅䅁䑁䅁䅁睁䵁䅁䅁权摄允䅁权慁杂䅁允䅁䅁䅅䅁䭁䕁䝁䅁䵁䅉䅅䅁䑁䅁䅁睁䵁䅁䅁权ㅄ兂䅁权歁杂䅁允䅁䅁䅅䅁䭁乁䠴䅁䵁䅉䅅䅁䑁䅁䅁睁䵁䅁䅁权敄䅄䅁权流杂䅁允䅁䅁䅅䅁䙁乁橥䑣䬰ㅸ䅚䍄䉁䅁䅁䅂䅁䅁䅍䅄䅁䅁䅯䅓䅍䅁䅯权䅁䅁䅯兂䅁䅁䅅䅁䉁䅁䅁兂煃搸乊桙㑄睐杷允䅁䅁䅍䅁䑁䅁䅷䅁䭁䩁䙫䅁䭁䉁䝯䅁䉁䅁䅁允䅁䅁䅯兗䅙䅁杷允䅁䅁䅑䅁䑁䅁䅷䅁䭁䑁䑫䅁䭁䅁䅯䅁䭁䅁䅕䅁䉁䅁䅁允䅁䅁䅕祇搯䅊䉙歅䵁䅉䅅䅁䕁䅁䅁睁䵁䅁䅁权楁杁䅁权䕁䅁䅁权䙁䅁䅁允䅁䅁䅅䅁啁䥁牁公䅁䅁䅁䍄䉁䅁䅁睁䅁䅁䅍䅄䅁䅁䅯杦䅳䅁䅯䅈䅙䅁䅅䅁䉁䅁䅁权偃杂䅁䍄䉁䅁䅁睁䅁䅁䅍䅄䅁䅁䅯入䄴䅁䅯杇䅙䅁䅅䅁䉁䅁䅁权䍄杂䅁䍄䉁䅁䅁兂䅁䅁䅍䅄䅁䅁䅯䅵䅅䅁䅯䄶䅯䅁䅯朵䅯䅁䅯眵䅯䅁䅅䅁䉁䅁䅁权䝁睃䅁䍄䉁䅁䅁兂䅁䅁䅍䅄䅁䅁䅯兘䅅䅁䅯䄶䅯䅁䅯朵䅯䅁䅯眵䅯䅁䅅䅁䉁䅁䅁权䝁睃䅁䍄䉁䅁䅁兂䅁䅁䅍䅄䅁䅁䅯朹䅅䅁䅯朶䅯䅁䅯朵䅯䅁䅯眶䅯䅁䅅䅁䉁䅁䅁睂䅁䅁䅁䑷浐䅑杷允䅁䅁䅑䅁䑁䅁䅷䅁䭁䝁䍷䅁䭁䉁䅅䅁䭁䅁䅕䅁䉁䅁䅁允䅁䉁䅑佁晢䅄䅁䅁䵁䅉䅅䅁䑁䅁䅁睁䵁䅁䅁权噂允䅁权敁杂䅁允䅁䅁䅅䅁䭁䙁䝍䅁䵁䅉䅅䅁䕁䅁䅁睁䵁䅁䅁权扄杁䅁权䭁䅁䅁权⽄允䅁允䅁䅁䅅䅁䙁䝁匸㡧䭄剉䅤䍄䉁䅁䅁䅂䅁䅁䅍䅄䅁䅁䅯䄳䅁䅁䅯䅂䅁䅁䅯䅂䅉䅁䅅䅁䉁䅁䅁䅆扃樫䅫䅁䅁䅁杷允䅁䅁䅑䅁䑁䅁䅷䅁䭁䩁䍧䅁䭁䉁䅅䅁䭁偁䈸䅁䉁䅁䅁允䅁䉁䅑婷㥸杈䅁䅁䵁䅉䅅䅁䕁䅁䅁睁䵁䅁䅁权啄杁䅁权剁䅁䅁权⽄允䅁允䅁䅁䅅䅁啁䅁䭁䄱䄰䅁䅁䍄䉁䅁䅁睁䅁䅁䅍䅄䅁䅁䅯朲䅁䅁䅯䅇䅙䅁䅅䅁䉁䅁䅁权䕂杂䅁䍄䉁䅁䅁䅂䅁䅁䅍䅄䅁䅁䅯兣䅅䅁䅯充䅁䅁䅯兂䅁䅁䅅䅁䉁䅁䅁䅆允流䥧䅁䅁䅁杷允䅁䅁䅍䅁䑁䅁䅷䅁䭁乁䉙䅁䭁䍁䝑䅁䉁䅁䅁允䅁䅁䅯杤䅫䅁杷允䅁䅁䅍䅁䑁䅁䅷䅁䭁䉁䵳䅁䭁䉁䝷䅁䉁䅁䅁允䅁䅁䅯睊䅙䅁杷允䅁䅁䅍䅁䑁䅁䅷䅁䭁佁乍䅁䭁䉁䝷䅁䉁䅁䅁允䅁䅁䅯朶䅙䅁杷允䅁䅁䅑䅁䑁䅁䅷䅁䭁䉁䉳䅁䭁䅁䍅䅁䭁䅁䍉䅁䉁䅁䅁允䅁䅁䅕瑣婔楙䩅䔫䵁䅉䅅䅁䕁䅁䅁睁䵁䅁䅁权䙁睁䅁权䭁䅁䅁权䙁䅁䅁允䅁䅁䅅䅁䙁佁兘瑉㕶杦䅚䍄䉁䅁䅁兂䅁䅁䅍䅄䅁䅁䅯睂䅙䅁䅯儵䅯䅁䅯朵䅯䅁䅯眵䅯䅁䅅䅁䉁䅁䅁权奁睃䅁䍄䉁䅁䅁睁䅁䅁䅍䅄䅁䅁䅯儵䅑䅁䅯䅈䅙䅁䅅䅁䉁䅁䅁权楂杂䅁䍄䉁䅁䅁䅂䅁䅁䅍䅄䅁䅁䅯杯䅉䅁䅯䅂䅁䅁䅯兂䅁䅁䅅䅁䉁䅁䅁䅆獁剭䉳䅁䅁䅁杷允䅁䅁䅍䅁䑁䅁䅷䅁䭁䑁䅍䅁䭁䉁䝧䅁䉁䅁䅁允䅁䅁䅯克䅙䅁杷允䅁䅁䅑䅁䑁䅁䅷䅁䭁佁䍙䅁䭁䅁䅯䅁䭁䅁䅕䅁䉁䅁䅁允䅁䅁䅕敨剴䉵䘶稯䴸䅉䅅䅁䕁䅁䅁睁䵁䅁䅁权䱂允䅁权剁䅁䅁权䙁䅁䅁允䅁䅁䅅䅁啁䥁敄兴䄴䅁䅁䍄䉁䅁䅁䅂䅁䅁䅍䅄䅁䅁䅯睖䅅䅁䅯充䅁䅁䅯兂䅁䅁䅅䅁䉁䅁䅁䅆䉂扚䘴䅁䅁䅁杷允䅁䅁䅕䅁䑁䅁䅷䅁䭁䥁䉣䅁䭁佁䭧䅁䭁佁䭙䅁䭁佁䭣䅁䉁䅁䅁允䅁䅁䅯䅅䅑䅁杷允䅁䅁䅕䅁䑁䅁䅷䅁䭁䕁䙙䅁䭁佁䬰䅁䭁佁䭙䅁䭁佁䭣䅁䉁䅁䅁允䅁䅁䅯䅅䅑䅁杷允䅁䅁䅑䅁䑁䅁䅷䅁䭁䵁䍳䅁䭁䅁䅯䅁䭁偁䈸䅁䉁䅁䅁允䅁䅁䅕呣䬰㘱睎䕂䵁䅉䅅䅁䑁䅁䅁睁䵁䅁䅁权啃䅁䅁权流杂䅁允䅁䅁䅅䅁䙁䅁䅁䅁䅁䙙䅖䍄䉁䅁䅁䅂䅁䅁䅍䅄䅁䅁䅯䅲䅅䅁䅯允䅉䅁䅯杁䅉䅁䅅䅁䉁䅁䅁兂䅂畲噑塌䅲䅑杷允䅁䅁䅕䅁䑁䅁䅷䅁䭁偁䈰䅁䭁佁䬰䅁䭁佁䭙䅁䭁佁䭣䅁䉁䅁䅁允䅁䅁䅣䅁䅁䅁乄唵䵁䅉䅅䅁䕁䅁䅁睁䵁䅁䅁权楃杁䅁权䭁䅁䅁权䙁䅁䅁允䅁䅁䅅䅁䙁䙁㕧䵴㉨桶䅴䍄䉁䅁䅁䅂䅁䅁䅍䅄䅁䅁䅯眱䅅䅁䅯䅂䅁䅁䅯兂䅁䅁䅅䅁䉁䅁䅁䅆啂㝪䅉䅁䅁䅁杷允䅁䅁䅕䅁䑁䅁䅷䅁䭁䉁䝕䅁䭁佁䬰䅁䭁佁䭙䅁䭁佁䭣䅁䉁䅁䅁允䅁䅁䅣䅁䅁䕁㙃唵䵁䅉䅅䅁䙁䅁䅁睁䵁䅁䅁权灂䅄䅁权灄权䅁权浄权䅁权湄权䅁允䅁䅁䅅䅁䭁偁倰䅁䵁䅉䅅䅁䑁䅁䅁睁䵁䅁䅁权乁杂䅁权歁杂䅁允䅁䅁䅅䅁䭁䍁䡣䅁䵁䅉䅅䅁䕁䅁䅁睁䵁䅁䅁权橁杁䅁权䭁䅁䅁权⽄允䅁允䅁䅁䅅䅁䙁䱁摋㘷䝦⽓⽍䍄䉁䅁䅁䅂䅁䅁䅍䅄䅁䅁䅯儷䅍䅁䅯䅂䅁䅁䅯眯䅅䅁䅅䅁䉁䅁䅁䅆䅄奃䅳䅁䅁䅁杷允䅁䅁䅕䅁䑁䅁䅷䅁䭁䥁䱣䅁䭁佁䭯䅁䭁佁䭙䅁䭁佁䭳䅁䉁䅁䅁允䅁䅁䅯䅅䅑䅁杷允䅁䅁䅍䅁䑁䅁䅷䅁䭁䥁䉯䅁䭁䉁䜴䅁䉁䅁䅁允䅁䅁䅯睤䅙䅁杷允䅁䅁䅑䅁䑁䅁䅷䅁䭁䥁䍉䅁䭁䉁䅅䅁䭁䅁䅕䅁䉁䅁䅁允䅁䉁䅑桋敳允䅁䅁䵁䅉䅅䅁䕁䅁䅁睁䵁䅁䅁权䉁允䅁权晁杂䅁权杁杂䅁允䅁䅁䅅䅁䭁䭁䩳䅁䵁䅉䅅䅁䕁䅁䅁睁䵁䅁䅁权潁睁䅁权䕁䅁䅁权䙁䅁䅁允䅁䅁䅅䅁啁䥁䕪儶䅁䅁䅁䍄䉁䅁䅁兂䅁䅁䅍䅄䅁䅁䅯儱䅁䅁䅯儵䅯䅁䅯朵䅯䅁䅯眵䅯䅁䅅䅁䉁䅁䅁权䝄睃䅁䍄䉁䅁䅁䅂䅁䅁䅍䅄䅁䅁䅯元䅉䅁䅯权䅁䅁䅯眯䅅䅁䅅䅁䉁䅁䅁兂䅁䅁䅁䥁允䅑杷允䅁䅁䅑䅁䑁䅁䅷䅁䭁䭁䌰䅁䭁䅁䅑䅁䭁偁䈸䅁䉁䅁䅁允䅁䉁䅑䡵噗䅁䅁䅁䵁䅉䅅䅁䕁䅁䅁睁䵁䅁䅁权㙂䅁䅁权䕁䅁䅁权䕁杁䅁允䅁䅁䅅䅁啁䑁㘫䅒䅁䅁䅁䍄䉁䅁䅁䅂䅁䅁䅍䅄䅁䅁䅯具䅉䅁䅯权䅁䅁䅯眯䅅䅁䅅䅁䉁䅁䅁兂㉃⼸唳佥汫䅑杷允䅁䅁䅍䅁䑁䅁䅷䅁䭁䱁䉙䅁䭁䉁䜴䅁䉁䅁䅁允䅁䅁䅯杯䅙䅁杷允䅁䅁䅍䅁䑁䅁䅷䅁䭁䝁䉷䅁䭁䉁䝯䅁䉁䅁䅁允䅁䅁䅯児䅙䅁杷允䅁䅁䅑䅁䑁䅁䅷䅁䭁䑁䌸䅁䭁䉁䅅䅁䭁䅁䅕䅁䉁䅁䅁允䅁䉁䅑丸て杌䅁䅁䵁䅉䅅䅁䑁䅁䅁睁䵁䅁䅁权潁兂䅁权敁杂䅁允䅁䅁䅅䅁䭁䩁䝕䅁䵁䅉䅅䅁䕁䅁䅁睁䵁䅁䅁权䉂睁䅁权䭁䅁䅁权䙁䅁䅁允䅁䅁䅅䅁䙁䥁噇㑑獴砵䅬䍄䉁䅁䅁䅂䅁䅁䅍䅄䅁䅁䅯儹䅁䅁䅯䅂䅁䅁䅯䅂䅉䅁䅅䅁䉁䅁䅁䅆奄敆䄴䅁䅁䅁杷允䅁䅁䅑䅁䑁䅁䅷䅁䭁䥁䵉䅁䭁䉁䜸䅁䭁䍁䝁䅁䉁䅁䅁允䅁䅁䅯兌䅫䅁杷允䅁䅁䅑䅁䑁䅁䅷䅁䭁䵁乕䅁䭁䉁䜸䅁䭁䍁䝁䅁䉁䅁䅁允䅁䅁䅯䅚䅙䅁杷允䅁䅁䅕䅁䑁䅁䅷䅁䭁䩁䄰䅁䭁佁䭫䅁䭁佁䭙䅁䭁佁䭣䅁䉁䅁䅁允䅁䅁䅯桡䅁䅁杷允䅁䅁䅍䅁䑁䅁䅷䅁䭁乁䙍䅁䭁䉁䜴䅁䉁䅁䅁允䅁䅁䅯睤䅙䅁杷允䅁䅁䅑䅁䑁䅁䅷䅁䭁䩁䍳䅁䭁䅁䅯䅁䭁䅁䅕䅁䉁䅁䅁允䅁䅁䅕敥浫免獩䕉䵁䅉䅅䅁䕁䅁䅁睁䵁䅁䅁权祁允䅁权䉁杁䅁权䙁杁䅁允䅁䅁䅅䅁䙁䑁㍦效湓瑲䅖䍄䉁䅁䅁䅂䅁䅁䅍䅄䅁䅁䅯睳䅁䅁䅯权䅁䅁䅯䅂䅉䅁䅅䅁䉁䅁䅁兂奂扏䥔牤稷睐杷允䅁䅁䅑䅁䑁䅁䅷䅁䭁䅁䌸䅁䭁䅁䅑䅁䭁偁䈸䅁䉁䅁䅁允䅁䉁䅑䡯䨹䅁䅁䅁䵁䅉䅅䅁䕁䅁䅁睁䵁䅁䅁权⽁睁䅁权剁䅁䅁权䙁䅁䅁允䅁䅁䅅䅁啁䅁楁祺䅉䅁䅁䍄䉁䅁䅁睁䅁䅁䅍䅄䅁䅁䅯杸䅁䅁䅯䅊䅙䅁䅅䅁䉁䅁䅁权⭁元䅁䍄䉁䅁䅁兂䅁䅁䅍䅄䅁䅁䅯䅩䅁䅁䅯儵䅯䅁䅯朵䅯䅁䅯眵䅯䅁䅅䅁䉁䅁䅁权乁睃䅁䍄䉁䅁䅁兂䅁䅁䅍䅄䅁䅁䅯睔䅳䅁䅯儶䅯䅁䅯朵䅯䅁䅯眵䅯䅁䅅䅁䉁䅁䅁权允䅂䅁䍄䉁䅁䅁䅂䅁䅁䅍䅄䅁䅁䅯兑䅍䅁䅯䅂䅁䅁䅯兂䅁䅁䅅䅁䉁䅁䅁䅆䵁塯䄸䅁䅁䅁杷允䅁䅁䅑䅁䑁䅁䅷䅁䭁䥁䍯䅁䭁䉁䅅䅁䭁䅁䅕䅁䉁䅁䅁允䅁䉁䅑䕑㉵䅇䅁䅁䵁䅉䅅䅁䕁䅁䅁睁䵁䅁䅁权㕂杁䅁权剁䅁䅁权䙁䅁䅁允䅁䅁䅅䅁啁䍁乄䉑䅧䅁䅁䍄䉁䅁䅁䅂䅁䅁䅍䅄䅁䅁䅯典䅉䅁䅯充䅁䅁䅯兂䅁䅁䅅䅁䉁䅁䅁䅆䥂杧⼸䅁䅁䅁杷允䅁䅁䅍䅁䑁䅁䅷䅁䭁䍁䉳䅁䭁䉁䝯䅁䉁䅁䅁允䅁䅁䅯杘䅙䅁杷允䅁䅁䅑䅁䑁䅁䅷䅁䭁䕁䑑䅁䭁䅁䅑䅁䭁䅁䅕䅁䉁䅁䅁允䅁䉁䅑伫婺䅁䅁䅁䵁䅉䅅䅁䕁䅁䅁睁䵁䅁䅁权䅃睁䅁权䭁䅁䅁权⽄允䅁允䅁䅁䅅䅁䙁䭁䠵場啯楢䅎䍄䉁䅁䅁䅂䅁䅁䅍䅄䅁䅁䅯睐䅉䅁䅯权䅁䅁䅯兂䅁䅁䅅䅁䉁䅁䅁兂灄橊䥅䉲具䅑杷允䅁䅁䅑䅁䑁䅁䅷䅁䭁乁䑫䅁䭁䅁䅯䅁䭁偁䈸䅁䉁䅁䅁允䅁䅁䅕硨婢発呤稷䴸䅉䅅䅁䑁䅁䅁睁䵁䅁䅁权䝂允䅁权歁杂䅁允䅁䅁䅅䅁䭁䑁䡍䅁䵁䅉䅅䅁䕁䅁䅁睁䵁䅁䅁权捄睁䅁权䕁䅁䅁权䙁䅁䅁允䅁䅁䅅䅁啁䑁療眫䅁䅁䅁䍄䉁䅁䅁兂䅁䅁䅍䅄䅁䅁䅯末䅷䅁䅯朶䅯䅁䅯朵䅯䅁䅯眶䅯䅁䅅䅁䉁䅁䅁权允䅂䅁䍄䉁䅁䅁䅂䅁䅁䅍䅄䅁䅁䅯睇䄴䅁䅯睈䅙䅁䅯䅉䅙䅁䅅䅁䉁䅁䅁权㙃杂䅁䍄䉁䅁䅁䅂䅁䅁䅍䅄䅁䅁䅯兺䅁䅁䅯权䅁䅁䅯兂䅁䅁䅅䅁䉁䅁䅁兂㉄䙋偹癷㉘睐杷允䅁䅁䅑䅁䑁䅁䅷䅁䭁䕁䑕䅁䭁䅁䅑䅁䭁䅁䅕䅁䉁䅁䅁允䅁䉁䅑䐰䙃允䅁䅁䵁䅉䅅䅁䙁䅁䅁睁䵁䅁䅁权㉂䅁䅁权潄权䅁权浄权䅁权湄权䅁允䅁䅁䅅䅁䭁䅁䱙䅁䵁䅉䅅䅁䑁䅁䅁睁䵁䅁䅁权呁䅁䅁权歁杂䅁允䅁䅁䅅䅁䭁䵁䤰䅁䵁䅉䅅䅁䕁䅁䅁睁䵁䅁䅁权湂允䅁权䕁䅁䅁权䙁䅁䅁允䅁䅁䅅䅁啁䑁穃杲䅑䅁䅁䍄䉁䅁䅁䅂䅁䅁䅍䅄䅁䅁䅯䅘䅉䅁䅯充䅁䅁䅯兂䅁䅁䅅䅁䉁䅁䅁䅆䅃穬䱨䅁䅁䅁杷允䅁䅁䅍䅁䑁䅁䅷䅁䭁乁䔸䅁䭁䉁䜴䅁䉁䅁䅁允䅁䅁䅯東䅙䅁杷允䅁䅁䅑䅁䑁䅁䅷䅁䭁䱁䌴䅁䭁䅁䅑䅁䭁偁䈸䅁䉁䅁䅁允䅁䅁䅯睚䅉䅁杷允䅁䅁䅕䅁䑁䅁䅷䅁䭁䅁乣䅁䭁佁䭫䅁䭁佁䭙䅁䭁佁䭣䅁䉁䅁䅁允䅁䅁䅯児䄸䅁杷允䅁䅁䅑䅁䑁䅁䅷䅁䭁䕁䑙䅁䭁䅁䅑䅁䭁偁䈸䅁䉁䅁䅁允䅁䉁䅑ㅧ灙䅁䅁䅁䵁䅉䅅䅁䕁䅁䅁睁䵁䅁䅁权塁杁䅁权剁䅁䅁权䙁䅁䅁允䅁䅁䅅䅁啁䕁睃則䄴䅁䅁䍄䉁䅁䅁兂䅁䅁䅍䅄䅁䅁䅯䅍䅁䅁䅯䄶䅯䅁䅯朵䅯䅁䅯眵䅯䅁䅅䅁䉁䅁䅁权䝁睃䅁䍄䉁䅁䅁睁䅁䅁䅍䅄䅁䅁䅯杩䅕䅁䅯杊䅙䅁䅅䅁䉁䅁䅁兂畃⭒㙆䵆娵䅑杷允䅁䅁䅑䅁䑁䅁䅷䅁䭁䭁䅕䅁䭁䅁䅯䅁䭁䅁䍑䅁䉁䅁䅁允䅁䅁䅕兇坒楄礲戳䴸䅉䅅䅁䕁䅁䅁睁䵁䅁䅁权婂睁䅁权䭁䅁䅁权䙁䅁䅁允䅁䅁䅅䅁䙁偁湃歸㍳兩䅎䍄䉁䅁䅁兂䅁䅁䅍䅄䅁䅁䅯硦䅁䅁䅯䄶䅯䅁䅯朵䅯䅁䅯眵䅯䅁䅅䅁䉁䅁䅁权允䅂䅁䍄䉁䅁䅁睁䅁䅁䅍䅄䅁䅁䅯䅬䅑䅁䅯䅊䅙䅁䅅䅁䉁䅁䅁权䭃杂䅁䍄䉁䅁䅁睁䅁䅁䅍䅄䅁䅁䅯䄲䅕䅁䅯䅇䅙䅁䅅䅁䉁䅁䅁权䭂杂䅁䍄䉁䅁䅁兂䅁䅁䅍䅄䅁䅁䅯末䅯䅁䅯朶䅯䅁䅯朵䅯䅁䅯眶䅯䅁䅅䅁䉁䅁䅁睂䅁䅁䅁䔴浘䅑杷允䅁䅁䅑䅁䑁䅁䅷䅁䭁䑁䐸䅁䭁䅁䅑䅁䭁偁䈸䅁䉁䅁䅁允䅁䉁䅑久䑄允䅁䅁䵁䅉䅅䅁䙁䅁䅁睁䵁䅁䅁权ㅃ䅁䅁权汄权䅁权浄权䅁权湄权䅁允䅁䅁䅅䅁䭁䉁䱧䅁䵁䅉䅅䅁䙁䅁䅁睁䵁䅁䅁权湃䅂䅁权潄权䅁权浄权䅁权湄权䅁允䅁䅁䅅䅁䭁䅁䱙䅁䵁䅉䅅䅁䑁䅁䅁睁䵁䅁䅁权䱃睃䅁权奁杂䅁允䅁䅁䅅䅁䭁䕁䡫䅁䵁䅉䅅䅁䕁䅁䅁睁䵁䅁䅁权䙂睁䅁权剁䅁䅁权䙁䅁䅁允䅁䅁䅅䅁啁䵁牃穦䅷䅁䅁䍄䉁䅁䅁睁䅁䅁䅍䅄䅁䅁䅯兩䅁䅁䅯杈䅙䅁䅅䅁䉁䅁䅁权千杂䅁䍄䉁䅁䅁䅂䅁䅁䅍䅄䅁䅁䅯杲䅕䅁䅯睈䅙䅁䅯䅉䅙䅁䅅䅁䉁䅁䅁权⭂睂䅁䍄䉁䅁䅁䅂䅁䅁䅍䅄䅁䅁䅯朲䅉䅁䅯权䅁䅁䅯兂䅁䅁䅅䅁䉁䅁䅁兂祃敮渫歸佳䅑杷允䅁䅁䅑䅁䑁䅁䅷䅁䭁䵁䙯䅁䭁䉁䜸䅁䭁䍁䝁䅁䉁䅁䅁允䅁䅁䅯免䅣䅁杷允䅁䅁䅕䅁䑁䅁䅷䅁䭁䅁䄰䅁䭁佁䭫䅁䭁佁䭙䅁䭁佁䭣䅁䉁䅁䅁允䅁䅁䅯䅌䅳䅁杷允䅁䅁䅕䅁䑁䅁䅷䅁䭁䥁䱳䅁䭁佁䭷䅁䭁佁䭙䅁䭁佁䭣䅁䉁䅁䅁允䅁䅁䅯䅅䅑䅁杷允䅁䅁䅑䅁䑁䅁䅷䅁䭁䕁䑳䅁䭁䉁䅅䅁䭁䅁䅕䅁䉁䅁䅁允䅁䉁䅑䙷⭆兆䅁䅁䵁䅉䅅䅁䙁䅁䅁睁䵁䅁䅁权䉁杂䅁权汄权䅁权浄权䅁权湄权䅁允䅁䅁䅅䅁䭁䅁䰰䅁䵁䅉䅅䅁䑁䅁䅁睁䵁䅁䅁权䉂睃䅁权奁杂䅁允䅁䅁䅅䅁䭁䕁䝑䅁䵁䅉䅅䅁䙁䅁䅁睁䵁䅁䅁权䑃兂䅁权獄权䅁权浄权䅁权湄权䅁允䅁䅁䅅䅁䭁䉁䕁䅁䵁䅉䅅䅁䑁䅁䅁睁䵁䅁䅁权睃允䅁权流杂䅁允䅁䅁䅅䅁䙁䉁畓⭒㙆䘱䅎䍄䉁䅁䅁睁䅁䅁䅍䅄䅁䅁䅯睤䄰䅁䅯䅊䅙䅁䅅䅁䉁䅁䅁权䙁睄䅁䍄䉁䅁䅁兂䅁䅁䅍䅄䅁䅁䅯䅰䅁䅁䅯䄷䅯䅁䅯朵䅯䅁䅯眵䅯䅁䅅䅁䉁䅁䅁睂䅁䅁䅁䕧樳䅑杷允䅁䅁䅑䅁䑁䅁䅷䅁䭁䩁䑣䅁䭁䅁䅑䅁䭁偁䈸䅁䉁䅁䅁允䅁䉁䅑䅇㜶权䅁䅁䵁䅉䅅䅁䙁䅁䅁睁䵁䅁䅁权䡄允䅁权瑄权䅁权浄权䅁权湄权䅁允䅁䅁䅅䅁䡁䅁䅁䅁权佊䅒䍄䉁䅁䅁兂䅁䅁䅍䅄䅁䅁䅯督䅕䅁䅯䄷䅯䅁䅯朵䅯䅁䅯眵䅯䅁䅅䅁䉁䅁䅁睂䅁䅁䅁乑汘䅑杷允䅁䅁䅍䅁䑁䅁䅷䅁䭁䅁䵣䅁䭁䉁䝷䅁䉁䅁䅁允䅁䅁䅯兤䅣䅁杷允䅁䅁䅑䅁䑁䅁䅷䅁䭁䉁䍫䅁䭁䅁䅯䅁䭁偁䈸䅁䉁䅁䅁允䅁䅁䅕噎㘶兓䍹䕈䵁䅉䅅䅁䕁䅁䅁睁䵁䅁䅁权㕂睁䅁权剁䅁䅁权⽄允䅁允䅁䅁䅅䅁啁䭁橃䅦䅍䅁䅁䍄䉁䅁䅁兂䅁䅁䅍䅄䅁䅁䅯睹䅅䅁䅯䄷䅯䅁䅯朵䅯䅁䅯眵䅯䅁䅅䅁䉁䅁䅁睂䅁䅁䅁佁橺䅑杷允䅁䅁䅍䅁䑁䅁䅷䅁䭁佁䅅䅁䭁䍁䝙䅁䉁䅁䅁允䅁䅁䅕㘱睎児湲啕䵁䅉䅅䅁䕁䅁䅁睁䵁䅁䅁权㝂杁䅁权䭁䅁䅁权⽄允䅁允䅁䅁䅅䅁䙁乁倹婪畤楕䅬䍄䉁䅁䅁兂䅁䅁䅍䅄䅁䅁䅯䅁䅷䅁䅯儷䅯䅁䅯朵䅯䅁䅯眵䅯䅁䅅䅁䉁䅁䅁权允䅂䅁䍄䉁䅁䅁兂䅁䅁䅍䅄䅁䅁䅯八䅅䅁䅯儷䅯䅁䅯朵䅯䅁䅯眵䅯䅁䅅䅁䉁䅁䅁睂䅁䅁䅁䕙浪䅑杷允䅁䅁䅑䅁䑁䅁䅷䅁䭁偁䅕䅁䭁䉁䅅䅁䭁䅁䅕䅁䉁䅁䅁允䅁䉁䅑桋敳允䅁䅁䵁䅉䅅䅁䕁䅁䅁睁䵁䅁䅁权䱄睁䅁权䕁䅁䅁权⽄允䅁允䅁䅁䅅䅁啁乁硨杫䅁䅁䅁䍄䉁䅁䅁兂䅁䅁䅍䅄䅁䅁䅯朰䅁䅁䅯䄶䅯䅁䅯朵䅯䅁䅯眵䅯䅁䅅䅁䉁䅁䅁权䝁睃䅁䍄䉁䅁䅁兂䅁䅁䅍䅄䅁䅁䅯硵䅁䅁䅯朶䅯䅁䅯朵䅯䅁䅯眶䅯䅁䅅䅁䉁䅁䅁权允䅂䅁䍄䉁䅁䅁睁䅁䅁䅍䅄䅁䅁䅯兗䅳䅁䅯䅈䅙䅁䅅䅁䉁䅁䅁权楂杂䅁䍄䉁䅁䅁睁䅁䅁䅍䅄䅁䅁䅯䅮䅕䅁䅯杈䅙䅁䅅䅁䉁䅁䅁权佁睂䅁䍄䉁䅁䅁䅂䅁䅁䅍䅄䅁䅁䅯儲䅉䅁䅯䅂䅁䅁䅯眯䅅䅁䅅䅁䉁䅁䅁䅆灃卤䄸䅁䅁䅁杷允䅁䅁䅑䅁䑁䅁䅷䅁䭁䉁䌴䅁䭁䅁䅑䅁䭁䅁䅕䅁䉁䅁䅁允䅁䉁䅑之ㅂ䅁䅁䅁䵁䅉䅅䅁䙁䅁䅁睁䵁䅁䅁权扂䅁䅁权潄权䅁权浄权䅁权湄权䅁允䅁䅁䅅䅁䭁䅁䱙䅁䵁䅉䅅䅁䕁䅁䅁睁䵁䅁䅁权噁睁䅁权剁䅁䅁权⽄允䅁允䅁䅁䅅䅁啁䵁祃楪䅅䅁䅁䍄䉁䅁䅁䅂䅁䅁䅍䅄䅁䅁䅯睋䅍䅁䅯权䅁䅁䅯兂䅁䅁䅅䅁䉁䅁䅁兂呄坔光䑗卫䅑杷允䅁䅁䅕䅁䑁䅁䅷䅁䭁䅁䱑䅁䭁佁䭧䅁䭁佁䭙䅁䭁佁䭣䅁䉁䅁䅁允䅁䅁䅯䅅䅑䅁杷允䅁䅁䅍䅁䑁䅁䅷䅁䭁䡁䰸䅁䭁䍁䝙䅁䉁䅁䅁允䅁䅁䅕敨剴䉵氵歖䵁䅉䅅䅁䕁䅁䅁睁䵁䅁䅁权䵂睁䅁权剁䅁䅁权䙁䅁䅁允䅁䅁䅅䅁啁䕁晃楎䅳䅁䅁䍄䉁䅁䅁睁䅁䅁䅍䅄䅁䅁䅯眸䄰䅁䅯杈䅙䅁䅅䅁䉁䅁䅁权煂睂䅁䍄䉁䅁䅁䅂䅁䅁䅍䅄䅁䅁䅯睊䅍䅁䅯䅂䅁䅁䅯兂䅁䅁䅅䅁䉁䅁䅁䅆睃䭶䌴䅁䅁䅁杷允䅁䅁䅕䅁䑁䅁䅷䅁䭁䥁䉙䅁䭁佁䬰䅁䭁佁䭙䅁䭁佁䭣䅁䉁䅁䅁允䅁䅁䅣䅁䅁䍁癁欵䵁䅉䅅䅁䙁䅁䅁睁䵁䅁䅁权㡃䅄䅁权潄权䅁权浄权䅁权湄权䅁允䅁䅁䅅䅁䭁偁䬴䅁䵁䅉䅅䅁䕁䅁䅁睁䵁䅁䅁权㑁䅁䅁权剁䅁䅁权䙁䅁䅁允䅁䅁䅅䅁啁䕁癄䉸䄸䅁䅁䍄䉁䅁䅁兂䅁䅁䅍䅄䅁䅁䅯六䅑䅁䅯儵䅯䅁䅯朵䅯䅁䅯眵䅯䅁䅅䅁䉁䅁䅁权㕄权䅁䍄䉁䅁䅁兂䅁䅁䅍䅄䅁䅁䅯材䅕䅁䅯儵䅯䅁䅯朵䅯䅁䅯眵䅯䅁䅅䅁䉁䅁䅁权偁睃䅁䍄䉁䅁䅁䅂䅁䅁䅍䅄䅁䅁䅯䅉䅉䅁䅯䅂䅁䅁䅯眯䅅䅁䅅䅁䉁䅁䅁䅆杁摺䅁䅁䅁䅁杷允䅁䅁䅕䅁䑁䅁䅷䅁䭁䭁䙍䅁䭁佁䬰䅁䭁佁䭙䅁䭁佁䭣䅁䉁䅁䅁允䅁䅁䅯䅅䅑䅁杷允䅁䅁䅑䅁䑁䅁䅷䅁䭁偁䍣䅁䭁䉁䅅䅁䭁䅁䅕䅁䉁䅁䅁允䅁䉁䅑䱃䩨杢䅁䅁䵁䅉䅅䅁䕁䅁䅁睁䵁䅁䅁权㙃睁䅁权剁䅁䅁权⽄允䅁允䅁䅁䅅䅁啁䅁偂䍁䅑䅁䅁䍄䉁䅁䅁䅂䅁䅁䅍䅄䅁䅁䅯睘䅳䅁䅯睈䅙䅁䅯䅉䅙䅁䅅䅁䉁䅁䅁权䵂杂䅁䍄䉁䅁䅁睁䅁䅁䅍䅄䅁䅁䅯䅰䅑䅁䅯䅇䅙䅁䅅䅁䉁䅁䅁权㡂杂䅁䍄䉁䅁䅁睁䅁䅁䅍䅄䅁䅁䅯䅁䅙䅁䅯䅈䅙䅁䅅䅁䉁䅁䅁权偄杂䅁䍄䉁䅁䅁睁䅁䅁䅍䅄䅁䅁䅯儵䅷䅁䅯杇䅙䅁䅅䅁䉁䅁䅁权乄杂䅁䍄䉁䅁䅁兂䅁䅁䅍䅄䅁䅁䅯睎䅅䅁䅯䄶䅯䅁䅯朵䅯䅁䅯眵䅯䅁䅅䅁䉁䅁䅁权⭄权䅁䍄䉁䅁䅁䅂䅁䅁䅍䅄䅁䅁䅯䅨䅉䅁䅯充䅁䅁䅯眯䅅䅁䅅䅁䉁䅁䅁䅆杁杓佁䅁䅁䅁杷允䅁䅁䅍䅁䑁䅁䅷䅁䭁䑁䙣䅁䭁䍁䝙䅁䉁䅁䅁允䅁䅁䅕体㙆䭆渴䕖䵁䅉䅅䅁䙁䅁䅁睁䵁䅁䅁权㑃兂䅁权潄权䅁权浄权䅁权湄权䅁允䅁䅁䅅䅁䭁䉁䕁䅁䵁䅉䅅䅁䕁䅁䅁睁䵁䅁䅁权祃杁䅁权䭁䅁䅁权⽄允䅁允䅁䅁䅅䅁䙁䩁奍䙂余敌⼴䍄䉁䅁䅁兂䅁䅁䅍䅄䅁䅁䅯䅓䅁䅁䅯儶䅯䅁䅯朵䅯䅁䅯眵䅯䅁䅅䅁䉁䅁䅁权䵄兄䅁䍄䉁䅁䅁䅂䅁䅁䅍䅄䅁䅁䅯睂䅍䅁䅯充䅁䅁䅯眯䅅䅁䅅䅁䉁䅁䅁䅆权䙡䡫䅁䅁䅁杷允䅁䅁䅕䅁䑁䅁䅷䅁䭁䭁䕫䅁䭁佁䭷䅁䭁佁䭙䅁䭁佁䭣䅁䉁䅁䅁允䅁䅁䅣䅁䅁䝁䙄唵䵁䅉䅅䅁䕁䅁䅁睁䵁䅁䅁权䩁允䅁权䕁䅁䅁权䙁䅁䅁允䅁䅁䅅䅁啁偁愯睆䅁䅁䅁䍄䉁䅁䅁䅂䅁䅁䅍䅄䅁䅁䅯兔䅍䅁䅯权䅁䅁䅯兂䅁䅁䅅䅁䉁䅁䅁兂乃㉬匴㡧䙁䅑杷允䅁䅁䅕䅁䑁䅁䅷䅁䭁䱁䙣䅁䭁佁䭫䅁䭁佁䭙䅁䭁佁䭣䅁䉁䅁䅁允䅁䅁䅯制䅁䅁杷允䅁䅁䅍䅁䑁䅁䅷䅁䭁䩁䔸䅁䭁䍁䝑䅁䉁䅁䅁允䅁䅁䅯眯䅣䅁杷允䅁䅁䅍䅁䑁䅁䅷䅁䭁䡁佯䅁䭁䉁䝷䅁䉁䅁䅁允䅁䅁䅯睋䅙䅁杷允䅁䅁䅑䅁䑁䅁䅷䅁䭁䙁䑯䅁䭁䅁䅯䅁䭁䅁䅕䅁䉁䅁䅁允䅁䅁䅕扏䥔牤昵歉䵁䅉䅅䅁䕁䅁䅁睁䵁䅁䅁权橁杁䅁权剁䅁䅁权䙁䅁䅁允䅁䅁䅅䅁啁䥁汁䙧䅣䅁䅁䍄䉁䅁䅁䅂䅁䅁䅍䅄䅁䅁䅯睃䅑䅁䅯充䅁䅁䅯眯䅅䅁䅅䅁䉁䅁䅁䅆䅄佂奅䅁䅁䅁杷允䅁䅁䅑䅁䑁䅁䅷䅁䭁䵁䌰䅁䭁䅁䅑䅁䭁䅁䅕䅁䉁䅁䅁允䅁䉁䅑㍑圫䅁䅁䅁䵁䅉䅅䅁䙁䅁䅁睁䵁䅁䅁权啂䅄䅁权煄权䅁权浄权䅁权牄权䅁允䅁䅁䅅䅁䡁䅁䅁䅁䅁敏䅚䍄䉁䅁䅁䅂䅁䅁䅍䅄䅁䅁䅯兄䅍䅁䅯充䅁䅁䅯眯䅅䅁䅅䅁䉁䅁䅁䅆权䉧儸䅁䅁䅁杷允䅁䅁䅑䅁䑁䅁䅷䅁䭁䥁䑧䅁䭁䅁䅯䅁䭁䅁䅕䅁䉁䅁䅁允䅁䅁䅕癱午坔光啅䵁䅉䅅䅁䑁䅁䅁睁䵁䅁䅁权㙂䅁䅁权捁杂䅁允䅁䅁䅅䅁䭁䱁䜰䅁䵁䅉䅅䅁䕁䅁䅁睁䵁䅁䅁权牁杁䅁权剁䅁䅁权⽄允䅁允䅁䅁䅅䅁啁䵁⽃儶䄴䅁䅁䍄䉁䅁䅁兂䅁䅁䅍䅄䅁䅁䅯儫䅑䅁䅯朶䅯䅁䅯朵䅯䅁䅯眶䅯䅁䅅䅁䉁䅁䅁睂䅁䅁䅁䑉浢䅑杷允䅁䅁䅑䅁䑁䅁䅷䅁䭁䱁䑯䅁䭁䅁䅑䅁䭁偁䈸䅁䉁䅁䅁允䅁䉁䅑䔲啹䅁䅁䅁䵁䅉䅅䅁䕁䅁䅁睁䵁䅁䅁权灁䅁䅁权晁杂䅁权杁杂䅁允䅁䅁䅅䅁䭁䵁䬸䅁䵁䅉䅅䅁䙁䅁䅁睁䵁䅁䅁权晁䅄䅁权獄权䅁权浄权䅁权湄权䅁允䅁䅁䅅䅁䭁䉁䕁䅁䵁䅉䅅䅁䕁䅁䅁睁䵁䅁䅁权潄睁䅁权䕁䅁䅁权⽄允䅁允䅁䅁䅅䅁啁䅁执睭䅁䅁䅁䍄䉁䅁䅁兂䅁䅁䅍䅄䅁䅁䅯朶䅳䅁䅯儶䅯䅁䅯朵䅯䅁䅯眵䅯䅁䅅䅁䉁䅁䅁权允䅂䅁䍄䉁䅁䅁䅂䅁䅁䅍䅄䅁䅁䅯睔䅍䅁䅯䅂䅁䅁䅯兂䅁䅁䅅䅁䉁䅁䅁䅆䅁䕇䩍䅁䅁䅁杷允䅁䅁䅑䅁䑁䅁䅷䅁䭁䙁䵁䅁䭁䉁䜸䅁䭁䍁䝁䅁䉁䅁䅁允䅁䅁䅯杔䅙䅁杷允䅁䅁䅑䅁䑁䅁䅷䅁䭁䙁䑁䅁䭁䅁䅯䅁䭁䅁䅕䅁䉁䅁䅁允䅁䅁䅕灳瘳㡰䱚䕂䵁䅉䅅䅁䙁䅁䅁睁䵁䅁䅁权潂兂䅁权潄权䅁权浄权䅁权湄权䅁允䅁䅁䅅䅁䭁䅁䱙䅁䵁䅉䅅䅁䕁䅁䅁睁䵁䅁䅁权䝃杁䅁权䕁䅁䅁权⽄允䅁允䅁䅁䅅䅁啁䱁摸兗䅁䅁䅁䍄䉁䅁䅁睁䅁䅁䅍䅄䅁䅁䅯儵䅳䅁䅯杈䅙䅁䅅䅁䉁䅁䅁权㍁杂䅁䍄䉁䅁䅁睁䅁䅁䅍䅄䅁䅁䅯兦䅷䅁䅯杈䅙䅁䅅䅁䉁䅁䅁权煃杂䅁䍄䉁䅁䅁䅂䅁䅁䅍䅄䅁䅁䅯条䅁䅁䅯睈䅙䅁䅯䅉䅙䅁䅅䅁䉁䅁䅁权呄䅃䅁䍄䉁䅁䅁䅂䅁䅁䅍䅄䅁䅁䅯䅇䅉䅁䅯权䅁䅁䅯兂䅁䅁䅅䅁䉁䅁䅁兂瑂⼵灵搸䑉䅑杷允䅁䅁䅑䅁䑁䅁䅷䅁䭁乁䍁䅁䭁䅁䅑䅁䭁䅁䅕䅁䉁䅁䅁允䅁䉁䅑䭑歐䅁䅁䅁䵁䅉䅅䅁䕁䅁䅁睁䵁䅁䅁权䍁睁䅁权䕁䅁䅁权⽄允䅁允䅁䅁䅅䅁啁偁摩䅺䅅䅁䅁䍄䉁䅁䅁睁䅁䅁䅍䅄䅁䅁䅯䄰䅕䅁䅯杇䅙䅁䅅䅁䉁䅁䅁权婂杂䅁䍄䉁䅁䅁䅂䅁䅁䅍䅄䅁䅁䅯杕䅍䅁䅯䅂䅁䅁䅯兂䅁䅁䅅䅁䉁䅁䅁䅆䥂⭂䅉䅁䅁䅁杷允䅁䅁䅍䅁䑁䅁䅷䅁䭁䭁䅅䅁䭁䉁䝧䅁䉁䅁䅁允䅁䅁䅯兏䅙䅁杷允䅁䅁䅑䅁䑁䅁䅷䅁䭁䙁䑉䅁䭁䉁䅅䅁䭁䅁䅕䅁䉁䅁䅁允䅁䉁䅑偧潉杈䅁䅁䵁䅉䅅䅁䙁䅁䅁睁䵁䅁䅁权㝄允䅁权汄权䅁权浄权䅁权湄权䅁允䅁䅁䅅䅁䭁䉁䱷䅁䵁䅉䅅䅁䙁䅁䅁睁䵁䅁䅁权㡄允䅁权灄权䅁权浄权䅁权湄权䅁允䅁䅁䅅䅁䭁䍁具䅁䵁䅉䅅䅁䙁䅁䅁睁䵁䅁䅁权㉄睃䅁权灄权䅁权浄权䅁权湄权䅁允䅁䅁䅅䅁䭁䉁䕁䅁䵁䅉䅅䅁䕁䅁䅁睁䵁䅁䅁权灃睁䅁权䕁䅁䅁权䙁䅁䅁允䅁䅁䅅䅁啁䝁桁䅙䅁䅁䅁䍄䉁䅁䅁睁䅁䅁䅍䅄䅁䅁䅯杭䅁䅁䅯杊䅙䅁䅅䅁䉁䅁䅁兂䅁䅁䅁䉁卂䅑杷允䅁䅁䅑䅁䑁䅁䅷䅁䭁䱁䐴䅁䭁䉁䅅䅁䭁偁䈸䅁䉁䅁䅁允䅁䉁䅑䱷杂杂䅁䅁䵁䅉䅅䅁䑁䅁䅁睁䵁䅁䅁权⭄允䅁权敁杂䅁允䅁䅁䅅䅁䭁䑁䠰䅁䵁䅉䅅䅁䕁䅁䅁睁䵁䅁䅁权卂睁䅁权䭁䅁䅁权䙁䅁䅁允䅁䅁䅅䅁䙁䝁㡱䩤奍偂⽑䍄䉁䅁䅁兂䅁䅁䅍䅄䅁䅁䅯杂䅁䅁䅯儵䅯䅁䅯朵䅯䅁䅯眵䅯䅁䅅䅁䉁䅁䅁权乁睃䅁䍄䉁䅁䅁兂䅁䅁䅍䅄䅁䅁䅯杸䅅䅁䅯儵䅯䅁䅯朵䅯䅁䅯眵䅯䅁䅅䅁䉁䅁䅁权潂睃䅁䍄䉁䅁䅁䅂䅁䅁䅍䅄䅁䅁䅯睕䅍䅁䅯充䅁䅁䅯眯䅅䅁䅅䅁䉁䅁䅁䅆流䅥偣䅁䅁䅁杷允䅁䅁䅕䅁䑁䅁䅷䅁䭁䍁䉁䅁䭁佁䬰䅁䭁佁䭙䅁䭁佁䭣䅁䉁䅁䅁允䅁䅁䅣䅁䅁䵁十唵䵁䅉䅅䅁䙁䅁䅁睁䵁䅁䅁权呂兂䅁权灄权䅁权浄权䅁权湄权䅁允䅁䅁䅅䅁䭁䙁券䅁䵁䅉䅅䅁䕁䅁䅁睁䵁䅁䅁权㕄睁䅁权䭁䅁䅁权⽄允䅁允䅁䅁䅅䅁䙁䩁䑚㉩湺眫䅎䍄䉁䅁䅁兂䅁䅁䅍䅄䅁䅁䅯睸䄰䅁䅯儶䅯䅁䅯朵䅯䅁䅯眵䅯䅁䅅䅁䉁䅁䅁权婁䅅䅁䍄䉁䅁䅁睁䅁䅁䅍䅄䅁䅁䅯睪䅅䅁䅯䅇䅙䅁䅅䅁䉁䅁䅁权灁杂䅁䍄䉁䅁䅁䅂䅁䅁䅍䅄䅁䅁䅯睂䅑䅁䅯䅂䅁䅁䅯眯䅅䅁䅅䅁䉁䅁䅁䅆睂关䉯䅁䅁䅁杷允䅁䅁䅕䅁䑁䅁䅷䅁䭁䥁䱣䅁䭁佁䬰䅁䭁佁䭙䅁䭁佁䭣䅁䉁䅁䅁允䅁䅁䅯䅅䅑䅁杷允䅁䅁䅍䅁䑁䅁䅷䅁䭁偁䉁䅁䭁䍁䝑䅁䉁䅁䅁允䅁䅁䅯睮䅯䅁杷允䅁䅁䅍䅁䑁䅁䅷䅁䭁乁䙉䅁䭁䉁䝯䅁䉁䅁䅁允䅁䅁䅯兺䅙䅁杷允䅁䅁䅑䅁䑁䅁䅷䅁䭁佁䅫䅁䭁䅁䅯䅁䭁䅁䍑䅁䉁䅁䅁允䅁䅁䅕䉲慸䑚晶稷䴸䅉䅅䅁䕁䅁䅁睁䵁䅁䅁权䅃杁䅁权剁䅁䅁权䙁䅁䅁允䅁䅁䅅䅁啁䕁桄䵵䄸䅁䅁䍄䉁䅁䅁䅂䅁䅁䅍䅄䅁䅁䅯兕䅅䅁䅯权䅁䅁䅯兂䅁䅁䅅䅁䉁䅁䅁兂佂桙奂呏救䅑杷允䅁䅁䅑䅁䑁䅁䅷䅁䭁䍁䐴䅁䭁䉁䅅䅁䭁偁䈸䅁䉁䅁䅁允䅁䉁䅑偉甴睋䅁䅁䵁䅉䅅䅁䑁䅁䅁睁䵁䅁䅁权晁允䅁权敁杂䅁允䅁䅁䅅䅁䭁䭁䝷䅁䵁䅉䅅䅁䕁䅁䅁睁䵁䅁䅁权浃杁䅁权䕁䅁䅁权䙁䅁䅁允䅁䅁䅅䅁啁䅁䉧杒䅅䅁䅁䍄䉁䅁䅁䅂䅁䅁䅍䅄䅁䅁䅯杉䅅䅁䅯权䅁䅁䅯兂䅁䅁䅅䅁䉁䅁䅁兂睃浣剩堷牺睐杷允䅁䅁䅕䅁䑁䅁䅷䅁䭁䅁䙍䅁䭁佁䬰䅁䭁佁䭙䅁䭁佁䭣䅁䉁䅁䅁允䅁䅁䅯䅅䅑䅁杷允䅁䅁䅑䅁䑁䅁䅷䅁䭁䙁䑑䅁䭁䅁䅯䅁䭁䅁䅕䅁䉁䅁䅁允䅁䅁䅕扏䥔牤昶あ䵁䅉䅅䅁䕁䅁䅁睁䵁䅁䅁权歁杁䅁权䕁䅁䅁权⽄允䅁允䅁䅁䅅䅁啁䝁煃眲䅁䅁䅁䍄䉁䅁䅁䅂䅁䅁䅍䅄䅁䅁䅯睉䅍䅁䅯充䅁䅁䅯兂䅁䅁䅅䅁䉁䅁䅁䅆䥄⭶敯䅁䅁䅁杷允䅁䅁䅑䅁䑁䅁䅷䅁䭁䉁䝙䅁䭁䉁䜸䅁䭁䍁䝁䅁䉁䅁䅁允䅁䅁䅯杔䅙䅁杷允䅁䅁䅍䅁䑁䅁䅷䅁䭁乁偉䅁䭁䍁䝑䅁䉁䅁䅁允䅁䅁䅯䉺䅅䅁杷允䅁䅁䅑䅁䑁䅁䅷䅁䭁䑁䍍䅁䭁䅁䅯䅁䭁䅁䅕䅁䉁䅁䅁允䅁䅁䅕䬯确欰椱ぅ䵁䅉䅅䅁䕁䅁䅁睁䵁䅁䅁权ㅃ杁䅁权剁䅁䅁权⽄允䅁允䅁䅁䅅䅁啁䅁桧其䄸䅁䅁䍄䉁䅁䅁䅂䅁䅁䅍䅄䅁䅁䅯睁䄰䅁䅯睈䅙䅁䅯䅉䅙䅁䅅䅁䉁䅁䅁权敂杅䅁䍄䉁䅁䅁兂䅁䅁䅍䅄䅁䅁䅯睪䅅䅁䅯儶䅯䅁䅯朵䅯䅁䅯眵䅯䅁䅅䅁䉁䅁䅁权湂䅅䅁䍄䉁䅁䅁睁䅁䅁䅍䅄䅁䅁䅯睺䅑䅁䅯䅈䅙䅁䅅䅁䉁䅁䅁权祁杂䅁䍄䉁䅁䅁䅂䅁䅁䅍䅄䅁䅁䅯兖䅍䅁䅯充䅁䅁䅯兂䅁䅁䅅䅁䉁䅁䅁䅆䥄䥫䑕䅁䅁䅁杷允䅁䅁䅕䅁䑁䅁䅷䅁䭁佁䉕䅁䭁佁䭕䅁䭁佁䭙䅁䭁佁䭣䅁䉁䅁䅁允䅁䅁䅯材䅳䅁杷允䅁䅁䅍䅁䑁䅁䅷䅁䭁乁䱯䅁䭁䍁䝙䅁䉁䅁䅁允䅁䅁䅕㑈牘払佨䕗䵁䅉䅅䅁䕁䅁䅁睁䵁䅁䅁权⭃杁䅁权䕁䅁䅁权䙁䅁䅁允䅁䅁䅅䅁䭁䝁䍣䅁䵁䅉䅅䅁䑁䅁䅁睁䵁䅁䅁权穁䅁䅁权流杂䅁允䅁䅁䅅䅁䙁䕁桪桥畓ㅤ䅨䍄䉁䅁䅁䅂䅁䅁䅍䅄䅁䅁䅯杖䅍䅁䅯充䅁䅁䅯兂䅁䅁䅅䅁䉁䅁䅁䅆䅃牔㝫䅁䅁䅁杷允䅁䅁䅍䅁䑁䅁䅷䅁䭁䕁䵅䅁䭁䉁䜴䅁䉁䅁䅁允䅁䅁䅯䅰䅧䅁杷允䅁䅁䅍䅁䑁䅁䅷䅁䭁䅁䝑䅁䭁䍁䝑䅁䉁䅁䅁允䅁䅁䅯䅦䅧䅁杷允䅁䅁䅑䅁䑁䅁䅷䅁䭁乁䍕䅁䭁䅁䅯䅁䭁䅁䅕䅁䉁䅁䅁允䅁䅁䅕䑗ね䡹⭡䕂䵁䅉䅅䅁䕁䅁䅁睁䵁䅁䅁权呄睁䅁权䕁䅁䅁权䙁䅁䅁允䅁䅁䅅䅁啁䕁㙮睗䅁䅁䅁䍄䉁䅁䅁䅂䅁䅁䅍䅄䅁䅁䅯杋䅉䅁䅯权䅁䅁䅯兂䅁䅁䅅䅁䉁䅁䅁兂奃桢䑋䵷穲睐杷允䅁䅁䅑䅁䑁䅁䅷䅁䭁䝁䐴䅁䭁䉁䅅䅁䭁偁䈸䅁䉁䅁䅁允䅁䉁䅑䝷㡗䅇䅁䅁䵁䅉䅅䅁䑁䅁䅁睁䵁䅁䅁权㡁允䅁权捁杂䅁允䅁䅁䅅䅁䭁䡁䝳䅁䵁䅉䅅䅁䑁䅁䅁睁䵁䅁䅁权兂允䅁权慁杂䅁允䅁䅁䅅䅁䭁䵁䝍䅁䵁䅉䅅䅁䕁䅁䅁睁䵁䅁䅁权牄杁䅁权䕁䅁䅁权䙁䅁䅁允䅁䅁䅅䅁啁䕁㙺䅖䅁䅁䅁䍄䉁䅁䅁䅂䅁䅁䅍䅄䅁䅁䅯睔䅉䅁䅯䅂䅁䅁䅯眯䅅䅁䅅䅁䉁䅁䅁䅆元ㅎ䉕䅁䅁䅁杷允䅁䅁䅕䅁䑁䅁䅷䅁䭁䑁䴴䅁䭁佁䭕䅁䭁佁䭙䅁䭁佁䭣䅁䉁䅁䅁允䅁䅁䅯睄䅳䅁杷允䅁䅁䅕䅁䑁䅁䅷䅁䭁乁䵧䅁䭁佁䭕䅁䭁佁䭙䅁䭁佁䭣䅁䉁䅁䅁允䅁䅁䅯睎䅳䅁杷允䅁䅁䅕䅁䑁䅁䅷䅁䭁䱁䅣䅁䭁佁䭕䅁䭁佁䭙䅁䭁佁䭣䅁䉁䅁䅁允䅁䅁䅯䅏䅳䅁杷允䅁䅁䅍䅁䑁䅁䅷䅁䭁䩁䅙䅁䭁䉁䝧䅁䉁䅁䅁允䅁䅁䅯克䅙䅁杷允䅁䅁䅍䅁䑁䅁䅷䅁䭁䉁䵉䅁䭁䉁䝷䅁䉁䅁䅁允䅁䅁䅯䅌䅣䅁杷允䅁䅁䅑䅁䑁䅁䅷䅁䭁䕁䑯䅁䭁䉁䅅䅁䭁䅁䅕䅁䉁䅁䅁允䅁䉁䅑䅯䝳兄䅁䅁䵁䅉䅅䅁䙁䅁䅁睁䵁䅁䅁权十允䅁权汄权䅁权浄权䅁权湄权䅁允䅁䅁䅅䅁䭁䑁䱧䅁䵁䅉䅅䅁䕁䅁䅁睁䵁䅁䅁权杂䅁䅁权晁杂䅁权杁杂䅁允䅁䅁䅅䅁䭁䕁䡑䅁䵁䅉䅅䅁䙁䅁䅁睁䵁䅁䅁权䱂允䅁权汄权䅁权浄权䅁权湄权䅁允䅁䅁䅅䅁䭁䑁䱧䅁䵁䅉䅅䅁䕁䅁䅁睁䵁䅁䅁权歃杁䅁权剁䅁䅁权䙁䅁䅁允䅁䅁䅅䅁啁䱁㉧免䅧䅁䅁䍄䉁䅁䅁兂䅁䅁䅍䅄䅁䅁䅯村䅅䅁䅯䄶䅯䅁䅯朵䅯䅁䅯眵䅯䅁䅅䅁䉁䅁䅁权剂睃䅁䍄䉁䅁䅁䅂䅁䅁䅍䅄䅁䅁䅯䄷䅉䅁䅯䅂䅁䅁䅯兂䅁䅁䅅䅁䉁䅁䅁䅆楂䌹䅉䅁䅁䅁杷允䅁䅁䅍䅁䑁䅁䅷䅁䭁䡁䄴䅁䭁䉁䜴䅁䉁䅁䅁允䅁䅁䅯䅆䅣䅁杷允䅁䅁䅕䅁䑁䅁䅷䅁䭁䱁䅁䅁䭁佁䭯䅁䭁佁䭙䅁䭁佁䭳䅁䉁䅁䅁允䅁䅁䅯䅅䅑䅁杷允䅁䅁䅑䅁䑁䅁䅷䅁䭁䱁䑷䅁䭁䅁䅑䅁䭁偁䈸䅁䉁䅁䅁允䅁䅁䅯睒䅁䅁杷允䅁䅁䅑䅁䑁䅁䅷䅁䭁䙁䑧䅁䭁䅁䅑䅁䭁䅁䅕䅁䉁䅁䅁允䅁䉁䅑䥧永杁䅁䅁䵁䅉䅅䅁䑁䅁䅁睁䵁䅁䅁权捁兄䅁权捁杂䅁允䅁䅁䅅䅁䭁䕁䝣䅁䵁䅉䅅䅁䙁䅁䅁睁䵁䅁䅁权䍂睃䅁权瑄权䅁权浄权䅁权湄权䅁允䅁䅁䅅䅁䡁䅁䅁䅁䅃⭒䅚䍄䉁䅁䅁䅂䅁䅁䅍䅄䅁䅁䅯児䅅䅁䅯权䅁䅁䅯兂䅁䅁䅅䅁䉁䅁䅁兂䩃坑汄䌰䍉䅑杷允䅁䅁䅑䅁䑁䅁䅷䅁䭁䕁䑯䅁䭁䅁䅯䅁䭁䅁䅕䅁䉁䅁䅁允䅁䅁䅕卸睃浣剧䕆䵁䅉䅅䅁䑁䅁䅁睁䵁䅁䅁权㉄睃䅁权流杂䅁允䅁䅁䅅䅁䙁䡁啳歲桦汵䅖䍄䉁䅁䅁䅂䅁䅁䅍䅄䅁䅁䅯督䅅䅁䅯䅂䅁䅁䅯兂䅁䅁䅅䅁䉁䅁䅁䅆睃佫䅳䅁䅁䅁杷允䅁䅁䅑䅁䑁䅁䅷䅁䭁䥁䍳䅁䭁䅁䅯䅁䭁偁䈸䅁䉁䅁䅁允䅁䅁䅕硫䕧杖琴樷䴸䅉䅅䅁䙁䅁䅁睁䵁䅁䅁权㉂兄䅁权灄权䅁权浄权䅁权湄权䅁允䅁䅁䅅䅁䭁䉁䕁䅁䵁䅉䅅䅁䕁䅁䅁睁䵁䅁䅁权婂睁䅁权䕁䅁䅁权䙁䅁䅁允䅁䅁䅅䅁啁䡁䩹兗䅁䅁䅁䍄䉁䅁䅁睁䅁䅁䅍䅄䅁䅁䅯杴䅁䅁䅯杈䅙䅁䅅䅁䉁䅁䅁权浂杂䅁䍄䉁䅁䅁䅂䅁䅁䅍䅄䅁䅁䅯杌䅉䅁䅯权䅁䅁䅯眯䅅䅁䅅䅁䉁䅁䅁兂捂㡪ㅌ䙋橺睐杷允䅁䅁䅑䅁䑁䅁䅷䅁䭁偁䑳䅁䭁䅁䅯䅁䭁䅁䅕䅁䉁䅁䅁允䅁䅁䅕䵮村䡳潊启䴸䅉䅅䅁䑁䅁䅁睁䵁䅁䅁权坁睃䅁权捁杂䅁允䅁䅁䅅䅁䭁䵁䥫䅁䵁䅉䅅䅁䕁䅁䅁睁䵁䅁䅁权扂睁䅁权䭁䅁䅁权䙁䅁䅁允䅁䅁䅅䅁䙁䱁昶楇搯䉊䅂䍄䉁䅁䅁睁䅁䅁䅍䅄䅁䅁䅯䄲䅅䅁䅯䅈䅙䅁䅅䅁䉁䅁䅁权畁杂䅁䍄䉁䅁䅁睁䅁䅁䅍䅄䅁䅁䅯眴䅳䅁䅯杈䅙䅁䅅䅁䉁䅁䅁权偃杂䅁䍄䉁䅁䅁睁䅁䅁䅍䅄䅁䅁䅯杘䅷䅁䅯䅈䅙䅁䅅䅁䉁䅁䅁权牁杂䅁䍄䉁䅁䅁䅂䅁䅁䅍䅄䅁䅁䅯䅷䅉䅁䅯充䅁䅁䅯眯䅅䅁䅅䅁䉁䅁䅁䅆䅄乙佴䅁䅁䅁杷允䅁䅁䅑䅁䑁䅁䅷䅁䭁䑁䑯䅁䭁䉁䅅䅁䭁䅁䅕䅁䉁䅁䅁允䅁䉁䅑䝉獰元䅁䅁䵁䅉䅅䅁䙁䅁䅁睁䵁䅁䅁权ㅂ兂䅁权瑄权䅁权浄权䅁权湄权䅁允䅁䅁䅅䅁䡁䅁䅁䅁䅂畐䅚䍄䉁䅁䅁睁䅁䅁䅍䅄䅁䅁䅯公䅑䅁䅯杈䅙䅁䅅䅁䉁䅁䅁权噂杂䅁䍄䉁䅁䅁䅂䅁䅁䅍䅄䅁䅁䅯䅧䅁䅁䅯允䅉䅁䅯睁䅉䅁䅅䅁䉁䅁䅁兂慄䡂偐ず夷䅑杷允䅁䅁䅑䅁䑁䅁䅷䅁䭁䙁䑷䅁䭁䉁䅅䅁䭁䅁䅕䅁䉁䅁䅁允䅁䉁䅑䜫䅖䅄䅁䅁䵁䅉䅅䅁䑁䅁䅁睁䵁䅁䅁权呁䅁䅁权流杂䅁允䅁䅁䅅䅁䙁䡁啳歲桦汏䅆䍄䉁䅁䅁䅂䅁䅁䅍䅄䅁䅁䅯杰䅉䅁䅯䅂䅁䅁䅯眯䅅䅁䅅䅁䉁䅁䅁䅆兄典䉑䅁䅁䅁杷允䅁䅁䅕䅁䑁䅁䅷䅁䭁乁䙷䅁䭁佁䬰䅁䭁佁䭙䅁䭁佁䭣䅁䉁䅁䅁允䅁䅁䅣䅁䅁佁橁欵䵁䅉䅅䅁䑁䅁䅁睁䵁䅁䅁权䱄兂䅁权奁杂䅁允䅁䅁䅅䅁䭁䕁䝑䅁䵁䅉䅅䅁䕁䅁䅁睁䵁䅁䅁权楂允䅁权剁䅁䅁权䙁䅁䅁允䅁䅁䅅䅁啁䵁㙧硢䅁䅁䅁䍄䉁䅁䅁睁䅁䅁䅍䅄䅁䅁䅯䅎䅅䅁䅯䅊䅙䅁䅅䅁䉁䅁䅁权捁权䅁䍄䉁䅁䅁䅂䅁䅁䅍䅄䅁䅁䅯䅵䅉䅁䅯充䅁䅁䅯兂䅁䅁䅅䅁䉁䅁䅁䅆杄㜸䭉䅁䅁䅁杷允䅁䅁䅑䅁䑁䅁䅷䅁䭁䑁䅷䅁䭁䅁䅯䅁䭁䅁䍑䅁䉁䅁䅁允䅁䅁䅕㉩湺㘫确䕄䵁䅉䅅䅁䕁䅁䅁睁䵁䅁䅁权硃䅁䅁权䕁䅁䅁权䕁杁䅁允䅁䅁䅅䅁啁乁婺睓䅁䅁䅁䍄䉁䅁䅁睁䅁䅁䅍䅄䅁䅁䅯杇䅅䅁䅯䅇䅙䅁䅅䅁䉁䅁䅁权䅂杂䅁䍄䉁䅁䅁䅂䅁䅁䅍䅄䅁䅁䅯入䅉䅁䅯权䅁䅁䅯兂䅁䅁䅅䅁䉁䅁䅁兂歃䑣䬰㘱潐睐杷允䅁䅁䅑䅁䑁䅁䅷䅁䭁偁䍳䅁䭁䅁䅑䅁䭁偁䈸䅁䉁䅁䅁允䅁䉁䅑䭕焫䅁䅁䅁䵁䅉䅅䅁䑁䅁䅁睁䵁䅁䅁权⭃杄䅁权歁杂䅁允䅁䅁䅅䅁䭁䅁䡧䅁䵁䅉䅅䅁䕁䅁䅁睁䵁䅁䅁权慂睁䅁权剁䅁䅁权䙁䅁䅁允䅁䅁䅅䅁啁䭁硩其䅅䅁䅁䍄䉁䅁䅁睁䅁䅁䅍䅄䅁䅁䅯睅䅕䅁䅯杊䅙䅁䅅䅁䉁䅁䅁兂畃⭒㙆䍆嘵䅑杷允䅁䅁䅑䅁䑁䅁䅷䅁䭁䙁䑅䅁䭁䅁䅑䅁䭁䅁䅕䅁䉁䅁䅁允䅁䉁䅑假卲允䅁䅁䵁䅉䅅䅁䕁䅁䅁睁䵁䅁䅁权䕁睁䅁权䭁䅁䅁权䙁䅁䅁允䅁䅁䅅䅁䙁䙁㘶兓䍷⽋⽳䍄䉁䅁䅁兂䅁䅁䅍䅄䅁䅁䅯眳䅁䅁䅯儵䅯䅁䅯朵䅯䅁䅯眵䅯䅁䅅䅁䉁䅁䅁权⭁睃䅁䍄䉁䅁䅁睁䅁䅁䅍䅄䅁䅁䅯䅫䄰䅁䅯䅈䅙䅁䅅䅁䉁䅁䅁权㝂杂䅁䍄䉁䅁䅁䅂䅁䅁䅍䅄䅁䅁䅯杘䅍䅁䅯䅂䅁䅁䅯兂䅁䅁䅅䅁䉁䅁䅁䅆䅂䙯䅳䅁䅁䅁杷允䅁䅁䅑䅁䑁䅁䅷䅁䭁䕁䅕䅁䭁䉁䜸䅁䭁䍁䝁䅁䉁䅁䅁允䅁䅁䅯䅷䅫䅁杷允䅁䅁䅑䅁䑁䅁䅷䅁䭁䡁䌸䅁䭁䅁䅑䅁䭁偁䈸䅁䉁䅁䅁允䅁䉁䅑䤯䕔䅁䅁䅁䵁䅉䅅䅁䕁䅁䅁睁䵁䅁䅁权祄睃䅁权晁杂䅁权杁杂䅁允䅁䅁䅅䅁䭁䑁䡙䅁䵁䅉䅅䅁䙁䅁䅁睁䵁䅁䅁权坂䅁䅁权汄权䅁权浄权䅁权湄权䅁允䅁䅁䅅䅁䭁䑁䱍䅁䵁䅉䅅䅁䑁䅁䅁睁䵁䅁䅁权㕃兂䅁权奁杂䅁允䅁䅁䅅䅁䭁䕁䝑䅁䵁䅉䅅䅁䙁䅁䅁睁䵁䅁䅁权敃兂䅁权瑄权䅁权浄权䅁权湄权䅁允䅁䅁䅅䅁䭁䉁䕁䅁䵁䅉䅅䅁䕁䅁䅁睁䵁䅁䅁权癁睁䅁权䕁䅁䅁权䙁䅁䅁允䅁䅁䅅䅁啁䭁㑤充䅁䅁䅁䍄䉁䅁䅁睁䅁䅁䅍䅄䅁䅁䅯兔䄰䅁䅯䅇䅙䅁䅅䅁䉁䅁䅁权䕂杂䅁䍄䉁䅁䅁兂䅁䅁䅍䅄䅁䅁䅯朰䅁䅁䅯儵䅯䅁䅯朵䅯䅁䅯眵䅯䅁䅅䅁䉁䅁䅁权⭁睃䅁䍄䉁䅁䅁睁䅁䅁䅍䅄䅁䅁䅯睮䅕䅁䅯杇䅙䅁䅅䅁䉁䅁䅁权㝂杂䅁䍄䉁䅁䅁䅂䅁䅁䅍䅄䅁䅁䅕䅁䅁䡑扊歕䭅䉁䅅䅁䭁偁䈸䅁䉁䅁䅁允䅁䅁䅯睒䅁䅁杷允䅁䅁䅑䅁䑁䅁䅷䅁䭁䍁䐸䅁䭁䉁䅅䅁䭁䅁䅕䅁䉁䅁䅁允䅁䉁䅑丹昫元䅁䅁䵁䅉䅅䅁䑁䅁䅁睁䵁䅁䅁权汄允䅁权慁杂䅁允䅁䅁䅅䅁䭁䵁䜰䅁䵁䅉䅅䅁䕁䅁䅁睁䵁䅁䅁权䱂杁䅁权䭁䅁䅁权䙁䅁䅁允䅁䅁䅅䅁䙁䩁䕺䱉祂䅡䅆䍄䉁䅁䅁䅂䅁䅁䅍䅄䅁䅁䅯䅹䅁䅁䅯睈䅙䅁䅯䅉䅙䅁䅅䅁䉁䅁䅁权㝂䅃䅁䍄䉁䅁䅁䅂䅁䅁䅍䅄䅁䅁䅯杦䅍䅁䅯䅂䅁䅁䅯兂䅁䅁䅅䅁䉁䅁䅁䅆慃癒䅅䅁䅁䅁杷允䅁䅁䅍䅁䑁䅁䅷䅁䭁䥁䅣䅁䭁䉁䜴䅁䉁䅁䅁允䅁䅁䅯杘䅧䅁杷允䅁䅁䅍䅁䑁䅁䅷䅁䭁䡁䙙䅁䭁䉁䝯䅁䉁䅁䅁允䅁䅁䅯睘䅙䅁杷允䅁䅁䅑䅁䑁䅁䅷䅁䭁䙁䐸䅁䭁䅁䅯䅁䭁偁䈸䅁䉁䅁䅁允䅁䅁䅕㡪ㅌ䙋偹樯䴸䅉䅅䅁䑁䅁䅁睁䵁䅁䅁权祄兂䅁权流杂䅁允䅁䅁䅅䅁䙁䡁㥅瑃橥䙷䅖䍄䉁䅁䅁䅂䅁䅁䅍䅄䅁䅁䅯兴䅅䅁䅯允䅉䅁䅯睁䅉䅁䅅䅁䉁䅁䅁兂䉄刲䉧⽣呲䅑杷允䅁䅁䅑䅁䑁䅁䅷䅁䭁䍁䑣䅁䭁䅁䅯䅁䭁䅁䅕䅁䉁䅁䅁允䅁䅁䅕琸乊桙奂䕃䵁䅉䅅䅁䕁䅁䅁睁䵁䅁䅁权坂睁䅁权䭁䅁䅁权䙁䅁䅁允䅁䅁䅅䅁䙁䕁杊搵楁礲䅨䍄䉁䅁䅁䅂䅁䅁䅍䅄䅁䅁䅯睄䅷䅁䅯睈䅙䅁䅯䅉䅙䅁䅅䅁䉁䅁䅁权ぁ睂䅁䍄䉁䅁䅁兂䅁䅁䅍䅄䅁䅁䅯睺䅕䅁䅯儷䅯䅁䅯朵䅯䅁䅯眵䅯䅁䅅䅁䉁䅁䅁睂䅁䅁䅁䕙洯䅑杷允䅁䅁䅍䅁䑁䅁䅷䅁䭁䉁䉁䅁䭁䉁䝯䅁䉁䅁䅁允䅁䅁䅯兗䅙䅁杷允䅁䅁䅍䅁䑁䅁䅷䅁䭁乁乣䅁䭁䉁䝯䅁䉁䅁䅁允䅁䅁䅯睥䅙䅁杷允䅁䅁䅍䅁䑁䅁䅷䅁䭁䉁䉑䅁䭁䉁䝧䅁䉁䅁䅁允䅁䅁䅯杓䅙䅁杷允䅁䅁䅍䅁䑁䅁䅷䅁䭁乁䉷䅁䭁䉁䝧䅁䉁䅁䅁允䅁䅁䅯睢䅙䅁杷允䅁䅁䅍䅁䑁䅁䅷䅁䭁䩁倴䅁䭁䉁䝧䅁䉁䅁䅁允䅁䅁䅯䅑䅙䅁杷允䅁䅁䅕䅁䑁䅁䅷䅁䭁佁䉕䅁䭁佁䭯䅁䭁佁䭙䅁䭁佁䭳䅁䉁䅁䅁允䅁䅁䅣䅁䅁䵁䝂欵䵁䅉䅅䅁䙁䅁䅁睁䵁䅁䅁权䩁睄䅁权瑄权䅁权浄权䅁权湄权䅁允䅁䅁䅅䅁䡁䅁䅁䅁䅃佅䅚䍄䉁䅁䅁䅂䅁䅁䅍䅄䅁䅁䅯䅙䅍䅁䅯充䅁䅁䅯兂䅁䅁䅅䅁䉁䅁䅁䅆杁搵啅䅁䅁䅁杷允䅁䅁䅑䅁䑁䅁䅷䅁䭁乁乣䅁䭁䉁䜸䅁䭁䍁䝁䅁䉁䅁䅁允䅁䅁䅯杨䅙䅁杷允䅁䅁䅑䅁䑁䅁䅷䅁䭁䍁䅙䅁䭁䉁䜸䅁䭁䍁䝁䅁䉁䅁䅁允䅁䅁䅯睩䅧䅁杷允䅁䅁䅑䅁䑁䅁䅷䅁䭁䉁䌸䅁䭁䅁䅯䅁䭁偁䈸䅁䉁䅁䅁允䅁䅁䅕䉲慸䑚晶啂䵁䅉䅅䅁䑁䅁䅁睁䵁䅁䅁权癁䅁䅁权敁杂䅁允䅁䅁䅅䅁䭁䑁䩅䅁䵁䅉䅅䅁䕁䅁䅁睁䵁䅁䅁权祁睁䅁权剁䅁䅁权䙁䅁䅁允䅁䅁䅅䅁啁偁坋杢䅍䅁䅁䍄䉁䅁䅁睁䅁䅁䅍䅄䅁䅁䅯杪䅁䅁䅯杇䅙䅁䅅䅁䉁䅁䅁权䍄杂䅁䍄䉁䅁䅁䅂䅁䅁䅍䅄䅁䅁䅯睥䅉䅁䅯权䅁䅁䅯兂䅁䅁䅅䅁䉁䅁䅁兂獄払敧敨晳䅑杷允䅁䅁䅕䅁䑁䅁䅷䅁䭁䵁䙳䅁䭁佁䭯䅁䭁佁䭙䅁䭁佁䭳䅁䉁䅁䅁允䅁䅁䅣䅁䅁䝁癁欵䵁䅉䅅䅁䕁䅁䅁睁䵁䅁䅁权㡁允䅁权䭁䅁䅁权䕁杁䅁允䅁䅁䅅䅁䙁乁橥䑣䬰⼱⽣䍄䉁䅁䅁䅂䅁䅁䅍䅄䅁䅁䅯杷䅍䅁䅯䅂䅁䅁䅯兂䅁䅁䅅䅁䉁䅁䅁䅆慃剱䅣䅁䅁䅁杷允䅁䅁䅑䅁䑁䅁䅷䅁䭁䵁䉕䅁䭁䉁䅅䅁䭁䅁䅕䅁䉁䅁䅁允䅁䉁䅑䵵㕳杂䅁䅁䵁䅉䅅䅁䕁䅁䅁睁䵁䅁䅁权慃杁䅁权剁䅁䅁权⽄允䅁允䅁䅁䅅䅁啁䅁癁桋䅁䅁䅁䍄䉁䅁䅁兂䅁䅁䅍䅄䅁䅁䅯児䅁䅁䅯䄷䅯䅁䅯朵䅯䅁䅯眵䅯䅁䅅䅁䉁䅁䅁睂䅁䅁䅁佧歔䅑杷允䅁䅁䅍䅁䑁䅁䅷䅁䭁䍁䈴䅁䭁䍁䝙䅁䉁䅁䅁允䅁䅁䅕硥畓⭒䭅歖䵁䅉䅅䅁䙁䅁䅁睁䵁䅁䅁权剃䅁䅁权汄权䅁权浄权䅁权湄权䅁允䅁䅁䅅䅁䭁䅁䰰䅁䵁䅉䅅䅁䕁䅁䅁睁䵁䅁䅁权㉄杁䅁权剁䅁䅁权䙁䅁䅁允䅁䅁䅅䅁啁䩁⽁䄹䅫䅁䅁䍄䉁䅁䅁兂䅁䅁䅍䅄䅁䅁䅯䅉䅁䅁䅯儷䅯䅁䅯朵䅯䅁䅯眵䅯䅁䅅䅁䉁䅁䅁睂䅁䅁䅁䭧歺䅑杷允䅁䅁䅑䅁䑁䅁䅷䅁䭁䵁䉧䅁䭁䅁䍅䅁䭁䅁䍕䅁䉁䅁䅁允䅁䅁䅕桕匫㙩㉪〶䵁䅉䅅䅁䕁䅁䅁睁䵁䅁䅁权桃睁䅁权䭁䅁䅁权䙁䅁䅁允䅁䅁䅅䅁䙁䉁奂扏䥔瑤⽙䍄䉁䅁䅁兂䅁䅁䅍䅄䅁䅁䅯八䅁䅁䅯儷䅯䅁䅯朵䅯䅁䅯眵䅯䅁䅅䅁䉁䅁䅁睂䅁䅁䅁䩉歮䅑杷允䅁䅁䅑䅁䑁䅁䅷䅁䭁䉁䍍䅁䭁䅁䅯䅁䭁䅁䅕䅁䉁䅁䅁允䅁䅁䅕瑃橥䑣䬲䕇䵁䅉䅅䅁䑁䅁䅁睁䵁䅁䅁权睂兂䅁权流杂䅁允䅁䅁䅅䅁䙁䵁䴳䵺䵺䙈䅎䍄䉁䅁䅁兂䅁䅁䅍䅄䅁䅁䅯睈䅅䅁䅯䄷䅯䅁䅯朵䅯䅁䅯眵䅯䅁䅅䅁䉁䅁䅁睂䅁䅁䅁䡧歐䅑杷允䅁䅁䅑䅁䑁䅁䅷䅁䭁䝁䐰䅁䭁䅁䅑䅁䭁偁䈸䅁䉁䅁䅁允䅁䉁䅑偷杦睂䅁䅁䵁䅉䅅䅁䙁䅁䅁睁䵁䅁䅁权祁睃䅁权獄权䅁权浄权䅁权湄权䅁允䅁䅁䅅䅁䭁䉁䕁䅁䵁䅉䅅䅁䕁䅁䅁睁䵁䅁䅁权桂睁䅁权䕁䅁䅁权䙁䅁䅁允䅁䅁䅅䅁啁䉁橬兌䅁䅁䅁䍄䉁䅁䅁䅂䅁䅁䅍䅄䅁䅁䅯䅭䅅䅁䅯权䅁䅁䅯䅂䅉䅁䅅䅁䉁䅁䅁兂㥂穐敖歵祮睐杷允䅁䅁䅑䅁䑁䅁䅷䅁䭁䥁䍷䅁䭁䅁䅑䅁䭁䅁䅕䅁䉁䅁䅁允䅁䉁䅑䥵充允䅁䅁䵁䅉䅅䅁䕁䅁䅁睁䵁䅁䅁权ㅃ允䅁权剁䅁䅁权䕁杁䅁允䅁䅁䅅䅁啁䍁坂䕢䄸䅁䅁䍄䉁䅁䅁䅂䅁䅁䅍䅄䅁䅁䅯䄱䅍䅁䅯䅂䅁䅁䅯眯䅅䅁䅅䅁䉁䅁䅁䅆㍃礹䅣䅁䅁䅁杷允䅁䅁䅑䅁䑁䅁䅷䅁䭁䉁䝣䅁䭁䉁䜸䅁䭁䍁䝁䅁䉁䅁䅁允䅁䅁䅯杋䅧䅁杷允䅁䅁䅕䅁䑁䅁䅷䅁䭁䵁䱳䅁䭁佁䬰䅁䭁佁䭙䅁䭁佁䭣䅁䉁䅁䅁允䅁䅁䅣䅁䅁䥁慄唵䵁䅉䅅䅁䑁䅁䅁睁䵁䅁䅁权ㅁ䅄䅁权捁杂䅁允䅁䅁䅅䅁䭁䙁䝁䅁䵁䅉䅅䅁䕁䅁䅁睁䵁䅁䅁权睄䅁䅁权剁䅁䅁权䕁杁䅁允䅁䅁䅅䅁啁䥁㥂硄䅳䅁䅁䍄䉁䅁䅁䅂䅁䅁䅍䅄䅁䅁䅯䅉䅉䅁䅯权䅁䅁䅯眯䅅䅁䅅䅁䉁䅁䅁兂乃㉬匴㡧坁䅑杷允䅁䅁䅑䅁䑁䅁䅷䅁䭁乁䱫䅁䭁䉁䜸䅁䭁䍁䝁䅁䉁䅁䅁允䅁䅁䅯眲䅙䅁杷允䅁䅁䅑䅁䑁䅁䅷䅁䭁䩁䑙䅁䭁䉁䅅䅁䭁偁䈸䅁䉁䅁䅁允䅁䉁䅑桌㕂元䅁䅁䵁䅉䅅䅁䕁䅁䅁睁䵁䅁䅁权歂兂䅁权晁杂䅁权杁杂䅁允䅁䅁䅅䅁䭁䉁䡣䅁䵁䅉䅅䅁䑁䅁䅁睁䵁䅁䅁权潂兂䅁权歁杂䅁允䅁䅁䅅䅁䭁䥁䥁䅁䵁䅉䅅䅁䑁䅁䅁睁䵁䅁䅁权㕂睃䅁权歁杂䅁允䅁䅁䅅䅁䭁䝁副䅁䵁䅉䅅䅁䑁䅁䅁睁䵁䅁䅁权歁睄䅁权敁杂䅁允䅁䅁䅅䅁䭁䑁䝑䅁䵁䅉䅅䅁䕁䅁䅁睁䵁䅁䅁权䍄睁䅁权剁䅁䅁权䙁䅁䅁允䅁䅁䅅䅁啁䉁㍧杧䅅䅁䅁䍄䉁䅁䅁睁䅁䅁䅍䅄䅁䅁䅯䄳䅅䅁䅯䅈䅙䅁䅅䅁䉁䅁䅁权睃杂䅁䍄䉁䅁䅁䅂䅁䅁䅍䅄䅁䅁䅯兏䅁䅁䅯允䅉䅁䅯睁䅉䅁䅅䅁䉁䅁䅁兂ぃ䝷䅩䡤桌䅑杷允䅁䅁䅑䅁䑁䅁䅷䅁䭁䵁䉍䅁䭁䅁䍅䅁䭁䅁䍕䅁䉁䅁䅁允䅁䅁䅕㙍㠸㐶㙳䕍䵅䅉䅅䅁䕁䅁䅁睁䵁䅁䅁权楂睁䅁权䕁䅁䅁权䙁䅁䅁允䅁䅁䅅䅁啁乁⽏睫䅁䅁䅁䍄䉁䅁䅁睁䅁䅁䅍䅄䅁䅁䅯睤䅁䅁䅯杇䅙䅁䅅䅁䉁䅁䅁权䑄杂䅁䍄䉁䅁䅁睁䅁䅁䅍䅄䅁䅁䅯公䅁䅁䅯䅊䅙䅁䅅䅁䉁䅁䅁权汁元䅁䍄䉁䅁䅁䅂䅁䅁䅍䅄䅁䅁䅯䅷䅁䅁䅯权䅁䅁䅯兂䅁䅁䅅䅁䉁䅁䅁兂煃搸乊桙䅁䅑杷允䅁䅁䅕䅁䑁䅁䅷䅁䭁䅁䅧䅁䭁佁䭕䅁䭁佁䭙䅁䭁佁䭣䅁䉁䅁䅁允䅁䅁䅯儫䅯䅁杷允䅁䅁䅑䅁䑁䅁䅷䅁䭁䩁䍯䅁䭁䅁䅑䅁䭁偁䈸䅁䉁䅁䅁允䅁䉁䅑䡏內睁䅁䅁䵁䅉䅅䅁䕁䅁䅁睁䵁䅁䅁权䵃杁䅁权剁䅁䅁权䙁䅁䅁允䅁䅁䅅䅁啁䉁婏眫䅧䅁䅁䍄䉁䅁䅁䅂䅁䅁䅍䅄䅁䅁䅯䅵䅍䅁䅯䅂䅁䅁䅯眯䅅䅁䅅䅁䉁䅁䅁䅆㑄硁䅍䅁䅁䅁杷允䅁䅁䅑䅁䑁䅁䅷䅁䭁䩁䍑䅁䭁䉁䅅䅁䭁䅁䅕䅁䉁䅁䅁允䅁䉁䅑䝧䉈䅄䅁䅁䵁䅉䅅䅁䑁䅁䅁睁䵁䅁䅁权䅃兂䅁权敁杂䅁允䅁䅁䅅䅁䭁䭁䜸䅁䵁䅉䅅䅁䙁䅁䅁睁䵁䅁䅁权偄䅁䅁权煄权䅁权浄权䅁权牄权䅁允䅁䅁䅅䅁䡁䅁䅁䅁杂体䅚䍄䉁䅁䅁䅂䅁䅁䅍䅄䅁䅁䅯八䅍䅁䅯䅂䅁䅁䅯兂䅁䅁䅅䅁䉁䅁䅁䅆䅄䥳䅑䅁䅁䅁杷允䅁䅁䅕䅁䑁䅁䅷䅁䭁䅁佯䅁䭁佁䭫䅁䭁佁䭙䅁䭁佁䭣䅁䉁䅁䅁允䅁䅁䅯䅅䅑䅁杷允䅁䅁䅍䅁䑁䅁䅷䅁䭁䵁佉䅁䭁䍁䝙䅁䉁䅁䅁允䅁䅁䅕⽷潕䥘䌸歔䵁䅉䅅䅁䑁䅁䅁睁䵁䅁䅁权捁睄䅁权奁杂䅁允䅁䅁䅅䅁䭁䡁䝷䅁䵁䅉䅅䅁䙁䅁䅁睁䵁䅁䅁权兂兂䅁权潄权䅁权浄权䅁权湄权䅁允䅁䅁䅅䅁䭁偁䬴䅁䵁䅉䅅䅁䕁䅁䅁睁䵁䅁䅁权橂睁䅁权剁䅁䅁权䙁䅁䅁允䅁䅁䅅䅁啁偁礵杗䅧䅁䅁䍄䉁䅁䅁睁䅁䅁䅍䅄䅁䅁䅯杭䅁䅁䅯杇䅙䅁䅅䅁䉁䅁䅁权婂杂䅁䍄䉁䅁䅁䅂䅁䅁䅍䅄䅁䅁䅯䅚䅍䅁䅯充䅁䅁䅯兂䅁䅁䅅䅁䉁䅁䅁䅆潃到啷䅁䅁䅁杷允䅁䅁䅑䅁䑁䅁䅷䅁䭁䉁䍷䅁䭁䅁䅯䅁䭁䅁䅕䅁䉁䅁䅁允䅁䅁䅕灭婭婭婭吸䴸䅉䅅䅁䙁䅁䅁睁䵁䅁䅁权剄䅁䅁权獄权䅁权浄权䅁权湄权䅁允䅁䅁䅅䅁䡁䅁䅁䅁䅂伫䅖䍄䉁䅁䅁䅂䅁䅁䅍䅄䅁䅁䅯杘䅍䅁䅯充䅁䅁䅯眯䅅䅁䅅䅁䉁䅁䅁䅆䅂呩汑䅁䅁䅁杷允䅁䅁䅑䅁䑁䅁䅷䅁䭁䡁䉕䅁䭁䅁䍅䅁䭁䅁䍕䅁䉁䅁䅁允䅁䅁䅕偸㘶䰷⽆〯䵁䅉䅅䅁䙁䅁䅁睁䵁䅁䅁权捃䅂䅁权灄权䅁权浄权䅁权湄权䅁允䅁䅁䅅䅁䭁䉁䕁䅁䵁䅉䅅䅁䑁䅁䅁睁䵁䅁䅁权䵁䅁䅁权歁杂䅁允䅁䅁䅅䅁䭁䵁䩫䅁䵁䅉䅅䅁䕁䅁䅁睁䵁䅁䅁权流䅁䅁权䭁䅁䅁权䕁杁䅁允䅁䅁䅅䅁䙁偁卌坔光䈲䅊䍄䉁䅁䅁䅂䅁䅁䅍䅄䅁䅁䅯睌䅁䅁䅯充䅁䅁䅯䅂䅉䅁䅅䅁䉁䅁䅁䅆潁慢䝁䅁䅁䅁杷允䅁䅁䅑䅁䑁䅁䅷䅁䭁䝁䑕䅁䭁䅁䅯䅁䭁䅁䅕䅁䉁䅁䅁允䅁䅁䅕癴㥐䠱灧歊䵁䅉䅅䅁䕁䅁䅁睁䵁䅁䅁权㉃睁䅁权䭁䅁䅁权䙁䅁䅁允䅁䅁䅅䅁䙁䙁㑋潈牘到䅤䍄䉁䅁䅁兂䅁䅁䅍䅄䅁䅁䅯兹䅑䅁䅯䄶䅯䅁䅯朵䅯䅁䅯眵䅯䅁䅅䅁䉁䅁䅁权允䅂䅁䍄䉁䅁䅁睁䅁䅁䅍䅄䅁䅁䅯睌䅳䅁䅯䅈䅙䅁䅅䅁䉁䅁䅁权坁䅃䅁䍄䉁䅁䅁兂䅁䅁䅍䅄䅁䅁䅯䅤䅕䅁䅯儵䅯䅁䅯朵䅯䅁䅯眵䅯䅁䅅䅁䉁䅁䅁权㉁睃䅁䍄䉁䅁䅁䅂䅁䅁䅍䅄䅁䅁䅯杚䅍䅁䅯充䅁䅁䅯兂䅁䅁䅅䅁䉁䅁䅁䅆䅂䍰祁䅁䅁䅁杷允䅁䅁䅍䅁䑁䅁䅷䅁䭁䵁䴴䅁䭁䍁䝑䅁䉁䅁䅁允䅁䅁䅯朹䄰䅁杷允䅁䅁䅍䅁䑁䅁䅷䅁䭁䍁䙫䅁䭁䉁䝧䅁䉁䅁䅁允䅁䅁䅯兏䅙䅁杷允䅁䅁䅑䅁䑁䅁䅷䅁䭁䙁䌴䅁䭁䅁䅑䅁䭁偁䈸䅁䉁䅁䅁允䅁䉁䅑偭剤䅁䅁䅁䵁䅉䅅䅁䕁䅁䅁睁䵁䅁䅁权灂睁䅁权䕁䅁䅁权䙁䅁䅁允䅁䅁䅅䅁啁䅁獁杒䅅䅁䅁䍄䉁䅁䅁兂䅁䅁䅍䅄䅁䅁䅯睒䅳䅁䅯儵䅯䅁䅯朵䅯䅁䅯眵䅯䅁䅅䅁䉁䅁䅁权允䅂䅁䍄䉁䅁䅁䅂䅁䅁䅍䅄䅁䅁䅯䄴䅉䅁䅯充䅁䅁䅯眯䅅䅁䅅䅁䉁䅁䅁䅆䅁祣硫䅁䅁䅁杷允䅁䅁䅑䅁䑁䅁䅷䅁䭁䅁䑷䅁䭁䅁䅯䅁䭁䅁䅕䅁䉁䅁䅁允䅁䅁䅕䑔䩥坑求啋䵁䅉䅅䅁䑁䅁䅁睁䵁䅁䅁权䩂睃䅁权歁杂䅁允䅁䅁䅅䅁䭁䙁剁䅁䵁䅉䅅䅁䕁䅁䅁睁䵁䅁䅁权㡃睁䅁权䭁䅁䅁权⽄允䅁允䅁䅁䅅䅁䙁䙁偹癷潕䈳䄵䍄䉁䅁䅁兂䅁䅁䅍䅄䅁䅁䅯兎䄰䅁䅯䄶䅯䅁䅯朵䅯䅁䅯眵䅯䅁䅅䅁䉁䅁䅁权允䅂䅁䍄䉁䅁䅁睁䅁䅁䅍䅄䅁䅁䅯杏䅳䅁䅯䅈䅙䅁䅅䅁䉁䅁䅁权煄杂䅁䍄䉁䅁䅁䅂䅁䅁䅍䅄䅁䅁䅯条䅍䅁䅯权䅁䅁䅯兂䅁䅁䅅䅁䉁䅁䅁兂敂歵䵫煁剳䅑杷允䅁䅁䅍䅁䑁䅁䅷䅁䭁䙁䉅䅁䭁䍁䝑䅁䉁䅁䅁允䅁䅁䅯朷䅧䅁杷允䅁䅁䅑䅁䑁䅁䅷䅁䭁䭁䍙䅁䭁䉁䅅䅁䭁䅁䅕䅁䉁䅁䅁允䅁䉁䅑䝕瑣杁䅁䅁䵁䅉䅅䅁䙁䅁䅁睁䵁䅁䅁权浃允䅁权瑄权䅁权浄权䅁权湄权䅁允䅁䅁䅅䅁䡁䅁䅁䅁杁畫䅒䍄䉁䅁䅁睁䅁䅁䅍䅄䅁䅁䅯睤䄰䅁䅯杈䅙䅁䅅䅁䉁䅁䅁权䩃元䅁䍄䉁䅁䅁䅂䅁䅁䅍䅄䅁䅁䅯杋䅅䅁䅯充䅁䅁䅯兂䅁䅁䅅䅁䉁䅁䅁䅆权晇䡧䅁䅁䅁杷允䅁䅁䅑䅁䑁䅁䅷䅁䭁䱁䍳䅁䭁䉁䅅䅁䭁偁䈸䅁䉁䅁䅁允䅁䉁䅑䅑瑎睏䅁䅁䵁䅉䅅䅁䑁䅁䅁睁䵁䅁䅁权佁䅁䅁权捁杂䅁允䅁䅁䅅䅁䭁䭁䜸䅁䵁䅉䅅䅁䕁䅁䅁睁䵁䅁䅁权摄杁䅁权䕁䅁䅁权䙁䅁䅁允䅁䅁䅅䅁啁乁硨入䅁䅁䅁䍄䉁䅁䅁兂䅁䅁䅍䅄䅁䅁䅯兄䅷䅁䅯儶䅯䅁䅯朵䅯䅁䅯眵䅯䅁䅅䅁䉁䅁䅁权杂杄䅁䍄䉁䅁䅁䅂䅁䅁䅍䅄䅁䅁䅯朶䅉䅁䅯䅂䅁䅁䅯兂䅁䅁䅅䅁䉁䅁䅁䅆䵁浸䅑䅁䅁䅁杷允䅁䅁䅍䅁䑁䅁䅷䅁䭁䍁丸䅁䭁䍁䝑䅁䉁䅁䅁允䅁䅁䅯刳䅅䅁杷允䅁䅁䅕䅁䑁䅁䅷䅁䭁䉁䅯䅁䭁佁䬰䅁䭁佁䭙䅁䭁佁䭣䅁䉁䅁䅁允䅁䅁䅣䅁䅁䅁㥁欵䵁䅉䅅䅁䕁䅁䅁睁䵁䅁䅁权⭄杁䅁权䕁䅁䅁权䙁䅁䅁允䅁䅁䅅䅁啁䵁䅑全䅅䅁䅁䍄䉁䅁䅁䅂䅁䅁䅍䅄䅁䅁䅯䅤䅉䅁䅯䅂䅁䅁䅯兂䅁䅁䅅䅁䉁䅁䅁䅆杁晑䐸䅁䅁䅁杷允䅁䅁䅑䅁䑁䅁䅷䅁䭁䱁䉑䅁䭁䉁䅅䅁䭁䅁䅕䅁䉁䅁䅁允䅁䉁䅑䴫敃䅉䅁䅁䵁䅉䅅䅁䑁䅁䅁睁䵁䅁䅁权扄䅁䅁权慁杂䅁允䅁䅁䅅䅁䭁䍁䜰䅁䵁䅉䅅䅁䕁䅁䅁睁䵁䅁䅁权䕂䅁䅁权䉁杁䅁权䙁杁䅁允䅁䅁䅅䅁䙁䵁煱㕙㙨呺䉬䍄䉁䅁䅁䅂䅁䅁䅍䅄䅁䅁䅯睙䅉䅁䅯充䅁䅁䅯眯䅅䅁䅅䅁䉁䅁䅁䅆杁䑸歧䅁䅁䅁杷允䅁䅁䅍䅁䑁䅁䅷䅁䭁䅁䉕䅁䭁䉁䜴䅁䉁䅁䅁允䅁䅁䅯䅘䅙䅁杷允䅁䅁䅑䅁䑁䅁䅷䅁䭁䭁䅍䅁䭁䉁䅅䅁䭁䅁䍑䅁䉁䅁䅁允䅁䉁䅑䵑㕯充䅁䅁䵁䅉䅅䅁䙁䅁䅁睁䵁䅁䅁权啄䅂䅁权瑄权䅁权浄权䅁权湄权䅁允䅁䅁䅅䅁䭁䉁䕁䅁䵁䅉䅅䅁䙁䅁䅁睁䵁䅁䅁权䩁䅄䅁权獄权䅁权浄权䅁权湄权䅁允䅁䅁䅅䅁䡁䅁䅁䅁杄申䅖䍄䉁䅁䅁䅂䅁䅁䅍䅄䅁䅁䅯䄶䅉䅁䅯充䅁䅁䅯兂䅁䅁䅅䅁䉁䅁䅁䅆䅁晱乧䅁䅁䅁杷允䅁䅁䅑䅁䑁䅁䅷䅁䭁偁䕧䅁䭁䉁䜸䅁䭁䍁䝁䅁䉁䅁䅁允䅁䅁䅯䅚䅙䅁杷允䅁䅁䅍䅁䑁䅁䅷䅁䭁䉁䈸䅁䭁䉁䝧䅁䉁䅁䅁允䅁䅁䅯䅦䅙䅁杷允䅁䅁䅑䅁䑁䅁䅷䅁䭁䝁䑣䅁䭁䅁䅯䅁䭁䅁䅕䅁䉁䅁䅁允䅁䅁䅕硨婢発呥啎䵁䅉䅅䅁䑁䅁䅁睁䵁䅁䅁权䉁兄䅁权捁杂䅁允䅁䅁䅅䅁䭁䡁䝣䅁䵁䅉䅅䅁䕁䅁䅁睁䵁䅁䅁权䩁杁䅁权剁䅁䅁权⽄允䅁允䅁䅁䅅䅁啁䩁偂杴䅕䅁䅁䍄䉁䅁䅁䅂䅁䅁䅍䅄䅁䅁䅯兏䅁䅁䅯允䅉䅁䅯兂䅉䅁䅅䅁䉁䅁䅁兂⽄免坃⼰吳䅑杷允䅁䅁䅑䅁䑁䅁䅷䅁䭁䩁䑫䅁䭁䅁䅑䅁䭁偁䈸䅁䉁䅁䅁允䅁䉁䅑䕣㐸睁䅁䅁䵁䅉䅅䅁䑁䅁䅁睁䵁䅁䅁权湄允䅁权捁杂䅁允䅁䅁䅅䅁䭁䕁䜰䅁䵁䅉䅅䅁䕁䅁䅁睁䵁䅁䅁权㉁杁䅁权䕁䅁䅁权䙁䅁䅁允䅁䅁䅅䅁啁䱁湥睒䅁䅁䅁䍄䉁䅁䅁兂䅁䅁䅍䅄䅁䅁䅯杪䅅䅁䅯朶䅯䅁䅯朵䅯䅁䅯眶䅯䅁䅅䅁䉁䅁䅁睂䅁䅁䅁䌴浪䅑杷允䅁䅁䅑䅁䑁䅁䅷䅁䭁䑁䍑䅁䭁䅁䅑䅁䭁䅁䅕䅁䉁䅁䅁允䅁䉁䅑ㅫ呃䅁䅁䅁䵁䅉䅅䅁䕁䅁䅁睁䵁䅁䅁权呄允䅁权晁杂䅁权杁杂䅁允䅁䅁䅅䅁䭁䕁䭁䅁䵁䅉䅅䅁䕁䅁䅁睁䵁䅁䅁权摃杁䅁权䕁䅁䅁权⽄允䅁允䅁䅁䅅䅁啁䑁汨关䅅䅁䅁䍄䉁䅁䅁兂䅁䅁䅍䅄䅁䅁䅯兓䅁䅁䅯儶䅯䅁䅯朵䅯䅁䅯眵䅯䅁䅅䅁䉁䅁䅁权坄杄䅁</t>
  </si>
  <si>
    <t>䍄䉁䅁䅁睁䅁䅁䅍䅄䅁䅁䅯睪䅁䅁䅯䅊䅙䅁䅅䅁䉁䅁䅁权ぃ睂䅁䍄䉁䅁䅁睁䅁䅁䅍䅄䅁䅁䅯光䅳䅁䅯杈䅙䅁䅅䅁䉁䅁䅁权浄䅃䅁䍄䉁䅁䅁䅂䅁䅁䅍䅄䅁䅁䅯眷䅉䅁䅯权䅁䅁䅯兂䅁䅁䅅䅁䉁䅁䅁兂楂䙅㕧䵴䑧䅑杷允䅁䅁䅑䅁䑁䅁䅷䅁䭁佁䍧䅁䭁䅁䅯䅁䭁䅁䅕䅁䉁䅁䅁允䅁䅁䅕癱午坔光䕃䵁䅉䅅䅁䕁䅁䅁睁䵁䅁䅁权奂䅁䅁权䉁杁䅁权䑁杁䅁允䅁䅁䅅䅁䙁䱁䥥づ临畨䅚䍄䉁䅁䅁䅂䅁䅁䅍䅄䅁䅁䅯䄷䅉䅁䅯䅂䅁䅁䅯眯䅅䅁䅅䅁䉁䅁䅁䅆汄䍫䅍䅁䅁䅁杷允䅁䅁䅑䅁䑁䅁䅷䅁䭁偁䍙䅁䭁䅁䅑䅁䭁偁䈸䅁䉁䅁䅁允䅁䉁䅑䰹㙚䅁䅁䅁䵁䅉䅅䅁䕁䅁䅁睁䵁䅁䅁权偂杁䅁权䭁䅁䅁权⽄允䅁允䅁䅁䅅䅁䙁䵁㌯⭕汏硇䅆䍄䉁䅁䅁睁䅁䅁䅍䅄䅁䅁䅯杧䄴䅁䅯杈䅙䅁䅅䅁䉁䅁䅁权䩂杂䅁䍄䉁䅁䅁䅂䅁䅁䅍䅄䅁䅁䅯来䅉䅁䅯权䅁䅁䅯兂䅁䅁䅅䅁䉁䅁䅁兂㥂穐敖浵㕫䅑杷允䅁䅁䅕䅁䑁䅁䅷䅁䭁䭁䉑䅁䭁佁䬰䅁䭁佁䭙䅁䭁佁䭣䅁䉁䅁䅁允䅁䅁䅣䅁䅁佁⽃唵䵁䅉䅅䅁䙁䅁䅁睁䵁䅁䅁权獃䅂䅁权汄权䅁权浄权䅁权湄权䅁允䅁䅁䅅䅁䭁䅁䰰䅁䵁䅉䅅䅁䕁䅁䅁睁䵁䅁䅁权婄杁䅁权剁䅁䅁权䙁䅁䅁允䅁䅁䅅䅁啁䝁祩杘䅫䅁䅁䍄䉁䅁䅁䅂䅁䅁䅍䅄䅁䅁䅯兤䅍䅁䅯充䅁䅁䅯眯䅅䅁䅅䅁䉁䅁䅁䅆奁穮奯䅁䅁䅁杷允䅁䅁䅕䅁䑁䅁䅷䅁䭁䵁䱧䅁䭁佁䭫䅁䭁佁䭙䅁䭁佁䭣䅁䉁䅁䅁允䅁䅁䅯䅅䅑䅁杷允䅁䅁䅑䅁䑁䅁䅷䅁䭁䙁䍍䅁䭁䉁䅅䅁䭁䅁䅕䅁䉁䅁䅁允䅁䉁䅑䭁䴵兌䅁䅁䵁䅉䅅䅁䑁䅁䅁睁䵁䅁䅁权癃允䅁权敁杂䅁允䅁䅁䅅䅁䭁䝁䝅䅁䵁䅉䅅䅁䑁䅁䅁睁䵁䅁䅁权䡁兂䅁权歁杂䅁允䅁䅁䅅䅁䭁䥁䡉䅁䵁䅉䅅䅁䕁䅁䅁睁䵁䅁䅁权婄杁䅁权䭁䅁䅁权䙁䅁䅁允䅁䅁䅅䅁䙁乁乎桙奂晏⽙䍄䉁䅁䅁䅂䅁䅁䅍䅄䅁䅁䅯睉䅍䅁䅯权䅁䅁䅯眯䅅䅁䅅䅁䉁䅁䅁兂㝂䭆䠵場䕲睐杷允䅁䅁䅕䅁䑁䅁䅷䅁䭁䑁䅫䅁䭁佁䭧䅁䭁佁䭙䅁䭁佁䭣䅁䉁䅁䅁允䅁䅁䅯兕䅳䅁杷允䅁䅁䅕䅁䑁䅁䅷䅁䭁䵁䈸䅁䭁佁䭫䅁䭁佁䭙䅁䭁佁䭣䅁䉁䅁䅁允䅁䅁䅯䅴䄸䅁杷允䅁䅁䅑䅁䑁䅁䅷䅁䭁䝁䑅䅁䭁䅁䅯䅁䭁䅁䅕䅁䉁䅁䅁允䅁䅁䅕㘴扗䍸睃歆䵁䅉䅅䅁䕁䅁䅁睁䵁䅁䅁权䱃䅂䅁权晁杂䅁权杁杂䅁允䅁䅁䅅䅁䭁䥁䝙䅁䵁䅉䅅䅁䙁䅁䅁睁䵁䅁䅁权呃䅂䅁权獄权䅁权浄权䅁权湄权䅁允䅁䅁䅅䅁䡁䅁䅁䅁䅃攱䅒䍄䉁䅁䅁兂䅁䅁䅍䅄䅁䅁䅯儯䅯䅁䅯䄶䅯䅁䅯朵䅯䅁䅯眵䅯䅁䅅䅁䉁䅁䅁权⭄权䅁䍄䉁䅁䅁䅂䅁䅁䅍䅄䅁䅁䅯杊䅅䅁䅯䅂䅁䅁䅯兂䅁䅁䅅䅁䉁䅁䅁䅆兄普剧䅁䅁䅁杷允䅁䅁䅑䅁䑁䅁䅷䅁䭁䕁䑧䅁䭁䉁䅅䅁䭁䅁䅕䅁䉁䅁䅁允䅁䉁䅑䥧㉳杉䅁䅁䵁䅉䅅䅁䕁䅁䅁睁䵁䅁䅁权⭂兂䅁权晁杂䅁权杁杂䅁允䅁䅁䅅䅁䭁䕁䜴䅁䵁䅉䅅䅁䕁䅁䅁睁䵁䅁䅁权权睁䅁权剁䅁䅁权䙁䅁䅁允䅁䅁䅅䅁啁䵁䵩剨䅅䅁䅁䍄䉁䅁䅁䅂䅁䅁䅍䅄䅁䅁䅯兂䅑䅁䅯权䅁䅁䅯兂䅁䅁䅅䅁䉁䅁䅁兂䡄穓䩥救噁䅑杷允䅁䅁䅍䅁䑁䅁䅷䅁䭁䉁䉙䅁䭁䍁䝙䅁䉁䅁䅁允䅁䅁䅕椹捨㡪汌䕗䵁䅉䅅䅁䕁䅁䅁睁䵁䅁䅁权瑂杁䅁权䕁䅁䅁权䙁䅁䅁允䅁䅁䅅䅁啁䅁䩂儲䅁䅁䅁䍄䉁䅁䅁䅂䅁䅁䅍䅄䅁䅁䅯䅡䅉䅁䅯䅂䅁䅁䅯眯䅅䅁䅅䅁䉁䅁䅁䅆⭁畡䉉䅁䅁䅁杷允䅁䅁䅍䅁䑁䅁䅷䅁䭁䍁䈴䅁䭁䍁䝑䅁䉁䅁䅁允䅁䅁䅯睦䅫䅁杷允䅁䅁䅍䅁䑁䅁䅷䅁䭁䭁䉁䅁䭁䉁䝯䅁䉁䅁䅁允䅁䅁䅯睇䅙䅁杷允䅁䅁䅕䅁䑁䅁䅷䅁䭁偁乑䅁䭁佁䭫䅁䭁佁䭙䅁䭁佁䭣䅁䉁䅁䅁允䅁䅁䅯桎䅉䅁杷允䅁䅁䅍䅁䑁䅁䅷䅁䭁乁䕙䅁䭁䍁䝙䅁䉁䅁䅁允䅁䅁䅕瑃橥䑣焳啕䵁䅉䅅䅁䕁䅁䅁睁䵁䅁䅁权瑂杁䅁权䭁䅁䅁权䙁䅁䅁允䅁䅁䅅䅁䙁偁潙䥘䌯改⽷䍄䉁䅁䅁睁䅁䅁䅍䅄䅁䅁䅯杖䅁䅁䅯杈䅙䅁䅅䅁䉁䅁䅁权䅁睂䅁䍄䉁䅁䅁睁䅁䅁䅍䅄䅁䅁䅯儵䅷䅁䅯杈䅙䅁䅅䅁䉁䅁䅁权歃睄䅁䍄䉁䅁䅁䅂䅁䅁䅍䅄䅁䅁䅯眶䅁䅁䅯允䅉䅁䅯杁䅉䅁䅅䅁䉁䅁䅁兂㕄㝕浰啬㥲䅑杷允䅁䅁䅕䅁䑁䅁䅷䅁䭁䍁䅣䅁䭁佁䭯䅁䭁佁䭙䅁䭁佁䭳䅁䉁䅁䅁允䅁䅁䅣䅁䅁䝁䵂欵䵁䅉䅅䅁䑁䅁䅁睁䵁䅁䅁权畃䅁䅁权歁杂䅁允䅁䅁䅅䅁䭁䍁䨸䅁䵁䅉䅅䅁䕁䅁䅁睁䵁䅁䅁权煂睁䅁权䕁䅁䅁权䙁䅁䅁允䅁䅁䅅䅁啁䡁橧䄳䅁䅁䅁䍄䉁䅁䅁兂䅁䅁䅍䅄䅁䅁䅯眵䅑䅁䅯䄷䅯䅁䅯朵䅯䅁䅯眵䅯䅁䅅䅁䉁䅁䅁权允䅂䅁䍄䉁䅁䅁睁䅁䅁䅍䅄䅁䅁䅯䅆䅁䅁䅯䅊䅙䅁䅅䅁䉁䅁䅁权杄元䅁䍄䉁䅁䅁䅂䅁䅁䅍䅄䅁䅁䅯䅕䅍䅁䅯䅂䅁䅁䅯兂䅁䅁䅅䅁䉁䅁䅁䅆兂䬯䉷䅁䅁䅁杷允䅁䅁䅍䅁䑁䅁䅷䅁䭁䑁䉙䅁䭁䉁䝧䅁䉁䅁䅁允䅁䅁䅯杓䅙䅁杷允䅁䅁䅑䅁䑁䅁䅷䅁䭁䵁䄸䅁䭁䅁䅑䅁䭁䅁䍑䅁䉁䅁䅁允䅁䉁䅑䙋爱䅁䅁䅁䵁䅉䅅䅁䑁䅁䅁睁䵁䅁䅁权穃兄䅁权捁杂䅁允䅁䅁䅅䅁䭁䕁䝣䅁䵁䅉䅅䅁䑁䅁䅁睁䵁䅁䅁权䑄睃䅁权流杂䅁允䅁䅁䅅䅁䙁䙁偹癷潕䕦䅸䍄䉁䅁䅁睁䅁䅁䅍䅄䅁䅁䅯免䄰䅁䅯杇䅙䅁䅅䅁䉁䅁䅁权楂杂䅁䍄䉁䅁䅁䅂䅁䅁䅍䅄䅁䅁䅯䅸䅉䅁䅯充䅁䅁䅯兂䅁䅁䅅䅁䉁䅁䅁䅆奄浘䥅䅁䅁䅁杷允䅁䅁䅑䅁䑁䅁䅷䅁䭁佁䍁䅁䭁䅁䅑䅁䭁䅁䅕䅁䉁䅁䅁允䅁䉁䅑䩱户䅁䅁䅁䵁䅉䅅䅁䑁䅁䅁睁䵁䅁䅁权䅁兂䅁权歁杂䅁允䅁䅁䅅䅁䭁䉁䕁䅁䵁䅉䅅䅁䕁䅁䅁睁䵁䅁䅁权呁睁䅁权䕁䅁䅁权⽄允䅁允䅁䅁䅅䅁啁偁剪䅒䅁䅁䅁䍄䉁䅁䅁兂䅁䅁䅍䅄䅁䅁䅯全䅁䅁䅯䄶䅯䅁䅯朵䅯䅁䅯眵䅯䅁䅅䅁䉁䅁䅁权䝁睃䅁䍄䉁䅁䅁兂䅁䅁䅍䅄䅁䅁䅯八䅑䅁䅯儷䅯䅁䅯朵䅯䅁䅯眵䅯䅁䅅䅁䉁䅁䅁权允䅂䅁䍄䉁䅁䅁睁䅁䅁䅍䅄䅁䅁䅯杳䅅䅁䅯䅈䅙䅁䅅䅁䉁䅁䅁权牁杂䅁䍄䉁䅁䅁兂䅁䅁䅍䅄䅁䅁䅯睸䅳䅁䅯䄷䅯䅁䅯朵䅯䅁䅯眵䅯䅁䅅䅁䉁䅁䅁权允䅂䅁䍄䉁䅁䅁䅂䅁䅁䅍䅄䅁䅁䅯䅭䅁䅁䅯充䅁䅁䅯兂䅁䅁䅅䅁䉁䅁䅁䅆䅁甲杙䅁䅁䅁杷允䅁䅁䅑䅁䑁䅁䅷䅁䭁䡁䑙䅁䭁䅁䅯䅁䭁䅁䅕䅁䉁䅁䅁允䅁䅁䅕敫㠱穐敖樯䴸䅉䅅䅁䙁䅁䅁睁䵁䅁䅁权橄兂䅁权獄权䅁权浄权䅁权湄权䅁允䅁䅁䅅䅁䡁䅁䅁䅁权伷䅖䍄䉁䅁䅁兂䅁䅁䅍䅄䅁䅁䅯睸䅑䅁䅯朶䅯䅁䅯朵䅯䅁䅯眶䅯䅁䅅䅁䉁䅁䅁权允䅂䅁䍄䉁䅁䅁睁䅁䅁䅍䅄䅁䅁䅯睬䅁䅁䅯杇䅙䅁䅅䅁䉁䅁䅁权㝂杂䅁䍄䉁䅁䅁睁䅁䅁䅍䅄䅁䅁䅯入䅅䅁䅯䅈䅙䅁䅅䅁䉁䅁䅁权呁䅃䅁䍄䉁䅁䅁䅂䅁䅁䅍䅄䅁䅁䅯杅䅉䅁䅯充䅁䅁䅯眯䅅䅁䅅䅁䉁䅁䅁䅆䅂㠱䭫䅁䅁䅁杷允䅁䅁䅑䅁䑁䅁䅷䅁䭁䡁䅉䅁䭁䉁䅅䅁䭁䅁䍑䅁䉁䅁䅁允䅁䉁䅑䵣獌䅃䅁䅁䵁䅉䅅䅁䕁䅁䅁睁䵁䅁䅁权潃杁䅁权䕁䅁䅁权⽄允䅁允䅁䅁䅅䅁啁䩁做杉䅁䅁䅁䍄䉁䅁䅁兂䅁䅁䅍䅄䅁䅁䅯杹䅳䅁䅯朶䅯䅁䅯朵䅯䅁䅯眶䅯䅁䅅䅁䉁䅁䅁权允䅂䅁䍄䉁䅁䅁䅂䅁䅁䅍䅄䅁䅁䅯兡䅉䅁䅯权䅁䅁䅯眯䅅䅁䅅䅁䉁䅁䅁兂噄佥浫免杪睐杷允䅁䅁䅑䅁䑁䅁䅷䅁䭁䍁䉁䅁䭁䅁䍅䅁䭁䅁䍍䅁䉁䅁䅁允䅁䅁䅕欳㍚楺湌䕶䵁䅉䅅䅁䕁䅁䅁睁䵁䅁䅁权湁睁䅁权剁䅁䅁权䙁䅁䅁允䅁䅁䅅䅁啁䥁䑄㌲䅳䅁䅁䍄䉁䅁䅁睁䅁䅁䅍䅄䅁䅁䅯杦䅳䅁䅯䅇䅙䅁䅅䅁䉁䅁䅁权䭂杂䅁䍄䉁䅁䅁兂䅁䅁䅍䅄䅁䅁䅯䅹䅕䅁䅯儵䅯䅁䅯朵䅯䅁䅯眵䅯䅁䅅䅁䉁䅁䅁权允䅂䅁䍄䉁䅁䅁䅂䅁䅁䅍䅄䅁䅁䅯䅂䅍䅁䅯䅂䅁䅁䅯兂䅁䅁䅅䅁䉁䅁䅁䅆浄硚䅅䅁䅁䅁杷允䅁䅁䅍䅁䑁䅁䅷䅁䭁䑁䉳䅁䭁䉁䜴䅁䉁䅁䅁允䅁䅁䅯䅺䅙䅁杷允䅁䅁䅑䅁䑁䅁䅷䅁䭁䝁䅕䅁䭁䉁䜸䅁䭁䍁䝁䅁䉁䅁䅁允䅁䅁䅯䅢䅣䅁杷允䅁䅁䅑䅁䑁䅁䅷䅁䭁佁䍙䅁䭁䅁䅑䅁䭁䅁䅕䅁䉁䅁䅁允䅁䉁䅑䅡剨杁䅁䅁䵁䅉䅅䅁䙁䅁䅁睁䵁䅁䅁权㍄䅂䅁权煄权䅁权浄权䅁权牄权䅁允䅁䅁䅅䅁䡁䅁䅁䅁䅃佑䅚䍄䉁䅁䅁䅂䅁䅁䅍䅄䅁䅁䅯䄶䅍䅁䅯权䅁䅁䅯兂䅁䅁䅅䅁䉁䅁䅁兂坂楄礲敮樯睐杷允䅁䅁䅑䅁䑁䅁䅷䅁䭁䕁䐴䅁䭁䅁䅯䅁䭁䅁䅕䅁䉁䅁䅁允䅁䅁䅕挲㌷⭕汏启䴸䅉䅅䅁䙁䅁䅁睁䵁䅁䅁权⭁䅁䅁权煄权䅁权浄权䅁权牄权䅁允䅁䅁䅅䅁䡁䅁䅁䅁杂⭌䅚䍄䉁䅁䅁䅂䅁䅁䅍䅄䅁䅁䅯兙䅁䅁䅯充䅁䅁䅯兂䅁䅁䅅䅁䉁䅁䅁䅆䅄啦嘰䅁䅁䅁杷允䅁䅁䅑䅁䑁䅁䅷䅁䭁䥁䑅䅁䭁䉁䅅䅁䭁䅁䅕䅁䉁䅁䅁允䅁䉁䅑䙁㥧䅊䅁䅁䵁䅉䅅䅁䙁䅁䅁睁䵁䅁䅁权⽃䅁䅁权灄权䅁权浄权䅁权湄权䅁允䅁䅁䅅䅁䭁䅁乁䅁䵁䅉䅅䅁䕁䅁䅁睁䵁䅁䅁权䅄允䅁权䕁䅁䅁权䕁杁䅁允䅁䅁䅅䅁啁䥁偄兴䅑䅁䅁䍄䉁䅁䅁䅂䅁䅁䅍䅄䅁䅁䅯睋䅍䅁䅯䅂䅁䅁䅯兂䅁䅁䅅䅁䉁䅁䅁䅆㡁浣䅁䅁䅁䅁杷允䅁䅁䅑䅁䑁䅁䅷䅁䭁䍁䑷䅁䭁䅁䅑䅁䭁偁䈸䅁䉁䅁䅁允䅁䉁䅑䵥圲䅁䅁䅁䵁䅉䅅䅁䙁䅁䅁睁䵁䅁䅁权畃兄䅁权獄权䅁权浄权䅁权湄权䅁允䅁䅁䅅䅁䭁䉁䕁䅁䵁䅉䅅䅁䙁䅁䅁睁䵁䅁䅁权穄䅂䅁权潄权䅁权浄权䅁权湄权䅁允䅁䅁䅅䅁䭁偁䬴䅁䵁䅉䅅䅁䑁䅁䅁睁䵁䅁䅁权瑃䅁䅁权捁杂䅁允䅁䅁䅅䅁䭁佁䝷䅁䵁䅉䅅䅁䕁䅁䅁睁䵁䅁䅁权癁䅁䅁权䉁杁䅁权䍁杁䅁允䅁䅁䅅䅁䙁䩁䥦䈵㍨瑵䅰䍄䉁䅁䅁䅂䅁䅁䅍䅄䅁䅁䅯睋䅍䅁䅯充䅁䅁䅯兂䅁䅁䅅䅁䉁䅁䅁䅆杂桕䡫䅁䅁䅁杷允䅁䅁䅕䅁䑁䅁䅷䅁䭁䵁佉䅁䭁佁䭷䅁䭁佁䭙䅁䭁佁䭣䅁䉁䅁䅁允䅁䅁䅯䅅䅑䅁杷允䅁䅁䅑䅁䑁䅁䅷䅁䭁䝁䑫䅁䭁䅁䅯䅁䭁䅁䅕䅁䉁䅁䅁允䅁䅁䅕䉯癯匳䝑䕈䵁䅉䅅䅁䙁䅁䅁睁䵁䅁䅁权䕃䅁䅁权煄权䅁权浄权䅁权牄权䅁允䅁䅁䅅䅁䡁䅁䅁䅁䅁佋䅚䍄䉁䅁䅁睁䅁䅁䅍䅄䅁䅁䅯睔䅅䅁䅯䅊䅙䅁䅅䅁䉁䅁䅁权敂权䅁䍄䉁䅁䅁睁䅁䅁䅍䅄䅁䅁䅯睙䅕䅁䅯杈䅙䅁䅅䅁䉁䅁䅁权祂杂䅁䍄䉁䅁䅁䅂䅁䅁䅍䅄䅁䅁䅯杂䅉䅁䅯充䅁䅁䅯眯䅅䅁䅅䅁䉁䅁䅁䅆䅁卧灒䅁䅁䅁杷允䅁䅁䅑䅁䑁䅁䅷䅁䭁偁䍁䅁䭁䉁䅅䅁䭁䅁䅕䅁䉁䅁䅁允䅁䉁䅑䕯㤹杇䅁䅁䵁䅉䅅䅁䕁䅁䅁睁䵁䅁䅁权剂睁䅁权剁䅁䅁权䙁䅁䅁允䅁䅁䅅䅁啁佁乂兆䄰䅁䅁䍄䉁䅁䅁䅂䅁䅁䅍䅄䅁䅁䅯䅴䅁䅁䅯权䅁䅁䅯兂䅁䅁䅅䅁䉁䅁䅁兂䱃佢㝦晱䱅䅑杷允䅁䅁䅑䅁䑁䅁䅷䅁䭁䉁䌰䅁䭁䅁䅑䅁䭁䅁䅕䅁䉁䅁䅁允䅁䉁䅑䝫〶允䅁䅁䵁䅉䅅䅁䙁䅁䅁睁䵁䅁䅁权䡃䅁䅁权灄权䅁权浄权䅁权湄权䅁允䅁䅁䅅䅁䭁䙁偉䅁䵁䅉䅅䅁䑁䅁䅁睁䵁䅁䅁权歃䅁䅁权流杂䅁允䅁䅁䅅䅁䙁䭁睒児塲ㅉ䅆䍄䉁䅁䅁睁䅁䅁䅍䅄䅁䅁䅯䅹䅅䅁䅯䅈䅙䅁䅅䅁䉁䅁䅁权祁杂䅁䍄䉁䅁䅁睁䅁䅁䅍䅄䅁䅁䅯兪䅅䅁䅯䅇䅙䅁䅅䅁䉁䅁䅁权䅂杂䅁䍄䉁䅁䅁䅂䅁䅁䅍䅄䅁䅁䅯睋䅉䅁䅯权䅁䅁䅯眯䅅䅁䅅䅁䉁䅁䅁兂䥂場啯歲ㅦ睐杷允䅁䅁䅑䅁䑁䅁䅷䅁䭁䙁䌰䅁䭁䉁䅅䅁䭁偁䈸䅁䉁䅁䅁允䅁䉁䅑乯㉕䅍䅁䅁䵁䅉䅅䅁䕁䅁䅁睁䵁䅁䅁权楂允䅁权剁䅁䅁权䕁杁䅁允䅁䅁䅅䅁啁佁㡧硺䅁䅁䅁䍄䉁䅁䅁䅂䅁䅁䅍䅄䅁䅁䅯典䅉䅁䅯权䅁䅁䅯眯䅅䅁䅅䅁䉁䅁䅁兂䝂癴㥐䠱瑪睐杷允䅁䅁䅑䅁䑁䅁䅷䅁䭁䕁䍣䅁䭁䉁䅅䅁䭁䅁䅕䅁䉁䅁䅁允䅁䉁䅑䵑浢睆䅁䅁䵁䅉䅅䅁䙁䅁䅁睁䵁䅁䅁权䱁䅁䅁权灄权䅁权浄权䅁权湄权䅁允䅁䅁䅅䅁䭁䉁䕁䅁䵁䅉䅅䅁䑁䅁䅁睁䵁䅁䅁权穄允䅁权慁杂䅁允䅁䅁䅅䅁䭁䱁䝁䅁䵁䅉䅅䅁䕁䅁䅁睁䵁䅁䅁权啁䅁䅁权䉁杁䅁权䍁杁䅁允䅁䅁䅅䅁䙁偁㡧㠫穆甫䅆䍄䉁䅁䅁䅂䅁䅁䅍䅄䅁䅁䅯䅖䅍䅁䅯充䅁䅁䅯眯䅅䅁䅅䅁䉁䅁䅁䅆䅃娸充䅁䅁䅁杷允䅁䅁䅍䅁䑁䅁䅷䅁䭁䝁䘰䅁䭁䉁䜴䅁䉁䅁䅁允䅁䅁䅯杣䅙䅁杷允䅁䅁䅕䅁䑁䅁䅷䅁䭁䱁䉯䅁䭁佁䭫䅁䭁佁䭙䅁䭁佁䭣䅁䉁䅁䅁允䅁䅁䅯兏䄸䅁杷允䅁䅁䅍䅁䑁䅁䅷䅁䭁䍁䈸䅁䭁䉁䝯䅁䉁䅁䅁允䅁䅁䅯兺䅙䅁杷允䅁䅁䅍䅁䑁䅁䅷䅁䭁䍁䱅䅁䭁䉁䝧䅁䉁䅁䅁允䅁䅁䅯睢䅙䅁杷允䅁䅁䅑䅁䑁䅁䅷䅁䭁偁䑅䅁䭁䉁䅅䅁䭁䅁䅕䅁䉁䅁䅁允䅁䉁䅑䉷䈴䅄䅁䅁䵁䅉䅅䅁䕁䅁䅁睁䵁䅁䅁权睁睁䅁权䕁䅁䅁权䙁䅁䅁允䅁䅁䅅䅁啁䕁ㅺ䅑䅁䅁䅁䍄䉁䅁䅁䅂䅁䅁䅍䅄䅁䅁䅯眱䅉䅁䅯䅂䅁䅁䅯眯䅅䅁䅅䅁䉁䅁䅁䅆䵄䍲䉳䅁䅁䅁杷允䅁䅁䅑䅁䑁䅁䅷䅁䭁䝁䌴䅁䭁䉁䅅䅁䭁偁䈸䅁䉁䅁䅁允䅁䉁䅑䔴癄睋䅁䅁䵁䅉䅅䅁䑁䅁䅁睁䵁䅁䅁权㡂兄䅁权奁杂䅁允䅁䅁䅅䅁䭁䉁䝫䅁䵁䅉䅅䅁䕁䅁䅁睁䵁䅁䅁权ㅃ杁䅁权䕁䅁䅁权䙁䅁䅁允䅁䅁䅅䅁啁䝁呃杹䅁䅁䅁䍄䉁䅁䅁䅂䅁䅁䅍䅄䅁䅁䅯术䅁䅁䅯充䅁䅁䅯兂䅁䅁䅅䅁䉁䅁䅁䅆䕃愷奣䅁䅁䅁杷允䅁䅁䅑䅁䑁䅁䅷䅁䭁䡁䑉䅁䭁䅁䅯䅁䭁䅁䅕䅁䉁䅁䅁允䅁䅁䅕敢㝦晱午啁䵁䅉䅅䅁䑁䅁䅁睁䵁䅁䅁权䑁䅁䅁权歁杂䅁允䅁䅁䅅䅁䭁偁䥅䅁䵁䅉䅅䅁䕁䅁䅁睁䵁䅁䅁权潁䅁䅁权䉁杁䅁权䑁杁䅁允䅁䅁䅅䅁䙁乁捨塵剣倯䅬䍄䉁䅁䅁䅂䅁䅁䅍䅄䅁䅁䅯䅶䅅䅁䅯权䅁䅁䅯䅂䅉䅁䅅䅁䉁䅁䅁兂㡃䩤奍䙂楢睐杷允䅁䅁䅍䅁䑁䅁䅷䅁䭁䝁位䅁䭁䍁䝑䅁䉁䅁䅁允䅁䅁䅯硌䅉䅁杷允䅁䅁䅕䅁䑁䅁䅷䅁䭁䅁䄴䅁䭁佁䬰䅁䭁佁䭙䅁䭁佁䭣䅁䉁䅁䅁允䅁䅁䅣䅁䅁佁偂欵䵁䅉䅅䅁䕁䅁䅁睁䵁䅁䅁权摂睁䅁权䕁䅁䅁权䙁䅁䅁允䅁䅁䅅䅁啁䵁祁权䅍䅁䅁䍄䉁䅁䅁睁䅁䅁䅍䅄䅁䅁䅯䄲䅁䅁䅯䅇䅙䅁䅅䅁䉁䅁䅁权䩂睂䅁䍄䉁䅁䅁睁䅁䅁䅍䅄䅁䅁䅯朲䅕䅁䅯䅈䅙䅁䅅䅁䉁䅁䅁权偄杂䅁䍄䉁䅁䅁兂䅁䅁䅍䅄䅁䅁䅯杒䅁䅁䅯儶䅯䅁䅯朵䅯䅁䅯眵䅯䅁䅅䅁䉁䅁䅁权牁杄䅁䍄䉁䅁䅁兂䅁䅁䅍䅄䅁䅁䅯杩䅁䅁䅯儷䅯䅁䅯朵䅯䅁䅯眵䅯䅁䅅䅁䉁䅁䅁睂䅁䅁䅁倴汶䅑杷允䅁䅁䅕䅁䑁䅁䅷䅁䭁䕁䙧䅁䭁佁䭷䅁䭁佁䭙䅁䭁佁䭣䅁䉁䅁䅁允䅁䅁䅣䅁䅁䅁楂䔵䵁䅉䅅䅁䕁䅁䅁睁䵁䅁䅁权䱂睁䅁权䕁䅁䅁权䙁䅁䅁允䅁䅁䅅䅁啁䅁䡨眵䅁䅁䅁䍄䉁䅁䅁兂䅁䅁䅍䅄䅁䅁䅯朷䄸䅁䅯䄷䅯䅁䅯朵䅯䅁䅯眵䅯䅁䅅䅁䉁䅁䅁权允䅂䅁䍄䉁䅁䅁䅂䅁䅁䅍䅄䅁䅁䅯䅍䅍䅁䅯权䅁䅁䅯兂䅁䅁䅅䅁䉁䅁䅁兂㝂䭆䠵場䍯䅑杷允䅁䅁䅑䅁䑁䅁䅷䅁䭁䍁䄴䅁䭁䉁䅅䅁䭁䅁䅕䅁䉁䅁䅁允䅁䉁䅑摡佉元䅁䅁䵁䅉䅅䅁䕁䅁䅁睁䵁䅁䅁权䵃䅁䅁权晁杂䅁权杁杂䅁允䅁䅁䅅䅁䭁䩁䝳䅁䵁䅉䅅䅁䕁䅁䅁睁䵁䅁䅁权䑂杁䅁权剁䅁䅁权⽄允䅁允䅁䅁䅅䅁啁佁㉂砸䅑䅁䅁䍄䉁䅁䅁兂䅁䅁䅍䅄䅁䅁䅯朴䄴䅁䅯朶䅯䅁䅯朵䅯䅁䅯眶䅯䅁䅅䅁䉁䅁䅁权允䅂䅁䍄䉁䅁䅁䅂䅁䅁䅍䅄䅁䅁䅯兌䅁䅁䅯允䅉䅁䅯杁䅉䅁䅅䅁䉁䅁䅁兂獄楏ぴ琶䙅兑杷允䅁䅁䅑䅁䑁䅁䅷䅁䭁乁䑣䅁䭁䅁䅑䅁䭁䅁䅕䅁䉁䅁䅁允䅁䅁䅯睒䅁䅁杷允䅁䅁䅑䅁䑁䅁䅷䅁䭁䭁䈴䅁䭁䅁䍅䅁䭁䅁䍉䅁䉁䅁䅁允䅁䅁䅕煦䭯慄汳䔴䵁䅉䅅䅁䕁䅁䅁睁䵁䅁䅁权䥄允䅁权䕁䅁䅁权䕁杁䅁允䅁䅁䅅䅁啁䕁奧兣䅅䅁䅁䍄䉁䅁䅁䅂䅁䅁䅍䅄䅁䅁䅯督䅍䅁䅯䅂䅁䅁䅯兂䅁䅁䅅䅁䉁䅁䅁䅆噁橺䅫䅁䅁䅁杷允䅁䅁䅍䅁䑁䅁䅷䅁䭁䡁䉅䅁䭁䉁䜴䅁䉁䅁䅁允䅁䅁䅯睈䅫䅁杷允䅁䅁䅍䅁䑁䅁䅷䅁䭁佁䅍䅁䭁䉁䜴䅁䉁䅁䅁允䅁䅁䅯兢䅧䅁杷允䅁䅁䅑䅁䑁䅁䅷䅁䭁䅁䍯䅁䭁䅁䅑䅁䭁偁䈸䅁䉁䅁䅁允䅁䉁䅑䥡扩䅁䅁䅁䵁䅉䅅䅁䙁䅁䅁睁䵁䅁䅁权晁杄䅁权獄权䅁权浄权䅁权湄权䅁允䅁䅁䅅䅁䡁䅁䅁䅁杂佁䅎䍄䉁䅁䅁睁䅁䅁䅍䅄䅁䅁䅯兴䄸䅁䅯䅈䅙䅁䅅䅁䉁䅁䅁权獁睂䅁䍄䉁䅁䅁䅂䅁䅁䅍䅄䅁䅁䅯內䅍䅁䅯䅂䅁䅁䅯兂䅁䅁䅅䅁䉁䅁䅁䅆䥁㉤䅉䅁䅁䅁杷允䅁䅁䅍䅁䑁䅁䅷䅁䭁䩁䅣䅁䭁䍁䝑䅁䉁䅁䅁允䅁䅁䅯兯䅯䅁杷允䅁䅁䅍䅁䑁䅁䅷䅁䭁䡁䅉䅁䭁䉁䝯䅁䉁䅁䅁允䅁䅁䅯睷䅙䅁杷允䅁䅁䅕䅁䑁䅁䅷䅁䭁䱁䙫䅁䭁佁䭕䅁䭁佁䭙䅁䭁佁䭣䅁䉁䅁䅁允䅁䅁䅯睄䅳䅁杷允䅁䅁䅍䅁䑁䅁䅷䅁䭁䑁䙯䅁䭁䉁䝷䅁䉁䅁䅁允䅁䅁䅯其䅙䅁杷允䅁䅁䅑䅁䑁䅁䅷䅁䭁䡁䑑䅁䭁䅁䅑䅁䭁偁䈸䅁䉁䅁䅁允䅁䉁䅑兪卢䅁䅁䅁䵁䅉䅅䅁䕁䅁䅁睁䵁䅁䅁权祃睁䅁权䭁䅁䅁权䙁䅁䅁允䅁䅁䅅䅁䙁䩁瑈䑦ㄸ橘䅖䍄䉁䅁䅁䅂䅁䅁䅍䅄䅁䅁䅯䅌䅉䅁䅯䅂䅁䅁䅯兂䅁䅁䅅䅁䉁䅁䅁䅆䍃䑡䄴䅁䅁䅁杷允䅁䅁䅍䅁䑁䅁䅷䅁䭁䙁䅣䅁䭁䉁䝷䅁䉁䅁䅁允䅁䅁䅯睒䅙䅁杷允䅁䅁䅍䅁䑁䅁䅷䅁䭁乁䅳䅁䭁䍁䝑䅁䉁䅁䅁允䅁䅁䅯睷䅯䅁杷允䅁䅁䅍䅁䑁䅁䅷䅁䭁䥁䅕䅁䭁䉁䜴䅁䉁䅁䅁允䅁䅁䅯杭䅙䅁杷允䅁䅁䅑䅁䑁䅁䅷䅁䭁䑁䑁䅁䭁䅁䅑䅁䭁偁䈸䅁䉁䅁䅁允䅁䉁䅑䥭㉙䅁䅁䅁䵁䅉䅅䅁䕁䅁䅁睁䵁䅁䅁权䍃睁䅁权剁䅁䅁权⽄允䅁允䅁䅁䅅䅁啁䵁楒朵䅕䅁䅁䍄䉁䅁䅁䅂䅁䅁䅍䅄䅁䅁䅯睪䅍䅁䅯䅂䅁䅁䅯兂䅁䅁䅅䅁䉁䅁䅁䅆奁䌳䉧䅁䅁䅁杷允䅁䅁䅕䅁䑁䅁䅷䅁䭁䅁䉑䅁䭁佁䭧䅁䭁佁䭙䅁䭁佁䭣䅁䉁䅁䅁允䅁䅁䅯杂䅳䅁杷允䅁䅁䅕䅁䑁䅁䅷䅁䭁䱁䙍䅁䭁佁䭫䅁䭁佁䭙䅁䭁佁䭣䅁䉁䅁䅁允䅁䅁䅯䉄䅅䅁杷允䅁䅁䅕䅁䑁䅁䅷䅁䭁䑁䱯䅁䭁佁䬰䅁䭁佁䭙䅁䭁佁䭣䅁䉁䅁䅁允䅁䅁䅯䅅䅑䅁杷允䅁䅁䅕䅁䑁䅁䅷䅁䭁佁䱷䅁䭁佁䭫䅁䭁佁䭙䅁䭁佁䭣䅁䉁䅁䅁允䅁䅁䅯眶䄴䅁杷允䅁䅁䅕䅁䑁䅁䅷䅁䭁䱁䵉䅁䭁佁䭷䅁䭁佁䭙䅁䭁佁䭣䅁䉁䅁䅁允䅁䅁䅣䅁䅁䵁䡁欵䵁䅉䅅䅁䕁䅁䅁睁䵁䅁䅁权敁允䅁权䕁䅁䅁权䕁杁䅁允䅁䅁䅅䅁啁䅁䍩兕䅙䅁䅁䍄䉁䅁䅁兂䅁䅁䅍䅄䅁䅁䅯杯䅕䅁䅯䄶䅯䅁䅯朵䅯䅁䅯眵䅯䅁䅅䅁䉁䅁䅁权允䅂䅁䍄䉁䅁䅁䅂䅁䅁䅍䅄䅁䅁䅯兤䅍䅁䅯充䅁䅁䅯兂䅁䅁䅅䅁䉁䅁䅁䅆䅂䭔奅䅁䅁䅁杷允䅁䅁䅕䅁䑁䅁䅷䅁䭁䱁䉑䅁䭁佁䭧䅁䭁佁䭙䅁䭁佁䭣䅁䉁䅁䅁允䅁䅁䅯杂䅳䅁杷允䅁䅁䅑䅁䑁䅁䅷䅁䭁䝁䑁䅁䭁䅁䅑䅁䭁䅁䅕䅁䉁䅁䅁允䅁䉁䅑䱗昳䅁䅁䅁䵁䅉䅅䅁䕁䅁䅁睁䵁䅁䅁权塃睁䅁权䭁䅁䅁权䙁䅁䅁允䅁䅁䅅䅁䙁䑁ㄸ牘䩰䍪䄵䍄䉁䅁䅁䅂䅁䅁䅍䅄䅁䅁䅯䄫䅍䅁䅯权䅁䅁䅯眯䅅䅁䅅䅁䉁䅁䅁兂㥂穐敖畵㑫䅑杷允䅁䅁䅑䅁䑁䅁䅷䅁䭁䍁䍷䅁䭁䉁䅅䅁䭁䅁䅕䅁䉁䅁䅁允䅁䉁䅑䴴䈱䅅䅁䅁䵁䅉䅅䅁䑁䅁䅁睁䵁䅁䅁权偂䅁䅁权慁杂䅁允䅁䅁䅅䅁䭁䍁䜰䅁䵁䅉䅅䅁䕁䅁䅁睁䵁䅁䅁权䉁兂䅁权晁杂䅁权杁杂䅁允䅁䅁䅅䅁䭁䡁䡷䅁䵁䅉䅅䅁䕁䅁䅁睁䵁䅁䅁权䉂杁䅁权剁䅁䅁权⽄允䅁允䅁䅁䅅䅁啁䝁畄㕫䅕䅁䅁䍄䉁䅁䅁兂䅁䅁䅍䅄䅁䅁䅯眴䅁䅁䅯儶䅯䅁䅯朵䅯䅁䅯眵䅯䅁䅅䅁䉁䅁䅁权啁䅅䅁䍄䉁䅁䅁䅂䅁䅁䅍䅄䅁䅁䅯兘䅉䅁䅯䅂䅁䅁䅯眯䅅䅁䅅䅁䉁䅁䅁䅆兄䉗䕫䅁䅁䅁杷允䅁䅁䅑䅁䑁䅁䅷䅁䭁䙁儴䅁䭁䉁䜸䅁䭁䍁䝁䅁䉁䅁䅁允䅁䅁䅯儫䅙䅁杷允䅁䅁䅑䅁䑁䅁䅷䅁䭁䭁䅳䅁䭁䅁䅑䅁䭁䅁䅕䅁䉁䅁䅁允䅁䉁䅑䥫䵩䅁䅁䅁䵁䅉䅅䅁䕁䅁䅁睁䵁䅁䅁权呃睁䅁权剁䅁䅁权䙁䅁䅁允䅁䅁䅅䅁啁䥁瑃前䅑䅁䅁䍄䉁䅁䅁睁䅁䅁䅍䅄䅁䅁䅯䅏䅕䅁䅯杈䅙䅁䅅䅁䉁䅁䅁权求杂䅁䍄䉁䅁䅁兂䅁䅁䅍䅄䅁䅁䅯兹䅳䅁䅯儵䅯䅁䅯朵䅯䅁䅯眵䅯䅁䅅䅁䉁䅁䅁权允䅂䅁䍄䉁䅁䅁䅂䅁䅁䅍䅄䅁䅁䅯睪䅁䅁䅯充䅁䅁䅯兂䅁䅁䅅䅁䉁䅁䅁䅆䅂婂坴䅁䅁䅁杷允䅁䅁䅑䅁䑁䅁䅷䅁䭁䱁䑍䅁䭁䅁䅑䅁䭁䅁䅕䅁䉁䅁䅁允䅁䉁䅑䱁ㄵ睁䅁䅁䵁䅉䅅䅁䑁䅁䅁睁䵁䅁䅁权䑃睃䅁权敁杂䅁允䅁䅁䅅䅁䭁䵁䝳䅁䵁䅉䅅䅁䕁䅁䅁睁䵁䅁䅁权呂䅁䅁权剁䅁䅁权䙁䅁䅁允䅁䅁䅅䅁啁佁畄儯䄸䅁䅁䍄䉁䅁䅁兂䅁䅁䅍䅄䅁䅁䅯眵䄰䅁䅯儶䅯䅁䅯朵䅯䅁䅯眵䅯䅁䅅䅁䉁䅁䅁权允䅂䅁䍄䉁䅁䅁䅂䅁䅁䅍䅄䅁䅁䅯督䅉䅁䅯充䅁䅁䅯兂䅁䅁䅅䅁䉁䅁䅁䅆睂㑙䑧䅁䅁䅁杷允䅁䅁䅑䅁䑁䅁䅷䅁䭁䙁䑣䅁䭁䅁䅯䅁䭁偁䈸䅁䉁䅁䅁允䅁䅁䅕㑈牘払敧歂䵁䅉䅅䅁䙁䅁䅁睁䵁䅁䅁权穄杄䅁权灄权䅁权浄权䅁权湄权䅁允䅁䅁䅅䅁䭁䙁剳䅁䵁䅉䅅䅁䕁䅁䅁睁䵁䅁䅁权㕄䅁䅁权晁杂䅁权杁杂䅁允䅁䅁䅅䅁䭁䥁䥫䅁䵁䅉䅅䅁䕁䅁䅁睁䵁䅁䅁权敁杁䅁权剁䅁䅁权⽄允䅁允䅁䅁䅅䅁啁䍁兩䍓䅷䅁䅁䍄䉁䅁䅁䅂䅁䅁䅍䅄䅁䅁䅯末䅉䅁䅯权䅁䅁䅯眯䅅䅁䅅䅁䉁䅁䅁兂十㡧䭄啯楘睐杷允䅁䅁䅑䅁䑁䅁䅷䅁䭁䵁䌴䅁䭁䉁䅅䅁䭁䅁䅕䅁䉁䅁䅁允䅁䉁䅑住䭱睒䅁䅁䵁䅉䅅䅁䕁䅁䅁睁䵁䅁䅁权乄睁䅁权剁䅁䅁权䙁䅁䅁允䅁䅁䅅䅁啁佁㙂䅣䅣䅁䅁䍄䉁䅁䅁兂䅁䅁䅍䅄䅁䅁䅯术䅅䅁䅯䄷䅯䅁䅯朵䅯䅁䅯眵䅯䅁䅅䅁䉁䅁䅁睂䅁䅁䅁䙑汔䅑杷允䅁䅁䅑䅁䑁䅁䅷䅁䭁䡁䑧䅁䭁䅁䅯䅁䭁䅁䅕䅁䉁䅁䅁允䅁䅁䅯睒䅁䅁杷允䅁䅁䅕䅁䑁䅁䅷䅁䭁䱁䙧䅁䭁佁䭕䅁䭁佁䭙䅁䭁佁䭣䅁䉁䅁䅁允䅁䅁䅯䅅䅑䅁杷允䅁䅁䅍䅁䑁䅁䅷䅁䭁䡁䘰䅁䭁䉁䝷䅁䉁䅁䅁允䅁䅁䅯睋䅙䅁杷允䅁䅁䅑䅁䑁䅁䅷䅁䭁䱁䙍䅁䭁䉁䜸䅁䭁䍁䝁䅁䉁䅁䅁允䅁䅁䅯䅮䅙䅁杷允䅁䅁䅑䅁䑁䅁䅷䅁䭁䡁䑅䅁䭁䅁䅯䅁䭁䅁䅕䅁䉁䅁䅁允䅁䅁䅕穊䥅䉲慸䰹䴸䅉䅅䅁䑁䅁䅁睁䵁䅁䅁权捁允䅁权慁杂䅁允䅁䅁䅅䅁䭁䍁䜰䅁䵁䅉䅅䅁䕁䅁䅁睁䵁䅁䅁权㙂睁䅁权䕁䅁䅁权䙁䅁䅁允䅁䅁䅅䅁啁䩁䕃睖䅉䅁䅁䍄䉁䅁䅁䅂䅁䅁䅍䅄䅁䅁䅯八䅉䅁䅯充䅁䅁䅯兂䅁䅁䅅䅁䉁䅁䅁䅆䅄㕉ぎ䅁䅁䅁杷允䅁䅁䅍䅁䑁䅁䅷䅁䭁䕁䙑䅁䭁䍁䝙䅁䉁䅁䅁允䅁䅁䅕捺䵺䵺䵹歖䵁䅉䅅䅁䕁䅁䅁睁䵁䅁䅁权㝄杁䅁权剁䅁䅁权䙁䅁䅁允䅁䅁䅅䅁啁䕁湁兪䅳䅁䅁䍄䉁䅁䅁睁䅁䅁䅍䅄䅁䅁䅯材䅁䅁䅯䅈䅙䅁䅅䅁䉁䅁䅁权坁䅃䅁䍄䉁䅁䅁䅂䅁䅁䅍䅄䅁䅁䅯先䅍䅁䅯权䅁䅁䅯兂䅁䅁䅅䅁䉁䅁䅁兂㝁〳丫㉬眷睐杷允䅁䅁䅍䅁䑁䅁䅷䅁䭁佁䅧䅁䭁䉁䜴䅁䉁䅁䅁允䅁䅁䅯䅁䅣䅁杷允䅁䅁䅑䅁䑁䅁䅷䅁䭁䙁䑙䅁䭁䅁䅑䅁䭁䅁䅕䅁䉁䅁䅁允䅁䉁䅑䥓婳元䅁䅁䵁䅉䅅䅁䑁䅁䅁睁䵁䅁䅁权䥄兂䅁权捁杂䅁允䅁䅁䅅䅁䭁䥁䝳䅁䵁䅉䅅䅁䑁䅁䅁睁䵁䅁䅁权䭄睃䅁权奁杂䅁允䅁䅁䅅䅁䭁䑁䝫䅁䵁䅉䅅䅁䕁䅁䅁睁䵁䅁䅁权佃允䅁权剁䅁䅁权䙁䅁䅁允䅁䅁䅅䅁啁䍁㍂䄯䅉䅁䅁䍄䉁䅁䅁兂䅁䅁䅍䅄䅁䅁䅯兦䅁䅁䅯朶䅯䅁䅯朵䅯䅁䅯眶䅯䅁䅅䅁䉁䅁䅁睂䅁䅁䅁䑁浲䅑杷允䅁䅁䅍䅁䑁䅁䅷䅁䭁䩁䉳䅁䭁䍁䝙䅁䉁䅁䅁允䅁䅁䅕椹捨㡪䙌䕖䵁䅉䅅䅁䕁䅁䅁睁䵁䅁䅁权剄杁䅁权剁䅁䅁权䙁䅁䅁允䅁䅁䅅䅁啁䅁橃刴䅅䅁䅁䍄䉁䅁䅁兂䅁䅁䅍䅄䅁䅁䅯睄䅷䅁䅯儵䅯䅁䅯朵䅯䅁䅯眵䅯䅁䅅䅁䉁䅁䅁权奁睃䅁䍄䉁䅁䅁兂䅁䅁䅍䅄䅁䅁䅯共䅅䅁䅯䄷䅯䅁䅯朵䅯䅁䅯眵䅯䅁䅅䅁䉁䅁䅁睂䅁䅁䅁䅯浪䅑杷允䅁䅁䅍䅁䑁䅁䅷䅁䭁䡁䉣䅁䭁䍁䝑䅁䉁䅁䅁允䅁䅁䅯䅅䅑䅁杷允䅁䅁䅑䅁䑁䅁䅷䅁䭁䉁䑧䅁䭁䉁䅅䅁䭁䅁䅕䅁䉁䅁䅁允䅁䉁䅑䝧䐳兎䅁䅁䵁䅉䅅䅁䑁䅁䅁睁䵁䅁䅁权㍁允䅁权奁杂䅁允䅁䅁䅅䅁䭁䍁䜰䅁䵁䅉䅅䅁䕁䅁䅁睁䵁䅁䅁权䝃䅁䅁权䉁杁䅁权䑁杁䅁允䅁䅁䅅䅁䙁䥁う眸摖敗䅨䍄䉁䅁䅁兂䅁䅁䅍䅄䅁䅁䅯眴䅳䅁䅯儷䅯䅁䅯朵䅯䅁䅯眵䅯䅁䅅䅁䉁䅁䅁权允䅂䅁䍄䉁䅁䅁䅂䅁䅁䅍䅄䅁䅁䅯睸䅉䅁䅯充䅁䅁䅯兂䅁䅁䅅䅁䉁䅁䅁䅆䅂䜲奁䅁䅁䅁杷允䅁䅁䅍䅁䑁䅁䅷䅁䭁䕁䙁䅁䭁䉁䜴䅁䉁䅁䅁允䅁䅁䅯眴䅙䅁杷允䅁䅁䅕䅁䑁䅁䅷䅁䭁䅁䅍䅁䭁佁䭕䅁䭁佁䭙䅁䭁佁䭣䅁䉁䅁䅁允䅁䅁䅯兄䅳䅁杷允䅁䅁䅑䅁䑁䅁䅷䅁䭁䑁䍁䅁䭁䉁䅅䅁䭁䅁䅕䅁䉁䅁䅁允䅁䉁䅑䭷慵眸䅁䅁䵁䅉䅅䅁䕁䅁䅁睁䵁䅁䅁权⽄杁䅁权剁䅁䅁权⽄允䅁允䅁䅁䅅䅁啁䅁㕃杲䅳䅁䅁䍄䉁䅁䅁兂䅁䅁䅍䅄䅁䅁䅯䅘䅁䅁䅯朶䅯䅁䅯朵䅯䅁䅯眶䅯䅁䅅䅁䉁䅁䅁睂䅁䅁䅁䕧浈䅑杷允䅁䅁䅑䅁䑁䅁䅷䅁䭁䝁䅉䅁䭁䅁䍅䅁䭁䅁䍉䅁䉁䅁䅁允䅁䅁䅕㥔㡫佩剕啄䵅䅉䅅䅁䕁䅁䅁睁䵁䅁䅁权畄杁䅁权䭁䅁䅁权⽄允䅁允䅁䅁䅅䅁䙁䡁⼰噎㘶兓䅸䍄䉁䅁䅁兂䅁䅁䅍䅄䅁䅁䅯睆䅁䅁䅯䄷䅯䅁䅯朵䅯䅁䅯眵䅯䅁䅅䅁䉁䅁䅁睂䅁䅁䅁䕷浢䅑杷允䅁䅁䅕䅁䑁䅁䅷䅁䭁䑁倸䅁䭁佁䭧䅁䭁佁䭙䅁䭁佁䭣䅁䉁䅁䅁允䅁䅁䅯杂䅳䅁杷允䅁䅁䅍䅁䑁䅁䅷䅁䭁䅁䝍䅁䭁䍁䝙䅁䉁䅁䅁允䅁䅁䅕硥畓⭒煆啗䵁䅉䅅䅁䕁䅁䅁睁䵁䅁䅁权佁杁䅁权䭁䅁䅁权⽄允䅁允䅁䅁䅅䅁䙁偁卌坔光䅗䅒䍄䉁䅁䅁䅂䅁䅁䅍䅄䅁䅁䅯儫䅳䅁䅯睈䅙䅁䅯䅉䅙䅁䅅䅁䉁䅁䅁权癄睂䅁䍄䉁䅁䅁兂䅁䅁䅍䅄䅁䅁䅯杦䄴䅁䅯儵䅯䅁䅯朵䅯䅁䅯眵䅯䅁䅅䅁䉁䅁䅁权允䅂䅁䍄䉁䅁䅁䅂䅁䅁䅍䅄䅁䅁䅯杊䅉䅁䅯充䅁䅁䅯眯䅅䅁䅅䅁䉁䅁䅁䅆睄ㅕ乫䅁䅁䅁杷允䅁䅁䅑䅁䑁䅁䅷䅁䭁䉁䵕䅁䭁䉁䜸䅁䭁䍁䝁䅁䉁䅁䅁允䅁䅁䅯䅔䅣䅁杷允䅁䅁䅕䅁䑁䅁䅷䅁䭁䅁佷䅁䭁佁䭯䅁䭁佁䭙䅁䭁佁䭳䅁䉁䅁䅁允䅁䅁䅯䅅䅑䅁杷允䅁䅁䅍䅁䑁䅁䅷䅁䭁䙁䈰䅁䭁䉁䝷䅁䉁䅁䅁允䅁䅁䅯睉䅣䅁杷允䅁䅁䅑䅁䑁䅁䅷䅁䭁䉁䑣䅁䭁䉁䅅䅁䭁偁䈸䅁䉁䅁䅁允䅁䉁䅑䍑娳睅䅁䅁䵁䅉䅅䅁䑁䅁䅁睁䵁䅁䅁权䍄兂䅁权慁杂䅁允䅁䅁䅅䅁䭁䝁䝉䅁䵁䅉䅅䅁䕁䅁䅁睁䵁䅁䅁权晁睁䅁权剁䅁䅁权䙁䅁䅁允䅁䅁䅅䅁啁䕁䥁硤䅍䅁䅁䍄䉁䅁䅁睁䅁䅁䅍䅄䅁䅁䅯兢䅁䅁䅯䅊䅙䅁䅅䅁䉁䅁䅁权允䅂䅁䍄䉁䅁䅁睁䅁䅁䅍䅄䅁䅁䅯朲䅕䅁䅯䅇䅙䅁䅅䅁䉁䅁䅁权䕂杂䅁䍄䉁䅁䅁䅂䅁䅁䅍䅄䅁䅁䅯䅵䅍䅁䅯䅂䅁䅁䅯兂䅁䅁䅅䅁䉁䅁䅁䅆歄䉇䅣䅁䅁䅁杷允䅁䅁䅕䅁䑁䅁䅷䅁䭁佁䙑䅁䭁佁䭧䅁䭁佁䭙䅁䭁佁䭣䅁䉁䅁䅁允䅁䅁䅯䅅䅑䅁杷允䅁䅁䅍䅁䑁䅁䅷䅁䭁乁䱣䅁䭁䍁䝑䅁䉁䅁䅁允䅁䅁䅯睕䄸䅁杷允䅁䅁䅑䅁䑁䅁䅷䅁䭁䵁䅳䅁䭁䅁䍅䅁䭁䅁䍍䅁䉁䅁䅁允䅁䅁䅕匶祬䵗䨱欫䵁䅉䅅䅁䙁䅁䅁睁䵁䅁䅁权癁允䅁权煄权䅁权浄权䅁权牄权䅁允䅁䅁䅅䅁䡁䅁䅁䅁杄⭊䅚䍄䉁䅁䅁兂䅁䅁䅍䅄䅁䅁䅯睘䄰䅁䅯儷䅯䅁䅯朵䅯䅁䅯眵䅯䅁䅅䅁䉁䅁䅁睂䅁䅁䅁䑙洷䅑杷允䅁䅁䅑䅁䑁䅁䅷䅁䭁䅁䐰䅁䭁䉁䅅䅁䭁䅁䅕䅁䉁䅁䅁允䅁䉁䅑䡑啫睄䅁䅁䵁䅉䅅䅁䙁䅁䅁睁䵁䅁䅁权剄䅁䅁权潄权䅁权浄权䅁权湄权䅁允䅁䅁䅅䅁䭁䅁䱙䅁䵁䅉䅅䅁䕁䅁䅁睁䵁䅁䅁权噂睁䅁权䭁䅁䅁权䙁䅁䅁允䅁䅁䅅䅁䙁䕁杊搵楁硗䅰䍄䉁䅁䅁兂䅁䅁䅍䅄䅁䅁䅯睆䅁䅁䅯儵䅯䅁䅯朵䅯䅁䅯眵䅯䅁䅅䅁䉁䅁䅁权㍁睃䅁䍄䉁䅁䅁兂䅁䅁䅍䅄䅁䅁䅯䅈䅕䅁䅯朶䅯䅁䅯朵䅯䅁䅯眶䅯䅁䅅䅁䉁䅁䅁睂䅁䅁䅁䕯浮䅑杷允䅁䅁䅕䅁䑁䅁䅷䅁䭁䑁䙍䅁䭁佁䭧䅁䭁佁䭙䅁䭁佁䭣䅁䉁䅁䅁允䅁䅁䅯杂䅳䅁杷允䅁䅁䅍䅁䑁䅁䅷䅁䭁䍁䉫䅁䭁䉁䝷䅁䉁䅁䅁允䅁䅁䅯克䅣䅁杷允䅁䅁䅍䅁䑁䅁䅷䅁䭁䑁偣䅁䭁䍁䝑䅁䉁䅁䅁允䅁䅁䅯剗䅉䅁杷允䅁䅁䅑䅁䑁䅁䅷䅁䭁䅁䑉䅁䭁䉁䅅䅁䭁䅁䅕䅁䉁䅁䅁允䅁䉁䅑䍍瑎睥䅁䅁䵁䅉䅅䅁䙁䅁䅁睁䵁䅁䅁权䭂䅄䅁权潄权䅁权浄权䅁权湄权䅁允䅁䅁䅅䅁䭁䉁䕁䅁䵁䅉䅅䅁䕁䅁䅁睁䵁䅁䅁权捃睁䅁权䕁䅁䅁权䙁䅁䅁允䅁䅁䅅䅁啁䭁啩兲䅅䅁䅁䍄䉁䅁䅁䅂䅁䅁䅍䅄䅁䅁䅯䅮䅍䅁䅯䅂䅁䅁䅯眯䅅䅁䅅䅁䉁䅁䅁䅆奂㍇䉣䅁䅁䅁杷允䅁䅁䅕䅁䑁䅁䅷䅁䭁䵁䱍䅁䭁佁䭕䅁䭁佁䭙䅁䭁佁䭣䅁䉁䅁䅁允䅁䅁䅯䅈䅳䅁杷允䅁䅁䅍䅁䑁䅁䅷䅁䭁䅁䅣䅁䭁䍁䝙䅁䉁䅁䅁允䅁䅁䅕䉵䘶ㄶ䥆さ䵁䅉䅅䅁䑁䅁䅁睁䵁䅁䅁权权䅄䅁权慁杂䅁允䅁䅁䅅䅁䭁䉁䝳䅁䵁䅉䅅䅁䕁䅁䅁睁䵁䅁䅁权⽃䅁䅁权䉁杁䅁权䙁杁䅁允䅁䅁䅅䅁䙁䉁婸䄴獩余䅆䍄䉁䅁䅁䅂䅁䅁䅍䅄䅁䅁䅯免䅍䅁䅯䅂䅁䅁䅯兂䅁䅁䅅䅁䉁䅁䅁䅆睄⽔䉕䅁䅁䅁杷允䅁䅁䅑䅁䑁䅁䅷䅁䭁䡁䐰䅁䭁䅁䅯䅁䭁䅁䅕䅁䉁䅁䅁允䅁䅁䅕灳瘳㡰䱚啂䵁䅉䅅䅁䕁䅁䅁睁䵁䅁䅁权䩃睁䅁权䕁䅁䅁权⽄允䅁允䅁䅁䅅䅁啁偁䵑䅌䅁䅁䅁䍄䉁䅁䅁䅂䅁䅁䅍䅄䅁䅁䅯兄䅉䅁䅯充䅁䅁䅯兂䅁䅁䅅䅁䉁䅁䅁䅆䅃㈴䩯䅁䅁䅁杷允䅁䅁䅑䅁䑁䅁䅷䅁䭁䕁䍍䅁䭁䅁䅑䅁䭁偁䈸䅁䉁䅁䅁允䅁䉁䅑偳䉳杁䅁䅁䵁䅉䅅䅁䕁䅁䅁睁䵁䅁䅁权歂杁䅁权剁䅁䅁权䙁䅁䅁允䅁䅁䅅䅁啁䅁䑂畒䉍䅁䅁䍄䉁䅁䅁䅂䅁䅁䅍䅄䅁䅁䅯儱䅉䅁䅯䅂䅁䅁䅯兂䅁䅁䅅䅁䉁䅁䅁䅆畂慃䈸䅁䅁䅁杷允䅁䅁䅑䅁䑁䅁䅷䅁䭁䑁䑷䅁䭁䅁䅑䅁䭁偁䈸䅁䉁䅁䅁允䅁䉁䅑䑷海兂䅁䅁䵁䅉䅅䅁䑁䅁䅁睁䵁䅁䅁权桂兄䅁权捁杂䅁允䅁䅁䅅䅁䭁䙁䝫䅁䵁䅉䅅䅁䑁䅁䅁睁䵁䅁䅁权癄兄䅁权流杂䅁允䅁䅁䅅䅁䙁乁橥䑣䬰ㅎ䅒䍄䉁䅁䅁䅂䅁䅁䅍䅄䅁䅁䅯䄶䅁䅁䅯充䅁䅁䅯䅂䅉䅁䅅䅁䉁䅁䅁䅆灄敵ㅳ䅁䅁䅁杷允䅁䅁䅑䅁䑁䅁䅷䅁䭁䩁䍍䅁䭁䅁䅑䅁䭁偁䈸䅁䉁䅁䅁允䅁䉁䅑乎剗䅁䅁䅁䵁䅉䅅䅁䕁䅁䅁睁䵁䅁䅁权潂睁䅁权䕁䅁䅁权⽄允䅁允䅁䅁䅅䅁啁䙁䩁眫䅕䅁䅁䍄䉁䅁䅁睁䅁䅁䅍䅄䅁䅁䅯睱䅑䅁䅯杈䅙䅁䅅䅁䉁䅁䅁权㥁睂䅁䍄䉁䅁䅁睁䅁䅁䅍䅄䅁䅁䅯杚䅷䅁䅯䅈䅙䅁䅅䅁䉁䅁䅁权畁杂䅁䍄䉁䅁䅁䅂䅁䅁䅍䅄䅁䅁䅯杨䅍䅁䅯权䅁䅁䅯眯䅅䅁䅅䅁䉁䅁䅁兂桁䡳潊坫氰䅑杷允䅁䅁䅍䅁䑁䅁䅷䅁䭁䕁䙁䅁䭁䉁䝯䅁䉁䅁䅁允䅁䅁䅯䅑䅙䅁杷允䅁䅁䅑䅁䑁䅁䅷䅁䭁䙁䍳䅁䭁䉁䅅䅁䭁偁䈸䅁䉁䅁䅁允䅁䉁䅑丰㘹兏䅁䅁䵁䅉䅅䅁䕁䅁䅁睁䵁䅁䅁权噂允䅁权剁䅁䅁权䙁䅁䅁允䅁䅁䅅䅁啁䵁剂桦䅕䅁䅁䍄䉁䅁䅁䅂䅁䅁䅍䅄䅁䅁䅯䈲䅁䅁䅯睈䅙䅁䅯䅉䅙䅁䅅䅁䉁䅁䅁权い杂䅁䍄䉁䅁䅁睁䅁䅁䅍䅄䅁䅁䅯兮䅁䅁䅯杇䅙䅁䅅䅁䉁䅁䅁权時杂䅁䍄䉁䅁䅁䅂䅁䅁䅍䅄䅁䅁䅯睙䅁䅁䅯允䅉䅁䅯杁䅉䅁䅅䅁䉁䅁䅁兂婃癖啬䥡祌䅑杷允䅁䅁䅑䅁䑁䅁䅷䅁䭁䥁䍕䅁䭁䉁䅅䅁䭁䅁䅕䅁䉁䅁䅁允䅁䉁䅑坹唳睁䅁䅁䵁䅉䅅䅁䕁䅁䅁睁䵁䅁䅁权歃允䅁权剁䅁䅁权䕁杁䅁允䅁䅁䅅䅁啁䡁瑌硖䅅䅁䅁䍄䉁䅁䅁䅂䅁䅁䅍䅄䅁䅁䅯䅌䅍䅁䅯权䅁䅁䅯眯䅅䅁䅅䅁䉁䅁䅁兂扄堫焵偶扑䅑杷允䅁䅁䅑䅁䑁䅁䅷䅁䭁䥁䑁䅁䭁䅁䅑䅁䭁䅁䅕䅁䉁䅁䅁允䅁䉁䅑偳㡕元䅁䅁䵁䅉䅅䅁䙁䅁䅁睁䵁䅁䅁权⽃䅄䅁权獄权䅁权浄权䅁权湄权䅁允䅁䅁䅅䅁䡁䅁䅁䅁杄敩䅖䍄䉁䅁䅁䅂䅁䅁䅍䅄䅁䅁䅯䅘䅉䅁䅯䅂䅁䅁䅯兂䅁䅁䅅䅁䉁䅁䅁䅆潃づ䉫䅁䅁䅁杷允䅁䅁䅍䅁䑁䅁䅷䅁䭁䡁兣䅁䭁䉁䜴䅁䉁䅁䅁允䅁䅁䅯睤䅙䅁杷允䅁䅁䅑䅁䑁䅁䅷䅁䭁䙁䍷䅁䭁䅁䅯䅁䭁䅁䅕䅁䉁䅁䅁允䅁䅁䅕䬯确欰椱䱧䴸䅉䅅䅁䙁䅁䅁睁䵁䅁䅁权㙁䅁䅁权煄权䅁权浄权䅁权牄权䅁允䅁䅁䅅䅁䡁䅁䅁䅁杂⭊䅚䍄䉁䅁䅁䅂䅁䅁䅍䅄䅁䅁䅯杂䅅䅁䅯允䅉䅁䅯杁䅉䅁䅅䅁䉁䅁䅁兂䉂㑯䜲䨱椳䅑杷允䅁䅁䅑䅁䑁䅁䅷䅁䭁䭁䑕䅁䭁䉁䅅䅁䭁偁䈸䅁䉁䅁䅁允䅁䉁䅑䥉䩨杄䅁䅁䵁䅉䅅䅁䑁䅁䅁睁䵁䅁䅁权㉁䅁䅁权歁杂䅁允䅁䅁䅅䅁䭁䵁䩣䅁䵁䅉䅅䅁䕁䅁䅁睁䵁䅁䅁权元杁䅁权剁䅁䅁权䙁䅁䅁允䅁䅁䅅䅁啁䕁浄䙫䅷䅁䅁䍄䉁䅁䅁睁䅁䅁䅍䅄䅁䅁䅯睒䅳䅁䅯杇䅙䅁䅅䅁䉁䅁䅁权乄杂䅁䍄䉁䅁䅁䅂䅁䅁䅍䅄䅁䅁䅯兗䅉䅁䅯充䅁䅁䅯兂䅁䅁䅅䅁䉁䅁䅁䅆䅄启偉䅁䅁䅁杷允䅁䅁䅑䅁䑁䅁䅷䅁䭁䥁䍙䅁䭁䉁䅅䅁䭁䅁䅕䅁䉁䅁䅁允䅁䉁䅑佧䙴䅃䅁䅁䵁䅉䅅䅁䑁䅁䅁睁䵁䅁䅁权坄䅁䅁权慁杂䅁允䅁䅁䅅䅁䭁䉁䝳䅁䵁䅉䅅䅁䕁䅁䅁睁䵁䅁䅁权䍄䅁䅁权晁杂䅁权杁杂䅁允䅁䅁䅅䅁䭁䥁䝙䅁䵁䅉䅅䅁䙁䅁䅁睁䵁䅁䅁权摂䅁䅁权獄权䅁权浄权䅁权湄权䅁允䅁䅁䅅䅁䡁䅁䅁䅁䅁畏䅖䍄䉁䅁䅁䅂䅁䅁䅍䅄䅁䅁䅯杨䅍䅁䅯权䅁䅁䅯兂䅁䅁䅅䅁䉁䅁䅁兂䍂余兘瑉捳䅑杷允䅁䅁䅕䅁䑁䅁䅷䅁䭁乁偉䅁䭁佁䭕䅁䭁佁䭙䅁䭁佁䭣䅁䉁䅁䅁允䅁䅁䅯䅅䅑䅁杷允䅁䅁䅍䅁䑁䅁䅷䅁䭁乁䅧䅁䭁䍁䝑䅁䉁䅁䅁允䅁䅁䅯睕䅯䅁杷允䅁䅁䅑䅁䑁䅁䅷䅁䭁偁䅧䅁䭁䅁䅯䅁䭁䅁䍑䅁䉁䅁䅁允䅁䅁䅕䭆䠵場啯ぁ䵁䅉䅅䅁䕁䅁䅁睁䵁䅁䅁权穁允䅁权剁䅁䅁权䕁杁䅁允䅁䅁䅅䅁啁䱁煁䘫䅑䅁䅁䍄䉁䅁䅁䅂䅁䅁䅍䅄䅁䅁䅯睨䅍䅁䅯充䅁䅁䅯眯䅅䅁䅅䅁䉁䅁䅁䅆㑂礫䑅䅁䅁䅁杷允䅁䅁䅑䅁䑁䅁䅷䅁䭁䡁䌴䅁䭁䅁䅯䅁䭁偁䈸䅁䉁䅁䅁允䅁䅁䅕琯㑒匶硙歈䵁䅉䅅䅁䑁䅁䅁睁䵁䅁䅁权㙁睃䅁权敁杂䅁允䅁䅁䅅䅁䭁䙁䝑䅁䵁䅉䅅䅁䕁䅁䅁睁䵁䅁䅁权佄允䅁权剁䅁䅁权䙁䅁䅁允䅁䅁䅅䅁啁䥁㙃剮䅍䅁䅁䍄䉁䅁䅁䅂䅁䅁䅍䅄䅁䅁䅯睓䅍䅁䅯权䅁䅁䅯兂䅁䅁䅅䅁䉁䅁䅁兂䱃佢㝦晱㉈睐杷允䅁䅁䅍䅁䑁䅁䅷䅁䭁䭁䉯䅁䭁䉁䝯䅁䉁䅁䅁允䅁䅁䅯睇䅙䅁杷允䅁䅁䅕䅁䑁䅁䅷䅁䭁䅁䉅䅁䭁佁䭷䅁䭁佁䭙䅁䭁佁䭣䅁䉁䅁䅁允䅁䅁䅣䅁䅁䵁婃唵䵁䅉䅅䅁䙁䅁䅁睁䵁䅁䅁权㉄兂䅁权潄权䅁权浄权䅁权湄权䅁允䅁䅁䅅䅁䭁䅁䱙䅁䵁䅉䅅䅁䙁䅁䅁睁䵁䅁䅁权穂兄䅁权瑄权䅁权浄权䅁权湄权䅁允䅁䅁䅅䅁䡁䅁䅁䅁䅃改䅆䍄䉁䅁䅁兂䅁䅁䅍䅄䅁䅁䅯睖䅳䅁䅯儵䅯䅁䅯朵䅯䅁䅯眵䅯䅁䅅䅁䉁䅁䅁权允䅂䅁䍄䉁䅁䅁䅂䅁䅁䅍䅄䅁䅁䅯睨䅉䅁䅯充䅁䅁䅯兂䅁䅁䅅䅁䉁䅁䅁䅆䅁㍤煷䅁䅁䅁杷允䅁䅁䅑䅁䑁䅁䅷䅁䭁偁䍉䅁䭁䅁䅯䅁䭁偁䈸䅁䉁䅁䅁允䅁䅁䅕䵱䱚㑎䉬啄䵁䅉䅅䅁䑁䅁䅁睁䵁䅁䅁权乁兄䅁权流杂䅁允䅁䅁䅅䅁䙁䙁偹癷潕䙺䅤䍄䉁䅁䅁䅂䅁䅁䅍䅄䅁䅁䅯䅓䅁䅁䅯睈䅙䅁䅯䅉䅙䅁䅅䅁䉁䅁䅁权㙂元䅁䍄䉁䅁䅁䅂䅁䅁䅍䅄䅁䅁䅯䅁䅅䅁䅯允䅉䅁䅯兂䅉䅁䅅䅁䉁䅁䅁兂浂䵴歄⽩偘䅑杷允䅁䅁䅑䅁䑁䅁䅷䅁䭁䙁䑙䅁䭁䅁䅑䅁䭁偁䈸䅁䉁䅁䅁允䅁䉁䅑䵥桤元䅁䅁䵁䅉䅅䅁䑁䅁䅁睁䵁䅁䅁权䵁䅁䅁权慁杂䅁允䅁䅁䅅䅁䭁䵁䝁䅁䵁䅉䅅䅁䑁䅁䅁睁䵁䅁䅁权浂允䅁权流杂䅁允䅁䅁䅅䅁䙁䉁䘫ㄶ㑇汘䅖䍄䉁䅁䅁䅂䅁䅁䅍䅄䅁䅁䅯䅆䅉䅁䅯权䅁䅁䅯眯䅅䅁䅅䅁䉁䅁䅁兂い搯㑒匶桢睐杷允䅁䅁䅕䅁䑁䅁䅷䅁䭁佁䕙䅁䭁佁䭷䅁䭁佁䭙䅁䭁佁䭣䅁䉁䅁䅁允䅁䅁䅯䅅䅑䅁杷允䅁䅁䅍䅁䑁䅁䅷䅁䭁佁䅣䅁䭁䉁䝧䅁䉁䅁䅁允䅁䅁䅯克䅙䅁杷允䅁䅁䅍䅁䑁䅁䅷䅁䭁䥁䴰䅁䭁䉁䝯䅁䉁䅁䅁允䅁䅁䅯杷䅙䅁杷允䅁䅁䅑䅁䑁䅁䅷䅁䭁䙁䉁䅁䭁䅁䅑䅁䭁䅁䅕䅁䉁䅁䅁允䅁䉁䅑䕷䑊䅁䅁䅁䵁䅉䅅䅁䕁䅁䅁睁䵁䅁䅁权䥃睁䅁权䕁䅁䅁权䙁䅁䅁允䅁䅁䅅䅁啁䝁畄杰䅁䅁䅁䍄䉁䅁䅁睁䅁䅁䅍䅄䅁䅁䅯公䅁䅁䅯䅇䅙䅁䅅䅁䉁䅁䅁权療杂䅁䍄䉁䅁䅁睁䅁䅁䅍䅄䅁䅁䅯眸䅯䅁䅯䅊䅙䅁䅅䅁䉁䅁䅁权允䅂䅁䍄䉁䅁䅁䅂䅁䅁䅍䅄䅁䅁䅯朵䅅䅁䅯权䅁䅁䅯兂䅁䅁䅅䅁䉁䅁䅁兂捃䍸睃浣㥪睐杷允䅁䅁䅑䅁䑁䅁䅷䅁䭁䑁䑕䅁䭁䅁䅑䅁䭁䅁䅕䅁䉁䅁䅁允䅁䉁䅑䍣塎杂䅁䅁䵁䅉䅅䅁䙁䅁䅁睁䵁䅁䅁权塄䅂䅁权煄权䅁权浄权䅁权牄权䅁允䅁䅁䅅䅁䭁䉁䕁䅁䵁䅉䅅䅁䙁䅁䅁睁䵁䅁䅁权⽁䅄䅁权灄权䅁权浄权䅁权湄权䅁允䅁䅁䅅䅁䭁䉁䕁䅁䵁䅉䅅䅁䑁䅁䅁睁䵁䅁䅁权剂䅁䅁权敁杂䅁允䅁䅁䅅䅁䭁䵁䜴䅁䵁䅉䅅䅁䑁䅁䅁睁䵁䅁䅁权ㅃ杄䅁权慁杂䅁允䅁䅁䅅䅁䭁䱁䝁䅁䵁䅉䅅䅁䕁䅁䅁睁䵁䅁䅁权湂睁䅁权䭁䅁䅁权⽄允䅁允䅁䅁䅅䅁䙁偁灹搸乊椴䅰䍄䉁䅁䅁兂䅁䅁䅍䅄䅁䅁䅯杕䄴䅁䅯䄷䅯䅁䅯朵䅯䅁䅯眵䅯䅁䅅䅁䉁䅁䅁睂䅁䅁䅁乧橐䅑杷允䅁䅁䅍䅁䑁䅁䅷䅁䭁佁䈰䅁䭁䉁䝯䅁䉁䅁䅁允䅁䅁䅯杘䅙䅁杷允䅁䅁䅍䅁䑁䅁䅷䅁䭁偁䵣䅁䭁䉁䝯䅁䉁䅁䅁允䅁䅁䅯睇䅙䅁杷允䅁䅁䅍䅁䑁䅁䅷䅁䭁䵁䅉䅁䭁䍁䝑䅁䉁䅁䅁允䅁䅁䅯睏䅫䅁杷允䅁䅁䅍䅁䑁䅁䅷䅁䭁䑁䙕䅁䭁䉁䜴䅁䉁䅁䅁允䅁䅁䅯免䅧䅁杷允䅁䅁䅍䅁䑁䅁䅷䅁䭁䵁䵕䅁䭁䍁䝑䅁䉁䅁䅁允䅁䅁䅯硩䅅䅁杷允䅁䅁䅕䅁䑁䅁䅷䅁䭁䵁䙣䅁䭁佁䭧䅁䭁佁䭙䅁䭁佁䭣䅁䉁䅁䅁允䅁䅁䅯兕䅳䅁杷允䅁䅁䅍䅁䑁䅁䅷䅁䭁䱁䉍䅁䭁䍁䝙䅁䉁䅁䅁允䅁䅁䅕歲桦桥佑歖䵁䅉䅅䅁䙁䅁䅁睁䵁䅁䅁权歄杄䅁权灄权䅁权浄权䅁权湄权䅁允䅁䅁䅅䅁䭁䭁剕䅁䵁䅉䅅䅁䑁䅁䅁睁䵁䅁䅁权療允䅁权捁杂䅁允䅁䅁䅅䅁䭁佁䝷䅁䵁䅉䅅䅁䑁䅁䅁睁䵁䅁䅁权⽃䅂䅁权流杂䅁允䅁䅁䅅䅁䙁䙁偹癷潕䙪䅤䍄䉁䅁䅁兂䅁䅁䅍䅄䅁䅁䅯杖䅁䅁䅯儷䅯䅁䅯朵䅯䅁䅯眵䅯䅁䅅䅁䉁䅁䅁睂䅁䅁䅁䭷汔䅑杷允䅁䅁䅍䅁䑁䅁䅷䅁䭁偁䅑䅁䭁䉁䝯䅁䉁䅁䅁允䅁䅁䅯杴䅙䅁杷允䅁䅁䅑䅁䑁䅁䅷䅁䭁䡁䑁䅁䭁䉁䅅䅁䭁䅁䅕䅁䉁䅁䅁允䅁䉁䅑䅑砸睇䅁䅁䵁䅉䅅䅁䑁䅁䅁睁䵁䅁䅁权㕄兄䅁权捁杂䅁允䅁䅁䅅䅁䭁佁䝷䅁䵁䅉䅅䅁䙁䅁䅁睁䵁䅁䅁权䵂䅁䅁权瑄权䅁权浄权䅁权湄权䅁允䅁䅁䅅䅁䡁䅁䅁䅁䅄故䅚䍄䉁䅁䅁䅂䅁䅁䅍䅄䅁䅁䅯䅧䅅䅁䅯䅂䅁䅁䅯䅂䅉䅁䅅䅁䉁䅁䅁䅆䵃刷䉳䅁䅁䅁杷允䅁䅁䅍䅁䑁䅁䅷䅁䭁䍁䱣䅁䭁䉁䝯䅁䉁䅁䅁允䅁䅁䅯杙䅙䅁杷允䅁䅁䅑䅁䑁䅁䅷䅁䭁䥁䍁䅁䭁䅁䅑䅁䭁䅁䅕䅁䉁䅁䅁允䅁䉁䅑䭩䕐兂䅁䅁䵁䅉䅅䅁䙁䅁䅁睁䵁䅁䅁权畄睃䅁权瑄权䅁权浄权䅁权湄权䅁允䅁䅁䅅䅁䭁䉁䕁䅁䵁䅉䅅䅁䑁䅁䅁睁䵁䅁䅁权呁䅁䅁权奁杂䅁允䅁䅁䅅䅁䭁䉁䝫䅁䵁䅉䅅䅁䑁䅁䅁睁䵁䅁䅁权䅃允䅁权奁杂䅁允䅁䅁䅅䅁䭁䝁䜸䅁䵁䅉䅅䅁䙁䅁䅁睁䵁䅁䅁权汁兂䅁权汄权䅁权浄权䅁权湄权䅁允䅁䅁䅅䅁䭁䉁䕁䅁䵁䅉䅅䅁䕁䅁䅁睁䵁䅁䅁权呄睁䅁权剁䅁䅁权䙁䅁䅁允䅁䅁䅅䅁啁䉁瘶桥䅍䅁䅁䍄䉁䅁䅁兂䅁䅁䅍䅄䅁䅁䅯朰䄰䅁䅯儵䅯䅁䅯朵䅯䅁䅯眵䅯䅁䅅䅁䉁䅁䅁权允䅂䅁䍄䉁䅁䅁兂䅁䅁䅍䅄䅁䅁䅯杢䅁䅁䅯䄶䅯䅁䅯朵䅯䅁䅯眵䅯䅁䅅䅁䉁䅁䅁权⭄权䅁䍄䉁䅁䅁䅂䅁䅁䅍䅄䅁䅁䅯杦䅉䅁䅯充䅁䅁䅯兂䅁䅁䅅䅁䉁䅁䅁䅆啄楲䵁䅁䅁䅁杷允䅁䅁䅑䅁䑁䅁䅷䅁䭁乁䍷䅁䭁䉁䅅䅁䭁䅁䅕䅁䉁䅁䅁允䅁䉁䅑䍯䝴兏䅁䅁䵁䅉䅅䅁䕁䅁䅁睁䵁䅁䅁权啁睃䅁权晁杂䅁权杁杂䅁允䅁䅁䅅䅁䭁偁䩕䅁䵁䅉䅅䅁䑁䅁䅁睁䵁䅁䅁权塁兂䅁权敁杂䅁允䅁䅁䅅䅁䭁䩁䝯䅁䵁䅉䅅䅁䕁䅁䅁睁䵁䅁䅁权ㅃ允䅁权䕁䅁䅁权䙁䅁䅁允䅁䅁䅅䅁啁䝁㝨䅲䅅䅁䅁䍄䉁䅁䅁兂䅁䅁䅍䅄䅁䅁䅯䄴䅁䅁䅯儷䅯䅁䅯朵䅯䅁䅯眵䅯䅁䅅䅁䉁䅁䅁睂䅁䅁䅁䍧浦䅑杷允䅁䅁䅑䅁䑁䅁䅷䅁䭁乁䍫䅁䭁䉁䅅䅁䭁偁䈸䅁䉁䅁䅁允䅁䉁䅑䱡摨元䅁䅁䵁䅉䅅䅁䙁䅁䅁睁䵁䅁䅁权灄允䅁权獄权䅁权浄权䅁权湄权䅁允䅁䅁䅅䅁䡁䅁䅁䅁䅃散䅖䍄䉁䅁䅁䅂䅁䅁䅍䅄䅁䅁䅯杊䅍䅁䅯䅂䅁䅁䅯兂䅁䅁䅅䅁䉁䅁䅁䅆㑄晸䅕䅁䅁䅁杷允䅁䅁䅑䅁䑁䅁䅷䅁䭁䑁䅣䅁䭁䉁䅅䅁䭁䅁䅕䅁䉁䅁䅁允䅁䉁䅑䙑穵䅮䅁䅁䵁䅉䅅䅁䕁䅁䅁睁䵁䅁䅁权杄睁䅁权䭁䅁䅁权䙁䅁䅁允䅁䅁䅅䅁䙁䉁奂扏䥔楎䅸䍄䉁䅁䅁兂䅁䅁䅍䅄䅁䅁䅯兤䅳䅁䅯朶䅯䅁䅯朵䅯䅁䅯眶䅯䅁䅅䅁䉁䅁䅁睂䅁䅁䅁䕙浘䅑杷允䅁䅁䅕䅁䑁䅁䅷䅁䭁䅁乍䅁䭁佁䭷䅁䭁佁䭙䅁䭁佁䭣䅁䉁䅁䅁允䅁䅁䅯䅅䅑䅁杷允䅁䅁䅑䅁䑁䅁䅷䅁䭁䥁䑳䅁䭁䅁䅑䅁䭁偁䈸䅁䉁䅁䅁允䅁䉁䅑䭹煒䅁䅁䅁䵁䅉䅅䅁䙁䅁䅁睁䵁䅁䅁权汄䅄䅁权灄权䅁权浄权䅁权湄权䅁允䅁䅁䅅䅁䭁佁䵙䅁䵁䅉䅅䅁䕁䅁䅁睁䵁䅁䅁权牂杁䅁权䭁䅁䅁权⽄允䅁允䅁䅁䅅䅁䙁䵁䱤㑎䉬䍉䅤䍄䉁䅁䅁䅂䅁䅁䅍䅄䅁䅁䅯六䅍䅁䅯权䅁䅁䅯眯䅅䅁䅅䅁䉁䅁䅁兂睃浣剩娷㑷䅑杷允䅁䅁䅑䅁䑁䅁䅷䅁䭁䉁䅯䅁䭁䅁䍅䅁䭁䅁䍕䅁䉁䅁䅁允䅁䅁䅕圯楹湮晵啹䵁䅉䅅䅁䕁䅁䅁睁䵁䅁䅁权獄睁䅁权䕁䅁䅁权䙁䅁䅁允䅁䅁䅅䅁啁䝁䥺杆䅁䅁䅁䍄䉁䅁䅁䅂䅁䅁䅍䅄䅁䅁䅯杉䅁䅁䅯权䅁䅁䅯兂䅁䅁䅅䅁䉁䅁䅁兂扁㥌欰杂卅䅑杷允䅁䅁䅑䅁䑁䅁䅷䅁䭁䉁䵑䅁䭁䉁䜸䅁䭁䍁䝁䅁䉁䅁䅁允䅁䅁䅯儫䅣䅁杷允䅁䅁䅕䅁䑁䅁䅷䅁䭁䝁䉁䅁䭁佁䭫䅁䭁佁䭙䅁䭁佁䭣䅁䉁䅁䅁允䅁䅁䅯䅅䅑䅁杷允䅁䅁䅑䅁䑁䅁䅷䅁䭁䕁䐸䅁䭁䉁䅅䅁䭁䅁䅕䅁䉁䅁䅁允䅁䉁䅑䵑䝩䅉䅁䅁䵁䅉䅅䅁䑁䅁䅁睁䵁䅁䅁权䕃兂䅁权流杂䅁允䅁䅁䅅䅁䙁佁剸䉵䘶ㅋ䅤䍄䉁䅁䅁䅂䅁䅁䅍䅄䅁䅁䅯睏䅍䅁䅯权䅁䅁䅯眯䅅䅁䅅䅁䉁䅁䅁兂䵁楁䡵瑆祮睐杷允䅁䅁䅑䅁䑁䅁䅷䅁䭁䵁䐰䅁䭁䅁䅯䅁䭁䅁䅕䅁䉁䅁䅁允䅁䅁䅕噈歰㥏倹稫䴸䅉䅅䅁䕁䅁䅁睁䵁䅁䅁权乃睁䅁权剁䅁䅁权⽄允䅁允䅁䅁䅅䅁啁䝁⽃䉪䅣䅁䅁䍄䉁䅁䅁兂䅁䅁䅍䅄䅁䅁䅯兙䅅䅁䅯䄶䅯䅁䅯朵䅯䅁䅯眵䅯䅁䅅䅁䉁䅁䅁权⭄权䅁䍄䉁䅁䅁䅂䅁䅁䅍䅄䅁䅁䅯睶䅁䅁䅯睈䅙䅁䅯䅉䅙䅁䅅䅁䉁䅁䅁权偃元䅁䍄䉁䅁䅁䅂䅁䅁䅍䅄䅁䅁䅯睔䅍䅁䅯权䅁䅁䅯兂䅁䅁䅅䅁䉁䅁䅁兂啂㘴扗䭸十䅑杷允䅁䅁䅑䅁䑁䅁䅷䅁䭁䑁倴䅁䭁䉁䜸䅁䭁䍁䝁䅁䉁䅁䅁允䅁䅁䅯䅏䅙䅁杷允䅁䅁䅑䅁䑁䅁䅷䅁䭁䕁䍙䅁䭁䅁䅑䅁䭁䅁䅕䅁䉁䅁䅁允䅁䉁䅑䭏汨䅁䅁䅁䵁䅉䅅䅁䕁䅁䅁睁䵁䅁䅁权捄杁䅁权䭁䅁䅁权⽄允䅁允䅁䅁䅅䅁䙁䕁䵯楁䡵楖䅆䍄䉁䅁䅁兂䅁䅁䅍䅄䅁䅁䅯眱䅅䅁䅯儶䅯䅁䅯朵䅯䅁䅯眵䅯䅁䅅䅁䉁䅁䅁权獃兄䅁䍄䉁䅁䅁睁䅁䅁䅍䅄䅁䅁䅯督䅁䅁䅯杈䅙䅁䅅䅁䉁䅁䅁权汁䅃䅁䍄䉁䅁䅁睁䅁䅁䅍䅄䅁䅁䅯杷䅑䅁䅯䅇䅙䅁䅅䅁䉁䅁䅁权灁杂䅁䍄䉁䅁䅁䅂䅁䅁䅍䅄䅁䅁䅯六䅅䅁䅯䅂䅁䅁䅯䅂䅉䅁䅅䅁䉁䅁䅁䅆兄癬䅣䅁䅁䅁杷允䅁䅁䅑䅁䑁䅁䅷䅁䭁䕁䍕䅁䭁䅁䅯䅁䭁偁䈸䅁䉁䅁䅁允䅁䅁䅕潂噇㑑獴歂䵁䅉䅅䅁䕁䅁䅁睁䵁䅁䅁权穃杁䅁权䭁䅁䅁权䙁䅁䅁允䅁䅁䅅䅁䙁偁⭰牡へ硫䅊䍄䉁䅁䅁䅂䅁䅁䅍䅄䅁䅁䅯䅡䅉䅁䅯权䅁䅁䅯兂䅁䅁䅅䅁䉁䅁䅁兂潃歸㍳啩桅䅑杷允䅁䅁䅍䅁䑁䅁䅷䅁䭁乁䉅䅁䭁䉁䝧䅁䉁䅁䅁允䅁䅁䅯䅑䅙䅁杷允䅁䅁䅑䅁䑁䅁䅷䅁䭁䑁䐸䅁䭁䉁䅅䅁䭁偁䈸䅁䉁䅁䅁允䅁䉁䅑佷㡪杉䅁䅁䵁䅉䅅䅁䕁䅁䅁睁䵁䅁䅁权慄睁䅁权䭁䅁䅁权䙁䅁䅁允䅁䅁䅅䅁䙁䉁婦発呤祉䅚䍄䉁䅁䅁䅂䅁䅁䅍䅄䅁䅁䅯杅䅉䅁䅯权䅁䅁䅯眯䅅䅁䅅䅁䉁䅁䅁兂扁㥌欰杂呅䅑杷允䅁䅁䅕䅁䑁䅁䅷䅁䭁䵁䅧䅁䭁佁䭷䅁䭁佁䭙䅁䭁佁䭣䅁䉁䅁䅁允䅁䅁䅣䅁䅁䅁灄唵䵁䅉䅅䅁䙁䅁䅁睁䵁䅁䅁权奄睃䅁权瑄权䅁权浄权䅁权湄权䅁允䅁䅁䅅䅁䭁䉁䕁䅁䵁䅉䅅䅁䕁䅁䅁睁䵁䅁䅁权㙁兂䅁权晁杂䅁权杁杂䅁允䅁䅁䅅䅁䭁䑁䝧䅁䵁䅉䅅䅁䙁䅁䅁睁䵁䅁䅁权潁䅁䅁权煄权䅁权浄权䅁权牄权䅁允䅁䅁䅅䅁䡁䅁䅁䅁杄畍䅚䍄䉁䅁䅁睁䅁䅁䅍䅄䅁䅁䅯杌䅳䅁䅯杈䅙䅁䅅䅁䉁䅁䅁权䅃杂䅁䍄䉁䅁䅁睁䅁䅁䅍䅄䅁䅁䅯剄䅁䅁䅯䅈䅙䅁䅅䅁䉁䅁䅁权楂杂䅁䍄䉁䅁䅁䅂䅁䅁䅍䅄䅁䅁䅯兢䅍䅁䅯权䅁䅁䅯眯䅅䅁䅅䅁䉁䅁䅁兂ㅂ硫䕧杖㤷睐杷允䅁䅁䅕䅁䑁䅁䅷䅁䭁䕁䉳䅁䭁佁䭫䅁䭁佁䭙䅁䭁佁䭣䅁䉁䅁䅁允䅁䅁䅯䅮䄴䅁杷允䅁䅁䅍䅁䑁䅁䅷䅁䭁䭁䅉䅁䭁䍁䝙䅁䉁䅁䅁允䅁䅁䅕浚浚浚䝙ざ䵁䅉䅅䅁䙁䅁䅁睁䵁䅁䅁权噃䅁䅁权獄权䅁权浄权䅁权湄权䅁允䅁䅁䅅䅁䡁䅁䅁䅁杂伷䅒䍄䉁䅁䅁䅂䅁䅁䅍䅄䅁䅁䅯儰䅉䅁䅯充䅁䅁䅯眯䅅䅁䅅䅁䉁䅁䅁䅆䅂昵剁䅁䅁䅁杷允䅁䅁䅑䅁䑁䅁䅷䅁䭁䡁䑫䅁䭁䉁䅅䅁䭁䅁䅕䅁䉁䅁䅁允䅁䉁䅑䥉㉬睁䅁䅁䵁䅉䅅䅁䕁䅁䅁睁䵁䅁䅁权穁睁䅁权䕁䅁䅁权⽄允䅁允䅁䅁䅅䅁啁䝁睁䅫䅉䅁䅁䍄䉁䅁䅁䅂䅁䅁䅍䅄䅁䅁䅯睙䅍䅁䅯充䅁䅁䅯眯䅅䅁䅅䅁䉁䅁䅁䅆䍁奦䠴䅁䅁䅁杷允䅁䅁䅍䅁䑁䅁䅷䅁䭁䍁乙䅁䭁䉁䝯䅁䉁䅁䅁允䅁䅁䅯睇䅙䅁杷允䅁䅁䅕䅁䑁䅁䅷䅁䭁䥁䉅䅁䭁佁䭷䅁䭁佁䭙䅁䭁佁䭣䅁䉁䅁䅁允䅁䅁䅣䅁䅁䅁ぁ唵䵁䅉䅅䅁䑁䅁䅁睁䵁䅁䅁权䩃䅁䅁权慁杂䅁允䅁䅁䅅䅁䭁䙁䝫䅁䵁䅉䅅䅁䙁䅁䅁睁䵁䅁䅁权佄䅂䅁权潄权䅁权浄权䅁权湄权䅁允䅁䅁䅅䅁䭁䉁䕁䅁䵁䅉䅅䅁䕁䅁䅁睁䵁䅁䅁权噄杁䅁权剁䅁䅁权⽄允䅁允䅁䅁䅅䅁啁䑁㉚杭䅫䅁䅁䍄䉁䅁䅁睁䅁䅁䅍䅄䅁䅁䅯睵䅅䅁䅯杈䅙䅁䅅䅁䉁䅁䅁权坁䅃䅁䍄䉁䅁䅁䅂䅁䅁䅍䅄䅁䅁䅯全䅍䅁䅯䅂䅁䅁䅯兂䅁䅁䅅䅁䉁䅁䅁䅆㑁兄䕣䅁䅁䅁杷允䅁䅁䅕䅁䑁䅁䅷䅁䭁䙁䙑䅁䭁佁䭕䅁䭁佁䭙䅁䭁佁䭣䅁䉁䅁䅁允䅁䅁䅯䅇䅳䅁杷允䅁䅁䅑䅁䑁䅁䅷䅁䭁䡁䍣䅁䭁䉁䅅䅁䭁偁䈸䅁䉁䅁䅁允䅁䉁䅑噇䅈睂䅁䅁䵁䅉䅅䅁䕁䅁䅁睁䵁䅁䅁权湃睁䅁权剁䅁䅁权⽄允䅁允䅁䅁䅅䅁啁䭁杄睙䅉䅁䅁䍄䉁䅁䅁䅂䅁䅁䅍䅄䅁䅁䅯杮䅉䅁䅯权䅁䅁䅯眯䅅䅁䅅䅁䉁䅁䅁兂桁䡳潊敫㠳睐杷允䅁䅁䅑䅁䑁䅁䅷䅁䭁䩁䑙䅁䭁䉁䅅䅁䭁䅁䅕䅁䉁䅁䅁允䅁䉁䅑礳䥶䅃䅁䅁䵁䅉䅅䅁䙁䅁䅁睁䵁䅁䅁权硂䅁䅁权獄权䅁权浄权䅁权湄权䅁允䅁䅁䅅䅁䡁䅁䅁䅁䅁敌䅖䍄䉁䅁䅁䅂䅁䅁䅍䅄䅁䅁䅯兗䅅䅁䅯䅂䅁䅁䅯兂䅁䅁䅅䅁䉁䅁䅁䅆㑁兄䕣䅁䅁䅁杷允䅁䅁䅑䅁䑁䅁䅷䅁䭁䅁䑣䅁䭁䅁䅑䅁䭁䅁䅕䅁䉁䅁䅁允䅁䉁䅑䙍兤䅁䅁䅁䵁䅉䅅䅁䑁䅁䅁睁䵁䅁䅁权坃䅂䅁权奁杂䅁允䅁䅁䅅䅁䭁䕁䝁䅁䵁䅉䅅䅁䑁䅁䅁睁䵁䅁䅁权䵂睃䅁权敁杂䅁允䅁䅁䅅䅁䭁䙁䝍䅁䵁䅉䅅䅁䙁䅁䅁睁䵁䅁䅁权䱂兄䅁权瑄权䅁权浄权䅁权湄权䅁允䅁䅁䅅䅁䭁䉁䕁䅁䵁䅉䅅䅁䕁䅁䅁睁䵁䅁䅁权䵁杁䅁权䭁䅁䅁权⽄允䅁允䅁䅁䅅䅁䙁䕁㉡⼸唳䑏䅂䍄䉁䅁䅁睁䅁䅁䅍䅄䅁䅁䅯兺䅁䅁䅯杈䅙䅁䅅䅁䉁䅁䅁权歂睂䅁䍄䉁䅁䅁睁䅁䅁䅍䅄䅁䅁䅯儵䅕䅁䅯杊䅙䅁䅅䅁䉁䅁䅁兂硂児塲穯坂䅑杷允䅁䅁䅑䅁䑁䅁䅷䅁䭁䡁䑉䅁䭁䉁䅅䅁䭁䅁䅕䅁䉁䅁䅁允䅁䉁䅑䍓楁睂䅁䅁䵁䅉䅅䅁䙁䅁䅁睁䵁䅁䅁权剃允䅁权煄权䅁权浄权䅁权牄权䅁允䅁䅁䅅䅁䡁䅁䅁䅁杂体䅚䍄䉁䅁䅁兂䅁䅁䅍䅄䅁䅁䅯䅑䅷䅁䅯儵䅯䅁䅯朵䅯䅁䅯眵䅯䅁䅅䅁䉁䅁䅁权允䅂䅁䍄䉁䅁䅁䅂䅁䅁䅍䅄䅁䅁䅯東䅉䅁䅯充䅁䅁䅯眯䅅䅁䅅䅁䉁䅁䅁䅆慁ㅇ䍁䅁䅁䅁杷允䅁䅁䅍䅁䑁䅁䅷䅁䭁䍁䵍䅁䭁䉁䝷䅁䉁䅁䅁允䅁䅁䅯兤䅣䅁杷允䅁䅁䅑䅁䑁䅁䅷䅁䭁䙁䑕䅁䭁䉁䅅䅁䭁偁䈸䅁䉁䅁䅁允䅁䉁䅑丶䝩睁䅁䅁䵁䅉䅅䅁䑁䅁䅁睁䵁䅁䅁权坄䅁䅁权流杂䅁允䅁䅁䅅䅁䙁䅁䅁䅁䅁䙅䅤䍄䉁䅁䅁䅂䅁䅁䅍䅄䅁䅁䅯䅬䅁䅁䅯䅂䅁䅁䅯兂䅁䅁䅅䅁䉁䅁䅁䅆奂呵䅫䅁䅁䅁杷允䅁䅁䅑䅁䑁䅁䅷䅁䭁乁䑕䅁䭁䉁䅅䅁䭁䅁䅕䅁䉁䅁䅁允䅁䉁䅑䝧橉杄䅁䅁䵁䅉䅅䅁䕁䅁䅁睁䵁䅁䅁权䉁睁䅁权剁䅁䅁权䙁䅁䅁允䅁䅁䅅䅁啁䡁啧充䅍䅁䅁䍄䉁䅁䅁睁䅁䅁䅍䅄䅁䅁䅯兪䅕䅁䅯杈䅙䅁䅅䅁䉁䅁䅁权䡄杂䅁䍄䉁䅁䅁䅂䅁䅁䅍䅄䅁䅁䅯䅙䅕䅁䅯睈䅙䅁䅯䅉䅙䅁䅅䅁䉁䅁䅁权䅂䅃䅁䍄䉁䅁䅁兂䅁䅁䅍䅄䅁䅁䅯杷䅑䅁䅯儶䅯䅁䅯朵䅯䅁䅯眵䅯䅁䅅䅁䉁䅁䅁权敂兄䅁䍄䉁䅁䅁兂䅁䅁䅍䅄䅁䅁䅯杗䅕䅁䅯䄶䅯䅁䅯朵䅯䅁䅯眵䅯䅁䅅䅁䉁䅁䅁权䝁睃䅁䍄䉁䅁䅁睁䅁䅁䅍䅄䅁䅁䅯眴䅕䅁䅯杇䅙䅁䅅䅁䉁䅁䅁权敂杂䅁䍄䉁䅁䅁䅂䅁䅁䅍䅄䅁䅁䅯䅯䅅䅁䅯允䅉䅁䅯杁䅉䅁䅅䅁䉁䅁䅁兂獃㥏敓⭗䅁兑杷允䅁䅁䅑䅁䑁䅁䅷䅁䭁偁䑫䅁䭁䅁䅑䅁䭁䅁䅕䅁䉁䅁䅁允䅁䉁䅑䭷扉䅂䅁䅁䵁䅉䅅䅁䑁䅁䅁睁䵁䅁䅁权畄䅁䅁权奁杂䅁允䅁䅁䅅䅁䭁䕁䝑䅁䵁䅉䅅䅁䑁䅁䅁睁䵁䅁䅁权晄兂䅁权敁杂䅁允䅁䅁䅅䅁䭁䵁䡕䅁䵁䅉䅅䅁䙁䅁䅁睁䵁䅁䅁权塃䅁䅁权灄权䅁权浄权䅁权湄权䅁允䅁䅁䅅䅁䭁䝁䱑䅁䵁䅉䅅䅁䕁䅁䅁睁䵁䅁䅁权汁杁䅁权䭁䅁䅁权䙁䅁䅁允䅁䅁䅅䅁䙁佁㠵穐敖橭䅴䍄䉁䅁䅁兂䅁䅁䅍䅄䅁䅁䅯杁䅕䅁䅯䄷䅯䅁䅯朵䅯䅁䅯眵䅯䅁䅅䅁䉁䅁䅁睂䅁䅁䅁乧橘䅑杷允䅁䅁䅍䅁䑁䅁䅷䅁䭁䭁䱫䅁䭁䍁䝙䅁䉁䅁䅁允䅁䅁䅕積積積呐し䵁䅉䅅䅁䕁䅁䅁睁䵁䅁䅁权ㅄ睁䅁权剁䅁䅁权⽄允䅁允䅁䅁䅅䅁啁䉁䉨杢䅳䅁䅁䍄䉁䅁䅁睁䅁䅁䅍䅄䅁䅁䅯睙䅁䅁䅯杊䅙䅁䅅䅁䉁䅁䅁兂䑄匹捨㍪坊䅑杷允䅁䅁䅍䅁䑁䅁䅷䅁䭁䩁䕙䅁䭁䍁䝙䅁䉁䅁䅁允䅁䅁䅕㘱睎児㍰啕䵁䅉䅅䅁䕁䅁䅁睁䵁䅁䅁权䉁睁䅁权䭁䅁䅁权䙁䅁䅁允䅁䅁䅅䅁䙁䱁䥔牤昶桇䅬䍄䉁䅁䅁兂䅁䅁䅍䅄䅁䅁䅯杵䅅䅁䅯䄶䅯䅁䅯朵䅯䅁䅯眵䅯䅁䅅䅁䉁䅁䅁权䝁睃䅁䍄䉁䅁䅁䅂䅁䅁䅍䅄䅁䅁䅯朶䅉䅁䅯权䅁䅁䅯兂䅁䅁䅅䅁䉁䅁䅁兂橄婰䕶䱉捁䅑杷允䅁䅁䅕䅁䑁䅁䅷䅁䭁䩁䙁䅁䭁佁䭷䅁䭁佁䭙䅁䭁佁䭣䅁䉁䅁䅁允䅁䅁䅯䅅䅑䅁杷允䅁䅁䅕䅁䑁䅁䅷䅁䭁䝁乷䅁䭁佁䭕䅁䭁佁䭙䅁䭁佁䭣䅁䉁䅁䅁允䅁䅁䅯䅅䅑䅁杷允䅁䅁䅑䅁䑁䅁䅷䅁䭁䭁䍳䅁䭁䉁䅅䅁䭁偁䈸䅁䉁䅁䅁允䅁䉁䅑乁䝵睡䅁䅁䵁䅉䅅䅁䕁䅁䅁睁䵁䅁䅁权流杁䅁权剁䅁䅁权䙁䅁䅁允䅁䅁䅅䅁啁䕁橂睤䄰䅁䅁䍄䉁䅁䅁睁䅁䅁䅍䅄䅁䅁䅯兔䅕䅁䅯杇䅙䅁䅅䅁䉁䅁䅁权牁杂䅁䍄䉁䅁䅁䅂䅁䅁䅍䅄䅁䅁䅯睬䅕䅁䅯睈䅙䅁䅯䅉䅙䅁䅅䅁䉁䅁䅁权潂杂䅁䍄䉁䅁䅁兂䅁䅁䅍䅄䅁䅁䅯䅕䅕䅁䅯䄷䅯䅁䅯朵䅯䅁䅯眵䅯䅁䅅䅁䉁䅁䅁睂䅁䅁䅁倴汲䅑杷允䅁䅁䅍䅁䑁䅁䅷䅁䭁䉁䱳䅁䭁䉁䝷䅁䉁䅁䅁允䅁䅁䅯杙䅙䅁杷允䅁䅁䅕䅁䑁䅁䅷䅁䭁䭁䙷䅁䭁佁䭯䅁䭁佁䭙䅁䭁佁䭳䅁䉁䅁䅁允䅁䅁䅣䅁䅁䍁⭁欵䵁䅉䅅䅁䕁䅁䅁睁䵁䅁䅁权慃杁䅁权䭁䅁䅁权⽄允䅁允䅁䅁䅅䅁䙁䅁獩䙈歰睏䄯䍄䉁䅁䅁兂䅁䅁䅍䅄䅁䅁䅯䈲䅁䅁䅯䄷䅯䅁䅯朵䅯䅁䅯眵䅯䅁䅅䅁䉁䅁䅁睂䅁䅁䅁䨴氷䅑杷允䅁䅁䅍䅁䑁䅁䅷䅁䭁䑁䙕䅁䭁䉁䝧䅁䉁䅁䅁允䅁䅁䅯克䅙䅁杷允䅁䅁䅑䅁䑁䅁䅷䅁䭁䩁䑯䅁䭁䅁䅑䅁䭁䅁䅕䅁䉁䅁䅁允䅁䉁䅑䴴呣睁䅁䅁䵁䅉䅅䅁䙁䅁䅁睁䵁䅁䅁权㥂允䅁权潄权䅁权浄权䅁权湄权䅁允䅁䅁䅅䅁䭁䅁䱙䅁䵁䅉䅅䅁䑁䅁䅁睁䵁䅁䅁权偂兄䅁权流杂䅁允䅁䅁䅅䅁䙁䡁啳歲桦污䅆䍄䉁䅁䅁兂䅁䅁䅍䅄䅁䅁䅯䄹䅷䅁䅯䄶䅯䅁䅯朵䅯䅁䅯眵䅯䅁䅅䅁䉁䅁䅁权允䅂䅁䍄䉁䅁䅁䅂䅁䅁䅍䅄䅁䅁䅯六䅍䅁䅯充䅁䅁䅯兂䅁䅁䅅䅁䉁䅁䅁䅆灂朰䨴䅁䅁䅁杷允䅁䅁䅑䅁䑁䅁䅷䅁䭁䭁䙫䅁䭁䉁䜸䅁䭁䍁䝁䅁䉁䅁䅁允䅁䅁䅯睐䅣䅁杷允䅁䅁䅑䅁䑁䅁䅷䅁䭁佁䑙䅁䭁䉁䅅䅁䭁偁䈸䅁䉁䅁䅁允䅁䉁䅑䅷㝙睁䅁䅁䵁䅉䅅䅁䕁䅁䅁睁䵁䅁䅁权呁䅁䅁权䭁䅁䅁权䙁䅁䅁允䅁䅁䅅䅁䙁䙁㘶兓䍷硋䅂䍄䉁䅁䅁䅂䅁䅁䅍䅄䅁䅁䅯䅦䅁䅁䅯䅂䅁䅁䅯兂䅁䅁䅅䅁䉁䅁䅁䅆䥂塦䅳䅁䅁䅁杷允䅁䅁䅑䅁䑁䅁䅷䅁䭁䭁䑕䅁䭁䅁䅯䅁䭁偁䈸䅁䉁䅁䅁允䅁䅁䅕児塲㍯㥂啉䵁䅉䅅䅁䙁䅁䅁睁䵁䅁䅁权呁䅄䅁权汄权䅁权浄权䅁权湄权䅁允䅁䅁䅅䅁䭁䑁䱙䅁䵁䅉䅅䅁䑁䅁䅁睁䵁䅁䅁权䡁允䅁权歁杂䅁允䅁䅁䅅䅁䭁佁䩳䅁䵁䅉䅅䅁䕁䅁䅁睁䵁䅁䅁权偁杁䅁权剁䅁䅁权䙁䅁䅁允䅁䅁䅅䅁啁䱁䙁剭䅕䅁䅁䍄䉁䅁䅁睁䅁䅁䅍䅄䅁䅁䅯睷䄴䅁䅯䅇䅙䅁䅅䅁䉁䅁䅁权療杂䅁䍄䉁䅁䅁䅂䅁䅁䅍䅄䅁䅁䅯兮䅍䅁䅯权䅁䅁䅯兂䅁䅁䅅䅁䉁䅁䅁兂䱄啯㉗⼸礳睐杷允䅁䅁䅕䅁䑁䅁䅷䅁䭁䭁䉯䅁䭁佁䭷䅁䭁佁䭙䅁䭁佁䭣䅁䉁䅁䅁允䅁䅁䅣䅁䅁䅁灁欵䵁䅉䅅䅁䑁䅁䅁睁䵁䅁䅁权䉁睃䅁权捁杂䅁允䅁䅁䅅䅁䭁䍁䡷䅁䵁䅉䅅䅁䙁䅁䅁睁䵁䅁䅁权䩄䅂䅁权獄权䅁权浄权䅁权湄权䅁允䅁䅁䅅䅁䭁䉁䕁䅁䵁䅉䅅䅁䑁䅁䅁睁䵁䅁䅁权歄䅁䅁权歁杂䅁允䅁䅁䅅䅁䭁䙁䩅䅁䵁䅉䅅䅁䕁䅁䅁睁䵁䅁䅁权流允䅁权晁杂䅁权杁杂䅁允䅁䅁䅅䅁䭁䩁䩑䅁䵁䅉䅅䅁䕁䅁䅁睁䵁䅁䅁权祂杁䅁权䭁䅁䅁权䙁䅁䅁允䅁䅁䅅䅁䙁䡁潎敫㠱睐䄹䍄䉁䅁䅁兂䅁䅁䅍䅄䅁䅁䅯兆䄴䅁䅯儷䅯䅁䅯朵䅯䅁䅯眵䅯䅁䅅䅁䉁䅁䅁睂䅁䅁䅁䅙浘䅑杷允䅁䅁䅑䅁䑁䅁䅷䅁䭁䱁䌰䅁䭁䅁䅯䅁䭁䅁䅕䅁䉁䅁䅁允䅁䅁䅕歬䱏佢㝦䕊䵁䅉䅅䅁䕁䅁䅁睁䵁䅁䅁权⽂杁䅁权䭁䅁䅁权⽄允䅁允䅁䅁䅅䅁䙁䥁噇㑑獴砵䄹䍄䉁䅁䅁䅂䅁䅁䅍䅄䅁䅁䅯杸䅍䅁䅯权䅁䅁䅯兂䅁䅁䅅䅁䉁䅁䅁兂㙄浦㡱䩤位䅑杷允䅁䅁䅍䅁䑁䅁䅷䅁䭁䵁䅙䅁䭁䉁䝷䅁䉁䅁䅁允䅁䅁䅯杌䅙䅁杷允䅁䅁䅑䅁䑁䅁䅷䅁䭁䅁䌰䅁䭁䅁䅯䅁䭁䅁䅕䅁䉁䅁䅁允䅁䅁䅕穊䥅䉲慸䰳䴸䅉䅅䅁䙁䅁䅁睁䵁䅁䅁权畄允䅁权煄权䅁权浄权䅁权牄权䅁允䅁䅁䅅䅁䡁䅁䅁䅁杁⭊䅚䍄䉁䅁䅁睁䅁䅁䅍䅄䅁䅁䅯朲䅅䅁䅯杈䅙䅁䅅䅁䉁䅁䅁权䉁䅃䅁䍄䉁䅁䅁䅂䅁䅁䅍䅄䅁䅁䅯睘䅉䅁䅯充䅁䅁䅯眯䅅䅁䅅䅁䉁䅁䅁䅆杂慐伴䅁䅁䅁杷允䅁䅁䅍䅁䑁䅁䅷䅁䭁䝁䅳䅁䭁䍁䝙䅁䉁䅁䅁允䅁䅁䅕䥘䌯匹㡧歖䵁䅉䅅䅁䑁䅁䅁睁䵁䅁䅁权潁䅅䅁权慁杂䅁允䅁䅁䅅䅁䭁䕁䝁䅁䵁䅉䅅䅁䕁䅁䅁睁䵁䅁䅁兂䅁䅁䅂䑸儹兑䅯权䅁䅁䅯眯䅅䅁䅅䅁䉁䅁䅁兂穂䩡瑈䑦搸䅑杷允䅁䅁䅕䅁䑁䅁䅷䅁䭁佁䙷䅁䭁佁䬰䅁䭁佁䭙䅁䭁佁䭣䅁䉁䅁䅁允䅁䅁䅯䅅䅑䅁杷允䅁䅁䅑䅁䑁䅁䅷䅁䭁䙁䐰䅁䭁䅁䅯䅁䭁䅁䅕䅁䉁䅁䅁允䅁䅁䅕匶硙䭃捹䕌䵁䅉䅅䅁䕁䅁䅁睁䵁䅁䅁权䩁睁䅁权剁䅁䅁权⽄允䅁允䅁䅁䅅䅁啁䭁䙩䉬䅁䅁䅁䍄䉁䅁䅁睁䅁䅁䅍䅄䅁䅁䅯睷䅁䅁䅯杈䅙䅁䅅䅁䉁䅁䅁权塃杂䅁䍄䉁䅁䅁䅂䅁䅁䅍䅄䅁䅁䅯杫䅅䅁䅯䅂䅁䅁䅯兂䅁䅁䅅䅁䉁䅁䅁䅆权楍䅫䅁䅁䅁杷允䅁䅁䅍䅁䑁䅁䅷䅁䭁䑁佳䅁䭁䉁䝧䅁䉁䅁䅁允䅁䅁䅯䅦䅙䅁杷允䅁䅁䅑䅁䑁䅁䅷䅁䭁䩁䐸䅁䭁䉁䅅䅁䭁偁䈸䅁䉁䅁䅁允䅁䉁䅑䕙䩗兄䅁䅁䵁䅉䅅䅁䙁䅁䅁睁䵁䅁䅁权⭃允䅁权灄权䅁权浄权䅁权湄权䅁允䅁䅁䅅䅁䭁䝁倴䅁䵁䅉䅅䅁䑁䅁䅁睁䵁䅁䅁权坄睃䅁权敁杂䅁允䅁䅁䅅䅁䭁䩁卍䅁䵁䅉䅅䅁䕁䅁䅁睁䵁䅁䅁权桄杁䅁权䭁䅁䅁权䙁䅁䅁允䅁䅁䅅䅁䙁䩁瑈䑦ㄸ楮䄹䍄䉁䅁䅁兂䅁䅁䅍䅄䅁䅁䅯䅯䄸䅁䅯儶䅯䅁䅯朵䅯䅁䅯眵䅯䅁䅅䅁䉁䅁䅁权㥂杅䅁䍄䉁䅁䅁䅂䅁䅁䅍䅄䅁䅁䅯䅈䅍䅁䅯充䅁䅁䅯眯䅅䅁䅅䅁䉁䅁䅁䅆䥁䡊欰䅁䅁䅁杷允䅁䅁䅕䅁䑁䅁䅷䅁䭁䱁䰰䅁䭁佁䬰䅁䭁佁䭙䅁䭁佁䭣䅁䉁䅁䅁允䅁䅁䅯䅅䅑䅁杷允䅁䅁䅑䅁䑁䅁䅷䅁䭁䭁䑑䅁䭁䉁䅅䅁䭁偁䈸䅁䉁䅁䅁允䅁䉁䅑䙵摭睎䅁䅁䵁䅉䅅䅁䑁䅁䅁睁䵁䅁䅁权橃䅁䅁权奁杂䅁允䅁䅁䅅䅁䭁䕁䝯䅁䵁䅉䅅䅁䙁䅁䅁睁䵁䅁䅁权睃䅂䅁权灄权䅁权浄权䅁权湄权䅁允䅁䅁䅅䅁䭁䡁具䅁䵁䅉䅅䅁䙁䅁䅁睁䵁䅁䅁权䵄允䅁权潄权䅁权浄权䅁权湄权䅁允䅁䅁䅅䅁䭁䅁䱙䅁䵁䅉䅅䅁䑁䅁䅁睁䵁䅁䅁权ㅄ䅄䅁权流杂䅁允䅁䅁䅅䅁䙁䕁桪桥畓ㅸ䅸䍄䉁䅁䅁䅂䅁䅁䅍䅄䅁䅁䅯兗䅍䅁䅯充䅁䅁䅯兂䅁䅁䅅䅁䉁䅁䅁䅆䅃㡅佉䅁䅁䅁杷允䅁䅁䅑䅁䑁䅁䅷䅁䭁䥁䵷䅁䭁䉁䜸䅁䭁䍁䝁䅁䉁䅁䅁允䅁䅁䅯創䅅䅁杷允䅁䅁䅕䅁䑁䅁䅷䅁䭁䵁䅅䅁䭁佁䭷䅁䭁佁䭙䅁䭁佁䭣䅁䉁䅁䅁允䅁䅁䅣䅁䅁䥁䡂欵䵁䅉䅅䅁䙁䅁䅁睁䵁䅁䅁权扁允䅁权瑄权䅁权浄权䅁权湄权䅁允䅁䅁䅅䅁䡁䅁䅁䅁䅃佲䅒䍄䉁䅁䅁睁䅁䅁䅍䅄䅁䅁䅯眷䅷䅁䅯䅊䅙䅁䅅䅁䉁䅁䅁权兄睂䅁䍄䉁䅁䅁䅂䅁䅁䅍䅄䅁䅁䅯睄䅁䅁䅯权䅁䅁䅯䅂䅉䅁䅅䅁䉁䅁䅁兂牁硨婢発塣䅑杷允䅁䅁䅕䅁䑁䅁䅷䅁䭁䉁䅳䅁䭁佁䬰䅁䭁佁䭙䅁䭁佁䭣䅁䉁䅁䅁允䅁䅁䅣䅁䅁䭁汁欵䵁䅉䅅䅁䙁䅁䅁睁䵁䅁䅁权潄䅁䅁权潄权䅁权浄权䅁权湄权䅁允䅁䅁䅅䅁䭁䅁䱙䅁䵁䅉䅅䅁䕁䅁䅁睁䵁䅁䅁权歄杁䅁权䭁䅁䅁权⽄允䅁允䅁䅁䅅䅁䙁䭁硲欰椱䅅䅖䍄䉁䅁䅁䅂䅁䅁䅍䅄䅁䅁䅯杺䅍䅁䅯充䅁䅁䅯兂䅁䅁䅅䅁䉁䅁䅁䅆䅃含䑣䅁䅁䅁杷允䅁䅁䅑䅁䑁䅁䅷䅁䭁䙁䍁䅁䭁䅁䅯䅁䭁偁䈸䅁䉁䅁䅁允䅁䅁䅕䭃捷浗㝔啊䵁䅉䅅䅁䕁䅁䅁睁䵁䅁䅁权权睁䅁权䕁䅁䅁权䙁䅁䅁允䅁䅁䅅䅁啁䉁兪睕䅁䅁䅁䍄䉁䅁䅁兂䅁䅁䅍䅄䅁䅁䅯儰䅕䅁䅯儶䅯䅁䅯朵䅯䅁䅯眵䅯䅁䅅䅁䉁䅁䅁权畄䅄䅁䍄䉁䅁䅁睁䅁䅁䅍䅄䅁䅁䅯兄䅁䅁䅯杇䅙䅁䅅䅁䉁䅁䅁权㡁杂䅁䍄䉁䅁䅁䅂䅁䅁䅍䅄䅁䅁䅯朱䅉䅁䅯充䅁䅁䅯眯䅅䅁䅅䅁䉁䅁䅁䅆奄㡶䝕䅁䅁䅁杷允䅁䅁䅕䅁䑁䅁䅷䅁䭁乁义䅁䭁佁䭧䅁䭁佁䭙䅁䭁佁䭣䅁䉁䅁䅁允䅁䅁䅯䅅䅑䅁杷允䅁䅁䅑䅁䑁䅁䅷䅁䭁䕁䑙䅁䭁䅁䅯䅁䭁䅁䅕䅁䉁䅁䅁允䅁䅁䅕兇坒楄礰歇䵁䅉䅅䅁䑁䅁䅁睁䵁䅁䅁权䡃䅄䅁权慁杂䅁允䅁䅁䅅䅁䭁䝁䝷䅁䵁䅉䅅䅁䙁䅁䅁睁䵁䅁䅁权㥃䅁䅁权潄权䅁权浄权䅁权湄权䅁允䅁䅁䅅䅁䭁䉁䕁䅁䵁䅉䅅䅁䕁䅁䅁睁䵁䅁䅁权楃睁䅁权剁䅁䅁权⽄允䅁允䅁䅁䅅䅁啁䩁晩䉭䅅䅁䅁䍄䉁䅁䅁兂䅁䅁䅍䅄䅁䅁䅯睤䅁䅁䅯朶䅯䅁䅯朵䅯䅁䅯眶䅯䅁䅅䅁䉁䅁䅁睂䅁䅁䅁䑑浦䅑杷允䅁䅁䅕䅁䑁䅁䅷䅁䭁䍁䵍䅁䭁佁䭕䅁䭁佁䭙䅁䭁佁䭣䅁䉁䅁䅁允䅁䅁䅯䅅䅑䅁杷允䅁䅁䅍䅁䑁䅁䅷䅁䭁偁䉫䅁䭁䉁䜴䅁䉁䅁䅁允䅁䅁䅯公䅙䅁杷允䅁䅁䅑䅁䑁䅁䅷䅁䭁䅁䅳䅁䭁䅁䅑䅁䭁䅁䅕䅁䉁䅁䅁允䅁䉁䅑卫丫䅁䅁䅁䵁䅉䅅䅁䕁䅁䅁睁䵁䅁䅁权瑄䅄䅁权晁杂䅁权杁杂䅁允䅁䅁䅅䅁䭁䭁䠸䅁䵁䅉䅅䅁䙁䅁䅁睁䵁䅁䅁权䝄允䅁权灄权䅁权浄权䅁权湄权䅁允䅁䅁䅅䅁䭁䭁久䅁䵁䅉䅅䅁䙁䅁䅁睁䵁䅁䅁权十兂䅁权灄权䅁权浄权䅁权湄权䅁允䅁䅁䅅䅁䭁䵁具䅁䵁䅉䅅䅁䕁䅁䅁睁䵁䅁䅁权㡂䅄䅁权晁杂䅁权杁杂䅁允䅁䅁䅅䅁䭁䡁丸䅁䵁䅉䅅䅁䕁䅁䅁睁䵁䅁䅁权湃杁䅁权䭁䅁䅁权䙁䅁䅁允䅁䅁䅅䅁䙁佁㝦晱午卪䄵䍄䉁䅁䅁䅂䅁䅁䅍䅄䅁䅁䅯来䅍䅁䅯权䅁䅁䅯眯䅅䅁䅅䅁䉁䅁䅁兂⭄䠱灪湊㍅䅑杷允䅁䅁䅍䅁䑁䅁䅷䅁䭁䩁䉍䅁䭁䉁䝯䅁䉁䅁䅁允䅁䅁䅯兗䅙䅁杷允䅁䅁䅑䅁䑁䅁䅷䅁䭁䭁䑍䅁䭁䉁䅅䅁䭁䅁䅕䅁䉁䅁䅁允䅁䉁䅑䭅穪䅃䅁䅁䵁䅉䅅䅁䕁䅁䅁睁䵁䅁䅁权啄睁䅁权䭁䅁䅁权䙁䅁䅁允䅁䅁䅅䅁䙁佁剸䉵䘶硡䅖䍄䉁䅁䅁睁䅁䅁䅍䅄䅁䅁䅯䅃䄴䅁䅯杊䅙䅁䅅䅁䉁䅁䅁兂㉄䙋偹湷噖䅑杷允䅁䅁䅑䅁䑁䅁䅷䅁䭁䕁䐰䅁䭁䅁䅑䅁䭁䅁䅕䅁䉁䅁䅁允䅁䉁䅑乯䔫䅁䅁䅁䵁䅉䅅䅁䙁䅁䅁睁䵁䅁䅁权癄䅂䅁权潄权䅁权浄权䅁权湄权䅁允䅁䅁䅅䅁䭁偁䬴䅁䵁䅉䅅䅁䕁䅁䅁睁䵁䅁䅁权元睁䅁权䕁䅁䅁权⽄允䅁允䅁䅁䅅䅁啁䱁票杈䅁䅁䅁䍄䉁䅁䅁䅂䅁䅁䅍䅄䅁䅁䅯䅭䅍䅁䅯权䅁䅁䅯兂䅁䅁䅅䅁䉁䅁䅁兂䡄穓䩥坑乁䅑杷允䅁䅁䅑䅁䑁䅁䅷䅁䭁䑁䄸䅁䭁䉁䅅䅁䭁䅁䅕䅁䉁䅁䅁允䅁䉁䅑䠴㉉睁䅁䅁䵁䅉䅅䅁䕁䅁䅁睁䵁䅁䅁权䑂睁䅁权剁䅁䅁权⽄允䅁允䅁䅁䅅䅁啁䝁㍰䅔䅫䅁䅁䍄䉁䅁䅁睁䅁䅁䅍䅄䅁䅁䅯䅅䅕䅁䅯䅈䅙䅁䅅䅁䉁䅁䅁权摂杂䅁䍄䉁䅁䅁䅂䅁䅁䅍䅄䅁䅁䅯䅍䅉䅁䅯权䅁䅁䅯兂䅁䅁䅅䅁䉁䅁䅁兂汁潂噇㑑䕳䅑杷允䅁䅁䅍䅁䑁䅁䅷䅁䭁䥁乙䅁䭁䉁䝧䅁䉁䅁䅁允䅁䅁䅯䅒䅙䅁杷允䅁䅁䅕䅁䑁䅁䅷䅁䭁䅁佳䅁䭁佁䬰䅁䭁佁䭙䅁䭁佁䭣䅁䉁䅁䅁允䅁䅁䅯䅅䅑䅁杷允䅁䅁䅍䅁䑁䅁䅷䅁䭁䍁䅑䅁䭁䉁䝧䅁䉁䅁䅁允䅁䅁䅯䅦䅙䅁杷允䅁䅁䅑䅁䑁䅁䅷䅁䭁乁䅧䅁䭁䅁䅑䅁䭁䅁䅕䅁䉁䅁䅁允䅁䉁䅑婯䍍杁䅁䅁䵁䅉䅅䅁䑁䅁䅁睁䵁䅁䅁权⽄䅂䅁权奁杂䅁允䅁䅁䅅䅁䭁䕁䝑䅁䵁䅉䅅䅁䕁䅁䅁睁䵁䅁䅁权偃睁䅁权剁䅁䅁权䙁䅁䅁允䅁䅁䅅䅁啁䅁䩂杓䅍䅁䅁䍄䉁䅁䅁䅂䅁䅁䅍䅄䅁䅁䅯杰䅍䅁䅯充䅁䅁䅯兂䅁䅁䅅䅁䉁䅁䅁䅆䅂瘫畯䅁䅁䅁杷允䅁䅁䅍䅁䑁䅁䅷䅁䭁偁䉳䅁䭁䉁䝷䅁䉁䅁䅁允䅁䅁䅯睺䅙䅁杷允䅁䅁䅑䅁䑁䅁䅷䅁䭁䩁䉁䅁䭁䅁䍅䅁䭁䅁䍍䅁䉁䅁䅁允䅁䅁䅕剸婵㡒ㅯ䔰䵁䅉䅅䅁䕁䅁䅁睁䵁䅁䅁权剃杁䅁权剁䅁䅁权⽄允䅁允䅁䅁䅅䅁啁佁坄䡆䅕䅁䅁䍄䉁䅁䅁䅂䅁䅁䅍䅄䅁䅁䅯睰䅍䅁䅯充䅁䅁䅯兂䅁䅁䅅䅁䉁䅁䅁䅆杂㈰䍁䅁䅁䅁杷允䅁䅁䅑䅁䑁䅁䅷䅁䭁䥁䑧䅁䭁䉁䅅䅁䭁偁䈸䅁䉁䅁䅁允䅁䉁䅑䵳䍹杂䅁䅁䵁䅉䅅䅁䙁䅁䅁睁䵁䅁䅁权䡄䅂䅁权潄权䅁权浄权䅁权湄权䅁允䅁䅁䅅䅁䭁䉁䕁䅁䵁䅉䅅䅁䑁䅁䅁睁䵁䅁䅁权䉄允䅁权捁杂䅁允䅁䅁䅅䅁䭁䑁䜸䅁䵁䅉䅅䅁䕁䅁䅁睁䵁䅁䅁权㍁睁䅁权剁䅁䅁权⽄允䅁允䅁䅁䅅䅁啁䭁卄兣䅣䅁䅁䍄䉁䅁䅁睁䅁䅁䅍䅄䅁䅁䅯杸䅅䅁䅯杈䅙䅁䅅䅁䉁䅁䅁权煃杂䅁䍄䉁䅁䅁睁䅁䅁䅍䅄䅁䅁䅯杦䅕䅁䅯杈䅙䅁䅅䅁䉁䅁䅁权灁睂䅁䍄䉁䅁䅁䅂䅁䅁䅍䅄䅁䅁䅯杙䅷䅁䅯睈䅙䅁䅯䅉䅙䅁䅅䅁䉁䅁䅁权療杅䅁䍄䉁䅁䅁䅂䅁䅁䅍䅄䅁䅁䅯眯䅉䅁䅯权䅁䅁䅯兂䅁䅁䅅䅁䉁䅁䅁兂穁積積積呍䅑杷允䅁䅁䅕䅁䑁䅁䅷䅁䭁䕁䉁䅁䭁佁䭧䅁䭁佁䭙䅁䭁佁䭣䅁䉁䅁䅁允䅁䅁䅯杂䅳䅁杷允䅁䅁䅕䅁䑁䅁䅷䅁䭁佁䉁䅁䭁佁䭷䅁䭁佁䭙䅁䭁佁䭣䅁䉁䅁䅁允䅁䅁䅣䅁䅁䍁剃唵䵁䅉䅅䅁䑁䅁䅁睁䵁䅁䅁权㥁允䅁权歁杂䅁允䅁䅁䅅䅁䭁䍁䭙䅁䵁䅉䅅䅁䕁䅁䅁睁䵁䅁䅁权乃杁䅁权剁䅁䅁权䙁䅁䅁允䅁䅁䅅䅁啁偁乃材䅉䅁䅁䍄䉁䅁䅁兂䅁䅁䅍䅄䅁䅁䅯兎䅅䅁䅯䄷䅯䅁䅯朵䅯䅁䅯眵䅯䅁䅅䅁䉁䅁䅁睂䅁䅁䅁䡷決䅑杷允䅁䅁䅑䅁䑁䅁䅷䅁䭁䑁䐸䅁䭁䅁䅯䅁䭁䅁䅕䅁䉁䅁䅁允䅁䅁䅕浑汄䌰手䕊䵁䅉䅅䅁䕁䅁䅁睁䵁䅁䅁权橁允䅁权晁杂䅁权杁杂䅁允䅁䅁䅅䅁䭁䕁䡑䅁䵁䅉䅅䅁䕁䅁䅁睁䵁䅁䅁权㍂睁䅁权䕁䅁䅁权䙁䅁䅁允䅁䅁䅅䅁啁䉁塒䄵䅁䅁䅁䍄䉁䅁䅁䅂䅁䅁䅍䅄䅁䅁䅯眵䅅䅁䅯充䅁䅁䅯兂䅁䅁䅅䅁䉁䅁䅁䅆兂㝄剉䅁䅁䅁杷允䅁䅁䅕䅁䑁䅁䅷䅁䭁䑁䵉䅁䭁佁䭷䅁䭁佁䭙䅁䭁佁䭣䅁䉁䅁䅁允䅁䅁䅣䅁䅁䕁䝃〴䵁䅉䅅䅁䑁䅁䅁睁䵁䅁䅁权䡁䅄䅁权流杂䅁允䅁䅁䅅䅁䙁偁潙䥘䌯噎䅬䍄䉁䅁䅁䅂䅁䅁䅍䅄䅁䅁䅯杘䅉䅁䅯䅂䅁䅁䅯兂䅁䅁䅅䅁䉁䅁䅁䅆䥁䙒䄴䅁䅁䅁杷允䅁䅁䅑䅁䑁䅁䅷䅁䭁䉁䙕䅁䭁䉁䜸䅁䭁䍁䝁䅁䉁䅁䅁允䅁䅁䅯䅡䅙䅁杷允䅁䅁䅑䅁䑁䅁䅷䅁䭁䡁乑䅁䭁䉁䜸䅁䭁䍁䝁䅁䉁䅁䅁允䅁䅁䅯杬䅙䅁杷允䅁䅁䅑䅁䑁䅁䅷䅁䭁佁䉑䅁䭁䉁䜸䅁䭁䍁䝁䅁䉁䅁䅁允䅁䅁䅯杔䅙䅁杷允䅁䅁䅑䅁䑁䅁䅷䅁䭁䍁䑅䅁䭁䅁䅯䅁䭁䅁䅕䅁䉁䅁䅁允䅁䅁䅕⼵灵搸乊䐸䴸䅉䅅䅁䑁䅁䅁睁䵁䅁䅁权乂䅁䅁权敁杂䅁允䅁䅁䅅䅁䭁䵁䜴䅁䵁䅉䅅䅁䙁䅁䅁睁䵁䅁䅁权㙁䅁䅁权汄权䅁权浄权䅁权湄权䅁允䅁䅁䅅䅁䭁偁䭫䅁䵁䅉䅅䅁䑁䅁䅁睁䵁䅁䅁权塃睃䅁权奁杂䅁允䅁䅁䅅䅁䭁䑁䝫䅁䵁䅉䅅䅁䙁䅁䅁睁䵁䅁䅁权汃䅂䅁权瑄权䅁权浄权䅁权湄权䅁允䅁䅁䅅䅁䡁䅁䅁䅁杁⭊䅖䍄䉁䅁䅁䅂䅁䅁䅍䅄䅁䅁䅯眷䅉䅁䅯䅂䅁䅁䅯眯䅅䅁䅅䅁䉁䅁䅁䅆元呺䉷䅁䅁䅁杷允䅁䅁䅍䅁䑁䅁䅷䅁䭁䉁䙅䅁䭁䍁䝙䅁䉁䅁䅁允䅁䅁䅕場啯歲桥歒䵁䅉䅅䅁䕁䅁䅁睁䵁䅁䅁权杂䅁䅁权䉁杁䅁权䑁杁䅁允䅁䅁䅅䅁䙁䝁ㅸ焳䥴乥䄹䍄䉁䅁䅁䅂䅁䅁䅍䅄䅁䅁䅯睯䅍䅁䅯䅂䅁䅁䅯兂䅁䅁䅅䅁䉁䅁䅁䅆佃䤶䄰䅁䅁䅁杷允䅁䅁䅑䅁䑁䅁䅷䅁䭁䥁䑳䅁䭁䅁䅯䅁䭁䅁䅕䅁䉁䅁䅁允䅁䅁䅕余兘瑉㕶歁䵁䅉䅅䅁䙁䅁䅁睁䵁䅁䅁权睁䅁䅁权瑄权䅁权浄权䅁权湄权䅁允䅁䅁䅅䅁䡁䅁䅁䅁杁⭭䅖䍄䉁䅁䅁兂䅁䅁䅍䅄䅁䅁䅯䅧䅅䅁䅯儵䅯䅁䅯朵䅯䅁䅯眵䅯䅁䅅䅁䉁䅁䅁权㑁睃䅁䍄䉁䅁䅁睁䅁䅁䅍䅄䅁䅁䅯朲䅑䅁䅯䅇䅙䅁䅅䅁䉁䅁䅁权㕁杂䅁䍄䉁䅁䅁䅂䅁䅁䅍䅄䅁䅁䅯睍䅍䅁䅯䅂䅁䅁䅯兂䅁䅁䅅䅁䉁䅁䅁䅆元牊䍯䅁䅁䅁杷允䅁䅁䅕䅁䑁䅁䅷䅁䭁䕁䱍䅁䭁佁䬰䅁䭁佁䭙䅁䭁佁䭣䅁䉁䅁䅁允䅁䅁䅣䅁䅁佁獄唵䵁䅉䅅䅁䙁䅁䅁睁䵁䅁䅁权噁䅄䅁权瑄权䅁权浄权䅁权湄权䅁允䅁䅁䅅䅁䡁䅁䅁䅁䅃佮䅖䍄䉁䅁䅁䅂䅁䅁䅍䅄䅁䅁䅯睶䅉䅁䅯䅂䅁䅁䅯兂䅁䅁䅅䅁䉁䅁䅁䅆奁䩰乁䅁䅁䅁杷允䅁䅁䅑䅁䑁䅁䅷䅁䭁䑁䐴䅁䭁䉁䅅䅁䭁偁䈸䅁䉁䅁䅁允䅁䉁䅑䍑䩘䅃䅁䅁䵁䅉䅅䅁䕁䅁䅁睁䵁䅁䅁权捁睁䅁权剁䅁䅁权䙁䅁䅁允䅁䅁䅅䅁啁䅁ㅃ楔䅫䅁䅁䍄䉁䅁䅁䅂䅁䅁䅍䅄䅁䅁䅯眯䅁䅁䅯允䅉䅁䅯兂䅉䅁䅅䅁䉁䅁䅁兂㍂昳浧ぬ奈䅑杷允䅁䅁䅑䅁䑁䅁䅷䅁䭁䭁䌸䅁䭁䅁䅯䅁䭁䅁䅕䅁䉁䅁䅁允䅁䅁䅕余兘瑉㕶䕂䵁䅉䅅䅁䕁䅁䅁睁䵁䅁䅁权䕃睁䅁权䕁䅁䅁权䙁䅁䅁允䅁䅁䅅䅁啁䭁䑂杮䅁䅁䅁䍄䉁䅁䅁䅂䅁䅁䅍䅄䅁䅁䅯䄳䅍䅁䅯权䅁䅁䅯兂䅁䅁䅅䅁䉁䅁䅁兂灁䥘䌯儹⭧䅑杷允䅁䅁䅑䅁䑁䅁䅷䅁䭁䅁䍣䅁䭁䅁䅑䅁䭁䅁䅕䅁䉁䅁䅁允䅁䉁䅑䅯⽯睂䅁䅁䵁䅉䅅䅁䕁䅁䅁睁䵁䅁䅁权⽂兂䅁权晁杂䅁权杁杂䅁允䅁䅁䅅䅁䭁䍁䡕䅁䵁䅉䅅䅁䕁䅁䅁睁䵁䅁䅁权瑁允䅁权䭁䅁䅁权䙁䅁䅁允䅁䅁䅅䅁䙁䱁摋㘷䝦睓䄵䍄䉁䅁䅁䅂䅁䅁䅍䅄䅁䅁䅯睮䅍䅁䅯权䅁䅁䅯兂䅁䅁䅅䅁䉁䅁䅁兂硂児塲⽯婁䅑杷允䅁䅁䅑䅁䑁䅁䅷䅁䭁䅁䕍䅁䭁䅁䅯䅁䭁䅁䅕䅁䉁䅁䅁允䅁䅁䅕場啯歲桤啅䵁䅉䅅䅁䕁䅁䅁睁䵁䅁䅁权䥂䅁䅁权剁䅁䅁权䙁䅁䅁允䅁䅁䅅䅁啁䡁慂䅳䅣䅁䅁䍄䉁䅁䅁䅂䅁䅁䅍䅄䅁䅁䅯睪䅕䅁䅯睈䅙䅁䅯䅉䅙䅁䅅䅁䉁䅁䅁权权睂䅁䍄䉁䅁䅁睁䅁䅁䅍䅄䅁䅁䅯䅨䅁䅁䅯䅇䅙䅁䅅䅁䉁䅁䅁权䭂杂䅁䍄䉁䅁䅁兂䅁䅁䅍䅄䅁䅁䅯眴䅑䅁䅯䄷䅯䅁䅯朵䅯䅁䅯眵䅯䅁䅅䅁䉁䅁䅁睂䅁䅁䅁䅯浄䅑杷允䅁䅁䅍䅁䑁䅁䅷䅁䭁䱁䰴䅁䭁䉁䝧䅁䉁䅁䅁允䅁䅁䅯兏䅙䅁杷允䅁䅁䅍䅁䑁䅁䅷䅁䭁䉁䅫䅁䭁䉁䝧䅁䉁䅁䅁允䅁䅁䅯䅑䅙䅁杷允䅁䅁䅍䅁䑁䅁䅷䅁䭁䵁乕䅁䭁䍁䝙䅁䉁䅁䅁允䅁䅁䅕䘷㑇潈䱖䕖䵁䅉䅅䅁䙁䅁䅁睁䵁䅁䅁权煄睃䅁权瑄权䅁权浄权䅁权湄权䅁允䅁䅁䅅䅁䭁䉁䕁䅁䵁䅉䅅䅁䑁䅁䅁睁䵁䅁䅁权㕁兂䅁权奁杂䅁允䅁䅁䅅䅁䭁䉁䝫䅁䵁䅉䅅䅁䕁䅁䅁睁䵁䅁䅁权䭄允䅁权䭁䅁䅁权䙁䅁䅁允䅁䅁䅅䅁䙁䭁硲欰椱䉫䅒䍄䉁䅁䅁䅂䅁䅁䅍䅄䅁䅁䅯䅓䅉䅁䅯䅂䅁䅁䅯兂䅁䅁䅅䅁䉁䅁䅁䅆䅂空䅙䅁䅁䅁杷允䅁䅁䅑䅁䑁䅁䅷䅁䭁䩁䍍䅁䭁䉁䅅䅁䭁䅁䅕䅁䉁䅁䅁允䅁䉁䅑牮瑲元䅁䅁䵁䅉䅅䅁䑁䅁䅁睁䵁䅁䅁权ㅁ允䅁权敁杂䅁允䅁䅁䅅䅁䭁䑁䤰䅁䵁䅉䅅䅁䑁䅁䅁睁䵁䅁䅁权㕃䅂䅁权敁杂䅁允䅁䅁䅅䅁䭁䭁䜸䅁䵁䅉䅅䅁䕁䅁䅁睁䵁䅁䅁权䥁杁䅁权䕁䅁䅁权⽄允䅁允䅁䅁䅅䅁啁䑁䡩儱䅅䅁䅁䍄䉁䅁䅁䅂䅁䅁䅍䅄䅁䅁䅯䅲䅍䅁䅯䅂䅁䅁䅯兂䅁䅁䅅䅁䉁䅁䅁䅆摂瑇䄴䅁䅁䅁杷允䅁䅁䅕䅁䑁䅁䅷䅁䭁䱁䉉䅁䭁佁䬰䅁䭁佁䭙䅁䭁佁䭣䅁䉁䅁䅁允䅁䅁䅣䅁䅁佁煃唵䵁䅉䅅䅁䙁䅁䅁睁䵁䅁䅁权ぁ睄䅁权灄权䅁权浄权䅁权湄权䅁允䅁䅁䅅䅁䭁䉁䕁䅁䵁䅉䅅䅁䕁䅁䅁睁䵁䅁䅁权ㅄ䅁䅁权䉁杁䅁权䙁杁䅁允䅁䅁䅅䅁䙁䥁啊䱺㍫⭈䅖䍄䉁䅁䅁兂䅁䅁䅍䅄䅁䅁䅯東䅅䅁䅯䄶䅯䅁䅯朵䅯䅁䅯眵䅯䅁䅅䅁䉁䅁䅁权䝁睃䅁䍄䉁䅁䅁䅂䅁䅁䅍䅄䅁䅁䅯睒䅉䅁䅯䅂䅁䅁䅯眯䅅䅁䅅䅁䉁䅁䅁䅆㑂啲䉉䅁䅁䅁杷允䅁䅁䅑䅁䑁䅁䅷䅁䭁乁䈰䅁䭁䉁䅅䅁䭁䅁䅕䅁䉁䅁䅁允䅁䉁䅑䭙噬兂䅁䅁䵁䅉䅅䅁䑁䅁䅁睁䵁䅁䅁权婄睃䅁权奁杂䅁允䅁䅁䅅䅁䭁䡁䝷䅁䵁䅉䅅䅁䕁䅁䅁睁䵁䅁䅁权䱃睁䅁权䕁䅁䅁权䙁䅁䅁允䅁䅁䅅䅁啁䍁䅄条䅁䅁䅁䍄䉁䅁䅁兂䅁䅁䅍䅄䅁䅁䅯杹䅷䅁䅯儵䅯䅁䅯朵䅯䅁䅯眵䅯䅁䅅䅁䉁䅁䅁权允䅂䅁䍄䉁䅁䅁睁䅁䅁䅍䅄䅁䅁䅯朶䅁䅁䅯䅈䅙䅁䅅䅁䉁䅁䅁权捁睂䅁䍄䉁䅁䅁兂䅁䅁䅍䅄䅁䅁䅯杦䅳䅁䅯儷䅯䅁䅯朵䅯䅁䅯眵䅯䅁䅅䅁䉁䅁䅁权允䅂䅁䍄䉁䅁䅁䅂䅁䅁䅍䅄䅁䅁䅯䅥䅁䅁䅯允䅉䅁䅯杁䅉䅁䅅䅁䉁䅁䅁兂䩁捚佨⭫䝌䅑杷允䅁䅁䅑䅁䑁䅁䅷䅁䭁䭁䐰䅁䭁䅁䅑䅁䭁䅁䅕䅁䉁䅁䅁允䅁䉁䅑䙁䌫䅁䅁䅁䵁䅉䅅䅁䑁䅁䅁睁䵁䅁䅁权㡂䅁䅁权奁杂䅁允䅁䅁䅅䅁䭁䑁䜰䅁䵁䅉䅅䅁䕁䅁䅁睁䵁䅁䅁权晃䅁䅁权䭁䅁䅁权䕁杁䅁允䅁䅁䅅䅁䙁䩁畨潅䅐桹䄷䍄䉁䅁䅁䅂䅁䅁䅍䅄䅁䅁䅯䅈䅅䅁䅯允䅉䅁䅯杁䅉䅁䅅䅁䉁䅁䅁兂硂⭵䥅㍆䙄䅑杷允䅁䅁䅑䅁䑁䅁䅷䅁䭁䙁䍳䅁䭁䉁䅅䅁䭁䅁䅕䅁䉁䅁䅁允䅁䉁䅑伹智兏䅁䅁䵁䅉䅅䅁䑁䅁䅁睁䵁䅁䅁权䝄允䅁权捁杂䅁允䅁䅁䅅䅁䭁䱁䜰䅁䵁䅉䅅䅁䕁䅁䅁睁䵁䅁䅁权桁杁䅁权䭁䅁䅁权⽄允䅁允䅁䅁䅅䅁䙁䡁焹䡶呓䉇䅎䍄䉁䅁䅁䅂䅁䅁䅍䅄䅁䅁䅯儹䅍䅁䅯权䅁䅁䅯眯䅅䅁䅅䅁䉁䅁䅁兂㉃⼸唳佥楮睐杷允䅁䅁䅍䅁䑁䅁䅷䅁䭁偁䕑䅁䭁䉁䝷䅁䉁䅁䅁允䅁䅁䅯䄰䅙䅁杷允䅁䅁䅕䅁䑁䅁䅷䅁䭁偁䅕䅁䭁佁䭧䅁䭁佁䭙䅁䭁佁䭣䅁䉁䅁䅁允䅁䅁䅯杂䅳䅁杷允䅁䅁䅍䅁䑁䅁䅷䅁䭁䭁䄸䅁䭁䉁䝷䅁䉁䅁䅁允䅁䅁䅯眹䅙䅁杷允䅁䅁䅑䅁䑁䅁䅷䅁䭁䭁䍧䅁䭁䉁䅅䅁䭁䅁䅕䅁䉁䅁䅁允䅁䉁䅑䕵䌷䅂䅁䅁䵁䅉䅅䅁䕁䅁䅁睁䵁䅁䅁权獂允䅁权剁䅁䅁权䙁䅁䅁允䅁䅁䅅䅁啁䕁奄䉙䅧䅁䅁䍄䉁䅁䅁䅂䅁䅁䅍䅄䅁䅁䅯䅏䅍䅁䅯权䅁䅁䅯眯䅅䅁䅅䅁䉁䅁䅁兂䕂㉩湺㘫䭫䅑杷允䅁䅁䅍䅁䑁䅁䅷䅁䭁䝁䴸䅁䭁䍁䝑䅁䉁䅁䅁允䅁䅁䅯睗䅯䅁杷允䅁䅁䅑䅁䑁䅁䅷䅁䭁䡁䑫䅁䭁䅁䅯䅁䭁䅁䅕䅁䉁䅁䅁允䅁䅁䅕⽺呤㘴㝕䕍䵁䅉䅅䅁䑁䅁䅁睁䵁䅁䅁权楁允䅁权流杂䅁允䅁䅁䅅䅁䙁䕁桪桥畓ㅒ䅎䍄䉁䅁䅁睁䅁䅁䅍䅄䅁䅁䅯兲䅳䅁䅯杇䅙䅁䅅䅁䉁䅁䅁权時杂䅁䍄䉁䅁䅁睁䅁䅁䅍䅄䅁䅁䅯杴䄰䅁䅯䅇䅙䅁䅅䅁䉁䅁䅁权䕂杂䅁䍄䉁䅁䅁兂䅁䅁䅍䅄䅁䅁䅯先䅅䅁䅯䄶䅯䅁䅯朵䅯䅁䅯眵䅯䅁䅅䅁䉁䅁䅁权䝁睃䅁䍄䉁䅁䅁䅂䅁䅁䅍䅄䅁䅁䅯杺䅅䅁䅯权䅁䅁䅯兂䅁䅁䅅䅁䉁䅁䅁兂㙄浦㡱䩤䥐睐杷允䅁䅁䅑䅁䑁䅁䅷䅁䭁䙁䍣䅁䭁䅁䅑䅁䭁偁䈸䅁䉁䅁䅁允䅁䉁䅑䍃き权䅁䅁䵁䅉䅅䅁䑁䅁䅁睁䵁䅁䅁权乄允䅁权捁杂䅁允䅁䅁䅅䅁䭁䝁䝉䅁䵁䅉䅅䅁䙁䅁䅁睁䵁䅁䅁权穂允䅁权潄权䅁权浄权䅁权湄权䅁允䅁䅁䅅䅁䭁䅁䱙䅁䵁䅉䅅䅁䕁䅁䅁睁䵁䅁䅁权剃允䅁权䭁䅁䅁权䕁杁䅁允䅁䅁䅅䅁䙁䭁睒児塲睯䅚䍄䉁䅁䅁䅂䅁䅁䅍䅄䅁䅁䅯䅳䅍䅁䅯权䅁䅁䅯兂䅁䅁䅅䅁䉁䅁䅁兂睃浣剩堷牺睐杷允䅁䅁䅍䅁䑁䅁䅷䅁䭁䉁䝑䅁䭁䉁䝯䅁䉁䅁䅁允䅁䅁䅯睇䅙䅁杷允䅁䅁䅑䅁䑁䅁䅷䅁䭁䩁䍧䅁䭁䅁䅑䅁䭁偁䈸䅁䉁䅁䅁允䅁䉁䅑䱬椵䅂䅁䅁䵁䅉䅅䅁䕁䅁䅁睁䵁䅁䅁权浂睁䅁权䭁䅁䅁权⽄允䅁允䅁䅁䅅䅁䙁䝁㝑〳丫⽬⽉䍄䉁䅁䅁兂䅁䅁䅍䅄䅁䅁䅯术䅷䅁䅯儵䅯䅁䅯朵䅯䅁䅯眵䅯䅁䅅䅁䉁䅁䅁权允䅂䅁䍄䉁䅁䅁䅂䅁䅁䅍䅄䅁䅁䅯睑䅉䅁䅯权䅁䅁䅯眯䅅䅁䅅䅁䉁䅁䅁兂桄桥畓㉒煅䅑杷允䅁䅁䅍䅁䑁䅁䅷䅁䭁䥁䕯䅁䭁䉁䝯䅁䉁䅁䅁允䅁䅁䅯材䅙䅁杷允䅁䅁䅕䅁䑁䅁䅷䅁䭁䑁䵣䅁䭁佁䭷䅁䭁佁䭙䅁䭁佁䭣䅁䉁䅁䅁允䅁䅁䅯䅅䅑䅁杷允䅁䅁䅑䅁䑁䅁䅷䅁䭁䵁䍯䅁䭁䅁䅑䅁䭁䅁䅕䅁䉁䅁䅁允䅁䉁䅑㐲唵䅁䅁䅁䵁䅉䅅䅁䕁䅁䅁睁䵁䅁䅁权潁杁䅁权䕁䅁䅁权䙁䅁䅁允䅁䅁䅅䅁啁䩁坤兏䅁䅁䅁䍄䉁䅁䅁兂䅁䅁䅍䅄䅁䅁䅯兂䄰䅁䅯䄷䅯䅁䅯朵䅯䅁䅯眵䅯䅁䅅䅁䉁䅁䅁权允䅂䅁䍄䉁䅁䅁睁䅁䅁䅍䅄䅁䅁䅯䅭䅁䅁䅯䅇䅙䅁䅅䅁䉁䅁䅁权瑁杂䅁䍄䉁䅁䅁睁䅁䅁䅍䅄䅁䅁䅯䅐䅕䅁䅯杊䅙䅁䅅䅁䉁䅁䅁兂㉄䙋偹楷慖䅑杷允䅁䅁䅑䅁䑁䅁䅷䅁䭁䅁䅷䅁䭁䅁䍅䅁䭁䅁䍕䅁䉁䅁䅁允䅁䅁䅕攸䑯杚杪歺䵁䅉䅅䅁䕁䅁䅁睁䵁䅁䅁权捃䅁䅁权晁杂䅁权杁杂䅁允䅁䅁䅅䅁䭁䑁䝍䅁䵁䅉䅅䅁䑁䅁䅁睁䵁䅁䅁权㍁兂䅁权奁杂䅁允䅁䅁䅅䅁䭁䑁䜰䅁䵁䅉䅅䅁䕁䅁䅁睁䵁䅁䅁权䍄杁䅁权剁䅁䅁权䙁䅁䅁允䅁䅁䅅䅁啁䉁扉杆䅯䅁䅁䍄䉁䅁䅁睁䅁䅁䅍䅄䅁䅁䅯兴䅁䅁䅯䅈䅙䅁䅅䅁䉁䅁䅁权㍂杂䅁䍄䉁䅁䅁䅂䅁䅁䅍䅄䅁䅁䅯兒䅅䅁䅯䅂䅁䅁䅯兂䅁䅁䅅䅁䉁䅁䅁䅆杁晑䐸䅁䅁䅁杷允䅁䅁䅕䅁䑁䅁䅷䅁䭁䥁䵉䅁䭁佁䭫䅁䭁佁䭙䅁䭁佁䭣䅁䉁䅁䅁允䅁䅁䅯䅅䅑䅁杷允䅁䅁䅕䅁䑁䅁䅷䅁䭁䑁佅䅁䭁佁䭯䅁䭁佁䭙䅁䭁佁䭳䅁䉁䅁䅁允䅁䅁䅯䅅䅑䅁杷允䅁䅁䅑䅁䑁䅁䅷䅁䭁䍁䍧䅁䭁䉁䅅䅁䭁䅁䅕䅁䉁䅁䅁允䅁䉁䅑䅏瘵䅂䅁䅁䵁䅉䅅䅁䙁䅁䅁睁䵁䅁䅁权敁允䅁权汄权䅁权浄权䅁权湄权䅁允䅁䅁䅅䅁䭁䑁䌰䅁䵁䅉䅅䅁䕁䅁䅁睁䵁䅁䅁权⽄杁䅁权䕁䅁䅁权䙁䅁䅁允䅁䅁䅅䅁啁䍁㕨杷䅁䅁䅁䍄䉁䅁䅁䅂䅁䅁䅍䅄䅁䅁䅯杋䅕䅁䅯睈䅙䅁䅯䅉䅙䅁䅅䅁䉁䅁䅁权䭃䅃䅁䍄䉁䅁䅁䅂䅁䅁䅍䅄䅁䅁䅯䅓䅍䅁䅯权䅁䅁䅯眯䅅䅁䅅䅁䉁䅁䅁兂敃㘷䝦穓㝦睐杷允䅁䅁䅕䅁䑁䅁䅷䅁䭁䵁䅍䅁䭁佁䭷䅁䭁佁䭙䅁䭁佁䭣䅁䉁䅁䅁允䅁䅁䅣䅁䅁佁歃唵䵁䅉䅅䅁䙁䅁䅁睁䵁䅁䅁权㉄权䅁权汄权䅁权浄权䅁权湄权䅁允䅁䅁䅅䅁䭁䉁䕁䅁䵁䅉䅅䅁䕁䅁䅁睁䵁䅁䅁权乁允䅁权剁䅁䅁权䕁杁䅁允䅁䅁䅅䅁啁䍁湯桥䅫䅁䅁䍄䉁䅁䅁䅂䅁䅁䅍䅄䅁䅁䅯睊䅉䅁䅯䅂䅁䅁䅯眯䅅䅁䅅䅁䉁䅁䅁䅆楂睸䍅䅁䅁䅁杷允䅁䅁䅑䅁䑁䅁䅷䅁䭁䩁䅁䅁䭁䉁䅅䅁䭁䅁䍑䅁䉁䅁䅁允䅁䉁䅑䉑橩睊䅁䅁䵁䅉䅅䅁䙁䅁䅁睁䵁䅁䅁权䙄䅁䅁权灄权䅁权浄权䅁权湄权䅁允䅁䅁䅅䅁䭁䅁佣䅁䵁䅉䅅䅁䕁䅁䅁睁䵁䅁䅁权䡄允䅁权晁杂䅁权杁杂䅁允䅁䅁䅅䅁䭁䕁䡯䅁䵁䅉䅅䅁䕁䅁䅁睁䵁䅁䅁权㕄睁䅁权䕁䅁䅁权⽄允䅁允䅁䅁䅅䅁啁乁㍂眯䅍䅁䅁䍄䉁䅁䅁兂䅁䅁䅍䅄䅁䅁䅯睎䅕䅁䅯䄶䅯䅁䅯朵䅯䅁䅯眵䅯䅁䅅䅁䉁䅁䅁权剂睃䅁䍄䉁䅁䅁䅂䅁䅁䅍䅄䅁䅁䅯杳䅍䅁䅯䅂䅁䅁䅯兂䅁䅁䅅䅁䉁䅁䅁䅆䡃煁䅳䅁䅁䅁杷允䅁䅁䅑䅁䑁䅁䅷䅁䭁䝁䌴䅁䭁䉁䅅䅁䭁䅁䅕䅁䉁䅁䅁允䅁䉁䅑䵙䬵䅌䅁䅁䵁䅉䅅䅁䕁䅁䅁睁䵁䅁䅁权ぃ杁䅁权䕁䅁䅁权䙁䅁䅁允䅁䅁䅅䅁啁䉁敲睋䅁䅁䅁䍄䉁䅁䅁䅂䅁䅁䅍䅄䅁䅁䅯兗䅅䅁䅯睈䅙䅁䅯䅉䅙䅁䅅䅁䉁䅁䅁权湄元䅁䍄䉁䅁䅁䅂䅁䅁䅍䅄䅁䅁䅯東䅍䅁䅯䅂䅁䅁䅯眯䅅䅁䅅䅁䉁䅁䅁䅆杁橴䉷䅁䅁䅁杷允䅁䅁䅍䅁䑁䅁䅷䅁䭁䵁䘸䅁䭁䉁䝷䅁䉁䅁䅁允䅁䅁䅯杕䅙䅁杷允䅁䅁䅑䅁䑁䅁䅷䅁䭁䍁䐴䅁䭁䉁䅅䅁䭁䅁䅕䅁䉁䅁䅁允䅁䉁䅑䱙畴杋䅁䅁䵁䅉䅅䅁䙁䅁䅁睁䵁䅁䅁权㍃允䅁权灄权䅁权浄权䅁权湄权䅁允䅁䅁䅅䅁䭁䉁儴䅁䵁䅉䅅䅁䙁䅁䅁睁䵁䅁䅁权捁睄䅁权獄权䅁权浄权䅁权湄权䅁允䅁䅁䅅䅁䭁䉁䕁䅁䵁䅉䅅䅁䙁䅁䅁睁䵁䅁䅁权灄䅁䅁权汄权䅁权浄权䅁权湄权䅁允䅁䅁䅅䅁䭁䑁䱧䅁䵁䅉䅅䅁䑁䅁䅁睁䵁䅁䅁权灂䅁䅁权流杂䅁允䅁䅁䅅䅁䙁䙁偹癷潕䙢䅆䍄䉁䅁䅁䅂䅁䅁䅍䅄䅁䅁䅯䅮䅉䅁䅯充䅁䅁䅯眯䅅䅁䅅䅁䉁䅁䅁䅆杂扇乯䅁䅁䅁杷允䅁䅁䅍䅁䑁䅁䅷䅁䭁䉁䙫䅁䭁䉁䝧䅁䉁䅁䅁允䅁䅁䅯䅒䅙䅁杷允䅁䅁䅑䅁䑁䅁䅷䅁䭁䩁䄴䅁䭁䉁䜸䅁䭁䍁䝁䅁䉁䅁䅁允䅁䅁䅯光䅯䅁杷允䅁䅁䅑䅁䑁䅁䅷䅁䭁䕁䑷䅁䭁䅁䅯䅁䭁䅁䅕䅁䉁䅁䅁允䅁䅁䅕呦ㄸ牘䩰い䵁䅉䅅䅁䑁䅁䅁睁䵁䅁䅁权䱂兂䅁权慁杂䅁允䅁䅁䅅䅁䭁䵁䝍䅁䵁䅉䅅䅁䕁䅁䅁睁䵁䅁䅁权㍃允䅁权䉁杁䅁权䍁杁䅁允䅁䅁䅅䅁䙁䍁㕄䕮〵⽈䅚䍄䉁䅁䅁䅂䅁䅁䅍䅄䅁䅁䅯䄸䅉䅁䅯䅂䅁䅁䅯兂䅁䅁䅅䅁䉁䅁䅁䅆杁煗佑䅁䅁䅁杷允䅁䅁䅕䅁䑁䅁䅷䅁䭁乁䱯䅁䭁佁䭧䅁䭁佁䭙䅁䭁佁䭣䅁䉁䅁䅁允䅁䅁䅯䅅䅑䅁杷允䅁䅁䅍䅁䑁䅁䅷䅁䭁乁䄰䅁䭁䉁䜴䅁䉁䅁䅁允䅁䅁䅯儷䅙䅁杷允䅁䅁䅍䅁䑁䅁䅷䅁䭁䅁䙁䅁䭁䍁䝙䅁䉁䅁䅁允䅁䅁䅕体㙆䭆渶歖䵁䅉䅅䅁䕁䅁䅁睁䵁䅁䅁权㝂䅁䅁权䕁䅁䅁权䙁䅁䅁允䅁䅁䅅䅁啁䥁偷儹䅁䅁䅁䍄䉁䅁䅁䅂䅁䅁䅍䅄䅁䅁䅯䅏䅅䅁䅯充䅁䅁䅯兂䅁䅁䅅䅁䉁䅁䅁䅆䅂乏坯䅁䅁䅁杷允䅁䅁䅑䅁䑁䅁䅷䅁䭁䅁䅍䅁䭁䅁䅯䅁䭁䅁䅕䅁䉁䅁䅁允䅁䅁䅕場啯歲桦あ䵁䅉䅅䅁䕁䅁䅁睁䵁䅁䅁权䉂䅁䅁权䉁杁䅁权䙁杁䅁允䅁䅁䅅䅁䙁偁払㍵䨶䵑䅨䍄䉁䅁䅁睁䅁䅁䅍䅄䅁䅁䅯睳䅑䅁䅯杈䅙䅁䅅䅁䉁䅁䅁权㥁睂䅁䍄䉁䅁䅁䅂䅁䅁䅍䅄䅁䅁䅯眸䅉䅁䅯䅂䅁䅁䅯兂䅁䅁䅅䅁䉁䅁䅁䅆㑄漴䅧䅁䅁䅁杷允䅁䅁䅑䅁䑁䅁䅷䅁䭁䭁䕁䅁䭁䉁䜸䅁䭁䍁䝁䅁䉁䅁䅁允䅁䅁䅯䅰䅣䅁杷允䅁䅁䅑䅁䑁䅁䅷䅁䭁䱁䅕䅁䭁䅁䅑䅁䭁䅁䅕䅁䉁䅁䅁允䅁䉁䅑䭑歐䅁䅁䅁䵁䅉䅅䅁䑁䅁䅁睁䵁䅁䅁权㕁睃䅁权流杂䅁允䅁䅁䅅䅁䙁䉁畓⭒㙆䙴䅎䍄䉁䅁䅁䅂䅁䅁䅍䅄䅁䅁䅯䅖䅁䅁䅯允䅉䅁䅯兂䅉䅁䅅䅁䉁䅁䅁兂䅂㕓䵮偣歺䅑杷允䅁䅁䅕䅁䑁䅁䅷䅁䭁䝁佳䅁䭁佁䭕䅁䭁佁䭙䅁䭁佁䭣䅁䉁䅁䅁允䅁䅁䅯䅅䅑䅁杷允䅁䅁䅑䅁䑁䅁䅷䅁䭁䉁䄰䅁䭁䉁䅅䅁䭁䅁䅕䅁䉁䅁䅁允䅁䉁䅑䥷ぢ兌䅁䅁䵁䅉䅅䅁䕁䅁䅁睁䵁䅁䅁权允杁䅁权剁䅁䅁权⽄允䅁允䅁䅁䅅䅁啁䅁穄⽫䅯䅁䅁䍄䉁䅁䅁䅂䅁䅁䅍䅄䅁䅁䅯睁䅙䅁䅯睈䅙䅁䅯䅉䅙䅁䅅䅁䉁䅁䅁权奁睂䅁䍄䉁䅁䅁兂䅁䅁䅍䅄䅁䅁䅯睱䅕䅁䅯䄷䅯䅁䅯朵䅯䅁䅯眵䅯䅁䅅䅁䉁䅁䅁权允䅂䅁䍄䉁䅁䅁兂䅁䅁䅍䅄䅁䅁䅯睔䄰䅁䅯䄶䅯䅁䅯朵䅯䅁䅯眵䅯䅁䅅䅁䉁䅁䅁权允䅂䅁䍄䉁䅁䅁兂䅁䅁䅍䅄䅁䅁䅯条䅁䅁䅯儶䅯䅁䅯朵䅯䅁䅯眵䅯䅁䅅䅁䉁䅁䅁权祄䅄䅁䍄䉁䅁䅁兂䅁䅁䅍䅄䅁䅁䅯䅡䄰䅁䅯儷䅯䅁䅯朵䅯䅁䅯眵䅯䅁䅅䅁䉁䅁䅁睂䅁䅁䅁䍙決䅑杷允䅁䅁䅍䅁䑁䅁䅷䅁䭁䍁䉳䅁䭁䉁䜴䅁䉁䅁䅁允䅁䅁䅯兊䅧䅁杷允䅁䅁䅍䅁䑁䅁䅷䅁䭁䵁䴴䅁䭁䉁䝷䅁䉁䅁䅁允䅁䅁䅯睒䅙䅁杷允䅁䅁䅑䅁䑁䅁䅷䅁䭁䡁䍍䅁䭁䅁䅯䅁䭁偁䈸䅁䉁䅁䅁允䅁䅁䅕䝭匴㡧䭃啉䵁䅉䅅䅁䕁䅁䅁睁䵁䅁䅁权㥃杁䅁权䭁䅁䅁权⽄允䅁允䅁䅁䅅䅁䙁䅁牉硨婢橄䅂䍄䉁䅁䅁兂䅁䅁䅍䅄䅁䅁䅯䅏䅕䅁䅯儷䅯䅁䅯朵䅯䅁䅯眵䅯䅁䅅䅁䉁䅁䅁睂䅁䅁䅁䅯歪䅑杷允䅁䅁䅑䅁䑁䅁䅷䅁䭁䩁䑍䅁䭁䅁䅯䅁䭁偁䈸䅁䉁䅁䅁允䅁䅁䅕児塲㍯㥃啅䵁䅉䅅䅁䑁䅁䅁睁䵁䅁䅁权䙃杄䅁权流杂䅁允䅁䅁䅅䅁䙁䙁㑋潈牘噑䅒䍄䉁䅁䅁䅂䅁䅁䅍䅄䅁䅁䅯睯䅅䅁䅯充䅁䅁䅯兂䅁䅁䅅䅁䉁䅁䅁䅆杂扲㝅䅁䅁䅁杷允䅁䅁䅕䅁䑁䅁䅷䅁䭁䙁䄴䅁䭁佁䬰䅁䭁佁䭙䅁䭁佁䭣䅁䉁䅁䅁允䅁䅁䅣䅁䅁䵁汁欵䵁䅉䅅䅁䕁䅁䅁睁䵁䅁䅁权湁杁䅁权剁䅁䅁权䙁䅁䅁允䅁䅁䅅䅁啁乁慧破䅁䅁䅁䍄䉁䅁䅁兂䅁䅁䅍䅄䅁䅁䅯杤䅁䅁䅯儶䅯䅁䅯朵䅯䅁䅯眵䅯䅁䅅䅁䉁䅁䅁权䕃睄䅁䍄䉁䅁䅁兂䅁䅁䅍䅄䅁䅁䅯兲䄰䅁䅯朶䅯䅁䅯朵䅯䅁䅯眶䅯䅁䅅䅁䉁䅁䅁睂䅁䅁䅁䐴洷䅑杷允䅁䅁䅍䅁䑁䅁䅷䅁䭁䉁䄰䅁䭁䉁䝯䅁䉁䅁䅁允䅁䅁䅯兌䅙䅁杷允䅁䅁䅍䅁䑁䅁䅷䅁䭁䵁䉉䅁䭁䉁䜴䅁䉁䅁䅁允䅁䅁䅯睬䅙䅁杷允䅁䅁䅑䅁䑁䅁䅷䅁䭁䱁䑍䅁䭁䉁䅅䅁䭁䅁䅕䅁䉁䅁䅁允䅁䉁䅑䝷呚杊䅁䅁䵁䅉䅅䅁䑁䅁䅁睁䵁䅁䅁权祄䅁䅁权慁杂䅁允䅁䅁䅅䅁䭁䕁䝳䅁䵁䅉䅅䅁䑁䅁䅁睁䵁䅁䅁权䍃允䅁权流杂䅁允䅁䅁䅅䅁䙁䥁牘払敧噒䅒䍄䉁䅁䅁睁䅁䅁䅍䅄䅁䅁䅯䅷䅑䅁䅯䅈䅙䅁䅅䅁䉁䅁䅁权䡄杂䅁䍄䉁䅁䅁睁䅁䅁䅍䅄䅁䅁䅯睰䅅䅁䅯杈䅙䅁䅅䅁䉁䅁䅁权㥂元䅁䍄䉁䅁䅁兂䅁䅁䅍䅄䅁䅁䅯䅲䅑䅁䅯儶䅯䅁䅯朵䅯䅁䅯眵䅯䅁䅅䅁䉁䅁䅁权橁䅅䅁䍄䉁䅁䅁兂䅁䅁䅍䅄䅁䅁䅯䄲䅁䅁䅯䄶䅯䅁䅯朵䅯䅁䅯眵䅯䅁䅅䅁䉁䅁䅁权䝁睃䅁䍄䉁䅁䅁䅂䅁䅁䅍䅄䅁䅁䅯䅴䅉䅁䅯充䅁䅁䅯兂䅁䅁䅅䅁䉁䅁䅁䅆潂啮塷䅁䅁䅁杷允䅁䅁䅑䅁䑁䅁䅷䅁䭁佁䅧䅁䭁䅁䅯䅁䭁䅁䅕䅁䉁䅁䅁允䅁䅁䅕㡧䭄啯㉗䕇䵁䅉䅅䅁䕁䅁䅁睁䵁䅁䅁权啁睁䅁权䕁䅁䅁权䙁䅁䅁允䅁䅁䅅䅁啁佁癧光䅁䅁䅁䍄䉁䅁䅁䅂䅁䅁䅍䅄䅁䅁䅯䅫䅍䅁䅯充䅁䅁䅯兂䅁䅁䅅䅁䉁䅁䅁䅆潄噒䕯䅁䅁䅁杷允䅁䅁䅕䅁䑁䅁䅷䅁䭁䉁䵕䅁䭁佁䭧䅁䭁佁䭙䅁䭁佁䭣䅁䉁䅁䅁允䅁䅁䅯杂䅳䅁杷允䅁䅁䅑䅁䑁䅁䅷䅁䭁䡁䍁䅁䭁䉁䅅䅁䭁䅁䅕䅁䉁䅁䅁允䅁䉁䅑䥫匹杂䅁䅁䵁䅉䅅䅁䙁䅁䅁睁䵁䅁䅁权䉂䅁䅁权灄权䅁权浄权䅁权湄权䅁允䅁䅁䅅䅁䭁䝁佉䅁䵁䅉䅅䅁䙁䅁䅁睁䵁䅁䅁权䉂睃䅁权煄权䅁权浄权䅁权牄权䅁允䅁䅁䅅䅁䭁䉁䕁䅁䵁䅉䅅䅁䑁䅁䅁睁䵁䅁䅁权穄䅄䅁权慁杂䅁允䅁䅁䅅䅁䭁䙁䝫䅁䵁䅉䅅䅁䕁䅁䅁睁䵁䅁䅁权䱃睁䅁权䭁䅁䅁权⽄允䅁允䅁䅁䅅䅁䙁䩁瘷㡰䱚睎䅒䍄䉁䅁䅁兂䅁䅁䅍䅄䅁䅁䅯杏䅕䅁䅯朶䅯䅁䅯朵䅯䅁䅯眶䅯䅁䅅䅁䉁䅁䅁权允䅂䅁䍄䉁䅁䅁兂䅁䅁䅍䅄䅁䅁䅯杣䅳䅁䅯朶䅯䅁䅯朵䅯䅁䅯眶䅯䅁䅅䅁䉁䅁䅁权允䅂䅁䍄䉁䅁䅁睁䅁䅁䅍䅄䅁䅁䅯䅢䅕䅁䅯杊䅙䅁䅅䅁䉁䅁䅁兂㝂䭆䠵圴噰䅑杷允䅁䅁䅑䅁䑁䅁䅷䅁䭁䩁䅁䅁䭁䅁䍅䅁䭁䅁䍉䅁䉁䅁䅁允䅁䅁䅕敋丰當塒䔳䵁䅉䅅䅁䙁䅁䅁睁䵁䅁䅁权啂兂䅁权煄权䅁权浄权䅁权牄权䅁允䅁䅁䅅䅁䡁䅁䅁䅁䅂畑䅚䍄䉁䅁䅁兂䅁䅁䅍䅄䅁䅁䅯睨䅷䅁䅯儷䅯䅁䅯朵䅯䅁䅯眵䅯䅁䅅䅁䉁䅁䅁睂䅁䅁䅁䕑浘䅑杷允䅁䅁䅍䅁䑁䅁䅷䅁䭁乁䉣䅁䭁䉁䝧䅁䉁䅁䅁允䅁䅁䅯睢䅙䅁杷允䅁䅁䅑䅁䑁䅁䅷䅁䭁䵁䍁䅁䭁䅁䅑䅁䭁䅁䅕䅁䉁䅁䅁允䅁䉁䅑䭭䉊兆䅁䅁䵁䅉䅅䅁䑁䅁䅁睁䵁䅁䅁权䕄兂䅁权流杂䅁允䅁䅁䅅䅁䙁䡁㥅瑃橥䙅䅰䍄䉁䅁䅁睁䅁䅁䅍䅄䅁䅁䅯关䅅䅁䅯杈䅙䅁䅅䅁䉁䅁䅁权晄睂䅁䍄䉁䅁䅁睁䅁䅁䅍䅄䅁䅁䅯杙䅷䅁䅯杊䅙䅁䅅䅁䉁䅁䅁兂塄㍯㥁煃噤䅑杷允䅁䅁䅑䅁䑁䅁䅷䅁䭁䉁䌰䅁䭁䅁䅯䅁䭁偁䈸䅁䉁䅁䅁允䅁䅁䅕䉯癯匳䝑い䵁䅉䅅䅁䙁䅁䅁睁䵁䅁䅁权䵁䅁䅁权獄权䅁权浄权䅁权湄权䅁允䅁䅁䅅䅁䡁䅁䅁䅁䅄畉䅚䍄䉁䅁䅁䅂䅁䅁䅍䅄䅁䅁䅯术䅍䅁䅯充䅁䅁䅯兂䅁䅁䅅䅁䉁䅁䅁䅆杂䝗偕䅁䅁䅁杷允䅁䅁䅍䅁䑁䅁䅷䅁䭁䅁䄴䅁䭁䍁䝑䅁䉁䅁䅁允䅁䅁䅯兲䅫䅁杷允䅁䅁䅍䅁䑁䅁䅷䅁䭁偁䔴䅁䭁䍁䝑䅁䉁䅁䅁允䅁䅁䅯睶䅙䅁杷允䅁䅁䅕䅁䑁䅁䅷䅁䭁䥁䙉䅁䭁佁䭕䅁䭁佁䭙䅁䭁佁䭣䅁䉁䅁䅁允䅁䅁䅯儫䅯䅁杷允䅁䅁䅑䅁䑁䅁䅷䅁䭁䍁䈰䅁䭁䅁䅑䅁䭁䅁䅕䅁䉁䅁䅁允䅁䉁䅑䈴啪䅁䅁䅁䵁䅉䅅䅁䕁䅁䅁睁䵁䅁䅁权䅄杁䅁权剁䅁䅁权䙁䅁䅁允䅁䅁䅅䅁啁䥁坄〴䅷䅁䅁䍄䉁䅁䅁睁䅁䅁䅍䅄䅁䅁䅯杙䄰䅁䅯杈䅙䅁䅅䅁䉁䅁䅁权ぁ杂䅁䍄䉁䅁䅁䅂䅁䅁䅍䅄䅁䅁䅯兲䅅䅁䅯充䅁䅁䅯兂䅁䅁䅅䅁䉁䅁䅁䅆䅁啴瀴䅁䅁䅁杷允䅁䅁䅑䅁䑁䅁䅷䅁䭁䕁䍷䅁䭁䉁䅅䅁䭁䅁䅕䅁䉁䅁䅁允䅁䉁䅑䡷丱兆䅁䅁䵁䅉䅅䅁䑁䅁䅁睁䵁䅁䅁权坁允䅁权捁杂䅁允䅁䅁䅅䅁䭁䍁䡯䅁䵁䅉䅅䅁䙁䅁䅁睁䵁䅁䅁权楂䅁䅁权潄权䅁权浄权䅁权湄权䅁允䅁䅁䅅䅁䭁䅁䱙䅁䵁䅉䅅䅁䙁䅁䅁睁䵁䅁䅁权獄兂䅁权獄权䅁权浄权䅁权湄权䅁允䅁䅁䅅䅁䭁䉁䕁䅁䵁䅉䅅䅁䑁䅁䅁睁䵁䅁䅁权穄允䅁权歁杂䅁允䅁䅁䅅䅁䭁䭁䭯䅁䵁䅉䅅䅁䑁䅁䅁睁䵁䅁䅁权歁睄䅁权歁杂䅁允䅁䅁䅅䅁䭁䅁䡧䅁䵁䅉䅅䅁䕁䅁䅁睁䵁䅁䅁权あ允䅁权剁䅁䅁权䙁䅁䅁允䅁䅁䅅䅁啁䱁㉧免䅧䅁䅁䍄䉁䅁䅁兂䅁䅁䅍䅄䅁䅁䅯睪䅅䅁䅯儷䅯䅁䅯朵䅯䅁䅯眵䅯䅁䅅䅁䉁䅁䅁睂䅁䅁䅁䍑洯䅑杷允䅁䅁䅕䅁䑁䅁䅷䅁䭁䅁䵍䅁䭁佁䭕䅁䭁佁䭙䅁䭁佁䭣䅁䉁䅁䅁允䅁䅁䅯䅅䅑䅁杷允䅁䅁䅑䅁䑁䅁䅷䅁䭁䱁䑑䅁䭁䉁䅅䅁䭁䅁䅕䅁䉁䅁䅁允䅁䉁䅑䭹昸兄䅁䅁䵁䅉䅅䅁䙁䅁䅁睁䵁䅁䅁权汃兂䅁权煄权䅁权浄权䅁权牄权䅁允䅁䅁䅅䅁䭁䉁䕁䅁䵁䅉䅅䅁䙁䅁䅁睁䵁䅁䅁权㝃䅄䅁权獄权䅁权浄权䅁权湄权䅁允䅁䅁䅅䅁䭁䉁䕁䅁䵁䅉䅅䅁䕁䅁䅁睁䵁䅁䅁权坁杁䅁权䕁䅁䅁权⽄允䅁允䅁䅁䅅䅁啁䝁癪睙䅍䅁䅁䍄䉁䅁䅁睁䅁䅁䅍䅄䅁䅁䅯䅏䅁䅁䅯䅊䅙䅁䅅䅁䉁䅁䅁权兂兄䅁䍄䉁䅁䅁兂䅁䅁䅍䅄䅁䅁䅯兙䄰䅁䅯儵䅯䅁䅯朵䅯䅁䅯眵䅯䅁䅅䅁䉁䅁䅁权允䅂䅁䍄䉁䅁䅁䅂䅁䅁䅍䅄䅁䅁䅯兴䅍䅁䅯䅂䅁䅁䅯兂䅁䅁䅅䅁䉁䅁䅁䅆奂歃䘰䅁䅁䅁杷允䅁䅁䅍䅁䑁䅁䅷䅁䭁䍁䅣䅁䭁䉁䜴䅁䉁䅁䅁允䅁䅁䅯睪䅙䅁杷允䅁䅁䅕䅁䑁䅁䅷䅁䭁佁䅁䅁䭁佁䭫䅁䭁佁䭙䅁䭁佁䭣䅁䉁䅁䅁允䅁䅁䅯䅺䅳䅁杷允䅁䅁䅑䅁䑁䅁䅷䅁䭁䡁䉧䅁䭁䅁䍅䅁䭁䅁䍕䅁䉁䅁䅁允䅁䅁䅕䨷湉㝆㘸䕆䵅䅉䅅䅁䕁䅁䅁睁䵁䅁䅁权䉁睁䅁权䕁䅁䅁权⽄允䅁允䅁䅁䅅䅁啁䡁特䅐䅁䅁䅁䍄䉁䅁䅁兂䅁䅁䅍䅄䅁䅁䅯兦䅷䅁䅯䄶䅯䅁䅯朵䅯䅁䅯眵䅯䅁䅅䅁䉁䅁䅁权允䅂䅁䍄䉁䅁䅁䅂䅁䅁䅍䅄䅁䅁䅯睔䅅䅁䅯允䅉䅁䅯睁䅉䅁䅅䅁䉁䅁䅁兂㙄ㅂ桤灈攷䅑杷允䅁䅁䅑䅁䑁䅁䅷䅁䭁䝁䌴䅁䭁䅁䅯䅁䭁䅁䅕䅁䉁䅁䅁允䅁䅁䅕噋偹癷潕歅䵁䅉䅅䅁䕁䅁䅁睁䵁䅁䅁权穃杁䅁权䕁䅁䅁权䙁䅁䅁允䅁䅁䅅䅁啁䉁潧杏䅍䅁䅁䍄䉁䅁䅁兂䅁䅁䅍䅄䅁䅁䅯䅬䅅䅁䅯朶䅯䅁䅯朵䅯䅁䅯眶䅯䅁䅅䅁䉁䅁䅁睂䅁䅁䅁䑉洯䅑杷允䅁䅁䅕䅁䑁䅁䅷䅁䭁䥁䵳䅁䭁佁䭯䅁䭁佁䭙䅁䭁佁䭳䅁䉁䅁䅁允䅁䅁䅣䅁䅁䝁偂欵䵁䅉䅅䅁䙁䅁䅁睁䵁䅁䅁权啃䅄䅁权潄权䅁权浄权䅁权湄权䅁允䅁䅁䅅䅁䭁䅁䱙䅁䵁䅉䅅䅁䙁䅁䅁睁䵁䅁䅁权橂睄䅁权煄权䅁权浄权䅁权牄权䅁允䅁䅁䅅䅁䡁䅁䅁䅁权敓䅚䍄䉁䅁䅁䅂䅁䅁䅍䅄䅁䅁䅯睨䅁䅁䅯允䅉䅁䅯杁䅉䅁䅅䅁䉁䅁䅁兂㑃㙎歙⽓硌䅑杷允䅁䅁䅕䅁䑁䅁䅷䅁䭁䥁䅧䅁䭁佁䭷䅁䭁佁䭙䅁䭁佁䭣䅁䉁䅁䅁允䅁䅁䅣䅁䅁䵁桄䔵䵁䅉䅅䅁䑁䅁䅁睁䵁䅁䅁权穂䅁䅁权慁杂䅁允䅁䅁䅅䅁䭁䙁䜴䅁䵁䅉䅅䅁䕁䅁䅁睁䵁䅁䅁权祄允䅁权䭁䅁䅁权䙁䅁䅁允䅁䅁䅅䅁䙁䅁琴灳瘳睰䅆䍄䉁䅁䅁䅂䅁䅁䅍䅄䅁䅁䅯兵䅉䅁䅯充䅁䅁䅯眯䅅䅁䅅䅁䉁䅁䅁䅆䅃䕊浑䅁䅁䅁杷允䅁䅁䅑䅁䑁䅁䅷䅁䭁乁䅯䅁䭁䅁䅑䅁䭁䅁䍑䅁䉁䅁䅁允䅁䉁䅑䔰甯䅁䅁䅁䵁䅉䅅䅁䑁䅁䅁睁䵁䅁䅁权㕄䅁䅁权歁杂䅁允䅁䅁䅅䅁䭁佁䩍䅁䵁䅉䅅䅁䕁䅁䅁睁䵁䅁䅁权㍃睁䅁权剁䅁䅁权䙁䅁䅁允䅁䅁䅅䅁啁䅁朵兡䅍䅁䅁䍄䉁䅁䅁睁䅁䅁䅍䅄䅁䅁䅯眱䄰䅁䅯䅈䅙䅁䅅䅁䉁䅁䅁权㝂杂䅁䍄䉁䅁䅁䅂䅁䅁䅍䅄䅁䅁䅯其䅍䅁䅯䅂䅁䅁䅯兂䅁䅁䅅䅁䉁䅁䅁䅆歂丯䅁䅁䅁䅁杷允䅁䅁䅑䅁䑁䅁䅷䅁䭁䥁䌰䅁䭁䅁䅑䅁䭁偁䈸䅁䉁䅁䅁允䅁䉁䅑倳䭕䅁䅁䅁䵁䅉䅅䅁䑁䅁䅁睁䵁䅁䅁权潄兂䅁权流杂䅁允䅁䅁䅅䅁䙁佁㙆䭆䠵嘸䅚䍄䉁䅁䅁䅂䅁䅁䅍䅄䅁䅁䅯兘䅍䅁䅯䅂䅁䅁䅯眯䅅䅁䅅䅁䉁䅁䅁䅆䅁㑷䌸䅁䅁䅁杷允䅁䅁䅍䅁䑁䅁䅷䅁䭁䑁䅁䅁䭁䉁䝯䅁䉁䅁䅁允䅁䅁䅯材䅙䅁杷允䅁䅁䅕䅁䑁䅁䅷䅁䭁乁䕅䅁䭁佁䭧䅁䭁佁䭙䅁䭁佁䭣䅁䉁䅁䅁允䅁䅁䅯䅅䅑䅁杷允䅁䅁䅍䅁䑁䅁䅷䅁䭁乁䙣䅁䭁䍁䝙䅁䉁䅁䅁允䅁䅁䅕䉵䘶ㄶ奇啗䵁䅉䅅䅁䕁䅁䅁睁䵁䅁䅁权橂杁䅁权䕁䅁䅁权䙁䅁䅁允䅁䅁䅅䅁啁䕁㙁䅎䅅䅁䅁䍄䉁䅁䅁兂䅁䅁䅍䅄䅁䅁䅯杄䅁䅁䅯䄷䅯䅁䅯朵䅯䅁䅯眵䅯䅁䅅䅁䉁䅁䅁睂䅁䅁䅁䔴洯䅑杷允䅁䅁䅍䅁䑁䅁䅷䅁䭁䥁䈰䅁䭁䉁䜴䅁䉁䅁䅁允䅁䅁䅯眴䅙䅁杷允䅁䅁䅑䅁䑁䅁䅷䅁䭁䝁䅫䅁䭁䉁䜸䅁䭁䍁䝁䅁䉁䅁䅁允䅁䅁䅯李䅣䅁杷允䅁䅁䅍䅁䑁䅁䅷䅁䭁乁䵷䅁䭁䉁䜴䅁䉁䅁䅁允䅁䅁䅯䅬䅯䅁杷允䅁䅁䅕䅁䑁䅁䅷䅁䭁乁䵁䅁䭁佁䬰䅁䭁佁䭙䅁䭁佁䭣䅁䉁䅁䅁允䅁䅁䅯䅅䅑䅁杷允䅁䅁䅑䅁䑁䅁䅷䅁䭁䍁䐰䅁䭁䉁䅅䅁䭁䅁䅕䅁䉁䅁䅁允䅁䉁䅑䝷䉩兑䅁䅁䵁䅉䅅䅁䑁䅁䅁睁䵁䅁䅁权潁䅅䅁权敁杂䅁允䅁䅁䅅䅁䭁䥁䝁䅁䵁䅉䅅䅁䕁䅁䅁睁䵁䅁䅁权婂允䅁权䉁杁䅁权䍁杁䅁允䅁䅁䅅䅁䙁䕁畆卤䔸偤䅴䍄䉁䅁䅁䅂䅁䅁䅍䅄䅁䅁䅯睹䅉䅁䅯䅂䅁䅁䅯兂䅁䅁䅅䅁䉁䅁䅁䅆慂打䅫䅁䅁䅁杷允䅁䅁䅕䅁䑁䅁䅷䅁䭁䕁䙑䅁䭁佁䬰䅁䭁佁䭙䅁䭁佁䭣䅁䉁䅁䅁允䅁䅁䅣䅁䅁䥁歁欵䵁䅉䅅䅁䑁䅁䅁睁䵁䅁䅁权橄兄䅁权歁杂䅁允䅁䅁䅅䅁䭁䉁䕁䅁䵁䅉䅅䅁䕁䅁䅁睁䵁䅁䅁权汃睁䅁权䕁䅁䅁权䙁䅁䅁允䅁䅁䅅䅁啁䍁煁睤䅉䅁䅁䍄䉁䅁䅁兂䅁䅁䅍䅄䅁䅁䅯䅳䅁䅁䅯儷䅯䅁䅯朵䅯䅁䅯眵䅯䅁䅅䅁䉁䅁䅁权允䅂䅁䍄䉁䅁䅁睁䅁䅁䅍䅄䅁䅁䅯睡䅅䅁䅯杊䅙䅁䅅䅁䉁䅁䅁兂偃癷潕䝘倹䅑杷允䅁䅁䅑䅁䑁䅁䅷䅁䭁䝁䑯䅁䭁䅁䅑䅁䭁偁䈸䅁䉁䅁䅁允䅁䉁䅑偱景允䅁䅁䵁䅉䅅䅁䕁䅁䅁睁䵁䅁䅁权䥁杁䅁权剁䅁䅁权䙁䅁䅁允䅁䅁䅅䅁啁佁穇䕢䄸䅁䅁䍄䉁䅁䅁兂䅁䅁䅍䅄䅁䅁䅯兑䅕䅁䅯儷䅯䅁䅯朵䅯䅁䅯眵䅯䅁䅅䅁䉁䅁䅁睂䅁䅁䅁䈴汌䅑杷允䅁䅁䅑䅁䑁䅁䅷䅁䭁䉁䍕䅁䭁䅁䅯䅁䭁䅁䅕䅁䉁䅁䅁允䅁䅁䅕䡰㥁瑃橥䐲䴸䅉䅅䅁䙁䅁䅁睁䵁䅁䅁权乂䅁䅁权潄权䅁权浄权䅁权湄权䅁允䅁䅁䅅䅁䭁䅁䱙䅁䵁䅉䅅䅁䙁䅁䅁睁䵁䅁䅁权䭁允䅁权瑄权䅁权浄权䅁权湄权䅁允䅁䅁䅅䅁䡁䅁䅁䅁杁敨䅒䍄䉁䅁䅁䅂䅁䅁䅍䅄䅁䅁䅯公䅉䅁䅯充䅁䅁䅯兂䅁䅁䅅䅁䉁䅁䅁䅆䅃䜰㑉䅁䅁䅁杷允䅁䅁䅑䅁䑁䅁䅷䅁䭁䭁丸䅁䭁䉁䜸䅁䭁䍁䝁䅁䉁䅁䅁允䅁䅁䅯䅅䅑䅁杷允䅁䅁䅍䅁䑁䅁䅷䅁䭁偁䅉䅁䭁䉁䝷䅁䉁䅁䅁允䅁䅁䅯杋䅙䅁杷允䅁䅁䅑䅁䑁䅁䅷䅁䭁䡁䉙䅁䭁䉁䅅䅁䭁䅁䍑䅁䉁䅁䅁允䅁䉁䅑䱷汍睌䅁䅁䵁䅉䅅䅁䑁䅁䅁睁䵁䅁䅁权佃兂䅁权敁杂䅁允䅁䅁䅅䅁䭁䥁䡯䅁䵁䅉䅅䅁䕁䅁䅁睁䵁䅁䅁权⭄杁䅁权䭁䅁䅁权⽄允䅁允䅁䅁䅅䅁䙁䡁呗䅇坒桄䄵䍄䉁䅁䅁䅂䅁䅁䅍䅄䅁䅁䅯兯䅍䅁䅯䅂䅁䅁䅯兂䅁䅁䅅䅁䉁䅁䅁䅆㥃䌰䅑䅁䅁䅁杷允䅁䅁䅕䅁䑁䅁䅷䅁䭁䑁䉧䅁䭁佁䬰䅁䭁佁䭙䅁䭁佁䭣䅁䉁䅁䅁允䅁䅁䅣䅁䅁䅁晃唵䵁䅉䅅䅁䙁䅁䅁睁䵁䅁䅁权䅂䅄䅁权瑄权䅁权浄权䅁权湄权䅁允䅁䅁䅅䅁䭁䉁䕁䅁䵁䅉䅅䅁䙁䅁䅁睁䵁䅁䅁权楄允䅁权潄权䅁权浄权䅁权湄权䅁允䅁䅁䅅䅁䭁䅁䱙䅁䵁䅉䅅䅁䕁䅁䅁睁䵁䅁䅁权㕃睁䅁权䕁䅁䅁权䙁䅁䅁允䅁䅁䅅䅁啁偁䵸睳䅍䅁䅁䍄䉁䅁䅁䅂䅁䅁䅍䅄䅁䅁䅯䅴䅉䅁䅯充䅁䅁䅯眯䅅䅁䅅䅁䉁䅁䅁䅆允呩塙䅁䅁䅁杷允䅁䅁䅑䅁䑁䅁䅷䅁䭁偁䍕䅁䭁䅁䅯䅁䭁䅁䅕䅁䉁䅁䅁允䅁䅁䅕噋偹癷潕䑺䴸䅉䅅䅁䙁䅁䅁睁䵁䅁䅁权楄䅁䅁权煄权䅁权浄权䅁权牄权䅁允䅁䅁䅅䅁䡁䅁䅁䅁杁⭓䅚䍄䉁䅁䅁兂䅁䅁䅍䅄䅁䅁䅯䄲䅷䅁䅯儶䅯䅁䅯朵䅯䅁䅯眵䅯䅁䅅䅁䉁䅁䅁权瑁䅅䅁䍄䉁䅁䅁睁䅁䅁䅍䅄䅁䅁䅯䅗䅅䅁䅯䅈䅙䅁䅅䅁䉁䅁䅁权獄杂䅁䍄䉁䅁䅁䅂䅁䅁䅍䅄䅁䅁䅯党䅉䅁䅯权䅁䅁䅯眯䅅䅁䅅䅁䉁䅁䅁兂ㅁ牘䩰佄ㅉ䅑杷允䅁䅁䅕䅁䑁䅁䅷䅁䭁䡁䅑䅁䭁佁䭧䅁䭁佁䭙䅁䭁佁䭣䅁䉁䅁䅁允䅁䅁䅯杂䅳䅁杷允䅁䅁䅑䅁䑁䅁䅷䅁䭁䱁䑯䅁䭁䅁䅯䅁䭁䅁䅕䅁䉁䅁䅁允䅁䅁䅕㡧䭄啯㉗稶䴸䅉䅅䅁䙁䅁䅁睁䵁䅁䅁权祂兂䅁权瑄权䅁权浄权䅁权湄权䅁允䅁䅁䅅䅁䡁䅁䅁䅁䅂敇䅚䍄䉁䅁䅁睁䅁䅁䅍䅄䅁䅁䅯睚䅁䅁䅯䅈䅙䅁䅅䅁䉁䅁䅁权獄杂䅁䍄䉁䅁䅁睁䅁䅁䅍䅄䅁䅁䅯杙䄰䅁䅯䅇䅙䅁䅅䅁䉁䅁䅁权㡂杂䅁䍄䉁䅁䅁䅂䅁䅁䅍䅄䅁䅁䅯光䅉䅁䅯䅂䅁䅁䅯眯䅅䅁䅅䅁䉁䅁䅁䅆牂䐯䅧䅁䅁䅁杷允䅁䅁䅍䅁䑁䅁䅷䅁䭁䱁䔴䅁䭁䉁䜴䅁䉁䅁䅁允䅁䅁䅯䅫䅙䅁杷允䅁䅁䅑䅁䑁䅁䅷䅁䭁䱁䑳䅁䭁䅁䅯䅁䭁偁䈸䅁䉁䅁䅁允䅁䅁䅕䵴㉨灶愸稵䴸䅉䅅䅁䙁䅁䅁睁䵁䅁䅁权橃兂䅁权灄权䅁权浄权䅁权湄权䅁允䅁䅁䅅䅁䭁䉁䕁䅁䵁䅉䅅䅁䕁䅁䅁睁䵁䅁䅁权㑃睁䅁权䭁䅁䅁权䙁䅁䅁允䅁䅁䅅䅁䙁偁卌坔光乗⽫䍄䉁䅁䅁睁䅁䅁䅍䅄䅁䅁䅯杌䅕䅁䅯䅊䅙䅁䅅䅁䉁䅁䅁权䭂䅃䅁䍄䉁䅁䅁睁䅁䅁䅍䅄䅁䅁䅯䅆䄰䅁䅯䅊䅙䅁䅅䅁䉁䅁䅁权䥁睂䅁䍄䉁䅁䅁兂䅁䅁䅍䅄䅁䅁䅯眵䅁䅁䅯䄶䅯䅁䅯朵䅯䅁䅯眵䅯䅁䅅䅁䉁䅁䅁权䝁睃䅁䍄䉁䅁䅁睁䅁䅁䅍䅄䅁䅁䅯䅒䅕䅁䅯䅇䅙䅁䅅䅁䉁䅁䅁权㥁杂䅁䍄䉁䅁䅁睁䅁䅁䅍䅄䅁䅁䅯兑䅷䅁䅯䅇䅙䅁䅅䅁䉁䅁䅁权婁杂䅁䍄䉁䅁䅁䅂䅁䅁䅍䅄䅁䅁䅯末䅉䅁䅯䅂䅁䅁䅯眯䅅䅁䅅䅁䉁䅁䅁䅆潂楚䅷䅁䅁䅁杷允䅁䅁䅍䅁䑁䅁䅷䅁䭁䙁䉍䅁䭁䉁䝯䅁䉁䅁䅁允䅁䅁䅯䅑䅙䅁杷允䅁䅁䅍䅁䑁䅁䅷䅁䭁䱁乣䅁䭁䉁䝯䅁䉁䅁䅁允䅁䅁䅯杙䅙䅁杷允䅁䅁䅕䅁䑁䅁䅷䅁䭁䙁䅉䅁䭁佁䭯䅁䭁佁䭙䅁䭁佁䭳䅁䉁䅁䅁允䅁䅁䅣䅁䅁䍁潁欵䵁䅉䅅䅁䑁䅁䅁睁䵁䅁䅁权坄兂䅁权歁杂䅁允䅁䅁䅅䅁䭁䑁䝁䅁䵁䅉䅅䅁䕁䅁䅁睁䵁䅁䅁权牃睁䅁权剁䅁䅁权⽄允䅁允䅁䅁䅅䅁啁䑁⽱杊䅉䅁䅁䍄䉁䅁䅁睁䅁䅁䅍䅄䅁䅁䅯兮䅑䅁䅯杈䅙䅁䅅䅁䉁䅁䅁权ぁ杂䅁䍄䉁䅁䅁䅂䅁䅁䅍䅄䅁䅁䅯睈䅁䅁䅯䅂䅁䅁䅯兂䅁䅁䅅䅁䉁䅁䅁䅆奃橖䅍䅁䅁䅁杷允䅁䅁䅑䅁䑁䅁䅷䅁䭁䑁䑣䅁䭁䅁䅯䅁䭁偁䈸䅁䉁䅁䅁允䅁䅁䅕敨剴䉵䘴歆䵁䅉䅅䅁䙁䅁䅁睁䵁䅁䅁权䑂䅁䅁权獄权䅁权浄权䅁权湄权䅁允䅁䅁䅅䅁䡁䅁䅁䅁杂攷䅖䍄䉁䅁䅁䅂䅁䅁䅍䅄䅁䅁䅯䄸䅁䅁䅯睈䅙䅁䅯䅉䅙䅁䅅䅁䉁䅁䅁权汄杂䅁䍄䉁䅁䅁兂䅁䅁䅍䅄䅁䅁䅯眲䅑䅁䅯儵䅯䅁䅯朵䅯䅁䅯眵䅯䅁䅅䅁䉁䅁䅁权允䅂䅁䍄䉁䅁䅁兂䅁䅁䅍䅄䅁䅁䅯杹䅁䅁䅯䄶䅯䅁䅯朵䅯䅁䅯眵䅯䅁䅅䅁䉁䅁䅁权䝁睃䅁䍄䉁䅁䅁睁䅁䅁䅍䅄䅁䅁䅯兏䅕䅁䅯䅈䅙䅁䅅䅁䉁䅁䅁权慄杂䅁䍄䉁䅁䅁睁䅁䅁䅍䅄䅁䅁䅯䄵䅑䅁䅯䅊䅙䅁䅅䅁䉁䅁䅁权㕂䅃䅁䍄䉁䅁䅁䅂䅁䅁䅍䅄䅁䅁䅯杚䅍䅁䅯权䅁䅁䅯兂䅁䅁䅅䅁䉁䅁䅁兂灁䥘䌯匹捪睐杷允䅁䅁䅑䅁䑁䅁䅷䅁䭁䱁䑷䅁䭁䅁䅑䅁䭁䅁䅕䅁䉁䅁䅁允䅁䅁䅯睒䅁䅁杷允䅁䅁䅕䅁䑁䅁䅷䅁䭁䡁䉑䅁䭁佁䭫䅁䭁佁䭙䅁䭁佁䭣䅁䉁䅁䅁允䅁䅁䅯杍䄴䅁杷允䅁䅁䅍䅁䑁䅁䅷䅁䭁䝁䄴䅁䭁䉁䝷䅁䉁䅁䅁允䅁䅁䅯杙䅙䅁杷允䅁䅁䅕䅁䑁䅁䅷䅁䭁乁䕯䅁䭁佁䭕䅁䭁佁䭙䅁䭁佁䭣䅁䉁䅁䅁允䅁䅁䅯䅅䅑䅁杷允䅁䅁䅑䅁䑁䅁䅷䅁䭁䙁䍙䅁䭁䅁䅑䅁䭁偁䈸䅁䉁䅁䅁允䅁䉁䅑䉣橳允䅁䅁䵁䅉䅅䅁䑁䅁䅁睁䵁䅁䅁权䕃䅁䅁权歁杂䅁允䅁䅁䅅䅁䭁䝁䩣䅁䵁䅉䅅䅁䑁䅁䅁睁䵁䅁䅁权噄兄䅁权歁杂䅁允䅁䅁䅅䅁䭁乁乙䅁䵁䅉䅅䅁䕁䅁䅁睁䵁䅁䅁权䅂允䅁权剁䅁䅁权䙁䅁䅁允䅁䅁䅅䅁啁偁坋杢䅍䅁䅁䍄䉁䅁䅁睁䅁䅁䅍䅄䅁䅁䅯眷䅳䅁䅯杇䅙䅁䅅䅁䉁䅁䅁权時杂䅁䍄䉁䅁䅁兂䅁䅁䅍䅄䅁䅁䅯兙䅅䅁䅯儶䅯䅁䅯朵䅯䅁䅯眵䅯䅁䅅䅁䉁䅁䅁权牂睄䅁䍄䉁䅁䅁䅂䅁䅁䅍䅄䅁䅁䅯村䅉䅁䅯权䅁䅁䅯兂䅁䅁䅅䅁䉁䅁䅁兂䱃佢㝦晱潅䅑杷允䅁䅁䅕䅁䑁䅁䅷䅁䭁乁䉁䅁䭁佁䭫䅁䭁佁䭙䅁䭁佁䭣䅁䉁䅁䅁允䅁䅁䅯䅅䅑䅁杷允䅁䅁䅍䅁䑁䅁䅷䅁䭁䉁䱁䅁䭁䍁䝑䅁䉁䅁䅁允䅁䅁䅯䅘䅯䅁杷允䅁䅁䅑䅁䑁䅁䅷䅁䭁䉁䑑䅁䭁䉁䅅䅁䭁偁䈸䅁䉁䅁䅁允䅁䉁䅑䭇橪杂䅁䅁䵁䅉䅅䅁䙁䅁䅁睁䵁䅁䅁权塁允䅁权汄权䅁权浄权䅁权湄权䅁允䅁䅁䅅䅁䭁䉁䕁䅁䵁䅉䅅䅁䕁䅁䅁睁䵁䅁䅁权㕁杁䅁权剁䅁䅁权⽄允䅁允䅁䅁䅅䅁啁䉁啂祘䅍䅁䅁䍄䉁䅁䅁睁䅁䅁䅍䅄䅁䅁䅯睭䄴䅁䅯䅊䅙䅁䅅䅁䉁䅁䅁权允䅂䅁䍄䉁䅁䅁兂䅁䅁䅍䅄䅁䅁䅯睤䅕䅁䅯朶䅯䅁䅯朵䅯䅁䅯眶䅯䅁䅅䅁䉁䅁䅁权允䅂䅁䍄䉁䅁䅁睁䅁䅁䅍䅄䅁䅁䅯䅰䅑䅁䅯杊䅙䅁䅅䅁䉁䅁䅁兂畃⭒㙆但丵䅑杷允䅁䅁䅑䅁䑁䅁䅷䅁䭁䑁䍳䅁䭁䅁䅑䅁䭁䅁䅕䅁䉁䅁䅁允䅁䉁䅑䡁漵䅁䅁䅁䵁䅉䅅䅁䕁䅁䅁睁䵁䅁䅁权穃睁䅁权䭁䅁䅁权䙁䅁䅁允䅁䅁䅅䅁䙁䱁摋㘷䝦硓䅒䍄䉁䅁䅁睁䅁䅁䅍䅄䅁䅁䅯杮䅷䅁䅯杊䅙䅁䅅䅁䉁䅁䅁兂捂㡪ㅌ佋坸䅑杷允䅁䅁䅕䅁䑁䅁䅷䅁䭁䕁䴰䅁䭁佁䭕䅁䭁佁䭙䅁䭁佁䭣䅁䉁䅁䅁允䅁䅁䅯睄䅳䅁杷允䅁䅁䅑䅁䑁䅁䅷䅁䭁䱁䐰䅁䭁䅁䅯䅁䭁䅁䅕䅁䉁䅁䅁允䅁䅁䅕捺䵺䵺䵺ぁ䵁䅉䅅䅁䙁䅁䅁睁䵁䅁䅁权煄允䅁权瑄权䅁权浄权䅁权湄权䅁允䅁䅁䅅䅁䡁䅁䅁䅁䅃畯䅖䍄䉁䅁䅁睁䅁䅁䅍䅄䅁䅁䅯条䅁䅁䅯䅇䅙䅁䅅䅁䉁䅁䅁权灁杂䅁䍄䉁䅁䅁兂䅁䅁䅍䅄䅁䅁䅯杭䅁䅁䅯䄶䅯</t>
  </si>
  <si>
    <t>䅁䅯朵䅯䅁䅯眵䅯䅁䅅䅁䉁䅁䅁权䝁睃䅁䍄䉁䅁䅁睁䅁䅁䅍䅄䅁䅁䅯兘䅅䅁䅯䅇䅙䅁䅅䅁䉁䅁䅁权㕁杂䅁䍄䉁䅁䅁睁䅁䅁䅍䅄䅁䅁䅯条䅕䅁䅯杊䅙䅁䅅䅁䉁䅁䅁兂穁積積⽍剎䅑杷允䅁䅁䅍䅁䑁䅁䅷䅁䭁佁䙯䅁䭁䉁䝧䅁䉁䅁䅁允䅁䅁䅯䅒䅙䅁杷允䅁䅁䅑䅁䑁䅁䅷䅁䭁䩁䉁䅁䭁䅁䅯䅁䭁䅁䅕䅁䉁䅁䅁允䅁䅁䅕㥌欰潂噇啇䵁䅉䅅䅁䕁䅁䅁睁䵁䅁䅁权㑁睁䅁权䭁䅁䅁权䙁䅁䅁允䅁䅁䅅䅁䙁偁潙䥘䌯儹䅰䍄䉁䅁䅁兂䅁䅁䅍䅄䅁䅁䅯睰䅑䅁䅯儷䅯䅁䅯朵䅯䅁䅯眵䅯䅁䅅䅁䉁䅁䅁睂䅁䅁䅁䠴汌䅑杷允䅁䅁䅍䅁䑁䅁䅷䅁䭁䕁䱍䅁䭁䍁䝑䅁䉁䅁䅁允䅁䅁䅯杣䄴䅁杷允䅁䅁䅕䅁䑁䅁䅷䅁䭁佁䱷䅁䭁佁䭷䅁䭁佁䭙䅁䭁佁䭣䅁䉁䅁䅁允䅁䅁䅣䅁䅁䍁䅂欵䵁䅉䅅䅁䑁䅁䅁睁䵁䅁䅁权偄兄䅁权敁杂䅁允䅁䅁䅅䅁䭁䅁䥕䅁䵁䅉䅅䅁䕁䅁䅁睁䵁䅁䅁权煂睁䅁权剁䅁䅁权䙁䅁䅁允䅁䅁䅅䅁啁䥁歁䍒䅙䅁䅁䍄䉁䅁䅁兂䅁䅁䅍䅄䅁䅁䅯兘䅁䅁䅯儶䅯䅁䅯朵䅯䅁䅯眵䅯䅁䅅䅁䉁䅁䅁权䥂杄䅁䍄䉁䅁䅁䅂䅁䅁䅍䅄䅁䅁䅯䄱䅅䅁䅯䅂䅁䅁䅯䅂䅉䅁䅅䅁䉁䅁䅁䅆灄ㅤ䄸䅁䅁䅁杷允䅁䅁䅑䅁䑁䅁䅷䅁䭁偁䍯䅁䭁䉁䅅䅁䭁䅁䅕䅁䉁䅁䅁允䅁䉁䅑䩙挱兇䅁䅁䵁䅉䅅䅁䙁䅁䅁睁䵁䅁䅁权捃允䅁权獄权䅁权浄权䅁权湄权䅁允䅁䅁䅅䅁䡁䅁䅁䅁杄⭪䅒䍄䉁䅁䅁䅂䅁䅁䅍䅄䅁䅁䅯䄸䅉䅁䅯充䅁䅁䅯眯䅅䅁䅅䅁䉁䅁䅁䅆啁潦慁䅁䅁䅁杷允䅁䅁䅕䅁䑁䅁䅷䅁䭁䥁䕯䅁䭁佁䭯䅁䭁佁䭙䅁䭁佁䭳䅁䉁䅁䅁允䅁䅁䅯䅅䅑䅁杷允䅁䅁䅑䅁䑁䅁䅷䅁䭁䝁䍯䅁䭁䅁䅯䅁䭁䅁䅕䅁䉁䅁䅁允䅁䅁䅕牘䩰䅄牉䕇䵁䅉䅅䅁䑁䅁䅁睁䵁䅁䅁权瑃允䅁权敁杂䅁允䅁䅁䅅䅁䭁䑁䜸䅁䵁䅉䅅䅁䕁䅁䅁睁䵁䅁䅁权⭃睁䅁权䭁䅁䅁权䙁䅁䅁允䅁䅁䅅䅁䙁䵁桵扒穢剦䅴䍄䉁䅁䅁䅂䅁䅁䅍䅄䅁䅁䅯眴䅉䅁䅯䅂䅁䅁䅯兂䅁䅁䅅䅁䉁䅁䅁䅆䥁匸啫䅁䅁䅁杷允䅁䅁䅍䅁䑁䅁䅷䅁䭁佁䕅䅁䭁䉁䝯䅁䉁䅁䅁允䅁䅁䅯睇䅙䅁杷允䅁䅁䅕䅁䑁䅁䅷䅁䭁䍁䙯䅁䭁佁䭷䅁䭁佁䭙䅁䭁佁䭣䅁䉁䅁䅁允䅁䅁䅣䅁䅁䅁穂䔵䵁䅉䅅䅁䕁䅁䅁睁䵁䅁䅁权千杁䅁权剁䅁䅁权⽄允䅁允䅁䅁䅅䅁啁䭁娯睖䅧䅁䅁䍄䉁䅁䅁䅂䅁䅁䅍䅄䅁䅁䅯䄴䅉䅁䅯充䅁䅁䅯兂䅁䅁䅅䅁䉁䅁䅁䅆杁琫硳䅁䅁䅁杷允䅁䅁䅍䅁䑁䅁䅷䅁䭁䑁乷䅁䭁䍁䝑䅁䉁䅁䅁允䅁䅁䅯硨䅉䅁杷允䅁䅁䅕䅁䑁䅁䅷䅁䭁䩁䔸䅁䭁佁䭫䅁䭁佁䭙䅁䭁佁䭣䅁䉁䅁䅁允䅁䅁䅯䅅䅑䅁杷允䅁䅁䅕䅁䑁䅁䅷䅁䭁䙁久䅁䭁佁䭫䅁䭁佁䭙䅁䭁佁䭣䅁䉁䅁䅁允䅁䅁䅯䅅䅑䅁杷允䅁䅁䅑䅁䑁䅁䅷䅁䭁䡁䑁䅁䭁䉁䅅䅁䭁偁䈸䅁䉁䅁䅁允䅁䉁䅑䜴橬睇䅁䅁䵁䅉䅅䅁䕁䅁䅁睁䵁䅁䅁权䍄睁䅁权剁䅁䅁权⽄允䅁允䅁䅁䅅䅁啁䱁嘴杩䅅䅁䅁䍄䉁䅁䅁䅂䅁䅁䅍䅄䅁䅁䅯兤䅍䅁䅯䅂䅁䅁䅯兂䅁䅁䅅䅁䉁䅁䅁䅆癃欵䅳䅁䅁䅁杷允䅁䅁䅑䅁䑁䅁䅷䅁䭁䉁䑧䅁䭁䅁䅑䅁䭁偁䈸䅁䉁䅁䅁允䅁䉁䅑䱋ㅕ允䅁䅁䵁䅉䅅䅁䕁䅁䅁睁䵁䅁䅁权⽁允䅁权剁䅁䅁权䙁䅁䅁允䅁䅁䅅䅁啁䥁㡂䅥䄰䅁䅁䍄䉁䅁䅁兂䅁䅁䅍䅄䅁䅁䅯眹䅁䅁䅯儷䅯䅁䅯朵䅯䅁䅯眵䅯䅁䅅䅁䉁䅁䅁权允䅂䅁䍄䉁䅁䅁䅂䅁䅁䅍䅄䅁䅁䅯䄱䅍䅁䅯䅂䅁䅁䅯兂䅁䅁䅅䅁䉁䅁䅁䅆䭂穯䅉䅁䅁䅁杷允䅁䅁䅍䅁䑁䅁䅷䅁䭁偁䅣䅁䭁䉁䝧䅁䉁䅁䅁允䅁䅁䅯䅒䅙䅁杷允䅁䅁䅑䅁䑁䅁䅷䅁䭁䉁䍉䅁䭁䉁䅅䅁䭁䅁䅕䅁䉁䅁䅁允䅁䉁䅑䉧捃权䅁䅁䵁䅉䅅䅁䕁䅁䅁睁䵁䅁䅁权癄睁䅁权䭁䅁䅁权䙁䅁䅁允䅁䅁䅅䅁䙁䭁扡䍸睃癣⽧䍄䉁䅁䅁䅂䅁䅁䅍䅄䅁䅁䅯免䅍䅁䅯权䅁䅁䅯兂䅁䅁䅅䅁䉁䅁䅁兂汄䌰扌含欴䅑杷允䅁䅁䅕䅁䑁䅁䅷䅁䭁佁䄴䅁䭁佁䭷䅁䭁佁䭙䅁䭁佁䭣䅁䉁䅁䅁允䅁䅁䅣䅁䅁䭁桁唵䵁䅉䅅䅁䑁䅁䅁睁䵁䅁䅁权祃䅁䅁权慁杂䅁允䅁䅁䅅䅁䭁䙁䝫䅁䵁䅉䅅䅁䕁䅁䅁睁䵁䅁䅁权桁䅁䅁权䕁䅁䅁权䙁䅁䅁允䅁䅁䅅䅁啁䵁汄睂䅉䅁䅁䍄䉁䅁䅁䅂䅁䅁䅍䅄䅁䅁䅯睤䅁䅁䅯䅂䅁䅁䅯䅂䅉䅁䅅䅁䉁䅁䅁䅆允ね䅁䅁䅁䅁杷允䅁䅁䅕䅁䑁䅁䅷䅁䭁䭁䵑䅁䭁佁䭧䅁䭁佁䭙䅁䭁佁䭣䅁䉁䅁䅁允䅁䅁䅯李䅳䅁杷允䅁䅁䅍䅁䑁䅁䅷䅁䭁䥁䉙䅁䭁䍁䝑䅁䉁䅁䅁允䅁䅁䅯杣䅯䅁杷允䅁䅁䅕䅁䑁䅁䅷䅁䭁䍁䙣䅁䭁佁䭕䅁䭁佁䭙䅁䭁佁䭣䅁䉁䅁䅁允䅁䅁䅯䅅䅑䅁杷允䅁䅁䅍䅁䑁䅁䅷䅁䭁佁䉙䅁䭁䉁䝷䅁䉁䅁䅁允䅁䅁䅯杙䅙䅁杷允䅁䅁䅍䅁䑁䅁䅷䅁䭁偁䕫䅁䭁䍁䝑䅁䉁䅁䅁允䅁䅁䅯杯䄸䅁杷允䅁䅁䅑䅁䑁䅁䅷䅁䭁䙁䐴䅁䭁䅁䅯䅁䭁偁䈸䅁䉁䅁䅁允䅁䅁䅕㉣剩堷⽷启䴸䅉䅅䅁䕁䅁䅁睁䵁䅁䅁权䑄睁䅁权剁䅁䅁权䙁䅁䅁允䅁䅁䅅䅁啁䅁㝃䌳䅙䅁䅁䍄䉁䅁䅁䅂䅁䅁䅍䅄䅁䅁䅯䅇䅍䅁䅯充䅁䅁䅯眯䅅䅁䅅䅁䉁䅁䅁䅆䅁砫㈴䅁䅁䅁杷允䅁䅁䅑䅁䑁䅁䅷䅁䭁乁䵁䅁䭁䉁䜸䅁䭁䍁䝁䅁䉁䅁䅁允䅁䅁䅯剖䅉䅁杷允䅁䅁䅕䅁䑁䅁䅷䅁䭁䍁䄸䅁䭁佁䭷䅁䭁佁䭙䅁䭁佁䭣䅁䉁䅁䅁允䅁䅁䅣䅁䅁䍁獄唵䵁䅉䅅䅁䕁䅁䅁睁䵁䅁䅁权睂允䅁权䉁杁䅁权䙁杁䅁允䅁䅁䅅䅁䙁䩁䝐獱洱硣䉰䍄䉁䅁䅁䅂䅁䅁䅍䅄䅁䅁䅯䅸䅉䅁䅯权䅁䅁䅯兂䅁䅁䅅䅁䉁䅁䅁兂㝂䭆䠵場塯䅑杷允䅁䅁䅕䅁䑁䅁䅷䅁䭁乁䙕䅁䭁佁䭫䅁䭁佁䭙䅁䭁佁䭣䅁䉁䅁䅁允䅁䅁䅯䅅䅑䅁杷允䅁䅁䅑䅁䑁䅁䅷䅁䭁䉁䍍䅁䭁䉁䅅䅁䭁偁䈸䅁䉁䅁䅁允䅁䉁䅑䈴捸杂䅁䅁䵁䅉䅅䅁䕁䅁䅁睁䵁䅁䅁权䵃睁䅁权䕁䅁䅁权䙁䅁䅁允䅁䅁䅅䅁啁䱁杄䅱䅉䅁䅁䍄䉁䅁䅁睁䅁䅁䅍䅄䅁䅁䅯兇䅕䅁䅯杈䅙䅁䅅䅁䉁䅁䅁权捄杂䅁䍄䉁䅁䅁䅂䅁䅁䅍䅄䅁䅁䅯杍䅍䅁䅯充䅁䅁䅯眯䅅䅁䅅䅁䉁䅁䅁䅆畄湸䑑䅁䅁䅁杷允䅁䅁䅍䅁䑁䅁䅷䅁䭁乁䉕䅁䭁䍁䝙䅁䉁䅁䅁允䅁䅁䅕瑃橥䑣㘲啗䵁䅉䅅䅁䕁䅁䅁睁䵁䅁䅁权㕂杁䅁权剁䅁䅁权⽄允䅁允䅁䅁䅅䅁啁䕁祄剴䅣䅁䅁䍄䉁䅁䅁䅂䅁䅁䅍䅄䅁䅁䅯睕䅅䅁䅯允䅉䅁䅯兂䅉䅁䅅䅁䉁䅁䅁兂㙄硳瀸琲材䅑杷允䅁䅁䅑䅁䑁䅁䅷䅁䭁䑁䍁䅁䭁䅁䅑䅁䭁偁䈸䅁䉁䅁䅁允䅁䉁䅑䍋牷睁䅁䅁䵁䅉䅅䅁䕁䅁䅁睁䵁䅁䅁权敁杁䅁权䕁䅁䅁权⽄允䅁允䅁䅁䅅䅁啁偁睨睭䅁䅁䅁䍄䉁䅁䅁䅂䅁䅁䅍䅄䅁䅁䅯兩䅁䅁䅯充䅁䅁䅯兂䅁䅁䅅䅁䉁䅁䅁䅆䅂穄扅䅁䅁䅁杷允䅁䅁䅑䅁䑁䅁䅷䅁䭁䥁䑷䅁䭁䉁䅅䅁䭁䅁䅕䅁䉁䅁䅁允䅁䉁䅑䡑䍴杋䅁䅁䵁䅉䅅䅁䙁䅁䅁睁䵁䅁䅁权桃睃䅁权瑄权䅁权浄权䅁权湄权䅁允䅁䅁䅅䅁䡁䅁䅁䅁䅃佶䅒䍄䉁䅁䅁䅂䅁䅁䅍䅄䅁䅁䅯先䅅䅁䅯权䅁䅁䅯兂䅁䅁䅅䅁䉁䅁䅁兂摁浗㝑㠳券䅑杷允䅁䅁䅑䅁䑁䅁䅷䅁䭁䅁䐴䅁䭁䅁䅑䅁䭁䅁䅕䅁䉁䅁䅁允䅁䉁䅑䙧汆䅁䅁䅁䵁䅉䅅䅁䕁䅁䅁睁䵁䅁䅁权䕄睁䅁权䭁䅁䅁权⽄允䅁允䅁䅁䅅䅁䙁佁㝦晱午兔䅬䍄䉁䅁䅁䅂䅁䅁䅍䅄䅁䅁䅯䅪䅍䅁䅯权䅁䅁䅯兂䅁䅁䅅䅁䉁䅁䅁兂䕁杖琴灳㌳睐杷允䅁䅁䅑䅁䑁䅁䅷䅁䭁䭁䍉䅁䭁䅁䅯䅁䭁偁䈸䅁䉁䅁䅁允䅁䅁䅕䅄牉硨婚䕇䵁䅉䅅䅁䙁䅁䅁睁䵁䅁䅁权䥂䅄䅁权煄权䅁权浄权䅁权牄权䅁允䅁䅁䅅䅁䡁䅁䅁䅁䅃畏䅚䍄䉁䅁䅁䅂䅁䅁䅍䅄䅁䅁䅯眴䅍䅁䅯䅂䅁䅁䅯兂䅁䅁䅅䅁䉁䅁䅁䅆权塘䅁䅁䅁䅁杷允䅁䅁䅍䅁䑁䅁䅷䅁䭁䭁䙷䅁䭁䉁䝯䅁䉁䅁䅁允䅁䅁䅯睇䅙䅁杷允䅁䅁䅕䅁䑁䅁䅷䅁䭁䙁䈰䅁䭁佁䭕䅁䭁佁䭙䅁䭁佁䭣䅁䉁䅁䅁允䅁䅁䅯䅏䅳䅁杷允䅁䅁䅑䅁䑁䅁䅷䅁䭁佁䉷䅁䭁䅁䅑䅁䭁䅁䅕䅁䉁䅁䅁允䅁䉁䅑湕䡎䅁䅁䅁䵁䅉䅅䅁䙁䅁䅁睁䵁䅁䅁权⽃兂䅁权灄权䅁权浄权䅁权湄权䅁允䅁䅁䅅䅁䭁䝁剑䅁䵁䅉䅅䅁䙁䅁䅁睁䵁䅁䅁权杁睃䅁权煄权䅁权浄权䅁权牄权䅁允䅁䅁䅅䅁䭁䉁䕁䅁䵁䅉䅅䅁䕁䅁䅁睁䵁䅁䅁权䑂杁䅁权䕁䅁䅁权䙁䅁䅁允䅁䅁䅅䅁啁䉁㙧䅊䅉䅁䅁䍄䉁䅁䅁䅂䅁䅁䅍䅄䅁䅁䅯儸䅉䅁䅯权䅁䅁䅯眯䅅䅁䅅䅁䉁䅁䅁兂敂歵䵫楁䱳䅑杷允䅁䅁䅑䅁䑁䅁䅷䅁䭁偁䉫䅁䭁䅁䍅䅁䭁䅁䍉䅁䉁䅁䅁允䅁䅁䅕䵄楪⭰漯䔴䵁䅉䅅䅁䙁䅁䅁睁䵁䅁䅁权橂允䅁权灄权䅁权浄权䅁权湄权䅁允䅁䅁䅅䅁䭁䑁䵷䅁䵁䅉䅅䅁䕁䅁䅁睁䵁䅁䅁权䑂杁䅁权剁䅁䅁权䙁䅁䅁允䅁䅁䅅䅁啁䍁敃硓䅑䅁䅁䍄䉁䅁䅁䅂䅁䅁䅍䅄䅁䅁䅯䅎䅅䅁䅯允䅉䅁䅯杁䅉䅁䅅䅁䉁䅁䅁兂䑁䉶瘶猵噌䅑杷允䅁䅁䅑䅁䑁䅁䅷䅁䭁䑁䑣䅁䭁䅁䅯䅁䭁䅁䅕䅁䉁䅁䅁允䅁䅁䅕敨剴䉵䘴啅䵁䅉䅅䅁䑁䅁䅁睁䵁䅁䅁权㝁允䅁权慁杂䅁允䅁䅁䅅䅁䭁䱁䝁䅁䵁䅉䅅䅁䕁䅁䅁睁䵁䅁䅁权䕁睃䅁权晁杂䅁权杁杂䅁允䅁䅁䅅䅁䭁䵁䡁䅁䵁䅉䅅䅁䙁䅁䅁睁䵁䅁䅁权煃兄䅁权汄权䅁权浄权䅁权湄权䅁允䅁䅁䅅䅁䭁䉁䕁䅁䵁䅉䅅䅁䕁䅁䅁睁䵁䅁䅁权千睁䅁权䕁䅁䅁权⽄允䅁允䅁䅁䅅䅁啁䕁浪䅱䅁䅁䅁䍄䉁䅁䅁䅂䅁䅁䅍䅄䅁䅁䅯睫䅍䅁䅯䅂䅁䅁䅯兂䅁䅁䅅䅁䉁䅁䅁䅆奃䑷䉣䅁䅁䅁杷允䅁䅁䅑䅁䑁䅁䅷䅁䭁䩁䉯䅁䭁䉁䜸䅁䭁䍁䝁䅁䉁䅁䅁允䅁䅁䅯睧䅫䅁杷允䅁䅁䅑䅁䑁䅁䅷䅁䭁䉁䌰䅁䭁䉁䅅䅁䭁䅁䅕䅁䉁䅁䅁允䅁䉁䅑䥷ぢ兌䅁䅁䵁䅉䅅䅁䑁䅁䅁睁䵁䅁䅁权䭄䅂䅁权敁杂䅁允䅁䅁䅅䅁䭁䕁䝫䅁䵁䅉䅅䅁䕁䅁䅁睁䵁䅁䅁权䕁䅂䅁权䭁䅁䅁权⽄允䅁允䅁䅁䅅䅁䙁䙁㕧䵴㉨桶䅊䍄䉁䅁䅁兂䅁䅁䅍䅄䅁䅁䅯睧䅷䅁䅯儷䅯䅁䅯朵䅯䅁䅯眵䅯䅁䅅䅁䉁䅁䅁权允䅂䅁䍄䉁䅁䅁䅂䅁䅁䅍䅄䅁䅁䅯睁䅅䅁䅯䅂䅁䅁䅯兂䅁䅁䅅䅁䉁䅁䅁䅆潂浔䑫䅁䅁䅁杷允䅁䅁䅑䅁䑁䅁䅷䅁䭁䭁䍍䅁䭁䅁䅯䅁䭁偁䈸䅁䉁䅁䅁允䅁䅁䅕へ㍳啩杆歄䵁䅉䅅䅁䕁䅁䅁睁䵁䅁䅁权㍁睁䅁权䕁䅁䅁权䙁䅁䅁允䅁䅁䅅䅁啁䩁䥃䅪䅁䅁䅁䍄䉁䅁䅁兂䅁䅁䅍䅄䅁䅁䅯䅺䅁䅁䅯䄷䅯䅁䅯朵䅯䅁䅯眵䅯䅁䅅䅁䉁䅁䅁睂䅁䅁䅁䑁浲䅑杷允䅁䅁䅑䅁䑁䅁䅷䅁䭁䭁䍕䅁䭁䅁䅑䅁䭁䅁䅕䅁䉁䅁䅁允䅁䉁䅑偙框允䅁䅁䵁䅉䅅䅁䑁䅁䅁睁䵁䅁䅁权噃䅂䅁权奁杂䅁允䅁䅁䅅䅁䭁䕁䝑䅁䵁䅉䅅䅁䕁䅁䅁睁䵁䅁䅁权獄䅁䅁权䕁䅁䅁权䙁䅁䅁允䅁䅁䅅䅁啁䩁䝰儸䅁䅁䅁䍄䉁䅁䅁䅂䅁䅁䅍䅄䅁䅁䅯朲䅉䅁䅯䅂䅁䅁䅯兂䅁䅁䅅䅁䉁䅁䅁䅆杄乇䅑䅁䅁䅁杷允䅁䅁䅍䅁䑁䅁䅷䅁䭁䩁䉕䅁䭁䉁䝯䅁䉁䅁䅁允䅁䅁䅯杙䅙䅁杷允䅁䅁䅑䅁䑁䅁䅷䅁䭁䙁䅳䅁䭁䉁䜸䅁䭁䍁䝁䅁䉁䅁䅁允䅁䅁䅯䅏䅙䅁杷允䅁䅁䅑䅁䑁䅁䅷䅁䭁䭁䄸䅁䭁䅁䅯䅁䭁䅁䍑䅁䉁䅁䅁允䅁䅁䅕㘱睎児塯䕊䵁䅉䅅䅁䑁䅁䅁睁䵁䅁䅁权捂允䅁权敁杂䅁允䅁䅁䅅䅁䭁䝁䝕䅁䵁䅉䅅䅁䕁䅁䅁睁䵁䅁䅁权汃杁䅁权䭁䅁䅁权䙁䅁䅁允䅁䅁䅅䅁䙁佁㝦晱午剺䅤䍄䉁䅁䅁䅂䅁䅁䅍䅄䅁䅁䅯来䅉䅁䅯充䅁䅁䅯眯䅅䅁䅅䅁䉁䅁䅁䅆杂㠳䝍䅁䅁䅁杷允䅁䅁䅑䅁䑁䅁䅷䅁䭁䱁䑉䅁䭁䅁䅑䅁䭁偁䈸䅁䉁䅁䅁允䅁䉁䅑䵒扗䅁䅁䅁䵁䅉䅅䅁䙁䅁䅁睁䵁䅁䅁权穄䅄䅁权獄权䅁权浄权䅁权湄权䅁允䅁䅁䅅䅁䡁䅁䅁䅁权佳䅖䍄䉁䅁䅁睁䅁䅁䅍䅄䅁䅁䅯䅴䅁䅁䅯䅇䅙䅁䅅䅁䉁䅁䅁权㥁杂䅁䍄䉁䅁䅁䅂䅁䅁䅍䅄䅁䅁䅯兲䅉䅁䅯权䅁䅁䅯兂䅁䅁䅅䅁䉁䅁䅁兂㉃⼸唳佥䍫䅑杷允䅁䅁䅕䅁䑁䅁䅷䅁䭁䕁䈴䅁䭁佁䭧䅁䭁佁䭙䅁䭁佁䭣䅁䉁䅁䅁允䅁䅁䅯杂䅳䅁杷允䅁䅁䅕䅁䑁䅁䅷䅁䭁佁䔸䅁䭁佁䭕䅁䭁佁䭙䅁䭁佁䭣䅁䉁䅁䅁允䅁䅁䅯儫䅯䅁杷允䅁䅁䅑䅁䑁䅁䅷䅁䭁䑁䉷䅁䭁䉁䜸䅁䭁䍁䝁䅁䉁䅁䅁允䅁䅁䅯杨䅙䅁杷允䅁䅁䅑䅁䑁䅁䅷䅁䭁䥁䑁䅁䭁䅁䅯䅁䭁䅁䅕䅁䉁䅁䅁允䅁䅁䅕歵䵫楁䡵歋䵁䅉䅅䅁䙁䅁䅁睁䵁䅁䅁权䵄杄䅁权灄权䅁权浄权䅁权湄权䅁允䅁䅁䅅䅁䭁䉁䕁䅁䵁䅉䅅䅁䑁䅁䅁睁䵁䅁䅁权晃䅂䅁权流杂䅁允䅁䅁䅅䅁䙁䥁牘払敧噒䅚䍄䉁䅁䅁䅂䅁䅁䅍䅄䅁䅁䅯杄䅉䅁䅯䅂䅁䅁䅯眯䅅䅁䅅䅁䉁䅁䅁䅆獃穒䅫䅁䅁䅁杷允䅁䅁䅕䅁䑁䅁䅷䅁䭁䅁䱷䅁䭁佁䭯䅁䭁佁䭙䅁䭁佁䭳䅁䉁䅁䅁允䅁䅁䅯䅅䅑䅁杷允䅁䅁䅍䅁䑁䅁䅷䅁䭁䵁䘴䅁䭁䍁䝑䅁䉁䅁䅁允䅁䅁䅯兑䅧䅁杷允䅁䅁䅑䅁䑁䅁䅷䅁䭁偁䑙䅁䭁䅁䅑䅁䭁偁䈸䅁䉁䅁䅁允䅁䉁䅑䥑噭䅁䅁䅁䵁䅉䅅䅁䑁䅁䅁睁䵁䅁䅁权⭄䅁䅁权流杂䅁允䅁䅁䅅䅁䙁䅁䅁䅁䅁䙅䅂䍄䉁䅁䅁䅂䅁䅁䅍䅄䅁䅁䅯杘䅍䅁䅯权䅁䅁䅯兂䅁䅁䅅䅁䉁䅁䅁兂療潅䅐煹㥈睐杷允䅁䅁䅑䅁䑁䅁䅷䅁䭁䡁䉧䅁䭁䅁䍅䅁䭁䅁䍍䅁䉁䅁䅁允䅁䅁䅕㕎健椸佩啅䵅䅉䅅䅁䕁䅁䅁睁䵁䅁䅁权㕄允䅁权䕁䅁䅁权䙁䅁䅁允䅁䅁䅅䅁啁䑁煪䅋䅁䅁䅁䍄䉁䅁䅁䅂䅁䅁䅍䅄䅁䅁䅯杆䅉䅁䅯充䅁䅁䅯眯䅅䅁䅅䅁䉁䅁䅁䅆杄䐲坁䅁䅁䅁杷允䅁䅁䅍䅁䑁䅁䅷䅁䭁䑁䉯䅁䭁䉁䝧䅁䉁䅁䅁允䅁䅁䅯兇䅙䅁杷允䅁䅁䅑䅁䑁䅁䅷䅁䭁䥁䈰䅁䭁䅁䅯䅁䭁䅁䅕䅁䉁䅁䅁允䅁䅁䅕兇坒楄礰䕅䵁䅉䅅䅁䕁䅁䅁睁䵁䅁䅁权偄睁䅁权䭁䅁䅁权䙁䅁䅁允䅁䅁䅅䅁䙁䡁⼰噎㘶兓䅊䍄䉁䅁䅁兂䅁䅁䅍䅄䅁䅁䅯䅡䄰䅁䅯儵䅯䅁䅯朵䅯䅁䅯眵䅯䅁䅅䅁䉁䅁䅁权㍁睃䅁䍄䉁䅁䅁睁䅁䅁䅍䅄䅁䅁䅯䄯䅕䅁䅯杊䅙䅁䅅䅁䉁䅁䅁兂偃癷潕䙘堹䅑杷允䅁䅁䅕䅁䑁䅁䅷䅁䭁䝁䉕䅁䭁佁䭫䅁䭁佁䭙䅁䭁佁䭣䅁䉁䅁䅁允䅁䅁䅯䅙䄰䅁杷允䅁䅁䅕䅁䑁䅁䅷䅁䭁䝁䙉䅁䭁佁䭧䅁䭁佁䭙䅁䭁佁䭣䅁䉁䅁䅁允䅁䅁䅯杂䅳䅁杷允䅁䅁䅕䅁䑁䅁䅷䅁䭁䙁䱉䅁䭁佁䭧䅁䭁佁䭙䅁䭁佁䭣䅁䉁䅁䅁允䅁䅁䅯䅅䅑䅁杷允䅁䅁䅑䅁䑁䅁䅷䅁䭁䑁䑷䅁䭁䅁䅑䅁䭁䅁䅕䅁䉁䅁䅁允䅁䉁䅑䱭穸兂䅁䅁䵁䅉䅅䅁䕁䅁䅁睁䵁䅁䅁权䙄睁䅁权剁䅁䅁权䙁䅁䅁允䅁䅁䅅䅁啁䕁楃核䅙䅁䅁䍄䉁䅁䅁䅂䅁䅁䅍䅄䅁䅁䅯杫䅉䅁䅯权䅁䅁䅯眯䅅䅁䅅䅁䉁䅁䅁兂剃堷⽷噎䔴䅑杷允䅁䅁䅕䅁䑁䅁䅷䅁䭁䡁䅕䅁䭁佁䭫䅁䭁佁䭙䅁䭁佁䭣䅁䉁䅁䅁允䅁䅁䅯杬䅳䅁杷允䅁䅁䅑䅁䑁䅁䅷䅁䭁䵁䑕䅁䭁䅁䅯䅁䭁䅁䅕䅁䉁䅁䅁允䅁䅁䅕へ㍳啩杆䕄䵁䅉䅅䅁䑁䅁䅁睁䵁䅁䅁权楃䅂䅁权敁杂䅁允䅁䅁䅅䅁䭁䕁䝙䅁䵁䅉䅅䅁䕁䅁䅁睁䵁䅁䅁权䝄睁䅁权䕁䅁䅁权䙁䅁䅁允䅁䅁䅅䅁啁䍁坪䅤䅁䅁䅁䍄䉁䅁䅁睁䅁䅁䅍䅄䅁䅁䅯兮䅁䅁䅯杈䅙䅁䅅䅁䉁䅁䅁权元杂䅁䍄䉁䅁䅁睁䅁䅁䅍䅄䅁䅁䅯䅪䅷䅁䅯杊䅙䅁䅅䅁䉁䅁䅁兂㝂䭆䠵昴呰䅑杷允䅁䅁䅍䅁䑁䅁䅷䅁䭁䉁乙䅁䭁䉁䝯䅁䉁䅁䅁允䅁䅁䅯杘䅙䅁杷允䅁䅁䅑䅁䑁䅁䅷䅁䭁乁䑉䅁䭁䉁䅅䅁䭁偁䈸䅁䉁䅁䅁允䅁䉁䅑乧晭䅏䅁䅁䵁䅉䅅䅁䕁䅁䅁睁䵁䅁䅁权㉄睁䅁权䕁䅁䅁权䙁䅁䅁允䅁䅁䅅䅁啁䥁㉨睱䅁䅁䅁䍄䉁䅁䅁兂䅁䅁䅍䅄䅁䅁䅯兌䅷䅁䅯儷䅯䅁䅯朵䅯䅁䅯眵䅯䅁䅅䅁䉁䅁䅁权允䅂䅁䍄䉁䅁䅁睁䅁䅁䅍䅄䅁䅁䅯杫䅅䅁䅯䅈䅙䅁䅅䅁䉁䅁䅁权祁睂䅁䍄䉁䅁䅁䅂䅁䅁䅍䅄䅁䅁䅯六䅉䅁䅯权䅁䅁䅯兂䅁䅁䅅䅁䉁䅁䅁兂䕂㉩湺礫敫䅑杷允䅁䅁䅕䅁䑁䅁䅷䅁䭁䡁䙑䅁䭁佁䭧䅁䭁佁䭙䅁䭁佁䭣䅁䉁䅁䅁允䅁䅁䅯李䅳䅁杷允䅁䅁䅍䅁䑁䅁䅷䅁䭁䡁䰸䅁䭁䉁䝧䅁䉁䅁䅁允䅁䅁䅯兇䅙䅁杷允䅁䅁䅍䅁䑁䅁䅷䅁䭁乁䵙䅁䭁䉁䝯䅁䉁䅁䅁允䅁䅁䅯児䅙䅁杷允䅁䅁䅑䅁䑁䅁䅷䅁䭁䭁䍅䅁䭁䅁䅑䅁䭁䅁䅕䅁䉁䅁䅁允䅁䉁䅑⭩灩䅁䅁䅁䵁䅉䅅䅁䙁䅁䅁睁䵁䅁䅁权偄䅁䅁权汄权䅁权浄权䅁权湄权䅁允䅁䅁䅅䅁䭁䑁䱧䅁䵁䅉䅅䅁䙁䅁䅁睁䵁䅁䅁权㝄允䅁权瑄权䅁权浄权䅁权湄权䅁允䅁䅁䅅䅁䡁䅁䅁䅁权⭆䅚䍄䉁䅁䅁䅂䅁䅁䅍䅄䅁䅁䅯兺䅍䅁䅯䅂䅁䅁䅯眯䅅䅁䅅䅁䉁䅁䅁䅆佄䑩䅉䅁䅁䅁杷允䅁䅁䅑䅁䑁䅁䅷䅁䭁䡁䐸䅁䭁䅁䅑䅁䭁䅁䅕䅁䉁䅁䅁允䅁䉁䅑䠴㉁权䅁䅁䵁䅉䅅䅁䙁䅁䅁睁䵁䅁䅁权硄䅄䅁权獄权䅁权浄权䅁权湄权䅁允䅁䅁䅅䅁䡁䅁䅁䅁杄畮䅖䍄䉁䅁䅁睁䅁䅁䅍䅄䅁䅁䅯杦䅅䅁䅯䅈䅙䅁䅅䅁䉁䅁䅁权祁睂䅁䍄䉁䅁䅁䅂䅁䅁䅍䅄䅁䅁䅯睓䅅䅁䅯权䅁䅁䅯䅂䅉䅁䅅䅁䉁䅁䅁兂⽂牡へ硫䙧䅑杷允䅁䅁䅕䅁䑁䅁䅷䅁䭁䭁䅉䅁䭁佁䭕䅁䭁佁䭙䅁䭁佁䭣䅁䉁䅁䅁允䅁䅁䅯䅅䅑䅁杷允䅁䅁䅍䅁䑁䅁䅷䅁䭁䭁䉕䅁䭁䉁䝷䅁䉁䅁䅁允䅁䅁䅯杙䅙䅁杷允䅁䅁䅑䅁䑁䅁䅷䅁䭁䙁䍑䅁䭁䅁䅯䅁䭁偁䈸䅁䉁䅁䅁允䅁䅁䅕噈歰㥏倸ぉ䵁䅉䅅䅁䕁䅁䅁睁䵁䅁䅁权䵂杁䅁权䕁䅁䅁权䙁䅁䅁允䅁䅁䅅䅁啁䥁こ䅢䅁䅁䅁䍄䉁䅁䅁䅂䅁䅁䅍䅄䅁䅁䅯睮䅅䅁䅯䅂䅁䅁䅯䅂䅉䅁䅅䅁䉁䅁䅁䅆奄捙䄸䅁䅁䅁杷允䅁䅁䅑䅁䑁䅁䅷䅁䭁䅁䌰䅁䭁䅁䅑䅁䭁偁䈸䅁䉁䅁䅁允䅁䉁䅑偑䙊䅁䅁䅁䵁䅉䅅䅁䕁䅁䅁睁䵁䅁䅁权灂兂䅁权晁杂䅁权杁杂䅁允䅁䅁䅅䅁䭁䱁䥉䅁䵁䅉䅅䅁䙁䅁䅁睁䵁䅁䅁权瑂䅁䅁权汄权䅁权浄权䅁权湄权䅁允䅁䅁䅅䅁䭁䑁䱧䅁䵁䅉䅅䅁䙁䅁䅁睁䵁䅁䅁权䅂兂䅁权灄权䅁权浄权䅁权湄权䅁允䅁䅁䅅䅁䭁䑁伸䅁䵁䅉䅅䅁䑁䅁䅁睁䵁䅁䅁权䅃䅁䅁权敁杂䅁允䅁䅁䅅䅁䭁䕁䡣䅁䵁䅉䅅䅁䙁䅁䅁睁䵁䅁䅁权畁杄䅁权煄权䅁权浄权䅁权牄权䅁允䅁䅁䅅䅁䡁䅁䅁䅁权畍䅚䍄䉁䅁䅁兂䅁䅁䅍䅄䅁䅁䅯睙䅁䅁䅯䄷䅯䅁䅯朵䅯䅁䅯眵䅯䅁䅅䅁䉁䅁䅁睂䅁䅁䅁偙樷䅑杷允䅁䅁䅑䅁䑁䅁䅷䅁䭁䵁䑧䅁䭁䉁䅅䅁䭁䅁䅕䅁䉁䅁䅁允䅁䉁䅑䍧潉全䅁䅁䵁䅉䅅䅁䙁䅁䅁睁䵁䅁䅁权扄睃䅁权潄权䅁权浄权䅁权湄权䅁允䅁䅁䅅䅁䭁䙁䱅䅁䵁䅉䅅䅁䕁䅁䅁睁䵁䅁䅁权十睁䅁权剁䅁䅁权䙁䅁䅁允䅁䅁䅅䅁啁䵁䵂䅬䄴䅁䅁䍄䉁䅁䅁䅂䅁䅁䅍䅄䅁䅁䅯睇䅍䅁䅯权䅁䅁䅯眯䅅䅁䅅䅁䉁䅁䅁兂䑄匹捨㡪䵉䅑杷允䅁䅁䅑䅁䑁䅁䅷䅁䭁佁䑅䅁䭁䅁䅯䅁䭁䅁䅕䅁䉁䅁䅁允䅁䅁䅕積積積積獅䵁䅉䅅䅁䑁䅁䅁睁䵁䅁䅁权㡃䅁䅁权流杂䅁允䅁䅁䅅䅁䙁䥁䌯匹捨ㅲ䅤䍄䉁䅁䅁䅂䅁䅁䅍䅄䅁䅁䅯杪䅅䅁䅯允䅉䅁䅯杁䅉䅁䅅䅁䉁䅁䅁兂䕃啒捖桡歘䅑杷允䅁䅁䅑䅁䑁䅁䅷䅁䭁䩁䉳䅁䭁䅁䅯䅁䭁䅁䅕䅁䉁䅁䅁允䅁䅁䅕䵴㉨灶愸䕅䵁䅉䅅䅁䕁䅁䅁睁䵁䅁䅁权㕁杁䅁权䭁䅁䅁权䙁䅁䅁允䅁䅁䅅䅁䙁乁倹婪畤杅䅰䍄䉁䅁䅁兂䅁䅁䅍䅄䅁䅁䅯儰䄰䅁䅯䄶䅯䅁䅯朵䅯䅁䅯眵䅯䅁䅅䅁䉁䅁䅁权䝁睃䅁䍄䉁䅁䅁䅂䅁䅁䅍䅄䅁䅁䅯兤䅁䅁䅯䅂䅁䅁䅯兂䅁䅁䅅䅁䉁䅁䅁䅆獁牪䄰䅁䅁䅁杷允䅁䅁䅕䅁䑁䅁䅷䅁䭁䭁䕳䅁䭁佁䬰䅁䭁佁䭙䅁䭁佁䭣䅁䉁䅁䅁允䅁䅁䅯䅅䅑䅁杷允䅁䅁䅑䅁䑁䅁䅷䅁䭁䭁䑉䅁䭁䅁䅯䅁䭁偁䈸䅁䉁䅁䅁允䅁䅁䅕䉵䘶ㄶ㑇樹䴸䅉䅅䅁䙁䅁䅁睁䵁䅁䅁权噂兂䅁权獄权䅁权浄权䅁权湄权䅁允䅁䅁䅅䅁䭁䉁䕁䅁䵁䅉䅅䅁䙁䅁䅁睁䵁䅁䅁权瑃睃䅁权瑄权䅁权浄权䅁权湄权䅁允䅁䅁䅅䅁䡁䅁䅁䅁杂⬰䅖䍄䉁䅁䅁䅂䅁䅁䅍䅄䅁䅁䅯䅤䅍䅁䅯䅂䅁䅁䅯兂䅁䅁䅅䅁䉁䅁䅁䅆啄牗䅫䅁䅁䅁杷允䅁䅁䅕䅁䑁䅁䅷䅁䭁䉁䙧䅁䭁佁䭧䅁䭁佁䭙䅁䭁佁䭣䅁䉁䅁䅁允䅁䅁䅯杂䅳䅁杷允䅁䅁䅕䅁䑁䅁䅷䅁䭁䙁䙕䅁䭁佁䭯䅁䭁佁䭙䅁䭁佁䭳䅁䉁䅁䅁允䅁䅁䅯䅅䅑䅁杷允䅁䅁䅍䅁䑁䅁䅷䅁䭁䙁䅳䅁䭁䉁䜴䅁䉁䅁䅁允䅁䅁䅯東䅙䅁杷允䅁䅁䅍䅁䑁䅁䅷䅁䭁䑁偧䅁䭁䉁䝧䅁䉁䅁䅁允䅁䅁䅯䅦䅙䅁杷允䅁䅁䅑䅁䑁䅁䅷䅁䭁䩁䄴䅁䭁䅁䍅䅁䭁䅁䍍䅁䉁䅁䅁允䅁䅁䅕㕑㕹塔㙮啷䵁䅉䅅䅁䕁䅁䅁睁䵁䅁䅁权䭄睁䅁权剁䅁䅁权⽄允䅁允䅁䅁䅅䅁啁䙁灃睥䅧䅁䅁䍄䉁䅁䅁䅂䅁䅁䅍䅄䅁䅁䅯兯䅍䅁䅯权䅁䅁䅯眯䅅䅁䅅䅁䉁䅁䅁兂穂䩡瑈䑦嘯睐杷允䅁䅁䅕䅁䑁䅁䅷䅁䭁䙁䙅䅁䭁佁䭫䅁䭁佁䭙䅁䭁佁䭣䅁䉁䅁䅁允䅁䅁䅯关䅳䅁杷允䅁䅁䅍䅁䑁䅁䅷䅁䭁䉁䅫䅁䭁䉁䝷䅁䉁䅁䅁允䅁䅁䅯䅄䅣䅁杷允䅁䅁䅍䅁䑁䅁䅷䅁䭁䥁䉫䅁䭁䉁䝧䅁䉁䅁䅁允䅁䅁䅯䅦䅙䅁杷允䅁䅁䅑䅁䑁䅁䅷䅁䭁䱁䐸䅁䭁䅁䅯䅁䭁䅁䅕䅁䉁䅁䅁允䅁䅁䅕余兘瑉㕶樯䴸䅉䅅䅁䑁䅁䅁睁䵁䅁䅁权卂䅁䅁权敁杂䅁允䅁䅁䅅䅁䭁䝁䡯䅁䵁䅉䅅䅁䕁䅁䅁睁䵁䅁䅁权ぁ睁䅁权䭁䅁䅁权䙁䅁䅁允䅁䅁䅅䅁䙁乁楅⼲⭬楋䅆䍄䉁䅁䅁䅂䅁䅁䅍䅄䅁䅁䅯䅤䅍䅁䅯充䅁䅁䅯兂䅁䅁䅅䅁䉁䅁䅁䅆癃㙭䵧䅁䅁䅁杷允䅁䅁䅕䅁䑁䅁䅷䅁䭁䡁兣䅁䭁佁䭫䅁䭁佁䭙䅁䭁佁䭣䅁䉁䅁䅁允䅁䅁䅯硺䅁䅁杷允䅁䅁䅑䅁䑁䅁䅷䅁䭁䑁䑧䅁䭁䅁䅑䅁䭁偁䈸䅁䉁䅁䅁允䅁䉁䅑䥏㝗䅁䅁䅁䵁䅉䅅䅁䑁䅁䅁睁䵁䅁䅁权啂睃䅁权奁杂䅁允䅁䅁䅅䅁䭁䕁䡫䅁䵁䅉䅅䅁䙁䅁䅁睁䵁䅁䅁权慄允䅁权灄权䅁权浄权䅁权湄权䅁允䅁䅁䅅䅁䭁佁䵣䅁䵁䅉䅅䅁䕁䅁䅁睁䵁䅁䅁权あ睁䅁权䭁䅁䅁权䙁䅁䅁允䅁䅁䅅䅁䙁䅁䅁䅁䅁䉁䅚䍄䉁䅁䅁兂䅁䅁䅍䅄䅁䅁䅯睚䅁䅁䅯儵䅯䅁䅯朵䅯䅁䅯眵䅯䅁䅅䅁䉁䅁䅁权㑁睃䅁䍄䉁䅁䅁䅂䅁䅁䅍䅄䅁䅁䅯兌䅉䅁䅯权䅁䅁䅯眯䅅䅁䅅䅁䉁䅁䅁兂穁積積積乍䅑杷允䅁䅁䅕䅁䑁䅁䅷䅁䭁䥁䅉䅁䭁佁䬰䅁䭁佁䭙䅁䭁佁䭣䅁䉁䅁䅁允䅁䅁䅣䅁䅁䵁䝂欵䵁䅉䅅䅁䙁䅁䅁睁䵁䅁䅁权瑄䅁䅁权瑄权䅁权浄权䅁权湄权䅁允䅁䅁䅅䅁䡁䅁䅁䅁䅄佶䅖䍄䉁䅁䅁兂䅁䅁䅍䅄䅁䅁䅯眰䅷䅁䅯䄷䅯䅁䅯朵䅯䅁䅯眵䅯䅁䅅䅁䉁䅁䅁权允䅂䅁䍄䉁䅁䅁睁䅁䅁䅍䅄䅁䅁䅯眰䅑䅁䅯䅊䅙䅁䅅䅁䉁䅁䅁权允䅂䅁䍄䉁䅁䅁兂䅁䅁䅍䅄䅁䅁䅯兒䅅䅁䅯儷䅯䅁䅯朵䅯䅁䅯眵䅯䅁䅅䅁䉁䅁䅁睂䅁䅁䅁䅑汐䅑杷允䅁䅁䅕䅁䑁䅁䅷䅁䭁䝁䵫䅁䭁佁䭯䅁䭁佁䭙䅁䭁佁䭳䅁䉁䅁䅁允䅁䅁䅣䅁䅁䭁畁欵䵁䅉䅅䅁䙁䅁䅁睁䵁䅁䅁权千䅄䅁权瑄权䅁权浄权䅁权湄权䅁允䅁䅁䅅䅁䡁䅁䅁䅁䅄佌䅚䍄䉁䅁䅁睁䅁䅁䅍䅄䅁䅁䅯杏䅅䅁䅯䅊䅙䅁䅅䅁䉁䅁䅁权楁权䅁䍄䉁䅁䅁䅂䅁䅁䅍䅄䅁䅁䅯睙䅍䅁䅯权䅁䅁䅯眯䅅䅁䅅䅁䉁䅁䅁兂㝁〳丫㉬⬷睐杷允䅁䅁䅍䅁䑁䅁䅷䅁䭁䅁䉧䅁䭁䉁䝯䅁䉁䅁䅁允䅁䅁䅯䅐䅙䅁杷允䅁䅁䅕䅁䑁䅁䅷䅁䭁䉁䙙䅁䭁佁䭫䅁䭁佁䭙䅁䭁佁䭣䅁䉁䅁䅁允䅁䅁䅯䅅䅑䅁杷允䅁䅁䅑䅁䑁䅁䅷䅁䭁䍁䍙䅁䭁䅁䅯䅁䭁䅁䅕䅁䉁䅁䅁允䅁䅁䅕啩杆搵楁歁䵁䅉䅅䅁䕁䅁䅁睁䵁䅁䅁权䵄睁䅁权䭁䅁䅁权䙁䅁䅁允䅁䅁䅅䅁䙁乁倹婪畤橍䅆䍄䉁䅁䅁䅂䅁䅁䅍䅄䅁䅁䅯兣䅍䅁䅯权䅁䅁䅯眯䅅䅁䅅䅁䉁䅁䅁兂浂浚浚浚㡢睐杷允䅁䅁䅍䅁䑁䅁䅷䅁䭁偁䕯䅁䭁䍁䝑䅁䉁䅁䅁允䅁䅁䅯䅅䅑䅁杷允䅁䅁䅑䅁䑁䅁䅷䅁䭁䭁䑁䅁䭁䅁䅯䅁䭁䅁䅕䅁䉁䅁䅁允䅁䅁䅕歵䵫楁䡵樷䴸䅉䅅䅁䑁䅁䅁睁䵁䅁䅁权䝂允䅁权流杂䅁允䅁䅁䅅䅁䙁䭁䠵場啯汄䅤䍄䉁䅁䅁䅂䅁䅁䅍䅄䅁䅁䅯光䅍䅁䅯䅂䅁䅁䅯眯䅅䅁䅅䅁䉁䅁䅁䅆潁海䩳䅁䅁䅁杷允䅁䅁䅑䅁䑁䅁䅷䅁䭁䕁䉍䅁䭁䅁䍅䅁䭁䅁䍕䅁䉁䅁䅁允䅁䅁䅕剥畮唸剷〷䵁䅉䅅䅁䕁䅁䅁睁䵁䅁䅁权䱂杁䅁权䕁䅁䅁权⽄允䅁允䅁䅁䅅䅁啁䵁㙓睴䅁䅁䅁䍄䉁䅁䅁兂䅁䅁䅍䅄䅁䅁䅯先䅁䅁䅯䄶䅯䅁䅯朵䅯䅁䅯眵䅯䅁䅅䅁䉁䅁䅁权䝁睃䅁䍄䉁䅁䅁兂䅁䅁䅍䅄䅁䅁䅯䅫䅑䅁䅯䄷䅯䅁䅯朵䅯䅁䅯眵䅯䅁䅅䅁䉁䅁䅁睂䅁䅁䅁䉧浮䅑杷允䅁䅁䅑䅁䑁䅁䅷䅁䭁䑁䉷䅁䭁䅁䍅䅁䭁䅁䍕䅁䉁䅁䅁允䅁䅁䅕歱㙔坡均〵䵁䅉䅅䅁䙁䅁䅁睁䵁䅁䅁权䵄杄䅁权獄权䅁权浄权䅁权湄权䅁允䅁䅁䅅䅁䭁䉁䕁䅁䵁䅉䅅䅁䕁䅁䅁睁䵁䅁䅁权坁睁䅁权䭁䅁䅁权䙁䅁䅁允䅁䅁䅅䅁䙁䍁䝕婧䑖祓䅂䍄䉁䅁䅁䅂䅁䅁䅍䅄䅁䅁䅯䅌䅍䅁䅯䅂䅁䅁䅯兂䅁䅁䅅䅁䉁䅁䅁䅆权䥌䄰䅁䅁䅁杷允䅁䅁䅑䅁䑁䅁䅷䅁䭁䝁䑍䅁䭁䅁䅑䅁䭁䅁䅕䅁䉁䅁䅁允䅁䉁䅑攲瀸䅁䅁䅁䵁䅉䅅䅁䕁䅁䅁睁䵁䅁䅁权䝃睁䅁权剁䅁䅁权䙁䅁䅁允䅁䅁䅅䅁啁䥁牃䅏䅕䅁䅁䍄䉁䅁䅁䅂䅁䅁䅍䅄䅁䅁䅯䅬䅁䅁䅯允䅉䅁䅯睁䅉䅁䅅䅁䉁䅁䅁兂楄灕渰摬䱶䅑杷允䅁䅁䅑䅁䑁䅁䅷䅁䭁䩁䐰䅁䭁䉁䅅䅁䭁偁䈸䅁䉁䅁䅁允䅁䉁䅑䅭坐睃䅁䅁䵁䅉䅅䅁䕁䅁䅁睁䵁䅁䅁权䅁䅂䅁权剁䅁䅁权䙁䅁䅁允䅁䅁䅅䅁啁䍁䵄栳䅙䅁䅁䍄䉁䅁䅁兂䅁䅁䅍䅄䅁䅁䅯条䅁䅁䅯儷䅯䅁䅯朵䅯䅁䅯眵䅯䅁䅅䅁䉁䅁䅁睂䅁䅁䅁䑑浺䅑杷允䅁䅁䅑䅁䑁䅁䅷䅁䭁乁䌸䅁䭁䉁䅅䅁䭁䅁䅕䅁䉁䅁䅁允䅁䉁䅑䑉㉂杁䅁䅁䵁䅉䅅䅁䑁䅁䅁睁䵁䅁䅁权䵃䅁䅁权捁杂䅁允䅁䅁䅅䅁䭁䙁䝫䅁䵁䅉䅅䅁䙁䅁䅁睁䵁䅁䅁权噁䅁䅁权潄权䅁权浄权䅁权湄权䅁允䅁䅁䅅䅁䭁偁䬴䅁䵁䅉䅅䅁䕁䅁䅁睁䵁䅁䅁权獃䅂䅁权晁杂䅁权杁杂䅁允䅁䅁䅅䅁䭁䕁䜴䅁䵁䅉䅅䅁䙁䅁䅁睁䵁䅁䅁权啃䅁䅁权煄权䅁权浄权䅁权牄权䅁允䅁䅁䅅䅁䡁䅁䅁䅁䅂何䅚䍄䉁䅁䅁䅂䅁䅁䅍䅄䅁䅁䅯共䅍䅁䅯权䅁䅁䅯眯䅅䅁䅅䅁䉁䅁䅁兂睃浣剩昷塷䅑杷允䅁䅁䅑䅁䑁䅁䅷䅁䭁䵁䐴䅁䭁䅁䅑䅁䭁䅁䅕䅁䉁䅁䅁允䅁䉁䅑倵剴䅁䅁䅁䵁䅉䅅䅁䕁䅁䅁睁䵁䅁䅁权硄杁䅁权剁䅁䅁权⽄允䅁允䅁䅁䅅䅁啁䥁婁儲䅯䅁䅁䍄䉁䅁䅁䅂䅁䅁䅍䅄䅁䅁䅯党䅁䅁䅯允䅉䅁䅯兂䅉䅁䅅䅁䉁䅁䅁兂剃㐹均摑呲䅑杷允䅁䅁䅑䅁䑁䅁䅷䅁䭁䅁䑧䅁䭁䅁䅯䅁䭁偁䈸䅁䉁䅁䅁允䅁䅁䅕歬䱏佢㝤䕅䵁䅉䅅䅁䙁䅁䅁睁䵁䅁䅁权杂允䅁权獄权䅁权浄权䅁权湄权䅁允䅁䅁䅅䅁䭁䉁䕁䅁䵁䅉䅅䅁䙁䅁䅁睁䵁䅁䅁权奂睃䅁权汄权䅁权浄权䅁权湄权䅁允䅁䅁䅅䅁䭁䉁䕁䅁䵁䅉䅅䅁䑁䅁䅁睁䵁䅁䅁权癄允䅁权流杂䅁允䅁䅁䅅䅁䙁䭁䠵場啯決䅊䍄䉁䅁䅁兂䅁䅁䅍䅄䅁䅁䅯䅄䅅䅁䅯䄷䅯䅁䅯朵䅯䅁䅯眵䅯䅁䅅䅁䉁䅁䅁睂䅁䅁䅁偑汘䅑杷允䅁䅁䅑䅁䑁䅁䅷䅁䭁䱁䑑䅁䭁䅁䅯䅁䭁偁䈸䅁䉁䅁䅁允䅁䅁䅕浑汄䌰扊䕆䵁䅉䅅䅁䙁䅁䅁睁䵁䅁䅁权畁允䅁权潄权䅁权浄权䅁权湄权䅁允䅁䅁䅅䅁䭁䙁䱅䅁䵁䅉䅅䅁䙁䅁䅁睁䵁䅁䅁权湃䅂䅁权獄权䅁权浄权䅁权湄权䅁允䅁䅁䅅䅁䡁䅁䅁䅁䅃低䅒䍄䉁䅁䅁兂䅁䅁䅍䅄䅁䅁䅯睳䄰䅁䅯儶䅯䅁䅯朵䅯䅁䅯眵䅯䅁䅅䅁䉁䅁䅁权允䅂䅁䍄䉁䅁䅁䅂䅁䅁䅍䅄䅁䅁䅯䅮䅉䅁䅯权䅁䅁䅯兂䅁䅁䅅䅁䉁䅁䅁兂䭁㘱睎児䅯䅑杷允䅁䅁䅍䅁䑁䅁䅷䅁䭁䡁䰴䅁䭁䍁䝙䅁䉁䅁䅁允䅁䅁䅕䅁䅁䅁睂䕘䵁䅉䅅䅁䙁䅁䅁睁䵁䅁䅁权奁兄䅁权灄权䅁权浄权䅁权湄权䅁允䅁䅁䅅䅁䭁䉁䕁䅁䵁䅉䅅䅁䑁䅁䅁睁䵁䅁䅁权㝄权䅁权流杂䅁允䅁䅁䅅䅁䙁偁潙䥘䌯噚䅒䍄䉁䅁䅁兂䅁䅁䅍䅄䅁䅁䅯眯䅁䅁䅯儶䅯䅁䅯朵䅯䅁䅯眵䅯䅁䅅䅁䉁䅁䅁权橁睃䅁䍄䉁䅁䅁䅂䅁䅁䅍䅄䅁䅁䅯杇䅉䅁䅯权䅁䅁䅯眯䅅䅁䅅䅁䉁䅁䅁兂ㅂ硫䕧杖⼷睶杷允䅁䅁䅑䅁䑁䅁䅷䅁䭁䕁䍉䅁䭁䉁䅅䅁䭁偁䈸䅁䉁䅁䅁允䅁䉁䅑义塪杁䅁䅁䵁䅉䅅䅁䑁䅁䅁睁䵁䅁䅁权煂允䅁权捁杂䅁允䅁䅁䅅䅁䭁䕁䝅䅁䵁䅉䅅䅁䕁䅁䅁睁䵁䅁䅁权乃允䅁权䭁䅁䅁权䕁杁䅁允䅁䅁䅅䅁䙁䭁䠵場啯杲䅸䍄䉁䅁䅁睁䅁䅁䅍䅄䅁䅁䅯村䅳䅁䅯䅈䅙䅁䅅䅁䉁䅁䅁权獄杂䅁䍄䉁䅁䅁䅂䅁䅁䅍䅄䅁䅁䅯儲䅍䅁䅯充䅁䅁䅯眯䅅䅁䅅䅁䉁䅁䅁䅆权坦歍䅁䅁䅁杷允䅁䅁䅑䅁䑁䅁䅷䅁䭁佁䈴䅁䭁䅁䍅䅁䭁䅁䍕䅁䉁䅁䅁允䅁䅁䅕㉂獅㥭䭢䔲䵁䅉䅅䅁䕁䅁䅁睁䵁䅁䅁权坄杁䅁权䕁䅁䅁权䙁䅁䅁允䅁䅁䅅䅁啁䑁牭睙䅁䅁䅁䍄䉁䅁䅁兂䅁䅁䅍䅄䅁䅁䅯兰䅁䅁䅯朶䅯䅁䅯朵䅯䅁䅯眶䅯䅁䅅䅁䉁䅁䅁睂䅁䅁䅁䕷洳䅑杷允䅁䅁䅑䅁䑁䅁䅷䅁䭁䥁䑙䅁䭁䅁䅑䅁䭁䅁䅕䅁䉁䅁䅁允䅁䉁䅑䩑㕋䅁䅁䅁䵁䅉䅅䅁䕁䅁䅁睁䵁䅁䅁权兄睁䅁权䭁䅁䅁权䙁䅁䅁允䅁䅁䅅䅁䙁䥁䌯匹捨⽪⽯䍄䉁䅁䅁䅂䅁䅁䅍䅄䅁䅁䅯杖䅉䅁䅯权䅁䅁䅯兂䅁䅁䅅䅁䉁䅁䅁兂祃敮渫歸㝶睐杷允䅁䅁䅕䅁䑁䅁䅷䅁䭁偁䙉䅁䭁佁䭕䅁䭁佁䭙䅁䭁佁䭣䅁䉁䅁䅁允䅁䅁䅯䅅䅑䅁杷允䅁䅁䅑䅁䑁䅁䅷䅁䭁乁䐰䅁䭁䅁䅯䅁䭁䅁䅕䅁䉁䅁䅁允䅁䅁䅕䘷㑇潈牘歂䵁䅉䅅䅁䙁䅁䅁睁䵁䅁䅁权㡃䅁䅁权煄权䅁权浄权䅁权牄权䅁允䅁䅁䅅䅁䡁䅁䅁䅁䅂何䅚䍄䉁䅁䅁䅂䅁䅁䅍䅄䅁䅁䅯六䅉䅁䅯䅂䅁䅁䅯眯䅅䅁䅅䅁䉁䅁䅁䅆䥄㙭䅯䅁䅁䅁杷允䅁䅁䅑䅁䑁䅁䅷䅁䭁䩁䙯䅁䭁䉁䜸䅁䭁䍁䝁䅁䉁䅁䅁允䅁䅁䅯睭䅙䅁杷允䅁䅁䅍䅁䑁䅁䅷䅁䭁䱁䴸䅁䭁䉁䝷䅁䉁䅁䅁允䅁䅁䅯杍䅣䅁杷允䅁䅁䅑䅁䑁䅁䅷䅁䭁䍁䍯䅁䭁䉁䅅䅁䭁偁䈸䅁䉁䅁䅁允䅁䉁䅑䍉水兖䅁䅁䵁䅉䅅䅁䕁䅁䅁睁䵁䅁䅁权睄杁䅁权䭁䅁䅁权⽄允䅁允䅁䅁䅅䅁䙁䥁䅐煹䙆椹䅚䍄䉁䅁䅁睁䅁䅁䅍䅄䅁䅁䅯䅖䅳䅁䅯杇䅙䅁䅅䅁䉁䅁䅁权獂杂䅁䍄䉁䅁䅁䅂䅁䅁䅍䅄䅁䅁䅯睯䅉䅁䅯䅂䅁䅁䅯眯䅅䅁䅅䅁䉁䅁䅁䅆㑂楯䈸䅁䅁䅁杷允䅁䅁䅍䅁䑁䅁䅷䅁䭁䱁䙷䅁䭁䉁䝷䅁䉁䅁䅁允䅁䅁䅯睋䅙䅁杷允䅁䅁䅑䅁䑁䅁䅷䅁䭁乁䉑䅁䭁䅁䍅䅁䭁䅁䍍䅁䉁䅁䅁允䅁䅁䅕瑘瘱䭦祘〴䵁䅉䅅䅁䕁䅁䅁睁䵁䅁䅁权祄杁䅁权剁䅁䅁权䙁䅁䅁允䅁䅁䅅䅁啁䍁䵂䄹䅧䅁䅁䍄䉁䅁䅁䅂䅁䅁䅍䅄䅁䅁䅯兩䅍䅁䅯充䅁䅁䅯兂䅁䅁䅅䅁䉁䅁䅁䅆权䠯䕷䅁䅁䅁杷允䅁䅁䅑䅁䑁䅁䅷䅁䭁佁䐸䅁䭁䉁䅅䅁䭁䅁䅕䅁䉁䅁䅁允䅁䉁䅑奵䱗䅐䅁䅁䵁䅉䅅䅁䑁䅁䅁睁䵁䅁䅁权㑄䅁䅁权流杂䅁允䅁䅁䅅䅁䙁偁潙䥘䌯噤䅬䍄䉁䅁䅁䅂䅁䅁䅍䅄䅁䅁䅯党䅅䅁䅯允䅉䅁䅯睁䅉䅁䅅䅁䉁䅁䅁兂扂栴硊䈶睄䅑杷允䅁䅁䅑䅁䑁䅁䅷䅁䭁䱁䑯䅁䭁䅁䅑䅁䭁䅁䅕䅁䉁䅁䅁允䅁䉁䅑乓噵䅁䅁䅁䵁䅉䅅䅁䙁䅁䅁睁䵁䅁䅁权扃允䅁权獄权䅁权浄权䅁权湄权䅁允䅁䅁䅅䅁䡁䅁䅁䅁䅂佴䅒䍄䉁䅁䅁䅂䅁䅁䅍䅄䅁䅁䅯睘䅍䅁䅯权䅁䅁䅯兂䅁䅁䅅䅁䉁䅁䅁兂䡄穓䩥坑⽄睐杷允䅁䅁䅑䅁䑁䅁䅷䅁䭁䉁䍫䅁䭁䅁䅯䅁䭁䅁䅕䅁䉁䅁䅁允䅁䅁䅕楄礲敮渫ぅ䵁䅉䅅䅁䙁䅁䅁睁䵁䅁䅁权坁兄䅁权汄权䅁权浄权䅁权湄权䅁允䅁䅁䅅䅁䭁䉁䱷䅁䵁䅉䅅䅁䑁䅁䅁睁䵁䅁䅁权㥄䅁䅁权歁杂䅁允䅁䅁䅅䅁䭁䉁䕁䅁䵁䅉䅅䅁䕁䅁䅁睁䵁䅁䅁权牂允䅁权剁䅁䅁权䕁杁䅁允䅁䅁䅅䅁䭁䕁䅣䅁䵁䅉䅅䅁䙁䅁䅁睁䵁䅁䅁权杄䅂䅁权汄权䅁权浄权䅁权湄权䅁允䅁䅁䅅䅁䭁䉁䕁䅁䵁䅉䅅䅁䕁䅁䅁睁䵁䅁䅁权剄睁䅁权䭁䅁䅁权⽄允䅁允䅁䅁䅅䅁䙁偁灹搸乊桙䅚䍄䉁䅁䅁兂䅁䅁䅍䅄䅁䅁䅯杯䅳䅁䅯朶䅯䅁䅯朵䅯䅁䅯眶䅯䅁䅅䅁䉁䅁䅁权允䅂䅁䍄䉁䅁䅁睁䅁䅁䅍䅄䅁䅁䅯児䅁䅁䅯䅇䅙䅁䅅䅁䉁䅁䅁权䩂睂䅁䍄䉁䅁䅁䅂䅁䅁䅍䅄䅁䅁䅯䅭䅉䅁䅯䅂䅁䅁䅯兂䅁䅁䅅䅁䉁䅁䅁䅆晄婶䔴䅁䅁䅁杷允䅁䅁䅍䅁䑁䅁䅷䅁䭁䵁䉍䅁䭁䉁䝧䅁䉁䅁䅁允䅁䅁䅯䅒䅙䅁杷允䅁䅁䅑䅁䑁䅁䅷䅁䭁佁䅕䅁䭁䅁䅑䅁䭁䅁䍑䅁䉁䅁䅁允䅁䉁䅑䉮䬵䅁䅁䅁䵁䅉䅅䅁䕁䅁䅁睁䵁䅁䅁权硃杁䅁权䕁䅁䅁权䙁䅁䅁允䅁䅁䅅䅁啁䅁⭹杤䅁䅁䅁䍄䉁䅁䅁兂䅁䅁䅍䅄䅁䅁䅯朵䅳䅁䅯儵䅯䅁䅯朵䅯䅁䅯眵䅯䅁䅅䅁䉁䅁䅁权偁睃䅁䍄䉁䅁䅁䅂䅁䅁䅍䅄䅁䅁䅯兇䅉䅁䅯充䅁䅁䅯眯䅅䅁䅅䅁䉁䅁䅁䅆允䩓䑴䅁䅁䅁杷允䅁䅁䅕䅁䑁䅁䅷䅁䭁䕁䈸䅁䭁佁䭫䅁䭁佁䭙䅁䭁佁䭣䅁䉁䅁䅁允䅁䅁䅯䅅䅑䅁杷允䅁䅁䅍䅁䑁䅁䅷䅁䭁乁䅁䅁䭁䉁䝷䅁䉁䅁䅁允䅁䅁䅯杗䅙䅁杷允䅁䅁䅑䅁䑁䅁䅷䅁䭁䝁䅫䅁䭁䅁䍅䅁䭁䅁䍍䅁䉁䅁䅁允䅁䅁䅕䱴婕流堯唵䵁䅉䅅䅁䑁䅁䅁睁䵁䅁䅁权十允䅁权敁杂䅁允䅁䅁䅅䅁䭁乁䠸䅁䵁䅉䅅䅁䕁䅁䅁睁䵁䅁䅁权呁睁䅁权剁䅁䅁权䙁䅁䅁允䅁䅁䅅䅁啁佁䉂杳䅧䅁䅁䍄䉁䅁䅁䅂䅁䅁䅍䅄䅁䅁䅯眴䅉䅁䅯充䅁䅁䅯兂䅁䅁䅅䅁䉁䅁䅁䅆䅁奮硔䅁䅁䅁杷允䅁䅁䅍䅁䑁䅁䅷䅁䭁䥁䕷䅁䭁䉁䝧䅁䉁䅁䅁允䅁䅁䅯兇䅙䅁杷允䅁䅁䅕䅁䑁䅁䅷䅁䭁佁䕫䅁䭁佁䭯䅁䭁佁䭙䅁䭁佁䭳䅁䉁䅁䅁允䅁䅁䅣䅁䅁䅁佂欵䵁䅉䅅䅁䕁䅁䅁睁䵁䅁䅁权扄䅁䅁权䭁䅁䅁权䕁杁䅁允䅁䅁䅅䅁䙁䱁祂䩡瑈偦⽫䍄䉁䅁䅁兂䅁䅁䅍䅄䅁䅁䅯兊䅕䅁䅯儶䅯䅁䅯朵䅯䅁䅯眵䅯䅁䅅䅁䉁䅁䅁权允䅂䅁䍄䉁䅁䅁䅂䅁䅁䅍䅄䅁䅁䅯東䅉䅁䅯䅂䅁䅁䅯兂䅁䅁䅅䅁䉁䅁䅁䅆摃䍚䅁䅁䅁䅁杷允䅁䅁䅕䅁䑁䅁䅷䅁䭁䍁䉣䅁䭁佁䭧䅁䭁佁䭙䅁䭁佁䭣䅁䉁䅁䅁允䅁䅁䅯杂䅳䅁杷允䅁䅁䅍䅁䑁䅁䅷䅁䭁䍁䅉䅁䭁䉁䝯䅁䉁䅁䅁允䅁䅁䅯兌䅙䅁杷允䅁䅁䅑䅁䑁䅁䅷䅁䭁䕁䑍䅁䭁䉁䅅䅁䭁䅁䅕䅁䉁䅁䅁允䅁䉁䅑䡕䅂元䅁䅁䵁䅉䅅䅁䑁䅁䅁睁䵁䅁䅁权婃䅁䅁权歁杂䅁允䅁䅁䅅䅁䭁䡁䩧䅁䵁䅉䅅䅁䕁䅁䅁睁䵁䅁䅁权慁杄䅁权晁杂䅁权杁杂䅁允䅁䅁䅅䅁䭁䍁卙䅁䵁䅉䅅䅁䑁䅁䅁睁䵁䅁䅁权乄䅂䅁权流杂䅁允䅁䅁䅅䅁䙁䡁啳歲桦步䅬䍄䉁䅁䅁睁䅁䅁䅍䅄䅁䅁䅯䅄䅙䅁䅯杊䅙䅁䅅䅁䉁䅁䅁兂塄㍯㥁楃啤䅑杷允䅁䅁䅑䅁䑁䅁䅷䅁䭁䥁䄴䅁䭁䅁䅯䅁䭁䅁䍑䅁䉁䅁䅁允䅁䅁䅕杖琴灳瘳䕃䵁䅉䅅䅁䕁䅁䅁睁䵁䅁䅁权偄䅁䅁权剁䅁䅁权䙁䅁䅁允䅁䅁䅅䅁啁䭁䅂杅䄰䅁䅁䍄䉁䅁䅁䅂䅁䅁䅍䅄䅁䅁䅯杕䅍䅁䅯权䅁䅁䅯眯䅅䅁䅅䅁䉁䅁䅁兂橄婰䕶䱉㉄睐杷允䅁䅁䅑䅁䑁䅁䅷䅁䭁䅁䍳䅁䭁䅁䅯䅁䭁偁䈸䅁䉁䅁䅁允䅁䅁䅕場啯歲桦樶䴸䅉䅅䅁䕁䅁䅁睁䵁䅁䅁权癄杁䅁权䭁䅁䅁权⽄允䅁允䅁䅁䅅䅁䙁䩁畨潅䅐杹䅬䍄䉁䅁䅁䅂䅁䅁䅍䅄䅁䅁䅯眶䅍䅁䅯权䅁䅁䅯兂䅁䅁䅅䅁䉁䅁䅁兂敃㘷䝦穓䕣䅑杷允䅁䅁䅑䅁䑁䅁䅷䅁䭁䉁䉁䅁䭁䉁䅅䅁䭁䅁䅕䅁䉁䅁䅁允䅁䉁䅑䉳坳䅁䅁䅁䵁䅉䅅䅁䕁䅁䅁睁䵁䅁䅁权佄杁䅁权䭁䅁䅁权䙁䅁䅁允䅁䅁䅅䅁䙁䕁㉡⼸唳䈫䅬䍄䉁䅁䅁䅂䅁䅁䅍䅄䅁䅁䅯杆䅅䅁䅯权䅁䅁䅯䅂䅉䅁䅅䅁䉁䅁䅁兂浂浚浚浚䅙䅑杷允䅁䅁䅑䅁䑁䅁䅷䅁䭁䥁䐸䅁䭁䅁䅑䅁䭁偁䈸䅁䉁䅁䅁允䅁䉁䅑倴獙允䅁䅁䵁䅉䅅䅁䑁䅁䅁睁䵁䅁䅁权千允䅁权流杂䅁允䅁䅁䅅䅁䙁䭁䠵場啯汲䅨䍄䉁䅁䅁䅂䅁䅁䅍䅄䅁䅁䅯公䅁䅁䅯允䅉䅁䅯杁䅉䅁䅅䅁䉁䅁䅁兂乃畳摆摲䵣兑杷允䅁䅁䅑䅁䑁䅁䅷䅁䭁偁䅙䅁䭁䅁䍅䅁䭁䅁䍕䅁䉁䅁䅁允䅁䅁䅕坕歺汶穊欳䵁䅉䅅䅁䙁䅁䅁睁䵁䅁䅁权权允䅁权潄权䅁权浄权䅁权湄权䅁允䅁䅁䅅䅁䭁䝁䰴䅁䵁䅉䅅䅁䑁䅁䅁睁䵁䅁䅁权牄䅁䅁权慁杂䅁允䅁䅁䅅䅁䭁䅁䥉䅁䵁䅉䅅䅁䕁䅁䅁睁䵁䅁䅁权煃杁䅁权剁䅁䅁权䙁䅁䅁允䅁䅁䅅䅁啁䭁䅱䅕䅉䅁䅁䍄䉁䅁䅁䅂䅁䅁䅍䅄䅁䅁䅯元䅍䅁䅯权䅁䅁䅯兂䅁䅁䅅䅁䉁䅁䅁兂摁浗㝑眳椸䅑杷允䅁䅁䅕䅁䑁䅁䅷䅁䭁䵁偯䅁䭁佁䭫䅁䭁佁䭙䅁䭁佁䭣䅁䉁䅁䅁允䅁䅁䅯睢䄸䅁杷允䅁䅁䅑䅁䑁䅁䅷䅁䭁䙁䌸䅁䭁䅁䅯䅁䭁䅁䅕䅁䉁䅁䅁允䅁䅁䅕婪畤潅䅐歂䵁䅉䅅䅁䕁䅁䅁睁䵁䅁䅁权敄兂䅁权晁杂䅁权杁杂䅁允䅁䅁䅅䅁䭁䥁䝍䅁䵁䅉䅅䅁䕁䅁䅁睁䵁䅁䅁权⭃允䅁权䭁䅁䅁权䙁䅁䅁允䅁䅁䅅䅁䙁䝁汄䌰扌昫⼴䍄䉁䅁䅁䅂䅁䅁䅍䅄䅁䅁䅯䅌䅍䅁䅯权䅁䅁䅯兂䅁䅁䅅䅁䉁䅁䅁兂潃歸㍳啩婅䅑杷允䅁䅁䅑䅁䑁䅁䅷䅁䭁䥁䑙䅁䭁䅁䅑䅁䭁偁䈸䅁䉁䅁䅁允䅁䉁䅑䅘ㅥ䅁䅁䅁䵁䅉䅅䅁䙁䅁䅁睁䵁䅁䅁权煄䅁䅁权瑄权䅁权浄权䅁权湄权䅁允䅁䅁䅅䅁䡁䅁䅁䅁䅄伵䅖䍄䉁䅁䅁䅂䅁䅁䅍䅄䅁䅁䅯杭䅷䅁䅯睈䅙䅁䅯䅉䅙䅁䅅䅁䉁䅁䅁权偃权䅁䍄䉁䅁䅁兂䅁䅁䅍䅄䅁䅁䅯元䅅䅁䅯儵䅯䅁䅯朵䅯䅁䅯眵䅯䅁䅅䅁䉁䅁䅁权允䅂䅁䍄䉁䅁䅁䅂䅁䅁䅍䅄䅁䅁䅯䅯䅉䅁䅯䅂䅁䅁䅯眯䅅䅁䅅䅁䉁䅁䅁䅆捄䠰䄸䅁䅁䅁杷允䅁䅁䅕䅁䑁䅁䅷䅁䭁䥁䅍䅁䭁佁䭫䅁䭁佁䭙䅁䭁佁䭣䅁䉁䅁䅁允䅁䅁䅯兆䄸䅁杷允䅁䅁䅍䅁䑁䅁䅷䅁䭁䩁䙉䅁䭁䉁䝧䅁䉁䅁䅁允䅁䅁䅯䅑䅙䅁杷允䅁䅁䅕䅁䑁䅁䅷䅁䭁䩁䕯䅁䭁佁䭕䅁䭁佁䭙䅁䭁佁䭣䅁䉁䅁䅁允䅁䅁䅯䅇䅳䅁杷允䅁䅁䅍䅁䑁䅁䅷䅁䭁䡁䅅䅁䭁䉁䝷䅁䉁䅁䅁允䅁䅁䅯兑䅙䅁杷允䅁䅁䅍䅁䑁䅁䅷䅁䭁䩁䉣䅁䭁䍁䝙䅁䉁䅁䅁允䅁䅁䅕灭婭婭灭䕖䵁䅉䅅䅁䕁䅁䅁睁䵁䅁䅁权扂允䅁权䉁杁䅁权䑁杁䅁允䅁䅁䅅䅁䙁䥁㙵啶䝫兗䉚䍄䉁䅁䅁䅂䅁䅁䅍䅄䅁䅁䅯兵䅍䅁䅯充䅁䅁䅯眯䅅䅁䅅䅁䉁䅁䅁䅆杂⽢椴䅁䅁䅁杷允䅁䅁䅕䅁䑁䅁䅷䅁䭁佁䉯䅁䭁佁䭕䅁䭁佁䭙䅁䭁佁䭣䅁䉁䅁䅁允䅁䅁䅯儫䅯䅁杷允䅁䅁䅑䅁䑁䅁䅷䅁䭁䅁䑑䅁䭁䉁䅅䅁䭁䅁䅕䅁䉁䅁䅁允䅁䉁䅑䰶奺䅂䅁䅁䵁䅉䅅䅁䕁䅁䅁睁䵁䅁䅁权瑂睁䅁权剁䅁䅁权⽄允䅁允䅁䅁䅅䅁啁䉁佂呦䅍䅁䅁䍄䉁䅁䅁睁䅁䅁䅍䅄䅁䅁䅯兵䄴䅁䅯杈䅙䅁䅅䅁䉁䅁䅁权煂睂䅁䍄䉁䅁䅁䅂䅁䅁䅍䅄䅁䅁䅯䅭䅍䅁䅯充䅁䅁䅯眯䅅䅁䅅䅁䉁䅁䅁䅆杂㕋洴䅁䅁䅁杷允䅁䅁䅕䅁䑁䅁䅷䅁䭁偁䙫䅁䭁佁䬰䅁䭁佁䭙䅁䭁佁䭣䅁䉁䅁䅁允䅁䅁䅯䅅䅑䅁杷允䅁䅁䅕䅁䑁䅁䅷䅁䭁䭁䅑䅁䭁佁䭯䅁䭁佁䭙䅁䭁佁䭳䅁䉁䅁䅁允䅁䅁䅣䅁䅁䥁㝁欵䵁䅉䅅䅁䕁䅁䅁睁䵁䅁䅁权呁睁䅁权䭁䅁䅁权䙁䅁䅁允䅁䅁䅅䅁䙁䝁㝑〳丫硬䅨䍄䉁䅁䅁兂䅁䅁䅍䅄䅁䅁䅯杫䅅䅁䅯䄷䅯䅁䅯朵䅯䅁䅯眵䅯䅁䅅䅁䉁䅁䅁睂䅁䅁䅁䅧浮䅑杷允䅁䅁䅑䅁䑁䅁䅷䅁䭁䡁䑕䅁䭁䅁䅑䅁䭁偁䈸䅁䉁䅁䅁允䅁䉁䅑眯㍵䅁䅁䅁䵁䅉䅅䅁䕁䅁䅁睁䵁䅁䅁权㉄睃䅁权晁杂䅁权杁杂䅁允䅁䅁䅅䅁䭁偁乕䅁䵁䅉䅅䅁䑁䅁䅁睁䵁䅁䅁权慁䅁䅁权慁杂䅁允䅁䅁䅅䅁䭁乁䝙䅁䵁䅉䅅䅁䙁䅁䅁睁䵁䅁䅁权㙁允䅁权煄权䅁权浄权䅁权牄权䅁允䅁䅁䅅䅁䡁䅁䅁䅁杁畐䅚䍄䉁䅁䅁兂䅁䅁䅍䅄䅁䅁䅯睗䅕䅁䅯儶䅯䅁䅯朵䅯䅁䅯眵䅯䅁䅅䅁䉁䅁䅁权㥁兄䅁䍄䉁䅁䅁睁䅁䅁䅍䅄䅁䅁䅯睙䄴䅁䅯杈䅙䅁䅅䅁䉁䅁䅁权䱄杂䅁䍄䉁䅁䅁䅂䅁䅁䅍䅄䅁䅁䅯眰䅍䅁䅯充䅁䅁䅯眯䅅䅁䅅䅁䉁䅁䅁䅆㍄奆呯䅁䅁䅁杷允䅁䅁䅑䅁䑁䅁䅷䅁䭁䝁䉫䅁䭁䅁䅑䅁䭁䅁䅕䅁䉁䅁䅁允䅁䉁䅑䩫坥䅁䅁䅁䵁䅉䅅䅁䑁䅁䅁睁䵁䅁䅁权偄䅁䅁权流杂䅁允䅁䅁䅅䅁䙁佁㙆䭆䠵噣䅎䍄䉁䅁䅁兂䅁䅁䅍䅄䅁䅁䅯杰䅑䅁䅯䄷䅯䅁䅯朵䅯䅁䅯眵䅯䅁䅅䅁䉁䅁䅁权允䅂䅁䍄䉁䅁䅁睁䅁䅁䅍䅄䅁䅁䅯䅍䅅䅁䅯杊䅙䅁䅅䅁䉁䅁䅁兂乄䵺䵺䡺奸䅑杷允䅁䅁䅕䅁䑁䅁䅷䅁䭁乁乣䅁䭁佁䭯䅁䭁佁䭙䅁䭁佁䭳䅁䉁䅁䅁允䅁䅁䅣䅁䅁䕁煁欵䵁䅉䅅䅁䙁䅁䅁睁䵁䅁䅁权瑃䅁䅁权煄权䅁权浄权䅁权牄权䅁允䅁䅁䅅䅁䡁䅁䅁䅁杁⭑䅚䍄䉁䅁䅁䅂䅁䅁䅍䅄䅁䅁䅯儴䅉䅁䅯䅂䅁䅁䅯兂䅁䅁䅅䅁䉁䅁䅁䅆潁稷䘰䅁䅁䅁杷允䅁䅁䅑䅁䑁䅁䅷䅁䭁䕁䐰䅁䭁䉁䅅䅁䭁䅁䅕䅁䉁䅁䅁允䅁䉁䅑祕㥐䅋䅁䅁䵁䅉䅅䅁䙁䅁䅁睁䵁䅁䅁权婄兂䅁权汄权䅁权浄权䅁权湄权䅁允䅁䅁䅅䅁䭁䉁䱷䅁䵁䅉䅅䅁䕁䅁䅁睁䵁䅁䅁权㡁杁䅁权䭁䅁䅁权䙁䅁䅁允䅁䅁䅅䅁䙁䱁へ硫䕧椱䅤䍄䉁䅁䅁䅂䅁䅁䅍䅄䅁䅁䅯睈䅍䅁䅯䅂䅁䅁䅯兂䅁䅁䅅䅁䉁䅁䅁䅆㑂䱫䅕䅁䅁䅁杷允䅁䅁䅕䅁䑁䅁䅷䅁䭁䙁䱕䅁䭁佁䭯䅁䭁佁䭙䅁䭁佁䭳䅁䉁䅁䅁允䅁䅁䅯䅅䅑䅁杷允䅁䅁䅑䅁䑁䅁䅷䅁䭁䍁䑍䅁䭁䅁䅯䅁䭁䅁䅕䅁䉁䅁䅁允䅁䅁䅕杓䍷㑋坣吲䴸䅉䅅䅁䑁䅁䅁睁䵁䅁䅁权䱃睄䅁权敁杂䅁允䅁䅁䅅䅁䭁䭁䝉䅁䵁䅉䅅䅁䕁䅁䅁睁䵁䅁䅁权楂杁䅁权剁䅁䅁权⽄允䅁允䅁䅁䅅䅁啁䕁畁䍣䅅䅁䅁䍄䉁䅁䅁兂䅁䅁䅍䅄䅁䅁䅯䅎䅷䅁䅯儵䅯䅁䅯朵䅯䅁䅯眵䅯䅁䅅䅁䉁䅁䅁权允䅂䅁䍄䉁䅁䅁䅂䅁䅁䅍䅄䅁䅁䅯䅆䅍䅁䅯充䅁䅁䅯兂䅁䅁䅅䅁䉁䅁䅁䅆䥃倳䝍䅁䅁䅁杷允䅁䅁䅑䅁䑁䅁䅷䅁䭁乁䑕䅁䭁䅁䅑䅁䭁䅁䅕䅁䉁䅁䅁允䅁䉁䅑䝣坫允䅁䅁䵁䅉䅅䅁䙁䅁䅁睁䵁䅁䅁权求䅁䅁权汄权䅁权浄权䅁权湄权䅁允䅁䅁䅅䅁䭁䉁䕁䅁䵁䅉䅅䅁䕁䅁䅁睁䵁䅁䅁权偁杁䅁权䭁䅁䅁权䙁䅁䅁允䅁䅁䅅䅁䙁䍁礲敮渫杸䄱䍄䉁䅁䅁䅂䅁䅁䅍䅄䅁䅁䅯䅕䅁䅁䅯䅂䅁䅁䅯兂䅁䅁䅅䅁䉁䅁䅁䅆兄焲䅫䅁䅁䅁杷允䅁䅁䅑䅁䑁䅁䅷䅁䭁䡁䑁䅁䭁䅁䅯䅁䭁䅁䅕䅁䉁䅁䅁允䅁䅁䅕牡へ硫䕧䐯䴸䅉䅅䅁䕁䅁䅁睁䵁䅁䅁权求䅁䅁权剁䅁䅁权䕁杁䅁允䅁䅁䅅䅁啁佁楁杸䅫䅁䅁䍄䉁䅁䅁兂䅁䅁䅍䅄䅁䅁䅯全䅅䅁䅯䄶䅯䅁䅯朵䅯䅁䅯眵䅯䅁䅅䅁䉁䅁䅁权㉁䅄䅁䍄䉁䅁䅁兂䅁䅁䅍䅄䅁䅁䅯共䅅䅁䅯儶䅯䅁䅯朵䅯䅁䅯眵䅯䅁䅅䅁䉁䅁䅁权坁睄䅁䍄䉁䅁䅁䅂䅁䅁䅍䅄䅁䅁䅯䅭䅅䅁䅯权䅁䅁䅯兂䅁䅁䅅䅁䉁䅁䅁兂䑃䵷桱扒牢睐杷允䅁䅁䅑䅁䑁䅁䅷䅁䭁乁䑑䅁䭁䉁䅅䅁䭁䅁䅕䅁䉁䅁䅁允䅁䉁䅑䘴洱杂䅁䅁䵁䅉䅅䅁䙁䅁䅁睁䵁䅁䅁权扁兂䅁权灄权䅁权浄权䅁权湄权䅁允䅁䅁䅅䅁䭁䍁丰䅁䵁䅉䅅䅁䑁䅁䅁睁䵁䅁䅁权兂允䅁权敁杂䅁允䅁䅁䅅䅁䭁乁䝷䅁䵁䅉䅅䅁䕁䅁䅁睁䵁䅁䅁权桁睁䅁权䕁䅁䅁权䙁䅁䅁允䅁䅁䅅䅁啁䉁㉨䅧䅯䅁䅁䍄䉁䅁䅁䅂䅁䅁䅍䅄䅁䅁䅯睎䅅䅁䅯䅂䅁䅁䅯䅂䅉䅁䅅䅁䉁䅁䅁䅆䅁塣䄸䅁䅁䅁杷允䅁䅁䅑䅁䑁䅁䅷䅁䭁䩁䌸䅁䭁䅁䅑䅁䭁䅁䅕䅁䉁䅁䅁允䅁䉁䅑䱗挱允䅁䅁䵁䅉䅅䅁䕁䅁䅁睁䵁䅁䅁权佃䅁䅁权䕁䅁䅁权䕁杁䅁允䅁䅁䅅䅁啁䝁⽨杘䅁䅁䅁䍄䉁䅁䅁䅂䅁䅁䅍䅄䅁䅁䅯䅦䅍䅁䅯䅂䅁䅁䅯兂䅁䅁䅅䅁䉁䅁䅁䅆睃堶䅑䅁䅁䅁杷允䅁䅁䅕䅁䑁䅁䅷䅁䭁䱁䙣䅁䭁佁䬰䅁䭁佁䭙䅁䭁佁䭣䅁䉁䅁䅁允䅁䅁䅣䅁䅁䝁㝄唵䵁䅉䅅䅁䕁䅁䅁睁䵁䅁䅁权㍃杁䅁权䕁䅁䅁权䙁䅁䅁允䅁䅁䅅䅁啁乁䝧䅣䅅䅁䅁䍄䉁䅁䅁兂䅁䅁䅍䅄䅁䅁䅯兰䅑䅁䅯儵䅯䅁䅯朵䅯䅁䅯眵䅯䅁䅅䅁䉁䅁䅁权乁睃䅁䍄䉁䅁䅁䅂䅁䅁䅍䅄䅁䅁䅯儲䅉䅁䅯权䅁䅁䅯眯䅅䅁䅅䅁䉁䅁䅁兂䭂䅄牉硨㍢睐杷允䅁䅁䅑䅁䑁䅁䅷䅁䭁䅁䕉䅁䭁䉁䅅䅁䭁䅁䅕䅁䉁䅁䅁允䅁䉁䅑䵧⭐兄䅁䅁䵁䅉䅅䅁䑁䅁䅁睁䵁䅁䅁权歂允䅁权捁杂䅁允䅁䅁䅅䅁䭁䍁䝳䅁䵁䅉䅅䅁䕁䅁䅁睁䵁䅁䅁权噂兂䅁权晁杂䅁权杁杂䅁允䅁䅁䅅䅁䭁䵁䠸䅁䵁䅉䅅䅁䕁䅁䅁睁䵁䅁䅁权呃睁䅁权䕁䅁䅁权⽄允䅁允䅁䅁䅅䅁啁䩁奪睍䅅䅁䅁䍄䉁䅁䅁睁䅁䅁䅍䅄䅁䅁䅯䄵䅕䅁䅯杇䅙䅁䅅䅁䉁䅁䅁权楂杂䅁䍄䉁䅁䅁䅂䅁䅁䅍䅄䅁䅁䅯兒䅁䅁䅯权䅁䅁䅯䅂䅉䅁䅅䅁䉁䅁䅁兂潂敫㠱穐奕䅑杷允䅁䅁䅍䅁䑁䅁䅷䅁䭁䱁䅫䅁䭁䉁䝯䅁䉁䅁䅁允䅁䅁䅯䅑䅙䅁杷允䅁䅁䅍䅁䑁䅁䅷䅁䭁偁䅕䅁䭁䉁䝯䅁䉁䅁䅁允䅁䅁䅯睓䅙䅁杷允䅁䅁䅑䅁䑁䅁䅷䅁䭁䙁䉅䅁䭁䅁䅯䅁䭁䅁䍑䅁䉁䅁䅁允䅁䅁䅕牡へ硫䕩歈䵁䅉䅅䅁䕁䅁䅁睁䵁䅁䅁权浃睁䅁权䭁䅁䅁权䙁䅁䅁允䅁䅁䅅䅁䙁偁灹搸乊癙⽁䍄䉁䅁䅁䅂䅁䅁䅍䅄䅁䅁䅯杄䅁䅁䅯充䅁䅁䅯䅂䅉䅁䅅䅁䉁䅁䅁䅆䅁坮㙫䅁䅁䅁杷允䅁䅁䅕䅁䑁䅁䅷䅁䭁䱁䘸䅁䭁佁䭷䅁䭁佁䭙䅁䭁佁䭣䅁䉁䅁䅁允䅁䅁䅣䅁䅁䅁汁欵䵁䅉䅅䅁䕁䅁䅁睁䵁䅁䅁权坂允䅁权䉁杁䅁权䙁杁䅁允䅁䅁䅅䅁䙁䩁塵㝐㍚丷䄱䍄䉁䅁䅁䅂䅁䅁䅍䅄䅁䅁䅯䅱䅉䅁䅯充䅁䅁䅯眯䅅䅁䅅䅁䉁䅁䅁䅆奁瑐䕣䅁䅁䅁杷允䅁䅁䅑䅁䑁䅁䅷䅁䭁䕁䍯䅁䭁䅁䅯䅁䭁䅁䅕䅁䉁䅁䅁允䅁䅁䅕㡧䭄啯㉗歇䵁䅉䅅䅁䙁䅁䅁睁䵁䅁䅁权桃䅁䅁权汄权䅁权浄权䅁权湄权䅁允䅁䅁䅅䅁䭁䑁䌰䅁䵁䅉䅅䅁䕁䅁䅁睁䵁䅁䅁权歄杁䅁权剁䅁䅁权䙁䅁䅁允䅁䅁䅅䅁啁䝁䥂䈵䄰䅁䅁䍄䉁䅁䅁兂䅁䅁䅍䅄䅁䅁䅯児䅳䅁䅯朶䅯䅁䅯朵䅯䅁䅯眶䅯䅁䅅䅁䉁䅁䅁睂䅁䅁䅁䕷洯䅑杷允䅁䅁䅕䅁䑁䅁䅷䅁䭁䕁䘰䅁䭁佁䬰䅁䭁佁䭙䅁䭁佁䭣䅁䉁䅁䅁允䅁䅁䅣䅁䅁佁捁䔵䵁䅉䅅䅁䙁䅁䅁睁䵁䅁䅁权佄兄䅁权煄权䅁权浄权䅁权牄权䅁允䅁䅁䅅䅁䡁䅁䅁䅁杂佉䅚䍄䉁䅁䅁䅂䅁䅁䅍䅄䅁䅁䅯䄰䅍䅁䅯充䅁䅁䅯兂䅁䅁䅅䅁䉁䅁䅁䅆奃扌㑳䅁䅁䅁杷允䅁䅁䅑䅁䑁䅁䅷䅁䭁䉁䑫䅁䭁䅁䅯䅁䭁䅁䅕䅁䉁䅁䅁允䅁䅁䅕歲桦桥畑䕇䵁䅉䅅䅁䑁䅁䅁睁䵁䅁䅁权䵁兂䅁权捁杂䅁允䅁䅁䅅䅁䭁䕁䜰䅁䵁䅉䅅䅁䕁䅁䅁睁䵁䅁䅁权䍃睃䅁权晁杂䅁权杁杂䅁允䅁䅁䅅䅁䭁䵁䝕䅁䵁䅉䅅䅁䕁䅁䅁睁䵁䅁䅁权⽁睁䅁权䭁䅁䅁权⽄允䅁允䅁䅁䅅䅁䙁䵁桵扒穢匯䅒䍄䉁䅁䅁䅂䅁䅁䅍䅄䅁䅁䅯村䅍䅁䅯䅂䅁䅁䅯眯䅅䅁䅅䅁䉁䅁䅁䅆睁㕬䉳䅁䅁䅁杷允䅁䅁䅕䅁䑁䅁䅷䅁䭁佁䅧䅁䭁佁䭫䅁䭁佁䭙䅁䭁佁䭣䅁䉁䅁䅁允䅁䅁䅯朴䅷䅁杷允䅁䅁䅑䅁䑁䅁䅷䅁䭁䵁䅯䅁䭁䅁䅑䅁䭁䅁䍑䅁䉁䅁䅁允䅁䉁䅑偎⼸䅁䅁䅁䵁䅉䅅䅁䕁䅁䅁睁䵁䅁䅁权桂睁䅁权䭁䅁䅁权⽄允䅁允䅁䅁䅅䅁䙁䡁㥅瑃橥䉣䅨䍄䉁䅁䅁兂䅁䅁䅍䅄䅁䅁䅯儫䅕䅁䅯朶䅯䅁䅯朵䅯䅁䅯眶䅯䅁䅅䅁䉁䅁䅁权允䅂䅁䍄䉁䅁䅁䅂䅁䅁䅍䅄䅁䅁䅯睂䅁䅁䅯睈䅙䅁䅯䅉䅙䅁䅅䅁䉁䅁䅁权㕄杂䅁䍄䉁䅁䅁䅂䅁䅁䅍䅄䅁䅁䅯兔䅁䅁䅯充䅁䅁䅯䅂䅉䅁䅅䅁䉁䅁䅁䅆元㍮愴䅁䅁䅁杷允䅁䅁䅑䅁䑁䅁䅷䅁䭁䩁䍣䅁䭁䅁䅑䅁䭁䅁䅕䅁䉁䅁䅁允䅁䉁䅑䙁煣允䅁䅁䵁䅉䅅䅁䕁䅁䅁睁䵁䅁䅁权牄杁䅁权剁䅁䅁权⽄允䅁允䅁䅁䅅䅁啁䵁煩䉡䅕䅁䅁䍄䉁䅁䅁䅂䅁䅁䅍䅄䅁䅁䅯睎䅉䅁䅯充䅁䅁䅯兂䅁䅁䅅䅁䉁䅁䅁䅆杄㡫䤴䅁䅁䅁杷允䅁䅁䅑䅁䑁䅁䅷䅁䭁䕁䐴䅁䭁䉁䅅䅁䭁偁䈸䅁䉁䅁䅁允䅁䉁䅑䕣癎睄䅁䅁䵁䅉䅅䅁䕁䅁䅁睁䵁䅁䅁权塄睁䅁权䭁䅁䅁权䙁䅁䅁允䅁䅁䅅䅁䙁䕁癮ず湗䥸⽡䍄䉁䅁䅁䅂䅁䅁䅍䅄䅁䅁䅯杦䅅䅁䅯权䅁䅁䅯䅂䅉䅁䅅䅁䉁䅁䅁兂㡃䩤奍䙂睢睐杷允䅁䅁䅕䅁䑁䅁䅷䅁䭁䥁䉑䅁䭁佁䭷䅁䭁佁䭙䅁䭁佁䭣䅁䉁䅁䅁允䅁䅁䅯䅅䅑䅁杷允䅁䅁䅕䅁䑁䅁䅷䅁䭁䙁䰰䅁䭁佁䭧䅁䭁佁䭙䅁䭁佁䭣䅁䉁䅁䅁允䅁䅁䅯䅅䅑䅁杷允䅁䅁䅍䅁䑁䅁䅷䅁䭁䡁䉕䅁䭁䍁䝙䅁䉁䅁䅁允䅁䅁䅕積積積䑎䕖䵁䅉䅅䅁䙁䅁䅁睁䵁䅁䅁权㉂兄䅁权獄权䅁权浄权䅁权湄权䅁允䅁䅁䅅䅁䭁䉁䕁䅁䵁䅉䅅䅁䕁䅁䅁睁䵁䅁䅁权橄睁䅁权剁䅁䅁权⽄允䅁允䅁䅁䅅䅁啁䑁䙩兹䅯䅁䅁䍄䉁䅁䅁䅂䅁䅁䅍䅄䅁䅁䅯末䅁䅁䅯允䅉䅁䅯兂䅉䅁䅅䅁䉁䅁䅁兂晃慺偰潇⽮䅑杷允䅁䅁䅑䅁䑁䅁䅷䅁䭁䉁䐴䅁䭁䉁䅅䅁䭁䅁䅕䅁䉁䅁䅁允䅁䉁䅑䑡㐰先䅁䅁䵁䅉䅅䅁䕁䅁䅁睁䵁䅁䅁权敁睁䅁权䭁䅁䅁权䙁䅁䅁允䅁䅁䅅䅁䙁䕁椵䙅㕧側⼴䍄䉁䅁䅁睁䅁䅁䅍䅄䅁䅁䅯䅇䅷䅁䅯杊䅙䅁䅅䅁䉁䅁䅁兂塄㍯㥁浃扤䅑杷允䅁䅁䅕䅁䑁䅁䅷䅁䭁䙁䅅䅁䭁佁䭕䅁䭁佁䭙䅁䭁佁䭣䅁䉁䅁䅁允䅁䅁䅯䅏䅳䅁杷允䅁䅁䅕䅁䑁䅁䅷䅁䭁䝁䰰䅁䭁佁䭧䅁䭁佁䭙䅁䭁佁䭣䅁䉁䅁䅁允䅁䅁䅯䅅䅑䅁杷允䅁䅁䅍䅁䑁䅁䅷䅁䭁䝁乍䅁䭁䉁䝧䅁䉁䅁䅁允䅁䅁䅯䅦䅙䅁杷允䅁䅁䅑䅁䑁䅁䅷䅁䭁䙁䉷䅁䭁䅁䅯䅁䭁䅁䍑䅁䉁䅁䅁允䅁䅁䅕䑗ね䡹⭡䕌䵁䅉䅅䅁䕁䅁䅁睁䵁䅁䅁权潃允䅁权䉁杁䅁权䍁杁䅁允䅁䅁䅅䅁䙁䝁䨳東呪㥍䅚䍄䉁䅁䅁兂䅁䅁䅍䅄䅁䅁䅯杄䅙䅁䅯儶䅯䅁䅯朵䅯䅁䅯眵䅯䅁䅅䅁䉁䅁䅁权楁充䅁䍄䉁䅁䅁䅂䅁䅁䅍䅄䅁䅁䅯杹䅍䅁䅯䅂䅁䅁䅯兂䅁䅁䅅䅁䉁䅁䅁䅆祃坖䉁䅁䅁䅁杷允䅁䅁䅑䅁䑁䅁䅷䅁䭁偁䑉䅁䭁䉁䅅䅁䭁䅁䅕䅁䉁䅁䅁允䅁䉁䅑䭙噬兂䅁䅁䵁䅉䅅䅁䕁䅁䅁睁䵁䅁䅁权䵂杁䅁权剁䅁䅁权⽄允䅁允䅁䅁䅅䅁啁䥁畃硫䅕䅁䅁䍄䉁䅁䅁䅂䅁䅁䅍䅄䅁䅁䅯权䅍䅁䅯充䅁䅁䅯眯䅅䅁䅅䅁䉁䅁䅁䅆䅃牃慯䅁䅁䅁杷允䅁䅁䅑䅁䑁䅁䅷䅁䭁䙁䅧䅁䭁䅁䅯䅁䭁䅁䍑䅁䉁䅁䅁允䅁䅁䅕へ㍳啩杆含䴸䅉䅅䅁䕁䅁䅁睁䵁䅁䅁权祂杁䅁权䕁䅁䅁权䙁䅁䅁允䅁䅁䅅䅁啁乁䝺睔䅁䅁䅁䍄䉁䅁䅁䅂䅁䅁䅍䅄䅁䅁䅯睧䅍䅁䅯权䅁䅁䅯兂䅁䅁䅅䅁䉁䅁䅁兂㥁瑃橥䑣匳睐杷允䅁䅁䅍䅁䑁䅁䅷䅁䭁䭁䘸䅁䭁䉁䝷䅁䉁䅁䅁允䅁䅁䅯睊䅙䅁杷允䅁䅁䅑䅁䑁䅁䅷䅁䭁偁䑕䅁䭁䅁䅑䅁䭁偁䈸䅁䉁䅁䅁允䅁䉁䅑㌷摣䅁䅁䅁䵁䅉䅅䅁䙁䅁䅁睁䵁䅁䅁权畃䅄䅁权潄权䅁权浄权䅁权湄权䅁允䅁䅁䅅䅁䭁䉁䕁䅁䵁䅉䅅䅁䕁䅁䅁睁䵁䅁䅁权⭁允䅁权䉁杁䅁权䑁杁䅁允䅁䅁䅅䅁䙁䑁敖歵㡫敶䅴䍄䉁䅁䅁䅂䅁䅁䅍䅄䅁䅁䅯杆䅍䅁䅯充䅁䅁䅯兂䅁䅁䅅䅁䉁䅁䅁䅆䅁爰䔸䅁䅁䅁杷允䅁䅁䅕䅁䑁䅁䅷䅁䭁䙁䱳䅁䭁佁䬰䅁䭁佁䭙䅁䭁佁䭣䅁䉁䅁䅁允䅁䅁䅯䅅䅑䅁杷允䅁䅁䅑䅁䑁䅁䅷䅁䭁乁䑣䅁䭁䅁䅯䅁䭁偁䈸䅁䉁䅁䅁允䅁䅁䅕㡂㙵䙌栲物䴸䅉䅅䅁䙁䅁䅁睁䵁䅁䅁权奂睃䅁权獄权䅁权浄权䅁权湄权䅁允䅁䅁䅅䅁䭁䉁䕁䅁䵁䅉䅅䅁䕁䅁䅁睁䵁䅁䅁权獃杁䅁权䕁䅁䅁权⽄允䅁允䅁䅁䅅䅁啁䥁婩睎䅅䅁䅁䍄䉁䅁䅁兂䅁䅁䅍䅄䅁䅁䅯眷䅅䅁䅯䄷䅯䅁䅯朵䅯䅁䅯眵䅯䅁䅅䅁䉁䅁䅁权允䅂䅁䍄䉁䅁䅁兂䅁䅁䅍䅄䅁䅁䅯䅴䅳䅁䅯䄷䅯䅁䅯朵䅯䅁䅯眵䅯䅁䅅䅁䉁䅁䅁权允䅂䅁䍄䉁䅁䅁睁䅁䅁䅍䅄䅁䅁䅯睮䅅䅁䅯䅇䅙䅁䅅䅁䉁䅁䅁权䩂睂䅁䍄䉁䅁䅁䅂䅁䅁䅍䅄䅁䅁䅯兌䅍䅁䅯权䅁䅁䅯兂䅁䅁䅅䅁䉁䅁䅁兂祃敮渫歸䭳䅑杷允䅁䅁䅑䅁䑁䅁䅷䅁䭁䥁䍉䅁䭁䅁䅑䅁䭁偁䈸䅁䉁䅁䅁允䅁䉁䅑片䉣允䅁䅁䵁䅉䅅䅁䙁䅁䅁睁䵁䅁䅁权⽂䅁䅁权灄权䅁权浄权䅁权湄权䅁允䅁䅁䅅䅁䭁䥁偫䅁䵁䅉䅅䅁䙁䅁䅁睁䵁䅁䅁权歃兂䅁权潄权䅁权浄权䅁权湄权䅁允䅁䅁䅅䅁䭁䙁䱅䅁䵁䅉䅅䅁䕁䅁䅁睁䵁䅁䅁权桃允䅁权䉁杁䅁权䍁杁䅁允䅁䅁䅅䅁䙁䝁洴瑍䝗⭢䅸䍄䉁䅁䅁䅂䅁䅁䅍䅄䅁䅁䅯睬䅉䅁䅯权䅁䅁䅯兂䅁䅁䅅䅁䉁䅁䅁兂瑁灳瘳㡰䙙䅑杷允䅁䅁䅕䅁䑁䅁䅷䅁䭁䱁䅑䅁䭁佁䬰䅁䭁佁䭙䅁䭁佁䭣䅁䉁䅁䅁允䅁䅁䅣䅁䅁䭁䝂欵䵁䅉䅅䅁䙁䅁䅁睁䵁䅁䅁权獄允䅁权灄权䅁权浄权䅁权湄权䅁允䅁䅁䅅䅁䭁䥁估䅁䵁䅉䅅䅁䕁䅁䅁睁䵁䅁䅁权潃允䅁权剁䅁䅁权䕁杁䅁允䅁䅁䅅䅁啁䭁瑁李䅳䅁䅁䍄䉁䅁䅁䅂䅁䅁䅍䅄䅁䅁䅯眵䅉䅁䅯权䅁䅁䅯眯䅅䅁䅅䅁䉁䅁䅁兂䍁㑋坣挲䨴䅷杷允䅁䅁䅑䅁䑁䅁䅷䅁䭁佁䅙䅁䭁䉁䜸䅁䭁䍁䝁䅁䉁䅁䅁允䅁䅁䅯睍䅙䅁杷允䅁䅁䅑䅁䑁䅁䅷䅁䭁佁䈸䅁䭁䉁䅅䅁䭁䅁䅕䅁䉁䅁䅁允䅁䉁䅑䍁洱兄䅁䅁䵁䅉䅅䅁䑁䅁䅁睁䵁䅁䅁权潄䅄䅁权敁杂䅁允䅁䅁䅅䅁䭁乁䝅䅁䵁䅉䅅䅁䕁䅁䅁睁䵁䅁䅁权婄睁䅁权䕁䅁䅁权䙁䅁䅁允䅁䅁䅅䅁啁䙁㕩兏䅁䅁䅁䍄䉁䅁䅁䅂䅁䅁䅍䅄䅁䅁䅯䅅䅍䅁䅯权䅁䅁䅯兂䅁䅁䅅䅁䉁䅁䅁兂㑃潈牘塕㉧䅑杷允䅁䅁䅑䅁䑁䅁䅷䅁䭁乁䑫䅁䭁䅁䅯䅁䭁䅁䅕䅁䉁䅁䅁允䅁䅁䅕扌摋㘷䝦稲䴸䅉䅅䅁䙁䅁䅁睁䵁䅁䅁权摁䅄䅁权瑄权䅁权浄权䅁权湄权䅁允䅁䅁䅅䅁䭁䉁䕁䅁䵁䅉䅅䅁䕁䅁䅁睁䵁䅁䅁权敃睁䅁权䭁䅁䅁权䙁䅁䅁允䅁䅁䅅䅁䙁䝁匸㡧䭄敯⼰䍄䉁䅁䅁兂䅁䅁䅍䅄䅁䅁䅯儲䅑䅁䅯儷䅯䅁䅯朵䅯䅁䅯眵䅯䅁䅅䅁䉁䅁䅁睂䅁䅁䅁䅉浄䅑杷允䅁䅁䅕䅁䑁䅁䅷䅁䭁䉁䙯䅁䭁佁䬰䅁䭁佁䭙䅁䭁佁䭣䅁䉁䅁䅁允䅁䅁䅯䅅䅑䅁杷允䅁䅁䅕䅁䑁䅁䅷䅁䭁䱁䙷䅁䭁佁䬰䅁䭁佁䭙䅁䭁佁䭣䅁䉁䅁䅁允䅁䅁䅣䅁䅁䝁歂唵䵁䅉䅅䅁䑁䅁䅁睁䵁䅁䅁权佃䅄䅁权敁杂䅁允䅁䅁䅅䅁䭁䑁䝑䅁䵁䅉䅅䅁䕁䅁䅁睁䵁䅁䅁权䭂䅁䅁权䉁杁䅁权䑁杁䅁允䅁䅁䅅䅁䙁䉁桱⭉䙊㡄䅊䍄䉁䅁䅁䅂䅁䅁䅍䅄䅁䅁䅯眲䅍䅁䅯䅂䅁䅁䅯眯䅅䅁䅅䅁䉁䅁䅁䅆䵃奒䅧䅁䅁䅁杷允䅁䅁䅑䅁䑁䅁䅷䅁䭁䅁䑫䅁䭁䅁䅑䅁䭁䅁䅕䅁䉁䅁䅁允䅁䉁䅑䅁䙗杁䅁䅁䵁䅉䅅䅁䕁䅁䅁睁䵁䅁䅁权橂杁䅁权䭁䅁䅁权䙁䅁䅁允䅁䅁䅅䅁䙁䅁琴灳瘳睰䅰䍄䉁䅁䅁睁䅁䅁䅍䅄䅁䅁䅯杖䅳䅁䅯杊䅙䅁䅅䅁䉁䅁䅁兂㝂䭆䠵昴䭰䅑杷允䅁䅁䅑䅁䑁䅁䅷䅁䭁䥁䑯䅁䭁䅁䅑䅁䭁偁䈸䅁䉁䅁䅁允䅁䉁䅑䕙坶䅁䅁䅁䵁䅉䅅䅁䕁䅁䅁睁䵁䅁䅁权㍄允䅁权晁杂䅁权杁杂䅁允䅁䅁䅅䅁䭁䍁䥣䅁䵁䅉䅅䅁䙁䅁䅁睁䵁䅁䅁权塄睃䅁权獄权䅁权浄权䅁权湄权䅁允䅁䅁䅅䅁䭁䉁䕁䅁䵁䅉䅅䅁䕁䅁䅁睁䵁䅁䅁权坃杁䅁权䕁䅁䅁权䙁䅁䅁允䅁䅁䅅䅁啁乁婁材䅯䅁䅁䍄䉁䅁䅁兂䅁䅁䅍䅄䅁䅁䅯䅤䄴䅁䅯䄷䅯䅁䅯朵䅯䅁䅯眵䅯䅁䅅䅁䉁䅁䅁权允䅂䅁䍄䉁䅁䅁䅂䅁䅁䅍䅄䅁䅁䅯睴䅑䅁䅯睈䅙䅁䅯䅉䅙䅁䅅䅁䉁䅁䅁权䝃杂䅁䍄䉁䅁䅁兂䅁䅁䅍䅄䅁䅁䅯䅥䅅䅁䅯朶䅯䅁䅯朵䅯䅁䅯眶䅯䅁䅅䅁䉁䅁䅁睂䅁䅁䅁䕉浢䅑杷允䅁䅁䅍䅁䑁䅁䅷䅁䭁䙁䅑䅁䭁䉁䝯䅁䉁䅁䅁允䅁䅁䅯杘䅙䅁杷允䅁䅁䅑䅁䑁䅁䅷䅁䭁佁䉳䅁䭁䅁䍅䅁䭁䅁䍍䅁䉁䅁䅁允䅁䅁䅕㡪ㅌ䙋䵺〫䵁䅉䅅䅁䙁䅁䅁睁䵁䅁䅁权啃䅂䅁权灄权䅁权浄权䅁权湄权䅁允䅁䅁䅅䅁䭁䭁䱯䅁䵁䅉䅅䅁䑁䅁䅁睁䵁䅁䅁权扁允䅁权慁杂䅁允䅁䅁䅅䅁䭁䝁䝉䅁䵁䅉䅅䅁䑁䅁䅁睁䵁䅁䅁权ㅂ兄䅁权捁杂䅁允䅁䅁䅅䅁䭁䕁䝫䅁䵁䅉䅅䅁䙁䅁䅁睁䵁䅁䅁权晄兂䅁权汄权䅁权浄权䅁权湄权䅁允䅁䅁䅅䅁䭁䑁䱧䅁䵁䅉䅅䅁䕁䅁䅁睁䵁䅁䅁权桄杁䅁权䭁䅁䅁权⽄允䅁允䅁䅁䅅䅁䙁䕁䱓佢㝦危䅚䍄䉁䅁䅁睁䅁䅁䅍䅄䅁䅁䅯䅣䅅䅁䅯䅇䅙䅁䅅䅁䉁䅁䅁权䕂杂䅁䍄䉁䅁䅁兂䅁䅁䅍䅄䅁䅁䅯兴䄸䅁䅯儶䅯䅁䅯朵䅯䅁䅯眵䅯䅁䅅䅁䉁䅁䅁权允䅂䅁䍄䉁䅁䅁䅂䅁䅁䅍䅄䅁䅁䅯䅉䅍䅁䅯充䅁䅁䅯眯䅅䅁䅅䅁䉁䅁䅁䅆睂砷䬰䅁䅁䅁杷允䅁䅁䅑䅁䑁䅁䅷䅁䭁䩁䍙䅁䭁䉁䅅䅁䭁䅁䅕䅁䉁䅁䅁允䅁䉁䅑䕑婩兕䅁䅁䵁䅉䅅䅁䑁䅁䅁睁䵁䅁䅁权時䅁䅁权捁杂䅁允䅁䅁䅅䅁䭁䭁䜸䅁䵁䅉䅅䅁䑁䅁䅁睁䵁䅁䅁权獂䅁䅁权捁杂䅁允䅁䅁䅅䅁䭁乁䝁䅁䵁䅉䅅䅁䑁䅁䅁睁䵁䅁䅁权敁杄䅁权奁杂䅁允䅁䅁䅅䅁䭁䑁䜰䅁䵁䅉䅅䅁䑁䅁䅁睁䵁䅁䅁权楂兄䅁权歁杂䅁允䅁䅁䅅䅁䭁䅁䡧䅁䵁䅉䅅䅁䕁䅁䅁睁䵁䅁䅁权䭄睁䅁权剁䅁䅁权䙁䅁䅁允䅁䅁䅅䅁啁䉁䍁䅡䅧䅁䅁䍄䉁䅁䅁睁䅁䅁䅍䅄䅁䅁䅯杣䅅䅁䅯䅈䅙䅁䅅䅁䉁䅁䅁权䉂杂䅁䍄䉁䅁䅁兂䅁䅁䅍䅄䅁䅁䅯兒䅅䅁䅯䄶䅯䅁䅯朵䅯䅁䅯眵䅯䅁䅅䅁䉁䅁䅁权䝁睃䅁䍄䉁䅁䅁䅂䅁䅁䅍䅄䅁䅁䅯儸䅉䅁䅯䅂䅁䅁䅯眯䅅䅁䅅䅁䉁䅁䅁䅆䅃䐳䅫䅁䅁䅁杷允䅁䅁䅕䅁䑁䅁䅷䅁䭁䕁䙣䅁䭁佁䭷䅁䭁佁䭙䅁䭁佁䭣䅁䉁䅁䅁允䅁䅁䅣䅁䅁䥁䩄唵䵁䅉䅅䅁䙁䅁䅁睁䵁䅁䅁权䉃䅅䅁权瑄权䅁权浄权䅁权湄权䅁允䅁䅁䅅䅁䭁䉁䕁䅁䵁䅉䅅䅁䙁䅁䅁睁䵁䅁䅁权畃兂䅁权獄权䅁权浄权䅁权湄权䅁允䅁䅁䅅䅁䭁䉁䕁䅁䵁䅉䅅䅁䕁䅁䅁睁䵁䅁䅁权い杁䅁权剁䅁䅁权䙁䅁䅁允䅁䅁䅅䅁啁䥁佃〫䅯䅁䅁䍄䉁䅁䅁䅂䅁䅁䅍䅄䅁䅁䅯䅃䅉䅁䅯䅂䅁䅁䅯兂䅁䅁䅅䅁䉁䅁䅁䅆䅁畋䈰䅁䅁䅁杷允䅁䅁䅍䅁䑁䅁䅷䅁䭁乁䵕䅁䭁䉁䝷䅁䉁䅁䅁允䅁䅁䅯睺䅙䅁杷允䅁䅁䅑䅁䑁䅁䅷䅁䭁䥁䑉䅁䭁䉁䅅䅁䭁䅁䅕䅁䉁䅁䅁允䅁䉁䅑坑⭗兂䅁䅁䵁䅉䅅䅁䙁䅁䅁睁䵁䅁䅁权㥃兂䅁权瑄权䅁权浄权䅁权湄权䅁允䅁䅁䅅䅁䡁䅁䅁䅁䅁敋䅚䍄䉁䅁䅁睁䅁䅁䅍䅄䅁䅁䅯䅌䄰䅁䅯䅊䅙䅁䅅䅁䉁䅁䅁权䑃充䅁䍄䉁䅁䅁䅂䅁䅁䅍䅄䅁䅁䅯䅅䅍䅁䅯充䅁䅁䅯兂䅁䅁䅅䅁䉁䅁䅁䅆䅂婦啷䅁䅁䅁杷允䅁䅁䅑䅁䑁䅁䅷䅁䭁䝁䍷䅁䭁䅁䅑䅁䭁偁䈸䅁䉁䅁䅁允䅁䉁䅑䙹䴵䅁䅁䅁䵁䅉䅅䅁䙁䅁䅁睁䵁䅁䅁权坃允䅁权潄权䅁权浄权䅁权湄权䅁允䅁䅁䅅䅁䭁䉁䕁䅁䵁䅉䅅䅁䕁䅁䅁睁䵁䅁䅁权㕄睁䅁权剁䅁䅁权䙁䅁䅁允䅁䅁䅅䅁啁䕁㍂汪䅕䅁䅁䍄䉁䅁䅁睁䅁䅁䅍䅄䅁䅁䅯䅣䅕䅁䅯䅊䅙䅁䅅䅁䉁䅁䅁权䥁睂䅁䍄䉁䅁䅁䅂䅁䅁䅍䅄䅁䅁䅯䅇䅍䅁䅯䅂䅁䅁䅯兂䅁䅁䅅䅁䉁䅁䅁䅆允汏䈸䅁䅁䅁杷允䅁䅁䅕䅁䑁䅁䅷䅁䭁乁䰴䅁䭁佁䭕䅁䭁佁䭙䅁䭁佁䭣䅁䉁䅁䅁允䅁䅁䅯䅅䅑䅁杷允䅁䅁䅑䅁䑁䅁䅷䅁䭁乁䑷䅁䭁䅁䅯䅁䭁偁䈸䅁䉁䅁䅁允䅁䅁䅕敢㝦晱祇䕏䵁䅉䅅䅁䕁䅁䅁睁䵁䅁䅁权㙄睁䅁权剁䅁䅁权⽄允䅁允䅁䅁䅅䅁啁䩁卨児䅯䅁䅁䍄䉁䅁䅁䅂䅁䅁䅍䅄䅁䅁䅯睔䅉䅁䅯䅂䅁䅁䅯兂䅁䅁䅅䅁䉁䅁䅁䅆奃䡑䉙䅁䅁䅁杷允䅁䅁䅕䅁䑁䅁䅷䅁䭁䵁乕䅁䭁佁䬰䅁䭁佁䭙䅁䭁佁䭣䅁䉁䅁䅁允䅁䅁䅯䅅䅑䅁杷允䅁䅁䅍䅁䑁䅁䅷䅁䭁乁䅁䅁䭁䉁䜴䅁䉁䅁䅁允䅁䅁䅯䅘䅙䅁杷允䅁䅁䅍䅁䑁䅁䅷䅁䭁䱁䙉䅁䭁䉁䜴䅁䉁䅁䅁允䅁䅁䅯条䅣䅁杷允䅁䅁䅍䅁䑁䅁䅷䅁䭁佁䙁䅁䭁䉁䝷䅁䉁䅁䅁允䅁䅁䅯䄰䅙䅁杷允䅁䅁䅍䅁䑁䅁䅷䅁䭁䕁䵁䅁䭁䉁䝧䅁䉁䅁䅁允䅁䅁䅯䅒䅙䅁杷允䅁䅁䅑䅁䑁䅁䅷䅁䭁䩁䍁䅁䭁䅁䅑䅁䭁䅁䅕䅁䉁䅁䅁允䅁䉁䅑䱣奙杁䅁䅁䵁䅉䅅䅁䕁䅁䅁睁䵁䅁䅁权䡄杁䅁权䭁䅁䅁权⽄允䅁允䅁䅁䅅䅁䙁䱁祂䩡瑈偦⽍䍄䉁䅁䅁䅂䅁䅁䅍䅄䅁䅁䅯䄲䅍䅁䅯䅂䅁䅁䅯兂䅁䅁䅅䅁䉁䅁䅁䅆奃䍺䌸䅁䅁䅁杷允䅁䅁䅑䅁䑁䅁䅷䅁䭁䕁䌸䅁䭁䉁䅅䅁䭁䅁䅕䅁䉁䅁䅁允䅁䉁䅑䈴剹杅䅁䅁䵁䅉䅅䅁䕁䅁䅁睁䵁䅁䅁权瑃睁䅁权剁䅁䅁权䙁䅁䅁允䅁䅁䅅䅁啁䕁煩剪䅳䅁䅁䍄䉁䅁䅁睁䅁䅁䅍䅄䅁䅁䅯睇䅅䅁䅯杈䅙䅁䅅䅁䉁䅁䅁权穃睂䅁䍄䉁䅁䅁䅂䅁䅁䅍䅄䅁䅁䅯杨䅉䅁䅯䅂䅁䅁䅯兂䅁䅁䅅䅁䉁䅁䅁䅆歁䕗䅷䅁䅁䅁杷允䅁䅁䅍䅁䑁䅁䅷䅁䭁䑁䉫䅁䭁䍁䝙䅁䉁䅁䅁允䅁䅁䅕㡪ㅌ䙋⽷ざ䵁䅉䅅䅁䑁䅁䅁睁䵁䅁䅁权兂䅁䅁权歁杂䅁允䅁䅁䅅䅁䭁䅁䩉䅁䵁䅉䅅䅁䕁䅁䅁睁䵁䅁䅁权噃睁䅁权䭁䅁䅁权䙁䅁䅁允䅁䅁䅅䅁䙁偁潙䥘䌯昹⽙䍄䉁䅁䅁䅂䅁䅁䅍䅄䅁䅁䅯睡䅉䅁䅯䅂䅁䅁䅯兂䅁䅁䅅䅁䉁䅁䅁䅆䅂摖䐸䅁䅁䅁杷允䅁䅁䅍䅁䑁䅁䅷䅁䭁䥁䄰䅁䭁䍁䝑䅁䉁䅁䅁允䅁䅁䅯儯䅣䅁杷允䅁䅁䅑䅁䑁䅁䅷䅁䭁乁䉫䅁䭁䉁䜸䅁䭁䍁䝁䅁䉁䅁䅁允䅁䅁䅯兲䅧䅁杷允䅁䅁䅑䅁䑁䅁䅷䅁䭁䙁䐴䅁䭁䅁䅑䅁䭁偁䈸䅁䉁䅁䅁允䅁䉁䅑䍁卆䅁䅁䅁䵁䅉䅅䅁䕁䅁䅁睁䵁䅁䅁权慁睁䅁权剁䅁䅁权䙁䅁䅁允䅁䅁䅅䅁啁乁扪朳䅧䅁䅁䍄䉁䅁䅁兂䅁䅁䅍䅄䅁䅁䅯兲䅑䅁䅯儷䅯䅁䅯朵䅯䅁䅯眵䅯䅁䅅䅁䉁䅁䅁睂䅁䅁䅁䩁歔䅑杷允䅁䅁䅍䅁䑁䅁䅷䅁䭁䝁䅕䅁䭁䉁䜴䅁䉁䅁䅁允䅁䅁䅯睤䅙䅁杷允䅁䅁䅍䅁䑁䅁䅷䅁䭁䥁䙉䅁䭁䍁䝑䅁䉁䅁䅁允䅁䅁䅯睙䅯䅁杷允䅁䅁䅑䅁䑁䅁䅷䅁䭁佁䑫䅁䭁䅁䅑䅁䭁偁䈸䅁䉁䅁䅁允䅁䉁䅑䅕時䅁䅁䅁䵁䅉䅅䅁䙁䅁䅁睁䵁䅁䅁权ㅃ䅂䅁权瑄权䅁权浄权䅁权湄权䅁允䅁䅁䅅䅁䡁䅁䅁䅁䅁佴䅖䍄䉁䅁䅁䅂䅁䅁䅍䅄䅁䅁䅯睡䅉䅁䅯权䅁䅁䅯兂䅁䅁䅅䅁䉁䅁䅁兂畄䑦ㄸ牘獯䅑杷允䅁䅁䅍䅁䑁䅁䅷䅁䭁偁䅉䅁䭁䍁䝑䅁䉁䅁䅁允䅁䅁䅯䅍䅙䅁杷允䅁䅁䅍䅁䑁䅁䅷䅁䭁䍁䉁䅁䭁䍁䝙䅁䉁䅁䅁允䅁䅁䅕浚浚浚䝚ざ䵁䅉䅅䅁䑁䅁䅁睁䵁䅁䅁权呂兂䅁权歁杂䅁允䅁䅁䅅䅁䭁䭁䝕䅁䵁䅉䅅䅁䕁䅁䅁睁䵁䅁䅁权硃兂䅁权晁杂䅁权杁杂䅁允䅁䅁䅅䅁䭁䑁䝳䅁䵁䅉䅅䅁䙁䅁䅁睁䵁䅁䅁权灁睄䅁权汄权䅁权浄权䅁权湄权䅁允䅁䅁䅅䅁䭁䉁䱷䅁䵁䅉䅅䅁䕁䅁䅁睁䵁䅁䅁权䍁睁䅁权䭁䅁䅁权⽄允䅁允䅁䅁䅅䅁䙁乁㑖匶硙䉩䅤䍄䉁䅁䅁兂䅁䅁䅍䅄䅁䅁䅯兲䅕䅁䅯䄷䅯䅁䅯朵䅯䅁䅯眵䅯䅁䅅䅁䉁䅁䅁睂䅁䅁䅁䡙汪䅑杷允䅁䅁䅕䅁䑁䅁䅷䅁䭁䩁䵍䅁䭁佁䭫䅁䭁佁䭙䅁䭁佁䭣䅁䉁䅁䅁允䅁䅁䅯杰䄰䅁杷允䅁䅁䅑䅁䑁䅁䅷䅁䭁䥁䉷䅁䭁䉁䜸䅁䭁䍁䝁䅁䉁䅁䅁允䅁䅁䅯材䅣䅁杷允䅁䅁䅑䅁䑁䅁䅷䅁䭁䍁䙍䅁䭁䉁䜸䅁䭁䍁䝁䅁䉁䅁䅁允䅁䅁䅯杔䅙䅁杷允䅁䅁䅑䅁䑁䅁䅷䅁䭁偁䍕䅁䭁䅁䅑䅁䭁䅁䅕䅁䉁䅁䅁允䅁䉁䅑䝴桫䅁䅁䅁䵁䅉䅅䅁䕁䅁䅁睁䵁䅁䅁权呃䅁䅁权剁䅁䅁权䙁䅁䅁允䅁䅁䅅䅁啁䅁婄硔䅍䅁䅁䍄䉁䅁䅁䅂䅁䅁䅍䅄䅁䅁䅯䄴䅁䅁䅯充䅁䅁䅯䅂䅉䅁䅅䅁䉁䅁䅁䅆䅃扥桷䅁䅁䅁杷允䅁䅁䅑䅁䑁䅁䅷䅁䭁乁䐰䅁䭁䅁䅑䅁䭁䅁䅕䅁䉁䅁䅁允䅁䉁䅑䕏㡥䅁䅁䅁䵁䅉䅅䅁䙁䅁䅁睁䵁䅁䅁权䡃睃䅁权灄权䅁权浄权䅁权湄权䅁允䅁䅁䅅䅁䭁䉁䕁䅁䵁䅉䅅䅁䑁䅁䅁睁䵁䅁䅁权畄睃䅁权奁杂䅁允䅁䅁䅅䅁䭁䍁䝫䅁䵁䅉䅅䅁䕁䅁䅁睁䵁䅁䅁权摄睁䅁权剁䅁䅁权䙁䅁䅁允䅁䅁䅅䅁啁䕁剴朲䅣䅁䅁䍄䉁䅁䅁䅂䅁䅁䅍䅄䅁䅁䅯杭䅍䅁䅯权䅁䅁䅯兂䅁䅁䅅䅁䉁䅁䅁兂⭄䠱灪橊䕅䅑杷允䅁䅁䅍䅁䑁䅁䅷䅁䭁䭁䙙䅁䭁䉁䝯䅁䉁䅁䅁允䅁䅁䅯䅙䅙䅁杷允䅁䅁䅑䅁䑁䅁䅷䅁䭁䙁䑷䅁䭁䅁䅯䅁䭁䅁䅕䅁䉁䅁䅁允䅁䅁䅕牡へ硫䕧啈䵁䅉䅅䅁䙁䅁䅁睁䵁䅁䅁权䡄䅂䅁权獄权䅁权浄权䅁权湄权䅁允䅁䅁䅅䅁䭁䉁䕁䅁䵁䅉䅅䅁䕁䅁䅁睁䵁䅁䅁权䡃杁䅁权剁䅁䅁权⽄允䅁允䅁䅁䅅䅁啁䝁畁䍸䅯䅁䅁䍄䉁䅁䅁䅂䅁䅁䅍䅄䅁䅁䅯朱䅍䅁䅯䅂䅁䅁䅯兂䅁䅁䅅䅁䉁䅁䅁䅆䥁⼵䅙䅁䅁䅁杷允䅁䅁䅕䅁䑁䅁䅷䅁䭁偁䵯䅁䭁佁䭕䅁䭁佁䭙䅁䭁佁䭣䅁䉁䅁䅁允䅁䅁䅯䅅䅑䅁杷允䅁䅁䅕䅁䑁䅁䅷䅁䭁䅁䅫䅁䭁佁䭯䅁䭁佁䭙䅁䭁佁䭳䅁䉁䅁䅁允䅁䅁䅣䅁䅁䕁䝂欵䵁䅉䅅䅁䙁䅁䅁睁䵁䅁䅁权⭄䅁䅁权灄权䅁权浄权䅁权湄权䅁允䅁䅁䅅䅁䭁䍁䱉䅁䵁䅉䅅䅁䑁䅁䅁睁䵁䅁䅁权㥁兂䅁权捁杂䅁允䅁䅁䅅䅁䭁䉁䡷䅁䵁䅉䅅䅁䕁䅁䅁睁䵁䅁䅁权䱂䅁䅁权䉁杁䅁权䙁杁䅁允䅁䅁䅅䅁䙁䵁䘷佁敕教䅬䍄䉁䅁䅁䅂䅁䅁䅍䅄䅁䅁䅯䄯䅉䅁䅯䅂䅁䅁䅯眯䅅䅁䅅䅁䉁䅁䅁䅆歂䉙䅳䅁䅁䅁杷允䅁䅁䅍䅁䑁䅁䅷䅁䭁䑁䉯䅁䭁䉁䜴䅁䉁䅁䅁允䅁䅁䅯䅘䅙䅁杷允䅁䅁䅑䅁䑁䅁䅷䅁䭁䝁䅷䅁䭁䅁䍅䅁䭁䅁䍍䅁䉁䅁䅁允䅁䅁䅕浮煆睋䅊䕁䵅䅉䅅䅁䙁䅁䅁睁䵁䅁䅁权㍂兂䅁权灄权䅁权浄权䅁权湄权䅁允䅁䅁䅅䅁䭁䉁䕁䅁䵁䅉䅅䅁䙁䅁䅁睁䵁䅁䅁权い权䅁权瑄权䅁权浄权䅁权湄权䅁允䅁䅁䅅䅁䭁䉁䕁䅁䵁䅉䅅䅁䕁䅁䅁睁䵁䅁䅁权坂杁䅁权剁䅁䅁权⽄允䅁允䅁䅁䅅䅁啁䵁獂䐱䅯䅁䅁䍄䉁䅁䅁睁䅁䅁䅍䅄䅁䅁䅯睖䅁䅁䅯䅊䅙䅁䅅䅁䉁䅁䅁权䵁元䅁䍄䉁䅁䅁兂䅁䅁䅍䅄䅁䅁䅯䅄䅕䅁䅯䄶䅯䅁䅯朵䅯䅁䅯眵䅯䅁䅅䅁䉁䅁䅁权䝁睃䅁䍄䉁䅁䅁䅂䅁䅁䅍䅄䅁䅁䅯䄴䅁䅁䅯䅂䅁䅁䅯兂䅁䅁䅅䅁䉁䅁䅁䅆奃婖䙫䅁䅁䅁杷允䅁䅁䅑䅁䑁䅁䅷䅁䭁䕁䑳䅁䭁䉁䅅䅁䭁偁䈸䅁䉁䅁䅁允䅁䉁䅑䝫剓兆䅁䅁䵁䅉䅅䅁䑁䅁䅁睁䵁䅁䅁权卂䅁䅁权捁杂䅁允䅁䅁䅅䅁䭁䝁䡧䅁䵁䅉䅅䅁䕁䅁䅁睁䵁䅁䅁权䩂杁䅁权䕁䅁䅁权䙁䅁䅁允䅁䅁䅅䅁啁䵁䍂睑䅁䅁䅁䍄䉁䅁䅁睁䅁䅁䅍䅄䅁䅁䅯兒䅕䅁䅯杇䅙䅁䅅䅁䉁䅁䅁权㥁杂䅁䍄䉁䅁䅁䅂䅁䅁䅍䅄䅁䅁䅯兌䅅䅁䅯睈䅙䅁䅯䅉䅙䅁䅅䅁䉁䅁䅁权㥃元䅁䍄䉁䅁䅁兂䅁䅁䅍䅄䅁䅁䅯杨䅷䅁䅯䄶䅯䅁䅯朵䅯䅁䅯眵䅯䅁䅅䅁䉁䅁䅁权允䅂䅁䍄䉁䅁䅁兂䅁䅁䅍䅄䅁䅁䅯䄱䅷䅁䅯䄷䅯䅁䅯朵䅯䅁䅯眵䅯䅁䅅䅁䉁䅁䅁权允䅂䅁䍄䉁䅁䅁䅂䅁䅁䅍䅄䅁䅁䅯兓䅉䅁䅯充䅁䅁䅯兂䅁䅁䅅䅁䉁䅁䅁䅆䅁牕偷䅁䅁䅁杷允䅁䅁䅑䅁䑁䅁䅷䅁䭁䭁䍍䅁䭁䉁䅅䅁䭁䅁䅕䅁䉁䅁䅁允䅁䉁䅑䍥歒睔䅁䅁䵁䅉䅅䅁䕁䅁䅁睁䵁䅁䅁权婂䅁䅁权䉁杁䅁权䑁杁䅁允䅁䅁䅅䅁䙁䍁ㄹ獹䙉儫䉊䍄䉁䅁䅁䅂䅁䅁䅍䅄䅁䅁䅯杖䅕䅁䅯睈䅙䅁䅯䅉䅙䅁䅅䅁䉁䅁䅁权䉂睂䅁䍄䉁䅁䅁䅂䅁䅁䅍䅄䅁䅁䅯朳䅍䅁䅯权䅁䅁䅯兂䅁䅁䅅䅁䉁䅁䅁兂㡃䩤奍䙂乙䅑杷允䅁䅁䅕䅁䑁䅁䅷䅁䭁乁䈸䅁䭁佁䭯䅁䭁佁䭙䅁䭁佁䭳䅁䉁䅁䅁允䅁䅁䅣䅁䅁佁祁欵䵁䅉䅅䅁䙁䅁䅁睁䵁䅁䅁权䙄兄䅁权汄权䅁权浄权䅁权湄权䅁允䅁䅁䅅䅁䭁䉁䕁䅁䵁䅉䅅䅁䑁䅁䅁睁䵁䅁䅁权ㅂ兄䅁权歁杂䅁允䅁䅁䅅䅁䭁乁位䅁䵁䅉䅅䅁䑁䅁䅁睁䵁䅁䅁权啁睄䅁权敁杂䅁允䅁䅁䅅䅁䭁乁䝕䅁䵁䅉䅅䅁䕁䅁䅁睁䵁䅁䅁权婁杁䅁权䕁䅁䅁权䙁䅁䅁允䅁䅁䅅䅁啁䭁䙄克䅉䅁䅁䍄䉁䅁䅁兂䅁䅁䅍䅄䅁䅁䅯朹䅷䅁䅯朶䅯䅁䅯朵䅯䅁䅯眶䅯䅁䅅䅁䉁䅁䅁睂䅁䅁䅁䑑浦䅑杷允䅁䅁䅍䅁䑁䅁䅷䅁䭁䅁䉅䅁䭁䍁䝙䅁䉁䅁䅁允䅁䅁䅕牕敧敨䉴さ䵁䅉䅅䅁䕁䅁䅁睁䵁䅁䅁权睄睁䅁权剁䅁䅁权䙁䅁䅁允䅁䅁䅅䅁啁偁䩪兦䅙䅁䅁䍄䉁䅁䅁䅂䅁䅁䅍䅄䅁䅁䅯睂䅉䅁䅯䅂䅁䅁䅯眯䅅䅁䅅䅁䉁䅁䅁䅆㑁䐱䡷䅁䅁䅁杷允䅁䅁䅕䅁䑁䅁䅷䅁䭁䭁䴸䅁䭁佁䭯䅁䭁佁䭙䅁䭁佁䭳䅁䉁䅁䅁允䅁䅁䅯䅅䅑䅁杷允䅁䅁䅍䅁䑁䅁䅷䅁䭁䍁乷䅁䭁䉁䝷䅁䉁䅁䅁允䅁䅁䅯杍䅙䅁杷允䅁䅁䅑䅁䑁䅁䅷䅁䭁䍁䍉䅁䭁䅁䅑䅁䭁偁䈸䅁䉁䅁䅁允䅁䉁䅑䭋汱䅁䅁䅁䵁䅉䅅䅁䙁䅁䅁睁䵁䅁䅁权潄睃䅁权潄权䅁权浄权䅁权湄权䅁允䅁䅁䅅䅁䭁䅁䱙䅁䵁䅉䅅䅁䕁䅁䅁睁䵁䅁䅁权奁䅁䅁权䭁䅁䅁权䕁杁䅁允䅁䅁䅅䅁䙁䑁䥅䉲慸䅚䅎䍄䉁䅁䅁䅂䅁䅁䅍䅄䅁䅁䅯李䅍䅁䅯䅂䅁䅁䅯兂䅁䅁䅅䅁䉁䅁䅁䅆奂捉䥫䅁䅁䅁杷允䅁䅁䅑䅁䑁䅁䅷䅁䭁䙁䑧䅁䭁䉁䅅䅁䭁䅁䅕䅁䉁䅁䅁允䅁䉁䅑䥧潱兕䅁䅁䵁䅉䅅䅁䕁䅁䅁睁䵁䅁䅁权ㅃ睁䅁权䕁䅁䅁权⽄允䅁允䅁䅁䅅䅁啁䉁卧䅃䅕䅁䅁䍄䉁䅁䅁䅂䅁䅁䅍䅄䅁䅁䅯眳䅍䅁䅯权䅁䅁䅯眯䅅䅁䅅䅁䉁䅁䅁兂獄払敧敨䅳䅑杷允䅁䅁䅕䅁䑁䅁䅷䅁䭁佁䱷䅁䭁佁䭕䅁䭁佁䭙䅁䭁佁䭣䅁䉁䅁䅁允䅁䅁䅯儫䅯䅁杷允䅁䅁䅑䅁䑁䅁䅷䅁䭁䩁䉕䅁䭁䉁䅅䅁䭁䅁䅕䅁䉁䅁䅁允䅁䉁䅑䍙獒睲䅁䅁䵁䅉䅅䅁䕁䅁䅁睁䵁䅁䅁权ㅁ睁䅁权䕁䅁䅁权⽄允䅁允䅁䅁䅅䅁啁䡁噁兩䅕䅁䅁䍄䉁䅁䅁䅂䅁䅁䅍䅄䅁䅁䅯睕䅍䅁䅯充䅁䅁䅯兂䅁䅁䅅䅁䉁䅁䅁䅆慃扒佉䅁䅁䅁杷允䅁䅁䅑䅁䑁䅁䅷䅁䭁䱁䐸䅁䭁䅁䅑䅁䭁偁䈸䅁䉁䅁䅁允䅁䉁䅑䉹䉈䅁䅁䅁䵁䅉䅅䅁䑁䅁䅁睁䵁䅁䅁权汃䅂䅁权流杂䅁允䅁䅁䅅䅁䙁䉁畓⭒㙆䙚䅖䍄䉁䅁䅁䅂䅁䅁䅍䅄䅁䅁䅯杚䅍䅁䅯充䅁䅁䅯眯䅅䅁䅅䅁䉁䅁䅁䅆䅄䝶癉䅁䅁䅁杷允䅁䅁䅍䅁䑁䅁䅷䅁䭁䕁丸䅁䭁䉁䜴䅁䉁䅁䅁允䅁䅁䅯睫䅙䅁杷允䅁䅁䅑䅁䑁䅁䅷䅁䭁偁䑁䅁䭁䅁䅑䅁䭁䅁䅕䅁䉁䅁䅁允䅁䉁䅑慯灣䅁䅁䅁䵁䅉䅅䅁䕁䅁䅁睁䵁䅁䅁权呂睁䅁权䭁䅁䅁权䙁䅁䅁允䅁䅁䅅䅁䙁䡁灮橊䥅䅲䅊䍄䉁䅁䅁䅂䅁䅁䅍䅄䅁䅁䅯䅈䅕䅁䅯睈䅙䅁䅯䅉䅙䅁䅅䅁䉁䅁䅁权扄杂䅁䍄䉁䅁䅁䅂䅁䅁䅍䅄䅁䅁䅯杔䅁䅁䅯䅂䅁䅁䅯䅂䅉䅁䅅䅁䉁䅁䅁䅆啃祯䉁䅁䅁䅁杷允䅁䅁䅕䅁䑁䅁䅷䅁䭁乁䅕䅁䭁佁䭷䅁䭁佁䭙䅁䭁佁䭣䅁䉁䅁䅁允䅁䅁䅣䅁䅁䝁ㅁ䔵䵁䅉䅅䅁䕁䅁䅁睁䵁䅁䅁权䥁䅂䅁权䕁䅁䅁权⽄允䅁允䅁䅁䅅䅁啁䑁ㅁ杘䅁䅁䅁䍄䉁䅁䅁睁䅁䅁䅍䅄䅁䅁䅯睬䄰䅁䅯杈䅙䅁䅅䅁䉁䅁䅁权ぁ杂䅁䍄䉁䅁䅁䅂䅁䅁䅍䅄䅁䅁䅯児䅍䅁䅯权䅁䅁䅯兂䅁䅁䅅䅁䉁䅁䅁兂ぃ䡹⭡确穲睐杷允䅁䅁䅕䅁䑁䅁䅷䅁䭁䱁䙅䅁䭁佁䭕䅁䭁佁䭙䅁䭁佁䭣䅁䉁䅁䅁允䅁䅁䅯李䅳䅁杷允䅁䅁䅕䅁䑁䅁䅷䅁䭁䱁䅉䅁䭁佁䬰䅁䭁佁䭙䅁䭁佁䭣䅁䉁䅁䅁允䅁䅁䅣䅁䅁䕁乃唵䵁䅉䅅䅁䑁䅁䅁睁䵁䅁䅁权剁允䅁权敁杂䅁允䅁䅁䅅䅁䭁䅁䥣䅁䵁䅉䅅䅁䑁䅁䅁睁䵁䅁䅁权㑁兄䅁权奁杂䅁允䅁䅁䅅䅁䭁䑁䝫䅁䵁䅉䅅䅁䕁䅁䅁睁䵁䅁䅁权穄睁䅁权䭁䅁䅁权⽄允䅁允䅁䅁䅅䅁䙁乁佮ㄹ橐晰⽫䍄䉁䅁䅁䅂䅁䅁䅍䅄䅁䅁䅯睴䅍䅁䅯䅂䅁䅁䅯兂䅁䅁䅅䅁䉁䅁䅁䅆允祡䄰䅁䅁䅁杷允䅁䅁䅍䅁䑁䅁䅷䅁䭁䱁䅉䅁䭁䍁䝑䅁䉁䅁䅁允䅁䅁䅯䅅䅑䅁杷允䅁䅁䅍䅁䑁䅁䅷䅁䭁䍁䰸䅁䭁䍁䝙䅁䉁䅁䅁允䅁䅁䅕硥畓⭒㙇歖䵁䅉䅅䅁䕁䅁䅁睁䵁䅁䅁权浂睁䅁权䕁䅁䅁权䙁䅁䅁允䅁䅁䅅䅁啁䭁㡁䅴䅁䅁䅁䍄䉁䅁䅁睁䅁䅁䅍䅄䅁䅁䅯䄴䅁䅁䅯䅈䅙䅁䅅䅁䉁䅁䅁权䝂睂䅁䍄䉁䅁䅁䅂䅁䅁䅍䅄䅁䅁䅯杺䅍䅁䅯权䅁䅁䅯兂䅁䅁䅅䅁䉁䅁䅁兂佁扌摋㘷浣䅑杷允䅁䅁䅑䅁䑁䅁䅷䅁䭁佁䍯䅁䭁䉁䅅䅁䭁䅁䅕䅁䉁䅁䅁允䅁䉁䅑䑃䄸䅂䅁䅁䵁䅉䅅䅁䙁䅁䅁睁䵁䅁䅁权䩂睃䅁权潄权䅁权浄权䅁权湄权䅁允䅁䅁䅅䅁䭁䅁䱙䅁䵁䅉䅅䅁䑁䅁䅁睁䵁䅁䅁权浄䅁䅁权捁杂䅁允䅁䅁䅅䅁䭁䭁䜸䅁䵁䅉䅅䅁䑁䅁䅁睁䵁䅁䅁权㕂允䅁权敁杂䅁允䅁䅁䅅䅁䭁䥁䩫䅁䵁䅉䅅䅁䕁䅁䅁睁䵁䅁䅁权⭃杁䅁权䭁䅁䅁权⽄允䅁允䅁䅁䅅䅁䭁䝁䍣䅁䵁䅉䅅䅁䕁䅁䅁睁䵁䅁䅁权䅂允䅁权䭁䅁䅁权䕁杁䅁允䅁䅁䅅䅁䙁䍁扐堫焵䉶䅰䍄䉁䅁䅁䅂䅁䅁䅍䅄䅁䅁䅯睉䅉䅁䅯权䅁䅁䅯兂䅁䅁䅅䅁䉁䅁䅁兂煂䡶呓䅇睔睐杷允䅁䅁䅑䅁䑁䅁䅷䅁䭁䉁䌰䅁䭁䉁䅅䅁䭁偁䈸䅁䉁䅁䅁允䅁䉁䅑䕧汔兌䅁䅁䵁䅉䅅䅁䕁䅁䅁睁䵁䅁䅁权湃睁䅁权䕁䅁䅁权䙁䅁䅁允䅁䅁䅅䅁啁䑁䝄杲䅁䅁䅁䍄䉁䅁䅁䅂䅁䅁䅍䅄䅁䅁䅯䅦䄴䅁䅯睈䅙䅁䅯䅉䅙䅁䅅䅁䉁䅁䅁权佂杂䅁䍄䉁䅁䅁兂䅁䅁䅍䅄䅁䅁䅯䅸䅁䅁䅯朶䅯䅁䅯朵䅯䅁䅯眶䅯䅁䅅䅁䉁䅁䅁睂䅁䅁䅁䑑浘䅑杷允䅁䅁䅍䅁䑁䅁䅷䅁䭁䕁䅉䅁䭁䉁䝧䅁䉁䅁䅁允䅁䅁䅯兇䅙䅁杷允䅁䅁䅑䅁䑁䅁䅷䅁䭁䕁䑯䅁䭁䅁䅯䅁䭁偁䈸䅁䉁䅁䅁允䅁䅁䅕㉩湺㘫硬商䵁䅉䅅䅁䕁䅁䅁睁䵁䅁䅁权䩂睁䅁权剁䅁䅁权䙁䅁䅁允䅁䅁䅅䅁啁佁㙓吹䅙䅁䅁䍄䉁䅁䅁兂䅁䅁䅍䅄䅁䅁䅯睅䅁䅁䅯䄶䅯䅁䅯朵䅯䅁䅯眵䅯䅁䅅䅁䉁䅁䅁权⭄权䅁䍄䉁䅁䅁䅂䅁䅁䅍䅄䅁䅁䅯眲䅁䅁䅯允䅉䅁䅯杁䅉䅁䅅䅁䉁䅁䅁兂㑁⽵潥㙯祶䅑杷允䅁䅁䅑䅁䑁䅁䅷䅁䭁䍁䑯䅁䭁䉁䅅䅁䭁偁䈸䅁䉁䅁䅁允䅁䉁䅑偷普兆䅁䅁䵁䅉䅅䅁䕁䅁䅁睁䵁䅁䅁权畃睁䅁权䕁䅁䅁权䙁䅁䅁允䅁䅁䅅䅁啁䭁ぺ免䅁䅁䅁䍄䉁䅁䅁䅂䅁䅁䅍䅄䅁䅁䅯杲䅍䅁䅯权䅁䅁䅯兂䅁䅁䅅䅁䉁䅁䅁兂㝁〳丫⭬圴䅑杷允䅁䅁䅕䅁䑁䅁䅷䅁䭁䍁䅕䅁䭁佁䭕䅁䭁佁䭙䅁䭁佁䭣䅁䉁䅁䅁允䅁䅁䅯材䅳䅁杷允䅁䅁䅕䅁䑁䅁䅷䅁䭁䉁兙䅁䭁佁䭫䅁䭁佁䭙䅁䭁佁䭣䅁䉁䅁䅁允䅁䅁䅯硆䅁䅁杷允䅁䅁䅕䅁䑁䅁䅷䅁䭁䝁䙅䅁䭁佁䬰䅁䭁佁䭙䅁䭁佁䭣䅁䉁䅁䅁允䅁䅁䅣䅁䅁䝁歃唵䵁䅉䅅䅁䑁䅁䅁睁䵁䅁䅁权楃䅂䅁权流杂䅁允䅁䅁䅅䅁䙁䡁㥅瑃橥䙙䅬䍄䉁䅁䅁䅂䅁䅁䅍䅄䅁䅁䅯朶䅅䅁䅯充䅁䅁䅯䅂䅉䅁䅅䅁䉁䅁䅁䅆兄昷䩅䅁䅁䅁杷允䅁䅁䅑䅁䑁䅁䅷䅁䭁䍁䑙䅁䭁䉁䅅䅁䭁䅁䅕䅁䉁䅁䅁允䅁䉁䅑䩧奅杅䅁䅁䵁䅉䅅䅁䕁䅁䅁睁䵁䅁䅁权流睁䅁权䭁䅁䅁权䙁䅁䅁允䅁䅁䅅䅁䙁乁㕶浦㡱䉤䄹䍄䉁䅁䅁䅂䅁䅁䅍䅄䅁䅁䅯兄䅉䅁䅯䅂䅁䅁䅯兂䅁䅁䅅䅁䉁䅁䅁䅆䅄啵䅑䅁䅁䅁杷允䅁䅁䅑䅁䑁䅁䅷䅁䭁佁䑁䅁䭁䅁䅑䅁䭁䅁䅕䅁䉁䅁䅁允䅁䉁䅑慮券杁䅁䅁䵁䅉䅅䅁䙁䅁䅁睁䵁䅁䅁权䅂兂䅁权汄权䅁权浄权䅁权湄权䅁允䅁䅁䅅䅁䭁䑁䱣䅁䵁䅉䅅䅁䑁䅁䅁睁䵁䅁䅁权桂䅁䅁权歁杂䅁允䅁䅁䅅䅁䭁䍁䬰䅁䵁䅉䅅䅁䙁䅁䅁睁䵁䅁䅁权呂䅄䅁权汄权䅁权浄权䅁权湄权䅁允䅁䅁䅅䅁䭁䉁䕁䅁䵁䅉䅅䅁䕁䅁䅁睁䵁䅁䅁权䩄允䅁权䭁䅁䅁权䙁䅁䅁允䅁䅁䅅䅁䙁䙁歰㥏倹剪䅂䍄䉁䅁䅁兂䅁䅁䅍䅄䅁䅁䅯䄲䅷䅁䅯朶䅯䅁䅯朵䅯䅁䅯眶䅯䅁䅅䅁䉁䅁䅁睂䅁䅁䅁䑷洷䅑杷允䅁䅁䅕䅁䑁䅁䅷䅁䭁䥁偳䅁䭁佁䭧䅁䭁佁䭙䅁䭁佁䭣䅁䉁䅁䅁允䅁䅁䅯杂䅳䅁杷允䅁䅁䅑䅁䑁䅁䅷䅁䭁䵁䍑䅁䭁䉁䅅䅁䭁偁䈸䅁䉁䅁䅁允䅁䉁䅑䈫偗䅃䅁䅁䵁䅉䅅䅁䑁䅁䅁睁䵁䅁䅁权䩁兂䅁权流杂䅁允䅁䅁䅅䅁䙁䥁牘払敧嘹䅎䍄䉁䅁䅁䅂䅁䅁䅍䅄䅁䅁䅯睸䅉䅁䅯权䅁䅁䅯兂䅁䅁䅅䅁䉁䅁䅁兂㉃⼸唳佥㙮睐杷允䅁䅁䅍䅁䑁䅁䅷䅁䭁䩁䅕䅁䭁䉁䝯䅁䉁䅁䅁允䅁䅁䅯朱䅙䅁杷允䅁䅁䅑䅁䑁䅁䅷䅁䭁䍁䌴䅁䭁䉁䅅䅁䭁䅁䅕䅁䉁䅁䅁允䅁䉁䅑䤶橸䅂䅁䅁䵁䅉䅅䅁䙁䅁䅁睁䵁䅁䅁权㕂兂䅁权潄权䅁权浄权䅁权湄权䅁允䅁䅁䅅䅁䭁䉁䕁䅁䵁䅉䅅䅁䕁䅁䅁睁䵁䅁䅁权䑂睁䅁权䭁䅁䅁权䙁䅁䅁允䅁䅁䅅䅁䙁䵁䱤㑎䉬䈴䅤䍄䉁䅁䅁睁䅁䅁䅍䅄䅁䅁䅯䄶䅑䅁䅯杈䅙䅁䅅䅁䉁䅁䅁权桄杂䅁䍄䉁䅁䅁䅂䅁䅁䅍䅄䅁䅁䅯睷䅁䅁䅯允䅉䅁䅯兂䅉䅁䅅䅁䉁䅁䅁兂汃䥏䥅汄㔷䅑杷允䅁䅁䅑䅁䑁䅁䅷䅁䭁偁䅫䅁䭁䅁䅯䅁䭁䅁䍑䅁䉁䅁䅁允䅁䅁䅕呦ㄸ牘䩰啂䵁䅉䅅䅁䕁䅁䅁睁䵁䅁䅁权瑃睁䅁权䭁䅁䅁权䙁䅁䅁允䅁䅁䅅䅁䙁佁㠵穐敖杵䄹䍄䉁䅁䅁睁䅁䅁䅍䅄䅁䅁䅯杰䅅䅁䅯杈䅙䅁䅅䅁䉁䅁䅁权摃杂䅁䍄䉁䅁䅁兂䅁䅁䅍䅄䅁䅁䅯睰䅳䅁䅯䄷䅯䅁䅯朵䅯䅁䅯眵䅯䅁䅅䅁䉁䅁䅁睂䅁䅁䅁䠴汔䅑杷允䅁䅁䅑䅁䑁䅁䅷䅁䭁䵁䉣䅁䭁䅁䍅䅁䭁䅁䍍䅁䉁䅁䅁允䅁䅁䅕塋ㅬ歪桮啷䵁䅉䅅䅁䕁䅁䅁睁䵁䅁䅁权桂睁䅁权剁䅁䅁权⽄允䅁允䅁䅁䅅䅁啁䵁杪儰䅉䅁䅁䍄䉁䅁䅁兂䅁䅁䅍䅄䅁䅁䅯兖䅳䅁䅯儵䅯䅁䅯朵䅯䅁䅯眵䅯䅁䅅䅁䉁䅁䅁权允䅂䅁䍄䉁䅁䅁睁䅁䅁䅍䅄䅁䅁䅯眷䅅䅁䅯䅇䅙䅁䅅䅁䉁䅁䅁权㡂杂䅁䍄䉁䅁䅁䅂䅁䅁䅍䅄䅁䅁䅯杣䅁䅁䅯权䅁䅁䅯䅂䅉䅁䅅䅁䉁䅁䅁兂浂浚浚浚敢睶杷允䅁䅁䅑䅁䑁䅁䅷䅁䭁佁䑉䅁䭁䅁䅑䅁䭁偁䈸䅁䉁䅁䅁允䅁䉁䅑祪灉䅁䅁䅁䵁䅉䅅䅁䙁䅁䅁睁䵁䅁䅁权䵃允䅁权汄权䅁权浄权䅁权湄权䅁允䅁䅁䅅䅁䭁䑁䌰䅁䵁䅉䅅䅁䑁䅁䅁睁䵁䅁䅁权佄兂䅁权捁杂䅁允䅁䅁䅅䅁䭁乁䝯䅁䵁䅉䅅䅁䙁䅁䅁睁䵁䅁䅁权婃睃䅁权煄权䅁权浄权䅁权牄权䅁允䅁䅁䅅䅁䭁䉁䕁䅁䵁䅉䅅䅁䕁䅁䅁睁䵁䅁䅁权牄睁䅁权剁䅁䅁权䙁䅁䅁允䅁䅁䅅䅁啁䝁䩃儶䅫䅁䅁䍄䉁䅁䅁䅂䅁䅁䅍䅄䅁䅁䅯兰䅁䅁䅯睈䅙䅁䅯䅉䅙䅁䅅䅁䉁䅁䅁权㑁杂䅁䍄䉁䅁䅁䅂䅁䅁䅍䅄䅁䅁䅯兗䅉䅁䅯权䅁䅁䅯兂䅁䅁䅅䅁䉁䅁䅁兂乃㉬匴㡧慄睐杷允䅁䅁䅕䅁䑁䅁䅷䅁䭁䑁䱫䅁䭁佁䭷䅁䭁佁䭙䅁䭁佁䭣䅁䉁䅁䅁允䅁䅁䅣䅁䅁䥁㥁欵䵁䅉䅅䅁䕁䅁䅁睁䵁䅁䅁权畃䅁䅁权䭁䅁䅁权䙁䅁䅁允䅁䅁䅅䅁䙁䝁光䑗ね䍃䅚䍄䉁䅁䅁䅂䅁䅁䅍䅄䅁䅁䅯䅶䅅䅁䅯充䅁䅁䅯兂䅁䅁䅅䅁䉁䅁䅁䅆潄䝪䕍䅁䅁䅁杷允䅁䅁䅑䅁䑁䅁䅷䅁䭁䍁䐴䅁䭁䅁䅑䅁䭁偁䈸䅁䉁䅁䅁允䅁䉁䅑䙭䭣允䅁䅁䵁䅉䅅䅁䕁䅁䅁睁䵁䅁䅁权敄睁䅁权剁䅁䅁权䙁䅁䅁允䅁䅁䅅䅁啁䥁权副䅯䅁䅁䍄䉁䅁䅁䅂䅁䅁䅍䅄䅁䅁䅯杍䅅䅁䅯允䅉䅁䅯睁䅉䅁䅅䅁䉁䅁䅁兂獁㠹坃佤㑭䅑杷允䅁䅁䅕䅁䑁䅁䅷䅁䭁䑁久䅁䭁佁䭷䅁䭁佁䭙䅁䭁佁䭣䅁䉁䅁䅁允䅁䅁䅯䅅䅑䅁杷允䅁䅁䅍䅁䑁䅁䅷䅁䭁䝁䉁䅁䭁䉁䝯䅁䉁䅁䅁允䅁䅁䅯䅑䅙䅁杷允䅁䅁䅍䅁䑁䅁䅷䅁䭁䱁䙍䅁䭁䉁䝯䅁䉁䅁䅁允䅁䅁䅯兌䅙䅁杷允䅁䅁䅍䅁䑁䅁䅷䅁䭁乁䙙䅁䭁䉁䝯䅁䉁䅁䅁允䅁䅁䅯兺䅙䅁杷允䅁䅁䅑䅁䑁䅁䅷䅁䭁䉁䅉䅁䭁䅁䅑䅁䭁䅁䅕䅁䉁䅁䅁允䅁䉁䅑䡐杊䅁䅁䅁䵁䅉䅅䅁䕁䅁䅁睁䵁䅁䅁权煁睁䅁权剁䅁䅁权䙁䅁䅁允䅁䅁䅅䅁啁佁塄桺䅑䅁䅁䍄䉁䅁䅁䅂䅁䅁䅍䅄䅁䅁䅯睺䅍䅁䅯充䅁䅁䅯眯䅅䅁䅅䅁䉁䅁䅁䅆䅂愴噚䅁䅁䅁杷允䅁䅁䅑䅁䑁䅁䅷䅁䭁䩁䑕䅁䭁䅁䅑䅁䭁偁䈸䅁䉁䅁䅁允䅁䉁䅑䩷䡺䅁䅁䅁䵁䅉䅅䅁䑁䅁䅁睁䵁䅁䅁权䙂允䅁权歁杂䅁允䅁䅁䅅䅁䭁䉁䨴䅁䵁䅉䅅䅁䑁䅁䅁睁䵁䅁䅁权奁兄䅁权敁杂䅁允䅁䅁䅅䅁䭁䵁䝫䅁䵁䅉䅅䅁䙁䅁䅁睁䵁䅁䅁权婂睃䅁权瑄权䅁权浄权䅁权湄权䅁允䅁䅁䅅䅁䭁䉁䕁䅁䵁䅉䅅䅁䑁䅁䅁睁䵁䅁䅁权啂䅁䅁权奁杂䅁允䅁䅁䅅䅁䭁䕁䝯䅁䵁䅉䅅䅁䕁䅁䅁睁䵁䅁䅁权潄允䅁权䕁䅁䅁权䕁杁䅁允䅁䅁䅅䅁啁佁㥺䅊䅁䅁䅁䍄䉁䅁䅁兂䅁䅁䅍䅄䅁䅁䅯䄸䅁䅁䅯朶䅯䅁䅯朵䅯䅁䅯眶䅯䅁䅅䅁䉁䅁䅁睂䅁䅁䅁䔴洳䅑杷允䅁䅁䅍䅁䑁䅁䅷䅁䭁䝁䱯䅁䭁䉁䜴䅁䉁䅁䅁允䅁䅁䅯䅎䅙䅁杷允䅁䅁䅑䅁䑁䅁䅷䅁䭁偁䌴䅁䭁䅁䅯䅁䭁䅁䅕䅁䉁䅁䅁允䅁䅁䅕免獩䙈歰歉䵁䅉䅅䅁䕁䅁䅁睁䵁䅁䅁权煁睁䅁权䭁䅁䅁权䙁䅁䅁允䅁䅁䅅䅁䙁偁卌坔光偗⽫䍄䉁䅁䅁兂䅁䅁䅍䅄䅁䅁䅯杭䅁䅁䅯䄷䅯䅁䅯朵䅯䅁䅯眵䅯䅁䅅䅁䉁䅁䅁睂䅁䅁䅁䉯浢䅑杷允䅁䅁䅕䅁䑁䅁䅷䅁䭁䡁䉫䅁䭁佁䭫䅁䭁佁䭙䅁䭁佁䭣䅁䉁䅁䅁允䅁䅁䅯睮䄴䅁杷允䅁䅁䅑䅁䑁䅁䅷䅁䭁䥁䐰䅁䭁䅁䅑䅁䭁䅁䅕䅁䉁䅁䅁允䅁䉁䅑䡇假䅁䅁䅁䵁䅉䅅䅁䕁䅁䅁睁䵁䅁䅁权獁允䅁权䕁䅁䅁权䙁䅁䅁允䅁䅁䅅䅁啁䩁䕃睖䅉䅁䅁䍄䉁䅁䅁兂䅁䅁䅍䅄䅁䅁䅯睳䅅䅁䅯䄶䅯䅁䅯朵䅯䅁䅯眵䅯䅁䅅䅁䉁䅁䅁权䝁睃䅁䍄䉁䅁䅁睁䅁䅁䅍䅄䅁䅁䅯睱䅳䅁䅯杈䅙䅁䅅䅁䉁䅁䅁权楄杂䅁䍄䉁䅁䅁䅂䅁䅁䅍䅄䅁䅁䅯兪䅍䅁䅯充䅁䅁䅯兂䅁䅁䅅䅁䉁䅁䅁䅆杄兘塁䅁䅁䅁杷允䅁䅁䅑䅁䑁䅁䅷䅁䭁䭁䑅䅁䭁䉁䅅䅁䭁䅁䅕䅁䉁䅁䅁允䅁䉁䅑䅂併䅊䅁䅁䵁䅉䅅䅁䙁䅁䅁睁䵁䅁䅁权䭁睃䅁权煄权䅁权浄权䅁权牄权䅁允䅁䅁䅅䅁䡁䅁䅁䅁杁佰䅖䍄䉁䅁䅁睁䅁䅁䅍䅄䅁䅁䅯睁䅙䅁䅯䅈䅙䅁䅅䅁䉁䅁䅁权卂杂䅁䍄䉁䅁䅁䅂䅁䅁䅍䅄䅁䅁䅯儸䅍䅁䅯䅂䅁䅁䅯兂䅁䅁䅅䅁䉁䅁䅁䅆潂⭌䅁䅁䅁䅁杷允䅁䅁䅑䅁䑁䅁䅷䅁䭁䕁䑁䅁䭁䅁䅯䅁䭁䅁䅕䅁䉁䅁䅁允䅁䅁䅕へ㍳啩杆歆䵁䅉䅅䅁䙁䅁䅁睁䵁䅁䅁权⽃䅁䅁权汄权䅁权浄权䅁权湄权䅁允䅁䅁䅅䅁䭁䅁䰰䅁䵁䅉䅅䅁䑁䅁䅁睁䵁䅁䅁权⽁䅁䅁权慁杂䅁允䅁䅁䅅䅁䭁䉁䝳䅁䵁䅉䅅䅁䕁䅁䅁睁䵁䅁䅁权卄杁䅁权䭁䅁䅁权⽄允䅁允䅁䅁䅅䅁䙁䡁灮橊䥅䅲䅪䍄䉁䅁䅁兂䅁䅁䅍䅄䅁䅁䅯兹䅁䅁䅯儵䅯䅁䅯朵䅯䅁䅯眵䅯䅁䅅䅁䉁䅁䅁权㕄权䅁䍄䉁䅁䅁睁䅁䅁䅍䅄䅁䅁䅯睯䅷䅁䅯䅈䅙䅁䅅䅁䉁䅁䅁权潂睂䅁䍄䉁䅁䅁䅂䅁䅁䅍䅄䅁䅁䅯共䅅䅁䅯睈䅙䅁䅯䅉䅙䅁䅅䅁䉁䅁䅁权捂睂䅁䍄䉁䅁䅁䅂䅁䅁䅍䅄䅁䅁䅯朲䅍䅁䅯充䅁䅁䅯兂䅁䅁䅅䅁䉁䅁䅁䅆杁䩹䡉䅁䅁䅁杷允䅁䅁䅍䅁䑁䅁䅷䅁䭁䩁义䅁䭁䍁䝑䅁䉁䅁䅁允䅁䅁䅯睙䅙䅁杷允䅁䅁䅑䅁䑁䅁䅷䅁䭁䕁䍣䅁䭁䅁䅯䅁䭁偁䈸䅁䉁䅁䅁允䅁䅁䅕敢㝦晱卆歊䵁䅉䅅䅁䕁䅁䅁睁䵁䅁䅁权乄杁䅁权䭁䅁䅁权䙁䅁䅁允䅁䅁䅅䅁䙁䉁䕫杖琴杳䅤䍄䉁䅁䅁兂䅁䅁䅍䅄䅁䅁䅯䅄䅳䅁䅯䄷䅯䅁䅯朵䅯䅁䅯眵䅯䅁䅅䅁䉁䅁䅁权允䅂䅁䍄䉁䅁䅁兂䅁䅁䅍䅄䅁䅁䅯杷䅁䅁䅯䄶䅯䅁䅯朵䅯䅁䅯眵䅯䅁䅅䅁䉁䅁䅁权剂睃䅁䍄䉁䅁䅁䅂䅁䅁䅍䅄䅁䅁䅯儰䅍䅁䅯䅂䅁䅁䅯兂䅁䅁䅅䅁䉁䅁䅁䅆奂䉢䙍䅁䅁䅁杷允䅁䅁䅑䅁䑁䅁䅷䅁䭁䵁䘴䅁䭁䉁䜸䅁䭁䍁䝁䅁䉁䅁䅁允䅁䅁䅯䅘䅣䅁杷允䅁䅁䅑䅁䑁䅁䅷䅁䭁䡁䍧䅁䭁䅁䅑䅁䭁偁䈸䅁䉁䅁䅁允䅁䉁䅑乡䭷允䅁䅁䵁䅉䅅䅁䑁䅁䅁睁䵁䅁䅁权㕃允䅁权慁杂䅁允䅁䅁䅅䅁䭁䑁䝷䅁䵁䅉䅅䅁䕁䅁䅁睁䵁䅁䅁权兄杁䅁权剁䅁䅁权⽄允䅁允䅁䅁䅅䅁啁䕁呂䅘䅳䅁䅁䍄䉁䅁䅁兂䅁䅁䅍䅄䅁䅁䅯术䅁䅁䅯䄶䅯䅁䅯朵䅯䅁䅯眵䅯䅁䅅䅁䉁䅁䅁权䝁睃䅁䍄䉁䅁䅁䅂䅁䅁䅍䅄䅁䅁䅯䅏䅉䅁䅯权䅁䅁䅯眯䅅䅁䅅䅁䉁䅁䅁兂剄瑉㕶浦䅯䅑杷允䅁䅁䅑䅁䑁䅁䅷䅁䭁䩁临䅁䭁䉁䜸䅁䭁䍁䝁䅁䉁䅁䅁允䅁䅁䅯杧䅧䅁杷允䅁䅁䅑䅁䑁䅁䅷䅁䭁偁䅙䅁䭁䉁䅅䅁䭁䅁䍑䅁䉁䅁䅁允䅁䉁䅑䅇䕶睅䅁䅁䵁䅉䅅䅁䕁䅁䅁睁䵁䅁䅁权元杁䅁权䭁䅁䅁权䙁䅁䅁允䅁䅁䅅䅁䙁䉁愱䑚晶硺䅆䍄䉁䅁䅁䅂䅁䅁䅍䅄䅁䅁䅯公䅅䅁䅯权䅁䅁䅯䅂䅉䅁䅅䅁䉁䅁䅁兂慃婭婭婭潫䅑杷允䅁䅁䅕䅁䑁䅁䅷䅁䭁䵁䅧䅁䭁佁䭧䅁䭁佁䭙䅁䭁佁䭣䅁䉁䅁䅁允䅁䅁䅯杢䅳䅁杷允䅁䅁䅕䅁䑁䅁䅷䅁䭁佁䕑䅁䭁佁䭧䅁䭁佁䭙䅁䭁佁䭣䅁䉁䅁䅁允䅁䅁䅯杂䅳䅁杷允䅁䅁䅕䅁䑁䅁䅷䅁䭁䵁䄴䅁䭁佁䭧䅁䭁佁䭙䅁䭁佁䭣䅁䉁䅁䅁允䅁䅁䅯杂䅳䅁杷允䅁䅁䅕䅁䑁䅁䅷䅁䭁䉁䵧䅁䭁佁䭯䅁䭁佁䭙䅁䭁佁䭳䅁䉁䅁䅁允䅁䅁䅯䅅䅑䅁杷允䅁䅁䅍䅁䑁䅁䅷䅁䭁䍁䅙䅁䭁䉁䝷䅁䉁䅁䅁允䅁䅁䅯睋䅙䅁杷允䅁䅁䅕䅁䑁䅁䅷䅁䭁䡁䉅䅁䭁佁䬰䅁䭁佁䭙䅁䭁佁䭣䅁䉁䅁䅁允䅁䅁䅣䅁䅁佁䱃唵䵁䅉䅅䅁䑁䅁䅁睁䵁䅁䅁权䍂䅁䅁权慁杂䅁允䅁䅁䅅䅁䭁䱁䝙䅁䵁䅉䅅䅁䙁䅁䅁睁䵁䅁䅁权穁䅁䅁权煄权䅁权浄权䅁权牄权䅁允䅁䅁䅅䅁䡁䅁䅁䅁䅃畍䅚䍄䉁䅁䅁兂䅁䅁䅍䅄䅁䅁䅯儴䅁䅁䅯儷䅯䅁䅯朵䅯䅁䅯眵䅯䅁䅅䅁䉁䅁䅁睂䅁䅁䅁䍑浪䅑杷允䅁䅁䅍䅁䑁䅁䅷䅁䭁乁乁䅁䭁䍁䝙䅁䉁䅁䅁允䅁䅁䅕灭婭婭灮ざ䵁䅉䅅䅁䕁䅁䅁睁䵁䅁䅁权䩃睁䅁权䕁䅁䅁权䙁䅁䅁允䅁䅁䅅䅁啁䭁䍧兌䅁䅁䅁䍄䉁䅁䅁睁䅁䅁䅍䅄䅁䅁䅯睰䅕䅁䅯䅊䅙䅁䅅䅁䉁䅁䅁权佄睂䅁䍄䉁䅁䅁䅂䅁䅁䅍䅄䅁䅁䅯睘䅁䅁䅯允䅉䅁䅯杁䅉䅁䅅䅁䉁䅁䅁兂奂汳祶䵖慦䅑杷允䅁䅁䅕䅁䑁䅁䅷䅁䭁䉁䈴䅁䭁佁䭫䅁䭁佁䭙䅁䭁佁䭣䅁䉁䅁䅁允䅁䅁䅯兣䄴䅁杷允䅁䅁䅑䅁䑁䅁䅷䅁䭁䱁䑕䅁䭁䅁䅯䅁䭁偁䈸䅁䉁䅁䅁允䅁䅁䅕杓䍷㑋坣启䴸䅉䅅䅁䙁䅁䅁睁䵁䅁䅁权敃睄䅁权瑄权䅁权浄权䅁权湄权䅁允䅁䅁䅅䅁䡁䅁䅁䅁杄⭎䅚䍄䉁䅁䅁睁䅁䅁䅍䅄䅁䅁䅯督䄰䅁䅯杇䅙䅁䅅䅁䉁䅁䅁权時杂䅁䍄䉁䅁䅁兂䅁䅁䅍䅄䅁䅁䅯兢䅅䅁䅯䄷䅯䅁䅯朵䅯䅁䅯眵䅯䅁䅅䅁䉁䅁䅁权允䅂䅁䍄䉁䅁䅁䅂䅁䅁䅍䅄䅁䅁䅯免䅁䅁䅯睈䅙䅁䅯䅉䅙䅁䅅䅁䉁䅁䅁权穁杂䅁䍄䉁䅁䅁䅂䅁䅁䅍䅄䅁䅁䅯睧䅳䅁䅯睈䅙䅁䅯䅉䅙䅁䅅䅁䉁䅁䅁权い杂䅁䍄䉁䅁䅁䅂䅁䅁䅍䅄䅁䅁䅯儵䅍䅁䅯䅂䅁䅁䅯眯䅅䅁䅅䅁䉁䅁䅁䅆奁㝷䈴䅁䅁䅁杷允䅁䅁䅍䅁䑁䅁䅷䅁䭁䕁䰸䅁䭁䉁䜴䅁䉁䅁䅁允䅁䅁䅯杭䅙䅁杷允䅁䅁䅑䅁䑁䅁䅷䅁䭁䱁䐸䅁䭁䅁䅑䅁䭁䅁䅕䅁䉁䅁䅁允䅁䉁䅑䐰䥮䅁䅁䅁䵁䅉䅅䅁䑁䅁䅁睁䵁䅁䅁权呄兂䅁权慁杂䅁允䅁䅁䅅䅁䭁䑁䝷䅁䵁䅉䅅䅁䕁䅁䅁睁䵁䅁䅁权灃䅁䅁权剁䅁䅁权䕁杁䅁允䅁䅁䅅䅁啁䵁㥄吰䅍䅁䅁䍄䉁䅁䅁䅂䅁䅁䅍䅄䅁䅁䅯兣䅉䅁䅯权䅁䅁䅯眯䅅䅁䅅䅁䉁䅁䅁兂䭂䅄牉硨呙䅑杷允䅁䅁䅑䅁䑁䅁䅷䅁䭁䡁䑷䅁䭁䅁䅑䅁䭁偁䈸䅁䉁䅁䅁允䅁䉁䅑䬫⭆䅁䅁䅁䵁䅉䅅䅁䕁䅁䅁睁䵁䅁䅁权啃䅂䅁权晁杂䅁权杁杂䅁允䅁䅁䅅䅁䭁䕁䝍䅁䵁䅉䅅䅁䕁䅁䅁睁䵁䅁䅁权乄杁䅁权剁䅁䅁权⽄允䅁允䅁䅁䅅䅁啁䉁䅹䅲䅣䅁䅁䍄䉁䅁䅁兂䅁䅁䅍䅄䅁䅁䅯睏䅕䅁䅯儷䅯䅁䅯朵䅯䅁䅯眵䅯䅁䅅䅁䉁䅁䅁睂䅁䅁䅁偙氯䅑杷允䅁䅁䅑䅁䑁䅁䅷䅁䭁乁䈴䅁䭁䅁䍅䅁䭁䅁䍕䅁䉁䅁䅁允䅁䅁䅕桮偸敖䑥〱䵁䅉䅅䅁䕁䅁䅁睁䵁䅁䅁权⽃睁䅁权剁䅁䅁权䙁䅁䅁允䅁䅁䅅䅁啁佁汇剩䅑䅁䅁䍄䉁䅁䅁䅂䅁䅁䅍䅄䅁䅁䅯兑䅉䅁䅯充䅁䅁䅯兂䅁䅁䅅䅁䉁䅁䅁䅆䅁䡊呃䅁䅁䅁杷允䅁䅁䅑䅁䑁䅁䅷䅁䭁䭁䍣䅁䭁䉁䅅䅁䭁偁䈸䅁䉁䅁䅁允䅁䉁䅑䙙㝎䅃䅁䅁䵁䅉䅅䅁䙁䅁䅁睁䵁䅁䅁权捁䅁䅁权煄权䅁权浄权䅁权牄权䅁允䅁䅁䅅䅁䡁䅁䅁䅁杁敎䅚䍄䉁䅁䅁兂䅁䅁䅍䅄䅁䅁䅯睏䅁䅁䅯儷䅯䅁䅯朵䅯䅁䅯眵䅯䅁䅅䅁䉁䅁䅁权允䅂䅁䍄䉁䅁䅁兂䅁䅁䅍䅄䅁䅁䅯䅆䄸䅁䅯䄷䅯䅁䅯朵䅯䅁䅯眵䅯䅁䅅䅁䉁䅁䅁权允䅂䅁䍄䉁䅁䅁睁䅁䅁䅍䅄䅁䅁䅯眫䅑䅁䅯杊䅙䅁䅅䅁䉁䅁䅁兂灁䥘䌯夹啨䅑杷允䅁䅁䅕䅁䑁䅁䅷䅁䭁䅁䉯䅁䭁佁䭯䅁䭁佁䭙䅁䭁佁䭳䅁䉁䅁䅁允䅁䅁䅣䅁䅁䅁㕁欵䵁䅉䅅䅁䕁䅁䅁睁䵁䅁䅁权敄杁䅁权䕁䅁䅁权䙁䅁䅁允䅁䅁䅅䅁啁偁敪杒䅁䅁䅁䍄䉁䅁䅁兂䅁䅁䅍䅄䅁䅁䅯睌䅷䅁䅯䄷䅯䅁䅯朵䅯䅁䅯眵䅯䅁䅅䅁䉁䅁䅁睂䅁䅁䅁䍷浔䅑杷允䅁䅁䅍䅁䑁䅁䅷䅁䭁䝁位䅁䭁䍁䝙䅁䉁䅁䅁允䅁䅁䅕㘱睎児㍰啖䵁䅉䅅䅁䕁䅁䅁睁䵁䅁䅁权㍄杁䅁权䭁䅁䅁权䙁䅁䅁允䅁䅁䅅䅁䙁乁楅⼲⭬畡⽷䍄䉁䅁䅁兂䅁䅁䅍䅄䅁䅁䅯杌䅅䅁䅯儶䅯䅁䅯朵䅯䅁䅯眵䅯䅁䅅䅁䉁䅁䅁权捄兄䅁䍄䉁䅁䅁睁䅁䅁䅍䅄䅁䅁䅯䅳䅅䅁䅯杇䅙䅁䅅䅁䉁䅁䅁权瑁杂䅁䍄䉁䅁䅁䅂䅁䅁䅍䅄䅁䅁䅯䅸䅅䅁䅯允䅉䅁䅯杁䅉䅁䅅䅁䉁䅁䅁兂楄瑵捙婬佪䅑杷允䅁䅁䅑䅁䑁䅁䅷䅁䭁䍁䍯䅁䭁䉁䅅䅁䭁䅁䅕䅁䉁䅁䅁允䅁䉁䅑䡧祲睕䅁䅁䵁䅉䅅䅁䙁䅁䅁睁䵁䅁䅁权ㅃ䅂䅁权煄权䅁权浄权䅁权牄权䅁允䅁䅁䅅䅁䡁䅁䅁䅁䅁⭌䅚䍄䉁䅁䅁兂䅁䅁䅍䅄䅁䅁䅯兴䄸䅁䅯儵䅯䅁䅯朵䅯䅁䅯眵䅯䅁䅅䅁䉁䅁䅁权允䅂䅁䍄䉁䅁䅁睁䅁䅁䅍䅄䅁䅁䅯睘䅁䅁䅯杇䅙䅁䅅䅁䉁䅁䅁权瑁杂䅁䍄䉁䅁䅁䅂䅁䅁䅍䅄䅁䅁䅯杩䅉䅁䅯充䅁䅁䅯眯䅅䅁䅅䅁䉁䅁䅁䅆䅄穤婙䅁䅁䅁杷允䅁䅁䅑䅁䑁䅁䅷䅁䭁䡁䑳䅁䭁䅁䅯䅁䭁䅁䅕䅁䉁䅁䅁允䅁䅁䅕牘䩰䅄牉启䴸䅉䅅䅁䑁䅁䅁睁䵁䅁䅁权湃䅁䅁权慁杂䅁允䅁䅁䅅䅁䭁䕁䝁䅁䵁䅉䅅䅁䑁䅁䅁睁䵁䅁䅁权晄允䅁权流杂䅁允䅁䅁䅅䅁䙁䙁偹癷潕䙔䅚䍄䉁䅁䅁睁䅁䅁䅍䅄䅁䅁䅯䅪䅳䅁䅯䅈䅙䅁䅅䅁䉁䅁䅁权㥃杂䅁䍄䉁䅁䅁䅂䅁䅁䅍䅄䅁䅁䅯睶䅅䅁䅯充䅁䅁䅯䅂䅉䅁䅅䅁䉁䅁䅁䅆䅂潙ㄱ䅁䅁䅁杷允䅁䅁䅑䅁䑁䅁䅷䅁䭁䑁䑯䅁䭁䉁䅅䅁䭁偁䈸䅁䉁䅁䅁允䅁䉁䅑䉧㍨元䅁䅁䵁䅉䅅䅁䑁䅁䅁睁䵁䅁䅁权䙄兄䅁权奁杂䅁允䅁䅁䅅䅁䭁䡁䝷䅁䵁䅉䅅䅁䕁䅁䅁睁䵁䅁䅁权䥄睁䅁权䕁䅁䅁权䙁䅁䅁允䅁䅁䅅䅁啁䡁㙄儶䅁䅁䅁䍄䉁䅁䅁兂䅁䅁䅍䅄䅁䅁䅯儲䅑䅁䅯䄷䅯䅁䅯朵䅯䅁䅯眵䅯䅁䅅䅁䉁䅁䅁睂䅁䅁䅁䥁歄䅑杷允䅁䅁䅕䅁䑁䅁䅷䅁䭁乁䴸䅁䭁佁䭧䅁䭁佁䭙䅁䭁佁䭣䅁䉁䅁䅁允䅁䅁䅯杂䅳䅁杷允䅁䅁䅑䅁䑁䅁䅷䅁䭁䙁䑯䅁䭁䅁䅯䅁䭁偁䈸䅁䉁䅁䅁允䅁䅁䅕⼵灵搸义啊䵁䅉䅅䅁䕁䅁䅁睁䵁䅁䅁权十杁䅁权䕁䅁䅁权䙁䅁䅁允䅁䅁䅅䅁啁䑁䑃兕䅁䅁䅁䍄䉁䅁䅁䅂䅁䅁䅍䅄䅁䅁䅯睪䅉䅁䅯充䅁䅁䅯兂䅁䅁䅅䅁䉁䅁䅁䅆奄㤹歧䅁䅁䅁杷允䅁䅁䅕䅁䑁䅁䅷䅁䭁䱁䉁䅁䭁佁䬰䅁䭁佁䭙䅁䭁佁䭣䅁䉁䅁䅁允䅁䅁䅣䅁䅁䥁噃䔵䵁䅉䅅䅁䙁䅁䅁睁䵁䅁䅁权呁䅁䅁权灄权䅁权浄权䅁权湄权䅁允䅁䅁䅅䅁䭁䍁䰰䅁䵁䅉䅅䅁䙁䅁䅁睁䵁䅁䅁权灄䅄䅁权灄权䅁权浄权䅁权湄权䅁允䅁䅁䅅䅁䭁䉁䕁䅁䵁䅉䅅䅁䕁䅁䅁睁䵁䅁䅁权偄睁䅁权䕁䅁䅁权䙁䅁䅁允䅁䅁䅅䅁啁䩁婩儫䅅䅁䅁䍄䉁䅁䅁兂䅁䅁䅍䅄䅁䅁䅯末䅅䅁䅯儵䅯䅁䅯朵䅯䅁䅯眵䅯䅁䅅䅁䉁䅁䅁权㕄权䅁䍄䉁䅁䅁睁䅁䅁䅍䅄䅁䅁䅯杹䄸䅁䅯杊䅙䅁䅅䅁䉁䅁䅁兂㑃潈牘晕剨䅑杷允䅁䅁䅕䅁䑁䅁䅷䅁䭁䵁乕䅁䭁佁䭧䅁䭁佁䭙䅁䭁佁䭣䅁䉁䅁䅁允䅁䅁䅯䅅䅑䅁杷允䅁䅁䅍䅁䑁䅁䅷䅁䭁䭁䕅䅁䭁䉁䝧䅁䉁䅁䅁允䅁䅁䅯䅦䅙䅁杷允䅁䅁䅍䅁䑁䅁䅷䅁䭁䙁䵁䅁䭁䉁䝧䅁䉁䅁䅁允䅁䅁䅯克䅙䅁杷允䅁䅁䅑䅁䑁䅁䅷䅁䭁䙁䅷䅁䭁䉁䜸䅁䭁䍁䝁䅁䉁䅁䅁允䅁䅁䅯材䅣䅁杷允䅁䅁䅑䅁䑁䅁䅷䅁䭁䡁䍅䅁䭁䅁䅑䅁䭁偁䈸䅁䉁䅁䅁允䅁䉁䅑䅯欰允䅁䅁䵁䅉䅅䅁䙁䅁䅁睁䵁䅁䅁权奃允䅁权煄权䅁权浄权䅁权牄权䅁允䅁䅁䅅䅁䡁䅁䅁䅁䅄佔䅚䍄䉁䅁䅁䅂䅁䅁䅍䅄䅁䅁䅯䅹䅍䅁䅯权䅁䅁䅯兂䅁䅁䅅䅁䉁䅁䅁兂奂扏䥔牤爷睐杷允䅁䅁䅕䅁䑁䅁䅷䅁䭁䭁䈴䅁䭁佁䭯䅁䭁佁䭙䅁䭁佁䭳䅁䉁䅁䅁允䅁䅁䅣䅁䅁䭁偂欵䵁䅉䅅䅁䙁䅁䅁睁䵁䅁䅁权乁兂䅁权潄权䅁权浄权䅁权湄权䅁允䅁䅁䅅䅁䭁䉁䕁䅁䵁䅉䅅䅁䕁䅁䅁睁䵁䅁䅁权䙂睁䅁权䕁䅁䅁权⽄允䅁允䅁䅁䅅䅁啁䭁兄村䅅䅁䅁䍄䉁䅁䅁䅂䅁䅁䅍䅄䅁䅁䅯朵䅍䅁䅯充䅁䅁䅯兂䅁䅁䅅䅁䉁䅁䅁䅆杄橣䑙䅁䅁䅁杷允䅁䅁䅕䅁䑁䅁䅷䅁䭁䑁䅙䅁䭁佁䭕䅁䭁佁䭙䅁䭁佁䭣䅁䉁䅁䅁允䅁䅁䅯睎䅳䅁杷允䅁䅁䅕䅁䑁䅁䅷䅁䭁䱁䱍䅁䭁佁䭕䅁䭁佁䭙䅁䭁佁䭣䅁䉁䅁䅁允䅁䅁䅯䅅䅑䅁杷允䅁䅁䅍䅁䑁䅁䅷䅁䭁佁䔴䅁䭁䉁䝯䅁䉁䅁䅁允䅁䅁䅯兺䅙䅁杷允䅁䅁䅑䅁䑁䅁䅷䅁䭁佁䑣䅁䭁䅁䅑䅁䭁䅁䅕䅁䉁䅁䅁允䅁䉁䅑唷桧䅁䅁䅁䵁䅉䅅䅁䕁䅁䅁睁䵁䅁䅁权牁䅁䅁权䕁䅁䅁权䕁杁䅁允䅁䅁䅅䅁啁䕁畂睗䅁䅁䅁䍄䉁䅁䅁䅂䅁䅁䅍䅄䅁䅁䅯杤䅍䅁䅯䅂䅁䅁䅯兂䅁䅁䅅䅁䉁䅁䅁䅆扂瑤䅯䅁䅁䅁杷允䅁䅁䅕䅁䑁䅁䅷䅁䭁䡁䙁䅁䭁佁䭫䅁䭁佁䭙䅁䭁佁䭣䅁䉁䅁䅁允䅁䅁䅯兌䄰䅁杷允䅁䅁䅑䅁䑁䅁䅷䅁䭁䱁䑕䅁䭁䅁䅯䅁䭁䅁䅕䅁䉁䅁䅁允䅁䅁䅕楄礲敮渫䕂䵁䅉䅅䅁䑁䅁䅁睁䵁䅁䅁权䱂兂䅁权歁杂䅁允䅁䅁䅅䅁䭁䝁䝫䅁䵁䅉䅅䅁䙁䅁䅁睁䵁䅁䅁权㥁睃䅁权灄权䅁权浄权䅁权湄权䅁允䅁䅁䅅䅁䭁䝁十䅁䵁䅉䅅䅁䑁䅁䅁睁䵁䅁䅁权兄䅄䅁权捁杂䅁允䅁䅁䅅䅁䭁䡁䡕䅁䵁䅉䅅䅁䕁䅁䅁睁䵁䅁䅁权䕃睁䅁权䭁䅁䅁权䙁䅁䅁允䅁䅁䅅䅁䙁䙁㘶兓䍷⽋⽍䍄䉁䅁䅁兂䅁䅁䅍䅄䅁䅁䅯䅙䅷䅁䅯儶䅯䅁䅯朵䅯䅁䅯眵䅯䅁䅅䅁䉁䅁䅁权睂䅅䅁䍄䉁䅁䅁睁䅁䅁䅍䅄䅁䅁䅯睚䅅䅁䅯䅇䅙䅁䅅䅁䉁䅁䅁权䩂睂䅁䍄䉁䅁䅁䅂䅁䅁䅍䅄䅁䅁䅯䄸䅍䅁䅯权䅁䅁䅯眯䅅䅁䅅䅁䉁䅁䅁兂䩃坑汄䌰䭉䅑杷允䅁䅁䅕䅁䑁䅁䅷䅁䭁䭁䕅䅁䭁佁䭷䅁䭁佁䭙䅁䭁佁䭣䅁䉁䅁䅁允䅁䅁䅣䅁䅁䝁潁欵䵁䅉䅅䅁䕁䅁䅁睁䵁䅁䅁权塁䅁䅁权䕁䅁䅁权䙁䅁䅁允䅁䅁䅅䅁啁䅁潩睍䅍䅁䅁䍄䉁䅁䅁䅂䅁䅁䅍䅄䅁䅁䅯公䅉䅁䅯权䅁䅁䅯兂䅁䅁䅅䅁䉁䅁䅁兂煃搸乊瑙楁䅑杷允䅁䅁䅑䅁䑁䅁䅷䅁䭁乁䑕䅁䭁䅁䅯䅁䭁䅁䅕䅁䉁䅁䅁允䅁䅁䅕畮渫歸㍵商䵁䅉䅅䅁䕁䅁䅁睁䵁䅁䅁权歁杁䅁权䕁䅁䅁权䙁䅁䅁允䅁䅁䅅䅁啁䱁元眶䅁䅁䅁䍄䉁䅁䅁兂䅁䅁䅍䅄䅁䅁䅯睏䅷䅁䅯朶䅯䅁䅯朵䅯䅁䅯眶䅯䅁䅅䅁䉁䅁䅁睂䅁䅁䅁䑑汶䅑杷允䅁䅁䅍䅁䑁䅁䅷䅁䭁䑁䱉䅁䭁䉁䝷䅁䉁䅁䅁允䅁䅁䅯杙䅙䅁杷允䅁䅁䅑䅁䑁䅁䅷䅁䭁偁䑯䅁䭁䉁䅅䅁䭁䅁䅕䅁䉁䅁䅁允䅁䉁䅑䑏䑗权䅁䅁䵁䅉䅅䅁䙁䅁䅁睁䵁䅁䅁权乁䅁䅁权汄权䅁权浄权䅁权湄权䅁允䅁䅁䅅䅁䭁䑁䰴䅁䵁䅉䅅䅁䙁䅁䅁睁䵁䅁䅁权䥁杄䅁权汄权䅁权浄权䅁权湄权䅁允䅁䅁䅅䅁䭁䉁䕁䅁䵁䅉䅅䅁䙁䅁䅁睁䵁䅁䅁权乃睃䅁权瑄权䅁权浄权䅁权湄权䅁允䅁䅁䅅䅁䡁䅁䅁䅁䅄畁䅚䍄䉁䅁䅁䅂䅁䅁䅍䅄䅁䅁䅯䅵䅁䅁䅯允䅉䅁䅯睁䅉䅁䅅䅁䉁䅁䅁兂奁楔䙗歋剢䅑杷允䅁䅁䅑䅁䑁䅁䅷䅁䭁䍁䍑䅁䭁䉁䅅䅁䭁䅁䅕䅁䉁䅁䅁允䅁䉁䅑䱧㕙䅃䅁䅁䵁䅉䅅䅁䕁䅁䅁睁䵁䅁䅁权䕂睁䅁权剁䅁䅁权⽄允䅁允䅁䅁䅅䅁啁䕁坃杚䅑䅁䅁䍄䉁䅁䅁睁䅁䅁䅍䅄䅁䅁䅯睥䅅䅁䅯䅈䅙䅁䅅䅁䉁䅁䅁权⽁杂䅁䍄䉁䅁䅁䅂䅁䅁䅍䅄䅁䅁䅯睆䅁䅁䅯权䅁䅁䅯兂䅁䅁䅅䅁䉁䅁䅁兂䙃ㄶ㑇歈杕䅑杷允䅁䅁䅑䅁䑁䅁䅷䅁䭁䍁䍑䅁䭁䅁䅯䅁䭁䅁䅕䅁䉁䅁䅁允䅁䅁䅕䘷㑇潈牘ぅ䵁䅉䅅䅁䙁䅁䅁睁䵁䅁䅁权楄兂䅁权汄权䅁权浄权䅁权湄权䅁允䅁䅁䅅䅁䭁䉁䕁䅁䵁䅉䅅䅁䑁䅁䅁睁䵁䅁䅁权㝁䅁䅁权歁杂䅁允䅁䅁䅅䅁䭁䍁䭕䅁䵁䅉䅅䅁䕁䅁䅁睁䵁䅁䅁权婃䅁䅁权剁䅁䅁权䕁杁䅁允䅁䅁䅅䅁啁䍁慂瘲䄸䅁䅁䍄䉁䅁䅁䅂䅁䅁䅍䅄䅁䅁䅯睲䅉䅁䅯䅂䅁䅁䅯眯䅅䅁䅅䅁䉁䅁䅁䅆奃硊䉉䅁䅁䅁杷允䅁䅁䅑䅁䑁䅁䅷䅁䭁偁䍫䅁䭁䅁䅑䅁䭁偁䈸䅁䉁䅁䅁允䅁䉁䅑䙡婧睆䅁䅁䵁䅉䅅䅁䑁䅁䅁睁䵁䅁䅁权畃䅂䅁权敁杂䅁允䅁䅁䅅䅁䭁䩁䝅䅁䵁䅉䅅䅁䕁䅁䅁睁䵁䅁䅁权䡂睁䅁权䕁䅁䅁权⽄允䅁允䅁䅁䅅䅁啁䭁歔䅗䅁䅁䅁䍄䉁䅁䅁䅂䅁䅁䅍䅄䅁䅁䅯睩䅉䅁䅯权䅁䅁䅯兂䅁䅁䅅䅁䉁䅁䅁兂䵁楁䡵瑆㡮睐杷允䅁䅁䅍䅁䑁䅁䅷䅁䭁偁䉅䅁䭁䉁䝧䅁䉁䅁䅁允䅁䅁䅯兌䅙䅁杷允䅁䅁䅑䅁䑁䅁䅷䅁䭁䉁䐸䅁䭁䅁䅯䅁䭁偁䈸䅁䉁䅁䅁允䅁䅁䅕呣䬰㘱睎う䵁䅉䅅䅁䕁䅁䅁睁䵁䅁䅁权啂睁䅁权剁䅁䅁权䙁䅁䅁允䅁䅁䅅䅁啁佁畄儯䄸䅁䅁䍄䉁䅁䅁兂䅁䅁䅍䅄䅁䅁䅯眯䅯䅁䅯儶䅯䅁䅯朵䅯䅁䅯眵䅯䅁䅅䅁䉁䅁䅁权允䅂䅁䍄䉁䅁䅁兂䅁䅁䅍䅄䅁䅁䅯儴䄴䅁䅯䄷䅯䅁䅯朵䅯䅁䅯眵䅯䅁䅅䅁䉁䅁䅁睂䅁䅁䅁䅁洯䅑杷允䅁䅁䅍䅁䑁䅁䅷䅁䭁䡁䄴䅁䭁䉁䝧䅁䉁䅁䅁允䅁䅁䅯䅒䅙䅁杷允䅁䅁䅍䅁䑁䅁䅷䅁䭁䉁䘸䅁䭁䉁䝯䅁䉁䅁䅁允䅁䅁䅯杙䅙䅁杷允䅁䅁䅑䅁䑁䅁䅷䅁䭁䥁䑯䅁䭁䉁䅅䅁䭁䅁䅕䅁䉁䅁䅁允䅁䉁䅑䈰啱兄䅁䅁䵁䅉䅅䅁䕁䅁䅁睁䵁䅁䅁权䥂杁䅁权剁䅁䅁权⽄允䅁允䅁䅁䅅䅁啁䕁牂儷䅣䅁䅁䍄䉁䅁䅁兂䅁䅁䅍䅄䅁䅁䅯杶䄴䅁䅯儷䅯䅁䅯朵䅯䅁䅯眵䅯䅁䅅䅁䉁䅁䅁睂䅁䅁䅁䍉浪䅑杷允䅁䅁䅕䅁䑁䅁䅷䅁䭁䝁䵯䅁䭁佁䭧䅁䭁佁䭙䅁䭁佁䭣䅁䉁䅁䅁允䅁䅁䅯䅅䅑䅁杷允䅁䅁䅍䅁䑁䅁䅷䅁䭁乁䱳䅁䭁䍁䝙䅁䉁䅁䅁允䅁䅁䅕瑃橥䑣焳啗䵁䅉䅅䅁䕁䅁䅁睁䵁䅁䅁权䭃睁䅁权䭁䅁䅁权䙁䅁䅁允䅁䅁䅅䅁䙁䕁䵯楁䡵框䅒䍄䉁䅁䅁兂䅁䅁䅍䅄䅁䅁䅯杆䅙䅁䅯䄶䅯䅁䅯朵䅯䅁䅯眵䅯䅁䅅䅁䉁䅁䅁权䝁睃䅁䍄䉁䅁䅁睁䅁䅁䅍䅄䅁䅁䅯䅧䅳䅁䅯䅈䅙䅁䅅䅁䉁䅁䅁权䝂睂䅁䍄䉁䅁䅁䅂䅁䅁䅍䅄䅁䅁䅯䅕䅉䅁䅯䅂䅁䅁䅯兂䅁䅁䅅䅁䉁䅁䅁䅆潁楁䙙䅁䅁䅁杷允䅁䅁䅑䅁䑁䅁䅷䅁䭁䉁䑁䅁䭁䅁䅑䅁䭁偁䈸䅁䉁䅁䅁允䅁䉁䅑䱩卶杁䅁䅁䵁䅉䅅䅁䑁䅁䅁睁䵁䅁䅁权䕁兂䅁权歁杂䅁允䅁䅁䅅䅁䭁䑁䡯䅁䵁䅉䅅䅁䕁䅁䅁睁䵁䅁䅁权歁杁䅁权剁䅁䅁权⽄允䅁允䅁䅁䅅䅁啁䥁㉃兏䅧䅁䅁䍄䉁䅁䅁兂䅁䅁䅍䅄䅁䅁䅯䅲䅷䅁䅯儵䅯䅁䅯朵䅯䅁䅯眵䅯䅁䅅䅁䉁䅁䅁权偁睃䅁䍄䉁䅁䅁䅂䅁䅁䅍䅄䅁䅁䅯䅳䅉䅁䅯权䅁䅁䅯兂䅁䅁䅅䅁䉁䅁䅁兂煃搸乊桙奁䅑杷允䅁䅁䅕䅁䑁䅁䅷䅁䭁䵁䈴䅁䭁佁䭫䅁䭁佁䭙䅁䭁佁䭣䅁䉁䅁䅁允䅁䅁䅯杯䄰䅁杷允䅁䅁䅑䅁䑁䅁䅷䅁䭁偁䍙䅁䭁䅁䅯䅁䭁䅁䅕䅁䉁䅁䅁允䅁䅁䅕杓䍷㑋坣か䵁䅉䅅䅁䕁䅁䅁睁䵁䅁䅁权㕃允䅁权䉁杁䅁权䙁杁䅁允䅁䅁䅅䅁䙁偁煈卒䉉偊䅬䍄䉁䅁䅁䅂䅁䅁䅍䅄䅁䅁䅯兂䅍䅁䅯䅂䅁䅁䅯眯䅅䅁䅅䅁䉁䅁䅁䅆睁䬵䉍䅁䅁䅁杷允䅁䅁䅑䅁䑁䅁䅷䅁䭁䥁䑅䅁䭁䅁䅯䅁䭁䅁䅕䅁䉁䅁䅁允䅁䅁䅕塹⭡确癯稯䴸䅉䅅䅁䙁䅁䅁睁䵁䅁䅁权煄允䅁权潄权䅁权浄权䅁权湄权䅁允䅁䅁䅅䅁䭁䅁䱙䅁䵁䅉䅅䅁䑁䅁䅁睁䵁䅁䅁权䭂䅁䅁权慁杂䅁允䅁䅁䅅䅁䭁䉁䝳䅁䵁䅉䅅䅁䕁䅁䅁睁䵁䅁䅁权坁允䅁权䉁杁䅁权䍁杁䅁允䅁䅁䅅䅁䙁䍁䥪㍗卄㥹䅂䍄䉁䅁䅁䅂䅁䅁䅍䅄䅁䅁䅯䅕䅁䅁䅯䅂䅁䅁䅯䅂䅉䅁䅅䅁䉁䅁䅁䅆兂㕣䅳䅁䅁䅁杷允䅁䅁䅕䅁䑁䅁䅷䅁䭁䑁䅍䅁䭁佁䭫䅁䭁佁䭙䅁䭁佁䭣䅁䉁䅁䅁允䅁䅁䅯睶䄴䅁杷允䅁䅁䅑䅁䑁䅁䅷䅁䭁䥁䉉䅁䭁䉁䜸䅁䭁䍁䝁䅁䉁䅁䅁允䅁䅁䅯兔䅯䅁杷允䅁䅁䅑䅁䑁䅁䅷䅁䭁䵁䑷䅁䭁䅁䅑䅁䭁䅁䅕䅁䉁䅁䅁允䅁䉁䅑乯洷䅃䅁䅁䵁䅉䅅䅁䕁䅁䅁睁䵁䅁䅁权䵄睁䅁权剁䅁䅁权䙁䅁䅁允䅁䅁䅅䅁啁䕁奄䉙䅧䅁䅁䍄䉁䅁䅁睁䅁䅁䅍䅄䅁䅁䅯朲䅁䅁䅯䅊䅙䅁䅅䅁䉁䅁䅁权䵂元䅁䍄䉁䅁䅁睁䅁䅁䅍䅄䅁䅁䅯䅚䅕䅁䅯杈䅙䅁䅅䅁䉁䅁䅁权啁睂䅁䍄䉁䅁䅁䅂䅁䅁䅍䅄䅁䅁䅯䅅䅉䅁䅯权䅁䅁䅯眯䅅䅁䅅䅁䉁䅁䅁兂畃⭒㙆䍆儴䅑杷允䅁䅁䅍䅁䑁䅁䅷䅁䭁䑁䉍䅁䭁䉁䜴䅁䉁䅁䅁允䅁䅁䅯䅆䅣䅁杷允䅁䅁䅑䅁䑁䅁䅷䅁䭁䙁䍅䅁䭁䅁䅯䅁䭁䅁䅕䅁䉁䅁䅁允䅁䅁䅕啩杆搵楄啌䵁䅉䅅䅁䕁䅁䅁睁䵁䅁䅁权㕃允䅁权晁杂䅁权杁杂䅁允䅁䅁䅅䅁䭁䑁䝳䅁䵁䅉䅅䅁䕁䅁䅁睁䵁䅁䅁权啄杁䅁权剁䅁䅁权䙁䅁䅁允䅁䅁䅅䅁啁䥁㡂䅥䄰䅁䅁䍄䉁䅁䅁䅂䅁䅁䅍䅄䅁䅁䅯杯䅍䅁䅯䅂䅁䅁䅯兂䅁䅁䅅䅁䉁䅁䅁䅆奃橖䅍䅁䅁䅁杷允䅁䅁䅕䅁䑁䅁䅷䅁䭁䅁䉳䅁䭁佁䭧䅁䭁佁䭙䅁䭁佁䭣䅁䉁䅁䅁允䅁䅁䅯杂䅳䅁杷允䅁䅁䅍䅁䑁䅁䅷䅁䭁䡁乙䅁䭁䉁䜴䅁䉁䅁䅁允䅁䅁䅯儷䅙䅁杷允䅁䅁䅑䅁䑁䅁䅷䅁䭁䭁䑉䅁䭁䉁䅅䅁䭁䅁䅕䅁䉁䅁䅁允䅁䉁䅑䍯㝨充䅁䅁䵁䅉䅅䅁䙁䅁䅁睁䵁䅁䅁权硂兂䅁权煄权䅁权浄权䅁权牄权䅁允䅁䅁䅅䅁䭁䉁䕁䅁䵁䅉䅅䅁䕁䅁䅁睁䵁䅁䅁</t>
  </si>
  <si>
    <t>权䭃杁䅁权䭁䅁䅁权䙁䅁䅁允䅁䅁䅅䅁䙁䱁敧敨剴䅵䅤䍄䉁䅁䅁兂䅁䅁䅍䅄䅁䅁䅯杧䅁䅁䅯儵䅯䅁䅯朵䅯䅁䅯眵䅯䅁䅅䅁䉁䅁䅁权⭁睃䅁䍄䉁䅁䅁睁䅁䅁䅍䅄䅁䅁䅯元䄰䅁䅯䅊䅙䅁䅅䅁䉁䅁䅁权畁杅䅁䍄䉁䅁䅁䅂䅁䅁䅍䅄䅁䅁䅯杯䅍䅁䅯权䅁䅁䅯兂䅁䅁䅅䅁䉁䅁䅁兂汄䌰扌堫㘷睐杷允䅁䅁䅕䅁䑁䅁䅷䅁䭁䥁䙙䅁䭁佁䭧䅁䭁佁䭙䅁䭁佁䭣䅁䉁䅁䅁允䅁䅁䅯䅅䅑䅁杷允䅁䅁䅍䅁䑁䅁䅷䅁䭁䩁䔴䅁䭁䍁䝙䅁䉁䅁䅁允䅁䅁䅕噋偹癷套䕗䵁䅉䅅䅁䕁䅁䅁睁䵁䅁䅁权畃杁䅁权剁䅁䅁权䙁䅁䅁允䅁䅁䅅䅁啁䥁塁兆䅧䅁䅁䍄䉁䅁䅁兂䅁䅁䅍䅄䅁䅁䅯䄲䅁䅁䅯儵䅯䅁䅯朵䅯䅁䅯眵䅯䅁䅅䅁䉁䅁䅁权㥁杁䅁䍄䉁䅁䅁睁䅁䅁䅍䅄䅁䅁䅯睆䅅䅁䅯杈䅙䅁䅅䅁䉁䅁䅁权晁元䅁䍄䉁䅁䅁䅂䅁䅁䅍䅄䅁䅁䅯䄵䅍䅁䅯充䅁䅁䅯兂䅁䅁䅅䅁䉁䅁䅁䅆䅄瑉塃䅁䅁䅁杷允䅁䅁䅑䅁䑁䅁䅷䅁䭁佁䑑䅁䭁䅁䅯䅁䭁䅁䅕䅁䉁䅁䅁允䅁䅁䅕㥆佮ㄹ橐啄䵁䅉䅅䅁䙁䅁䅁睁䵁䅁䅁权䍂兂䅁权瑄权䅁权浄权䅁权湄权䅁允䅁䅁䅅䅁䭁䉁䕁䅁䵁䅉䅅䅁䙁䅁䅁睁䵁䅁䅁权祁兄䅁权潄权䅁权浄权䅁权湄权䅁允䅁䅁䅅䅁䭁䅁䱙䅁䵁䅉䅅䅁䕁䅁䅁睁䵁䅁䅁权䉃杁䅁权剁䅁䅁权䙁䅁䅁允䅁䅁䅅䅁啁䕁扂㕳䅷䅁䅁䍄䉁䅁䅁䅂䅁䅁䅍䅄䅁䅁䅯杙䅁䅁䅯允䅉䅁䅯睁䅉䅁䅅䅁䉁䅁䅁兂塃制睐䡂㔯䅑杷允䅁䅁䅕䅁䑁䅁䅷䅁䭁䭁䅧䅁䭁佁䭧䅁䭁佁䭙䅁䭁佁䭣䅁䉁䅁䅁允䅁䅁䅯杂䅳䅁杷允䅁䅁䅑䅁䑁䅁䅷䅁䭁乁䍯䅁䭁䉁䅅䅁䭁䅁䅕䅁䉁䅁䅁允䅁䉁䅑䑷敺䅅䅁䅁䵁䅉䅅䅁䑁䅁䅁睁䵁䅁䅁权摁睄䅁权流杂䅁允䅁䅁䅅䅁䙁䍁捬㡪ㅌ䙋䅨䍄䉁䅁䅁䅂䅁䅁䅍䅄䅁䅁䅯兘䅉䅁䅯充䅁䅁䅯兂䅁䅁䅅䅁䉁䅁䅁䅆杂浸琸䅁䅁䅁杷允䅁䅁䅕䅁䑁䅁䅷䅁䭁䝁䉕䅁䭁佁䭷䅁䭁佁䭙䅁䭁佁䭣䅁䉁䅁䅁允䅁䅁䅣䅁䅁䍁牁欵䵁䅉䅅䅁䕁䅁䅁睁䵁䅁䅁权穂睁䅁权剁䅁䅁权䙁䅁䅁允䅁䅁䅅䅁啁䕁䍨睔䅅䅁䅁䍄䉁䅁䅁兂䅁䅁䅍䅄䅁䅁䅯䅚䅕䅁䅯儶䅯䅁䅯朵䅯䅁䅯眵䅯䅁䅅䅁䉁䅁䅁权䵃䅅䅁䍄䉁䅁䅁兂䅁䅁䅍䅄䅁䅁䅯睷䅁䅁䅯䄶䅯䅁䅯朵䅯䅁䅯眵䅯䅁䅅䅁䉁䅁䅁权䝁睃䅁䍄䉁䅁䅁睁䅁䅁䅍䅄䅁䅁䅯䅖䅳䅁䅯䅈䅙䅁䅅䅁䉁䅁䅁权呁䅃䅁䍄䉁䅁䅁䅂䅁䅁䅍䅄䅁䅁䅯朲䅅䅁䅯允䅉䅁䅯杁䅉䅁䅅䅁䉁䅁䅁兂呁㉬佦摄䱢䅑杷允䅁䅁䅑䅁䑁䅁䅷䅁䭁䉁䉷䅁䭁䉁䅅䅁䭁䅁䅕䅁䉁䅁䅁允䅁䉁䅑䝙祭杇䅁䅁䵁䅉䅅䅁䕁䅁䅁睁䵁䅁䅁权噃睁䅁权䕁䅁䅁权䙁䅁䅁允䅁䅁䅅䅁啁佁礳儹䅁䅁䅁䍄䉁䅁䅁兂䅁䅁䅍䅄䅁䅁䅯杕䅳䅁䅯䄷䅯䅁䅯朵䅯䅁䅯眵䅯䅁䅅䅁䉁䅁䅁权允䅂䅁䍄䉁䅁䅁睁䅁䅁䅍䅄䅁䅁䅯䅰䅕䅁䅯杇䅙䅁䅅䅁䉁䅁䅁权瑁杂䅁䍄䉁䅁䅁䅂䅁䅁䅍䅄䅁䅁䅯䅙䅉䅁䅯䅂䅁䅁䅯兂䅁䅁䅅䅁䉁䅁䅁䅆あ䥖䅉䅁䅁䅁杷允䅁䅁䅍䅁䑁䅁䅷䅁䭁䭁䉕䅁䭁䉁䝯䅁䉁䅁䅁允䅁䅁䅯杙䅙䅁杷允䅁䅁䅕䅁䑁䅁䅷䅁䭁䉁䈸䅁䭁佁䭯䅁䭁佁䭙䅁䭁佁䭳䅁䉁䅁䅁允䅁䅁䅣䅁䅁䝁㥁欵䵁䅉䅅䅁䙁䅁䅁睁䵁䅁䅁权䭄䅂䅁权灄权䅁权浄权䅁权湄权䅁允䅁䅁䅅䅁䭁䉁䕁䅁䵁䅉䅅䅁䕁䅁䅁睁䵁䅁䅁权潄睁䅁权䕁䅁䅁权䙁䅁䅁允䅁䅁䅅䅁啁偁䡁杩䅁䅁䅁䍄䉁䅁䅁睁䅁䅁䅍䅄䅁䅁䅯䄲䅅䅁䅯杈䅙䅁䅅䅁䉁䅁䅁权䭃睂䅁䍄䉁䅁䅁兂䅁䅁䅍䅄䅁䅁䅯眵䄴䅁䅯儶䅯䅁䅯朵䅯䅁䅯眵䅯䅁䅅䅁䉁䅁䅁权坄䅅䅁䍄䉁䅁䅁䅂䅁䅁䅍䅄䅁䅁䅯儸䅅䅁䅯允䅉䅁䅯兂䅉䅁䅅䅁䉁䅁䅁兂桁婶硥煫偔䅑杷允䅁䅁䅕䅁䑁䅁䅷䅁䭁䉁䅯䅁䭁佁䭷䅁䭁佁䭙䅁䭁佁䭣䅁䉁䅁䅁允䅁䅁䅣䅁䅁䭁坁欵䵁䅉䅅䅁䑁䅁䅁睁䵁䅁䅁权瑃䅁䅁权流杂䅁允䅁䅁䅅䅁䙁䑁䬰㘱睎啐䅬䍄䉁䅁䅁兂䅁䅁䅍䅄䅁䅁䅯朸䅅䅁䅯儵䅯䅁䅯朵䅯䅁䅯眵䅯䅁䅅䅁䉁䅁䅁权㑁睃䅁䍄䉁䅁䅁兂䅁䅁䅍䅄䅁䅁䅯䅴䅁䅁䅯䄷䅯䅁䅯朵䅯䅁䅯眵䅯䅁䅅䅁䉁䅁䅁睂䅁䅁䅁䵁氳䅑杷允䅁䅁䅍䅁䑁䅁䅷䅁䭁䑁䵁䅁䭁䉁䝯䅁䉁䅁䅁允䅁䅁䅯杘䅙䅁杷允䅁䅁䅑䅁䑁䅁䅷䅁䭁䑁䌴䅁䭁䅁䅯䅁䭁偁䈸䅁䉁䅁䅁允䅁䅁䅕䘫橐婰䕶樯䴸䅉䅅䅁䙁䅁䅁睁䵁䅁䅁权乃允䅁权獄权䅁权浄权䅁权湄权䅁允䅁䅁䅅䅁䡁䅁䅁䅁杁⭵䅒䍄䉁䅁䅁兂䅁䅁䅍䅄䅁䅁䅯䄸䅷䅁䅯儷䅯䅁䅯朵䅯䅁䅯眵䅯䅁䅅䅁䉁䅁䅁睂䅁䅁䅁佷橄䅑杷允䅁䅁䅍䅁䑁䅁䅷䅁䭁䥁䅑䅁䭁䉁䝷䅁䉁䅁䅁允䅁䅁䅯睒䅙䅁杷允䅁䅁䅑䅁䑁䅁䅷䅁䭁䑁䍳䅁䭁䅁䅯䅁䭁䅁䅕䅁䉁䅁䅁允䅁䅁䅕硨婢発呤捇䵁䅉䅅䅁䙁䅁䅁睁䵁䅁䅁权㉁允䅁权灄权䅁权浄权䅁权湄权䅁允䅁䅁䅅䅁䭁䉁䕁䅁䵁䅉䅅䅁䕁䅁䅁睁䵁䅁䅁权い睁䅁权剁䅁䅁权䙁䅁䅁允䅁䅁䅅䅁啁偁捃䅤䅍䅁䅁䍄䉁䅁䅁兂䅁䅁䅍䅄䅁䅁䅯睏䅳䅁䅯儷䅯䅁䅯朵䅯䅁䅯眵䅯䅁䅅䅁䉁䅁䅁权允䅂䅁䍄䉁䅁䅁兂䅁䅁䅍䅄䅁䅁䅯䅭䅷䅁䅯朶䅯䅁䅯朵䅯䅁䅯眶䅯䅁䅅䅁䉁䅁䅁权允䅂䅁䍄䉁䅁䅁睁䅁䅁䅍䅄䅁䅁䅯兔䄰䅁䅯杇䅙䅁䅅䅁䉁䅁䅁权乄杂䅁䍄䉁䅁䅁䅂䅁䅁䅍䅄䅁䅁䅯睁䅑䅁䅯权䅁䅁䅯眯䅅䅁䅅䅁䉁䅁䅁䅆䍁䅁䅁䅁䅁䅁杷允䅁䅁䅕䅁䑁䅁䅷䅁䭁佁䄸䅁䭁佁䭧䅁䭁佁䭙䅁䭁佁䭣䅁䉁䅁䅁允䅁䅁䅯杂䅳䅁杷允䅁䅁䅕䅁䑁䅁䅷䅁䭁乁內䅁䭁佁䬰䅁䭁佁䭙䅁䭁佁䭣䅁䉁䅁䅁允䅁䅁䅣䅁䅁䍁⭁欵䵁䅉䅅䅁䕁䅁䅁睁䵁䅁䅁权噁䅁䅁权䉁杁䅁权䍁杁䅁允䅁䅁䅅䅁䙁䡁湬桧䵴扲䅴䍄䉁䅁䅁䅂䅁䅁䅍䅄䅁䅁䅯兯䅉䅁䅯权䅁䅁䅯兂䅁䅁䅅䅁䉁䅁䅁兂楃扒穢嘯摑䅑杷允䅁䅁䅍䅁䑁䅁䅷䅁䭁䩁䕫䅁䭁䉁䝷䅁䉁䅁䅁允䅁䅁䅯睔䅙䅁杷允䅁䅁䅑䅁䑁䅁䅷䅁䭁䥁䅷䅁䭁䉁䅅䅁䭁䅁䍑䅁䉁䅁䅁允䅁䉁䅑䱁杧睏䅁䅁䵁䅉䅅䅁䕁䅁䅁睁䵁䅁䅁权摁睁䅁权䕁䅁䅁权⽄允䅁允䅁䅁䅅䅁啁佁啡兆䅁䅁䅁䍄䉁䅁䅁睁䅁䅁䅍䅄䅁䅁䅯睏䅅䅁䅯䅇䅙䅁䅅䅁䉁䅁䅁权療杂䅁䍄䉁䅁䅁䅂䅁䅁䅍䅄䅁䅁䅯具䅍䅁䅯充䅁䅁䅯兂䅁䅁䅅䅁䉁䅁䅁䅆慂倵䙉䅁䅁䅁杷允䅁䅁䅑䅁䑁䅁䅷䅁䭁䙁䑳䅁䭁䉁䅅䅁䭁䅁䅕䅁䉁䅁䅁允䅁䉁䅑䱉空䅄䅁䅁䵁䅉䅅䅁䑁䅁䅁睁䵁䅁䅁权乃䅁䅁权敁杂䅁允䅁䅁䅅䅁䭁䡁䡯䅁䵁䅉䅅䅁䙁䅁䅁睁䵁䅁䅁权奃䅄䅁权汄权䅁权浄权䅁权湄权䅁允䅁䅁䅅䅁䭁䉁䕁䅁䵁䅉䅅䅁䑁䅁䅁睁䵁䅁䅁权䉁杂䅁权奁杂䅁允䅁䅁䅅䅁䭁䍁䝫䅁䵁䅉䅅䅁䕁䅁䅁睁䵁䅁䅁权㥄兂䅁权晁杂䅁权杁杂䅁允䅁䅁䅅䅁䭁䥁䡍䅁䵁䅉䅅䅁䑁䅁䅁睁䵁䅁䅁权獂䅁䅁权流杂䅁允䅁䅁䅅䅁䙁䵁䴳䵺䵺䙢䅒䍄䉁䅁䅁䅂䅁䅁䅍䅄䅁䅁䅯兤䅉䅁䅯权䅁䅁䅯兂䅁䅁䅅䅁䉁䅁䅁兂䉃啬䱏佢癦睐杷允䅁䅁䅕䅁䑁䅁䅷䅁䭁乁䉕䅁䭁佁䭕䅁䭁佁䭙䅁䭁佁䭣䅁䉁䅁䅁允䅁䅁䅯兄䅳䅁杷允䅁䅁䅕䅁䑁䅁䅷䅁䭁䥁䙅䅁䭁佁䭧䅁䭁佁䭙䅁䭁佁䭣䅁䉁䅁䅁允䅁䅁䅯䅅䅑䅁杷允䅁䅁䅕䅁䑁䅁䅷䅁䭁佁估䅁䭁佁䭕䅁䭁佁䭙䅁䭁佁䭣䅁䉁䅁䅁允䅁䅁䅯睎䅳䅁杷允䅁䅁䅕䅁䑁䅁䅷䅁䭁䱁义䅁䭁佁䭧䅁䭁佁䭙䅁䭁佁䭣䅁䉁䅁䅁允䅁䅁䅯杂䅳䅁杷允䅁䅁䅍䅁䑁䅁䅷䅁䭁䭁䕣䅁䭁䉁䝧䅁䉁䅁䅁允䅁䅁䅯克䅙䅁杷允䅁䅁䅑䅁䑁䅁䅷䅁䭁䡁䅷䅁䭁䉁䜸䅁䭁䍁䝁䅁䉁䅁䅁允䅁䅁䅯来䅙䅁杷允䅁䅁䅑䅁䑁䅁䅷䅁䭁偁䙳䅁䭁䉁䜸䅁䭁䍁䝁䅁䉁䅁䅁允䅁䅁䅯眸䅙䅁杷允䅁䅁䅍䅁䑁䅁䅷䅁䭁䱁䅳䅁䭁䉁䝧䅁䉁䅁䅁允䅁䅁䅯杓䅙䅁杷允䅁䅁䅍䅁䑁䅁䅷䅁䭁䵁䄸䅁䭁䉁䜴䅁䉁䅁䅁允䅁䅁䅯䅲䅙䅁杷允䅁䅁䅕䅁䑁䅁䅷䅁䭁䥁乍䅁䭁佁䬰䅁䭁佁䭙䅁䭁佁䭣䅁䉁䅁䅁允䅁䅁䅣䅁䅁䥁⽄䔵䵁䅉䅅䅁䕁䅁䅁睁䵁䅁䅁权㡄杁䅁权䕁䅁䅁权䙁䅁䅁允䅁䅁䅅䅁啁䩁䩄睇䅁䅁䅁䍄䉁䅁䅁䅂䅁䅁䅍䅄䅁䅁䅯䄯䅉䅁䅯充䅁䅁䅯兂䅁䅁䅅䅁䉁䅁䅁䅆㑃⭌䍧䅁䅁䅁杷允䅁䅁䅕䅁䑁䅁䅷䅁䭁佁䰴䅁䭁佁䭕䅁䭁佁䭙䅁䭁佁䭣䅁䉁䅁䅁允䅁䅁䅯䅅䅑䅁杷允䅁䅁䅕䅁䑁䅁䅷䅁䭁䍁䱯䅁䭁佁䭷䅁䭁佁䭙䅁䭁佁䭣䅁䉁䅁䅁允䅁䅁䅯䅅䅑䅁杷允䅁䅁䅑䅁䑁䅁䅷䅁䭁偁䑉䅁䭁䅁䅑䅁䭁䅁䅕䅁䉁䅁䅁允䅁䉁䅑䅉㌵䅁䅁䅁䵁䅉䅅䅁䙁䅁䅁睁䵁䅁䅁权睃允䅁权潄权䅁权浄权䅁权湄权䅁允䅁䅁䅅䅁䭁䅁䱙䅁䵁䅉䅅䅁䙁䅁䅁睁䵁䅁䅁权㉄权䅁权灄权䅁权浄权䅁权湄权䅁允䅁䅁䅅䅁䭁䉁䕁䅁䵁䅉䅅䅁䙁䅁䅁睁䵁䅁䅁权㥂允䅁权灄权䅁权浄权䅁权湄权䅁允䅁䅁䅅䅁䭁䭁伴䅁䵁䅉䅅䅁䕁䅁䅁睁䵁䅁䅁权硁睁䅁权剁䅁䅁权⽄允䅁允䅁䅁䅅䅁啁䡁䍁硃䄴䅁䅁䍄䉁䅁䅁兂䅁䅁䅍䅄䅁䅁䅯䅚䅁䅁䅯儶䅯䅁䅯朵䅯䅁䅯眵䅯䅁䅅䅁䉁䅁䅁权㕁䅄䅁䍄䉁䅁䅁睁䅁䅁䅍䅄䅁䅁䅯杁䅷䅁䅯杊䅙䅁䅅䅁䉁䅁䅁兂啁歲桦楥慒䅑杷允䅁䅁䅍䅁䑁䅁䅷䅁䭁偁估䅁䭁䍁䝑䅁䉁䅁䅁允䅁䅁䅯䉷䅅䅁杷允䅁䅁䅑䅁䑁䅁䅷䅁䭁䍁䍁䅁䭁䉁䅅䅁䭁偁䈸䅁䉁䅁䅁允䅁䉁䅑䍉ㅄ䅅䅁䅁䵁䅉䅅䅁䙁䅁䅁睁䵁䅁䅁权摄兄䅁权瑄权䅁权浄权䅁权湄权䅁允䅁䅁䅅䅁䭁䉁䕁䅁䵁䅉䅅䅁䑁䅁䅁睁䵁䅁䅁权䑃允䅁权捁杂䅁允䅁䅁䅅䅁䭁佁䥙䅁䵁䅉䅅䅁䑁䅁䅁睁䵁䅁䅁权ㅄ允䅁权流杂䅁允䅁䅁䅅䅁䙁䡁㥅瑃橥䙁䅨䍄䉁䅁䅁䅂䅁䅁䅍䅄䅁䅁䅯䅎䅍䅁䅯充䅁䅁䅯兂䅁䅁䅅䅁䉁䅁䅁䅆䥃數䝉䅁䅁䅁杷允䅁䅁䅑䅁䑁䅁䅷䅁䭁䍁䍍䅁䭁䅁䅑䅁䭁偁䈸䅁䉁䅁䅁允䅁䉁䅑䬸甹䅁䅁䅁䵁䅉䅅䅁䕁䅁䅁睁䵁䅁䅁权杂睁䅁权剁䅁䅁权⽄允䅁允䅁䅁䅅䅁啁䵁呁剎䅕䅁䅁䍄䉁䅁䅁睁䅁䅁䅍䅄䅁䅁䅯睵䅑䅁䅯杇䅙䅁䅅䅁䉁䅁䅁权時杂䅁䍄䉁䅁䅁兂䅁䅁䅍䅄䅁䅁䅯兵䅕䅁䅯䄷䅯䅁䅯朵䅯䅁䅯眵䅯䅁䅅䅁䉁䅁䅁睂䅁䅁䅁䭷汢䅑杷允䅁䅁䅍䅁䑁䅁䅷䅁䭁佁丸䅁䭁䉁䜴䅁䉁䅁䅁允䅁䅁䅯䅎䅙䅁杷允䅁䅁䅑䅁䑁䅁䅷䅁䭁䭁䑍䅁䭁䅁䅑䅁䭁偁䈸䅁䉁䅁䅁允䅁䉁䅑䡴䕷允䅁䅁䵁䅉䅅䅁䕁䅁䅁睁䵁䅁䅁权㝃睁䅁权剁䅁䅁权䙁䅁䅁允䅁䅁䅅䅁啁䅁摄杯䅷䅁䅁䍄䉁䅁䅁睁䅁䅁䅍䅄䅁䅁䅯䅩䅅䅁䅯䅈䅙䅁䅅䅁䉁䅁䅁权祁杂䅁䍄䉁䅁䅁睁䅁䅁䅍䅄䅁䅁䅯睖䅕䅁䅯䅇䅙䅁䅅䅁䉁䅁䅁权婁杂䅁䍄䉁䅁䅁䅂䅁䅁䅍䅄䅁䅁䅯睦䅍䅁䅯充䅁䅁䅯眯䅅䅁䅅䅁䉁䅁䅁䅆䅃報佧䅁䅁䅁杷允䅁䅁䅕䅁䑁䅁䅷䅁䭁䉁䙯䅁䭁佁䭫䅁䭁佁䭙䅁䭁佁䭣䅁䉁䅁䅁允䅁䅁䅯䅅䅑䅁杷允䅁䅁䅑䅁䑁䅁䅷䅁䭁䅁䅣䅁䭁䅁䅑䅁䭁䅁䍑䅁䉁䅁䅁允䅁䉁䅑䕵剗杁䅁䅁䵁䅉䅅䅁䙁䅁䅁睁䵁䅁䅁权い权䅁权潄权䅁权浄权䅁权湄权䅁允䅁䅁䅅䅁䭁䉁䕁䅁䵁䅉䅅䅁䑁䅁䅁睁䵁䅁䅁权穄权䅁权捁杂䅁允䅁䅁䅅䅁䭁偁䝣䅁䵁䅉䅅䅁䕁䅁䅁睁䵁䅁䅁权䥁杁䅁权䭁䅁䅁权⽄允䅁允䅁䅁䅅䅁䙁䵁桵扒穢儯䅚䍄䉁䅁䅁兂䅁䅁䅍䅄䅁䅁䅯杲䅕䅁䅯儵䅯䅁䅯朵䅯䅁䅯眵䅯䅁䅅䅁䉁䅁䅁权允䅂䅁䍄䉁䅁䅁兂䅁䅁䅍䅄䅁䅁䅯杧䅳䅁䅯儷䅯䅁䅯朵䅯䅁䅯眵䅯䅁䅅䅁䉁䅁䅁权允䅂䅁䍄䉁䅁䅁兂䅁䅁䅍䅄䅁䅁䅯儵䅁䅁䅯䄷䅯䅁䅯朵䅯䅁䅯眵䅯䅁䅅䅁䉁䅁䅁权允䅂䅁䍄䉁䅁䅁睁䅁䅁䅍䅄䅁䅁䅯䅌䄴䅁䅯杈䅙䅁䅅䅁䉁䅁䅁权乁睂䅁䍄䉁䅁䅁䅂䅁䅁䅍䅄䅁䅁䅯兖䅉䅁䅯充䅁䅁䅯兂䅁䅁䅅䅁䉁䅁䅁䅆獁摹䙷䅁䅁䅁杷允䅁䅁䅑䅁䑁䅁䅷䅁䭁䥁䵑䅁䭁䉁䜸䅁䭁䍁䝁䅁䉁䅁䅁允䅁䅁䅯儫䅙䅁杷允䅁䅁䅕䅁䑁䅁䅷䅁䭁䵁䱍䅁䭁佁䭷䅁䭁佁䭙䅁䭁佁䭣䅁䉁䅁䅁允䅁䅁䅣䅁䅁䥁祁欵䵁䅉䅅䅁䑁䅁䅁睁䵁䅁䅁权䑃兂䅁权慁杂䅁允䅁䅁䅅䅁䭁䡁䝳䅁䵁䅉䅅䅁䑁䅁䅁睁䵁䅁䅁权塂䅅䅁权慁杂䅁允䅁䅁䅅䅁䭁䉁䝳䅁䵁䅉䅅䅁䑁䅁䅁睁䵁䅁䅁权浄兂䅁权慁杂䅁允䅁䅁䅅䅁䭁䝁䝉䅁䵁䅉䅅䅁䕁䅁䅁睁䵁䅁䅁权兂䅁䅁权䉁杁䅁权䍁杁䅁允䅁䅁䅅䅁䙁䱁㤸升⼱獔䅆䍄䉁䅁䅁䅂䅁䅁䅍䅄䅁䅁䅯睢䅍䅁䅯充䅁䅁䅯兂䅁䅁䅅䅁䉁䅁䅁䅆䅁癮䭣䅁䅁䅁杷允䅁䅁䅑䅁䑁䅁䅷䅁䭁䭁䅅䅁䭁䉁䜸䅁䭁䍁䝁䅁䉁䅁䅁允䅁䅁䅯兌䅫䅁杷允䅁䅁䅑䅁䑁䅁䅷䅁䭁䥁䍕䅁䭁䉁䅅䅁䭁偁䈸䅁䉁䅁䅁允䅁䉁䅑汹案睁䅁䅁䵁䅉䅅䅁䕁䅁䅁睁䵁䅁䅁权䥄允䅁权䕁䅁䅁权䙁䅁䅁允䅁䅁䅅䅁啁䅁橃睒䅅䅁䅁䍄䉁䅁䅁兂䅁䅁䅍䅄䅁䅁䅯条䅳䅁䅯䄷䅯䅁䅯朵䅯䅁䅯眵䅯䅁䅅䅁䉁䅁䅁权允䅂䅁䍄䉁䅁䅁睁䅁䅁䅍䅄䅁䅁䅯䅏䅁䅁䅯䅈䅙䅁䅅䅁䉁䅁䅁权歄杂䅁䍄䉁䅁䅁睁䅁䅁䅍䅄䅁䅁䅯杢䅁䅁䅯杊䅙䅁䅅䅁䉁䅁䅁兂浂浚浚橚坚䅑杷允䅁䅁䅑䅁䑁䅁䅷䅁䭁䥁䑅䅁䭁䅁䅯䅁䭁偁䈸䅁䉁䅁䅁允䅁䅁䅕椹捨㡪ㅌぃ䵁䅉䅅䅁䕁䅁䅁睁䵁䅁䅁权穃杁䅁权剁䅁䅁权䙁䅁䅁允䅁䅁䅅䅁啁䥁㍄㉇䅉䅁䅁䍄䉁䅁䅁䅂䅁䅁䅍䅄䅁䅁䅯䅎䅍䅁䅯䅂䅁䅁䅯眯䅅䅁䅅䅁䉁䅁䅁䅆䕂塔䅧䅁䅁䅁杷允䅁䅁䅑䅁䑁䅁䅷䅁䭁䵁䅅䅁䭁䅁䅑䅁䭁䅁䍑䅁䉁䅁䅁允䅁䉁䅑䱙婖䅂䅁䅁䵁䅉䅅䅁䕁䅁䅁睁䵁䅁䅁权ㅄ允䅁权䕁䅁䅁权䙁䅁䅁允䅁䅁䅅䅁啁䭁㉺兏䅁䅁䅁䍄䉁䅁䅁睁䅁䅁䅍䅄䅁䅁䅯䅮䅕䅁䅯䅈䅙䅁䅅䅁䉁䅁䅁权䵁睂䅁䍄䉁䅁䅁兂䅁䅁䅍䅄䅁䅁䅯条䅁䅁䅯儵䅯䅁䅯朵䅯䅁䅯眵䅯䅁䅅䅁䉁䅁䅁权㑁睃䅁䍄䉁䅁䅁䅂䅁䅁䅍䅄䅁䅁䅯朰䅍䅁䅯䅂䅁䅁䅯兂䅁䅁䅅䅁䉁䅁䅁䅆睂䍧坙䅁䅁䅁杷允䅁䅁䅑䅁䑁䅁䅷䅁䭁偁䅙䅁䭁䅁䍅䅁䭁䅁䍉䅁䉁䅁䅁允䅁䅁䅕の坃兄㉩唰䵁䅉䅅䅁䕁䅁䅁睁䵁䅁䅁权㉁睁䅁权䕁䅁䅁权⽄允䅁允䅁䅁䅅䅁啁䡁塄光䅯䅁䅁䍄䉁䅁䅁兂䅁䅁䅍䅄䅁䅁䅯元䅷䅁䅯儶䅯䅁䅯朵䅯䅁䅯眵䅯䅁䅅䅁䉁䅁䅁权䭁䅄䅁䍄䉁䅁䅁睁䅁䅁䅍䅄䅁䅁䅯元䅅䅁䅯䅈䅙䅁䅅䅁䉁䅁䅁权楃杂䅁䍄䉁䅁䅁睁䅁䅁䅍䅄䅁䅁䅯杶䅑䅁䅯䅊䅙䅁䅅䅁䉁䅁䅁权⭂䅃䅁䍄䉁䅁䅁睁䅁䅁䅍䅄䅁䅁䅯兖䅕䅁䅯杊䅙䅁䅅䅁䉁䅁䅁兂晁敨剴䥵吵䅑杷允䅁䅁䅑䅁䑁䅁䅷䅁䭁䱁䐰䅁䭁䉁䅅䅁䭁䅁䅕䅁䉁䅁䅁允䅁䉁䅑䑧捲睅䅁䅁䵁䅉䅅䅁䙁䅁䅁睁䵁䅁䅁权睄䅂䅁权煄权䅁权浄权䅁权牄权䅁允䅁䅁䅅䅁䡁䅁䅁䅁杁畔䅚䍄䉁䅁䅁䅂䅁䅁䅍䅄䅁䅁䅯杍䅍䅁䅯䅂䅁䅁䅯兂䅁䅁䅅䅁䉁䅁䅁䅆啄䍤䅧䅁䅁䅁杷允䅁䅁䅑䅁䑁䅁䅷䅁䭁佁䐰䅁䭁䅁䅑䅁䭁䅁䅕䅁䉁䅁䅁允䅁䉁䅑䕫奃䅁䅁䅁䵁䅉䅅䅁䑁䅁䅁睁䵁䅁䅁权䭁杂䅁权歁杂䅁允䅁䅁䅅䅁䭁䉁䕁䅁䵁䅉䅅䅁䙁䅁䅁睁䵁䅁䅁权奃允䅁权獄权䅁权浄权䅁权湄权䅁允䅁䅁䅅䅁䡁䅁䅁䅁杄⭖䅒䍄䉁䅁䅁䅂䅁䅁䅍䅄䅁䅁䅯兰䅉䅁䅯充䅁䅁䅯眯䅅䅁䅅䅁䉁䅁䅁䅆䅁敵塍䅁䅁䅁杷允䅁䅁䅍䅁䑁䅁䅷䅁䭁䥁䵷䅁䭁䉁䜴䅁䉁䅁䅁允䅁䅁䅯睒䅣䅁杷允䅁䅁䅑䅁䑁䅁䅷䅁䭁佁䐰䅁䭁䉁䅅䅁䭁䅁䅕䅁䉁䅁䅁允䅁䉁䅑䅯䍬权䅁䅁䵁䅉䅅䅁䑁䅁䅁睁䵁䅁䅁权䙂允䅁权流杂䅁允䅁䅁䅅䅁䙁䉁畓⭒㙆䙆䅊䍄䉁䅁䅁兂䅁䅁䅍䅄䅁䅁䅯兕䅷䅁䅯儷䅯䅁䅯朵䅯䅁䅯眵䅯䅁䅅䅁䉁䅁䅁权允䅂䅁䍄䉁䅁䅁睁䅁䅁䅍䅄䅁䅁䅯元䅕䅁䅯䅈䅙䅁䅅䅁䉁䅁䅁权楂杂䅁䍄䉁䅁䅁睁䅁䅁䅍䅄䅁䅁䅯睔䅅䅁䅯䅇䅙䅁䅅䅁䉁䅁䅁权婁杂䅁䍄䉁䅁䅁䅂䅁䅁䅍䅄䅁䅁䅯儷䅍䅁䅯权䅁䅁䅯兂䅁䅁䅅䅁䉁䅁䅁兂啁歲桦桥村䅑杷允䅁䅁䅍䅁䑁䅁䅷䅁䭁䡁䴸䅁䭁䍁䝙䅁䉁䅁䅁允䅁䅁䅕㑈牘払佧ざ䵁䅉䅅䅁䕁䅁䅁睁䵁䅁䅁权噃䅁䅁权䉁杁䅁权䑁杁䅁允䅁䅁䅅䅁䙁䱁煍副䄯其䈵䍄䉁䅁䅁䅂䅁䅁䅍䅄䅁䅁䅯兇䅅䅁䅯䅂䅁䅁䅯兂䅁䅁䅅䅁䉁䅁䅁䅆杄硸䑍䅁䅁䅁杷允䅁䅁䅍䅁䑁䅁䅷䅁䭁䥁䅕䅁䭁䉁䝯䅁䉁䅁䅁允䅁䅁䅯睋䅙䅁杷允䅁䅁䅑䅁䑁䅁䅷䅁䭁䅁䍧䅁䭁䉁䅅䅁䭁偁䈸䅁䉁䅁䅁允䅁䉁䅑䔲扇睔䅁䅁䵁䅉䅅䅁䙁䅁䅁睁䵁䅁䅁权瑄兂䅁权潄权䅁权浄权䅁权湄权䅁允䅁䅁䅅䅁䭁䅁䱙䅁䵁䅉䅅䅁䑁䅁䅁睁䵁䅁䅁权ㅄ兂䅁权敁杂䅁允䅁䅁䅅䅁䭁䝁䝙䅁䵁䅉䅅䅁䕁䅁䅁睁䵁䅁䅁权潃杁䅁权䕁䅁䅁权䙁䅁䅁允䅁䅁䅅䅁啁䩁坩杊䅁䅁䅁䍄䉁䅁䅁兂䅁䅁䅍䅄䅁䅁䅯䅩䅑䅁䅯䄶䅯䅁䅯朵䅯䅁䅯眵䅯䅁䅅䅁䉁䅁䅁权㉁睃䅁䍄䉁䅁䅁䅂䅁䅁䅍䅄䅁䅁䅯督䅁䅁䅯允䅉䅁䅯兂䅉䅁䅅䅁䉁䅁䅁兂十畗晚㍶㝦䅑杷允䅁䅁䅑䅁䑁䅁䅷䅁䭁䭁䅉䅁䭁䅁䅑䅁䭁䅁䍑䅁䉁䅁䅁允䅁䉁䅑婣獳䅁䅁䅁䵁䅉䅅䅁䕁䅁䅁睁䵁䅁䅁权癄䅁䅁权䉁杁䅁权䙁杁䅁允䅁䅁䅅䅁䙁䡁癵䩪㥐摵䅒䍄䉁䅁䅁兂䅁䅁䅍䅄䅁䅁䅯儱䅁䅁䅯朶䅯䅁䅯朵䅯䅁䅯眶䅯䅁䅅䅁䉁䅁䅁睂䅁䅁䅁䍯洷䅑杷允䅁䅁䅕䅁䑁䅁䅷䅁䭁乁䔴䅁䭁佁䭕䅁䭁佁䭙䅁䭁佁䭣䅁䉁䅁䅁允䅁䅁䅯䅇䅳䅁杷允䅁䅁䅍䅁䑁䅁䅷䅁䭁乁䉫䅁䭁䉁䝯䅁䉁䅁䅁允䅁䅁䅯䅢䅙䅁杷允䅁䅁䅑䅁䑁䅁䅷䅁䭁䉁䍯䅁䭁䉁䅅䅁䭁䅁䅕䅁䉁䅁䅁允䅁䉁䅑䑡婧权䅁䅁䵁䅉䅅䅁䕁䅁䅁睁䵁䅁䅁权呄杁䅁权䕁䅁䅁权䙁䅁䅁允䅁䅁䅅䅁啁䡁䉧䅖䅁䅁䅁䍄䉁䅁䅁兂䅁䅁䅍䅄䅁䅁䅯免䅁䅁䅯䄶䅯䅁䅯朵䅯䅁䅯眵䅯䅁䅅䅁䉁䅁䅁权⭄权䅁䍄䉁䅁䅁兂䅁䅁䅍䅄䅁䅁䅯䅴䅳䅁䅯儵䅯䅁䅯朵䅯䅁䅯眵䅯䅁䅅䅁䉁䅁䅁权允䅂䅁䍄䉁䅁䅁睁䅁䅁䅍䅄䅁䅁䅯兖䅕䅁䅯䅊䅙䅁䅅䅁䉁䅁䅁权䅂睂䅁䍄䉁䅁䅁䅂䅁䅁䅍䅄䅁䅁䅯杊䅁䅁䅯充䅁䅁䅯䅂䅉䅁䅅䅁䉁䅁䅁䅆杁㍁乯䅁䅁䅁杷允䅁䅁䅑䅁䑁䅁䅷䅁䭁䝁䍧䅁䭁䉁䅅䅁䭁䅁䅕䅁䉁䅁䅁允䅁䉁䅑䵫䭶杇䅁䅁䵁䅉䅅䅁䑁䅁䅁睁䵁䅁䅁权䉄允䅁权流杂䅁允䅁䅁䅅䅁䙁䝁浚浚浚汰䅖䍄䉁䅁䅁睁䅁䅁䅍䅄䅁䅁䅯朴䄴䅁䅯杈䅙䅁䅅䅁䉁䅁䅁权㍁杂䅁䍄䉁䅁䅁䅂䅁䅁䅍䅄䅁䅁䅯朹䅁䅁䅯允䅉䅁䅯睁䅉䅁䅅䅁䉁䅁䅁兂祂䑰睍䘸偲䅑杷允䅁䅁䅑䅁䑁䅁䅷䅁䭁佁䑧䅁䭁䉁䅅䅁䭁䅁䅕䅁䉁䅁䅁允䅁䉁䅑乁䥴杉䅁䅁䵁䅉䅅䅁䕁䅁䅁睁䵁䅁䅁权癄睁䅁权䭁䅁䅁权⽄允䅁允䅁䅁䅅䅁䙁䩁瘷㡰䱚⭎⽫䍄䉁䅁䅁䅂䅁䅁䅍䅄䅁䅁䅯杮䅷䅁䅯睈䅙䅁䅯䅉䅙䅁䅅䅁䉁䅁䅁权⭁睂䅁䍄䉁䅁䅁兂䅁䅁䅍䅄䅁䅁䅯睉䅕䅁䅯䄶䅯䅁䅯朵䅯䅁䅯眵䅯䅁䅅䅁䉁䅁䅁权䝁睃䅁䍄䉁䅁䅁睁䅁䅁䅍䅄䅁䅁䅯睄䅁䅁䅯杈䅙䅁䅅䅁䉁䅁䅁权歃杂䅁䍄䉁䅁䅁兂䅁䅁䅍䅄䅁䅁䅯杗䅕䅁䅯儶䅯䅁䅯朵䅯䅁䅯眵䅯䅁䅅䅁䉁䅁䅁权䱁睃䅁䍄䉁䅁䅁兂䅁䅁䅍䅄䅁䅁䅯䅢䄰䅁䅯朶䅯䅁䅯朵䅯䅁䅯眶䅯䅁䅅䅁䉁䅁䅁权允䅂䅁䍄䉁䅁䅁睁䅁䅁䅍䅄䅁䅁䅯兲䅅䅁䅯䅇䅙䅁䅅䅁䉁䅁䅁权灁杂䅁䍄䉁䅁䅁䅂䅁䅁䅍䅄䅁䅁䅯䄳䅷䅁䅯睈䅙䅁䅯䅉䅙䅁䅅䅁䉁䅁䅁权噄权䅁䍄䉁䅁䅁兂䅁䅁䅍䅄䅁䅁䅯䅪䅑䅁䅯䄷䅯䅁䅯朵䅯䅁䅯眵䅯䅁䅅䅁䉁䅁䅁权允䅂䅁䍄䉁䅁䅁䅂䅁䅁䅍䅄䅁䅁䅯䅁䅍䅁䅯充䅁䅁䅯兂䅁䅁䅅䅁䉁䅁䅁权湂杁䅁䍄䉁䅁䅁睁䅁䅁䅍䅄䅁䅁䅯䅬䅁䅁䅯䅊䅙䅁䅅䅁䉁䅁䅁权歁元䅁䍄䉁䅁䅁睁䅁䅁䅍䅄䅁䅁䅯兤䅅䅁䅯䅈䅙䅁䅅䅁䉁䅁䅁权楃杂䅁䍄䉁䅁䅁䅂䅁䅁䅍䅄䅁䅁䅯䅁䅍䅁䅯权䅁䅁䅯兂䅁䅁䅅䅁䉁䅁䅁权湂杁䅁䍄䉁䅁䅁兂䅁䅁䅍䅄䅁䅁䅯䅢䄰䅁䅯儷䅯䅁䅯朵䅯䅁䅯眵䅯䅁䅅䅁䉁䅁䅁权允䅂䅁䍄䉁䅁䅁兂䅁䅁䅍䅄䅁䅁䅯睄䅅䅁䅯儶䅯䅁䅯朵䅯䅁䅯眵䅯䅁䅅䅁䉁䅁䅁权捂兄䅁䍄䉁䅁䅁䅂䅁䅁䅍䅄䅁䅁䅯朷䅍䅁䅯䅂䅁䅁䅯兂䅁䅁䅅䅁䉁䅁䅁䅆摄硌䅫䅁䅁䅁杷允䅁䅁䅑䅁䑁䅁䅷䅁䭁䥁䍍䅁䭁䅁䅑䅁䭁䅁䅕䅁䉁䅁䅁允䅁䉁䅑䠸卣睁䅁䅁䵁䅉䅅䅁䕁䅁䅁睁䵁䅁䅁权硁杁䅁权剁䅁䅁权⽄允䅁允䅁䅁䅅䅁啁乁㡁䉩䅕䅁䅁䍄䉁䅁䅁兂䅁䅁䅍䅄䅁䅁䅯杓䅅䅁䅯䄶䅯䅁䅯朵䅯䅁䅯眵䅯䅁䅅䅁䉁䅁䅁权䝁睃䅁䍄䉁䅁䅁䅂䅁䅁䅍䅄䅁䅁䅯䅡䅍䅁䅯充䅁䅁䅯兂䅁䅁䅅䅁䉁䅁䅁䅆䅁な穉䅁䅁䅁杷允䅁䅁䅑䅁䑁䅁䅷䅁䭁䵁䍅䅁䭁䉁䅅䅁䭁䅁䅕䅁䉁䅁䅁允䅁䉁䅑乑乭兄䅁䅁䵁䅉䅅䅁䙁䅁䅁睁䵁䅁䅁权卄䅂䅁权煄权䅁权浄权䅁权牄权䅁允䅁䅁䅅䅁䡁䅁䅁䅁䅄救䅚䍄䉁䅁䅁䅂䅁䅁䅍䅄䅁䅁䅯具䅉䅁䅯权䅁䅁䅯兂䅁䅁䅅䅁䉁䅁䅁兂塁挲㌷⭕楍䅑杷允䅁䅁䅍䅁䑁䅁䅷䅁䭁䡁䱧䅁䭁䉁䝷䅁䉁䅁䅁允䅁䅁䅯杗䅙䅁杷允䅁䅁䅑䅁䑁䅁䅷䅁䭁偁䑙䅁䭁䉁䅅䅁䭁偁䈸䅁䉁䅁䅁允䅁䉁䅑䭑捦先䅁䅁䵁䅉䅅䅁䑁䅁䅁睁䵁䅁䅁权奄睃䅁权慁杂䅁允䅁䅁䅅䅁䭁䙁䜴䅁䵁䅉䅅䅁䙁䅁䅁睁䵁䅁䅁权䵄允䅁权煄权䅁权浄权䅁权牄权䅁允䅁䅁䅅䅁䡁䅁䅁䅁杂位䅚䍄䉁䅁䅁䅂䅁䅁䅍䅄䅁䅁䅯䅩䅉䅁䅯充䅁䅁䅯兂䅁䅁䅅䅁䉁䅁䅁䅆楄ㅋ䴸䅁䅁䅁杷允䅁䅁䅕䅁䑁䅁䅷䅁䭁䝁䅍䅁䭁佁䭫䅁䭁佁䭙䅁䭁佁䭣䅁䉁䅁䅁允䅁䅁䅯䅳䅳䅁杷允䅁䅁䅕䅁䑁䅁䅷䅁䭁䥁䵑䅁䭁佁䭫䅁䭁佁䭙䅁䭁佁䭣䅁䉁䅁䅁允䅁䅁䅯䅅䅑䅁杷允䅁䅁䅍䅁䑁䅁䅷䅁䭁䝁䵷䅁䭁䉁䝧䅁䉁䅁䅁允䅁䅁䅯䅒䅙䅁杷允䅁䅁䅑䅁䑁䅁䅷䅁䙁䅁䅁䕁䅁汸䉂权剁䅁䅁权⽄允䅁允䅁䅁䅅䅁啁䭁㙂眰䅣䅁䅁䍄䉁䅁䅁睁䅁䅁䅍䅄䅁䅁䅯儱䄸䅁䅯杊䅙䅁䅅䅁䉁䅁䅁兂卂䉵䘶〶塆䅑杷允䅁䅁䅕䅁䑁䅁䅷䅁䭁䭁䱣䅁䭁佁䭕䅁䭁佁䭙䅁䭁佁䭣䅁䉁䅁䅁允䅁䅁䅯李䅳䅁杷允䅁䅁䅑䅁䑁䅁䅷䅁䭁䡁䑯䅁䭁䅁䅯䅁䭁䅁䅕䅁䉁䅁䅁允䅁䅁䅕搵楁⼲⭬歉䵁䅉䅅䅁䑁䅁䅁睁䵁䅁䅁权䉂䅁䅁权歁杂䅁允䅁䅁䅅䅁䭁䉁䕁䅁䵁䅉䅅䅁䑁䅁䅁睁䵁䅁䅁权奂睃䅁权慁杂䅁允䅁䅁䅅䅁䭁䙁䜴䅁䵁䅉䅅䅁䕁䅁䅁睁䵁䅁䅁权獁杁䅁权䭁䅁䅁权⽄允䅁允䅁䅁䅅䅁䙁䡁⼰噎㘶兓䅎䍄䉁䅁䅁睁䅁䅁䅍䅄䅁䅁䅯䅊䅕䅁䅯杊䅙䅁䅅䅁䉁䅁䅁兂浂浚浚瑚啚䅑杷允䅁䅁䅑䅁䑁䅁䅷䅁䭁䱁䉧䅁䭁䉁䜸䅁䭁䍁䝁䅁䉁䅁䅁允䅁䅁䅯兇䅯䅁杷允䅁䅁䅑䅁䑁䅁䅷䅁䭁乁䐴䅁䭁䉁䅅䅁䭁偁䈸䅁䉁䅁䅁允䅁䉁䅑偑㈲杇䅁䅁䵁䅉䅅䅁䕁䅁䅁睁䵁䅁䅁权灄䅄䅁权晁杂䅁权杁杂䅁允䅁䅁䅅䅁䭁䕁䡷䅁䵁䅉䅅䅁䕁䅁䅁睁䵁䅁䅁权⽁杁䅁权剁䅁䅁权⽄允䅁允䅁䅁䅅䅁啁偁䥪䑫䅁䅁䅁䍄䉁䅁䅁䅂䅁䅁䅍䅄䅁䅁䅯儴䅍䅁䅯䅂䅁䅁䅯兂䅁䅁䅅䅁䉁䅁䅁䅆奄扺䉣䅁䅁䅁杷允䅁䅁䅍䅁䑁䅁䅷䅁䭁䡁䵍䅁䭁䍁䝙䅁䉁䅁䅁允䅁䅁䅕歲桦桥救䕖䵁䅉䅅䅁䕁䅁䅁睁䵁䅁䅁权睁杁䅁权剁䅁䅁权⽄允䅁允䅁䅁䅅䅁啁䭁⽂偲䅙䅁䅁䍄䉁䅁䅁兂䅁䅁䅍䅄䅁䅁䅯䅴䅁䅁䅯䄶䅯䅁䅯朵䅯䅁䅯眵䅯䅁䅅䅁䉁䅁䅁权䝁睃䅁䍄䉁䅁䅁睁䅁䅁䅍䅄䅁䅁䅯䅗䅅䅁䅯杇䅙䅁䅅䅁䉁䅁䅁权㥁杂䅁䍄䉁䅁䅁兂䅁䅁䅍䅄䅁䅁䅯儲䅅䅁䅯䄶䅯䅁䅯朵䅯䅁䅯眵䅯䅁䅅䅁䉁䅁䅁权䝁睃䅁䍄䉁䅁䅁睁䅁䅁䅍䅄䅁䅁䅯睥䄰䅁䅯杊䅙䅁䅅䅁䉁䅁䅁兂㥁瑃橥乣䰱䅑杷允䅁䅁䅑䅁䑁䅁䅷䅁䭁䙁䌴䅁䭁䅁䅯䅁䭁偁䈸䅁䉁䅁䅁允䅁䅁䅕癱午坔光え䵁䅉䅅䅁䑁䅁䅁睁䵁䅁䅁权佂䅁䅁权流杂䅁允䅁䅁䅅䅁䙁䵁ㅐ䙋偹汣䅚䍄䉁䅁䅁䅂䅁䅁䅍䅄䅁䅁䅯䄸䅍䅁䅯权䅁䅁䅯兂䅁䅁䅅䅁䉁䅁䅁兂䉃啬䱏䝢兣䅑杷允䅁䅁䅑䅁䑁䅁䅷䅁䭁䕁䍁䅁䭁䅁䅑䅁䭁偁䈸䅁䉁䅁䅁允䅁䉁䅑㑰湍䅁䅁䅁䵁䅉䅅䅁䑁䅁䅁睁䵁䅁䅁权䱃允䅁权歁杂䅁允䅁䅁䅅䅁䭁䕁䨸䅁䵁䅉䅅䅁䕁䅁䅁睁䵁䅁䅁权䍂睁䅁权䕁䅁䅁权䙁䅁䅁允䅁䅁䅅䅁啁䩁奃兯䅍䅁䅁䍄䉁䅁䅁睁䅁䅁䅍䅄䅁䅁䅯兯䅳䅁䅯䅇䅙䅁䅅䅁䉁䅁䅁权㡂杂䅁䍄䉁䅁䅁䅂䅁䅁䅍䅄䅁䅁䅯眰䅅䅁䅯权䅁䅁䅯䅂䅉䅁䅅䅁䉁䅁䅁兂奃桢䑋䅷歯䅑杷允䅁䅁䅑䅁䑁䅁䅷䅁䭁䕁䐸䅁䭁䉁䅅䅁䭁偁䈸䅁䉁䅁䅁允䅁䉁䅑䑷硭杉䅁䅁䵁䅉䅅䅁䑁䅁䅁睁䵁䅁䅁权㍁䅄䅁权歁杂䅁允䅁䅁䅅䅁䭁䉁剣䅁䵁䅉䅅䅁䑁䅁䅁睁䵁䅁䅁权ㅁ兄䅁权歁杂䅁允䅁䅁䅅䅁䭁䝁卧䅁䵁䅉䅅䅁䕁䅁䅁睁䵁䅁䅁权㉄允䅁权晁杂䅁权杁杂䅁允䅁䅁䅅䅁䭁䕁䝷䅁䵁䅉䅅䅁䙁䅁䅁睁䵁䅁䅁权橂兂䅁权汄权䅁权浄权䅁权湄权䅁允䅁䅁䅅䅁䭁䑁䱣䅁䵁䅉䅅䅁䙁䅁䅁睁䵁䅁䅁权㉁兄䅁权瑄权䅁权浄权䅁权湄权䅁允䅁䅁䅅䅁䭁䉁䕁䅁䵁䅉䅅䅁䕁䅁䅁睁䵁䅁䅁权い杁䅁权䭁䅁䅁权⽄允䅁允䅁䅁䅅䅁䙁䉁畓⭒㙆䉆䅒䍄䉁䅁䅁睁䅁䅁䅍䅄䅁䅁䅯䅃䅷䅁䅯䅇䅙䅁䅅䅁䉁䅁䅁权瑁杂䅁䍄䉁䅁䅁睁䅁䅁䅍䅄䅁䅁䅯睇䄰䅁䅯䅈䅙䅁䅅䅁䉁䅁䅁权煁杂䅁䍄䉁䅁䅁䅂䅁䅁䅍䅄䅁䅁䅯村䅍䅁䅯充䅁䅁䅯兂䅁䅁䅅䅁䉁䅁䅁䅆䅁㑍佲兂䅁䅁杷允䅁䅁䅍䅁䑁䅁䅷䅁䭁佁䙷䅁䭁䉁䜴䅁䉁䅁䅁允䅁䅁䅯儱䅙䅁杷允䅁䅁䅑䅁䑁䅁䅷䅁䭁䝁䑉䅁䭁䅁䅯䅁䭁䅁䅕䅁䉁䅁䅁允䅁䅁䅕卸睃浣瑪啤䵁䅉䅅䅁䑁䅁䅁睁䵁䅁䅁权坂兄䅁权奁杂䅁允䅁䅁䅅䅁䭁䕁䝯䅁䵁䅉䅅䅁䕁䅁䅁睁䵁䅁䅁权塂睁䅁权剁䅁䅁权䙁䅁䅁允䅁䅁䅅䅁啁䝁慩䅪䅉䅁䅁䍄䉁䅁䅁䅂䅁䅁䅍䅄䅁䅁䅯免䅅䅁䅯允䅉䅁䅯睁䅉䅁䅅䅁䉁䅁䅁兂療伷歈稸乌䅑杷允䅁䅁䅑䅁䑁䅁䅷䅁䭁䱁䑑䅁䭁䅁䅑䅁䭁䅁䅕䅁䉁䅁䅁允䅁䉁䅑䥱婊䅁䅁䅁䵁䅉䅅䅁䙁䅁䅁睁䵁䅁䅁权敃睃䅁权煄权䅁权浄权䅁权牄权䅁允䅁䅁䅅䅁䭁䉁䕁䅁䵁䅉䅅䅁䕁䅁䅁睁䵁䅁䅁权ぃ睁䅁权䭁䅁䅁权䙁䅁䅁允䅁䅁䅅䅁䙁䝁剩堷⽷剴䅊䍄䉁䅁䅁䅂䅁䅁䅍䅄䅁䅁䅯䅦䅍䅁䅯权䅁䅁䅯眯䅅䅁䅅䅁䉁䅁䅁兂㡄晱午坔噉䅑杷允䅁䅁䅑䅁䑁䅁䅷䅁䭁偁䑅䅁䭁䅁䅯䅁䭁䅁䅕䅁䉁䅁䅁允䅁䅁䅕䥘䌯匹捪う䵁䅉䅅䅁䑁䅁䅁睁䵁䅁䅁权佃兂䅁权捁杂䅁允䅁䅁䅅䅁䭁䍁䜴䅁䵁䅉䅅䅁䕁䅁䅁睁䵁䅁䅁权敄睁䅁权䕁䅁䅁权䙁䅁䅁允䅁䅁䅅䅁啁䕁番兦䅁䅁䅁䍄䉁䅁䅁兂䅁䅁䅍䅄䅁䅁䅯杤䅁䅁䅯䄷䅯䅁䅯朵䅯䅁䅯眵䅯䅁䅅䅁䉁䅁䅁睂䅁䅁䅁䵯汶䅑杷允䅁䅁䅕䅁䑁䅁䅷䅁䭁䩁䅳䅁䭁佁䭕䅁䭁佁䭙䅁䭁佁䭣䅁䉁䅁䅁允䅁䅁䅯䅏䅳䅁杷允䅁䅁䅍䅁䑁䅁䅷䅁䭁䩁䅅䅁䭁䉁䝷䅁䉁䅁䅁允䅁䅁䅯睋䅙䅁杷允䅁䅁䅍䅁䑁䅁䅷䅁䭁䵁䕣䅁䭁䍁䝙䅁䉁䅁䅁允䅁䅁䅕牕敧敨桵歗䵁䅉䅅䅁䕁䅁䅁睁䵁䅁䅁权䭁睁䅁权䕁䅁䅁权䙁䅁䅁允䅁䅁䅅䅁啁䵁㙩兄䅅䅁䅁䍄䉁䅁䅁䅂䅁䅁䅍䅄䅁䅁䅯䅐䄰䅁䅯睈䅙䅁䅯䅉䅙䅁䅅䅁䉁䅁䅁权佂杂䅁䍄䉁䅁䅁䅂䅁䅁䅍䅄䅁䅁䅯睬䅍䅁䅯权䅁䅁䅯眯䅅䅁䅅䅁䉁䅁䅁兂湁免獩么獯䅑杷允䅁䅁䅕䅁䑁䅁䅷䅁䭁䅁䱯䅁䭁佁䭧䅁䭁佁䭙䅁䭁佁䭣䅁䉁䅁䅁允䅁䅁䅯李䅳䅁杷允䅁䅁䅍䅁䑁䅁䅷䅁䭁䡁䙍䅁䭁䍁䝙䅁䉁䅁䅁允䅁䅁䅕䉵䘶ㄶ㑈䕎䵁䅉䅅䅁䕁䅁䅁睁䵁䅁䅁权晃杁䅁权剁䅁䅁权⽄允䅁允䅁䅁䅅䅁啁䵁䅃䙦䅙䅁䅁䍄䉁䅁䅁睁䅁䅁䅍䅄䅁䅁䅯䅃䄴䅁䅯䅈䅙䅁䅅䅁䉁䅁䅁权灁睂䅁䍄䉁䅁䅁兂䅁䅁䅍䅄䅁䅁䅯䅎䅁䅁䅯朶䅯䅁䅯朵䅯䅁䅯眶䅯䅁䅅䅁䉁䅁䅁睂䅁䅁䅁䑧浘䅑杷允䅁䅁䅕䅁䑁䅁䅷䅁䭁䍁䵅䅁䭁佁䭧䅁䭁佁䭙䅁䭁佁䭣䅁䉁䅁䅁允䅁䅁䅯䅅䅑䅁杷允䅁䅁䅑䅁䑁䅁䅷䅁䭁䩁䑁䅁䭁䉁䅅䅁䭁偁䈸䅁䉁䅁䅁允䅁䉁䅑䙎戱䅂䅁䅁䵁䅉䅅䅁䕁䅁䅁睁䵁䅁䅁权獄杁䅁权䭁䅁䅁权⽄允䅁允䅁䅁䅅䅁䙁䅁坒楄礲普⼸䍄䉁䅁䅁䅂䅁䅁䅍䅄䅁䅁䅯儸䅅䅁䅯䅂䅁䅁䅯䅂䅉䅁䅅䅁䉁䅁䅁䅆䥃㘯䅫䅁䅁䅁杷允䅁䅁䅕䅁䑁䅁䅷䅁䭁䩁䉉䅁䭁佁䭫䅁䭁佁䭙䅁䭁佁䭣䅁䉁䅁䅁允䅁䅁䅯朲䄴䅁杷允䅁䅁䅑䅁䑁䅁䅷䅁䭁乁䐴䅁䭁䅁䅯䅁䭁偁䈸䅁䉁䅁䅁允䅁䅁䅕牘䩰䅄牉歄䵁䅉䅅䅁䕁䅁䅁睁䵁䅁䅁权䭁睁䅁权剁䅁䅁权䙁䅁䅁允䅁䅁䅅䅁啁䵁摃样䅷䅁䅁䍄䉁䅁䅁睁䅁䅁䅍䅄䅁䅁䅯杵䅁䅁䅯杇䅙䅁䅅䅁䉁䅁䅁权坄杂䅁䍄䉁䅁䅁䅂䅁䅁䅍䅄䅁䅁䅯杭䅍䅁䅯充䅁䅁䅯兂䅁䅁䅅䅁䉁䅁䅁䅆权具湱䅁䅁䅁杷允䅁䅁䅑䅁䑁䅁䅷䅁䭁䍁䄴䅁䭁䅁䅑䅁䭁䅁䅕䅁䉁䅁䅁允䅁䉁䅑䑭䉸睁䅁䅁䵁䅉䅅䅁䕁䅁䅁睁䵁䅁䅁权晄睁䅁权䕁䅁䅁权䙁䅁䅁允䅁䅁䅅䅁啁䅁潩睍䅍䅁䅁䍄䉁䅁䅁兂䅁䅁䅍䅄䅁䅁䅯儶䅷䅁䅯䄷䅯䅁䅯朵䅯䅁䅯眵䅯䅁䅅䅁䉁䅁䅁权允䅂䅁䍄䉁䅁䅁睁䅁䅁䅍䅄䅁䅁䅯杸䅑䅁䅯䅈䅙䅁䅅䅁䉁䅁䅁权㝂杂䅁䍄䉁䅁䅁䅂䅁䅁䅍䅄䅁䅁䅯朸䅍䅁䅯权䅁䅁䅯兂䅁䅁䅅䅁䉁䅁䅁兂䉃啬䱏佢摣䅑杷允䅁䅁䅍䅁䑁䅁䅷䅁䭁䱁䉯䅁䭁䉁䝧䅁䉁䅁䅁允䅁䅁䅯兇䅙䅁杷允䅁䅁䅑䅁䑁䅁䅷䅁䭁䑁䅳䅁䭁䉁䅅䅁䭁䅁䍑䅁䉁䅁䅁允䅁䉁䅑倴潳兂䅁䅁䵁䅉䅅䅁䕁䅁䅁睁䵁䅁䅁权敃睁䅁权剁䅁䅁权䙁䅁䅁允䅁䅁䅅䅁啁䭁䉃礶䅫䅁䅁䍄䉁䅁䅁䅂䅁䅁䅍䅄䅁䅁䅯眸䅍䅁䅯䅂䅁䅁䅯兂䅁䅁䅅䅁䉁䅁䅁䅆潃䭸䅳䅁䅁䅁杷允䅁䅁䅕䅁䑁䅁䅷䅁䭁䵁䉣䅁䭁佁䭯䅁䭁佁䭙䅁䭁佁䭳䅁䉁䅁䅁允䅁䅁䅣䅁䅁佁㙁欵䵁䅉䅅䅁䑁䅁䅁睁䵁䅁䅁权慂允䅁权流杂䅁允䅁䅁䅅䅁䙁䑁䬰㘱睎噐䅚䍄䉁䅁䅁䅂䅁䅁䅍䅄䅁䅁䅯睷䅍䅁䅯䅂䅁䅁䅯兂䅁䅁䅅䅁䉁䅁䅁䅆杁䵤䉑䅁䅁䅁杷允䅁䅁䅍䅁䑁䅁䅷䅁䭁䝁䵅䅁䭁䉁䜴䅁䉁䅁䅁允䅁䅁䅯儰䅙䅁杷允䅁䅁䅕䅁䑁䅁䅷䅁䭁佁䘸䅁䭁佁䭫䅁䭁佁䭙䅁䭁佁䭣䅁䉁䅁䅁允䅁䅁䅯䅢䅳䅁杷允䅁䅁䅑䅁䑁䅁䅷䅁䭁䭁䑑䅁䭁䅁䅯䅁䭁偁䈸䅁䉁䅁䅁允䅁䅁䅕䵴㉨灶愸含䴸䅉䅅䅁䕁䅁䅁睁䵁䅁䅁权穃睁䅁权䕁䅁䅁权⽄允䅁允䅁䅁䅅䅁啁偁剄睁䅍䅁䅁䍄䉁䅁䅁兂䅁䅁䅍䅄䅁䅁䅯䅃䅙䅁䅯儵䅯䅁䅯朵䅯䅁䅯眵䅯䅁䅅䅁䉁䅁䅁权㑁睃䅁䍄䉁䅁䅁䅂䅁䅁䅍䅄䅁䅁䅯眫䅍䅁䅯䅂䅁䅁䅯兂䅁䅁䅅䅁䉁䅁䅁䅆睄填䅍䅁䅁䅁杷允䅁䅁䅕䅁䑁䅁䅷䅁䭁䭁䉯䅁䭁佁䭕䅁䭁佁䭙䅁䭁佁䭣䅁䉁䅁䅁允䅁䅁䅯儫䅯䅁杷允䅁䅁䅍䅁䑁䅁䅷䅁䭁䭁䉅䅁䭁䉁䝷䅁䉁䅁䅁允䅁䅁䅯其䅙䅁杷允䅁䅁䅍䅁䑁䅁䅷䅁䭁乁䉍䅁䭁䉁䝯䅁䉁䅁䅁允䅁䅁䅯睓䅙䅁杷允䅁䅁䅑䅁䑁䅁䅷䅁䭁䵁䑍䅁䭁䅁䅯䅁䭁䅁䅕䅁䉁䅁䅁允䅁䅁䅕䡶呓䅇坒樴䴸䅉䅅䅁䙁䅁䅁睁䵁䅁䅁权祁䅁䅁权潄权䅁权浄权䅁权湄权䅁允䅁䅁䅅䅁䭁䙁䱅䅁䵁䅉䅅䅁䑁䅁䅁睁䵁䅁䅁权㥂䅁䅁权奁杂䅁允䅁䅁䅅䅁䭁䝁䜸䅁䵁䅉䅅䅁䑁䅁䅁睁䵁䅁䅁权剂兄䅁权流杂䅁允䅁䅁䅅䅁䙁䭁䠵場啯汦䅎䍄䉁䅁䅁䅂䅁䅁䅍䅄䅁䅁䅯䅒䅁䅁䅯允䅉䅁䅯睁䅉䅁䅅䅁䉁䅁䅁兂呁捋洳匱煙兑杷允䅁䅁䅑䅁䑁䅁䅷䅁䭁䡁䍣䅁䭁䉁䅅䅁䭁䅁䅕䅁䉁䅁䅁允䅁䉁䅑䩑⼶睂䅁䅁䵁䅉䅅䅁䕁䅁䅁睁䵁䅁䅁权い睁䅁权䕁䅁䅁权䙁䅁䅁允䅁䅁䅅䅁啁佁塲兇䅁䅁䅁䍄䉁䅁䅁兂䅁䅁䅍䅄䅁䅁䅯朸䅁䅁䅯䄶䅯䅁䅯朵䅯䅁䅯眵䅯䅁䅅䅁䉁䅁䅁权䝁睃䅁䍄䉁䅁䅁䅂䅁䅁䅍䅄䅁䅁䅯䅆䅍䅁䅯䅂䅁䅁䅯眯䅅䅁䅅䅁䉁䅁䅁䅆塂硂䄴䅁䅁䅁杷允䅁䅁䅕䅁䑁䅁䅷䅁䭁䍁䉧䅁䭁佁䭫䅁䭁佁䭙䅁䭁佁䭣䅁䉁䅁䅁允䅁䅁䅯八䄰䅁杷允䅁䅁䅕䅁䑁䅁䅷䅁䭁䕁䙣䅁䭁佁䭯䅁䭁佁䭙䅁䭁佁䭳䅁䉁䅁䅁允䅁䅁䅣䅁䅁䍁㕁欵䵁䅉䅅䅁䙁䅁䅁睁䵁䅁䅁权慃䅄䅁权瑄权䅁权浄权䅁权湄权䅁允䅁䅁䅅䅁䭁䉁䕁䅁䵁䅉䅅䅁䕁䅁䅁睁䵁䅁䅁权い睁䅁权䭁䅁䅁权䙁䅁䅁允䅁䅁䅅䅁䙁䭁捷浗㝑硘䅒䍄䉁䅁䅁兂䅁䅁䅍䅄䅁䅁䅯䅈䄸䅁䅯儶䅯䅁䅯朵䅯䅁䅯眵䅯䅁䅅䅁䉁䅁䅁权允䅂䅁䍄䉁䅁䅁睁䅁䅁䅍䅄䅁䅁䅯睑䅁䅁䅯杈䅙䅁䅅䅁䉁䅁䅁权䱄杂䅁䍄䉁䅁䅁睁䅁䅁䅍䅄䅁䅁䅯睎䅅䅁䅯䅊䅙䅁䅅䅁䉁䅁䅁权坃元䅁䍄䉁䅁䅁兂䅁䅁䅍䅄䅁䅁䅯䅇䅅䅁䅯儶䅯䅁䅯朵䅯䅁䅯眵䅯䅁䅅䅁䉁䅁䅁权歁杄䅁䍄䉁䅁䅁兂䅁䅁䅍䅄䅁䅁䅯条䅅䅁䅯儷䅯䅁䅯朵䅯䅁䅯眵䅯䅁䅅䅁䉁䅁䅁睂䅁䅁䅁乑汐䅑杷允䅁䅁䅑䅁䑁䅁䅷䅁䭁䅁䍯䅁䭁䅁䅯䅁䭁偁䈸䅁䉁䅁䅁允䅁䅁䅕呦ㄸ牘䩲歅䵁䅉䅅䅁䕁䅁䅁睁䵁䅁䅁权䭃杁䅁权䭁䅁䅁权⽄允䅁允䅁䅁䅅䅁䙁䉁畓⭒㙆䅆䅖䍄䉁䅁䅁兂䅁䅁䅍䅄䅁䅁䅯䄲䅑䅁䅯朶䅯䅁䅯朵䅯䅁䅯眶䅯䅁䅅䅁䉁䅁䅁睂䅁䅁䅁䌴浲䅑杷允䅁䅁䅑䅁䑁䅁䅷䅁䭁䙁䑕䅁䭁䅁䅑䅁䭁偁䈸䅁䉁䅁䅁允䅁䉁䅑灥䨵䅁䅁䅁䵁䅉䅅䅁䙁䅁䅁睁䵁䅁䅁权䝃䅄䅁权灄权䅁权浄权䅁权湄权䅁允䅁䅁䅅䅁䭁䉁䕁䅁䵁䅉䅅䅁䑁䅁䅁睁䵁䅁䅁权煁允䅁权歁杂䅁允䅁䅁䅅䅁䭁䉁䕁䅁䵁䅉䅅䅁䙁䅁䅁睁䵁䅁䅁权畁䅁䅁权獄权䅁权浄权䅁权湄权䅁允䅁䅁䅅䅁䡁䅁䅁䅁䅃敷䅒䍄䉁䅁䅁睁䅁䅁䅍䅄䅁䅁䅯兘䅳䅁䅯䅇䅙䅁䅅䅁䉁䅁䅁权㕁杂䅁䍄䉁䅁䅁睁䅁䅁䅍䅄䅁䅁䅯克䅁䅁䅯䅊䅙䅁䅅䅁䉁䅁䅁权䭄权䅁䍄䉁䅁䅁䅂䅁䅁䅍䅄䅁䅁䅯睢䅍䅁䅯䅂䅁䅁䅯眯䅅䅁䅅䅁䉁䅁䅁䅆杂ㅢ䅍䅁䅁䅁杷允䅁䅁䅕䅁䑁䅁䅷䅁䭁䉁丰䅁䭁佁䭧䅁䭁佁䭙䅁䭁佁䭣䅁䉁䅁䅁允䅁䅁䅯䅅䅑䅁杷允䅁䅁䅑䅁䑁䅁䅷䅁䭁䍁䑫䅁䭁䅁䅯䅁䭁䅁䅕䅁䉁䅁䅁允䅁䅁䅕牡へ硫䕧橸䴸䅉䅅䅁䕁䅁䅁睁䵁䅁䅁权坂䅄䅁权晁杂䅁权杁杂䅁允䅁䅁䅅䅁䭁䡁䥕䅁䵁䅉䅅䅁䕁䅁䅁睁䵁䅁䅁权牄睁䅁权䕁䅁䅁权䙁䅁䅁允䅁䅁䅅䅁啁䑁桓材䅁䅁䅁䍄䉁䅁䅁睁䅁䅁䅍䅄䅁䅁䅯来䄴䅁䅯杇䅙䅁䅅䅁䉁䅁䅁权牁杂䅁䍄䉁䅁䅁兂䅁䅁䅍䅄䅁䅁䅯䅐䅁䅁䅯䄶䅯䅁䅯朵䅯䅁䅯眵䅯䅁䅅䅁䉁䅁䅁权䝁睃䅁䍄䉁䅁䅁兂䅁䅁䅍䅄䅁䅁䅯条䅷䅁䅯儵䅯䅁䅯朵䅯䅁䅯眵䅯䅁䅅䅁䉁䅁䅁权允䅂䅁䍄䉁䅁䅁睁䅁䅁䅍䅄䅁䅁䅯睮䄰䅁䅯杈䅙䅁䅅䅁䉁䅁䅁权䵃杂䅁䍄䉁䅁䅁䅂䅁䅁䅍䅄䅁䅁䅯睔䅍䅁䅯权䅁䅁䅯眯䅅䅁䅅䅁䉁䅁䅁兂䉃啬䱏佢偣䅑杷允䅁䅁䅕䅁䑁䅁䅷䅁䭁䱁䕣䅁䭁佁䭫䅁䭁佁䭙䅁䭁佁䭣䅁䉁䅁䅁允䅁䅁䅯桴䅁䅁杷允䅁䅁䅑䅁䑁䅁䅷䅁䭁偁䑉䅁䭁䉁䅅䅁䭁偁䈸䅁䉁䅁䅁允䅁䉁䅑䡙䜲兂䅁䅁䵁䅉䅅䅁䕁䅁䅁睁䵁䅁䅁权睁杁䅁权䭁䅁䅁权⽄允䅁允䅁䅁䅅䅁䙁䕁桪桥畓睒䅆䍄䉁䅁䅁睁䅁䅁䅍䅄䅁䅁䅯䄵䅳䅁䅯䅊䅙䅁䅅䅁䉁䅁䅁权䱄充䅁䍄䉁䅁䅁䅂䅁䅁䅍䅄䅁䅁䅯䅒䅉䅁䅯权䅁䅁䅯兂䅁䅁䅅䅁䉁䅁䅁兂煃搸乊桙佁䅑杷允䅁䅁䅍䅁䑁䅁䅷䅁䭁䩁䙧䅁䭁䍁䝑䅁䉁䅁䅁允䅁䅁䅯䅣䅣䅁杷允䅁䅁䅑䅁䑁䅁䅷䅁䭁䕁䑅䅁䭁䅁䅯䅁䭁偁䈸䅁䉁䅁䅁允䅁䅁䅕㝤昶楇搹歈䵁䅉䅅䅁䙁䅁䅁睁䵁䅁䅁权瑂兂䅁权瑄权䅁权浄权䅁权湄权䅁允䅁䅁䅅䅁䡁䅁䅁䅁䅄⬫䅖䍄䉁䅁䅁䅂䅁䅁䅍䅄䅁䅁䅯䅮䅍䅁䅯权䅁䅁䅯兂䅁䅁䅅䅁䉁䅁䅁兂剃堷⽷噎䨴䅑杷允䅁䅁䅑䅁䑁䅁䅷䅁䭁䑁䑷䅁䭁䉁䅅䅁䭁䅁䅕䅁䉁䅁䅁允䅁䉁䅑佷畤杕䅁䅁䵁䅉䅅䅁䕁䅁䅁睁䵁䅁䅁权㡃睁䅁权剁䅁䅁权⽄允䅁允䅁䅁䅅䅁啁䵁剄內䅯䅁䅁䍄䉁䅁䅁䅂䅁䅁䅍䅄䅁䅁䅯兙䅉䅁䅯䅂䅁䅁䅯兂䅁䅁䅅䅁䉁䅁䅁䅆䅁䡬䑷䅁䅁䅁杷允䅁䅁䅑䅁䑁䅁䅷䅁䭁䩁䐸䅁䭁䅁䅑䅁䭁偁䈸䅁䉁䅁䅁允䅁䉁䅑䅕橆䅁䅁䅁䵁䅉䅅䅁䑁䅁䅁睁䵁䅁䅁权晁䅄䅁权慁杂䅁允䅁䅁䅅䅁䭁䙁䜴䅁䵁䅉䅅䅁䙁䅁䅁睁䵁䅁䅁权湂䅁䅁权潄权䅁权浄权䅁权湄权䅁允䅁䅁䅅䅁䭁䅁䱙䅁䵁䅉䅅䅁䕁䅁䅁睁䵁䅁䅁权呁杁䅁权䭁䅁䅁权⽄允䅁允䅁䅁䅅䅁䙁䉁癳匳䝑剧䅖䍄䉁䅁䅁䅂䅁䅁䅍䅄䅁䅁䅯睒䅍䅁䅯充䅁䅁䅯眯䅅䅁䅅䅁䉁䅁䅁䅆䅁㑘噅䅁䅁䅁杷允䅁䅁䅍䅁䑁䅁䅷䅁䭁䡁儴䅁䭁䍁䝑䅁䉁䅁䅁允䅁䅁䅯䅅䅑䅁杷允䅁䅁䅑䅁䑁䅁䅷䅁䭁䡁䑧䅁䭁䅁䅯䅁䭁偁䈸䅁䉁䅁䅁允䅁䅁䅯睒䅁䅁杷允䅁䅁䅑䅁䑁䅁䅷䅁䭁䱁䍧䅁䭁䉁䅅䅁䭁偁䈸䅁䉁䅁䅁允䅁䉁䅑䕧氷权䅁䅁䵁䅉䅅䅁䑁䅁䅁睁䵁䅁䅁权䡁䅁䅁权敁杂䅁允䅁䅁䅅䅁䭁乁䠸䅁䵁䅉䅅䅁䑁䅁䅁睁䵁䅁䅁权㙁兂䅁权奁杂䅁允䅁䅁䅅䅁䭁䑁䝫䅁䵁䅉䅅䅁䑁䅁䅁睁䵁䅁䅁权䝄兂䅁权捁杂䅁允䅁䅁䅅䅁䭁䭁䡙䅁䵁䅉䅅䅁䕁䅁䅁睁䵁䅁䅁权䉂䅁䅁权䭁䅁䅁权䙁䅁䅁允䅁䅁䅅䅁䙁䅁坒楄礲敮⽍䍄䉁䅁䅁䅂䅁䅁䅍䅄䅁䅁䅯睰䅅䅁䅯充䅁䅁䅯䅂䅉䅁䅅䅁䉁䅁䅁䅆䅃汨奖䅁䅁䅁杷允䅁䅁䅕䅁䑁䅁䅷䅁䭁䑁䅉䅁䭁佁䭕䅁䭁佁䭙䅁䭁佁䭣䅁䉁䅁䅁允䅁䅁䅯䅇䅳䅁杷允䅁䅁䅑䅁䑁䅁䅷䅁䭁䱁䉷䅁䭁䉁䅅䅁䭁䅁䍑䅁䉁䅁䅁允䅁䉁䅑䝵圴䅂䅁䅁䵁䅉䅅䅁䕁䅁䅁睁䵁䅁䅁权㉁睁䅁权剁䅁䅁权䙁䅁䅁允䅁䅁䅅䅁啁䩁療硁䅳䅁䅁䍄䉁䅁䅁䅂䅁䅁䅍䅄䅁䅁䅯睌䅷䅁䅯睈䅙䅁䅯䅉䅙䅁䅅䅁䉁䅁䅁权坃杂䅁䍄䉁䅁䅁睁䅁䅁䅍䅄䅁䅁䅯杮䄰䅁䅯䅊䅙䅁䅅䅁䉁䅁䅁权允䅂䅁䍄䉁䅁䅁䅂䅁䅁䅍䅄䅁䅁䅯李䅍䅁䅯权䅁䅁䅯兂䅁䅁䅅䅁䉁䅁䅁兂啂㘴扗䍸灁䅑杷允䅁䅁䅕䅁䑁䅁䅷䅁䭁乁䅣䅁䭁佁䭯䅁䭁佁䭙䅁䭁佁䭳䅁䉁䅁䅁允䅁䅁䅣䅁䅁䕁潁欵䵁䅉䅅䅁䑁䅁䅁睁䵁䅁䅁权噂睃䅁权奁杂䅁允䅁䅁䅅䅁䭁䕁䝑䅁䵁䅉䅅䅁䕁䅁䅁睁䵁䅁䅁权晁睁䅁权䕁䅁䅁权⽄允䅁允䅁䅁䅅䅁啁䅁偁兵䅁䅁䅁䍄䉁䅁䅁睁䅁䅁䅍䅄䅁䅁䅯朳䅑䅁䅯杇䅙䅁䅅䅁䉁䅁䅁权䅂杂䅁䍄䉁䅁䅁䅂䅁䅁䅍䅄䅁䅁䅯眸䅉䅁䅯权䅁䅁䅯眯䅅䅁䅅䅁䉁䅁䅁兂楂䙅㕧䵴な睐杷允䅁䅁䅕䅁䑁䅁䅷䅁䭁佁䰴䅁䭁佁䭷䅁䭁佁䭙䅁䭁佁䭣䅁䉁䅁䅁允䅁䅁䅯䅅䅑䅁杷允䅁䅁䅍䅁䑁䅁䅷䅁䭁䩁䅅䅁䭁䉁䝯䅁䉁䅁䅁允䅁䅁䅯睋䅙䅁杷允䅁䅁䅕䅁䑁䅁䅷䅁䭁䡁乕䅁䭁佁䬰䅁䭁佁䭙䅁䭁佁䭣䅁䉁䅁䅁允䅁䅁䅣䅁䅁䅁㝂唵䵁䅉䅅䅁䕁䅁䅁睁䵁䅁䅁权塂杁䅁权䭁䅁䅁权䙁䅁䅁允䅁䅁䅅䅁䙁䙁歰㥏倹吷䅎䍄䉁䅁䅁䅂䅁䅁䅍䅄䅁䅁䅯䅮䅉䅁䅯䅂䅁䅁䅯眯䅅䅁䅅䅁䉁䅁䅁䅆捁ㅚ䅫䅁䅁䅁杷允䅁䅁䅕䅁䑁䅁䅷䅁䭁䥁䕯䅁䭁佁䭷䅁䭁佁䭙䅁䭁佁䭣䅁䉁䅁䅁允䅁䅁䅯䅅䅑䅁杷允䅁䅁䅍䅁䑁䅁䅷䅁䭁䕁䙑䅁䭁䉁䜴䅁䉁䅁䅁允䅁䅁䅯杣䅙䅁杷允䅁䅁䅑䅁䑁䅁䅷䅁䭁䕁䍙䅁䭁䉁䅅䅁䭁偁䈸䅁䉁䅁䅁允䅁䉁䅑佷慷䅅䅁䅁䵁䅉䅅䅁䙁䅁䅁睁䵁䅁䅁权歃䅁䅁权潄权䅁权浄权䅁权湄权䅁允䅁䅁䅅䅁䭁䅁䱙䅁䵁䅉䅅䅁䙁䅁䅁睁䵁䅁䅁权睄睃䅁权灄权䅁权浄权䅁权湄权䅁允䅁䅁䅅䅁䭁䥁剫䅁䵁䅉䅅䅁䑁䅁䅁睁䵁䅁䅁权瑄䅂䅁权奁杂䅁允䅁䅁䅅䅁䭁䑁䜰䅁䵁䅉䅅䅁䕁䅁䅁睁䵁䅁䅁权䭄杁䅁权䕁䅁䅁权⽄允䅁允䅁䅁䅅䅁啁䥁䰹杘䅁䅁䅁䍄䉁䅁䅁睁䅁䅁䅍䅄䅁䅁䅯朹䅅䅁䅯䅊䅙䅁䅅䅁䉁䅁䅁权湂睂䅁䍄䉁䅁䅁䅂䅁䅁䅍䅄䅁䅁䅯杴䅍䅁䅯䅂䅁䅁䅯眯䅅䅁䅅䅁䉁䅁䅁䅆元婗䅧䅁䅁䅁杷允䅁䅁䅑䅁䑁䅁䅷䅁䭁䑁䈴䅁䭁䉁䅅䅁䭁䅁䅕䅁䉁䅁䅁允䅁䉁䅑䵍ㅧ杉䅁䅁䵁䅉䅅䅁䕁䅁䅁睁䵁䅁䅁权兄睁䅁权䕁䅁䅁权䙁䅁䅁允䅁䅁䅅䅁啁䉁䉓来䅁䅁䅁䍄䉁䅁䅁䅂䅁䅁䅍䅄䅁䅁䅯兑䅉䅁䅯䅂䅁䅁䅯兂䅁䅁䅅䅁䉁䅁䅁䅆䥂睴䙁䅁䅁䅁杷允䅁䅁䅑䅁䑁䅁䅷䅁䭁䙁䍁䅁䭁䉁䅅䅁䭁偁䈸䅁䉁䅁䅁允䅁䉁䅑䕷捵兊䅁䅁䵁䅉䅅䅁䑁䅁䅁睁䵁䅁䅁权䩃䅂䅁权敁杂䅁允䅁䅁䅅䅁䭁䅁䠴䅁䵁䅉䅅䅁䕁䅁䅁睁䵁䅁䅁权㕃睁䅁权剁䅁䅁权䙁䅁䅁允䅁䅁䅅䅁啁佁䩃䍂䅍䅁䅁䍄䉁䅁䅁䅂䅁䅁䅍䅄䅁䅁䅯关䅉䅁䅯充䅁䅁䅯兂䅁䅁䅅䅁䉁䅁䅁䅆权晇䡧䅁䅁䅁杷允䅁䅁䅍䅁䑁䅁䅷䅁䭁䙁䙑䅁䭁䉁䝧䅁䉁䅁䅁允䅁䅁䅯睢䅙䅁杷允䅁䅁䅑䅁䑁䅁䅷䅁䭁䱁䑫䅁䭁䅁䅯䅁䭁䅁䅕䅁䉁䅁䅁允䅁䅁䅕敫㠱穐敘䕆䵁䅉䅅䅁䙁䅁䅁睁䵁䅁䅁权奃允䅁权瑄权䅁权浄权䅁权湄权䅁允䅁䅁䅅䅁䡁䅁䅁䅁䅃攷䅒䍄䉁䅁䅁䅂䅁䅁䅍䅄䅁䅁䅯杆䅉䅁䅯䅂䅁䅁䅯兂䅁䅁䅅䅁䉁䅁䅁䅆㑂穰䑣䅁䅁䅁杷允䅁䅁䅕䅁䑁䅁䅷䅁䭁䵁䕉䅁䭁佁䭷䅁䭁佁䭙䅁䭁佁䭣䅁䉁䅁䅁允䅁䅁䅣䅁䅁䍁坁欵䵁䅉䅅䅁䙁䅁䅁睁䵁䅁䅁权慄允䅁权潄权䅁权浄权䅁权湄权䅁允䅁䅁䅅䅁䭁䅁䱙䅁䵁䅉䅅䅁䕁䅁䅁睁䵁䅁䅁权坁杁䅁权䭁䅁䅁权䙁䅁䅁允䅁䅁䅅䅁䙁䩁婱婭婭剭䅚䍄䉁䅁䅁䅂䅁䅁䅍䅄䅁䅁䅯䅸䅍䅁䅯䅂䅁䅁䅯兂䅁䅁䅅䅁䉁䅁䅁䅆䥃佖䕷䅁䅁䅁杷允䅁䅁䅕䅁䑁䅁䅷䅁䭁䭁䙳䅁䭁佁䭧䅁䭁佁䭙䅁䭁佁䭣䅁䉁䅁䅁允䅁䅁䅯䅅䅑䅁杷允䅁䅁䅑䅁䑁䅁䅷䅁䭁䑁䅳䅁䭁䉁䅅䅁䭁䅁䅕䅁䉁䅁䅁允䅁䉁䅑䝅䉣兂䅁䅁䵁䅉䅅䅁䕁䅁䅁睁䵁䅁䅁权佁䅁䅁权剁䅁䅁权䙁䅁䅁允䅁䅁䅅䅁啁䕁䑁呢䅳䅁䅁䍄䉁䅁䅁䅂䅁䅁䅍䅄䅁䅁䅯儷䅉䅁䅯权䅁䅁䅯眯䅅䅁䅅䅁䉁䅁䅁兂汄䌰扌堫娴䅑杷允䅁䅁䅕䅁䑁䅁䅷䅁䭁䉁偷䅁䭁佁䬰䅁䭁佁䭙䅁䭁佁䭣䅁䉁䅁䅁允䅁䅁䅯䅅䅑䅁杷允䅁䅁䅑䅁䑁䅁䅷䅁䭁佁䑣䅁䭁䉁䅅䅁䭁䅁䅕䅁䉁䅁䅁允䅁䉁䅑䡌楧睂䅁䅁䵁䅉䅅䅁䙁䅁䅁睁䵁䅁䅁权祃䅁䅁权汄权䅁权浄权䅁权湄权䅁允䅁䅁䅅䅁䭁䑁䰴䅁䵁䅉䅅䅁䙁䅁䅁睁䵁䅁䅁权䉄兂䅁权灄权䅁权浄权䅁权湄权䅁允䅁䅁䅅䅁䭁䕁剁䅁䵁䅉䅅䅁䕁䅁䅁睁䵁䅁䅁权湄睁䅁权䭁䅁䅁权䙁䅁䅁允䅁䅁䅅䅁䙁䕁桪桥畓⽒⼰䍄䉁䅁䅁睁䅁䅁䅍䅄䅁䅁䅯睫䅕䅁䅯䅈䅙䅁䅅䅁䉁䅁䅁权䑁睂䅁䍄䉁䅁䅁䅂䅁䅁䅍䅄䅁䅁䅯䄹䅉䅁䅯充䅁䅁䅯眯䅅䅁䅅䅁䉁䅁䅁䅆䅃穬䱨䅁䅁䅁杷允䅁䅁䅍䅁䑁䅁䅷䅁䭁䵁䅅䅁䭁䍁䝑䅁䉁䅁䅁允䅁䅁䅯典䅯䅁杷允䅁䅁䅍䅁䑁䅁䅷䅁䭁䡁义䅁䭁䉁䝷䅁䉁䅁䅁允䅁䅁䅯杋䅙䅁杷允䅁䅁䅑䅁䑁䅁䅷䅁䭁偁䑣䅁䭁䅁䅑䅁䭁䅁䅕䅁䉁䅁䅁允䅁䉁䅑桩ㅔ䅁䅁䅁䵁䅉䅅䅁䕁䅁䅁睁䵁䅁䅁权㍄睁䅁权剁䅁䅁权䙁䅁䅁允䅁䅁䅅䅁啁偁瑩杌䄰䅁䅁䍄䉁䅁䅁䅂䅁䅁䅍䅄䅁䅁䅯眹䅍䅁䅯权䅁䅁䅯兂䅁䅁䅅䅁䉁䅁䅁兂䱄啯㉗㌸樰䅑杷允䅁䅁䅕䅁䑁䅁䅷䅁䭁䝁䙁䅁䭁佁䭧䅁䭁佁䭙䅁䭁佁䭣䅁䉁䅁䅁允䅁䅁䅯杂䅳䅁杷允䅁䅁䅑䅁䑁䅁䅷䅁䭁䍁䙣䅁䭁䉁䜸䅁䭁䍁䝁䅁䉁䅁䅁允䅁䅁䅯杶䅣䅁杷允䅁䅁䅕䅁䑁䅁䅷䅁䭁䵁䅉䅁䭁佁䭕䅁䭁佁䭙䅁䭁佁䭣䅁䉁䅁䅁允䅁䅁䅯材䅳䅁杷允䅁䅁䅑䅁䑁䅁䅷䅁䭁䉁䑯䅁䭁䅁䅯䅁䭁䅁䅕䅁䉁䅁䅁允䅁䅁䅕畮渫歸㍳䕅䵁䅉䅅䅁䙁䅁䅁睁䵁䅁䅁权䉂䅁䅁权瑄权䅁权浄权䅁权湄权䅁允䅁䅁䅅䅁䡁䅁䅁䅁䅂⬯䅖䍄䉁䅁䅁睁䅁䅁䅍䅄䅁䅁䅯兴䅅䅁䅯䅈䅙䅁䅅䅁䉁䅁䅁权䵃杂䅁䍄䉁䅁䅁睁䅁䅁䅍䅄䅁䅁䅯儸䅅䅁䅯䅈䅙䅁䅅䅁䉁䅁䅁权硂䅃䅁䍄䉁䅁䅁兂䅁䅁䅍䅄䅁䅁䅯睓䅁䅁䅯儷䅯䅁䅯朵䅯䅁䅯眵䅯䅁䅅䅁䉁䅁䅁睂䅁䅁䅁䥁汮䅑杷允䅁䅁䅕䅁䑁䅁䅷䅁䭁䥁䱫䅁䭁佁䭧䅁䭁佁䭙䅁䭁佁䭣䅁䉁䅁䅁允䅁䅁䅯䅅䅑䅁杷允䅁䅁䅑䅁䑁䅁䅷䅁䭁䙁䐸䅁䭁䅁䅑䅁䭁䅁䅕䅁䉁䅁䅁允䅁䉁䅑䵍奔䅁䅁䅁䵁䅉䅅䅁䕁䅁䅁睁䵁䅁䅁权十䅁䅁权䭁䅁䅁权䕁杁䅁允䅁䅁䅅䅁䙁䥁堲桢䑋䅷䅬䍄䉁䅁䅁兂䅁䅁䅍䅄䅁䅁䅯睶䅁䅁䅯儷䅯䅁䅯朵䅯䅁䅯眵䅯䅁䅅䅁䉁䅁䅁睂䅁䅁䅁䅯浲䅑杷允䅁䅁䅕䅁䑁䅁䅷䅁䭁䙁乕䅁䭁佁䭧䅁䭁佁䭙䅁䭁佁䭣䅁䉁䅁䅁允䅁䅁䅯李䅳䅁杷允䅁䅁䅍䅁䑁䅁䅷䅁䭁䉁䝑䅁䭁䉁䝧䅁䉁䅁䅁允䅁䅁䅯兇䅙䅁杷允䅁䅁䅕䅁䑁䅁䅷䅁䭁䭁䉑䅁䭁佁䭕䅁䭁佁䭙䅁䭁佁䭣䅁䉁䅁䅁允䅁䅁䅯䅈䅳䅁杷允䅁䅁䅑䅁䑁䅁䅷䅁䭁䝁䑧䅁䭁䅁䅑䅁䭁䅁䅕䅁䉁䅁䅁允䅁䉁䅑佳牨兂䅁䅁䵁䅉䅅䅁䑁䅁䅁睁䵁䅁䅁权煃兄䅁权歁杂䅁允䅁䅁䅅䅁䭁䅁卷䅁䵁䅉䅅䅁䕁䅁䅁睁䵁䅁䅁权橂允䅁权剁䅁䅁权䕁杁䅁允䅁䅁䅅䅁啁䝁牂剑䅅䅁䅁䍄䉁䅁䅁䅂䅁䅁䅍䅄䅁䅁䅯兹䅁䅁䅯允䅉䅁䅯兂䅉䅁䅅䅁䉁䅁䅁兂祄睫洸䱣楮䅑杷允䅁䅁䅑䅁䑁䅁䅷䅁䭁䑁䐰䅁䭁䅁䅑䅁䭁偁䈸䅁䉁䅁䅁允䅁䉁䅑偯㡹䅁䅁䅁䵁䅉䅅䅁䙁䅁䅁睁䵁䅁䅁权兄兂䅁权潄权䅁权浄权䅁权湄权䅁允䅁䅁䅅䅁䭁䉁䕁䅁䵁䅉䅅䅁䑁䅁䅁睁䵁䅁䅁权千䅂䅁权敁杂䅁允䅁䅁䅅䅁䭁䕁䡣䅁䵁䅉䅅䅁䑁䅁䅁睁䵁䅁䅁权㉄权䅁权奁杂䅁允䅁䅁䅅䅁䭁䕁䝁䅁䵁䅉䅅䅁䑁䅁䅁睁䵁䅁䅁权乁䅅䅁权奁杂䅁允䅁䅁䅅䅁䭁䡁䝷䅁䵁䅉䅅䅁䕁䅁䅁睁䵁䅁䅁权䉂允䅁权䕁䅁䅁权䙁䅁䅁允䅁䅁䅅䅁啁䑁䥨公䅍䅁䅁䍄䉁䅁䅁䅂䅁䅁䅍䅄䅁䅁䅯兕䅅䅁䅯充䅁䅁䅯兂䅁䅁䅅䅁䉁䅁䅁䅆啄楲䵁䅁䅁䅁杷允䅁䅁䅕䅁䑁䅁䅷䅁䭁䉁䵧䅁䭁佁䭕䅁䭁佁䭙䅁䭁佁䭣䅁䉁䅁䅁允䅁䅁䅯䅅䅑䅁杷允䅁䅁䅑䅁䑁䅁䅷䅁䭁偁䑫䅁䭁䅁䅯䅁䭁䅁䅕䅁䉁䅁䅁允䅁䅁䅕楄礲敮渫䐫䴸䅉䅅䅁䑁䅁䅁睁䵁䅁䅁权瑁䅄䅁权敁杂䅁允䅁䅁䅅䅁䭁䅁䥍䅁䵁䅉䅅䅁䕁䅁䅁睁䵁䅁䅁权剃䅁䅁权剁䅁䅁权䕁杁䅁允䅁䅁䅅䅁啁佁慃杳䅫䅁䅁䍄䉁䅁䅁䅂䅁䅁䅍䅄䅁䅁䅯杇䅉䅁䅯权䅁䅁䅯兂䅁䅁䅅䅁䉁䅁䅁兂畄䑦ㄸ牘䍯䅷杷允䅁䅁䅕䅁䑁䅁䅷䅁䭁䉁佁䅁䭁佁䬰䅁䭁佁䭙䅁䭁佁䭣䅁䉁䅁䅁允䅁䅁䅯䅅䅑䅁杷允䅁䅁䅑䅁䑁䅁䅷䅁䭁䥁䅯䅁䭁䅁䍅䅁䭁䅁䍍䅁䉁䅁䅁允䅁䅁䅯睒䅁䅁杷允䅁䅁䅑䅁䑁䅁䅷䅁䭁乁䌴䅁䭁䉁䅅䅁䭁偁䈸䅁䉁䅁䅁允䅁䉁䅑䈸歵元䅁䅁䵁䅉䅅䅁䕁䅁䅁睁䵁䅁䅁权慄睁䅁权剁䅁䅁权⽄允䅁允䅁䅁䅅䅁啁䝁楨兯䅣䅁䅁䍄䉁䅁䅁䅂䅁䅁䅍䅄䅁䅁䅯末䅍䅁䅯䅂䅁䅁䅯兂䅁䅁䅅䅁䉁䅁䅁䅆橃样䅑䅁䅁䅁杷允䅁䅁䅑䅁䑁䅁䅷䅁䭁䱁䅉䅁䭁䅁䅑䅁䭁䅁䅕䅁䉁䅁䅁允䅁䉁䅑䩁ㅶ䅁䅁䅁䵁䅉䅅䅁䙁䅁䅁睁䵁䅁䅁权㉂兂䅁权煄权䅁权浄权䅁权牄权䅁允䅁䅁䅅䅁䡁䅁䅁䅁䅂何䅚䍄䉁䅁䅁䅂䅁䅁䅍䅄䅁䅁䅯睩䅅䅁䅯允䅉䅁䅯睁䅉䅁䅅䅁䉁䅁䅁兂ㅃ搲硹㕵䑷兑杷允䅁䅁䅕䅁䑁䅁䅷䅁䭁䵁䕍䅁䭁佁䭧䅁䭁佁䭙䅁䭁佁䭣䅁䉁䅁䅁允䅁䅁䅯杂䅳䅁杷允䅁䅁䅍䅁䑁䅁䅷䅁䭁䵁䙯䅁䭁䉁䝧䅁䉁䅁䅁允䅁䅁䅯䅦䅙䅁杷允䅁䅁䅑䅁䑁䅁䅷䅁䭁偁䑯䅁䭁䅁䅯䅁䭁䅁䅕䅁䉁䅁䅁允䅁䅁䅕呦ㄸ牘䩰䐹䴸䅉䅅䅁䕁䅁䅁睁䵁䅁䅁权䕃杁䅁权剁䅁䅁权䙁䅁䅁允䅁䅁䅅䅁啁佁穁䅷䄰䅁䅁䍄䉁䅁䅁兂䅁䅁䅍䅄䅁䅁䅯儳䅁䅁䅯儷䅯䅁䅯朵䅯䅁䅯眵䅯䅁䅅䅁䉁䅁䅁睂䅁䅁䅁䍧浘䅑杷允䅁䅁䅍䅁䑁䅁䅷䅁䭁䩁䕫䅁䭁䉁䜴䅁䉁䅁䅁允䅁䅁䅯睔䅙䅁杷允䅁䅁䅑䅁䑁䅁䅷䅁䭁䵁䑉䅁䭁䅁䅑䅁䭁偁䈸䅁䉁䅁䅁允䅁䉁䅑ㄴ噳䅁䅁䅁䵁䅉䅅䅁䕁䅁䅁睁䵁䅁䅁权塃杁䅁权䭁䅁䅁权⽄允䅁允䅁䅁䅅䅁䙁偁周㘴扗䅸䅰䍄䉁䅁䅁兂䅁䅁䅍䅄䅁䅁䅯兦䅁䅁䅯䄶䅯䅁䅯朵䅯䅁䅯眵䅯䅁䅅䅁䉁䅁䅁权䝁睃䅁䍄䉁䅁䅁睁䅁䅁䅍䅄䅁䅁䅯来䅕䅁䅯杈䅙䅁䅅䅁䉁䅁䅁权㍂杂䅁䍄䉁䅁䅁䅂䅁䅁䅍䅄䅁䅁䅯睬䅁䅁䅯䅂䅁䅁䅯䅂䅉䅁䅅䅁䉁䅁䅁䅆桂䑧䅧䅁䅁䅁杷允䅁䅁䅑䅁䑁䅁䅷䅁䭁䡁䑣䅁䭁䅁䅯䅁䭁䅁䅕䅁䉁䅁䅁允䅁䅁䅕灳瘳㡰䱢啅䵁䅉䅅䅁䕁䅁䅁睁䵁䅁䅁权畄杁䅁权䕁䅁䅁权⽄允䅁允䅁䅁䅅䅁啁䍁瑔睫䅁䅁䅁䍄䉁䅁䅁睁䅁䅁䅍䅄䅁䅁䅯杦䅳䅁䅯杈䅙䅁䅅䅁䉁䅁䅁权偃杂䅁䍄䉁䅁䅁䅂䅁䅁䅍䅄䅁䅁䅯督䅁䅁䅯充䅁䅁䅯兂䅁䅁䅅䅁䉁䅁䅁䅆䅄祢余䅁䅁䅁杷允䅁䅁䅑䅁䑁䅁䅷䅁䭁䵁䑷䅁䭁䅁䅑䅁䭁偁䈸䅁䉁䅁䅁允䅁䉁䅑䭙晱权䅁䅁䵁䅉䅅䅁䕁䅁䅁睁䵁䅁䅁权䵄杁䅁权䭁䅁䅁权⽄允䅁允䅁䅁䅅䅁䙁䡁潎敫㠱⽐⽳䍄䉁䅁䅁䅂䅁䅁䅍䅄䅁䅁䅯児䅍䅁䅯充䅁䅁䅯眯䅅䅁䅅䅁䉁䅁䅁䅆浄㡵杫䅁䅁䅁杷允䅁䅁䅕䅁䑁䅁䅷䅁䭁偁䉫䅁䭁佁䭕䅁䭁佁䭙䅁䭁佁䭣䅁䉁䅁䅁允䅁䅁䅯䅏䅳䅁杷允䅁䅁䅑䅁䑁䅁䅷䅁䭁䵁䐰䅁䭁䅁䅑䅁䭁䅁䅕䅁䉁䅁䅁允䅁䉁䅑⽡灧䅁䅁䅁䵁䅉䅅䅁䕁䅁䅁睁䵁䅁䅁权呂䅁䅁权䕁䅁䅁权䙁䅁䅁允䅁䅁䅅䅁啁䉁啃眰䅁䅁䅁䍄䉁䅁䅁䅂䅁䅁䅍䅄䅁䅁䅯児䅉䅁䅯权䅁䅁䅯眯䅅䅁䅅䅁䉁䅁䅁兂塄㍯㥁瑃䱣䅑杷允䅁䅁䅕䅁䑁䅁䅷䅁䭁佁䘰䅁䭁佁䭕䅁䭁佁䭙䅁䭁佁䭣䅁䉁䅁䅁允䅁䅁䅯䅏䅳䅁杷允䅁䅁䅍䅁䑁䅁䅷䅁䭁䑁䱁䅁䭁䉁䝷䅁䉁䅁䅁允䅁䅁䅯眹䅙䅁杷允䅁䅁䅕䅁䑁䅁䅷䅁䭁佁䱅䅁䭁佁䬰䅁䭁佁䭙䅁䭁佁䭣䅁䉁䅁䅁允䅁䅁䅣䅁䅁䅁汄唵䵁䅉䅅䅁䕁䅁䅁睁䵁䅁䅁权睂杁䅁权䭁䅁䅁权䙁䅁䅁允䅁䅁䅅䅁䙁䩁奍䙂余兌䅴䍄䉁䅁䅁䅂䅁䅁䅍䅄䅁䅁䅯眫䅅䅁䅯睈䅙䅁䅯䅉䅙䅁䅅䅁䉁䅁䅁权䅃元䅁䍄䉁䅁䅁䅂䅁䅁䅍䅄䅁䅁䅯朴䅍䅁䅯权䅁䅁䅯兂䅁䅁䅅䅁䉁䅁䅁兂䕁杖琴灳渳睐杷允䅁䅁䅍䅁䑁䅁䅷䅁䭁䡁䱷䅁䭁䉁䝷䅁䉁䅁䅁允䅁䅁䅯朲䅙䅁杷允䅁䅁䅕䅁䑁䅁䅷䅁䭁䕁偙䅁䭁佁䭷䅁䭁佁䭙䅁䭁佁䭣䅁䉁䅁䅁允䅁䅁䅯䅅䅑䅁杷允䅁䅁䅕䅁䑁䅁䅷䅁䭁䡁䉷䅁䭁佁䭫䅁䭁佁䭙䅁䭁佁䭣䅁䉁䅁䅁允䅁䅁䅯睡䅳䅁杷允䅁䅁䅍䅁䑁䅁䅷䅁䭁偁䈴䅁䭁䉁䝧䅁䉁䅁䅁允䅁䅁䅯兏䅙䅁杷允䅁䅁䅍䅁䑁䅁䅷䅁䭁偁䱧䅁䭁䍁䝑䅁䉁䅁䅁允䅁䅁䅯桒䅅䅁杷允䅁䅁䅑䅁䑁䅁䅷䅁䭁䙁䌴䅁䭁䉁䅅䅁䭁䅁䅕䅁䉁䅁䅁允䅁䉁䅑䵑浴杂䅁䅁䵁䅉䅅䅁䕁䅁䅁睁䵁䅁䅁权䉄睁䅁权䕁䅁䅁权⽄允䅁允䅁䅁䅅䅁啁䕁⭪䅓䅁䅁䅁䍄䉁䅁䅁睁䅁䅁䅍䅄䅁䅁䅯眱䅁䅁䅯䅊䅙䅁䅅䅁䉁䅁䅁权歂元䅁䍄䉁䅁䅁兂䅁䅁䅍䅄䅁䅁䅯儷䅷䅁䅯䄶䅯䅁䅯朵䅯䅁䅯眵䅯䅁䅅䅁䉁䅁䅁权䝁睃䅁䍄䉁䅁䅁睁䅁䅁䅍䅄䅁䅁䅯䄶䅁䅁䅯䅇䅙䅁䅅䅁䉁䅁䅁权㕁杂䅁䍄䉁䅁䅁睁䅁䅁䅍䅄䅁䅁䅯睸䅳䅁䅯䅈䅙䅁䅅䅁䉁䅁䅁权䍃杂䅁䍄䉁䅁䅁䅂䅁䅁䅍䅄䅁䅁䅯兘䅕䅁䅯睈䅙䅁䅯䅉䅙䅁䅅䅁䉁䅁䅁权㡃杂䅁䍄䉁䅁䅁䅂䅁䅁䅍䅄䅁䅁䅯䅰䅳䅁䅯睈䅙䅁䅯䅉䅙䅁䅅䅁䉁䅁䅁权癄元䅁䍄䉁䅁䅁睁䅁䅁䅍䅄䅁䅁䅯来䅅䅁䅯䅇䅙䅁䅅䅁䉁䅁䅁权㡂杂䅁䍄䉁䅁䅁睁䅁䅁䅍䅄䅁䅁䅯杊䅳䅁䅯杊䅙䅁䅅䅁䉁䅁䅁兂㥁瑃橥䭣圱䅑杷允䅁䅁䅑䅁䑁䅁䅷䅁䭁䵁䍳䅁䭁䅁䅯䅁䭁䅁䅕䅁䉁䅁䅁允䅁䅁䅕穊䥅䉲慸啂䵁䅉䅅䅁䕁䅁䅁睁䵁䅁䅁权桂睁䅁权剁䅁䅁权䙁䅁䅁允䅁䅁䅅䅁啁䕁乄儰䅉䅁䅁䍄䉁䅁䅁䅂䅁䅁䅍䅄䅁䅁䅯䅬䅍䅁䅯权䅁䅁䅯眯䅅䅁䅅䅁䉁䅁䅁兂䉄煹䙆癴䩍䅑杷允䅁䅁䅍䅁䑁䅁䅷䅁䭁䝁䙫䅁䭁䉁䜴䅁䉁䅁䅁允䅁䅁䅯䄫䅣䅁杷允䅁䅁䅑䅁䑁䅁䅷䅁䭁䡁䑉䅁䭁䅁䅯䅁䭁偁䈸䅁䉁䅁䅁允䅁䅁䅕噋偹癷潗う䵁䅉䅅䅁䕁䅁䅁睁䵁䅁䅁权䡃睁䅁权䭁䅁䅁权䙁䅁䅁允䅁䅁䅅䅁䙁䩁奍䙂余剌䅖䍄䉁䅁䅁睁䅁䅁䅍䅄䅁䅁䅯䄫䄰䅁䅯杈䅙䅁䅅䅁䉁䅁䅁权ぁ杂䅁䍄䉁䅁䅁䅂䅁䅁䅍䅄䅁䅁䅯村䅅䅁䅯䅂䅁䅁䅯兂䅁䅁䅅䅁䉁䅁䅁䅆兂䙍䉅䅁䅁䅁杷允䅁䅁䅍䅁䑁䅁䅷䅁䭁䑁乧䅁䭁䉁䝯䅁䉁䅁䅁允䅁䅁䅯材䅙䅁杷允䅁䅁䅕䅁䑁䅁䅷䅁䭁䑁䅷䅁䭁佁䭷䅁䭁佁䭙䅁䭁佁䭣䅁䉁䅁䅁允䅁䅁䅣䅁䅁䥁歄䔵䵁䅉䅅䅁䑁䅁䅁睁䵁䅁䅁权䥂䅁䅁权敁杂䅁允䅁䅁䅅䅁䭁䑁䝉䅁䵁䅉䅅䅁䕁䅁䅁睁䵁䅁䅁权瑄睁䅁权䭁䅁䅁权⽄允䅁允䅁䅁䅅䅁䙁乁欰潂噇硷䅬䍄䉁䅁䅁䅂䅁䅁䅍䅄䅁䅁䅯䄲䅉䅁䅯充䅁䅁䅯眯䅅䅁䅅䅁䉁䅁䅁䅆䅁慄穊䅁䅁䅁杷允䅁䅁䅍䅁䑁䅁䅷䅁䭁䵁佁䅁䭁䍁䝙䅁䉁䅁䅁允䅁䅁䅕䥘䌯匹䵩䕕䵁䅉䅅䅁䕁䅁䅁睁䵁䅁䅁权偃允䅁权晁杂䅁权杁杂䅁允䅁䅁䅅䅁䭁䕁䜴䅁䵁䅉䅅䅁䕁䅁䅁睁䵁䅁䅁权婃杁䅁权䕁䅁䅁权䙁䅁䅁允䅁䅁䅅䅁啁䝁睩杶䅁䅁䅁䍄䉁䅁䅁兂䅁䅁䅍䅄䅁䅁䅯儹䅑䅁䅯儵䅯䅁䅯朵䅯䅁䅯眵䅯䅁䅅䅁䉁䅁䅁权奁睃䅁䍄䉁䅁䅁睁䅁䅁䅍䅄䅁䅁䅯杷䅑䅁䅯䅈䅙䅁䅅䅁䉁䅁䅁权⽁杂䅁䍄䉁䅁䅁䅂䅁䅁䅍䅄䅁䅁䅯六䅉䅁䅯充䅁䅁䅯兂䅁䅁䅅䅁䉁䅁䅁䅆杁睂呉䅁䅁䅁杷允䅁䅁䅑䅁䑁䅁䅷䅁䭁䱁䍳䅁䭁䅁䅯䅁䭁䅁䅕䅁䉁䅁䅁允䅁䅁䅯睒䅁䅁杷允䅁䅁䅕䅁䑁䅁䅷䅁䭁䉁䉣䅁䭁佁䭯䅁䭁佁䭙䅁䭁佁䭳䅁䉁䅁䅁允䅁䅁䅯䅅䅑䅁杷允䅁䅁䅕䅁䑁䅁䅷䅁䭁䵁䉯䅁䭁佁䭕䅁䭁佁䭙䅁䭁佁䭣䅁䉁䅁䅁允䅁䅁䅯睍䅳䅁杷允䅁䅁䅍䅁䑁䅁䅷䅁䭁䍁乍䅁䭁䍁䝑䅁䉁䅁䅁允䅁䅁䅯杏䅣䅁杷允䅁䅁䅑䅁䑁䅁䅷䅁䭁䵁䍍䅁䭁䅁䅑䅁䭁偁䈸䅁䉁䅁䅁允䅁䉁䅑䰶ㅂ䅁䅁䅁䵁䅉䅅䅁䙁䅁䅁睁䵁䅁䅁权䑄允䅁权煄权䅁权浄权䅁权牄权䅁允䅁䅁䅅䅁䡁䅁䅁䅁权佌䅚䍄䉁䅁䅁睁䅁䅁䅍䅄䅁䅁䅯睆䄰䅁䅯杈䅙䅁䅅䅁䉁䅁䅁权歂睂䅁䍄䉁䅁䅁䅂䅁䅁䅍䅄䅁䅁䅯兹䅉䅁䅯权䅁䅁䅯眯䅅䅁䅅䅁䉁䅁䅁兂獄払敧慨杳䅑杷允䅁䅁䅕䅁䑁䅁䅷䅁䭁䭁䄸䅁䭁佁䭧䅁䭁佁䭙䅁䭁佁䭣䅁䉁䅁䅁允䅁䅁䅯杂䅳䅁杷允䅁䅁䅍䅁䑁䅁䅷䅁䭁乁䄴䅁䭁䉁䝧䅁䉁䅁䅁允䅁䅁䅯兇䅙䅁杷允䅁䅁䅕䅁䑁䅁䅷䅁䭁乁䕍䅁䭁佁䭫䅁䭁佁䭙䅁䭁佁䭣䅁䉁䅁䅁允䅁䅁䅯朰䅳䅁杷允䅁䅁䅑䅁䑁䅁䅷䅁䭁䵁䉉䅁䭁䅁䅯䅁䭁䅁䅕䅁䉁䅁䅁允䅁䅁䅕扌摋㘷䝦啄䵁䅉䅅䅁䕁䅁䅁睁䵁䅁䅁权歁睁䅁权䕁䅁䅁权⽄允䅁允䅁䅁䅅䅁啁䵁坩䅫䅅䅁䅁䍄䉁䅁䅁睁䅁䅁䅍䅄䅁䅁䅯兩䅅䅁䅯䅊䅙䅁䅅䅁䉁䅁䅁权楄元䅁䍄䉁䅁䅁䅂䅁䅁䅍䅄䅁䅁䅯䅸䅍䅁䅯权䅁䅁䅯兂䅁䅁䅅䅁䉁䅁䅁兂ㅂ硫䕧杖儴䅑杷允䅁䅁䅑䅁䑁䅁䅷䅁䭁䩁䍅䅁䭁䅁䅯䅁䭁偁䈸䅁䉁䅁䅁允䅁䅁䅕䵱䱚㑎䉮う䵁䅉䅅䅁䕁䅁䅁睁䵁䅁䅁权佃睁䅁权剁䅁䅁权䙁䅁䅁允䅁䅁䅅䅁啁䕁㥩楴䅕䅁䅁䍄䉁䅁䅁兂䅁䅁䅍䅄䅁䅁䅯䅸䅕䅁䅯儷䅯䅁䅯朵䅯䅁䅯眵䅯䅁䅅䅁䉁䅁䅁睂䅁䅁䅁䕙氳䅑杷允䅁䅁䅑䅁䑁䅁䅷䅁䭁䥁䐴䅁䭁䅁䅯䅁䭁䅁䅕䅁䉁䅁䅁允䅁䅁䅕㥌欰潂噇啃䵁䅉䅅䅁䙁䅁䅁睁䵁䅁䅁权煃兂䅁权潄权䅁权浄权䅁权湄权䅁允䅁䅁䅅䅁䭁䉁䕁䅁䵁䅉䅅䅁䑁䅁䅁睁䵁䅁䅁权瑄䅁䅁权奁杂䅁允䅁䅁䅅䅁䭁䕁䝑䅁䵁䅉䅅䅁䑁䅁䅁睁䵁䅁䅁权橂䅄䅁权捁杂䅁允䅁䅁䅅䅁䭁䑁䝉䅁䵁䅉䅅䅁䕁䅁䅁睁䵁䅁䅁权慄允䅁权䭁䅁䅁权䕁杁䅁允䅁䅁䅅䅁䙁䑁ㄸ牘䩰佄⽉䍄䉁䅁䅁䅂䅁䅁䅍䅄䅁䅁䅯眸䅉䅁䅯权䅁䅁䅯兂䅁䅁䅅䅁䉁䅁䅁兂硂児塲㍯䩁䅑杷允䅁䅁䅍䅁䑁䅁䅷䅁䭁䑁䵧䅁䭁䉁䝧䅁䉁䅁䅁允䅁䅁䅯䅒䅙䅁杷允䅁䅁䅑䅁䑁䅁䅷䅁䭁乁䅙䅁䭁䉁䅅䅁䭁䅁䅕䅁䉁䅁䅁允䅁䉁䅑䕑㉵䅇䅁䅁䵁䅉䅅䅁䕁䅁䅁睁䵁䅁䅁权㑄睁䅁权䭁䅁䅁权䙁䅁䅁允䅁䅁䅅䅁䙁䙁㑋潈牘呣䄵䍄䉁䅁䅁䅂䅁䅁䅍䅄䅁䅁䅯术䅍䅁䅯䅂䅁䅁䅯兂䅁䅁䅅䅁䉁䅁䅁䅆㡂汶䈸䅁䅁䅁杷允䅁䅁䅑䅁䑁䅁䅷䅁䭁䥁䑫䅁䭁䅁䅯䅁䭁䅁䅕䅁䉁䅁䅁允䅁䅁䅕搵楁⼲⭬䕇䵁䅉䅅䅁䑁䅁䅁睁䵁䅁䅁权橁兂䅁权流杂䅁允䅁䅁䅅䅁䙁䵁ㅐ䙋偹汕䅒䍄䉁䅁䅁䅂䅁䅁䅍䅄䅁䅁䅯睫䅁䅁䅯睈䅙䅁䅯䅉䅙䅁䅅䅁䉁䅁䅁权穁杂䅁䍄䉁䅁䅁兂䅁䅁䅍䅄䅁䅁䅯睘䅕䅁䅯䄷䅯䅁䅯朵䅯䅁䅯眵䅯䅁䅅䅁䉁䅁䅁睂䅁䅁䅁䵉歶䅑杷允䅁䅁䅍䅁䑁䅁䅷䅁䭁䱁䘸䅁䭁䉁䝧䅁䉁䅁䅁允䅁䅁䅯䅑䅙䅁杷允䅁䅁䅑䅁䑁䅁䅷䅁䭁乁䑍䅁䭁䅁䅯䅁䭁䅁䅕䅁䉁䅁䅁允䅁䅁䅕灰䕶䱉祂ぃ䵁䅉䅅䅁䙁䅁䅁睁䵁䅁䅁权䱂允䅁权瑄权䅁权浄权䅁权湄权䅁允䅁䅁䅅䅁䡁䅁䅁䅁䅁敄䅚䍄䉁䅁䅁睁䅁䅁䅍䅄䅁䅁䅯儵䅁䅁䅯䅈䅙䅁䅅䅁䉁䅁䅁权㥃杂䅁䍄䉁䅁䅁䅂䅁䅁䅍䅄䅁䅁䅯䅚䅅䅁䅯权䅁䅁䅯䅂䅉䅁䅅䅁䉁䅁䅁兂㙄浦㡱䉤獍䅑杷允䅁䅁䅑䅁䑁䅁䅷䅁䭁乁䌴䅁䭁䅁䅯䅁䭁䅁䅕䅁䉁䅁䅁允䅁䅁䅕䑔䩥坑汄い䵁䅉䅅䅁䙁䅁䅁睁䵁䅁䅁权㑄䅂䅁权瑄权䅁权浄权䅁权湄权䅁允䅁䅁䅅䅁䡁䅁䅁䅁䅁敢䅖䍄䉁䅁䅁睁䅁䅁䅍䅄䅁䅁䅯先䅕䅁䅯䅈䅙䅁䅅䅁䉁䅁䅁权乂杂䅁䍄䉁䅁䅁睁䅁䅁䅍䅄䅁䅁䅯䅏䅕䅁䅯䅇䅙䅁䅅䅁䉁䅁䅁权婁杂䅁䍄䉁䅁䅁䅂䅁䅁䅍䅄䅁䅁䅯䅲䅍䅁䅯充䅁䅁䅯兂䅁䅁䅅䅁䉁䅁䅁䅆元䰹村䅁䅁䅁杷允䅁䅁䅑䅁䑁䅁䅷䅁䭁佁䑙䅁䭁䅁䅑䅁䭁䅁䅕䅁䉁䅁䅁允䅁䉁䅑偔乊䅁䅁䅁䵁䅉䅅䅁䕁䅁䅁睁䵁䅁䅁权橁䅁䅁权䭁䅁䅁权䕁杁䅁允䅁䅁䅅䅁䙁䝁剩堷⽷兎䅚䍄䉁䅁䅁兂䅁䅁䅍䅄䅁䅁䅯東䅷䅁䅯䄶䅯䅁䅯朵䅯䅁䅯眵䅯䅁䅅䅁䉁䅁䅁权䝁睃䅁䍄䉁䅁䅁兂䅁䅁䅍䅄䅁䅁䅯睂䄰䅁䅯朶䅯䅁䅯朵䅯䅁䅯眶䅯䅁䅅䅁䉁䅁䅁睂䅁䅁䅁䕙浔䅑杷允䅁䅁䅑䅁䑁䅁䅷䅁䭁佁䑕䅁䭁䅁䅑䅁䭁䅁䅕䅁䉁䅁䅁允䅁䉁䅑䙩䉓允䅁䅁䵁䅉䅅䅁䑁䅁䅁睁䵁䅁䅁权䙃䅄䅁权歁杂䅁允䅁䅁䅅䅁䭁䩁佯䅁䵁䅉䅅䅁䕁䅁䅁睁䵁䅁䅁权煃允䅁权䭁䅁䅁权䕁杁䅁允䅁䅁䅅䅁䭁䕁䅣䅁䵁䅉䅅䅁䕁䅁䅁睁䵁䅁䅁权汄睁䅁权剁䅁䅁权䙁䅁䅁允䅁䅁䅅䅁啁䥁流正䅅䅁䅁䍄䉁䅁䅁䅂䅁䅁䅍䅄䅁䅁䅯兡䅷䅁䅯睈䅙䅁䅯䅉䅙䅁䅅䅁䉁䅁䅁权啃睂䅁䍄䉁䅁䅁䅂䅁䅁䅍䅄䅁䅁䅯术䅁䅁䅯睈䅙䅁䅯䅉䅙䅁䅅䅁䉁䅁䅁权权元䅁䍄䉁䅁䅁䅂䅁䅁䅍䅄䅁䅁䅯朲䅉䅁䅯权䅁䅁䅯眯䅅䅁䅅䅁䉁䅁䅁兂佂桙奂扏呑䅷杷允䅁䅁䅑䅁䑁䅁䅷䅁䭁䡁䉅䅁䭁䅁䅯䅁䭁䅁䅕䅁䉁䅁䅁允䅁䅁䅕䬯确欰椳歈䵁䅉䅅䅁䙁䅁䅁睁䵁䅁䅁权㑃䅄䅁权潄权䅁权浄权䅁权湄权䅁允䅁䅁䅅䅁䭁䅁䱙䅁䵁䅉䅅䅁䕁䅁䅁睁䵁䅁䅁权睁䅁䅁权䉁杁䅁权䑁杁䅁允䅁䅁䅅䅁䙁䝁牅硔唱異䅊䍄䉁䅁䅁䅂䅁䅁䅍䅄䅁䅁䅯儵䅍䅁䅯权䅁䅁䅯兂䅁䅁䅅䅁䉁䅁䅁兂䑃䵷桱扒䕙䅑杷允䅁䅁䅍䅁䑁䅁䅷䅁䭁䭁䙕䅁䭁䍁䝙䅁䉁䅁䅁允䅁䅁䅕㘱睎児湱啖䵁䅉䅅䅁䕁䅁䅁睁䵁䅁䅁权䅃允䅁权晁杂䅁权杁杂䅁允䅁䅁䅅䅁䭁䵁䡁䅁䵁䅉䅅䅁䕁䅁䅁睁䵁䅁䅁权㕃杁䅁权䕁䅁䅁权䙁䅁䅁允䅁䅁䅅䅁啁偁摧杪䅅䅁䅁䍄䉁䅁䅁䅂䅁䅁䅍䅄䅁䅁䅯杴䅉䅁䅯权䅁䅁䅯兂䅁䅁䅅䅁䉁䅁䅁兂ㅂ硫䕧杖伴䅑杷允䅁䅁䅕䅁䑁䅁䅷䅁䭁偁䕍䅁䭁佁䭷䅁䭁佁䭙䅁䭁佁䭣䅁䉁䅁䅁允䅁䅁䅣䅁䅁䵁䵄䔵䵁䅉䅅䅁䕁䅁䅁睁䵁䅁䅁权㕃杁䅁权剁䅁䅁权䙁䅁䅁允䅁䅁䅅䅁啁䅁权半䅙䅁䅁䍄䉁䅁䅁兂䅁䅁䅍䅄䅁䅁䅯眷䅑䅁䅯朶䅯䅁䅯朵䅯䅁䅯眶䅯䅁䅅䅁䉁䅁䅁睂䅁䅁䅁䙑浄䅑杷允䅁䅁䅕䅁䑁䅁䅷䅁䭁䵁䴸䅁䭁佁䭷䅁䭁佁䭙䅁䭁佁䭣䅁䉁䅁䅁允䅁䅁䅯䅅䅑䅁杷允䅁䅁䅑䅁䑁䅁䅷䅁䭁乁䱳䅁䭁䉁䜸䅁䭁䍁䝁䅁䉁䅁䅁允䅁䅁䅯䉖䅁䅁杷允䅁䅁䅕䅁䑁䅁䅷䅁䭁佁䙫䅁䭁佁䭯䅁䭁佁䭙䅁䭁佁䭳䅁䉁䅁䅁允䅁䅁䅣䅁䅁䝁穁欵䵁䅉䅅䅁䙁䅁䅁睁䵁䅁䅁权橃䅁䅁权煄权䅁权浄权䅁权牄权䅁允䅁䅁䅅䅁䡁䅁䅁䅁䅁敒䅚䍄䉁䅁䅁䅂䅁䅁䅍䅄䅁䅁䅯睑䅁䅁䅯权䅁䅁䅯兂䅁䅁䅅䅁䉁䅁䅁兂兂婪畤杅敍䅑杷允䅁䅁䅑䅁䑁䅁䅷䅁䭁偁䐸䅁䭁䅁䅯䅁䭁䅁䅕䅁䉁䅁䅁允䅁䅁䅕⽺呤㘴扗䐷䴸䅉䅅䅁䕁䅁䅁睁䵁䅁䅁权䉄睁䅁权䭁䅁䅁权䙁䅁䅁允䅁䅁䅅䅁䙁䑁ね䡹⭡硈䅎䍄䉁䅁䅁兂䅁䅁䅍䅄䅁䅁䅯睪䅕䅁䅯䄶䅯䅁䅯朵䅯䅁䅯眵䅯䅁䅅䅁䉁䅁䅁权允䅂䅁䍄䉁䅁䅁睁䅁䅁䅍䅄䅁䅁䅯李䅁䅁䅯䅇䅙䅁䅅䅁䉁䅁䅁权䭂杂䅁䍄䉁䅁䅁睁䅁䅁䅍䅄䅁䅁䅯眰䅅䅁䅯杈䅙䅁䅅䅁䉁䅁䅁权祂睂䅁䍄䉁䅁䅁兂䅁䅁䅍䅄䅁䅁䅯睭䅁䅁䅯儷䅯䅁䅯朵䅯䅁䅯眵䅯䅁䅅䅁䉁䅁䅁睂䅁䅁䅁䩷汈䅑杷允䅁䅁䅑䅁䑁䅁䅷䅁䭁䥁䍉䅁䭁䉁䅅䅁䭁偁䈸䅁䉁䅁䅁允䅁䉁䅑伫瑷允䅁䅁䵁䅉䅅䅁䙁䅁䅁睁䵁䅁䅁权兄䅄䅁权灄权䅁权浄权䅁权湄权䅁允䅁䅁䅅䅁䭁䉁䕁䅁䵁䅉䅅䅁䕁䅁䅁睁䵁䅁䅁权癁睁䅁权䭁䅁䅁权⽄允䅁允䅁䅁䅅䅁䙁䥁獴⼵灵昸⽁䍄䉁䅁䅁䅂䅁䅁䅍䅄䅁䅁䅯睊䅅䅁䅯䅂䅁䅁䅯䅂䅉䅁䅅䅁䉁䅁䅁䅆啂书䍣䅁䅁䅁杷允䅁䅁䅑䅁䑁䅁䅷䅁䭁䙁䑧䅁䭁䅁䅑䅁䭁偁䈸䅁䉁䅁䅁允䅁䉁䅑䩑杦允䅁䅁䵁䅉䅅䅁䕁䅁䅁睁䵁䅁䅁权䅁䅂䅁权䭁䅁䅁权䙁䅁䅁允䅁䅁䅅䅁䙁䥁牘払敧剨䅬䍄䉁䅁䅁睁䅁䅁䅍䅄䅁䅁䅯睷䄰䅁䅯䅈䅙䅁䅅䅁䉁䅁䅁权䱃杂䅁䍄䉁䅁䅁兂䅁䅁䅍䅄䅁䅁䅯睪䅁䅁䅯儷䅯䅁䅯朵䅯䅁䅯眵䅯䅁䅅䅁䉁䅁䅁睂䅁䅁䅁䕙氳䅑杷允䅁䅁䅍䅁䑁䅁䅷䅁䭁䍁䉳䅁䭁䍁䝑䅁䉁䅁䅁允䅁䅁䅯䅉䅯䅁杷允䅁䅁䅍䅁䑁䅁䅷䅁䭁䙁䱳䅁䭁䉁䝧䅁䉁䅁䅁允䅁䅁䅯䅦䅙䅁杷允䅁䅁䅑䅁䑁䅁䅷䅁䭁䕁䅷䅁䭁䅁䅯䅁䭁䅁䅕䅁䉁䅁䅁允䅁䅁䅕渫焵䡶穓啍䵁䅉䅅䅁䕁䅁䅁睁䵁䅁䅁权湄睁䅁权剁䅁䅁权⽄允䅁允䅁䅁䅅䅁啁䑁剔䅄䅣䅁䅁䍄䉁䅁䅁兂䅁䅁䅍䅄䅁䅁䅯杨䅅䅁䅯䄷䅯䅁䅯朵䅯䅁䅯眵䅯䅁䅅䅁䉁䅁䅁睂䅁䅁䅁䥁汦䅑杷允䅁䅁䅕䅁䑁䅁䅷䅁䭁䵁䙯䅁䭁佁䭫䅁䭁佁䭙䅁䭁佁䭣䅁䉁䅁䅁允䅁䅁䅯桹䅁䅁杷允䅁䅁䅍䅁䑁䅁䅷䅁䭁䕁䵯䅁䭁䍁䝑䅁䉁䅁䅁允䅁䅁䅯刯䅅䅁杷允䅁䅁䅑䅁䑁䅁䅷䅁䭁䭁䅫䅁䭁䉁䜸䅁䭁䍁䝁䅁䉁䅁䅁允䅁䅁䅯全䅧䅁杷允䅁䅁䅑䅁䑁䅁䅷䅁䭁䕁䑍䅁䭁䅁䅑䅁䭁䅁䅕䅁䉁䅁䅁允䅁䉁䅑㉲摊䅁䅁䅁䵁䅉䅅䅁䙁䅁䅁睁䵁䅁䅁权䑁䅅䅁权灄权䅁权浄权䅁权湄权䅁允䅁䅁䅅䅁䭁䅁兑䅁䵁䅉䅅䅁䕁䅁䅁睁䵁䅁䅁权䉃杁䅁权䕁䅁䅁权⽄允䅁允䅁䅁䅅䅁啁佁偨眸䅙䅁䅁䍄䉁䅁䅁兂䅁䅁䅍䅄䅁䅁䅯兮䅕䅁䅯儵䅯䅁䅯朵䅯䅁䅯眵䅯䅁䅅䅁䉁䅁䅁权㍁睃䅁䍄䉁䅁䅁䅂䅁䅁䅍䅄䅁䅁䅯䅭䅉䅁䅯权䅁䅁䅯兂䅁䅁䅅䅁䉁䅁䅁兂䙃ㄶ㑇潈何䅑杷允䅁䅁䅕䅁䑁䅁䅷䅁䭁䱁䰴䅁䭁佁䭷䅁䭁佁䭙䅁䭁佁䭣䅁䉁䅁䅁允䅁䅁䅣䅁䅁䕁䩂欵䵁䅉䅅䅁䑁䅁䅁睁䵁䅁䅁权桃兂䅁权敁杂䅁允䅁䅁䅅䅁䭁䩁䝯䅁䵁䅉䅅䅁䕁䅁䅁睁䵁䅁䅁权晃睁䅁权剁䅁䅁权䙁䅁䅁允䅁䅁䅅䅁啁䅁瑁杚䄰䅁䅁䍄䉁䅁䅁兂䅁䅁䅍䅄䅁䅁䅯免䄴䅁䅯儵䅯䅁䅯朵䅯䅁䅯眵䅯䅁䅅䅁䉁䅁䅁权允䅂䅁䍄䉁䅁䅁䅂䅁䅁䅍䅄䅁䅁䅯䅳䅉䅁䅯权䅁䅁䅯眯䅅䅁䅅䅁䉁䅁䅁兂䱄啯㉗㜸椰䅑杷允䅁䅁䅑䅁䑁䅁䅷䅁䭁䅁䕉䅁䭁䅁䅑䅁䭁䅁䅕䅁䉁䅁䅁允䅁䉁䅑䭌浒䅁䅁䅁䵁䅉䅅䅁䑁䅁䅁睁䵁䅁䅁权捁兄䅁权歁杂䅁允䅁䅁䅅䅁䭁䱁偙䅁䵁䅉䅅䅁䕁䅁䅁睁䵁䅁䅁权杂䅁䅁权䭁䅁䅁权䙁䅁䅁允䅁䅁䅅䅁䙁佁㙆䭆䠵呯䅸䍄䉁䅁䅁兂䅁䅁䅍䅄䅁䅁䅯眴䅅䅁䅯朶䅯䅁䅯朵䅯䅁䅯眶䅯䅁䅅䅁䉁䅁䅁睂䅁䅁䅁䑁浈䅑杷允䅁䅁䅕䅁䑁䅁䅷䅁䭁䍁䉁䅁䭁佁䭷䅁䭁佁䭙䅁䭁佁䭣䅁䉁䅁䅁允䅁䅁䅣䅁䅁䵁㙃䔵䵁䅉䅅䅁䑁䅁䅁睁䵁䅁䅁权獄允䅁权捁杂䅁允䅁䅁䅅䅁䭁䕁䝣䅁䵁䅉䅅䅁䕁䅁䅁睁䵁䅁䅁权睂杁䅁权䭁䅁䅁权⽄允䅁允䅁䅁䅅䅁䙁䙁乃㉬匴硧䅚䍄䉁䅁䅁䅂䅁䅁䅍䅄䅁䅁䅯杬䅉䅁䅯充䅁䅁䅯眯䅅䅁䅅䅁䉁䅁䅁䅆䅃㙒坰䅁䅁䅁杷允䅁䅁䅍䅁䑁䅁䅷䅁䭁䕁䙁䅁䭁䍁䝙䅁䉁䅁䅁允䅁䅁䅕牕敧敨䉳し䵁䅉䅅䅁䕁䅁䅁睁䵁䅁䅁权晄睁䅁权剁䅁䅁权䙁䅁䅁允䅁䅁䅅䅁啁䝁歂䉹䅍䅁䅁䍄䉁䅁䅁睁䅁䅁䅍䅄䅁䅁䅯杴䅳䅁䅯杇䅙䅁䅅䅁䉁䅁䅁权婂杂䅁䍄䉁䅁䅁睁䅁䅁䅍䅄䅁䅁䅯睬䄰䅁䅯杇䅙䅁䅅䅁䉁䅁䅁权楂杂䅁䍄䉁䅁䅁䅂䅁䅁䅍䅄䅁䅁䅯睁䅑䅁䅯䅂䅁䅁䅯兂䅁䅁䅅䅁䉁䅁䅁䅆䵃⽄䅕䅁䅁䅁杷允䅁䅁䅍䅁䑁䅁䅷䅁䭁䥁䉷䅁䭁䉁䝷䅁䉁䅁䅁允䅁䅁䅯兑䅙䅁杷允䅁䅁䅑䅁䑁䅁䅷䅁䭁佁䉕䅁䭁䉁䜸䅁䭁䍁䝁䅁䉁䅁䅁允䅁䅁䅯䅔䅣䅁杷允䅁䅁䅕䅁䑁䅁䅷䅁䭁䩁䅧䅁䭁佁䭫䅁䭁佁䭙䅁䭁佁䭣䅁䉁䅁䅁允䅁䅁䅯杚䅳䅁杷允䅁䅁䅍䅁䑁䅁䅷䅁䭁䕁䵫䅁䭁䉁䝧䅁䉁䅁䅁允䅁䅁䅯兇䅙䅁杷允䅁䅁䅑䅁䑁䅁䅷䅁䭁䝁䌰䅁䭁䅁䅯䅁䭁偁䈸䅁䉁䅁䅁允䅁䅁䅕畮渫歸㍳吵䴸䅉䅅䅁䑁䅁䅁睁䵁䅁䅁权奃兂䅁权敁杂䅁允䅁䅁䅅䅁䭁䩁䝕䅁䵁䅉䅅䅁䕁䅁䅁睁䵁䅁䅁权䍂睁䅁权剁䅁䅁权⽄允䅁允䅁䅁䅅䅁啁䥁塄摓䙙䅁䅁䍄䉁䅁䅁睁䅁䅁䅍䅄䅁䅁䅯睢䅳䅁䅯䅊䅙䅁䅅䅁䉁䅁䅁权允䅂䅁䍄䉁䅁䅁睁䅁䅁䅍䅄䅁䅁䅯䅸䅷䅁䅯杇䅙䅁䅅䅁䉁䅁䅁权坄杂䅁䍄䉁䅁䅁睁䅁䅁䅍䅄䅁䅁䅯睃䅅䅁䅯杈䅙䅁䅅䅁䉁䅁䅁权千杂䅁䍄䉁䅁䅁䅂䅁䅁䅍䅄䅁䅁䅯睁䅑䅁䅯充䅁䅁䅯兂䅁䅁䅅䅁䉁䅁䅁䅆䅃䡦乧䅁䅁䅁杷允䅁䅁䅑䅁䑁䅁䅷䅁䭁偁䅯䅁䭁䉁䅅䅁䭁䅁䅕䅁䉁䅁䅁允䅁䉁䅑䈲䉆䅄䅁䅁䵁䅉䅅䅁䕁䅁䅁睁䵁䅁䅁权䭂杁䅁权䕁䅁䅁权⽄允䅁允䅁䅁䅅䅁啁䉁牁先䅉䅁䅁䍄䉁䅁䅁䅂䅁䅁䅍䅄䅁䅁䅯䄶䅅䅁䅯权䅁䅁䅯䅂䅉䅁䅅䅁䉁䅁䅁兂呃䅇坒楄椳睐杷允䅁䅁䅕䅁䑁䅁䅷䅁䭁䩁䅫䅁䭁佁䭫䅁䭁佁䭙䅁䭁佁䭣䅁䉁䅁䅁允䅁䅁䅯杷䄰䅁杷允䅁䅁䅍䅁䑁䅁䅷䅁䭁䑁䅑䅁䭁䉁䜴䅁䉁䅁䅁允䅁䅁䅯杊䅫䅁杷允䅁䅁䅍䅁䑁䅁䅷䅁䭁䉁䉣䅁䭁䉁䝷䅁䉁䅁䅁允䅁䅁䅯睈䅫䅁杷允䅁䅁䅍䅁䑁䅁䅷䅁䭁䡁伴䅁䭁䉁䝧䅁䉁䅁䅁允䅁䅁䅯䅦䅙䅁杷允䅁䅁䅑䅁䑁䅁䅷䅁䭁䱁䕍䅁䭁䉁䜸䅁䭁䍁䝁䅁䉁䅁䅁允䅁䅁䅯杦䅙䅁杷允䅁䅁䅍䅁䑁䅁䅷䅁䭁䑁䉕䅁䭁䉁䝯䅁䉁䅁䅁允䅁䅁䅯䅐䅧䅁杷允䅁䅁䅍䅁䑁䅁䅷䅁䭁䵁䉳䅁䭁䍁䝙䅁䉁䅁䅁允䅁䅁䅕歲桦桥⭓ざ䵁䅉䅅䅁䕁䅁䅁睁䵁䅁䅁权㉁允䅁权䭁䅁䅁权䕁杁䅁允䅁䅁䅅䅁䙁䱁穢搯㑒搶⽙䍄䉁䅁䅁兂䅁䅁䅍䅄䅁䅁䅯睥䅅䅁䅯朶䅯䅁䅯朵䅯䅁䅯眶䅯䅁䅅䅁䉁䅁䅁睂䅁䅁䅁䍧浘䅑杷允䅁䅁䅕䅁䑁䅁䅷䅁䭁䉁乑䅁䭁佁䭫䅁䭁佁䭙䅁䭁佁䭣䅁䉁䅁䅁允䅁䅁䅯桁䅉䅁杷允䅁䅁䅍䅁䑁䅁䅷䅁䭁䑁䱑䅁䭁䍁䝙䅁䉁䅁䅁允䅁䅁䅕積積積積啖䵁䅉䅅䅁䕁䅁䅁睁䵁䅁䅁权䕁䅂䅁权䕁䅁䅁权䙁䅁䅁允䅁䅁䅅䅁啁䍁㙄杚䅙䅁䅁䍄䉁䅁䅁兂䅁䅁䅍䅄䅁䅁䅯䄰䅁䅁䅯儷䅯䅁䅯朵䅯䅁䅯眵䅯䅁䅅䅁䉁䅁䅁睂䅁䅁䅁䍑洳䅑杷允䅁䅁䅍䅁䑁䅁䅷䅁䭁乁䅫䅁䭁䉁䝧䅁䉁䅁䅁允䅁䅁䅯兏䅙䅁杷允䅁䅁䅑䅁䑁䅁䅷䅁䭁䅁䕑䅁䭁䉁䅅䅁䭁䅁䅕䅁䉁䅁䅁允䅁䉁䅑䵧噓睇䅁䅁䵁䅉䅅䅁䕁䅁䅁睁䵁䅁䅁权䕁䅂䅁权䭁䅁䅁权䙁䅁䅁允䅁䅁䅅䅁䙁䕁䱓佢㝦剋䄱䍄䉁䅁䅁兂䅁䅁䅍䅄䅁䅁䅯睒䅅䅁䅯䄷䅯䅁䅯朵䅯䅁䅯眵䅯䅁䅅䅁䉁䅁䅁睂䅁䅁䅁䙧歌䅑杷允䅁䅁䅑䅁䑁䅁䅷䅁䭁䅁䕕䅁䭁䅁䅑䅁䭁䅁䅕䅁䉁䅁䅁允䅁䉁䅑䥷え䅁䅁䅁䵁䅉䅅䅁䙁䅁䅁睁䵁䅁䅁权歃允䅁权潄权䅁权浄权䅁权湄权䅁允䅁䅁䅅䅁䭁䅁䱙䅁䵁䅉䅅䅁䕁䅁䅁睁䵁䅁䅁权睂允䅁权䕁䅁䅁权䙁䅁䅁允䅁䅁䅅䅁啁䕁䱩兇䅫䅁䅁䍄䉁䅁䅁兂䅁䅁䅍䅄䅁䅁䅯杭䅷䅁䅯䄷䅯䅁䅯朵䅯䅁䅯眵䅯䅁䅅䅁䉁䅁䅁权允䅂䅁䍄䉁䅁䅁睁䅁䅁䅍䅄䅁䅁䅯䅧䅳䅁䅯杈䅙䅁䅅䅁䉁䅁䅁权䡂睂䅁䍄䉁䅁䅁䅂䅁䅁䅍䅄䅁䅁䅯兂䅑䅁䅯充䅁䅁䅯兂䅁䅁䅅䅁䉁䅁䅁䅆杄捊匴䅁䅁䅁杷允䅁䅁䅕䅁䑁䅁䅷䅁䭁䍁䙧䅁䭁佁䬰䅁䭁佁䭙䅁䭁佁䭣䅁䉁䅁䅁允䅁䅁䅯䅅䅑䅁杷允䅁䅁䅍䅁䑁䅁䅷䅁䭁偁䅷䅁䭁䉁䝧䅁䉁䅁䅁允䅁䅁䅯克䅙䅁杷允䅁䅁䅍䅁䑁䅁䅷䅁䭁䵁䙷䅁䭁䍁䝙䅁䉁䅁䅁允䅁䅁䅕牕敧敨硵啓䵁䅉䅅䅁䕁䅁䅁睁䵁䅁䅁权䍂杁䅁权剁䅁䅁权䙁䅁䅁允䅁䅁䅅䅁啁䝁汄朲䅉䅁䅁䍄䉁䅁䅁䅂䅁䅁䅍䅄䅁䅁䅯䅉䅍䅁䅯权䅁䅁䅯兂䅁䅁䅅䅁䉁䅁䅁兂浂浚浚浚䅙䅑杷允䅁䅁䅍䅁䑁䅁䅷䅁䭁䉁䅳䅁䭁䉁䝧䅁䉁䅁䅁允䅁䅁䅯杓䅙䅁杷允䅁䅁䅕䅁䑁䅁䅷䅁䭁乁䕕䅁䭁佁䭕䅁䭁佁䭙䅁䭁佁䭣䅁䉁䅁䅁允䅁䅁䅯䅅䅑䅁杷允䅁䅁䅕䅁䑁䅁䅷䅁䭁䵁䱫䅁䭁佁䬰䅁䭁佁䭙䅁䭁佁䭣䅁䉁䅁䅁允䅁䅁䅯䅅䅑䅁杷允䅁䅁䅑䅁䑁䅁䅷䅁䭁䍁䑉䅁䭁䅁䅑䅁䭁䅁䅕䅁䉁䅁䅁允䅁䉁䅑䙭䱅允䅁䅁䵁䅉䅅䅁䑁䅁䅁睁䵁䅁䅁权䉄䅁䅁权敁杂䅁允䅁䅁䅅䅁䭁䝁䤰䅁䵁䅉䅅䅁䙁䅁䅁睁䵁䅁䅁权ㅂ䅁䅁权瑄权䅁权浄权䅁权湄权䅁允䅁䅁䅅䅁䡁䅁䅁䅁杄救䅚䍄䉁䅁䅁睁䅁䅁䅍䅄䅁䅁䅯睚䅳䅁䅯杊䅙䅁䅅䅁䉁䅁䅁兂灁䥘䌯儹奨䅑杷允䅁䅁䅍䅁䑁䅁䅷䅁䭁䉁乕䅁䭁䉁䝷䅁䉁䅁䅁允䅁䅁䅯睁䅣䅁杷允䅁䅁䅑䅁䑁䅁䅷䅁䭁䭁䑉䅁䭁䅁䅑䅁䭁偁䈸䅁䉁䅁䅁允䅁䉁䅑㙡睧䅁䅁䅁䵁䅉䅅䅁䙁䅁䅁睁䵁䅁䅁权瑂睃䅁权煄权䅁权浄权䅁权牄权䅁允䅁䅁䅅䅁䭁䉁䕁䅁䵁䅉䅅䅁䑁䅁䅁睁䵁䅁䅁权⽂䅁䅁权歁杂䅁允䅁䅁䅅䅁䭁䍁䝷䅁䵁䅉䅅䅁䕁䅁䅁睁䵁䅁䅁权䥄杁䅁权䭁䅁䅁权䙁䅁䅁允䅁䅁䅅䅁䙁䙁㕧䵴㉨杶䅬䍄䉁䅁䅁兂䅁䅁䅍䅄䅁䅁䅯兮䅕䅁䅯儶䅯䅁䅯朵䅯䅁䅯眵䅯䅁䅅䅁䉁䅁䅁权啃杄䅁䍄䉁䅁䅁兂䅁䅁䅍䅄䅁䅁䅯李䅕䅁䅯朶䅯䅁䅯朵䅯䅁䅯眶䅯䅁䅅䅁䉁䅁䅁权允䅂䅁䍄䉁䅁䅁䅂䅁䅁䅍䅄䅁䅁䅯䅲䅍䅁䅯权䅁䅁䅯兂䅁䅁䅅䅁䉁䅁䅁兂⽂牡へ硫㙪睐杷允䅁䅁䅍䅁䑁䅁䅷䅁䭁䉁䵷䅁䭁䉁䝯䅁䉁䅁䅁允䅁䅁䅯睇䅙䅁杷允䅁䅁䅑䅁䑁䅁䅷䅁䭁佁䅣䅁䭁䉁䅅䅁䭁䅁䅕䅁䉁䅁䅁允䅁䉁䅑坹唳睁䅁䅁䵁䅉䅅䅁䕁䅁䅁睁䵁䅁䅁权瑃杁䅁权䭁䅁䅁权⽄允䅁允䅁䅁䅅䅁䙁偁⭰牡へ睫䅎䍄䉁䅁䅁䅂䅁䅁䅍䅄䅁䅁䅯兰䅍䅁䅯充䅁䅁䅯兂䅁䅁䅅䅁䉁䅁䅁䅆䅂㥆乣䅁䅁䅁杷允䅁䅁䅍䅁䑁䅁䅷䅁䭁乁䰰䅁䭁䉁䝯䅁䉁䅁䅁允䅁䅁䅯睥䅙䅁杷允䅁䅁䅕䅁䑁䅁䅷䅁䭁䱁䕳䅁䭁佁䭧䅁䭁佁䭙䅁䭁佁䭣䅁䉁䅁䅁允䅁䅁䅯杂䅳䅁杷允䅁䅁䅑䅁䑁䅁䅷䅁䭁偁䉉䅁䭁䅁䅑䅁䭁䅁䍑䅁䉁䅁䅁允䅁䉁䅑偶䭭䅁䅁䅁䵁䅉䅅䅁䕁䅁䅁睁䵁䅁䅁权敄杁䅁权䭁䅁䅁权⽄允䅁允䅁䅁䅅䅁䙁䥁獴⼵灵券䅖䍄䉁䅁䅁兂䅁䅁䅍䅄䅁䅁䅯杁䅅䅁䅯儷䅯䅁䅯朵䅯䅁䅯眵䅯䅁䅅䅁䉁䅁䅁睂䅁䅁䅁䕷洯䅑杷允䅁䅁䅑䅁䑁䅁䅷䅁䭁䉁䍙䅁䭁䅁䅯䅁䭁偁䈸䅁䉁䅁䅁允䅁䅁䅕啩杆搵楁獆䵁䅉䅅䅁䕁䅁䅁睁䵁䅁䅁权汃睁䅁权䭁䅁䅁权䙁䅁䅁允䅁䅁䅅䅁䙁乁佮ㄹ橐半䅊䍄䉁䅁䅁兂䅁䅁䅍䅄䅁䅁䅯杧䄰䅁䅯䄶䅯䅁䅯朵䅯䅁䅯眵䅯䅁䅅䅁䉁䅁䅁权䝁睃䅁䍄䉁䅁䅁䅂䅁䅁䅍䅄䅁䅁䅯䅄䅍䅁䅯充䅁䅁䅯眯䅅䅁䅅䅁䉁䅁䅁䅆楃楰䩁䅁䅁䅁杷允䅁䅁䅍䅁䑁䅁䅷䅁䭁䭁䵧䅁䭁䍁䝑䅁䉁䅁䅁允䅁䅁䅯睄䅫䅁杷允䅁䅁䅕䅁䑁䅁䅷䅁䭁䵁䅑䅁䭁佁䭕䅁䭁佁䭙䅁䭁佁䭣䅁䉁䅁䅁允䅁䅁䅯儫䅯䅁杷允䅁䅁䅍䅁䑁䅁䅷䅁䭁䑁䙙䅁䭁䍁䝑䅁䉁䅁䅁允䅁䅁䅯杹䅙䅁杷允䅁䅁䅑䅁䑁䅁䅷䅁䭁䍁䍳䅁䭁䉁䅅䅁䭁䅁䅕䅁䉁䅁䅁允䅁䉁䅑倴奢杄䅁䅁䵁䅉䅅䅁䕁䅁䅁睁䵁䅁䅁权硁杁䅁权剁䅁䅁权䙁䅁䅁允䅁䅁䅅䅁啁䝁㝄剅䅕䅁䅁䍄䉁䅁䅁䅂䅁䅁䅍䅄䅁䅁䅯兹䅅䅁䅯䅂䅁䅁䅯䅂䅉䅁䅅䅁䉁䅁䅁䅆杁剥䅷䅁䅁䅁杷允䅁䅁䅑䅁䑁䅁䅷䅁䭁䵁䉑䅁䭁䅁䅯䅁䭁䅁䅕䅁䉁䅁䅁允䅁䅁䅕䑚晶㑔堲䕇䵁䅉䅅䅁䕁䅁䅁睁䵁䅁䅁权畄睁䅁权剁䅁䅁权䙁䅁䅁允䅁䅁䅅䅁啁䥁㙃剮䅍䅁䅁䍄䉁䅁䅁䅂䅁䅁䅍䅄䅁䅁䅯䅒䅍䅁䅯䅂䅁䅁䅯眯䅅䅁䅅䅁䉁䅁䅁䅆䭂捤䅷䅁䅁䅁杷允䅁䅁䅍䅁䑁䅁䅷䅁䭁䩁䕷䅁䭁䍁䝙䅁䉁䅁䅁允䅁䅁䅕捺䵺䵺獷䕔䵁䅉䅅䅁䑁䅁䅁睁䵁䅁䅁权剃兂䅁权奁杂䅁允䅁䅁䅅䅁䭁䕁䝯䅁䵁䅉䅅䅁䕁䅁䅁睁䵁䅁䅁权晁杁䅁权䕁䅁䅁权⽄允䅁允䅁䅁䅅䅁啁䥁瘴睎䅁䅁䅁䍄䉁䅁䅁兂䅁䅁䅍䅄䅁䅁䅯睰䅳䅁䅯儶䅯䅁䅯朵䅯䅁䅯眵䅯䅁䅅䅁䉁䅁䅁权湁䅄䅁䍄䉁䅁䅁睁䅁䅁䅍䅄䅁䅁䅯元䅙䅁䅯䅇䅙䅁䅅䅁䉁䅁䅁权婁杂䅁䍄䉁䅁䅁兂䅁䅁䅍䅄䅁䅁䅯兰䄰䅁䅯朶䅯䅁䅯朵䅯䅁䅯眶䅯䅁䅅䅁䉁䅁䅁权允䅂䅁䍄䉁䅁䅁睁䅁䅁䅍䅄䅁䅁䅯䅳䅑䅁䅯杈䅙䅁䅅䅁䉁䅁䅁权祁杂䅁䍄䉁䅁䅁䅂䅁䅁䅍䅄䅁䅁䅯杷䅉䅁䅯权䅁䅁䅯眯䅅䅁䅅䅁䉁䅁䅁兂㡄晱午坔义䅑杷允䅁䅁䅕䅁䑁䅁䅷䅁䭁䱁䈰䅁䭁佁䭕䅁䭁佁䭙䅁䭁佁䭣䅁䉁䅁䅁允䅁䅁䅯儫䅯䅁杷允䅁䅁䅑䅁䑁䅁䅷䅁䭁偁䑧䅁䭁䉁䅅䅁䭁䅁䅕䅁䉁䅁䅁允䅁䉁䅑䝣头䅂䅁䅁䵁䅉䅅䅁䕁䅁䅁睁䵁䅁䅁权权睁䅁权䭁䅁䅁权⽄允䅁允䅁䅁䅅䅁䙁䅁坒楄礲普⽣䍄䉁䅁䅁睁䅁䅁䅍䅄䅁䅁䅯䄷䅅䅁䅯杇䅙䅁䅅䅁䉁䅁䅁权敂杂䅁䍄䉁䅁䅁䅂䅁䅁䅍䅄䅁䅁䅯䅒䅍䅁䅯权䅁䅁䅯兂䅁䅁䅅䅁䉁䅁䅁兂㑃潈牘払杧䅑杷允䅁䅁䅕䅁䑁䅁䅷䅁䭁佁䅯䅁䭁佁䭧䅁䭁佁䭙䅁䭁佁䭣䅁䉁䅁䅁允䅁䅁䅯杂䅳䅁杷允䅁䅁䅑䅁䑁䅁䅷䅁䭁䙁䍣䅁䭁䉁䅅䅁䭁䅁䅕䅁䉁䅁䅁允䅁䉁䅑䙑䭯兆䅁䅁䵁䅉䅅䅁䕁䅁䅁睁䵁䅁䅁权㕃杁䅁权䕁䅁䅁权⽄允䅁允䅁䅁䅅䅁啁䡁時睡䅅䅁䅁䍄䉁䅁䅁䅂䅁䅁䅍䅄䅁䅁䅯克䅍䅁䅯䅂䅁䅁䅯兂䅁䅁䅅䅁䉁䅁䅁䅆卄歘䅑䅁䅁䅁杷允䅁䅁䅍䅁䑁䅁䅷䅁䭁䍁䄸䅁䭁䍁䝙䅁䉁䅁䅁允䅁䅁䅕児塲㍯乂䕗䵁䅉䅅䅁䕁䅁䅁睁䵁䅁䅁权灁睁䅁权剁䅁䅁权䙁䅁䅁允䅁䅁䅅䅁啁䡁䥁桌䅧䅁䅁䍄䉁䅁䅁兂䅁䅁䅍䅄䅁䅁䅯杦䅕䅁䅯儵䅯䅁䅯朵䅯䅁䅯眵䅯䅁䅅䅁䉁䅁䅁权㕄权䅁䍄䉁䅁䅁睁䅁䅁䅍䅄䅁䅁䅯杤䅁䅁䅯杊䅙䅁䅅䅁䉁䅁䅁兂㉄䙋偹牷噖䅑杷允䅁䅁䅕䅁䑁䅁䅷䅁䭁䩁䱉䅁䭁佁䭫䅁䭁佁䭙䅁䭁佁䭣䅁䉁䅁䅁允䅁䅁䅯硶䅅䅁杷允䅁䅁䅑䅁䑁䅁䅷䅁䭁䙁䌸䅁䭁䅁䅑䅁䭁䅁䅕䅁䉁䅁䅁允䅁䉁䅑䩓䴱䅁䅁䅁䵁䅉䅅䅁䙁䅁䅁睁䵁䅁䅁权塂兂䅁权獄权䅁权浄权䅁权湄权䅁允䅁䅁䅅䅁䡁䅁䅁䅁䅃畹䅖䍄䉁䅁䅁睁䅁䅁䅍䅄䅁䅁䅯兘䅕䅁䅯杊䅙䅁䅅䅁䉁䅁䅁兂歃䑣䬰㘱䕎䅑杷允䅁䅁䅍䅁䑁䅁䅷䅁䭁䡁內䅁䭁䉁䝧䅁䉁䅁䅁允䅁䅁䅯䅒䅙䅁杷允䅁䅁䅑䅁䑁䅁䅷䅁䭁䑁䍙䅁䭁䅁䅯䅁䭁偁䈸䅁䉁䅁䅁允䅁䅁䅕〳丫㉬匴啃䵁䅉䅅䅁䑁䅁䅁睁䵁䅁䅁权睁䅁䅁权敁杂䅁允䅁䅁䅅䅁䭁䕁䝙䅁䵁䅉䅅䅁䙁䅁䅁睁䵁䅁䅁权㕄䅄䅁权獄权䅁权浄权䅁权湄权䅁允䅁䅁䅅䅁䭁䉁䕁䅁䵁䅉䅅䅁䑁䅁䅁睁䵁䅁䅁权㉄允䅁权慁杂䅁允䅁䅁䅅䅁䭁䝁䝉䅁䵁䅉䅅䅁䕁䅁䅁睁䵁䅁䅁权獄睁䅁权剁䅁䅁权䙁䅁䅁允䅁䅁䅅䅁啁佁䥂睋䅙䅁䅁䍄䉁䅁䅁䅂䅁䅁䅍䅄䅁䅁䅯䅂䅅䅁䅯权䅁䅁䅯兂䅁䅁䅅䅁䉁䅁䅁兂⽂牡へ硫㙪睐杷允䅁䅁䅕䅁䑁䅁䅷䅁䭁䙁䘰䅁䭁佁䭷䅁䭁佁䭙䅁䭁佁䭣䅁䉁䅁䅁允䅁䅁䅣䅁䅁䍁⭁欵䵁䅉䅅䅁䕁䅁䅁睁䵁䅁䅁权畁杁䅁权剁䅁䅁权⽄允䅁允䅁䅁䅅䅁啁偁㥃杋䅑䅁䅁䍄䉁䅁䅁䅂䅁䅁䅍䅄䅁䅁䅯杯䅁䅁䅯允䅉䅁䅯兂䅉䅁䅅䅁䉁䅁䅁兂剁牕穥硴䍮䅑杷允䅁䅁䅑䅁䑁䅁䅷䅁䭁䩁䑙䅁䭁䅁䅑䅁䭁䅁䅕䅁䉁䅁䅁允䅁䉁䅑住潯䅁䅁䅁䵁䅉䅅䅁䕁䅁䅁睁䵁䅁䅁权坃睁䅁权䭁䅁䅁权䙁䅁䅁允䅁䅁䅅䅁䙁䝁汄䌰扌剥䅆䍄䉁䅁䅁兂䅁䅁䅍䅄䅁䅁䅯其䅑䅁䅯䄶䅯䅁䅯朵䅯䅁䅯眵䅯䅁䅅䅁䉁䅁䅁权䝁睃䅁䍄䉁䅁䅁睁䅁䅁䅍䅄䅁䅁䅯䅷䅁䅁䅯䅈䅙䅁䅅䅁䉁䅁䅁权䉂杂䅁䍄䉁䅁䅁䅂䅁䅁䅍䅄䅁䅁䅕䅁䅁䭁䝍ご䭅䉁䅅䅁䭁偁䈸䅁䉁䅁䅁允䅁䉁䅑䕹㝡睁䅁䅁䵁䅉䅅䅁䙁䅁䅁睁䵁䅁䅁权牁允䅁权煄权䅁权浄权䅁权牄权䅁允䅁䅁䅅䅁䡁䅁䅁䅁䅃⭏䅚䍄䉁䅁䅁睁䅁䅁䅍䅄䅁䅁䅯兡䅅䅁䅯䅊䅙䅁䅅䅁䉁䅁䅁权䱄权䅁䍄䉁䅁䅁睁䅁䅁䅍䅄䅁䅁䅯睆䅕䅁䅯䅈䅙䅁䅅䅁䉁䅁䅁权牁杂䅁䍄䉁䅁䅁兂䅁䅁䅍䅄䅁䅁䅯兌䅅䅁䅯儵䅯䅁䅯朵䅯䅁䅯眵䅯䅁䅅䅁䉁䅁䅁权㕄权䅁䍄䉁䅁䅁睁䅁䅁䅍䅄䅁䅁䅯䅮䅳䅁䅯杈䅙䅁䅅䅁䉁䅁䅁权ぁ杂䅁䍄䉁䅁䅁䅂䅁䅁䅍䅄䅁䅁䅯杯䅉䅁䅯充䅁䅁䅯眯䅅䅁䅅䅁䉁䅁䅁䅆睁敡奫䅁䅁䅁杷允䅁䅁䅍䅁䑁䅁䅷䅁䭁䉁䅍䅁䭁䉁䝯䅁䉁䅁䅁允䅁䅁䅯睇䅙䅁杷允䅁䅁䅑䅁䑁䅁䅷䅁䭁䉁䍁䅁䭁䅁䅯䅁䭁䅁䅕䅁䉁䅁䅁允䅁䅁䅕婪畤潅䅐䕄䵁䅉䅅䅁䙁䅁䅁睁䵁䅁䅁权㕄䅂䅁权潄权䅁权浄权䅁权湄权䅁允䅁䅁䅅䅁䭁䅁䱙䅁䵁䅉䅅䅁䑁䅁䅁睁䵁䅁䅁权䍁杂䅁权流杂䅁允䅁䅁䅅䅁䙁䙁偹癷潕䘷䅰䍄䉁䅁䅁䅂䅁䅁䅍䅄䅁䅁䅯兺䅁䅁䅯允䅉䅁䅯睁䅉䅁䅅䅁䉁䅁䅁兂剄䵮煹升䩢䅑杷允䅁䅁䅑䅁䑁䅁䅷䅁䭁䑁䑳䅁䭁䅁䅑䅁䭁䅁䅕䅁䉁䅁䅁允䅁䉁䅑䝖牘䅁䅁䅁䵁䅉䅅䅁䙁䅁䅁睁䵁䅁䅁权䩃兂䅁权獄权䅁权浄权䅁权湄权䅁允䅁䅁䅅䅁䡁䅁䅁䅁䅄⭉䅚䍄䉁䅁䅁兂䅁䅁䅍䅄䅁䅁䅯朸䅕䅁䅯䄶䅯䅁䅯朵䅯䅁䅯眵䅯䅁䅅䅁䉁䅁䅁权允䅂䅁䍄䉁䅁䅁兂䅁䅁䅍䅄䅁䅁䅯䅳䅅䅁䅯䄷䅯䅁䅯朵䅯䅁䅯眵䅯䅁䅅䅁䉁䅁䅁睂䅁䅁䅁䩧歘䅑杷允䅁䅁䅑䅁䑁䅁䅷䅁䭁䑁䑳䅁䭁䅁䅯䅁䭁䅁䅕䅁䉁䅁䅁允䅁䅁䅕䡶呓䅇坒樷䴸䅉䅅䅁䑁䅁䅁睁䵁䅁䅁权楄睄䅁权敁杂䅁允䅁䅁䅅䅁䭁䑁䝑䅁䵁䅉䅅䅁䕁䅁䅁睁䵁䅁䅁权㙂杄䅁权晁杂䅁权杁杂䅁允䅁䅁䅅䅁䭁乁䝳䅁䵁䅉䅅䅁䙁䅁䅁睁䵁䅁䅁权捁䅁䅁权獄权䅁权浄权䅁权湄权䅁允䅁䅁䅅䅁䡁䅁䅁䅁䅄甶䅖䍄䉁䅁䅁䅂䅁䅁䅍䅄䅁䅁䅯朸䅅䅁䅯睈䅙䅁䅯䅉䅙䅁䅅䅁䉁䅁䅁权䩂元䅁䍄䉁䅁䅁䅂䅁䅁䅍䅄䅁䅁䅯眷䅍䅁䅯䅂䅁䅁䅯兂䅁䅁䅅䅁䉁䅁䅁䅆敂呫䅣䅁䅁䅁杷允䅁䅁䅑䅁䑁䅁䅷䅁䭁䥁䑣䅁䭁䅁䅑䅁䭁偁䈸䅁䉁䅁䅁允䅁䉁䅑䑃奚䅁䅁䅁䵁䅉䅅䅁䕁䅁䅁睁䵁䅁䅁权瑂睃䅁权晁杂䅁权杁杂䅁允䅁䅁䅅䅁䭁䭁䭣䅁䵁䅉䅅䅁䑁䅁䅁睁䵁䅁䅁权剂兄䅁权奁杂䅁允䅁䅁䅅䅁䭁䍁䝫䅁䵁䅉䅅䅁䕁䅁䅁睁䵁䅁䅁权煃䅂䅁权晁杂䅁权杁杂䅁允䅁䅁䅅䅁䭁乁䝑䅁䵁䅉䅅䅁䙁䅁䅁睁䵁䅁䅁权奃兂䅁权瑄权䅁权浄权䅁权湄权䅁允䅁䅁䅅䅁䡁䅁䅁䅁杁⭑䅚䍄䉁䅁䅁䅂䅁䅁䅍䅄䅁䅁䅯䅤䅉䅁䅯充䅁䅁䅯眯䅅䅁䅅䅁䉁䅁䅁䅆䅁㕑昰䅁䅁䅁杷允䅁䅁䅍䅁䑁䅁䅷䅁䭁䅁䙷䅁䭁䉁䝧䅁䉁䅁䅁允䅁䅁䅯杓䅙䅁杷允䅁䅁䅍䅁䑁䅁䅷䅁䭁䅁䵫䅁䭁䍁䝙䅁䉁䅁䅁允䅁䅁䅕椹捨㡪ㅌ歔䵁䅉䅅䅁䕁䅁䅁睁䵁䅁䅁权捂睁䅁权剁䅁䅁权⽄允䅁允䅁䅁䅅䅁啁䩁噧䅕䅷䅁䅁䍄䉁䅁䅁睁䅁䅁䅍䅄䅁䅁䅯睢䄰䅁䅯䅈䅙䅁䅅䅁䉁䅁䅁权畁睂䅁䍄䉁䅁䅁兂䅁䅁䅍䅄䅁䅁䅯䅗䅳䅁䅯䄶䅯䅁䅯朵䅯䅁䅯眵䅯䅁䅅䅁䉁䅁䅁权允䅂䅁䍄䉁䅁䅁睁䅁䅁䅍䅄䅁䅁䅯䅴䅅䅁䅯杈䅙䅁䅅䅁䉁䅁䅁权橁䅃䅁䍄䉁䅁䅁睁䅁䅁䅍䅄䅁䅁䅯朲䅅䅁䅯杊䅙䅁䅅䅁䉁䅁䅁兂灁䥘䌯娹啨䅑杷允䅁䅁䅍䅁䑁䅁䅷䅁䭁䥁䉧䅁䭁䍁䝑䅁䉁䅁䅁允䅁䅁䅯睸䅯䅁杷允䅁䅁䅑䅁䑁䅁䅷䅁䭁䭁䅳䅁䭁䅁䍅䅁䭁䅁䍉䅁䉁䅁䅁允䅁䅁䅕歪㠰坳䬳䕸䵁䅉䅅䅁䕁䅁䅁睁䵁䅁䅁权捄睁䅁权剁䅁䅁权䙁䅁䅁允䅁䅁䅅䅁啁䍁㍂䄯䅉䅁䅁䍄䉁䅁䅁兂䅁䅁䅍䅄䅁䅁䅯睡䅅䅁䅯儶䅯䅁䅯朵䅯䅁䅯眵䅯䅁䅅䅁䉁䅁䅁权牃兄䅁䍄䉁䅁䅁䅂䅁䅁䅍䅄䅁䅁䅯䅥䅉䅁䅯权䅁䅁䅯眯䅅䅁䅅䅁䉁䅁䅁兂䙃ㄶ㑇潈䉕䅑杷允䅁䅁䅑䅁䑁䅁䅷䅁䭁䵁䔰䅁䭁䉁䜸䅁䭁䍁䝁䅁䉁䅁䅁允䅁䅁䅯䅔䅣䅁杷允䅁䅁䅑䅁䑁䅁䅷䅁䭁䵁䱁䅁䭁䉁䜸䅁䭁䍁䝁䅁䉁䅁䅁允䅁䅁䅯具䅳䅁杷允䅁䅁䅑䅁䑁䅁䅷䅁䭁䝁䐰䅁䭁䅁䅑䅁䭁䅁䅕䅁䉁䅁䅁允䅁䉁䅑偣㡆䅃䅁䅁䵁䅉䅅䅁䙁䅁䅁睁䵁䅁䅁权湄䅂䅁权煄权䅁权浄权䅁权牄权䅁允䅁䅁䅅䅁䭁䉁䕁䅁䵁䅉䅅䅁䑁䅁䅁睁䵁䅁䅁权䥄䅁䅁权流杂䅁允䅁䅁䅅䅁䙁䑁積積積ㅷ䅤䍄䉁䅁䅁䅂䅁䅁䅍䅄䅁䅁䅯䅑䅍䅁䅯权䅁䅁䅯眯䅅䅁䅅䅁䉁䅁䅁兂桁䡳潊坫攰䅑杷允䅁䅁䅕䅁䑁䅁䅷䅁䭁䝁䵉䅁䭁佁䭕䅁䭁佁䭙䅁䭁佁䭣䅁䉁䅁䅁允䅁䅁䅯睎䅳䅁杷允䅁䅁䅍䅁䑁䅁䅷䅁䭁䕁䙉䅁䭁䍁䝙䅁䉁䅁䅁允䅁䅁䅕䘷㑇潈牗啖䵁䅉䅅䅁䕁䅁䅁睁䵁䅁䅁权瑂睁䅁权剁䅁䅁权䙁䅁䅁允䅁䅁䅅䅁啁䉁婁呣䅍䅁䅁䍄䉁䅁䅁睁䅁䅁䅍䅄䅁䅁䅯免䅁䅁䅯杊䅙䅁䅅䅁䉁䅁䅁兂歃䑣䬰㈱啎䅑杷允䅁䅁䅍䅁䑁䅁䅷䅁䭁乁䉕䅁䭁䉁䝧䅁䉁䅁䅁允䅁䅁䅯䅑䅙䅁杷允䅁䅁䅑䅁䑁䅁䅷䅁䭁䩁䍳䅁䭁䉁䅅䅁䭁偁䈸䅁䉁䅁䅁允䅁䉁䅑䑏癧䅔䅁䅁䵁䅉䅅䅁䕁䅁䅁睁䵁䅁䅁权歂杁䅁权䭁䅁䅁权䙁䅁䅁允䅁䅁䅅䅁䙁䑁䥅䉲慸做⼰䍄䉁䅁䅁䅂䅁䅁䅍䅄䅁䅁䅯䄲䅉䅁䅯充䅁䅁䅯兂䅁䅁䅅䅁䉁䅁䅁䅆䅁呡剋䅁䅁䅁杷允䅁䅁䅑䅁䑁䅁䅷䅁䭁䝁䐴䅁䭁䅁䅑䅁䭁䅁䅕䅁䉁䅁䅁允䅁䉁䅑䭅㌰允䅁䅁䵁䅉䅅䅁䙁䅁䅁睁䵁䅁䅁权㕃允䅁权潄权䅁权浄权䅁权湄权䅁允䅁䅁䅅䅁䭁䉁䕁䅁䵁䅉䅅䅁䕁䅁䅁睁䵁䅁䅁权畂睁䅁权䭁䅁䅁权䙁䅁䅁允䅁䅁䅅䅁䙁䙁偹癷潕䉘䅒䍄䉁䅁䅁兂䅁䅁䅍䅄䅁䅁䅯其䅑䅁䅯儶䅯䅁䅯朵䅯䅁䅯眵䅯䅁䅅䅁䉁䅁䅁权䉁䅄䅁䍄䉁䅁䅁睁䅁䅁䅍䅄䅁䅁䅯杳䅕䅁䅯䅇䅙䅁䅅䅁䉁䅁䅁权㥁杂䅁䍄䉁䅁䅁䅂䅁䅁䅍䅄䅁䅁䅯眯䅉䅁䅯䅂䅁䅁䅯眯䅅䅁䅅䅁䉁䅁䅁䅆杂博䉕䅁䅁䅁杷允䅁䅁䅑䅁䑁䅁䅷䅁䭁䥁䕯䅁䭁䉁䜸䅁䭁䍁䝁䅁䉁䅁䅁允䅁䅁䅯䅏䅙䅁杷允䅁䅁䅑䅁䑁䅁䅷䅁䭁䝁䑍䅁䭁䅁䅑䅁䭁偁䈸䅁䉁䅁䅁允䅁䉁䅑礳湣䅁䅁䅁䵁䅉䅅䅁䙁䅁䅁睁䵁䅁䅁权獄䅁䅁权瑄权䅁权浄权䅁权湄权䅁允䅁䅁䅅䅁䡁䅁䅁䅁权⭇䅖䍄䉁䅁䅁睁䅁䅁䅍䅄䅁䅁䅯兊䅅䅁䅯杈䅙䅁䅅䅁䉁䅁䅁权䅁睂䅁䍄䉁䅁䅁䅂䅁䅁䅍䅄䅁䅁䅯督䅉䅁䅯权䅁䅁䅯兂䅁䅁䅅䅁䉁䅁䅁兂慃婭婭噭杫䅑杷允䅁䅁䅍䅁䑁䅁䅷䅁䭁䑁䅅䅁䭁䉁䝧䅁䉁䅁䅁允䅁䅁䅯兌䅙䅁杷允䅁䅁䅍䅁䑁䅁䅷䅁䭁䩁䵷䅁䭁䉁䜴䅁䉁䅁䅁允䅁䅁䅯儰䅙䅁杷允䅁䅁䅑䅁䑁䅁䅷䅁䭁䭁䐸䅁䭁䅁䅯䅁䭁偁䈸䅁䉁䅁䅁允䅁䅁䅕䬸䝦穓䩥䕏䵁䅉䅅䅁䕁䅁䅁睁䵁䅁䅁权䵂杁䅁权䕁䅁䅁权⽄允䅁允䅁䅁䅅䅁啁䡁硪杘䅁䅁䅁䍄䉁䅁䅁兂䅁䅁䅍䅄䅁䅁䅯睎䅁䅁䅯儵䅯䅁䅯朵䅯䅁䅯眵䅯䅁䅅䅁䉁䅁䅁权穁睃䅁䍄䉁䅁䅁兂䅁䅁䅍䅄䅁䅁䅯䄷䅅䅁䅯儵䅯䅁䅯朵䅯䅁䅯眵䅯䅁䅅䅁䉁䅁䅁权㑁睃䅁䍄䉁䅁䅁睁䅁䅁䅍䅄䅁䅁䅯兹䅳䅁䅯䅊䅙䅁䅅䅁䉁䅁䅁权允䅂䅁䍄䉁䅁䅁䅂䅁䅁䅍䅄䅁䅁䅯䄯䅅䅁䅯充䅁䅁䅯兂䅁䅁䅅䅁䉁䅁䅁䅆杁啺奁䅁䅁䅁杷允䅁䅁䅑䅁䑁䅁䅷䅁䭁䵁䑳䅁䭁䉁䅅䅁䭁䅁䅕䅁䉁䅁䅁允䅁䉁䅑䕙啄杅䅁䅁䵁䅉䅅䅁䕁䅁䅁睁䵁䅁䅁权⽂允䅁权晁杂䅁权杁杂䅁允䅁䅁䅅䅁䭁䑁䡙䅁䵁䅉䅅䅁䕁䅁䅁睁䵁䅁䅁权䕄睁䅁权剁䅁䅁权䙁䅁䅁允䅁䅁䅅䅁啁䥁䵄乷䄰䅁䅁䍄䉁䅁䅁兂䅁䅁䅍䅄䅁䅁䅯䅢䅅䅁䅯朶䅯䅁䅯朵䅯䅁䅯眶䅯䅁䅅䅁䉁䅁䅁睂䅁䅁䅁䕑浺䅑杷允䅁䅁䅍䅁䑁䅁䅷䅁䭁䥁䵙䅁䭁䍁䝙䅁䉁䅁䅁允䅁䅁䅕⽷潕䥘椯歔䵁䅉䅅䅁䑁䅁䅁睁䵁䅁䅁权⽂䅅䅁权敁杂䅁允䅁䅁䅅䅁䭁䑁䝑䅁䵁䅉䅅䅁䕁䅁䅁睁䵁䅁䅁权䕂杁䅁权剁䅁䅁权䙁䅁䅁允䅁䅁䅅䅁啁䭁䕄睦䅷䅁䅁䍄䉁䅁䅁䅂䅁䅁䅍䅄䅁䅁䅯杚䅍䅁䅯䅂䅁䅁䅯眯䅅䅁䅅䅁䉁䅁䅁䅆㑄牺䅕䅁䅁䅁杷允䅁䅁䅑䅁䑁䅁䅷䅁䭁䉁䍅䅁䭁䉁䅅䅁䭁偁䈸䅁䉁䅁䅁允䅁䉁䅑偁䡱䅋䅁䅁䵁䅉䅅䅁䕁䅁䅁睁䵁䅁䅁权⭁兂䅁权晁杂䅁权杁杂䅁允䅁䅁䅅䅁䭁乁䡅䅁䵁䅉䅅䅁䙁䅁䅁睁䵁䅁䅁权䱄䅁䅁权潄权䅁权浄权䅁权湄权䅁允䅁䅁䅅䅁䭁䙁䱅䅁䵁䅉䅅䅁䙁䅁䅁睁䵁䅁䅁权噁允䅁权瑄权䅁权浄权䅁权湄权䅁允䅁䅁䅅䅁䡁䅁䅁䅁䅄体䅒䍄䉁䅁䅁睁䅁䅁䅍䅄䅁䅁䅯兏䅕䅁䅯杈䅙䅁䅅䅁䉁䅁䅁权㉂杂䅁䍄䉁䅁䅁䅂䅁䅁䅍䅄䅁䅁䅯杗䅍䅁䅯充䅁䅁䅯眯䅅䅁䅅䅁䉁䅁䅁䅆潃㡥䉙䅁䅁䅁杷允䅁䅁䅑䅁䑁䅁䅷䅁䭁佁䉫䅁䭁䉁䅅䅁䭁䅁䍑䅁䉁䅁䅁允䅁䉁䅑䕷佯兖䅁䅁䵁䅉䅅䅁䕁䅁䅁睁䵁䅁䅁权㥂睁䅁权剁䅁䅁权⽄允䅁允䅁䅁䅅䅁啁䥁祡桥䅷䅁䅁䍄䉁䅁䅁䅂䅁䅁䅍䅄䅁䅁䅯入䅷䅁䅯睈䅙䅁䅯䅉䅙䅁䅅䅁䉁䅁䅁权偃充䅁䍄䉁䅁䅁䅂䅁䅁䅍䅄䅁䅁䅯䅨䅍䅁䅯权䅁䅁䅯眯䅅䅁䅅䅁䉁䅁䅁兂⭄䠱灪橊杈睶杷允䅁䅁䅍䅁䑁䅁䅷䅁䭁䑁䉅䅁䭁䉁䝷䅁䉁䅁䅁允䅁䅁䅯其䅙䅁杷允䅁䅁䅍䅁䑁䅁䅷䅁䭁䭁䙅䅁䭁䉁䝯䅁䉁䅁䅁允䅁䅁䅯睋䅙䅁杷允䅁䅁䅑䅁䑁䅁䅷䅁䭁佁䍫䅁䭁䉁䅅䅁䭁偁䈸䅁䉁䅁䅁允䅁䉁䅑余晍児䅁䅁䵁䅉䅅䅁䙁䅁䅁睁䵁䅁䅁权䩂䅄䅁权潄权䅁权浄权䅁权湄权䅁允䅁䅁䅅䅁䭁䅁䱙䅁䵁䅉䅅䅁䕁䅁䅁睁䵁䅁䅁权瑃兂䅁权晁杂䅁权杁杂䅁允䅁䅁䅅䅁䭁䙁䠰䅁䵁䅉䅅䅁䙁䅁䅁睁䵁䅁䅁权㕂䅁䅁权獄权䅁权浄权䅁权湄权䅁允䅁䅁䅅䅁䭁䉁䕁䅁䵁䅉䅅䅁䙁䅁䅁睁䵁䅁䅁权䉂睄䅁权汄权䅁权浄权䅁权湄权䅁允䅁䅁䅅䅁䭁䉁䕁䅁䵁䅉䅅䅁䕁䅁䅁睁䵁䅁䅁权扂睁䅁权䭁䅁䅁权⽄允䅁允䅁䅁䅅䅁䙁乁佮ㄹ橐兰䅒䍄䉁䅁䅁睁䅁䅁䅍䅄䅁䅁䅯杙䄰䅁䅯杇䅙䅁䅅䅁䉁䅁䅁权楂杂䅁䍄䉁䅁䅁䅂䅁䅁䅍䅄䅁䅁䅯眸䅍䅁䅯充䅁䅁䅯兂䅁䅁䅅䅁䉁䅁䅁䅆杂祳呫䅁䅁䅁杷允䅁䅁䅕䅁䑁䅁䅷䅁䭁佁䅍䅁䭁佁䭷䅁䭁佁䭙䅁䭁佁䭣䅁䉁䅁䅁允䅁䅁䅣䅁䅁佁潃䔵䵁䅉䅅䅁䙁䅁䅁睁䵁䅁䅁权獃䅄䅁权瑄权䅁权浄权䅁权湄权䅁允䅁䅁䅅䅁䡁䅁䅁䅁权⭄䅚䍄䉁䅁䅁睁䅁䅁䅍䅄䅁䅁䅯杯䅷䅁䅯杊䅙䅁䅅䅁䉁䅁䅁兂捂㡪ㅌ佋呸䅑杷允䅁䅁䅑䅁䑁䅁䅷䅁䭁䍁䅅䅁䭁䅁䍅䅁䭁䅁䍉䅁䉁䅁䅁允䅁䅁䅕浗㝑砳卥䔱䵁䅉䅅䅁䕁䅁䅁睁䵁䅁䅁权穄睁䅁权䭁䅁䅁权䙁䅁䅁允䅁䅁䅅䅁䙁䵁䭈啯㉗眸䄷䍄䉁䅁䅁䅂䅁䅁䅍䅄䅁䅁䅯杚䅅䅁䅯充䅁䅁䅯兂䅁䅁䅅䅁䉁䅁䅁䅆䅁呤㌳䅁䅁䅁杷允䅁䅁䅑䅁䑁䅁䅷䅁䭁䕁䐴䅁䭁䉁䅅䅁䭁䅁䅕䅁䉁䅁䅁允䅁䉁䅑䡥䨹睄䅁䅁䵁䅉䅅䅁䕁䅁䅁睁䵁䅁䅁权㙂杁䅁权䕁䅁䅁权⽄允䅁允䅁䅁䅅䅁啁䝁⭓兵䅁䅁䅁䍄䉁䅁䅁䅂䅁䅁䅍䅄䅁䅁䅯条䅉䅁䅯充䅁䅁䅯眯䅅䅁䅅䅁䉁䅁䅁䅆潃䡂丰䅁䅁䅁杷允䅁䅁䅕䅁䑁䅁䅷䅁䭁佁䰴䅁䭁佁䭯䅁䭁佁䭙䅁䭁佁䭳䅁䉁䅁䅁允䅁䅁䅯䅅䅑䅁杷允䅁䅁䅍䅁䑁䅁䅷䅁䭁䍁䱕䅁䭁䉁䝷䅁䉁䅁䅁允䅁䅁䅯睪䅙䅁杷允䅁䅁䅍䅁䑁䅁䅷䅁䭁佁估䅁䭁䉁䝯䅁䉁䅁䅁允䅁䅁䅯杴䅙䅁杷允䅁䅁䅑䅁䑁䅁䅷䅁䭁䭁䑁䅁䭁䉁䅅䅁䭁偁䈸䅁䉁䅁䅁允䅁䉁䅑噅畨充䅁䅁䵁䅉䅅䅁䑁䅁䅁睁䵁䅁䅁权䍃䅁䅁权捁杂䅁允䅁䅁䅅䅁䭁䥁䝉䅁䵁䅉䅅䅁䑁䅁䅁睁䵁䅁䅁权杂兂䅁权奁杂䅁允䅁䅁䅅䅁䭁䕁䝑䅁䵁䅉䅅䅁䑁䅁䅁睁䵁䅁䅁权䡄允䅁权捁杂䅁允䅁䅁䅅䅁䭁䥁䝳䅁䵁䅉䅅䅁䑁䅁䅁睁䵁䅁䅁权䱃䅄䅁权捁杂䅁允䅁䅁䅅䅁䭁佁䝷䅁䵁䅉䅅䅁䑁䅁䅁睁䵁䅁䅁权求䅄䅁权敁杂䅁允䅁䅁䅅䅁䭁䅁䡁䅁䵁䅉䅅䅁䕁䅁䅁睁䵁䅁䅁权䝁兄䅁权晁杂䅁权杁杂䅁允䅁䅁䅅䅁䭁䩁䭕䅁䵁䅉䅅䅁䙁䅁䅁睁䵁䅁䅁权奂睃䅁权瑄权䅁权浄权䅁权湄权䅁允䅁䅁䅅䅁䭁䉁䕁䅁䵁䅉䅅䅁䙁䅁䅁睁䵁䅁䅁权橂杄䅁权潄权䅁权浄权䅁权湄权䅁允䅁䅁䅅䅁䭁䉁䕁䅁䵁䅉䅅䅁䑁䅁䅁睁䵁䅁䅁权㡁䅁䅁权歁杂䅁允䅁䅁䅅䅁䭁䉁䩙䅁䵁䅉䅅䅁䕁䅁䅁睁䵁䅁䅁权楄杁䅁权䕁䅁䅁权䙁䅁䅁允䅁䅁䅅䅁啁䅁㕄杫䅁䅁䅁䍄䉁䅁䅁兂䅁䅁䅍䅄䅁䅁䅯睩䅑䅁䅯䄷䅯䅁䅯朵䅯䅁䅯眵䅯䅁䅅䅁䉁䅁䅁权允䅂䅁䍄䉁䅁䅁䅂䅁䅁䅍䅄䅁䅁䅯朴䅉䅁䅯充䅁䅁䅯兂䅁䅁䅅䅁䉁䅁䅁䅆䅃汢䝅䅁䅁䅁杷允䅁䅁䅕䅁䑁䅁䅷䅁䭁䝁䙁䅁䭁佁䭕䅁䭁佁䭙䅁䭁佁䭣䅁䉁䅁䅁允䅁䅁䅯䅇䅳䅁杷允䅁䅁䅕䅁䑁䅁䅷䅁䭁䭁䙑䅁䭁佁䭯䅁䭁佁䭙䅁䭁佁䭳䅁䉁䅁䅁允䅁䅁䅣䅁䅁佁㉁欵䵁䅉䅅䅁䑁䅁䅁睁䵁䅁䅁权㑁睄䅁权歁杂䅁允䅁䅁䅅䅁䭁䉁䕁䅁䵁䅉䅅䅁䕁䅁䅁睁䵁䅁䅁权時睁䅁权剁䅁䅁权䙁䅁䅁允䅁䅁䅅䅁啁䅁慄椵䅁䅁䅁䍄䉁䅁䅁睁䅁䅁䅍䅄䅁䅁䅯睙䅁䅁䅯䅈䅙䅁䅅䅁䉁䅁䅁权䉂杂䅁䍄䉁䅁䅁睁䅁䅁䅍䅄䅁䅁䅯兑䄸䅁䅯䅊䅙䅁䅅䅁䉁䅁䅁权允䅂䅁䍄䉁䅁䅁睁䅁䅁䅍䅄䅁䅁䅯剆䅅䅁䅯䅇䅙䅁䅅䅁䉁䅁䅁权灁杂䅁䍄䉁䅁䅁䅂䅁䅁䅍䅄䅁䅁䅯眴䅍䅁䅯充䅁䅁䅯兂䅁䅁䅅䅁䉁䅁䅁䅆权克久䅁䅁䅁杷允䅁䅁䅕䅁䑁䅁䅷䅁䭁䍁䵳䅁䭁佁䭷䅁䭁佁䭙䅁䭁佁䭣䅁䉁䅁䅁允䅁䅁䅯䅅䅑䅁杷允䅁䅁䅍䅁䑁䅁䅷䅁䭁䕁䵯䅁䭁䉁䝧䅁䉁䅁䅁允䅁䅁䅯䅒䅙䅁杷允䅁䅁䅑䅁䑁䅁䅷䅁䭁佁䑫䅁䭁䅁䅯䅁䭁偁䈸䅁䉁䅁䅁允䅁䅁䅕灭婭婭婭稯䴸䅉䅅䅁䕁䅁䅁睁䵁䅁䅁权楂允䅁权䕁䅁䅁权䙁䅁䅁允䅁䅁䅅䅁啁䅁䙁全䅉䅁䅁䍄䉁䅁䅁䅂䅁䅁䅍䅄䅁䅁䅯杴䅉䅁䅯䅂䅁䅁䅯眯䅅䅁䅅䅁䉁䅁䅁䅆䥃捘䅑䅁䅁䅁杷允䅁䅁䅑䅁䑁䅁䅷䅁䭁䵁䑫䅁䭁䅁䅯䅁䭁偁䈸䅁䉁䅁䅁允䅁䅁䅕琯㑒匶硙啃䵁䅉䅅䅁䑁䅁䅁睁䵁䅁䅁权㉄权䅁权歁杂䅁允䅁䅁䅅䅁䭁䍁䭍䅁䵁䅉䅅䅁䑁䅁䅁睁䵁䅁䅁权ㅂ䅄䅁权敁杂䅁允䅁䅁䅅䅁䭁䵁䠰䅁䵁䅉䅅䅁䕁䅁䅁睁䵁䅁䅁权䭃允䅁权䉁杁䅁权䙁杁䅁允䅁䅁䅅䅁䙁䩁払〫䡩摎䅚䍄䉁䅁䅁䅂䅁䅁䅍䅄䅁䅁䅯睇䅍䅁䅯权䅁䅁䅯兂䅁䅁䅅䅁䉁䅁䅁兂䝂癴㥐䠱內䅑杷允䅁䅁䅑䅁䑁䅁䅷䅁䭁䙁䑅䅁䭁䅁䅑䅁䭁偁䈸䅁䉁䅁䅁允䅁䉁䅑䕴眶允䅁䅁䵁䅉䅅䅁䕁䅁䅁睁䵁䅁䅁权䡃睁䅁权䕁䅁䅁权䙁䅁䅁允䅁䅁䅅䅁啁䕁祄兒䅁䅁䅁䍄䉁䅁䅁䅂䅁䅁䅍䅄䅁䅁䅯睲䅁䅁䅯充䅁䅁䅯䅂䅉䅁䅅䅁䉁䅁䅁䅆䥂焵噣䅁䅁䅁杷允䅁䅁䅑䅁䑁䅁䅷䅁䭁䥁䑣䅁䭁䉁䅅䅁䭁䅁䅕䅁䉁䅁䅁允䅁䉁䅑朸噳睁䅁䅁䵁䅉䅅䅁䙁䅁䅁睁䵁䅁䅁权噁䅅䅁权煄权䅁权浄权䅁权牄权䅁允䅁䅁䅅䅁䡁䅁䅁䅁䅁敚䅖䍄䉁䅁䅁䅂䅁䅁䅍䅄䅁䅁䅯睲䅍䅁䅯充䅁䅁䅯兂䅁䅁䅅䅁䉁䅁䅁䅆䅃䝯佷䅁䅁䅁杷允䅁䅁䅍䅁䑁䅁䅷䅁䭁䵁乕䅁䭁䉁䜴䅁䉁䅁䅁允䅁䅁䅯杫䅙䅁杷允䅁䅁䅑䅁䑁䅁䅷䅁䭁䉁䅙䅁䭁䅁䅯䅁䭁䅁䅕䅁䉁䅁䅁允䅁䅁䅕へ㍳啩杆䕈䵁䅉䅅䅁䕁䅁䅁睁䵁䅁䅁权穄允䅁权剁䅁䅁权䙁䅁䅁允䅁䅁䅅䅁啁䕁晃楎䅳䅁䅁䍄䉁䅁䅁兂䅁䅁䅍䅄䅁䅁䅯䅲䅁䅁䅯朶䅯䅁䅯朵䅯䅁䅯眶䅯䅁䅅䅁䉁䅁䅁睂䅁䅁䅁䑧浐䅑杷允䅁䅁䅑䅁䑁䅁䅷䅁䭁䩁䍕䅁䭁䅁䅯䅁䭁偁䈸䅁䉁䅁䅁允䅁䅁䅕搵楁⼲⭬え䵁䅉䅅䅁䙁䅁䅁睁䵁䅁䅁权睃兂䅁权獄权䅁权浄权䅁权湄权䅁允䅁䅁䅅䅁䭁䉁䕁䅁䵁䅉䅅䅁䕁䅁䅁睁䵁䅁䅁权癃睁䅁权䭁䅁䅁权䙁䅁䅁允䅁䅁䅅䅁䙁䍁䝕婧䑖穓䅂䍄䉁䅁䅁兂䅁䅁䅍䅄䅁䅁䅯睫䅕䅁䅯䄷䅯䅁䅯朵䅯䅁䅯眵䅯䅁䅅䅁䉁䅁䅁睂䅁䅁䅁䭑汔䅑杷允䅁䅁䅑䅁䑁䅁䅷䅁䙁䅁䅁䕁䅁汸䉂权䕁䅁䅁权⽄允䅁允䅁䅁䅅䅁啁䑁剧䅓䅁䅁䅁䍄䉁䅁䅁䅂䅁䅁䅍䅄䅁䅁䅯儲䅅䅁䅯权䅁䅁䅯䅂䅉䅁䅅䅁䉁䅁䅁兂⽁噎㘶兓楺睐杷允䅁䅁䅑䅁䑁䅁䅷䅁䭁佁䐸䅁䭁䉁䅅䅁䭁偁䈸䅁䉁䅁䅁允䅁䉁䅑捸畬䅎䅁䅁䵁䅉䅅䅁䕁䅁䅁睁䵁䅁䅁权潃睁䅁权剁䅁䅁权⽄允䅁允䅁䅁䅅䅁啁偁㉸杙䅣䅁䅁䍄䉁䅁䅁䅂䅁䅁䅍䅄䅁䅁䅯公䅳䅁䅯睈䅙䅁䅯䅉䅙䅁䅅䅁䉁䅁䅁权瑁元䅁䍄䉁䅁䅁兂䅁䅁䅍䅄䅁䅁䅯兘䅁䅁䅯䄶䅯䅁䅯朵䅯䅁䅯眵䅯䅁䅅䅁䉁䅁䅁权䝁睃䅁䍄䉁䅁䅁睁䅁䅁䅍䅄䅁䅁䅯睆䅕䅁䅯䅇䅙䅁䅅䅁䉁䅁䅁权㡂杂䅁䍄䉁䅁䅁睁䅁䅁䅍䅄䅁䅁䅯睤䅕䅁䅯䅇䅙䅁䅅䅁䉁䅁䅁权䭂杂䅁䍄䉁䅁䅁兂䅁䅁䅍䅄䅁䅁䅯睑䅁䅁䅯朶䅯䅁䅯朵䅯䅁䅯眶䅯䅁䅅䅁䉁䅁䅁睂䅁䅁䅁䍧浦䅑杷允䅁䅁䅕䅁䑁䅁䅷䅁䭁䕁䘴䅁䭁佁䭷䅁䭁佁䭙䅁䭁佁䭣䅁䉁䅁䅁允䅁䅁䅣䅁䅁䥁ㅂ唵䵁䅉䅅䅁䙁䅁䅁睁䵁䅁䅁权啂睃䅁权灄权䅁权浄权䅁权湄权䅁允䅁䅁䅅䅁䭁䑁乳䅁䵁䅉䅅䅁䙁䅁䅁睁䵁䅁䅁权㍄睃䅁权灄权䅁权浄权䅁权湄权䅁允䅁䅁䅅䅁䭁䉁䕁䅁䵁䅉䅅䅁䕁䅁䅁睁䵁䅁䅁权敃杁䅁权䭁䅁䅁权䙁䅁䅁允䅁䅁䅅䅁䙁䕁㉡⼸唳佥⽫䍄䉁䅁䅁䅂䅁䅁䅍䅄䅁䅁䅯克䅁䅁䅯允䅉䅁䅯杁䅉䅁䅅䅁䉁䅁䅁兂慂ㅄ洫⽚楲䅑杷允䅁䅁䅑䅁䑁䅁䅷䅁䭁䑁䉳䅁䭁䅁䍅䅁䭁䅁䍍䅁䉁䅁䅁允䅁䅁䅕⼵慂㡅煺欴䵁䅉䅅䅁䕁䅁䅁睁䵁䅁䅁权䉃睁䅁权䕁䅁䅁权⽄允䅁允䅁䅁䅅䅁啁乁噩督䅁䅁䅁䍄䉁䅁䅁睁䅁䅁䅍䅄䅁䅁䅯䅇䅁䅁䅯䅈䅙䅁䅅䅁䉁䅁䅁权祁杂䅁䍄䉁䅁䅁䅂䅁䅁䅍䅄䅁䅁䅕䅁䅁䡑扊歕䭅䅁䅑䅁䭁偁䈸䅁䉁䅁䅁允䅁䅁䅯睒䅁䅁杷允䅁䅁䅑䅁䑁䅁䅷䅁䭁䑁䅍䅁䭁䅁䍅䅁䭁䅁䍍䅁䉁䅁䅁允䅁䅁䅕儫捯畵奥唷䵁䅉䅅䅁䙁䅁䅁睁䵁䅁䅁权穄允䅁权潄权䅁权浄权䅁权湄权䅁允䅁䅁䅅䅁䭁䅁䱙䅁䵁䅉䅅䅁䙁䅁䅁睁䵁䅁䅁权煄䅂䅁权瑄权䅁权浄权䅁权湄权䅁允䅁䅁䅅䅁䡁䅁䅁䅁䅁敏䅚䍄䉁䅁䅁睁䅁䅁䅍䅄䅁䅁䅯䅏䅁䅁䅯杈䅙䅁䅅䅁䉁䅁䅁权歄杂䅁䍄䉁䅁䅁睁䅁䅁䅍䅄䅁䅁䅯杋䅅䅁䅯杊䅙䅁䅅䅁䉁䅁䅁兂桄桥畓ㅒ塆䅑杷允䅁䅁䅑䅁䑁䅁䅷䅁䭁䥁䐸䅁䭁䅁䅯䅁䭁䅁䅕䅁䉁䅁䅁允䅁䅁䅕㥏倹婪畤啉䵁䅉䅅䅁䙁䅁䅁睁䵁䅁䅁权塃䅁䅁权煄权䅁权浄权䅁权牄权䅁允䅁䅁䅅䅁䭁䉁䕁䅁䵁䅉䅅䅁䙁䅁䅁睁䵁䅁䅁权坃兂䅁权灄权䅁权浄权䅁权湄权䅁允䅁䅁䅅䅁䭁佁偫䅁䵁䅉䅅䅁䕁䅁䅁睁䵁䅁䅁权⭁睁䅁权䕁䅁䅁权䙁䅁䅁允䅁䅁䅅䅁啁䅁䉔睕䅁䅁䅁䍄䉁䅁䅁兂䅁䅁䅍䅄䅁䅁䅯朹䅕䅁䅯儵䅯䅁䅯朵䅯䅁䅯眵䅯䅁䅅䅁䉁䅁䅁权㕄权䅁䍄䉁䅁䅁䅂䅁䅁䅍䅄䅁䅁䅯督䅕䅁䅯睈䅙䅁䅯䅉䅙䅁䅅䅁䉁䅁䅁权呁睂䅁䍄䉁䅁䅁兂䅁䅁䅍䅄䅁䅁䅯䅷䅁䅁䅯䄷䅯䅁䅯朵䅯䅁䅯眵䅯䅁䅅䅁䉁䅁䅁睂䅁䅁䅁䅉浔䅑杷允䅁䅁䅑䅁䑁䅁䅷䅁䭁佁䅕䅁䭁䉁䜸䅁䭁䍁䝁䅁䉁䅁䅁允䅁䅁䅯䅏䅙䅁杷允䅁䅁䅑䅁䑁䅁䅷䅁䭁䑁䐴䅁䭁䉁䅅䅁䭁䅁䅕䅁䉁䅁䅁允䅁䉁䅑偯椫䅃䅁䅁䵁䅉䅅䅁䕁䅁䅁睁䵁䅁䅁权流䅁䅁权䕁䅁䅁权䙁䅁䅁允䅁䅁䅅䅁啁䉁呩䅺䅁䅁䅁䍄䉁䅁䅁䅂䅁䅁䅍䅄䅁䅁䅯睸䅍䅁䅯䅂䅁䅁䅯眯䅅䅁䅅䅁䉁䅁䅁䅆䅁扷䈸䅁䅁䅁杷允䅁䅁䅍䅁䑁䅁䅷䅁䭁䝁䅉䅁䭁䉁䜴䅁䉁䅁䅁允䅁䅁䅯䅰䅙䅁杷允䅁䅁䅑䅁䑁䅁䅷䅁䭁䕁䉯䅁䭁䅁䍅䅁䭁䅁䍕䅁䉁䅁䅁允䅁䅁䅕㤳瀲䅒ㅎ欴䵁䅉䅅䅁䕁䅁䅁睁䵁䅁䅁权杂杁䅁权䕁䅁䅁权⽄允䅁允䅁䅁䅅䅁啁䉁坪来䅁䅁䅁䍄䉁䅁䅁䅂䅁䅁䅍䅄䅁䅁䅯䅷䅍䅁䅯充䅁䅁䅯兂䅁䅁䅅䅁䉁䅁䅁䅆权愷䡳䅁䅁䅁杷允䅁䅁䅑䅁䑁䅁䅷䅁䭁䵁䑁䅁䭁䅁䅯䅁䭁䅁䅕䅁䉁䅁䅁允䅁䅁䅕へ㍳啩杆歄䵁䅉䅅䅁䕁䅁䅁睁䵁䅁䅁权ぃ䅁䅁权䉁杁䅁权䙁杁䅁允䅁䅁䅅䅁䙁䭁啣牰䡗捇䅂䍄䉁䅁䅁䅂䅁䅁䅍䅄䅁䅁䅯其䅅䅁䅯䅂䅁䅁䅯兂䅁䅁䅅䅁䉁䅁䅁䅆兄煃䕍䅁䅁䅁杷允䅁䅁䅑䅁䑁䅁䅷䅁䭁䱁䑣䅁䭁䅁䅯䅁䭁䅁䅕䅁䉁䅁䅁允䅁䅁䅕灶愸㥌欰樯䴸䅉䅅䅁䙁䅁䅁睁䵁䅁䅁权求兂䅁权灄权䅁权浄权䅁权湄权䅁允䅁䅁䅅䅁䭁䩁䱅䅁䵁䅉䅅䅁䕁䅁䅁睁䵁䅁䅁权祁䅁䅁权剁䅁䅁权䕁杁䅁允䅁䅁䅅䅁啁䵁婄硣䅯䅁䅁䍄䉁䅁䅁兂䅁䅁䅍䅄䅁䅁䅯杰䅕䅁䅯䄶䅯䅁䅯朵䅯䅁䅯眵䅯䅁䅅䅁䉁䅁䅁权䝁睃䅁䍄䉁䅁䅁䅂䅁䅁䅍䅄䅁䅁䅯䅁䅉䅁䅯充䅁䅁䅯眯䅅䅁䅅䅁䉁䅁䅁䅆䅃㤴桑䅁䅁䅁杷允䅁䅁䅕䅁䑁䅁䅷䅁䭁偁䵙䅁䭁佁䭫䅁䭁佁䭙䅁䭁佁䭣䅁䉁䅁䅁允䅁䅁䅯桺䅅䅁杷允䅁䅁䅑䅁䑁䅁䅷䅁䭁䅁䍁䅁䭁䅁䅯䅁䭁偁䈸䅁䉁䅁䅁允䅁䅁䅕䑔䩥坑汄啃䵁䅉䅅䅁䕁䅁䅁睁䵁䅁䅁权䝁杁䅁权䭁䅁䅁权⽄允䅁允䅁䅁䅅䅁䙁乁佮ㄹ橐兰䅨䍄䉁䅁䅁兂䅁䅁䅍䅄䅁䅁䅯內䅕䅁䅯儷䅯䅁䅯朵䅯䅁䅯眵䅯䅁䅅䅁䉁䅁䅁权允䅂䅁䍄䉁䅁䅁䅂䅁䅁䅍䅄䅁䅁䅯睊䅍䅁䅯䅂䅁䅁䅯眯䅅䅁䅅䅁䉁䅁䅁䅆奃䵖䍁䅁䅁䅁杷允䅁䅁䅑䅁䑁䅁䅷䅁䭁䕁䑅䅁䭁䉁䅅䅁䭁偁䈸䅁䉁䅁䅁允䅁䉁䅑䕷浘䅂䅁䅁䵁䅉䅅䅁䑁䅁䅁睁䵁䅁䅁权䡃睃䅁权流杂䅁允䅁䅁䅅䅁䙁䑁積積積ㅯ䅤䍄䉁䅁䅁兂䅁䅁䅍䅄䅁䅁䅯睚䅅䅁䅯朶䅯䅁䅯朵䅯䅁䅯眶䅯䅁䅅䅁䉁䅁䅁睂䅁䅁䅁䕑浘䅑杷允䅁䅁䅑䅁䑁䅁䅷䅁䭁䑁䍉䅁䭁䅁䅯䅁䭁偁䈸䅁䉁䅁䅁允䅁䅁䅕へ㍳啩杆啈䵁䅉䅅䅁䙁䅁䅁睁䵁䅁䅁权㙂䅁䅁权灄权䅁权浄权䅁权湄权䅁允䅁䅁䅅䅁䭁䉁䕁䅁䵁䅉䅅䅁䙁䅁䅁睁䵁䅁䅁权䙂兂䅁权瑄权䅁权浄权䅁权湄权䅁允䅁䅁䅅䅁䡁䅁䅁䅁杂界䅚䍄䉁䅁䅁兂䅁䅁䅍䅄䅁䅁䅯䅲䅕䅁䅯儶䅯䅁䅯朵䅯䅁䅯眵䅯䅁䅅䅁䉁䅁䅁权佁䅅䅁䍄䉁䅁䅁兂䅁䅁䅍䅄䅁䅁䅯䅪䄴䅁䅯儵䅯䅁䅯朵䅯䅁䅯眵䅯䅁䅅䅁䉁䅁䅁权㍁睃䅁䍄䉁䅁䅁䅂䅁䅁䅍䅄䅁䅁䅯睡䅅䅁䅯允䅉䅁䅯杁䅉䅁䅅䅁䉁䅁䅁权䡂䅁䅁䍄䉁䅁䅁䅂䅁䅁䅍䅄䅁䅁䅯杔䅉䅁䅯䅂䅁䅁䅯眯䅅䅁䅅䅁䉁䅁䅁䅆㙄㝹䑣䅁䅁䅁杷允䅁䅁䅑䅁䑁䅁䅷䅁䭁䝁䍕䅁䭁䉁䅅䅁䭁偁䈸䅁䉁䅁䅁允䅁䉁䅑佯䝺杂䅁䅁䵁䅉䅅䅁䑁䅁䅁睁䵁䅁䅁权䭃䅂䅁权敁杂䅁允䅁䅁䅅䅁䭁䭁䝯䅁䵁䅉䅅䅁䑁䅁䅁睁䵁䅁䅁权噁充䅁权流杂䅁允䅁䅁䅅䅁䙁䍁捬㡪ㅌ䙏䅬䍄䉁䅁䅁䅂䅁䅁䅍䅄䅁䅁䅯儰䅁䅁䅯权䅁䅁䅯䅂䅉䅁䅅䅁䉁䅁䅁兂扄堫焵䡶䉑䅷杷允䅁䅁䅍䅁䑁䅁䅷䅁䭁䅁䘸䅁䭁䉁䝷䅁䉁</t>
  </si>
  <si>
    <t>䅁䅁允䅁䅁䅯䅄䅣䅁杷允䅁䅁䅑䅁䑁䅁䅷䅁䭁䉁䅙䅁䭁䉁䜸䅁䭁䍁䝁䅁䉁䅁䅁允䅁䅁䅯兪䅣䅁杷允䅁䅁䅑䅁䑁䅁䅷䅁䭁䝁䅯䅁䭁䅁䅯䅁䭁䅁䅕䅁䉁䅁䅁允䅁䅁䅕歲桦桥畓歃䵁䅉䅅䅁䕁䅁䅁睁䵁䅁䅁权佂杁䅁权剁䅁䅁权⽄允䅁允䅁䅁䅅䅁啁偁㈱协䅙䅁䅁䍄䉁䅁䅁䅂䅁䅁䅍䅄䅁䅁䅯杴䅉䅁䅯权䅁䅁䅯眯䅅䅁䅅䅁䉁䅁䅁兂療潅䅐煹䡅䅑杷允䅁䅁䅑䅁䑁䅁䅷䅁䭁偁䐴䅁䭁䉁䅅䅁䭁偁䈸䅁䉁䅁䅁允䅁䉁䅑䵑慃睄䅁䅁䵁䅉䅅䅁䕁䅁䅁睁䵁䅁䅁权佂杁䅁权䭁䅁䅁权⽄允䅁允䅁䅁䅅䅁䙁䥁䉬余兘楉䅊䍄䉁䅁䅁兂䅁䅁䅍䅄䅁䅁䅯䅃䅙䅁䅯䄷䅯䅁䅯朵䅯䅁䅯眵䅯䅁䅅䅁䉁䅁䅁睂䅁䅁䅁䠴汌䅑杷允䅁䅁䅕䅁䑁䅁䅷䅁䭁䩁䕙䅁䭁佁䭯䅁䭁佁䭙䅁䭁佁䭳䅁䉁䅁䅁允䅁䅁䅯䅅䅑䅁杷允䅁䅁䅍䅁䑁䅁䅷䅁䭁䡁乷䅁䭁䉁䜴䅁䉁䅁䅁允䅁䅁䅯杯䅙䅁杷允䅁䅁䅑䅁䑁䅁䅷䅁䭁䙁䍧䅁䭁䅁䅯䅁䭁偁䈸䅁䉁䅁䅁允䅁䅁䅕搵楁⼲⭮え䵁䅉䅅䅁䙁䅁䅁睁䵁䅁䅁权歁䅁䅁权煄权䅁权浄权䅁权牄权䅁允䅁䅁䅅䅁䡁䅁䅁䅁杁⭋䅚䍄䉁䅁䅁䅂䅁䅁䅍䅄䅁䅁䅯兡䅉䅁䅯䅂䅁䅁䅯眯䅅䅁䅅䅁䉁䅁䅁䅆潂㉈䉧䅁䅁䅁杷允䅁䅁䅍䅁䑁䅁䅷䅁䭁䡁䉑䅁䭁䍁䝑䅁䉁䅁䅁允䅁䅁䅯兏䅯䅁杷允䅁䅁䅍䅁䑁䅁䅷䅁䭁乁䔰䅁䭁䉁䝯䅁䉁䅁䅁允䅁䅁䅯䅑䅙䅁杷允䅁䅁䅑䅁䑁䅁䅷䅁䭁䝁䍫䅁䭁䉁䅅䅁䭁偁䈸䅁䉁䅁䅁允䅁䉁䅑䥷樶兘䅁䅁䵁䅉䅅䅁䙁䅁䅁睁䵁䅁䅁权杂允䅁权汄权䅁权浄权䅁权湄权䅁允䅁䅁䅅䅁䭁䉁䕁䅁䵁䅉䅅䅁䕁䅁䅁睁䵁䅁䅁权ㅁ杁䅁权䕁䅁䅁权⽄允䅁允䅁䅁䅅䅁啁䍁䙩䅷䅁䅁䅁䍄䉁䅁䅁睁䅁䅁䅍䅄䅁䅁䅯䄲䅁䅁䅯䅈䅙䅁䅅䅁䉁䅁䅁权時睂䅁䍄䉁䅁䅁睁䅁䅁䅍䅄䅁䅁䅯剺䅁䅁䅯杈䅙䅁䅅䅁䉁䅁䅁权噂元䅁䍄䉁䅁䅁䅂䅁䅁䅍䅄䅁䅁䅯睲䅉䅁䅯充䅁䅁䅯眯䅅䅁䅅䅁䉁䅁䅁䅆䅃癅砸䅁䅁䅁杷允䅁䅁䅍䅁䑁䅁䅷䅁䭁䝁䈴䅁䭁䉁䜴䅁䉁䅁䅁允䅁䅁䅯朵䅙䅁杷允䅁䅁䅑䅁䑁䅁䅷䅁䭁佁䌴䅁䭁䉁䅅䅁䭁偁䈸䅁䉁䅁䅁允䅁䉁䅑䅍噇睇䅁䅁䵁䅉䅅䅁䙁䅁䅁睁䵁䅁䅁权䱃允䅁权灄权䅁权浄权䅁权湄权䅁允䅁䅁䅅䅁䭁䥁偍䅁䵁䅉䅅䅁䙁䅁䅁睁䵁䅁䅁权佄䅁䅁权汄权䅁权浄权䅁权湄权䅁允䅁䅁䅅䅁䭁䅁䰰䅁䵁䅉䅅䅁䕁䅁䅁睁䵁䅁䅁权噁睁䅁权䭁䅁䅁权⽄允䅁允䅁䅁䅅䅁䙁䭁扡䍸睃档䅚䍄䉁䅁䅁䅂䅁䅁䅍䅄䅁䅁䅯兖䅳䅁䅯睈䅙䅁䅯䅉䅙䅁䅅䅁䉁䅁䅁权牄䅄䅁䍄䉁䅁䅁睁䅁䅁䅍䅄䅁䅁䅯䅅䅅䅁䅯杊䅙䅁䅅䅁䉁䅁䅁兂浂浚浚歚䵚䅑杷允䅁䅁䅑䅁䑁䅁䅷䅁䭁䡁䍅䅁䭁䉁䅅䅁䭁偁䈸䅁䉁䅁䅁允䅁䉁䅑串䉣杊䅁䅁䵁䅉䅅䅁䙁䅁䅁睁䵁䅁䅁权祄䅁䅁权瑄权䅁权浄权䅁权湄权䅁允䅁䅁䅅䅁䡁䅁䅁䅁䅂敮䅖䍄䉁䅁䅁䅂䅁䅁䅍䅄䅁䅁䅯睔䅍䅁䅯䅂䅁䅁䅯眯䅅䅁䅅䅁䉁䅁䅁䅆兄䱉䥅䅁䅁䅁杷允䅁䅁䅕䅁䑁䅁䅷䅁䭁䙁䅷䅁䭁佁䭧䅁䭁佁䭙䅁䭁佁䭣䅁䉁䅁䅁允䅁䅁䅯杂䅳䅁杷允䅁䅁䅕䅁䑁䅁䅷䅁䭁偁䅯䅁䭁佁䭧䅁䭁佁䭙䅁䭁佁䭣䅁䉁䅁䅁允䅁䅁䅯杂䅳䅁杷允䅁䅁䅕䅁䑁䅁䅷䅁䭁䵁䵣䅁䭁佁䬰䅁䭁佁䭙䅁䭁佁䭣䅁䉁䅁䅁允䅁䅁䅯䅅䅑䅁杷允䅁䅁䅍䅁䑁䅁䅷䅁䭁乁䕁䅁䭁䉁䝷䅁䉁䅁䅁允䅁䅁䅯其䅙䅁杷允䅁䅁䅍䅁䑁䅁䅷䅁䭁䡁䱳䅁䭁䉁䝷䅁䉁䅁䅁允䅁䅁䅯兗䅙䅁杷允䅁䅁䅑䅁䑁䅁䅷䅁䭁䡁䉳䅁䭁䅁䍅䅁䭁䅁䍕䅁䉁䅁䅁允䅁䅁䅕洳䙥祴㉇䕸䵁䅉䅅䅁䙁䅁䅁睁䵁䅁䅁权求䅄䅁权汄权䅁权浄权䅁权湄权䅁允䅁䅁䅅䅁䭁偁䭫䅁䵁䅉䅅䅁䑁䅁䅁睁䵁䅁䅁权硃䅁䅁权流杂䅁允䅁䅁䅅䅁䙁䭁䠵場啯汮䅤䍄䉁䅁䅁䅂䅁䅁䅍䅄䅁䅁䅯村䅉䅁䅯权䅁䅁䅯眯䅅䅁䅅䅁䉁䅁䅁兂潃歸㍳奩湅䅑杷允䅁䅁䅑䅁䑁䅁䅷䅁䭁䡁䌸䅁䭁䉁䅅䅁䭁偁䈸䅁䉁䅁䅁允䅁䉁䅑䉯䑒兄䅁䅁䵁䅉䅅䅁䑁䅁䅁睁䵁䅁䅁权兂䅁䅁权敁杂䅁允䅁䅁䅅䅁䭁䩁䝯䅁䵁䅉䅅䅁䙁䅁䅁睁䵁䅁䅁权㝁䅄䅁权汄权䅁权浄权䅁权湄权䅁允䅁䅁䅅䅁䭁䑁䱙䅁䵁䅉䅅䅁䑁䅁䅁睁䵁䅁䅁权⽂允䅁权慁杂䅁允䅁䅁䅅䅁䭁䍁䝳䅁䵁䅉䅅䅁䕁䅁䅁睁䵁䅁䅁权剁杁䅁权䕁䅁䅁权⽄允䅁允䅁䅁䅅䅁啁䩁潧䅧䅁䅁䅁䍄䉁䅁䅁䅂䅁䅁䅍䅄䅁䅁䅯杴䅅䅁䅯允䅉䅁䅯睁䅉䅁䅅䅁䉁䅁䅁兂䝁卡捈牮杦䅑杷允䅁䅁䅑䅁䑁䅁䅷䅁䭁䅁䍫䅁䭁䅁䅑䅁䭁偁䈸䅁䉁䅁䅁允䅁䉁䅑楊硥䅁䅁䅁䵁䅉䅅䅁䑁䅁䅁睁䵁䅁䅁权楃允䅁权歁杂䅁允䅁䅁䅅䅁䭁䅁䭉䅁䵁䅉䅅䅁䕁䅁䅁睁䵁䅁䅁权晁杁䅁权剁䅁䅁权⽄允䅁允䅁䅁䅅䅁啁䑁䥩䅫䅫䅁䅁䍄䉁䅁䅁睁䅁䅁䅍䅄䅁䅁䅯䅗䅳䅁䅯䅇䅙䅁䅅䅁䉁䅁䅁权䭂杂䅁䍄䉁䅁䅁睁䅁䅁䅍䅄䅁䅁䅯杊䄴䅁䅯杈䅙䅁䅅䅁䉁䅁䅁权㙂睂䅁䍄䉁䅁䅁睁䅁䅁䅍䅄䅁䅁䅯䅆䅁䅁䅯杇䅙䅁䅅䅁䉁䅁䅁权獂杂䅁䍄䉁䅁䅁䅂䅁䅁䅍䅄䅁䅁䅯朰䅁䅁䅯充䅁䅁䅯䅂䅉䅁䅅䅁䉁䅁䅁䅆䅁敲牯䅁䅁䅁杷允䅁䅁䅑䅁䑁䅁䅷䅁䭁䡁䍙䅁䭁䉁䅅䅁䭁偁䈸䅁䉁䅁䅁允䅁䉁䅑䘴䑬兂䅁䅁䵁䅉䅅䅁䑁䅁䅁睁䵁䅁䅁权潄䅁䅁权慁杂䅁允䅁䅁䅅䅁䭁䑁䜴䅁䵁䅉䅅䅁䙁䅁䅁睁䵁䅁䅁权啄允䅁权灄权䅁权浄权䅁权湄权䅁允䅁䅁䅅䅁䭁䉁䕁䅁䵁䅉䅅䅁䕁䅁䅁睁䵁䅁䅁权䵁杁䅁权剁䅁䅁权⽄允䅁允䅁䅁䅅䅁啁佁杨兂䅣䅁䅁䍄䉁䅁䅁兂䅁䅁䅍䅄䅁䅁䅯䅹䅅䅁䅯儷䅯䅁䅯朵䅯䅁䅯眵䅯䅁䅅䅁䉁䅁䅁睂䅁䅁䅁䭉汶䅑杷允䅁䅁䅑䅁䑁䅁䅷䅁䭁䕁䍁䅁䭁䅁䅯䅁䭁偁䈸䅁䉁䅁䅁允䅁䅁䅕䩡瑈䑦ㄸ樸䴸䅉䅅䅁䑁䅁䅁睁䵁䅁䅁权潁䅁䅁权敁杂䅁允䅁䅁䅅䅁䭁䩁䝉䅁䵁䅉䅅䅁䙁䅁䅁睁䵁䅁䅁权畄䅁䅁权汄权䅁权浄权䅁权湄权䅁允䅁䅁䅅䅁䭁䑁䰴䅁䵁䅉䅅䅁䑁䅁䅁睁䵁䅁䅁权獄杄䅁权流杂䅁允䅁䅁䅅䅁䙁佁㙆䭆䠵噑䅬䍄䉁䅁䅁䅂䅁䅁䅍䅄䅁䅁䅯䄳䅉䅁䅯䅂䅁䅁䅯眯䅅䅁䅅䅁䉁䅁䅁䅆元匯䌴䅁䅁䅁杷允䅁䅁䅑䅁䑁䅁䅷䅁䭁䥁䑕䅁䭁䅁䅯䅁䭁偁䈸䅁䉁䅁䅁允䅁䅁䅕桙奂扏䥒䕍䵁䅉䅅䅁䕁䅁䅁睁䵁䅁䅁权㉂杁䅁权䕁䅁䅁权⽄允䅁允䅁䅁䅅䅁啁乁獺免䅁䅁䅁䍄䉁䅁䅁兂䅁䅁䅍䅄䅁䅁䅯眷䅳䅁䅯䄷䅯䅁䅯朵䅯䅁䅯眵䅯䅁䅅䅁䉁䅁䅁睂䅁䅁䅁䉁武䅑杷允䅁䅁䅑䅁䑁䅁䅷䅁䭁䭁䍯䅁䭁䅁䅯䅁䭁偁䈸䅁䉁䅁䅁允䅁䅁䅕牒穢搯㑒啉䵁䅉䅅䅁䑁䅁䅁睁䵁䅁䅁权捂兂䅁权慁杂䅁允䅁䅁䅅䅁䭁䉁䝳䅁䵁䅉䅅䅁䕁䅁䅁睁䵁䅁䅁兂䅁䅁䅁䥅㑘䅑䅯充䅁䅁䅯眯䅅䅁䅅䅁䉁䅁䅁䅆杂䥊䑷䅁䅁䅁杷允䅁䅁䅍䅁䑁䅁䅷䅁䭁䥁䅳䅁䭁䉁䝯䅁䉁䅁䅁允䅁䅁䅯材䅙䅁杷允䅁䅁䅍䅁䑁䅁䅷䅁䭁䕁䙧䅁䭁䉁䜴䅁䉁䅁䅁允䅁䅁䅯睬䅙䅁杷允䅁䅁䅑䅁䑁䅁䅷䅁䭁䕁䌰䅁䭁䉁䅅䅁䭁偁䈸䅁䉁䅁䅁允䅁䉁䅑䅁㕌杄䅁䅁䵁䅉䅅䅁䑁䅁䅁睁䵁䅁䅁权偂允䅁权敁杂䅁允䅁䅁䅅䅁䭁偁䜸䅁䵁䅉䅅䅁䑁䅁䅁睁䵁䅁䅁权坁杂䅁权歁杂䅁允䅁䅁䅅䅁䭁䉁䕁䅁䵁䅉䅅䅁䕁䅁䅁睁䵁䅁䅁权呄杁䅁权䭁䅁䅁权⽄允䅁允䅁䅁䅅䅁䙁䉁䕫杖琴癳⽍䍄䉁䅁䅁睁䅁䅁䅍䅄䅁䅁䅯睸䅅䅁䅯杇䅙䅁䅅䅁䉁䅁䅁权䍄杂䅁䍄䉁䅁䅁䅂䅁䅁䅍䅄䅁䅁䅯睪䅅䅁䅯权䅁䅁䅯兂䅁䅁䅅䅁䉁䅁䅁兂䭂䅄牉硨婢睐杷允䅁䅁䅑䅁䑁䅁䅷䅁䭁䍁䌰䅁䭁䅁䅑䅁䭁偁䈸䅁䉁䅁䅁允䅁䉁䅑䱉扺䅅䅁䅁䵁䅉䅅䅁䙁䅁䅁睁䵁䅁䅁权䡁䅁䅁权瑄权䅁权浄权䅁权湄权䅁允䅁䅁䅅䅁䡁䅁䅁䅁权畹䅖䍄䉁䅁䅁兂䅁䅁䅍䅄䅁䅁䅯其䅑䅁䅯儷䅯䅁䅯朵䅯䅁䅯眵䅯䅁䅅䅁䉁䅁䅁睂䅁䅁䅁佧汪䅑杷允䅁䅁䅕䅁䑁䅁䅷䅁䭁䉁䄸䅁䭁佁䭯䅁䭁佁䭙䅁䭁佁䭳䅁䉁䅁䅁允䅁䅁䅣䅁䅁䥁佂欵䵁䅉䅅䅁䑁䅁䅁睁䵁䅁䅁权乁允䅁权歁杂䅁允䅁䅁䅅䅁䭁䅁䡧䅁䵁䅉䅅䅁䕁䅁䅁睁䵁䅁䅁权浂杁䅁权䕁䅁䅁权⽄允䅁允䅁䅁䅅䅁䭁䝁䍣䅁䵁䅉䅅䅁䙁䅁䅁睁䵁䅁䅁权允允䅁权獄权䅁权浄权䅁权湄权䅁允䅁䅁䅅䅁䡁䅁䅁䅁䅂住䅒䍄䉁䅁䅁䅂䅁䅁䅍䅄䅁䅁䅯䅗䅁䅁䅯权䅁䅁䅯兂䅁䅁䅅䅁䉁䅁䅁兂療潅䅐煹㥈睐杷允䅁䅁䅕䅁䑁䅁䅷䅁䭁䥁䉅䅁䭁佁䭯䅁䭁佁䭙䅁䭁佁䭳䅁䉁䅁䅁允䅁䅁䅣䅁䅁䕁硁欵䵁䅉䅅䅁䕁䅁䅁睁䵁䅁䅁权睄权䅁权晁杂䅁权杁杂䅁允䅁䅁䅅䅁䭁䕁䝷䅁䵁䅉䅅䅁䕁䅁䅁睁䵁䅁䅁权浂杁䅁权剁䅁䅁权⽄允䅁允䅁䅁䅅䅁䭁䝁䍣䅁䵁䅉䅅䅁䕁䅁䅁睁䵁䅁䅁权䕂䅁䅁权剁䅁䅁权䙁䅁䅁允䅁䅁䅅䅁啁䅁㍁㍘䍅䅁䅁䍄䉁䅁䅁兂䅁䅁䅍䅄䅁䅁䅯杗䄰䅁䅯儶䅯䅁䅯朵䅯䅁䅯眵䅯䅁䅅䅁䉁䅁䅁权扂兄䅁䍄䉁䅁䅁䅂䅁䅁䅍䅄䅁䅁䅯睄䅅䅁䅯睈䅙䅁䅯䅉䅙䅁䅅䅁䉁䅁䅁权佄䅃䅁䍄䉁䅁䅁䅂䅁䅁䅍䅄䅁䅁䅯䅕䅉䅁䅯䅂䅁䅁䅯眯䅅䅁䅅䅁䉁䅁䅁䅆㑃䵁䙫䅁䅁䅁杷允䅁䅁䅑䅁䑁䅁䅷䅁䭁䭁䍳䅁䭁䅁䅯䅁䭁偁䈸䅁䉁䅁䅁允䅁䅁䅕䭆䠵場啯啂䵁䅉䅅䅁䕁䅁䅁睁䵁䅁䅁权橁睁䅁权䕁䅁䅁权⽄允䅁允䅁䅁䅅䅁啁乁娰兗䅁䅁䅁䍄䉁䅁䅁兂䅁䅁䅍䅄䅁䅁䅯其䅅䅁䅯朶䅯䅁䅯朵䅯䅁䅯眶䅯䅁䅅䅁䉁䅁䅁睂䅁䅁䅁䕯浐䅑杷允䅁䅁䅕䅁䑁䅁䅷䅁䭁䱁关䅁䭁佁䭫䅁䭁佁䭙䅁䭁佁䭣䅁䉁䅁䅁允䅁䅁䅯䅅䅑䅁杷允䅁䅁䅍䅁䑁䅁䅷䅁䭁䅁䈴䅁䭁䉁䝯䅁䉁䅁䅁允䅁䅁䅯睋䅙䅁杷允䅁䅁䅍䅁䑁䅁䅷䅁䭁偁䙙䅁䭁䉁䝷䅁䉁䅁䅁允䅁䅁䅯䄷䅙䅁杷允䅁䅁䅑䅁䑁䅁䅷䅁䭁䉁䑍䅁䭁䅁䅯䅁䭁偁䈸䅁䉁䅁䅁允䅁䅁䅕杓䍷㑋坣啂䵁䅉䅅䅁䕁䅁䅁睁䵁䅁䅁权⭄䅁䅁权剁䅁䅁权䕁杁䅁允䅁䅁䅅䅁啁䵁㑁硦䅫䅁䅁䍄䉁䅁䅁䅂䅁䅁䅍䅄䅁䅁䅯杗䅉䅁䅯充䅁䅁䅯眯䅅䅁䅅䅁䉁䅁䅁䅆䅂啺昹杁䅁䅁杷允䅁䅁䅍䅁䑁䅁䅷䅁䭁䩁䄴䅁䭁䉁䝯䅁䉁䅁䅁允䅁䅁䅯睇䅙䅁杷允䅁䅁䅍䅁䑁䅁䅷䅁䭁偁䵯䅁䭁䉁䜴䅁䉁䅁䅁允䅁䅁䅯䅎䅙䅁杷允䅁䅁䅍䅁䑁䅁䅷䅁䭁佁佅䅁䭁䉁䝯䅁䉁䅁䅁允䅁䅁䅯兺䅙䅁杷允䅁䅁䅕䅁䑁䅁䅷䅁䭁䅁䅷䅁䭁佁䭧䅁䭁佁䭙䅁䭁佁䭣䅁䉁䅁䅁允䅁䅁䅯兕䅳䅁杷允䅁䅁䅕䅁䑁䅁䅷䅁䭁䵁䄸䅁䭁佁䭫䅁䭁佁䭙䅁䭁佁䭣䅁䉁䅁䅁允䅁䅁䅯兊䄰䅁杷允䅁䅁䅕䅁䑁䅁䅷䅁䭁佁䱧䅁䭁佁䭫䅁䭁佁䭙䅁䭁佁䭣䅁䉁䅁䅁允䅁䅁䅯儶䅳䅁杷允䅁䅁䅑䅁䑁䅁䅷䅁䭁乁䅁䅁䭁䅁䍅䅁䭁䅁䍉䅁䉁䅁䅁允䅁䅁䅕瑩䍂戴匫欳䵁䅉䅅䅁䕁䅁䅁睁䵁䅁䅁权灄杁䅁权䕁䅁䅁权⽄允䅁允䅁䅁䅅䅁啁䅁汃杪䅍䅁䅁䍄䉁䅁䅁睁䅁䅁䅍䅄䅁䅁䅯睪䅕䅁䅯杇䅙䅁䅅䅁䉁䅁䅁权䑄杂䅁䍄䉁䅁䅁睁䅁䅁䅍䅄䅁䅁䅯兆䅙䅁䅯䅊䅙䅁䅅䅁䉁䅁䅁权⽁䅃䅁䍄䉁䅁䅁䅂䅁䅁䅍䅄䅁䅁䅯杗䅉䅁䅯权䅁䅁䅯眯䅅䅁䅅䅁䉁䅁䅁兂䕁杖琴灳樳睐杷允䅁䅁䅕䅁䑁䅁䅷䅁䭁䭁䕙䅁䭁佁䭧䅁䭁佁䭙䅁䭁佁䭣䅁䉁䅁䅁允䅁䅁䅯䅅䅑䅁杷允䅁䅁䅍䅁䑁䅁䅷䅁䭁䅁䉳䅁䭁䍁䝙䅁䉁䅁䅁允䅁䅁䅕体㙆䭆場歖䵁䅉䅅䅁䕁䅁䅁睁䵁䅁䅁权䭁允䅁权剁䅁䅁权䙁䅁䅁允䅁䅁䅅䅁啁䥁牃䅏䅕䅁䅁䍄䉁䅁䅁䅂䅁䅁䅍䅄䅁䅁䅯杂䅑䅁䅯充䅁䅁䅯眯䅅䅁䅅䅁䉁䅁䅁䅆杄䰶䡅䅁䅁䅁杷允䅁䅁䅑䅁䑁䅁䅷䅁䭁佁䍕䅁䭁䅁䅯䅁䭁偁䈸䅁䉁䅁䅁允䅁䅁䅕硥畓⭒㙆啊䵁䅉䅅䅁䑁䅁䅁睁䵁䅁䅁权㉂允䅁权歁杂䅁允䅁䅁䅅䅁䭁䝁䩙䅁䵁䅉䅅䅁䑁䅁䅁睁䵁䅁䅁权捂睃䅁权慁杂䅁允䅁䅁䅅䅁䭁䙁䜸䅁䵁䅉䅅䅁䕁䅁䅁睁䵁䅁䅁权㙃杁䅁权䕁䅁䅁权⽄允䅁允䅁䅁䅅䅁啁䡁睨䄵䅁䅁䅁䍄䉁䅁䅁䅂䅁䅁䅍䅄䅁䅁䅯朲䅍䅁䅯䅂䅁䅁䅯眯䅅䅁䅅䅁䉁䅁䅁䅆㉃塷䅳䅁䅁䅁杷允䅁䅁䅕䅁䑁䅁䅷䅁䭁偁䄰䅁䭁佁䭯䅁䭁佁䭙䅁䭁佁䭳䅁䉁䅁䅁允䅁䅁䅯䅅䅑䅁杷允䅁䅁䅕䅁䑁䅁䅷䅁䭁偁乫䅁䭁佁䬰䅁䭁佁䭙䅁䭁佁䭣䅁䉁䅁䅁允䅁䅁䅣䅁䅁䍁捃唵䵁䅉䅅䅁䑁䅁䅁睁䵁䅁䅁权獁兄䅁权敁杂䅁允䅁䅁䅅䅁䭁䑁䝉䅁䵁䅉䅅䅁䕁䅁䅁睁䵁䅁䅁权㡂杁䅁权䕁䅁䅁权⽄允䅁允䅁䅁䅅䅁啁䵁獄䅤䅅䅁䅁䍄䉁䅁䅁䅂䅁䅁䅍䅄䅁䅁䅯杵䅉䅁䅯权䅁䅁䅯眯䅅䅁䅅䅁䉁䅁䅁兂瑂⼵灵搸桌睐杷允䅁䅁䅑䅁䑁䅁䅷䅁䭁乁䌸䅁䭁䅁䅯䅁䭁偁䈸䅁䉁䅁䅁允䅁䅁䅕㉩湺㘫确歉䵁䅉䅅䅁䙁䅁䅁睁䵁䅁䅁权奂允䅁权灄权䅁权浄权䅁权湄权䅁允䅁䅁䅅䅁䭁乁䰸䅁䵁䅉䅅䅁䙁䅁䅁睁䵁䅁䅁权獃允䅁权灄权䅁权浄权䅁权湄权䅁允䅁䅁䅅䅁䭁䝁䱳䅁䵁䅉䅅䅁䕁䅁䅁睁䵁䅁䅁权坃允䅁权䕁䅁䅁权䕁杁䅁允䅁䅁䅅䅁啁䉁㑓睗䅁䅁䅁䍄䉁䅁䅁兂䅁䅁䅍䅄䅁䅁䅯睘䅕䅁䅯朶䅯䅁䅯朵䅯䅁䅯眶䅯䅁䅅䅁䉁䅁䅁睂䅁䅁䅁䐴浲䅑杷允䅁䅁䅑䅁䑁䅁䅷䅁䭁䵁䍍䅁䭁䅁䅯䅁䭁偁䈸䅁䉁䅁䅁允䅁䅁䅕䉯癯匳䝑䕃䵁䅉䅅䅁䕁䅁䅁睁䵁䅁䅁权偄杁䅁权剁䅁䅁权⽄允䅁允䅁䅁䅅䅁啁䙁敂䍄䅣䅁䅁䍄䉁䅁䅁睁䅁䅁䅍䅄䅁䅁䅯眹䅅䅁䅯䅇䅙䅁䅅䅁䉁䅁䅁权䭂杂䅁䍄䉁䅁䅁兂䅁䅁䅍䅄䅁䅁䅯兄䅙䅁䅯儶䅯䅁䅯朵䅯䅁䅯眵䅯䅁䅅䅁䉁䅁䅁权䕄睃䅁䍄䉁䅁䅁䅂䅁䅁䅍䅄䅁䅁䅯睺䅉䅁䅯权䅁䅁䅯眯䅅䅁䅅䅁䉁䅁䅁兂牁硨婢発扦睐杷允䅁䅁䅕䅁䑁䅁䅷䅁䭁䅁䙳䅁䭁佁䭯䅁䭁佁䭙䅁䭁佁䭳䅁䉁䅁䅁允䅁䅁䅣䅁䅁䭁㡁欵䵁䅉䅅䅁䕁䅁䅁睁䵁䅁䅁权塄杁䅁权剁䅁䅁权⽄允䅁允䅁䅁䅅䅁啁䕁湅硭䄴䅁䅁䍄䉁䅁䅁䅂䅁䅁䅍䅄䅁䅁䅯兗䅍䅁䅯充䅁䅁䅯眯䅅䅁䅅䅁䉁䅁䅁䅆杂慐伴䅁䅁䅁杷允䅁䅁䅑䅁䑁䅁䅷䅁䭁偁䙣䅁䭁䉁䜸䅁䭁䍁䝁䅁䉁䅁䅁允䅁䅁䅯兖䅧䅁杷允䅁䅁䅑䅁䑁䅁䅷䅁䭁乁䍣䅁䭁䅁䅯䅁䭁偁䈸䅁䉁䅁䅁允䅁䅁䅕䵮村䡳潊啃䵁䅉䅅䅁䕁䅁䅁睁䵁䅁䅁权睄睁䅁权䕁䅁䅁权⽄允䅁允䅁䅁䅅䅁啁䥁坎䅋䅁䅁䅁䍄䉁䅁䅁䅂䅁䅁䅍䅄䅁䅁䅯兹䅉䅁䅯充䅁䅁䅯眯䅅䅁䅅䅁䉁䅁䅁䅆䅁乮獉䅁䅁䅁杷允䅁䅁䅑䅁䑁䅁䅷䅁䭁䥁䌸䅁䭁䅁䅑䅁䭁偁䈸䅁䉁䅁䅁允䅁䉁䅑䑷捫䅁䅁䅁䵁䅉䅅䅁䑁䅁䅁睁䵁䅁䅁权硄䅂䅁权奁杂䅁允䅁䅁䅅䅁䭁䡁䝷䅁䵁䅉䅅䅁䕁䅁䅁睁䵁䅁䅁权瑃睁䅁权䭁䅁䅁权⽄允䅁允䅁䅁䅅䅁䙁䝁汄䌰扌儫䅸䍄䉁䅁䅁䅂䅁䅁䅍䅄䅁䅁䅯儵䅉䅁䅯䅂䅁䅁䅯眯䅅䅁䅅䅁䉁䅁䅁䅆兂稱䐴䅁䅁䅁杷允䅁䅁䅕䅁䑁䅁䅷䅁䭁䕁䱉䅁䭁佁䭧䅁䭁佁䭙䅁䭁佁䭣䅁䉁䅁䅁允䅁䅁䅯术䅯䅁杷允䅁䅁䅍䅁䑁䅁䅷䅁䭁䱁䔰䅁䭁䉁䝯䅁䉁䅁䅁允䅁䅁䅯睇䅙䅁杷允䅁䅁䅑䅁䑁䅁䅷䅁䭁佁䍕䅁䭁䉁䅅䅁䭁偁䈸䅁䉁䅁䅁允䅁䉁䅑杤㍮杌䅁䅁䵁䅉䅅䅁䑁䅁䅁睁䵁䅁䅁权楄䅂䅁权流杂䅁允䅁䅁䅅䅁䙁䡁啳歲桦氫䅬䍄䉁䅁䅁兂䅁䅁䅍䅄䅁䅁䅯睐䅁䅁䅯儷䅯䅁䅯朵䅯䅁䅯眵䅯䅁䅅䅁䉁䅁䅁睂䅁䅁䅁䵙橪䅑杷允䅁䅁䅕䅁䑁䅁䅷䅁䭁䵁䅯䅁䭁佁䭷䅁䭁佁䭙䅁䭁佁䭣䅁䉁䅁䅁允䅁䅁䅣䅁䅁䵁摂䔵䵁䅉䅅䅁䑁䅁䅁睁䵁䅁䅁权㥄允䅁权流杂䅁允䅁䅁䅅䅁䙁䭁䠵場啯決䅊䍄䉁䅁䅁䅂䅁䅁䅍䅄䅁䅁䅯兆䅁䅁䅯䅂䅁䅁䅯䅂䅉䅁䅅䅁䉁䅁䅁䅆睃㈹䅅䅁䅁䅁杷允䅁䅁䅑䅁䑁䅁䅷䅁䭁䥁䌴䅁䭁䅁䅯䅁䭁偁䈸䅁䉁䅁䅁允䅁䅁䅕扌摋㘷䝦歄䵁䅉䅅䅁䙁䅁䅁睁䵁䅁䅁权⭁允䅁权煄权䅁权浄权䅁权牄权䅁允䅁䅁䅅䅁䡁䅁䅁䅁权界䅚䍄䉁䅁䅁䅂䅁䅁䅍䅄䅁䅁䅯杆䅁䅁䅯允䅉䅁䅯杁䅉䅁䅅䅁䉁䅁䅁兂捄䵪晴博睶䅑杷允䅁䅁䅑䅁䑁䅁䅷䅁䭁䙁䉁䅁䭁䅁䍅䅁䭁䅁䍍䅁䉁䅁䅁允䅁䅁䅕䉖娵乕癱䔴䵁䅉䅅䅁䕁䅁䅁睁䵁䅁䅁权啂杁䅁权剁䅁䅁权⽄允䅁允䅁䅁䅅䅁啁䕁䉁祐䅁䅁䅁䍄䉁䅁䅁䅂䅁䅁䅍䅄䅁䅁䅯杲䅉䅁䅯䅂䅁䅁䅯眯䅅䅁䅅䅁䉁䅁䅁䅆奃噢免䅁䅁䅁杷允䅁䅁䅑䅁䑁䅁䅷䅁䭁偁䌰䅁䭁䅁䅯䅁䭁偁䈸䅁䉁䅁䅁允䅁䅁䅕浑汄䌰扌稸䴸䅉䅅䅁䑁䅁䅁睁䵁䅁䅁权啃䅁䅁权捁杂䅁允䅁䅁䅅䅁䭁䱁䜰䅁䵁䅉䅅䅁䙁䅁䅁睁䵁䅁䅁权流兄䅁权灄权䅁权浄权䅁权湄权䅁允䅁䅁䅅䅁䭁䩁卯䅁䵁䅉䅅䅁䕁䅁䅁睁䵁䅁䅁权慃允䅁权䕁䅁䅁权䙁䅁䅁允䅁䅁䅅䅁啁䩁㉂䅒䅁䅁䅁䍄䉁䅁䅁䅂䅁䅁䅍䅄䅁䅁䅯睰䅅䅁䅯睈䅙䅁䅯䅉䅙䅁䅅䅁䉁䅁䅁权坂元䅁䍄䉁䅁䅁睁䅁䅁䅍䅄䅁䅁䅯朰䅷䅁䅯杊䅙䅁䅅䅁䉁䅁䅁兂卂䉵䘶礶扆䅑杷允䅁䅁䅑䅁䑁䅁䅷䅁䭁䅁䑍䅁䭁䅁䅯䅁䭁偁䈸䅁䉁䅁䅁允䅁䅁䅕㉦㡱䩤奏ぅ䵁䅉䅅䅁䑁䅁䅁睁䵁䅁䅁权祄允䅁权慁杂䅁允䅁䅁䅅䅁䭁䝁䝷䅁䵁䅉䅅䅁䕁䅁䅁睁䵁䅁䅁权㕄兂䅁权晁杂䅁权杁杂䅁允䅁䅁䅅䅁䭁䕁䡑䅁䵁䅉䅅䅁䕁䅁䅁睁䵁䅁䅁权䥁睁䅁权剁䅁䅁权⽄允䅁允䅁䅁䅅䅁啁乁㥄李䅕䅁䅁䍄䉁䅁䅁兂䅁䅁䅍䅄䅁䅁䅯睗䅁䅁䅯儷䅯䅁䅯朵䅯䅁䅯眵䅯䅁䅅䅁䉁䅁䅁睂䅁䅁䅁䭉氳䅑杷允䅁䅁䅕䅁䑁䅁䅷䅁䭁䵁䕯䅁䭁佁䬰䅁䭁佁䭙䅁䭁佁䭣䅁䉁䅁䅁允䅁䅁䅯䅅䅑䅁杷允䅁䅁䅑䅁䑁䅁䅷䅁䭁䱁䍷䅁䭁䅁䅑䅁䭁偁䈸䅁䉁䅁䅁允䅁䉁䅑䱡⭃䅁䅁䅁䵁䅉䅅䅁䙁䅁䅁睁䵁䅁䅁权い兄䅁权潄权䅁权浄权䅁权湄权䅁允䅁䅁䅅䅁䭁䑁䱙䅁䵁䅉䅅䅁䕁䅁䅁睁䵁䅁䅁权塁睁䅁权䕁䅁䅁权⽄允䅁允䅁䅁䅅䅁啁䥁㡁睰䅁䅁䅁䍄䉁䅁䅁䅂䅁䅁䅍䅄䅁䅁䅯䅣䅍䅁䅯䅂䅁䅁䅯眯䅅䅁䅅䅁䉁䅁䅁䅆䕃䙔䅷䅁䅁䅁杷允䅁䅁䅍䅁䑁䅁䅷䅁䭁䭁偁䅁䭁䍁䝙䅁䉁䅁䅁允䅁䅁䅕体㙆䭆渴䕖䵁䅉䅅䅁䕁䅁䅁睁䵁䅁䅁权穂䅁䅁权䭁䅁䅁权䕁杁䅁允䅁䅁䅅䅁䙁䅁坒楄礲吳䅒䍄䉁䅁䅁䅂䅁䅁䅍䅄䅁䅁䅯眹䅅䅁䅯䅂䅁䅁䅯兂䅁䅁䅅䅁䉁䅁䅁䅆睂䍧坙䅁䅁䅁杷允䅁䅁䅕䅁䑁䅁䅷䅁䭁䑁䙑䅁䭁佁䬰䅁䭁佁䭙䅁䭁佁䭣䅁䉁䅁䅁允䅁䅁䅯䅅䅑䅁杷允䅁䅁䅕䅁䑁䅁䅷䅁䭁佁䙫䅁䭁佁䭕䅁䭁佁䭙䅁䭁佁䭣䅁䉁䅁䅁允䅁䅁䅯䅏䅳䅁杷允䅁䅁䅕䅁䑁䅁䅷䅁䭁䥁䱧䅁䭁佁䭕䅁䭁佁䭙䅁䭁佁䭣䅁䉁䅁䅁允䅁䅁䅯䅅䅑䅁杷允䅁䅁䅍䅁䑁䅁䅷䅁䭁䝁剕䅁䭁䉁䝷䅁䉁䅁䅁允䅁䅁䅯杋䅙䅁杷允䅁䅁䅑䅁䑁䅁䅷䅁䭁䅁䅫䅁䭁䉁䜸䅁䭁䍁䝁䅁䉁䅁䅁允䅁䅁䅯䅮䅙䅁杷允䅁䅁䅑䅁䑁䅁䅷䅁䭁䉁䑣䅁䭁䅁䅯䅁䭁偁䈸䅁䉁䅁䅁允䅁䅁䅕䥒獴⼵灳え䵁䅉䅅䅁䑁䅁䅁睁䵁䅁䅁权䝃兂䅁权流杂䅁允䅁䅁䅅䅁䙁䅁塲㍯㥁汩䅚䍄䉁䅁䅁睁䅁䅁䅍䅄䅁䅁䅯䅅䅙䅁䅯杊䅙䅁䅅䅁䉁䅁䅁兂桄桥畓睒奆䅑杷允䅁䅁䅑䅁䑁䅁䅷䅁䭁偁䍫䅁䭁䅁䅯䅁䭁偁䈸䅁䉁䅁䅁允䅁䅁䅕歵䵫楁䡵啅䵁䅉䅅䅁䙁䅁䅁睁䵁䅁䅁权ㅃ睃䅁权瑄权䅁权浄权䅁权湄权䅁允䅁䅁䅅䅁䡁䅁䅁䅁杁⭵䅖䍄䉁䅁䅁䅂䅁䅁䅍䅄䅁䅁䅯睎䅁䅁䅯权䅁䅁䅯兂䅁䅁䅅䅁䉁䅁䅁兂獄払敧慨湳䅑杷允䅁䅁䅕䅁䑁䅁䅷䅁䭁䙁䱙䅁䭁佁䭫䅁䭁佁䭙䅁䭁佁䭣䅁䉁䅁䅁允䅁䅁䅯䅅䅑䅁杷允䅁䅁䅍䅁䑁䅁䅷䅁䭁䭁䉙䅁䭁䍁䝙䅁䉁䅁䅁允䅁䅁䅕児塲㍯㥁さ䵁䅉䅅䅁䕁䅁䅁睁䵁䅁䅁权歁睁䅁权䭁䅁䅁权⽄允䅁允䅁䅁䅅䅁䙁乁㑖匶硙䉃䅚䍄䉁䅁䅁兂䅁䅁䅍䅄䅁䅁䅯䅰䅁䅁䅯儵䅯䅁䅯朵䅯䅁䅯眵䅯䅁䅅䅁䉁䅁䅁权⭁睃䅁䍄䉁䅁䅁兂䅁䅁䅍䅄䅁䅁䅯䅄䅕䅁䅯儵䅯䅁䅯朵䅯䅁䅯眵䅯䅁䅅䅁䉁䅁䅁权㍁睃䅁䍄䉁䅁䅁兂䅁䅁䅍䅄䅁䅁䅯框䅁䅁䅯朶䅯䅁䅯朵䅯䅁䅯眶䅯䅁䅅䅁䉁䅁䅁睂䅁䅁䅁䑁洯䅑杷允䅁䅁䅑䅁䑁䅁䅷䅁䭁䙁䅯䅁䭁䅁䍅䅁䭁䅁䍍䅁䉁䅁䅁允䅁䅁䅕楹䵚潗䴸べ䵁䅉䅅䅁䕁䅁䅁睁䵁䅁䅁权䝁睁䅁权䭁䅁䅁权⽄允䅁允䅁䅁䅅䅁䙁䥁䌯匹捨睪䅒䍄䉁䅁䅁兂䅁䅁䅍䅄䅁䅁䅯剆䅁䅁䅯䄷䅯䅁䅯朵䅯䅁䅯眵䅯䅁䅅䅁䉁䅁䅁睂䅁䅁䅁䝁汘䅑杷允䅁䅁䅍䅁䑁䅁䅷䅁䭁䭁䈴䅁䭁䍁䝑䅁䉁䅁䅁允䅁䅁䅯充䅯䅁杷允䅁䅁䅑䅁䑁䅁䅷䅁䭁偁䍧䅁䭁䅁䅯䅁䭁偁䈸䅁䉁䅁䅁允䅁䅁䅕㡪ㅌ䙋偹䕃䵁䅉䅅䅁䑁䅁䅁睁䵁䅁䅁权湃睃䅁权歁杂䅁允䅁䅁䅅䅁䭁䅁丸䅁䵁䅉䅅䅁䕁䅁䅁睁䵁䅁䅁权灃杁䅁权䭁䅁䅁权⽄允䅁允䅁䅁䅅䅁䙁䙁歰㥏倹剄䅒䍄䉁䅁䅁兂䅁䅁䅍䅄䅁䅁䅯睔䅁䅁䅯䄷䅯䅁䅯朵䅯䅁䅯眵䅯䅁䅅䅁䉁䅁䅁睂䅁䅁䅁䵑歶䅑杷允䅁䅁䅑䅁䑁䅁䅷䅁䭁䅁䑣䅁䭁䅁䅯䅁䭁偁䈸䅁䉁䅁䅁允䅁䅁䅕穐敖歵䵭歅䵁䅉䅅䅁䙁䅁䅁睁䵁䅁䅁权歁睄䅁权瑄权䅁权浄权䅁权湄权䅁允䅁䅁䅅䅁䭁䉁䕁䅁䵁䅉䅅䅁䕁䅁䅁睁䵁䅁䅁权䝂允䅁权晁杂䅁权杁杂䅁允䅁䅁䅅䅁䭁䉁䬴䅁䵁䅉䅅䅁䕁䅁䅁睁䵁䅁䅁权㕁睁䅁权䕁䅁䅁权⽄允䅁允䅁䅁䅅䅁啁䡁乖睒䅁䅁䅁䍄䉁䅁䅁䅂䅁䅁䅍䅄䅁䅁䅯兏䅍䅁䅯充䅁䅁䅯眯䅅䅁䅅䅁䉁䅁䅁䅆睁䙰䥯䅁䅁䅁杷允䅁䅁䅍䅁䑁䅁䅷䅁䭁䕁䅑䅁䭁䉁䝧䅁䉁䅁䅁允䅁䅁䅯䅒䅙䅁杷允䅁䅁䅑䅁䑁䅁䅷䅁䭁䍁䉫䅁䭁䉁䅅䅁䭁䅁䍑䅁䉁䅁䅁允䅁䉁䅑䉷却元䅁䅁䵁䅉䅅䅁䕁䅁䅁睁䵁䅁䅁权煂允䅁权䉁杁䅁权䙁杁䅁允䅁䅁䅅䅁䙁䉁䜶摵扆䅧䉖䍄䉁䅁䅁兂䅁䅁䅍䅄䅁䅁䅯杖䅁䅁䅯朶䅯䅁䅯朵䅯䅁䅯眶䅯䅁䅅䅁䉁䅁䅁睂䅁䅁䅁䑷洯䅑杷允䅁䅁䅕䅁䑁䅁䅷䅁䭁䩁䙧䅁䭁佁䭕䅁䭁佁䭙䅁䭁佁䭣䅁䉁䅁䅁允䅁䅁䅯儫䅯䅁杷允䅁䅁䅕䅁䑁䅁䅷䅁䭁䝁䙣䅁䭁佁䭫䅁䭁佁䭙䅁䭁佁䭣䅁䉁䅁䅁允䅁䅁䅯䅅䅑䅁杷允䅁䅁䅍䅁䑁䅁䅷䅁䭁䙁䴴䅁䭁䉁䝧䅁䉁䅁䅁允䅁䅁䅯䅦䅙䅁杷允䅁䅁䅑䅁䑁䅁䅷䅁䭁䑁䑫䅁䭁䅁䅯䅁䭁偁䈸䅁䉁䅁䅁允䅁䅁䅕癱午坔光䕅䵁䅉䅅䅁䕁䅁䅁睁䵁䅁䅁权桃睁䅁权剁䅁䅁权⽄允䅁允䅁䅁䅅䅁啁䵁噺䍢䅑䅁䅁䍄䉁䅁䅁睁䅁䅁䅍䅄䅁䅁䅯眲䅕䅁䅯杇䅙䅁䅅䅁䉁䅁䅁权獂杂䅁䍄䉁䅁䅁䅂䅁䅁䅍䅄䅁䅁䅯杳䅁䅁䅯睈䅙䅁䅯䅉䅙䅁䅅䅁䉁䅁䅁权⭁睂䅁䍄䉁䅁䅁睁䅁䅁䅍䅄䅁䅁䅯兺䅅䅁䅯杈䅙䅁䅅䅁䉁䅁䅁权穃睂䅁䍄䉁䅁䅁䅂䅁䅁䅍䅄䅁䅁䅯䅢䅉䅁䅯充䅁䅁䅯眯䅅䅁䅅䅁䉁䅁䅁䅆䅃癡䴴䅁䅁䅁杷允䅁䅁䅑䅁䑁䅁䅷䅁䭁䉁䍧䅁䭁䅁䅑䅁䭁偁䈸䅁䉁䅁䅁允䅁䉁䅑乣潋兂䅁䅁䵁䅉䅅䅁䙁䅁䅁睁䵁䅁䅁权䥂睃䅁权煄权䅁权浄权䅁权牄权䅁允䅁䅁䅅䅁䡁䅁䅁䅁杄畋䅚䍄䉁䅁䅁睁䅁䅁䅍䅄䅁䅁䅯睐䅳䅁䅯杇䅙䅁䅅䅁䉁䅁䅁权㝂杂䅁䍄䉁䅁䅁䅂䅁䅁䅍䅄䅁䅁䅯睱䅍䅁䅯䅂䅁䅁䅯眯䅅䅁䅅䅁䉁䅁䅁䅆䝂く䅕䅁䅁䅁杷允䅁䅁䅑䅁䑁䅁䅷䅁䭁䑁倸䅁䭁䉁䜸䅁䭁䍁䝁䅁䉁䅁䅁允䅁䅁䅯刴䅁䅁杷允䅁䅁䅑䅁䑁䅁䅷䅁䭁䕁䑕䅁䭁䉁䅅䅁䭁偁䈸䅁䉁䅁䅁允䅁䉁䅑䝷啺杏䅁䅁䵁䅉䅅䅁䙁䅁䅁睁䵁䅁䅁权灂兄䅁权獄权䅁权浄权䅁权湄权䅁允䅁䅁䅅䅁䡁䅁䅁䅁䅃⭮䅒䍄䉁䅁䅁睁䅁䅁䅍䅄䅁䅁䅯儲䅁䅁䅯杈䅙䅁䅅䅁䉁䅁䅁权䝂杂䅁䍄䉁䅁䅁兂䅁䅁䅍䅄䅁䅁䅯杗䅷䅁䅯䄶䅯䅁䅯朵䅯䅁䅯眵䅯䅁䅅䅁䉁䅁䅁权允䅂䅁䍄䉁䅁䅁䅂䅁䅁䅍䅄䅁䅁䅯睌䅉䅁䅯䅂䅁䅁䅯眯䅅䅁䅅䅁䉁䅁䅁䅆坁瑌䉯䅁䅁䅁杷允䅁䅁䅍䅁䑁䅁䅷䅁䭁䭁乕䅁䭁䉁䝧䅁䉁䅁䅁允䅁䅁䅯兇䅙䅁杷允䅁䅁䅑䅁䑁䅁䅷䅁䭁䉁䅁䅁䭁䉁䜸䅁䭁䍁䝁䅁䉁䅁䅁允䅁䅁䅯睏䅣䅁杷允䅁䅁䅑䅁䑁䅁䅷䅁䭁䅁䑫䅁䭁䅁䅑䅁䭁偁䈸䅁䉁䅁䅁允䅁䉁䅑䕭娱杁䅁䅁䵁䅉䅅䅁䕁䅁䅁睁䵁䅁䅁权睁睁䅁权剁䅁䅁权⽄允䅁允䅁䅁䅅䅁啁䕁婁硭䅁䅁䅁䍄䉁䅁䅁睁䅁䅁䅍䅄䅁䅁䅯兵䅑䅁䅯䅊䅙䅁䅅䅁䉁䅁䅁权硃杂䅁䍄䉁䅁䅁睁䅁䅁䅍䅄䅁䅁䅯䅤䄰䅁䅯䅈䅙䅁䅅䅁䉁䅁䅁权婂杂䅁䍄䉁䅁䅁䅂䅁䅁䅍䅄䅁䅁䅯睬䅅䅁䅯权䅁䅁䅯兂䅁䅁䅅䅁䉁䅁䅁兂䥁䉲慸䑚䙳䅑杷允䅁䅁䅑䅁䑁䅁䅷䅁䭁䱁䐰䅁䭁䉁䅅䅁䭁偁䈸䅁䉁䅁䅁允䅁䉁䅑䍁㑅兆䅁䅁䵁䅉䅅䅁䑁䅁䅁睁䵁䅁䅁权剂䅄䅁权奁杂䅁允䅁䅁䅅䅁䭁䕁䝑䅁䵁䅉䅅䅁䕁䅁䅁睁䵁䅁䅁权䵄杁䅁权䕁䅁䅁权⽄允䅁允䅁䅁䅅䅁啁䅁ㅧ朶䅁䅁䅁䍄䉁䅁䅁兂䅁䅁䅍䅄䅁䅁䅯杩䄰䅁䅯儷䅯䅁䅯朵䅯䅁䅯眵䅯䅁䅅䅁䉁䅁䅁权允䅂䅁䍄䉁䅁䅁䅂䅁䅁䅍䅄䅁䅁䅯䅺䅉䅁䅯充䅁䅁䅯眯䅅䅁䅅䅁䉁䅁䅁䅆䅂砷呉䅁䅁䅁杷允䅁䅁䅕䅁䑁䅁䅷䅁䭁䉁䅍䅁䭁佁䬰䅁䭁佁䭙䅁䭁佁䭣䅁䉁䅁䅁允䅁䅁䅣䅁䅁䥁瑁欵䵁䅉䅅䅁䙁䅁䅁睁䵁䅁䅁权兄兂䅁权獄权䅁权浄权䅁权湄权䅁允䅁䅁䅅䅁䭁䉁䕁䅁䵁䅉䅅䅁䑁䅁䅁睁䵁䅁䅁权歃䅁䅁权奁杂䅁允䅁䅁䅅䅁䭁䍁䜰䅁䵁䅉䅅䅁䕁䅁䅁睁䵁䅁䅁权婁睁䅁权䕁䅁䅁权⽄允䅁允䅁䅁䅅䅁啁䡁奂䅂䅅䅁䅁䍄䉁䅁䅁兂䅁䅁䅍䅄䅁䅁䅯兯䅁䅁䅯儶䅯䅁䅯朵䅯䅁䅯眵䅯䅁䅅䅁䉁䅁䅁权ぁ兄䅁䍄䉁䅁䅁兂䅁䅁䅍䅄䅁䅁䅯儴䄴䅁䅯朶䅯䅁䅯朵䅯䅁䅯眶䅯䅁䅅䅁䉁䅁䅁睂䅁䅁䅁䍧浦䅑杷允䅁䅁䅑䅁䑁䅁䅷䅁䭁䅁䑷䅁䭁䅁䅑䅁䭁偁䈸䅁䉁䅁䅁允䅁䉁䅑佁䉅䅂䅁䅁䵁䅉䅅䅁䙁䅁䅁睁䵁䅁䅁权療䅄䅁权汄权䅁权浄权䅁权湄权䅁允䅁䅁䅅䅁䭁䑁䱙䅁䵁䅉䅅䅁䕁䅁䅁睁䵁䅁䅁权敄允䅁权䉁杁䅁权䍁杁䅁允䅁䅁䅅䅁䙁䕁浥伶〳㡓䅤䍄䉁䅁䅁䅂䅁䅁䅍䅄䅁䅁䅯䅷䅉䅁䅯䅂䅁䅁䅯眯䅅䅁䅅䅁䉁䅁䅁䅆䥂祱味䅁䅁䅁杷允䅁䅁䅍䅁䑁䅁䅷䅁䭁䕁䅉䅁䭁䍁䝙䅁䉁䅁䅁允䅁䅁䅕児塲㍯瑁ざ䵁䅉䅅䅁䕁䅁䅁睁䵁䅁䅁权塂睁䅁权剁䅁䅁权⽄允䅁允䅁䅁䅅䅁啁䉁ㅪ杨䅉䅁䅁䍄䉁䅁䅁睁䅁䅁䅍䅄䅁䅁䅯权䅅䅁䅯䅇䅙䅁䅅䅁䉁䅁䅁权䭂杂䅁䍄䉁䅁䅁睁䅁䅁䅍䅄䅁䅁䅯允䅳䅁䅯杈䅙䅁䅅䅁䉁䅁䅁权䍁睃䅁䍄䉁䅁䅁䅂䅁䅁䅍䅄䅁䅁䅯睍䅉䅁䅯权䅁䅁䅯眯䅅䅁䅅䅁䉁䅁䅁兂癁匳䝑剧单䅑杷允䅁䅁䅑䅁䑁䅁䅷䅁䭁乁䕣䅁䭁䉁䜸䅁䭁䍁䝁䅁䉁䅁䅁允䅁䅁䅯儵䅙䅁杷允䅁䅁䅍䅁䑁䅁䅷䅁䭁䱁䱙䅁䭁䉁䝷䅁䉁䅁䅁允䅁䅁䅯兑䅙䅁杷允䅁䅁䅑䅁䑁䅁䅷䅁䭁䕁䉉䅁䭁䉁䅅䅁䭁䅁䅕䅁䉁䅁䅁允䅁䉁䅑䱑堯杍䅁䅁䵁䅉䅅䅁䕁䅁䅁睁䵁䅁䅁权湄允䅁权䉁杁䅁权䍁杁䅁允䅁䅁䅅䅁䙁偁搸猹入做䅖䍄䉁䅁䅁䅂䅁䅁䅍䅄䅁䅁䅯䅦䄰䅁䅯睈䅙䅁䅯䅉䅙䅁䅅䅁䉁䅁䅁权晁䅃䅁䍄䉁䅁䅁兂䅁䅁䅍䅄䅁䅁䅯䅇䅁䅁䅯䄷䅯䅁䅯朵䅯䅁䅯眵䅯䅁䅅䅁䉁䅁䅁权允䅂䅁䍄䉁䅁䅁䅂䅁䅁䅍䅄䅁䅁䅯术䅉䅁䅯䅂䅁䅁䅯眯䅅䅁䅅䅁䉁䅁䅁䅆䥁坶䉅䅁䅁䅁杷允䅁䅁䅍䅁䑁䅁䅷䅁䭁䉁䝙䅁䭁䉁䝯䅁䉁䅁䅁允䅁䅁䅯睘䅙䅁杷允䅁䅁䅑䅁䑁䅁䅷䅁䭁䑁䉍䅁䭁䉁䜸䅁䭁䍁䝁䅁䉁䅁䅁允䅁䅁䅯䅅䅣䅁杷允䅁䅁䅕䅁䑁䅁䅷䅁䭁䙁䅙䅁䭁佁䭧䅁䭁佁䭙䅁䭁佁䭣䅁䉁䅁䅁允䅁䅁䅯杂䅳䅁杷允䅁䅁䅑䅁䑁䅁䅷䅁䭁䝁䉳䅁䭁䅁䅑䅁䭁䅁䍑䅁䉁䅁䅁允䅁䉁䅑䬫㠱䅁䅁䅁䵁䅉䅅䅁䕁䅁䅁睁䵁䅁䅁权䭂睁䅁权䕁䅁䅁权⽄允䅁允䅁䅁䅅䅁啁䩁穂杷䅉䅁䅁䍄䉁䅁䅁兂䅁䅁䅍䅄䅁䅁䅯李䅅䅁䅯儵䅯䅁䅯朵䅯䅁䅯眵䅯䅁䅅䅁䉁䅁䅁权允䅂䅁䍄䉁䅁䅁䅂䅁䅁䅍䅄䅁䅁䅕䅁䅁䉁䙃䔫䭁䅁䅯䅁䭁偁䈸䅁䉁䅁䅁允䅁䅁䅕䘫橐婰歴䕏䵁䅉䅅䅁䕁䅁䅁睁䵁䅁䅁权慂睁䅁权䕁䅁䅁权⽄允䅁允䅁䅁䅅䅁啁䕁䍮杋䅁䅁䅁䍄䉁䅁䅁兂䅁䅁䅍䅄䅁䅁䅯兄䅕䅁䅯儵䅯䅁䅯朵䅯䅁䅯眵䅯䅁䅅䅁䉁䅁䅁权允䅂䅁䍄䉁䅁䅁䅂䅁䅁䅍䅄䅁䅁䅯杙䅍䅁䅯充䅁䅁䅯眯䅅䅁䅅䅁䉁䅁䅁䅆獁呩䅕䅁䅁䅁杷允䅁䅁䅍䅁䑁䅁䅷䅁䭁乁䈸䅁䭁䉁䝧䅁䉁䅁䅁允䅁䅁䅯兇䅙䅁杷允䅁䅁䅑䅁䑁䅁䅷䅁䭁䵁䑷䅁䭁䉁䅅䅁䭁偁䈸䅁䉁䅁䅁允䅁䉁䅑䥁䉮杈䅁䅁䵁䅉䅅䅁䑁䅁䅁睁䵁䅁䅁权ㅃ睃䅁权奁杂䅁允䅁䅁䅅䅁䭁䕁䝑䅁䵁䅉䅅䅁䕁䅁䅁睁䵁䅁䅁权桄䅁䅁权晁杂䅁权杁杂䅁允䅁䅁䅅䅁䭁䥁䡷䅁䵁䅉䅅䅁䕁䅁䅁睁䵁䅁䅁权㉁杁䅁权剁䅁䅁权⽄允䅁允䅁䅁䅅䅁啁䕁塃杷䅙䅁䅁䍄䉁䅁䅁兂䅁䅁䅍䅄䅁䅁䅯睴䅳䅁䅯䄶䅯䅁䅯朵䅯䅁䅯眵䅯䅁䅅䅁䉁䅁䅁权允䅂䅁䍄䉁䅁䅁䅂䅁䅁䅍䅄䅁䅁䅯䅪䅉䅁䅯䅂䅁䅁䅯眯䅅䅁䅅䅁䉁䅁䅁䅆潂䉵䉁䅁䅁䅁杷允䅁䅁䅑䅁䑁䅁䅷䅁䭁䥁䍷䅁䭁䉁䅅䅁䭁偁䈸䅁䉁䅁䅁允䅁䉁䅑睬圴元䅁䅁䵁䅉䅅䅁䙁䅁䅁睁䵁䅁䅁权䑄睃䅁权灄权䅁权浄权䅁权湄权䅁允䅁䅁䅅䅁䭁䵁券䅁䵁䅉䅅䅁䑁䅁䅁睁䵁䅁䅁权㉃兂䅁权慁杂䅁允䅁䅁䅅䅁䭁䙁䜴䅁䵁䅉䅅䅁䕁䅁䅁睁䵁䅁䅁权䝂兄䅁权晁杂䅁权杁杂䅁允䅁䅁䅅䅁䭁䭁佁䅁䵁䅉䅅䅁䕁䅁䅁睁䵁䅁䅁权呃允䅁权剁䅁䅁权䕁杁䅁允䅁䅁䅅䅁啁䝁全兒䅉䅁䅁䍄䉁䅁䅁䅂䅁䅁䅍䅄䅁䅁䅯䅈䅉䅁䅯权䅁䅁䅯眯䅅䅁䅅䅁䉁䅁䅁兂祄欰椱䙅ㅪ睐杷允䅁䅁䅍䅁䑁䅁䅷䅁䭁佁䙙䅁䭁䍁䝑䅁䉁䅁䅁允䅁䅁䅯兰䅙䅁杷允䅁䅁䅕䅁䑁䅁䅷䅁䭁䡁䘰䅁䭁佁䭯䅁䭁佁䭙䅁䭁佁䭳䅁䉁䅁䅁允䅁䅁䅣䅁䅁䭁佂欵䵁䅉䅅䅁䕁䅁䅁睁䵁䅁䅁权湃睁䅁权䕁䅁䅁权⽄允䅁允䅁䅁䅅䅁啁䍁湄杯䅁䅁䅁䍄䉁䅁䅁兂䅁䅁䅍䅄䅁䅁䅯杹䅅䅁䅯儶䅯䅁䅯朵䅯䅁䅯眵䅯䅁䅅䅁䉁䅁䅁权婂杄䅁䍄䉁䅁䅁睁䅁䅁䅍䅄䅁䅁䅯兹䅑䅁䅯杇䅙䅁䅅䅁䉁䅁䅁权楂杂䅁䍄䉁䅁䅁兂䅁䅁䅍䅄䅁䅁䅯䅍䄴䅁䅯䄶䅯䅁䅯朵䅯䅁䅯眵䅯䅁䅅䅁䉁䅁䅁权允䅂䅁䍄䉁䅁䅁䅂䅁䅁䅍䅄䅁䅁䅯权䅍䅁䅯权䅁䅁䅯眯䅅䅁䅅䅁䉁䅁䅁兂䭂䅄牉硨䩙䅑杷允䅁䅁䅑䅁䑁䅁䅷䅁䭁偁䐴䅁䭁䅁䅯䅁䭁偁䈸䅁䉁䅁䅁允䅁䅁䅕䡰㥁瑃橥䕇䵁䅉䅅䅁䙁䅁䅁睁䵁䅁䅁权偁䅁䅁权瑄权䅁权浄权䅁权湄权䅁允䅁䅁䅅䅁䡁䅁䅁䅁䅃⭶䅎䍄䉁䅁䅁兂䅁䅁䅍䅄䅁䅁䅯杈䅳䅁䅯朶䅯䅁䅯朵䅯䅁䅯眶䅯䅁䅅䅁䉁䅁䅁权允䅂䅁䍄䉁䅁䅁睁䅁䅁䅍䅄䅁䅁䅯睰䅁䅁䅯䅊䅙䅁䅅䅁䉁䅁䅁权䩃权䅁䍄䉁䅁䅁䅂䅁䅁䅍䅄䅁䅁䅯儰䅁䅁䅯䅂䅁䅁䅯兂䅁䅁䅅䅁䉁䅁䅁䅆䅂㘵䄸䅁䅁䅁杷允䅁䅁䅑䅁䑁䅁䅷䅁䭁䭁䍙䅁䭁䅁䅯䅁䭁偁䈸䅁䉁䅁䅁允䅁䅁䅕䅁䅁䅁杁歕䵁䅉䅅䅁䑁䅁䅁睁䵁䅁䅁权煄䅁䅁权慁杂䅁允䅁䅁䅅䅁䭁䕁䝁䅁䵁䅉䅅䅁䑁䅁䅁睁䵁䅁䅁权坃䅁䅁权捁杂䅁允䅁䅁䅅䅁䭁䑁䜸䅁䵁䅉䅅䅁䙁䅁䅁睁䵁䅁䅁权㍁䅁䅁权瑄权䅁权浄权䅁权湄权䅁允䅁䅁䅅䅁䡁䅁䅁䅁䅁攳䅖䍄䉁䅁䅁睁䅁䅁䅍䅄䅁䅁䅯睬䅑䅁䅯䅈䅙䅁䅅䅁䉁䅁䅁权祁杂䅁䍄䉁䅁䅁睁䅁䅁䅍䅄䅁䅁䅯杫䅳䅁䅯杇䅙䅁䅅䅁䉁䅁䅁权䱂杂䅁䍄䉁䅁䅁睁䅁䅁䅍䅄䅁䅁䅯杇䄰䅁䅯䅇䅙䅁䅅䅁䉁䅁䅁权灁杂䅁䍄䉁䅁䅁䅂䅁䅁䅍䅄䅁䅁䅯䄶䅉䅁䅯充䅁䅁䅯眯䅅䅁䅅䅁䉁䅁䅁䅆䅁䉓估䅁䅁䅁杷允䅁䅁䅕䅁䑁䅁䅷䅁䭁䙁䉧䅁䭁佁䭕䅁䭁佁䭙䅁䭁佁䭣䅁䉁䅁䅁允䅁䅁䅯睍䅳䅁杷允䅁䅁䅑䅁䑁䅁䅷䅁䭁佁䍙䅁䭁䅁䅑䅁䭁偁䈸䅁䉁䅁䅁允䅁䉁䅑䈴乕杁䅁䅁䵁䅉䅅䅁䕁䅁䅁睁䵁䅁䅁权ㅁ睁䅁权剁䅁䅁权⽄允䅁允䅁䅁䅅䅁啁偁䵂睫䅣䅁䅁䍄䉁䅁䅁䅂䅁䅁䅍䅄䅁䅁䅯睁䅑䅁䅯䅂䅁䅁䅯眯䅅䅁䅅䅁䉁䅁䅁䅆䥁员䈸䅁䅁䅁杷允䅁䅁䅕䅁䑁䅁䅷䅁䭁䝁䉕䅁䭁佁䬰䅁䭁佁䭙䅁䭁佁䭣䅁䉁䅁䅁允䅁䅁䅣䅁䅁䍁牁欵䵁䅉䅅䅁䑁䅁䅁睁䵁䅁䅁权い䅂䅁权奁杂䅁允䅁䅁䅅䅁䭁䉁䝫䅁䵁䅉䅅䅁䑁䅁䅁睁䵁䅁䅁权䑂兂䅁权奁杂䅁允䅁䅁䅅䅁䭁䉁䝫䅁䵁䅉䅅䅁䕁䅁䅁睁䵁䅁䅁权㝃杁䅁权䕁䅁䅁权⽄允䅁允䅁䅁䅅䅁啁䵁歂朳䅅䅁䅁䍄䉁䅁䅁睁䅁䅁䅍䅄䅁䅁䅯睑䅷䅁䅯杇䅙䅁䅅䅁䉁䅁䅁权乄杂䅁䍄䉁䅁䅁䅂䅁䅁䅍䅄䅁䅁䅯兮䅁䅁䅯充䅁䅁䅯兂䅁䅁䅅䅁䉁䅁䅁䅆睁焰牑䅁䅁䅁杷允䅁䅁䅕䅁䑁䅁䅷䅁䭁䡁䙫䅁䭁佁䬰䅁䭁佁䭙䅁䭁佁䭣䅁䉁䅁䅁允䅁䅁䅯䅅䅑䅁杷允䅁䅁䅑䅁䑁䅁䅷䅁䭁偁䉑䅁䭁䉁䅅䅁䭁䅁䅕䅁䉁䅁䅁允䅁䉁䅑䑧捲睅䅁䅁䵁䅉䅅䅁䕁䅁䅁睁䵁䅁䅁权浄杁䅁权䭁䅁䅁权⽄允䅁允䅁䅁䅅䅁䙁䥁坣挲㌷睕䅂䍄䉁䅁䅁䅂䅁䅁䅍䅄䅁䅁䅯睋䅍䅁䅯充䅁䅁䅯眯䅅䅁䅅䅁䉁䅁䅁䅆杄硎䡍䅁䅁䅁杷允䅁䅁䅍䅁䑁䅁䅷䅁䭁佁䄴䅁䭁䉁䝷䅁䉁䅁䅁允䅁䅁䅯睺䅙䅁杷允䅁䅁䅑䅁䑁䅁䅷䅁䭁䡁䉑䅁䭁䅁䍅䅁䭁䅁䍕䅁䉁䅁䅁允䅁䅁䅕捄佤㡳塢〷䵁䅉䅅䅁䙁䅁䅁睁䵁䅁䅁权畃允䅁权潄权䅁权浄权䅁权湄权䅁允䅁䅁䅅䅁䭁䅁䱙䅁䵁䅉䅅䅁䕁䅁䅁睁䵁䅁䅁权䕁睁䅁权䕁䅁䅁权⽄允䅁允䅁䅁䅅䅁啁䍁㥸䅅䅁䅁䅁䍄䉁䅁䅁兂䅁䅁䅍䅄䅁䅁䅯光䅕䅁䅯䄷䅯䅁䅯朵䅯䅁䅯眵䅯䅁䅅䅁䉁䅁䅁权允䅂䅁䍄䉁䅁䅁䅂䅁䅁䅍䅄䅁䅁䅯睲䅉䅁䅯权䅁䅁䅯眯䅅䅁䅅䅁䉁䅁䅁兂瑁灳瘳㡰䍙䅑杷允䅁䅁䅑䅁䑁䅁䅷䅁䭁䉁䉯䅁䭁䉁䅅䅁䭁䅁䅕䅁䉁䅁䅁允䅁䉁䅑䝧橉杄䅁䅁䵁䅉䅅䅁䙁䅁䅁睁䵁䅁䅁权摄允䅁权汄权䅁权浄权䅁权湄权䅁允䅁䅁䅅䅁䭁䑁䱧䅁䵁䅉䅅䅁䑁䅁䅁睁䵁䅁䅁权㕃兂䅁权歁杂䅁允䅁䅁䅅䅁䭁䉁䕁䅁䵁䅉䅅䅁䕁䅁䅁睁䵁䅁䅁权卂杁䅁权剁䅁䅁权⽄允䅁允䅁䅁䅅䅁啁䕁䅋硯䅷䅁䅁䍄䉁䅁䅁䅂䅁䅁䅍䅄䅁䅁䅯䅤䅅䅁䅯睈䅙䅁䅯䅉䅙䅁䅅䅁䉁䅁䅁权瑁元䅁䍄䉁䅁䅁䅂䅁䅁䅍䅄䅁䅁䅯兓䅉䅁䅯䅂䅁䅁䅯眯䅅䅁䅅䅁䉁䅁䅁䅆䅄呁䅫䅁䅁䅁杷允䅁䅁䅕䅁䑁䅁䅷䅁䭁䅁䜰䅁䭁佁䭧䅁䭁佁䭙䅁䭁佁䭣䅁䉁䅁䅁允䅁䅁䅯杂䅳䅁杷允䅁䅁䅕䅁䑁䅁䅷䅁䭁䭁䱳䅁䭁佁䭷䅁䭁佁䭙䅁䭁佁䭣䅁䉁䅁䅁允䅁䅁䅣䅁䅁佁塁䔵䵁䅉䅅䅁䙁䅁䅁睁䵁䅁䅁权浂䅁䅁权潄权䅁权浄权䅁权湄权䅁允䅁䅁䅅䅁䭁䝁䰴䅁䵁䅉䅅䅁䑁䅁䅁睁䵁䅁䅁权硃允䅁权捁杂䅁允䅁䅁䅅䅁䭁䕁䝣䅁䵁䅉䅅䅁䙁䅁䅁睁䵁䅁䅁权捁允䅁权煄权䅁权浄权䅁权牄权䅁允䅁䅁䅅䅁䡁䅁䅁䅁䅁佊䅚䍄䉁䅁䅁睁䅁䅁䅍䅄䅁䅁䅯典䅑䅁䅯䅊䅙䅁䅅䅁䉁䅁䅁权獁杂䅁䍄䉁䅁䅁睁䅁䅁䅍䅄䅁䅁䅯兹䅕䅁䅯杇䅙䅁䅅䅁䉁䅁䅁权㡁䅃䅁䍄䉁䅁䅁䅂䅁䅁䅍䅄䅁䅁䅯睨䅉䅁䅯䅂䅁䅁䅯眯䅅䅁䅅䅁䉁䅁䅁䅆杄䕙䅳䅁䅁䅁杷允䅁䅁䅍䅁䑁䅁䅷䅁䭁䱁乳䅁䭁䉁䝯䅁䉁䅁䅁允䅁䅁䅯材䅙䅁杷允䅁䅁䅑䅁䑁䅁䅷䅁䭁䡁䑙䅁䭁䅁䅑䅁䭁偁䈸䅁䉁䅁䅁允䅁䉁䅑䬷楑允䅁䅁䵁䅉䅅䅁䙁䅁䅁睁䵁䅁䅁权⽂允䅁权灄权䅁权浄权䅁权湄权䅁允䅁䅁䅅䅁䭁䭁䰴䅁䵁䅉䅅䅁䑁䅁䅁睁䵁䅁䅁权䵄䅂䅁权奁杂䅁允䅁䅁䅅䅁䭁䉁䝫䅁䵁䅉䅅䅁䕁䅁䅁睁䵁䅁䅁权㍃杁䅁权䕁䅁䅁权⽄允䅁允䅁䅁䅅䅁啁偁偩睥䅅䅁䅁䍄䉁䅁䅁䅂䅁䅁䅍䅄䅁䅁䅯䅥䅍䅁䅯充䅁䅁䅯眯䅅䅁䅅䅁䉁䅁䅁权䡂䅁䅁䍄䉁䅁䅁䅂䅁䅁䅍䅄䅁䅁䅯睚䅁䅁䅯充䅁䅁䅯䅂䅉䅁䅅䅁䉁䅁䅁䅆䅂䭹慯䅁䅁䅁杷允䅁䅁䅕䅁䑁䅁䅷䅁䭁䵁䅙䅁䭁佁䭧䅁䭁佁䭙䅁䭁佁䭣䅁䉁䅁䅁允䅁䅁䅯杂䅳䅁杷允䅁䅁䅕䅁䑁䅁䅷䅁䭁䕁䙁䅁䭁佁䭯䅁䭁佁䭙䅁䭁佁䭳䅁䉁䅁䅁允䅁䅁䅣䅁䅁䍁䝂欵䵁䅉䅅䅁䙁䅁䅁睁䵁䅁䅁权ぃ兂䅁权潄权䅁权浄权䅁权湄权䅁允䅁䅁䅅䅁䭁䉁䕁䅁䵁䅉䅅䅁䑁䅁䅁睁䵁䅁䅁权捃䅁䅁权流杂䅁允䅁䅁䅅䅁䙁䉁䘫ㄶ㑇汌䅚䍄䉁䅁䅁睁䅁䅁䅍䅄䅁䅁䅯䄲䅕䅁䅯䅊䅙䅁䅅䅁䉁䅁䅁权瑁睂䅁䍄䉁䅁䅁睁䅁䅁䅍䅄䅁䅁䅯睆䄰䅁䅯䅇䅙䅁䅅䅁䉁䅁䅁权䕂杂䅁䍄䉁䅁䅁䅂䅁䅁䅍䅄䅁䅁䅯儰䅉䅁䅯权䅁䅁䅯眯䅅䅁䅅䅁䉁䅁䅁兂偄ㄹ橐婰䍳䅑杷允䅁䅁䅕䅁䑁䅁䅷䅁䭁䅁䵁䅁䭁佁䭕䅁䭁佁䭙䅁䭁佁䭣䅁䉁䅁䅁允䅁䅁䅯䅅䅑䅁杷允䅁䅁䅕䅁䑁䅁䅷䅁䭁佁偉䅁䭁佁䭕䅁䭁佁䭙䅁䭁佁䭣䅁䉁䅁䅁允䅁䅁䅯䅅䅑䅁杷允䅁䅁䅑䅁䑁䅁䅷䅁䭁䉁䐰䅁䭁䉁䅅䅁䭁偁䈸䅁䉁䅁䅁允䅁䉁䅑乯ㄵ杂䅁䅁䵁䅉䅅䅁䑁䅁䅁睁䵁䅁䅁权ㅃ兂䅁权歁杂䅁允䅁䅁䅅䅁䭁䱁䝑䅁䵁䅉䅅䅁䕁䅁䅁睁䵁䅁䅁权摃杁䅁权剁䅁䅁权⽄允䅁允䅁䅁䅅䅁啁䥁䉄硢䅣䅁䅁䍄䉁䅁䅁睁䅁䅁䅍䅄䅁䅁䅯睊䅳䅁䅯䅊䅙䅁䅅䅁䉁䅁䅁权䥁睂䅁䍄䉁䅁䅁兂䅁䅁䅍䅄䅁䅁䅯睧䅅䅁䅯朶䅯䅁䅯朵䅯䅁䅯眶䅯䅁䅅䅁䉁䅁䅁睂䅁䅁䅁䕧浄䅑杷允䅁䅁䅑䅁䑁䅁䅷䅁䭁䡁䑳䅁䭁䉁䅅䅁䭁偁䈸䅁䉁䅁䅁允䅁䉁䅑䡧朷䅓䅁䅁䵁䅉䅅䅁䙁䅁䅁睁䵁䅁䅁权晁兂䅁权獄权䅁权浄权䅁权湄权䅁允䅁䅁䅅䅁䡁䅁䅁䅁杁整䅒䍄䉁䅁䅁兂䅁䅁䅍䅄䅁䅁䅯兔䅕䅁䅯儵䅯䅁䅯朵䅯䅁䅯眵䅯䅁䅅䅁䉁䅁䅁权㑁睃䅁䍄䉁䅁䅁䅂䅁䅁䅍䅄䅁䅁䅯䅤䅉䅁䅯权䅁䅁䅯眯䅅䅁䅅䅁䉁䅁䅁兂坂楄礲卮游䅑杷允䅁䅁䅕䅁䑁䅁䅷䅁䭁佁䅁䅁䭁佁䭕䅁䭁佁䭙䅁䭁佁䭣䅁䉁䅁䅁允䅁䅁䅯児䅉䅁杷允䅁䅁䅕䅁䑁䅁䅷䅁䭁䱁䈴䅁䭁佁䭯䅁䭁佁䭙䅁䭁佁䭳䅁䉁䅁䅁允䅁䅁䅣䅁䅁䍁橁欵䵁䅉䅅䅁䙁䅁䅁睁䵁䅁䅁权捃䅁䅁权獄权䅁权浄权䅁权湄权䅁允䅁䅁䅅䅁䡁䅁䅁䅁䅄⭐䅚䍄䉁䅁䅁兂䅁䅁䅍䅄䅁䅁䅯睸䅅䅁䅯䄶䅯䅁䅯朵䅯䅁䅯眵䅯䅁䅅䅁䉁䅁䅁权䝁睃䅁䍄䉁䅁䅁睁䅁䅁䅍䅄䅁䅁䅯睕䅁䅁䅯䅊䅙䅁䅅䅁䉁䅁䅁权桂元䅁䍄䉁䅁䅁睁䅁䅁䅍䅄䅁䅁䅯杚䅅䅁䅯杇䅙䅁䅅䅁䉁䅁䅁权獂杂䅁䍄䉁䅁䅁睁䅁䅁䅍䅄䅁䅁䅯杹䅕䅁䅯杇䅙䅁䅅䅁䉁䅁䅁权婂杂䅁䍄䉁䅁䅁睁䅁䅁䅍䅄䅁䅁䅯儫䅳䅁䅯䅇䅙䅁䅅䅁䉁䅁䅁权㡂杂䅁䍄䉁䅁䅁䅂䅁䅁䅍䅄䅁䅁䅯睌䅉䅁䅯权䅁䅁䅯眯䅅䅁䅅䅁䉁䅁䅁兂允䑗ね䡹䥙䅑杷允䅁䅁䅑䅁䑁䅁䅷䅁䭁䵁䅯䅁䭁䅁䍅䅁䭁䅁䍕䅁䉁䅁䅁允䅁䅁䅕ㅘ歶穑瘸へ䵁䅉䅅䅁䕁䅁䅁睁䵁䅁䅁权湄允䅁权䭁䅁䅁权䕁杁䅁允䅁䅁䅅䅁䙁䍁礲敮渫楨䅬䍄䉁䅁䅁䅂䅁䅁䅍䅄䅁䅁䅯杢䅍䅁䅯䅂䅁䅁䅯眯䅅䅁䅅䅁䉁䅁䅁䅆兂卫䉷䅁䅁䅁杷允䅁䅁䅑䅁䑁䅁䅷䅁䭁䑁䉁䅁䭁䉁䜸䅁䭁䍁䝁䅁䉁䅁䅁允䅁䅁䅯杔䅙䅁杷允䅁䅁䅑䅁䑁䅁䅷䅁䭁䱁䕳䅁䭁䉁䜸䅁䭁䍁䝁䅁䉁䅁䅁允䅁䅁䅯杔䅙䅁杷允䅁䅁䅑䅁䑁䅁䅷䅁䭁䝁䑫䅁䭁䉁䅅䅁䭁偁䈸䅁䉁䅁䅁允䅁䉁䅑䡑煑䅃䅁䅁䵁䅉䅅䅁䙁䅁䅁睁䵁䅁䅁权䱃睃䅁权汄权䅁权浄权䅁权湄权䅁允䅁䅁䅅䅁䭁䉁䕁䅁䵁䅉䅅䅁䑁䅁䅁睁䵁䅁䅁权噁䅄䅁权奁杂䅁允䅁䅁䅅䅁䭁䕁䝑䅁䵁䅉䅅䅁䕁䅁䅁睁䵁䅁䅁权あ䅁䅁权晁杂䅁权杁杂䅁允䅁䅁䅅䅁䭁䥁䨴䅁䵁䅉䅅䅁䕁䅁䅁睁䵁䅁䅁权䱄允䅁权剁䅁䅁权䙁䅁䅁允䅁䅁䅅䅁啁䭁灁允䄰䅁䅁䍄䉁䅁䅁䅂䅁䅁䅍䅄䅁䅁䅯杤䅍䅁䅯权䅁䅁䅯眯䅅䅁䅅䅁䉁䅁䅁兂䩄牤昶楇䘸䅑杷允䅁䅁䅑䅁䑁䅁䅷䅁䭁䱁䑧䅁䭁䉁䅅䅁䭁偁䈸䅁䉁䅁䅁允䅁䉁䅑䉯摅元䅁䅁䵁䅉䅅䅁䑁䅁䅁睁䵁䅁䅁权奂䅁䅁权捁杂䅁允䅁䅁䅅䅁䭁䕁䝣䅁䵁䅉䅅䅁䕁䅁䅁睁䵁䅁䅁权灂睁䅁权䭁䅁䅁权⽄允䅁允䅁䅁䅅䅁䙁䥁䌯匹捨硄䅸䍄䉁䅁䅁睁䅁䅁䅍䅄䅁䅁䅯杄䅕䅁䅯杇䅙䅁䅅䅁䉁䅁䅁权㥁杂䅁䍄䉁䅁䅁兂䅁䅁䅍䅄䅁䅁䅯䄫䅑䅁䅯儶䅯䅁䅯朵䅯䅁䅯眵䅯䅁䅅䅁䉁䅁䅁权潄睄䅁䍄䉁䅁䅁䅂䅁䅁䅍䅄䅁䅁䅯睪䅑䅁䅯睈䅙䅁䅯䅉䅙䅁䅅䅁䉁䅁䅁权婂睂䅁䍄䉁䅁䅁兂䅁䅁䅍䅄䅁䅁䅯儸䅁䅁䅯朶䅯䅁䅯朵䅯䅁䅯眶䅯䅁䅅䅁䉁䅁䅁权允䅂䅁䍄䉁䅁䅁兂䅁䅁䅍䅄䅁䅁䅯䅶䅅䅁䅯䄷䅯䅁䅯朵䅯䅁䅯眵䅯䅁䅅䅁䉁䅁䅁睂䅁䅁䅁䔴浘䅑杷允䅁䅁䅍䅁䑁䅁䅷䅁䭁䝁䈰䅁䭁䍁䝙䅁䉁䅁䅁允䅁䅁䅕噋偹癷㑘䕖䵁䅉䅅䅁䑁䅁䅁睁䵁䅁䅁权獂䅄䅁权慁杂䅁允䅁䅁䅅䅁䭁䵁䜰䅁䵁䅉䅅䅁䕁䅁䅁睁䵁䅁䅁权䥃睁䅁权䕁䅁䅁权⽄允䅁允䅁䅁䅅䅁啁䍁婩睫䅁䅁䅁䍄䉁䅁䅁睁䅁䅁䅍䅄䅁䅁䅯睯䅑䅁䅯杇䅙䅁䅅䅁䉁䅁䅁权婂杂䅁䍄䉁䅁䅁䅂䅁䅁䅍䅄䅁䅁䅯朲䅅䅁䅯䅂䅁䅁䅯䅂䅉䅁䅅䅁䉁䅁䅁䅆睁灓䅫䅁䅁䅁杷允䅁䅁䅑䅁䑁䅁䅷䅁䭁䉁䍑䅁䭁䉁䅅䅁䭁偁䈸䅁䉁䅁䅁允䅁䉁䅑䕩桇睕䅁䅁䵁䅉䅅䅁䙁䅁䅁睁䵁䅁䅁权呃兄䅁权汄权䅁权浄权䅁权湄权䅁允䅁䅁䅅䅁䭁䉁䕁䅁䵁䅉䅅䅁䕁䅁䅁睁䵁䅁䅁权⭂杁䅁权䕁䅁䅁权⽄允䅁允䅁䅁䅅䅁啁佁浓兡䄴䅁䅁䍄䉁䅁䅁睁䅁䅁䅍䅄䅁䅁䅯杄䅅䅁䅯杊䅙䅁䅅䅁䉁䅁䅁兂乄䵺䵺䩺塸䅑杷允䅁䅁䅕䅁䑁䅁䅷䅁䭁䩁䉕䅁䭁佁䭷䅁䭁佁䭙䅁䭁佁䭣䅁䉁䅁䅁允䅁䅁䅣䅁䅁䝁䙂欵䵁䅉䅅䅁䙁䅁䅁睁䵁䅁䅁权啄允䅁权煄权䅁权浄权䅁权牄权䅁允䅁䅁䅅䅁䭁䉁䕁䅁䵁䅉䅅䅁䙁䅁䅁睁䵁䅁䅁权慄兂䅁权灄权䅁权浄权䅁权湄权䅁允䅁䅁䅅䅁䭁乁免䅁䵁䅉䅅䅁䙁䅁䅁睁䵁䅁䅁权噃睃䅁权潄权䅁权浄权䅁权湄权䅁允䅁䅁䅅䅁䭁䑁䱙䅁䵁䅉䅅䅁䕁䅁䅁睁䵁䅁䅁权剃睁䅁权䕁䅁䅁权⽄允䅁允䅁䅁䅅䅁啁䍁㙧杪䅁䅁䅁䍄䉁䅁䅁睁䅁䅁䅍䅄䅁䅁䅯睵䅁䅁䅯䅊䅙䅁䅅䅁䉁䅁䅁权䝂元䅁䍄䉁䅁䅁睁䅁䅁䅍䅄䅁䅁䅯朱䅳䅁䅯䅇䅙䅁䅅䅁䉁䅁䅁权灁杂䅁䍄䉁䅁䅁䅂䅁䅁䅍䅄䅁䅁䅯八䅍䅁䅯权䅁䅁䅯眯䅅䅁䅅䅁䉁䅁䅁兂煃搸乊桙祄睐杷允䅁䅁䅑䅁䑁䅁䅷䅁䭁偁䍳䅁䭁䉁䅅䅁䭁偁䈸䅁䉁䅁䅁允䅁䉁䅑乑牧䅄䅁䅁䵁䅉䅅䅁䑁䅁䅁睁䵁䅁䅁权睄权䅁权流杂䅁允䅁䅁䅅䅁䙁䅁塲㍯㥁污䅎䍄䉁䅁䅁兂䅁䅁䅍䅄䅁䅁䅯䄰䅁䅁䅯䄷䅯䅁䅯朵䅯䅁䅯眵䅯䅁䅅䅁䉁䅁䅁睂䅁䅁䅁䍑洳䅑杷允䅁䅁䅑䅁䑁䅁䅷䅁䭁䡁䍷䅁䭁䉁䅅䅁䭁偁䈸䅁䉁䅁䅁允䅁䉁䅑䍑捓睅䅁䅁䵁䅉䅅䅁䕁䅁䅁睁䵁䅁䅁权㝄杁䅁权䭁䅁䅁权⽄允䅁允䅁䅁䅅䅁䙁䉁癳匳䝑十䅴䍄䉁䅁䅁兂䅁䅁䅍䅄䅁䅁䅯儴䅕䅁䅯儵䅯䅁䅯朵䅯䅁䅯眵䅯䅁䅅䅁䉁䅁䅁权奁睃䅁䍄䉁䅁䅁兂䅁䅁䅍䅄䅁䅁䅯睪䄰䅁䅯䄷䅯䅁䅯朵䅯䅁䅯眵䅯䅁䅅䅁䉁䅁䅁权允䅂䅁䍄䉁䅁䅁䅂䅁䅁䅍䅄䅁䅁䅯睡䅍䅁䅯䅂䅁䅁䅯眯䅅䅁䅅䅁䉁䅁䅁䅆䥁婉䉑䅁䅁䅁杷允䅁䅁䅕䅁䑁䅁䅷䅁䭁䱁䅯䅁䭁佁䭫䅁䭁佁䭙䅁䭁佁䭣䅁䉁䅁䅁允䅁䅁䅯朸䄸䅁杷允䅁䅁䅑䅁䑁䅁䅷䅁䭁佁䈰䅁䭁䅁䅑䅁䭁䅁䍑䅁䉁䅁䅁允䅁䉁䅑䅉䙷允䅁䅁䵁䅉䅅䅁䕁䅁䅁睁䵁䅁䅁权祂睁䅁权剁䅁䅁权⽄允䅁允䅁䅁䅅䅁啁䱁湁䅬䅣䅁䅁䍄䉁䅁䅁兂䅁䅁䅍䅄䅁䅁䅯杲䅅䅁䅯儶䅯䅁䅯朵䅯䅁䅯眵䅯䅁䅅䅁䉁䅁䅁权穄睃䅁䍄䉁䅁䅁䅂䅁䅁䅍䅄䅁䅁䅯儲䅍䅁䅯䅂䅁䅁䅯眯䅅䅁䅅䅁䉁䅁䅁䅆㑃䍡䄸䅁䅁䅁杷允䅁䅁䅍䅁䑁䅁䅷䅁䭁䍁䵷䅁䭁䍁䝑䅁䉁䅁䅁允䅁䅁䅯睍䄰䅁杷允䅁䅁䅑䅁䑁䅁䅷䅁䭁䉁䅧䅁䭁䉁䜸䅁䭁䍁䝁䅁䉁䅁䅁允䅁䅁䅯睷䅧䅁杷允䅁䅁䅑䅁䑁䅁䅷䅁䭁䝁䉫䅁䭁䅁䍅䅁䭁䅁䍍䅁䉁䅁䅁允䅁䅁䅕佖慖偵奕欸䵁䅉䅅䅁䕁䅁䅁睁䵁䅁䅁权婃睁䅁权剁䅁䅁权⽄允䅁允䅁䅁䅅䅁啁䱁佷兺䅫䅁䅁䍄䉁䅁䅁睁䅁䅁䅍䅄䅁䅁䅯眲䅁䅁䅯䅇䅙䅁䅅䅁䉁䅁䅁权瑁杂䅁䍄䉁䅁䅁䅂䅁䅁䅍䅄䅁䅁䅯䅆䅉䅁䅯䅂䅁䅁䅯眯䅅䅁䅅䅁䉁䅁䅁䅆捁奷䅍䅁䅁䅁杷允䅁䅁䅍䅁䑁䅁䅷䅁䭁佁䅷䅁䭁䍁䝙䅁䉁䅁䅁允䅁䅁䅕児塲㍯瑃啖䵁䅉䅅䅁䕁䅁䅁睁䵁䅁䅁权䩂允䅁权䉁杁䅁权䑁杁䅁允䅁䅁䅅䅁䙁䕁㙑卖杅敯䅰䍄䉁䅁䅁兂䅁䅁䅍䅄䅁䅁䅯䅌䅁䅁䅯儷䅯䅁䅯朵䅯䅁䅯眵䅯䅁䅅䅁䉁䅁䅁睂䅁䅁䅁䍷歔䅑杷允䅁䅁䅕䅁䑁䅁䅷䅁䭁䱁䱳䅁䭁佁䭫䅁䭁佁䭙䅁䭁佁䭣䅁䉁䅁䅁允䅁䅁䅯䅶䅳䅁杷允䅁䅁䅍䅁䑁䅁䅷䅁䭁䑁䉉䅁䭁䍁䝙䅁䉁䅁䅁允䅁䅁䅕䥘䌯匹䵩歖䵁䅉䅅䅁䕁䅁䅁睁䵁䅁䅁权坂允䅁权剁䅁䅁权䕁杁䅁允䅁䅁䅅䅁啁佁䕄硊䄸䅁䅁䍄䉁䅁䅁䅂䅁䅁䅍䅄䅁䅁䅯眶䅍䅁䅯充䅁䅁䅯眯䅅䅁䅅䅁䉁䅁䅁䅆䅁㤲䨴䅁䅁䅁杷允䅁䅁䅕䅁䑁䅁䅷䅁䭁䙁䴸䅁䭁佁䭫䅁䭁佁䭙䅁䭁佁䭣䅁䉁䅁䅁允䅁䅁䅯䉆䅁䅁杷允䅁䅁䅑䅁䑁䅁䅷䅁䭁䅁䐴䅁䭁䉁䅅䅁䭁偁䈸䅁䉁䅁䅁允䅁䉁䅑偑塍兇䅁䅁䵁䅉䅅䅁䙁䅁䅁睁䵁䅁䅁权塂允䅁权汄权䅁权浄权䅁权湄权䅁允䅁䅁䅅䅁䭁䑁䌰䅁䵁䅉䅅䅁䑁䅁䅁睁䵁䅁䅁权ㅂ允䅁权敁杂䅁允䅁䅁䅅䅁䭁䭁䝉䅁䵁䅉䅅䅁䑁䅁䅁睁䵁䅁䅁权獂兂䅁权慁杂䅁允䅁䅁䅅䅁䭁䉁䝳䅁䵁䅉䅅䅁䙁䅁䅁睁䵁䅁䅁权啂䅄䅁权潄权䅁权浄权䅁权湄权䅁允䅁䅁䅅䅁䭁䅁䱙䅁䵁䅉䅅䅁䕁䅁䅁睁䵁䅁䅁权摂睁䅁权䭁䅁䅁权⽄允䅁允䅁䅁䅅䅁䙁乁㑖匶硙䍓䅎䍄䉁䅁䅁兂䅁䅁䅍䅄䅁䅁䅯兎䅅䅁䅯䄶䅯䅁䅯朵䅯䅁䅯眵䅯䅁䅅䅁䉁䅁䅁权䝁睃䅁䍄䉁䅁䅁䅂䅁䅁䅍䅄䅁䅁䅯睃䅍䅁䅯权䅁䅁䅯眯䅅䅁䅅䅁䉁䅁䅁兂湄㘫确欰㐳睐杷允䅁䅁䅍䅁䑁䅁䅷䅁䭁䍁久䅁䭁䉁䝷䅁䉁䅁䅁允䅁䅁䅯杮䅙䅁杷允䅁䅁䅕䅁䑁䅁䅷䅁䭁䙁䱧䅁䭁佁䭯䅁䭁佁䭙䅁䭁佁䭳䅁䉁䅁䅁允䅁䅁䅯䅅䅑䅁杷允䅁䅁䅍䅁䑁䅁䅷䅁䭁䉁䙣䅁䭁䍁䝑䅁䉁䅁䅁允䅁䅁䅯䅅䅑䅁杷允䅁䅁䅑䅁䑁䅁䅷䅁䭁䙁䑫䅁䭁䅁䅯䅁䭁偁䈸䅁䉁䅁䅁允䅁䅁䅕㑋坣挲㌷歁䵁䅉䅅䅁䙁䅁䅁睁䵁䅁䅁权い兂䅁权汄权䅁权浄权䅁权湄权䅁允䅁䅁䅅䅁䭁偁䭫䅁䵁䅉䅅䅁䕁䅁䅁睁䵁䅁䅁权㙁睁䅁权䭁䅁䅁权⽄允䅁允䅁䅁䅅䅁䙁䅁䍷㑋坣儲䅘䍄䉁䅁䅁䅂䅁䅁䅍䅄䅁䅁䅯睳䅍䅁䅯充䅁䅁䅯眯䅅䅁䅅䅁䉁䅁䅁䅆䅂樴浑䅁䅁䅁杷允䅁䅁䅑䅁䑁䅁䅷䅁䭁䵁䉧䅁䭁䉁䜸䅁䭁䍁䝁䅁䉁䅁䅁允䅁䅁䅯儹䅫䅁杷允䅁䅁䅑䅁䑁䅁䅷䅁䭁䙁䑍䅁䭁䅁䅯䅁䭁偁䈸䅁䉁䅁䅁允䅁䅁䅕琯㑒匶硙䕃䵁䅉䅅䅁䙁䅁䅁睁䵁䅁䅁权䙄䅂䅁权汄权䅁权浄权䅁权湄权䅁允䅁䅁䅅䅁䭁偁䭫䅁䵁䅉䅅䅁䕁䅁䅁睁䵁䅁䅁权权杁䅁权剁䅁䅁权⽄允䅁允䅁䅁䅅䅁啁偁㝃栱䅧䅁䅁䍄䉁䅁䅁睁䅁䅁䅍䅄䅁䅁䅯兄䄰䅁䅯䅈䅙䅁䅅䅁䉁䅁䅁权䱄杂䅁䍄䉁䅁䅁䅂䅁䅁䅍䅄䅁䅁䅯睢䅉䅁䅯充䅁䅁䅯眯䅅䅁䅅䅁䉁䅁䅁䅆䅃浺火䅁䅁䅁杷允䅁䅁䅑䅁䑁䅁䅷䅁䭁䡁䑣䅁䭁䅁䅯䅁䭁偁䈸䅁䉁䅁䅁允䅁䅁䅕潂噇㑑獴歄䵁䅉䅅䅁䙁䅁䅁睁䵁䅁䅁权㝂睃䅁权煄权䅁权浄权䅁权牄权䅁允䅁䅁䅅䅁䡁䅁䅁䅁䅄敏䅚䍄䉁䅁䅁兂䅁䅁䅍䅄䅁䅁䅯眹䅳䅁䅯儷䅯䅁䅯朵䅯䅁䅯眵䅯䅁䅅䅁䉁䅁䅁权允䅂䅁䍄䉁䅁䅁䅂䅁䅁䅍䅄䅁䅁䅯䅰䅉䅁䅯䅂䅁䅁䅯眯䅅䅁䅅䅁䉁䅁䅁䅆佁䨫䄸䅁䅁䅁杷允䅁䅁䅕䅁䑁䅁䅷䅁䭁䝁䅅䅁䭁佁䭯䅁䭁佁䭙䅁䭁佁䭳䅁䉁䅁䅁允䅁䅁䅯䅅䅑䅁杷允䅁䅁䅑䅁䑁䅁䅷䅁䭁佁䍑䅁䭁䉁䅅䅁䭁偁䈸䅁䉁䅁䅁允䅁䉁䅑佁橍光䅁䅁䵁䅉䅅䅁䙁䅁䅁睁䵁䅁䅁权⭄兂䅁权潄权䅁权浄权䅁权湄权䅁允䅁䅁䅅䅁䭁䅁䱙䅁䵁䅉䅅䅁䙁䅁䅁睁䵁䅁䅁权㙂允䅁权灄权䅁权浄权䅁权湄权䅁允䅁䅁䅅䅁䭁䩁久䅁䵁䅉䅅䅁䕁䅁䅁睁䵁䅁䅁权ぃ䅁䅁权剁䅁䅁权䙁䅁䅁允䅁䅁䅅䅁啁䕁䵂副䅧䅁䅁䍄䉁䅁䅁䅂䅁䅁䅍䅄䅁䅁䅯杄䅅䅁䅯权䅁䅁䅯兂䅁䅁䅅䅁䉁䅁䅁兂橁⼲⭬歡䅸䅑杷允䅁䅁䅑䅁䑁䅁䅷䅁䭁䭁䍁䅁䭁䅁䅯䅁䭁偁䈸䅁䉁䅁䅁允䅁䅁䅕倹唳佥浫ぁ䵁䅉䅅䅁䕁䅁䅁睁䵁䅁䅁权剃杁䅁权䕁䅁䅁权⽄允䅁允䅁䅁䅅䅁啁䍁䩃䅣䅑䅁䅁䍄䉁䅁䅁䅂䅁䅁䅍䅄䅁䅁䅯朴䅁䅁䅯权䅁䅁䅯兂䅁䅁䅅䅁䉁䅁䅁兂㥂穐敖歵睮睐杷允䅁䅁䅑䅁䑁䅁䅷䅁䭁䡁䐰䅁䭁䅁䅑䅁䭁偁䈸䅁䉁䅁䅁允䅁䉁䅑义㘱䅁䅁䅁䵁䅉䅅䅁䙁䅁䅁睁䵁䅁䅁权捃䅂䅁权潄权䅁权浄权䅁权湄权䅁允䅁䅁䅅䅁䭁䉁䕁䅁䵁䅉䅅䅁䑁䅁䅁睁䵁䅁䅁权扃杄䅁权流杂䅁允䅁䅁䅅䅁䙁乁橥䑣䬰〱䅬䍄䉁䅁䅁兂䅁䅁䅍䅄䅁䅁䅯睂䅕䅁䅯儷䅯䅁䅯朵䅯䅁䅯眵䅯䅁䅅䅁䉁䅁䅁睂䅁䅁䅁䕷浮䅑杷允䅁䅁䅕䅁䑁䅁䅷䅁䭁䥁乁䅁䭁佁䬰䅁䭁佁䭙䅁䭁佁䭣䅁䉁䅁䅁允䅁䅁䅯䅅䅑䅁杷允䅁䅁䅑䅁䑁䅁䅷䅁䭁䡁䐰䅁䭁䅁䅯䅁䭁偁䈸䅁䉁䅁䅁允䅁䅁䅕桙奂扏䥔ぃ䵁䅉䅅䅁䑁䅁䅁睁䵁䅁䅁权穄䅁䅁权慁杂䅁允䅁䅁䅅䅁䭁䑁䜴䅁䵁䅉䅅䅁䑁䅁䅁睁䵁䅁䅁权穄䅁䅁权歁杂䅁允䅁䅁䅅䅁䭁䙁䩣䅁䵁䅉䅅䅁䕁䅁䅁睁䵁䅁䅁权牄杁䅁权䭁䅁䅁权⽄允䅁允䅁䅁䅅䅁䙁䩁畨潅䅐桓䅨䍄䉁䅁䅁兂䅁䅁䅍䅄䅁䅁䅯䅆䄸䅁䅯䄶䅯䅁䅯朵䅯䅁䅯眵䅯䅁䅅䅁䉁䅁䅁权允䅂䅁䍄䉁䅁䅁睁䅁䅁䅍䅄䅁䅁䅯睩䅁䅁䅯杊䅙䅁䅅䅁䉁䅁䅁兂硂児塲睯婂䅑杷允䅁䅁䅑䅁䑁䅁䅷䅁䭁䑁䍯䅁䭁䅁䅯䅁䭁偁䈸䅁䉁䅁䅁允䅁䅁䅕畮渫歸㍳䕁䵁䅉䅅䅁䙁䅁䅁睁䵁䅁䅁权穃䅂䅁权潄权䅁权浄权䅁权湄权䅁允䅁䅁䅅䅁䭁䉁䕁䅁䵁䅉䅅䅁䙁䅁䅁睁䵁䅁䅁权䉃兂䅁权汄权䅁权浄权䅁权湄权䅁允䅁䅁䅅䅁䭁䉁䕁䅁䵁䅉䅅䅁䑁䅁䅁睁䵁䅁䅁权桄䅂䅁权奁杂䅁允䅁䅁䅅䅁䭁䉁䝫䅁䵁䅉䅅䅁䙁䅁䅁睁䵁䅁䅁权䥄兂䅁权瑄权䅁权浄权䅁权湄权䅁允䅁䅁䅅䅁䭁䉁䕁䅁䵁䅉䅅䅁䑁䅁䅁睁䵁䅁䅁权灃䅁䅁权奁杂䅁允䅁䅁䅅䅁䭁䡁䝷䅁䵁䅉䅅䅁䑁䅁䅁睁䵁䅁䅁权㝄䅂䅁权慁杂䅁允䅁䅁䅅䅁䭁䙁䜸䅁䵁䅉䅅䅁䕁䅁䅁睁䵁䅁䅁权湁杁䅁权䭁䅁䅁权⽄允䅁允䅁䅁䅅䅁䙁䱁䩰䅄牉票䅸䍄䉁䅁䅁兂䅁䅁䅍䅄䅁䅁䅯䅐䅕䅁䅯䄶䅯䅁䅯朵䅯䅁䅯眵䅯䅁䅅䅁䉁䅁䅁权允䅂䅁䍄䉁䅁䅁䅂䅁䅁䅍䅄䅁䅁䅯睫䅉䅁䅯充䅁䅁䅯眯䅅䅁䅅䅁䉁䅁䅁䅆⭄呎䱫䅁䅁䅁杷允䅁䅁䅕䅁䑁䅁䅷䅁䭁佁䙁䅁䭁佁䭕䅁䭁佁䭙䅁䭁佁䭣䅁䉁䅁䅁允䅁䅁䅯䅅䅑䅁杷允䅁䅁䅕䅁䑁䅁䅷䅁䭁䵁䅉䅁䭁佁䭫䅁䭁佁䭙䅁䭁佁䭣䅁䉁䅁䅁允䅁䅁䅯䅊䅷䅁杷允䅁䅁䅕䅁䑁䅁䅷䅁䭁䡁䵑䅁䭁佁䭫䅁䭁佁䭙䅁䭁佁䭣䅁䉁䅁䅁允䅁䅁䅯眲䅷䅁杷允䅁䅁䅍䅁䑁䅁䅷䅁䭁䝁䉯䅁䭁䉁䜴䅁䉁䅁䅁允䅁䅁䅯杖䅙䅁杷允䅁䅁䅍䅁䑁䅁䅷䅁䭁䱁䕙䅁䭁䍁䝑䅁䉁䅁䅁允䅁䅁䅯䅅䅑䅁杷允䅁䅁䅕䅁䑁䅁䅷䅁䭁䵁䉯䅁䭁佁䭷䅁䭁佁䭙䅁䭁佁䭣䅁䉁䅁䅁允䅁䅁䅣䅁䅁䝁牁欴䵁䅉䅅䅁䕁䅁䅁睁䵁䅁䅁权呂杁䅁权剁䅁䅁权⽄允䅁允䅁䅁䅅䅁啁䵁䙄祮䄸䅁䅁䍄䉁䅁䅁睁䅁䅁䅍䅄䅁䅁䅯䄷䅅䅁䅯䅊䅙䅁䅅䅁䉁䅁䅁权䭃权䅁䍄䉁䅁䅁睁䅁䅁䅍䅄䅁䅁䅯材䄰䅁䅯䅊䅙䅁䅅䅁䉁䅁䅁权䉄充䅁䍄䉁䅁䅁䅂䅁䅁䅍䅄䅁䅁䅯睭䅉䅁䅯权䅁䅁䅯眯䅅䅁䅅䅁䉁䅁䅁兂楃扒穢嘯煑䅑杷允䅁䅁䅍䅁䑁䅁䅷䅁䭁䥁䉑䅁䭁䉁䝯䅁䉁䅁䅁允䅁䅁䅯児䅙䅁杷允䅁䅁䅑䅁䑁䅁䅷䅁䭁䉁䍯䅁䭁䅁䅑䅁䭁偁䈸䅁䉁䅁䅁允䅁䉁䅑䵰䩆䅁䅁䅁䵁䅉䅅䅁䕁䅁䅁睁䵁䅁䅁权䅁䅂䅁权䭁䅁䅁权⽄允䅁允䅁䅁䅅䅁䙁䙁橔婰䕶䉉䅚䍄䉁䅁䅁䅂䅁䅁䅍䅄䅁䅁䅯克䅅䅁䅯睈䅙䅁䅯䅉䅙䅁䅅䅁䉁䅁䅁权佂杂䅁䍄䉁䅁䅁䅂䅁䅁䅍䅄䅁䅁䅯眶䅍䅁䅯权䅁䅁䅯眯䅅䅁䅅䅁䉁䅁䅁兂䡃瑆佮ㄹ䕍䅑杷允䅁䅁䅕䅁䑁䅁䅷䅁䭁䅁䅷䅁䭁佁䬰䅁䭁佁䭙䅁䭁佁䭣䅁䉁䅁䅁允䅁䅁䅣䅁䅁䭁偂欵䵁䅉䅅䅁䑁䅁䅁睁䵁䅁䅁权䱄䅄䅁权奁杂䅁允䅁䅁䅅䅁䭁䡁䝷䅁䵁䅉䅅䅁䕁䅁䅁睁䵁䅁䅁权䥂䅁䅁权䭁䅁䅁权䕁杁䅁允䅁䅁䅅䅁䙁䍁䡵瑆佮砹䅴䍄䉁䅁䅁䅂䅁䅁䅍䅄䅁䅁䅯䅧䅉䅁䅯充䅁䅁䅯眯䅅䅁䅅䅁䉁䅁䅁䅆䅄楓偄䅁䅁䅁杷允䅁䅁䅕䅁䑁䅁䅷䅁䭁䕁䄴䅁䭁佁䭕䅁䭁佁䭙䅁䭁佁䭣䅁䉁䅁䅁允䅁䅁䅯兄䅳䅁杷允䅁䅁䅑䅁䑁䅁䅷䅁䭁䝁䑁䅁䭁䅁䅯䅁䭁偁䈸䅁䉁䅁䅁允䅁䅁䅕歯㉗⼸唳歄䵁䅉䅅䅁䕁䅁䅁睁䵁䅁䅁权㡂杁䅁权䭁䅁䅁权⽄允䅁允䅁䅁䅅䅁䙁䅁䍷㑋坣攲⽱䍄䉁䅁䅁兂䅁䅁䅍䅄䅁䅁䅯䄰䅕䅁䅯儶䅯䅁䅯朵䅯䅁䅯眵䅯䅁䅅䅁䉁䅁䅁权允䅂䅁䍄䉁䅁䅁䅂䅁䅁䅍䅄䅁䅁䅯䄷䅉䅁䅯充䅁䅁䅯眯䅅䅁䅅䅁䉁䅁䅁䅆睂㕎䥳䅁䅁䅁杷允䅁䅁䅑䅁䑁䅁䅷䅁䭁䩁䐰䅁䭁䅁䅑䅁䭁偁䈸䅁䉁䅁䅁允䅁䉁䅑䨹穅䅁䅁䅁䵁䅉䅅䅁䑁䅁䅁睁䵁䅁䅁权䉂睃䅁权流杂䅁允䅁䅁䅅䅁䙁䅁䅁䅁䅁䙍䅰䍄䉁䅁䅁䅂䅁䅁䅍䅄䅁䅁䅯睳䅁䅁䅯充䅁䅁䅯䅂䅉䅁䅅䅁䉁䅁䅁䅆杄⽱唸䅁䅁䅁杷允䅁䅁䅑䅁䑁䅁䅷䅁䭁䙁䍳䅁䭁䅁䅯䅁䭁偁䈸䅁䉁䅁䅁允䅁䅁䅕⽺呤㘴扗䐷䴸䅉䅅䅁䕁䅁䅁睁䵁䅁䅁权睃睁䅁权剁䅁䅁权⽄允䅁允䅁䅁䅅䅁啁䕁䥄䑆䅍䅁䅁䍄䉁䅁䅁䅂䅁䅁䅍䅄䅁䅁䅯睦䅁䅁䅯权䅁䅁䅯兂䅁䅁䅅䅁䉁䅁䅁兂汁潂噇㑑慳䅑杷允䅁䅁䅕䅁䑁䅁䅷䅁䭁佁䅑䅁䭁佁䭧䅁䭁佁䭙䅁䭁佁䭣䅁䉁䅁䅁允䅁䅁䅯䅅䅑䅁杷允䅁䅁䅍䅁䑁䅁䅷䅁䭁䕁偙䅁䭁䍁䝑䅁䉁䅁䅁允䅁䅁䅯䅅䅑䅁杷允䅁䅁䅑䅁䑁䅁䅷䅁䭁䙁䉯䅁䭁䅁䅯䅁䭁䅁䍑䅁䉁䅁䅁允䅁䅁䅕へ㍳啩杆䕃䵁䅉䅅䅁䕁䅁䅁睁䵁䅁䅁权䕂睁䅁权䭁䅁䅁权⽄允䅁允䅁䅁䅅䅁䙁䱁昶楇搯䍊䅂䍄䉁䅁䅁睁䅁䅁䅍䅄䅁䅁䅯䄫䅅䅁䅯杈䅙䅁䅅䅁䉁䅁䅁权桂杂䅁䍄䉁䅁䅁䅂䅁䅁䅍䅄䅁䅁䅯䅳䅍䅁䅯权䅁䅁䅯眯䅅䅁䅅䅁䉁䅁䅁兂汄䌰扌堫㐷睐杷允䅁䅁䅑䅁䑁䅁䅷䅁䭁䍁䍧䅁䭁䉁䅅䅁䭁偁䈸䅁䉁䅁䅁允䅁䉁䅑乍啋䅂䅁䅁䵁䅉䅅䅁䙁䅁䅁睁䵁䅁䅁权橁䅁䅁权瑄权䅁权浄权䅁权湄权䅁允䅁䅁䅅䅁䡁䅁䅁䅁杁敎䅖䍄䉁䅁䅁睁䅁䅁䅍䅄䅁䅁䅯睖䅕䅁䅯杇䅙䅁䅅䅁䉁䅁䅁权扁杂䅁䍄䉁䅁䅁䅂䅁䅁䅍䅄䅁䅁䅯䅋䅉䅁䅯权䅁䅁䅯眯䅅䅁䅅䅁䉁䅁䅁兂乄䵺䵺䵺歷䅑杷允䅁䅁䅕䅁䑁䅁䅷䅁䭁䱁䕙䅁䭁佁䭕䅁䭁佁䭙䅁䭁佁䭣䅁䉁䅁䅁允䅁䅁䅯䅅䅑䅁杷允䅁䅁䅍䅁䑁䅁䅷䅁䭁䵁䅉䅁䭁䉁䜴䅁䉁䅁䅁允䅁䅁䅯䅰䅙䅁杷允䅁䅁䅑䅁䑁䅁䅷䅁䭁䍁䐴䅁䭁䅁䅯䅁䭁偁䈸䅁䉁䅁䅁允䅁䅁䅕免獩䙈歰含䴸䅉䅅䅁䕁䅁䅁睁䵁䅁䅁权䱁睁䅁权剁䅁䅁权⽄允䅁允䅁䅁䅅䅁啁䕁剁塮䄸䅁䅁䍄䉁䅁䅁睁䅁䅁䅍䅄䅁䅁䅯朰䅁䅁䅯杈䅙䅁䅅䅁䉁䅁䅁权㍂杂䅁䍄䉁䅁䅁䅂䅁䅁䅍䅄䅁䅁䅯眲䅍䅁䅯权䅁䅁䅯眯䅅䅁䅅䅁䉁䅁䅁兂㝂䭆䠵場汯䅑杷允䅁䅁䅍䅁䑁䅁䅷䅁䭁䍁佉䅁䭁䍁䝑䅁䉁䅁䅁允䅁䅁䅯䅅䅑䅁杷允䅁䅁䅕䅁䑁䅁䅷䅁䭁䕁䱯䅁䭁佁䭕䅁䭁佁䭙䅁䭁佁䭣䅁䉁䅁䅁允䅁䅁䅯䅅䅑䅁杷允䅁䅁䅍䅁䑁䅁䅷䅁䭁䕁倰䅁䭁䉁䝧䅁䉁䅁䅁允䅁䅁䅯兏䅙䅁杷允䅁䅁䅑䅁䑁䅁䅷䅁䭁䵁䍁䅁䭁䅁䅯䅁䭁偁䈸䅁䉁䅁䅁允䅁䅁䅕捷桱扒穢歇䵁䅉䅅䅁䕁䅁䅁睁䵁䅁䅁权奃睃䅁权晁杂䅁权杁杂䅁允䅁䅁䅅䅁䭁偁䝑䅁䵁䅉䅅䅁䕁䅁䅁睁䵁䅁䅁权⭂䅁䅁权晁杂䅁权杁杂䅁允䅁䅁䅅䅁䭁䉁䡁䅁䵁䅉䅅䅁䑁䅁䅁睁䵁䅁䅁权穃䅄䅁权奁杂䅁允䅁䅁䅅䅁䭁䡁䝷䅁䵁䅉䅅䅁䕁䅁䅁睁䵁䅁䅁权䩁允䅁权䉁杁䅁权䍁杁䅁允䅁䅁䅅䅁䙁䝁坭先煖㤵䅊䍄䉁䅁䅁兂䅁䅁䅍䅄䅁䅁䅯杺䅷䅁䅯儵䅯䅁䅯朵䅯䅁䅯眵䅯䅁䅅䅁䉁䅁䅁权允䅂䅁䍄䉁䅁䅁䅂䅁䅁䅍䅄䅁䅁䅯東䅅䅁䅯充䅁䅁䅯兂䅁䅁䅅䅁䉁䅁䅁䅆䅃䘶兑䅁䅁䅁杷允䅁䅁䅑䅁䑁䅁䅷䅁䭁䱁䍙䅁䭁䉁䅅䅁䭁偁䈸䅁䉁䅁䅁允䅁䉁䅑䑓兲䅄䅁䅁䵁䅉䅅䅁䕁䅁䅁睁䵁䅁䅁权晃允䅁权䭁䅁䅁权䕁杁䅁允䅁䅁䅅䅁䙁䕁椵䙅㕧䅴䅊䍄䉁䅁䅁兂䅁䅁䅍䅄䅁䅁䅯䅏䅁䅁䅯䄷䅯䅁䅯朵䅯䅁䅯眵䅯䅁䅅䅁䉁䅁䅁睂䅁䅁䅁䩯歶䅑杷允䅁䅁䅕䅁䑁䅁䅷䅁䭁䵁䅕䅁䭁佁䭷䅁䭁佁䭙䅁䭁佁䭣䅁䉁䅁䅁允䅁䅁䅣䅁䅁佁剃唵䵁䅉䅅䅁䑁䅁䅁睁䵁䅁䅁权㕄䅁䅁权捁杂䅁允䅁䅁䅅䅁䭁䩁䜴䅁䵁䅉䅅䅁䕁䅁䅁睁䵁䅁䅁权㉃睁䅁权剁䅁䅁权⽄允䅁允䅁䅁䅅䅁啁䥁浂杤䅣䅁䅁䍄䉁䅁䅁兂䅁䅁䅍䅄䅁䅁䅯兊䅳䅁䅯䄶䅯䅁䅯朵䅯䅁䅯眵䅯䅁䅅䅁䉁䅁䅁权㉁睃䅁䍄䉁䅁䅁睁䅁䅁䅍䅄䅁䅁䅯儵䅁䅁䅯杊䅙䅁䅅䅁䉁䅁䅁兂灁䥘䌯圹周䅑杷允䅁䅁䅍䅁䑁䅁䅷䅁䭁䥁䉷䅁䭁䉁䜴䅁䉁䅁䅁允䅁䅁䅯杫䅙䅁杷允䅁䅁䅍䅁䑁䅁䅷䅁䭁䩁䴴䅁䭁䍁䝑䅁䉁䅁䅁允䅁䅁䅯䅅䅑䅁杷允䅁䅁䅍䅁䑁䅁䅷䅁䭁佁佣䅁䭁䉁䝧䅁䉁䅁䅁允䅁䅁䅯睢䅙䅁杷允䅁䅁䅕䅁䑁䅁䅷䅁䭁䕁䉫䅁䭁佁䭕䅁䭁佁䭙䅁䭁佁䭣䅁䉁䅁䅁允䅁䅁䅯儫䅯䅁杷允䅁䅁䅍䅁䑁䅁䅷䅁䭁䕁䙅䅁䭁䍁䝑䅁䉁䅁䅁允䅁䅁䅯䅅䅑䅁杷允䅁䅁䅑䅁䑁䅁䅷䅁䭁䱁䑙䅁䭁䅁䅯䅁䭁偁䈸䅁䉁䅁䅁允䅁䅁䅕椹捨㡪ㅊ䕆䵁䅉䅅䅁䑁䅁䅁睁䵁䅁䅁权卂允䅁权慁杂䅁允䅁䅁䅅䅁䭁䍁䜰䅁䵁䅉䅅䅁䕁䅁䅁睁䵁䅁䅁权慁睁䅁权䭁䅁䅁权⽄允䅁允䅁䅁䅅䅁䙁䅁琴灳瘳睰䅬䍄䉁䅁䅁睁䅁䅁䅍䅄䅁䅁䅯李䄸䅁䅯杈䅙䅁䅅䅁䉁䅁䅁权䡂睂䅁䍄䉁䅁䅁睁䅁䅁䅍䅄䅁䅁䅯杮䄸䅁䅯杇䅙䅁䅅䅁䉁䅁䅁权䅂杂䅁䍄䉁䅁䅁䅂䅁䅁䅍䅄䅁䅁䅯䅥䅅䅁䅯䅂䅁䅁䅯兂䅁䅁䅅䅁䉁䅁䅁䅆䅁䡬䑷䅁䅁䅁杷允䅁䅁䅑䅁䑁䅁䅷䅁䭁䍁䍕䅁䭁䅁䅯䅁䭁偁䈸䅁䉁䅁䅁允䅁䅁䅕報灪橊䥆歎䵁䅉䅅䅁䕁䅁䅁睁䵁䅁䅁权㍄杁䅁权䕁䅁䅁权⽄允䅁允䅁䅁䅅䅁啁䡁敁䄵䅁䅁䅁䍄䉁䅁䅁兂䅁䅁䅍䅄䅁䅁䅯䅮䅑䅁䅯䄷䅯䅁䅯朵䅯䅁䅯眵䅯䅁䅅䅁䉁䅁䅁权允䅂䅁䍄䉁䅁䅁兂䅁䅁䅍䅄䅁䅁䅯朳䄰䅁䅯䄶䅯䅁䅯朵䅯䅁䅯眵䅯䅁䅅䅁䉁䅁䅁权允䅂䅁䍄䉁䅁䅁䅂䅁䅁䅍䅄䅁䅁䅯睳䅍䅁䅯权䅁䅁䅯眯䅅䅁䅅䅁䉁䅁䅁兂䭁㘱睎児䝯䅑杷允䅁䅁䅑䅁䑁䅁䅷䅁䭁䝁䑯䅁䭁䉁䅅䅁䭁偁䈸䅁䉁䅁䅁允䅁䉁䅑偑爳杊䅁䅁䵁䅉䅅䅁䑁䅁䅁睁䵁䅁䅁权橁䅁䅁权歁杂䅁允䅁䅁䅅䅁䭁偁䱅䅁䵁䅉䅅䅁䙁䅁䅁睁䵁䅁䅁权㕃杄䅁权灄权䅁权浄权䅁权湄权䅁允䅁䅁䅅䅁䭁䉁卫䅁䵁䅉䅅䅁䕁䅁䅁睁䵁䅁䅁权啄䅁䅁权晁杂䅁权杁杂䅁允䅁䅁䅅䅁䭁乁䥳䅁䵁䅉䅅䅁䑁䅁䅁睁䵁䅁䅁权慃䅁䅁权敁杂䅁允䅁䅁䅅䅁䭁䱁䝍䅁䵁䅉䅅䅁䑁䅁䅁睁䵁䅁䅁权佁兄䅁权捁杂䅁允䅁䅁䅅䅁䭁䕁䝅䅁䵁䅉䅅䅁䕁䅁䅁睁䵁䅁䅁权橄允䅁权䕁䅁䅁权䕁杁䅁允䅁䅁䅅䅁啁䵁䙪朹䅣䅁䅁䍄䉁䅁䅁䅂䅁䅁䅍䅄䅁䅁䅯䅎䅉䅁䅯权䅁䅁䅯眯䅅䅁䅅䅁䉁䅁䅁兂畄䑦ㄸ牘䵯䅑杷允䅁䅁䅑䅁䑁䅁䅷䅁䭁偁䅯䅁䭁䅁䅯䅁䭁䅁䅕䅁䉁䅁䅁允䅁䅁䅕呣䬰㘱睎啃䵁䅉䅅䅁䙁䅁䅁睁䵁䅁䅁权睁䅁䅁权煄权䅁权浄权䅁权牄权䅁允䅁䅁䅅䅁䡁䅁䅁䅁杁畔䅚䍄䉁䅁䅁兂䅁䅁䅍䅄䅁䅁䅯杇䄴䅁䅯儵䅯䅁䅯朵䅯䅁䅯眵䅯䅁䅅䅁䉁䅁䅁权㑁睃䅁䍄䉁䅁䅁䅂䅁䅁䅍䅄䅁䅁䅯䅤䅁䅁䅯充䅁䅁䅯䅂䅉䅁䅅䅁䉁䅁䅁䅆权䵴佫䅁䅁䅁杷允䅁䅁䅑䅁䑁䅁䅷䅁䭁乁䌰䅁䭁䅁䅯䅁䭁偁䈸䅁䉁䅁䅁允䅁䅁䅕椹捨㡪ㅋき䵁䅉䅅䅁䙁䅁䅁睁䵁䅁䅁权桂䅄䅁权汄权䅁权浄权䅁权湄权䅁允䅁䅁䅅䅁䭁䑁䱣䅁䵁䅉䅅䅁䕁䅁䅁睁䵁䅁䅁权桂杁䅁权剁䅁䅁权⽄允䅁允䅁䅁䅅䅁啁䕁橃汴䉕䅁䅁䍄䉁䅁䅁兂䅁䅁䅍䅄䅁䅁䅯先䅳䅁䅯䄶䅯䅁䅯朵䅯䅁䅯眵䅯䅁䅅䅁䉁䅁䅁权䝁睃䅁䍄䉁䅁䅁䅂䅁䅁䅍䅄䅁䅁䅯䅢䅍䅁䅯䅂䅁䅁䅯眯䅅䅁䅅䅁䉁䅁䅁䅆坃啨䅣䅁䅁䅁杷允䅁䅁䅍䅁䑁䅁䅷䅁䭁䩁䕙䅁䭁䉁䝯䅁䉁䅁䅁允䅁䅁䅯䅑䅙䅁杷允䅁䅁䅑䅁䑁䅁䅷䅁䭁乁䉑䅁䭁䅁䅯䅁䭁䅁䍑䅁䉁䅁䅁允䅁䅁䅯睒䅁䅁杷允䅁䅁䅑䅁䑁䅁䅷䅁䭁䍁䍉䅁䭁䉁䅅䅁䭁偁䈸䅁䉁䅁䅁允䅁䉁䅑偧則䅅䅁䅁䵁䅉䅅䅁䑁䅁䅁睁䵁䅁䅁权䝁䅁䅁权捁杂䅁允䅁䅁䅅䅁䭁䍁䥍䅁䵁䅉䅅䅁䑁䅁䅁睁䵁䅁䅁权佂䅄䅁权敁杂䅁允䅁䅁䅅䅁䭁䩁䝉䅁䵁䅉䅅䅁䕁䅁䅁睁䵁䅁䅁权偄䅂䅁权晁杂䅁权杁杂䅁允䅁䅁䅅䅁䭁䩁䝫䅁䵁䅉䅅䅁䑁䅁䅁睁䵁䅁䅁权慂䅁䅁权流杂䅁允䅁䅁䅅䅁䙁偁潙䥘䌯唱䄱䍄䉁䅁䅁睁䅁䅁䅍䅄䅁䅁䅯睇䅁䅁䅯杈䅙䅁䅅䅁䉁䅁䅁权汁䅃䅁䍄䉁䅁䅁兂䅁䅁䅍䅄䅁䅁䅯䅈䅁䅁䅯䄶䅯䅁䅯朵䅯䅁䅯眵䅯䅁䅅䅁䉁䅁䅁权䝁睃䅁䍄䉁䅁䅁睁䅁䅁䅍䅄䅁䅁䅯睯䅷䅁䅯䅇䅙䅁䅅䅁䉁䅁䅁权㥁杂䅁䍄䉁䅁䅁兂䅁䅁䅍䅄䅁䅁䅯朷䅕䅁䅯儵䅯䅁䅯朵䅯䅁䅯眵䅯䅁䅅䅁䉁䅁䅁权偁睃䅁䍄䉁䅁䅁睁䅁䅁䅍䅄䅁䅁䅯兵䅁䅁䅯杈䅙䅁䅅䅁䉁䅁䅁权橄杂䅁䍄䉁䅁䅁睁䅁䅁䅍䅄䅁䅁䅯杣䅕䅁䅯䅈䅙䅁䅅䅁䉁䅁䅁权畁睂䅁䍄䉁䅁䅁䅂䅁䅁䅍䅄䅁䅁䅯睘䅉䅁䅯䅂䅁䅁䅯眯䅅䅁䅅䅁䉁䅁䅁䅆睂ご䅯䅁䅁䅁杷允䅁䅁䅕䅁䑁䅁䅷䅁䭁䑁䅑䅁䭁佁䬰䅁䭁佁䭙䅁䭁佁䭣䅁䉁䅁䅁允䅁䅁䅣䅁䅁䍁⭄䔵䵁䅉䅅䅁䕁䅁䅁睁䵁䅁䅁权䑄䅁䅁权䭁䅁䅁权䕁杁䅁允䅁䅁䅅䅁䙁偁灹搸乊栴䅒䍄䉁䅁䅁䅂䅁䅁䅍䅄䅁䅁䅯条䅉䅁䅯权䅁䅁䅯眯䅅䅁䅅䅁䉁䅁䅁兂杂搵楁稲桫䅑杷允䅁䅁䅍䅁䑁䅁䅷䅁䭁䅁䉍䅁䭁䉁䝧䅁䉁䅁䅁允䅁䅁䅯兏䅙䅁杷允䅁䅁䅑䅁䑁䅁䅷䅁䭁䑁䉑䅁䭁䉁䅅䅁䭁䅁䅕䅁䉁䅁䅁允䅁䉁䅑䭁䱪䅇䅁䅁䵁䅉䅅䅁䕁䅁䅁睁䵁䅁䅁权剂睁䅁权剁䅁䅁权⽄允䅁允䅁䅁䅅䅁啁䭁⭂睗䄰䅁䅁䍄䉁䅁䅁兂䅁䅁䅍䅄䅁䅁䅯東䄰䅁䅯儷䅯䅁䅯朵䅯䅁䅯眵䅯䅁䅅䅁䉁䅁䅁权允䅂䅁䍄䉁䅁䅁睁䅁䅁䅍䅄䅁䅁䅯朷䅅䅁䅯䅊䅙䅁䅅䅁䉁䅁䅁权䥃权䅁䍄䉁䅁䅁䅂䅁䅁䅍䅄䅁䅁䅯兕䅍䅁䅯权䅁䅁䅯眯䅅䅁䅅䅁䉁䅁䅁兂䱄啯㉗⼸堰䅑杷允䅁䅁䅑䅁䑁䅁䅷䅁䭁䭁䑳䅁䭁䅁䅯䅁䭁偁䈸䅁䉁䅁䅁允䅁䅁䅕浑汄䌰扉ぉ䵁䅉䅅䅁䙁䅁䅁睁䵁䅁䅁权畁䅁䅁权瑄权䅁权浄权䅁权湄权䅁允䅁䅁䅅䅁䡁䅁䅁䅁䅃敷䅒䍄䉁䅁䅁䅂䅁䅁䅍䅄䅁䅁䅯䅧䅉䅁䅯权䅁䅁䅯眯䅅䅁䅅䅁䉁䅁䅁兂㑃潈牘払䑧䅑杷允䅁䅁䅑䅁䑁䅁䅷䅁䭁佁䕧䅁䭁䉁䜸䅁䭁䍁䝁䅁䉁䅁䅁允䅁䅁䅯䅔䅣䅁杷允䅁䅁䅑䅁䑁䅁䅷䅁䭁䵁䍑䅁䭁䅁䅯䅁䭁偁䈸䅁䉁䅁䅁允䅁䅁䅕灰䕶䱉祄歆䵁䅉䅅䅁䕁䅁䅁睁䵁䅁䅁权䥄䅁䅁权剁䅁䅁权䕁杁䅁允䅁䅁䅅䅁啁䥁䍂硴䅉䅁䅁䍄䉁䅁䅁䅂䅁䅁䅍䅄䅁䅁䅯䅹䅍䅁䅯䅂䅁䅁䅯眯䅅䅁䅅䅁䉁䅁䅁䅆䅁䌫䉑䅁䅁䅁杷允䅁䅁䅑䅁䑁䅁䅷䅁䭁䡁䴰䅁䭁䉁䜸䅁䭁䍁䝁䅁䉁䅁䅁允䅁䅁䅯䅏䅙䅁杷允䅁䅁䅍䅁䑁䅁䅷䅁䭁乁䉧䅁䭁䍁䝑䅁䉁䅁䅁允䅁䅁䅯兊䅫䅁杷允䅁䅁䅑䅁䑁䅁䅷䅁䭁䍁䅳䅁䭁䉁䅅䅁䭁䅁䅕䅁䉁䅁䅁允䅁䉁䅑䙧ㅆ睊䅁䅁䵁䅉䅅䅁䕁䅁䅁睁䵁䅁䅁权䵃睁䅁权剁䅁䅁权⽄允䅁允䅁䅁䅅䅁啁䅁䡄祐䅳䅁䅁䍄䉁䅁䅁兂䅁䅁䅍䅄䅁䅁䅯䄹䅁䅁䅯朶䅯䅁䅯朵䅯䅁䅯眶䅯䅁䅅䅁䉁䅁䅁睂䅁䅁䅁䕯浦䅑杷允䅁䅁䅑䅁䑁䅁䅷䅁䭁䙁䅷䅁䭁䉁䅅䅁䭁䅁䍑䅁䉁䅁䅁允䅁䉁䅑穣獺杋䅁䅁䵁䅉䅅䅁䕁䅁䅁睁䵁䅁䅁权桃䅁䅁权䉁杁䅁权䙁杁䅁允䅁䅁䅅䅁䙁䙁歃奷䐵充䉆䍄䉁䅁䅁睁䅁䅁䅍䅄䅁䅁䅯睹䅁䅁䅯䅇䅙䅁䅅䅁䉁䅁䅁权䭂杂䅁䍄䉁䅁䅁睁䅁䅁䅍䅄䅁䅁䅯䄫䅳䅁䅯杈䅙䅁䅅䅁䉁䅁䅁权䩂杂䅁䍄䉁䅁䅁兂䅁䅁䅍䅄䅁䅁䅯睘䅁䅁䅯儷䅯䅁䅯朵䅯䅁䅯眵䅯䅁䅅䅁䉁䅁䅁睂䅁䅁䅁䕙洯䅑杷允䅁䅁䅑䅁䑁䅁䅷䅁䭁䵁䙧䅁䭁䉁䜸䅁䭁䍁䝁䅁䉁䅁䅁允䅁䅁䅯杔䅧䅁杷允䅁䅁䅍䅁䑁䅁䅷䅁䭁䉁䅯䅁䭁䍁䝙䅁䉁䅁䅁允䅁䅁䅕体㙆䭆䠷䕖䵁䅉䅅䅁䕁䅁䅁睁䵁䅁䅁权獄允䅁权䕁䅁䅁权䕁杁䅁允䅁䅁䅅䅁啁䝁剘䅑䅁䅁䅁䍄䉁䅁䅁兂䅁䅁䅍䅄䅁䅁䅯免䄰䅁䅯䄶䅯䅁䅯朵䅯䅁䅯眵䅯䅁䅅䅁䉁䅁䅁权允䅂䅁䍄䉁䅁䅁䅂䅁䅁䅍䅄䅁䅁䅯杲䅅䅁䅯权䅁䅁䅯兂䅁䅁䅅䅁䉁䅁䅁兂塄㍯㥁瑃偣䅑杷允䅁䅁䅑䅁䑁䅁䅷䅁䭁䙁䄴䅁䭁䉁䅅䅁䭁䅁䅕䅁䉁䅁䅁允䅁䉁䅑䤴䥌杂䅁䅁䵁䅉䅅䅁䕁䅁䅁睁䵁䅁䅁权⽄杁䅁权䭁䅁䅁权⽄允䅁允䅁䅁䅅䅁䙁䑁䬰㘱睎児䅸䍄䉁䅁䅁兂䅁䅁䅍䅄䅁䅁䅯八䅁䅁䅯儶䅯䅁䅯朵䅯䅁䅯眵䅯䅁䅅䅁䉁䅁䅁权瑁杄䅁䍄䉁䅁䅁䅂䅁䅁䅍䅄䅁䅁䅯先䅉䅁䅯䅂䅁䅁䅯眯䅅䅁䅅䅁䉁䅁䅁䅆奁扈䉁䅁䅁䅁杷允䅁䅁䅕䅁䑁䅁䅷䅁䭁䥁䙍䅁䭁佁䭯䅁䭁佁䭙䅁䭁佁䭳䅁䉁䅁䅁允䅁䅁䅯䅅䅑䅁杷允䅁䅁䅑䅁䑁䅁䅷䅁䭁䭁䍕䅁䭁䅁䅑䅁䭁偁䈸䅁䉁䅁䅁允䅁䉁䅑䭧㡙允䅁䅁䵁䅉䅅䅁䕁䅁䅁睁䵁䅁䅁权䙄睁䅁权剁䅁䅁权⽄允䅁允䅁䅁䅅䅁啁䵁摁䈱䅙䅁䅁䍄䉁䅁䅁睁䅁䅁䅍䅄䅁䅁䅯杺䅅䅁䅯杊䅙䅁䅅䅁䉁䅁䅁兂歃䑣䬰㜱坎䅑杷允䅁䅁䅍䅁䑁䅁䅷䅁䭁䵁䵯䅁䭁䍁䝑䅁䉁䅁䅁允䅁䅁䅯杔䅫䅁杷允䅁䅁䅑䅁䑁䅁䅷䅁䭁䵁䙑䅁䭁䉁䜸䅁䭁䍁䝁䅁䉁䅁䅁允䅁䅁䅯李䅣䅁杷允䅁䅁䅑䅁䑁䅁䅷䅁䭁䭁䱫䅁䭁䉁䜸䅁䭁䍁䝁䅁䉁䅁䅁允䅁䅁䅯杹䅧䅁杷允䅁䅁䅑䅁䑁䅁䅷䅁䭁䵁䌰䅁䭁䅁䅑䅁䭁偁䈸䅁䉁䅁䅁允䅁䉁䅑䉒煘䅁䅁䅁䵁䅉䅅䅁䕁䅁䅁睁䵁䅁䅁权扁允䅁权䉁杁䅁权䙁杁䅁允䅁䅁䅅䅁䙁䅁剘㉧敂晑䄱䍄䉁䅁䅁䅂䅁䅁䅍䅄䅁䅁䅯典䅍䅁䅯权䅁䅁䅯眯䅅䅁䅅䅁䉁䅁䅁兂䝁婧䑖㉩䭷䅑杷允䅁䅁䅕䅁䑁䅁䅷䅁䭁䩁䱳䅁䭁佁䭕䅁䭁佁䭙䅁䭁佁䭣䅁䉁䅁䅁允䅁䅁䅯䅅䅑䅁杷允䅁䅁䅕䅁䑁䅁䅷䅁䭁䥁䱍䅁䭁佁䭫䅁䭁佁䭙䅁䭁佁䭣䅁䉁䅁䅁允䅁䅁䅯䅅䅑䅁杷允䅁䅁䅕䅁䑁䅁䅷䅁䭁佁䱁䅁䭁佁䭯䅁䭁佁䭙䅁䭁佁䭳䅁䉁䅁䅁允䅁䅁䅣䅁䅁佁偂欵䵁䅉䅅䅁䙁䅁䅁睁䵁䅁䅁权畂䅄䅁权獄权䅁权浄权䅁权湄权䅁允䅁䅁䅅䅁䭁䉁䕁䅁䵁䅉䅅䅁䙁䅁䅁睁䵁䅁䅁权硂䅄䅁权潄权䅁权浄权䅁权湄权䅁允䅁䅁䅅䅁䭁䙁䱅䅁䵁䅉䅅䅁䑁䅁䅁睁䵁䅁䅁权䭃䅁䅁权流杂䅁允䅁䅁䅅䅁䙁䍁捬㡪ㅌ䙇䅬䍄䉁䅁䅁䅂䅁䅁䅍䅄䅁䅁䅯杸䅍䅁䅯䅂䅁䅁䅯眯䅅䅁䅅䅁䉁䅁䅁䅆潂䡫䅁䅁䅁䅁杷允䅁䅁䅑䅁䑁䅁䅷䅁䭁乁䑣䅁䭁䉁䅅䅁䭁偁䈸䅁䉁䅁䅁允䅁䉁䅑䡂晁睁䅁䅁䵁䅉䅅䅁䕁䅁䅁睁䵁䅁䅁权䝄睁䅁权剁䅁䅁权⽄允䅁允䅁䅁䅅䅁啁䅁㉂䉳䅁䅁䅁䍄䉁䅁䅁睁䅁䅁䅍䅄䅁䅁䅯关䅁䅁䅯杈䅙䅁䅅䅁䉁䅁䅁权啃杂䅁䍄䉁䅁䅁睁䅁䅁䅍䅄䅁䅁䅯睐䄰䅁䅯杊䅙䅁䅅䅁䉁䅁䅁兂乄䵺䵺䕺啸䅑杷允䅁䅁䅑䅁䑁䅁䅷䅁䭁䑁䍫䅁䭁䅁䅯䅁䭁偁䈸䅁䉁䅁䅁允䅁䅁䅕歯㉗⼸唳歁䵁䅉䅅䅁䕁䅁䅁睁䵁䅁䅁权穂睁䅁权䕁䅁䅁权⽄允䅁允䅁䅁䅅䅁啁䙁倳睏䅁䅁䅁䍄䉁䅁䅁䅂䅁䅁䅍䅄䅁䅁䅯䅤䅍䅁䅯充䅁䅁䅯眯䅅䅁䅅䅁䉁䅁䅁䅆㙁䕡䵁䅁䅁䅁杷允䅁䅁䅍䅁䑁䅁䅷䅁䭁䍁䰴䅁䭁䉁䝧䅁䉁䅁䅁允䅁䅁䅯䅑䅙䅁杷允䅁䅁䅑䅁䑁䅁䅷䅁䭁䙁䑕䅁䭁䅁䅯䅁䭁偁䈸䅁䉁䅁䅁允䅁䅁䅕䉲慸䑚晶ぇ䵁䅉䅅䅁䙁䅁䅁睁䵁䅁䅁权䅂兂䅁权獄权䅁权浄权䅁权湄权䅁允䅁䅁䅅䅁䡁䅁䅁䅁杄敥䅖䍄䉁䅁䅁䅂䅁䅁䅍䅄䅁䅁䅯兤䅍䅁䅯权䅁䅁䅯眯䅅䅁䅅䅁䉁䅁䅁兂噄佥浫奍內䅑杷允䅁䅁䅑䅁䑁䅁䅷䅁䭁䵁䑫䅁䭁䉁䅅䅁䭁偁䈸䅁䉁䅁䅁允䅁䉁䅑䍉㔹兂䅁䅁䵁䅉䅅䅁䙁䅁䅁睁䵁䅁䅁权摄睃䅁权獄权䅁权浄权䅁权湄权䅁允䅁䅁䅅䅁䭁䉁䕁䅁䵁䅉䅅䅁䕁䅁䅁睁䵁䅁䅁权ぃ杁䅁权䭁䅁䅁权⽄允䅁允䅁䅁䅅䅁䙁䱁摋㘷䝦⭓⽣䍄䉁䅁䅁䅂䅁䅁䅍䅄䅁䅁䅯杇䅍䅁䅯䅂䅁䅁䅯眯䅅䅁䅅䅁䉁䅁䅁䅆癄杨䉑䅁䅁䅁杷允䅁䅁䅕䅁䑁䅁䅷䅁䭁䝁䵷䅁䭁佁䭧䅁䭁佁䭙䅁䭁佁䭣䅁䉁䅁䅁允䅁䅁䅯术䅯䅁杷允䅁䅁䅑䅁䑁䅁䅷䅁䭁䝁䑳䅁䭁䅁䅯䅁䭁偁䈸䅁䉁䅁䅁允䅁䅁䅕癴㥐䠱灪䕁䵁䅉䅅䅁䙁䅁䅁睁䵁䅁䅁权㑂睃䅁权獄权䅁权浄权䅁权湄权䅁允䅁䅁䅅䅁䭁䉁䕁䅁䵁䅉䅅䅁䙁䅁䅁睁䵁䅁䅁权㍄䅄䅁权汄权䅁权浄权䅁权湄权䅁允䅁䅁䅅䅁䭁䑁䱣䅁䵁䅉䅅䅁䑁䅁䅁睁䵁䅁䅁权硁兂䅁权敁杂䅁允䅁䅁䅅䅁䭁䕁䝙䅁䵁䅉䅅䅁䑁䅁䅁睁䵁䅁䅁权癄䅄䅁权捁杂䅁允䅁䅁䅅䅁䭁䍁䝯䅁䵁䅉䅅䅁䕁䅁䅁睁䵁䅁䅁权䙃杁䅁权䕁䅁䅁权⽄允䅁允䅁䅁䅅䅁啁䑁晴兇䅁䅁䅁䍄䉁䅁䅁䅂䅁䅁䅍䅄䅁䅁䅯睬䅁䅁䅯允䅉䅁䅯兂䅉䅁䅅䅁䉁䅁䅁兂睂搱桂杂慪䅑杷允䅁䅁䅑䅁䑁䅁䅷䅁䭁䥁䍕䅁䭁䅁䅯䅁䭁偁䈸䅁䉁䅁䅁允䅁䅁䅕呦ㄸ牘䩰䕃䵁䅉䅅䅁䑁䅁䅁睁䵁䅁䅁权坄允䅁权捁杂䅁允䅁䅁䅅䅁䭁䕁䡙䅁䵁䅉䅅䅁䕁䅁䅁睁䵁䅁䅁权⭄杁䅁权剁䅁䅁权⽄允䅁允䅁䅁䅅䅁啁䍁塂祌䅷䅁䅁䍄䉁䅁䅁䅂䅁䅁䅍䅄䅁䅁䅯睓䅍䅁䅯䅂䅁䅁䅯眯䅅䅁䅅䅁䉁䅁䅁䅆权癫䅫䅁䅁䅁杷允䅁䅁䅑䅁䑁䅁䅷䅁䭁䥁䍙䅁䭁䉁䅅䅁䭁偁䈸䅁䉁䅁䅁允䅁䉁䅑䡉䡊䅃䅁䅁䵁䅉䅅䅁䙁䅁䅁睁䵁䅁䅁权湄睃䅁权煄权䅁权浄权䅁权牄权䅁允䅁䅁䅅䅁䡁䅁䅁䅁䅃畔䅚䍄䉁䅁䅁䅂䅁䅁䅍䅄䅁䅁䅯睨䅉䅁䅯权䅁䅁䅯眯䅅䅁䅅䅁䉁䅁䅁兂摁浗㝑〳栯睐杷允䅁䅁䅑䅁䑁䅁䅷䅁䭁乁䑉䅁䭁䅁䅑䅁䭁偁䈸䅁䉁䅁䅁允䅁䉁䅑䘰卆睅䅁䅁䵁䅉䅅䅁䕁䅁䅁睁䵁䅁䅁权䱂睁䅁权䭁䅁䅁权⽄允䅁允䅁䅁䅅䅁䙁䉁奂扏䥔桤䅂䍄䉁䅁䅁䅂䅁䅁䅍䅄䅁䅁䅯杨䅅䅁䅯权䅁䅁䅯兂䅁䅁䅅䅁䉁䅁䅁兂敃㘷䝦穓兣䅑杷允䅁䅁䅍䅁䑁䅁䅷䅁䭁䉁䝕䅁䭁䉁䜴䅁䉁䅁䅁允䅁䅁䅯䄳䅙䅁杷允䅁䅁䅑䅁䑁䅁䅷䅁䭁䑁䑑䅁䭁䅁䅯䅁䭁偁䈸䅁䉁䅁䅁允䅁䅁䅕浔光䑗ねぇ䵁䅉䅅䅁䕁䅁䅁睁䵁䅁䅁权楄䅁䅁权䉁杁䅁权䑁杁䅁允䅁䅁䅅䅁䙁䙁䭙煊積瑤䄹䍄䉁䅁䅁䅂䅁䅁䅍䅄䅁䅁䅯䅮䅍䅁䅯充䅁䅁䅯眯䅅䅁䅅䅁䉁䅁䅁䅆䅃䵭夹䅁䅁䅁杷允䅁䅁䅍䅁䑁䅁䅷䅁䭁䱁䙅䅁䭁䍁䝙䅁䉁䅁䅁允䅁䅁䅕㡪ㅌ䙋晷ざ䵁䅉䅅䅁䙁䅁䅁睁䵁䅁䅁权煄允䅁权獄权䅁权浄权䅁权湄权䅁允䅁䅁䅅䅁䡁䅁䅁䅁䅃畯䅖䍄䉁䅁䅁䅂䅁䅁䅍䅄䅁䅁䅯䅮䅉䅁䅯权䅁䅁䅯眯䅅䅁䅅䅁䉁䅁䅁兂晄㑔堲桢䍉䅑杷允䅁䅁䅕䅁䑁䅁䅷䅁䭁䵁䘰䅁䭁佁䭕䅁䭁佁䭙䅁䭁佁䭣䅁䉁䅁䅁允䅁䅁䅯䅇䅳䅁杷允䅁䅁䅑䅁䑁䅁䅷䅁䭁䝁䅕䅁䭁䅁䅯䅁䭁䅁䍑䅁䉁䅁䅁允䅁䅁䅕歵䵫楁䡵䐸䴸䅉䅅䅁䙁䅁䅁睁䵁䅁䅁权佃睃䅁权汄权䅁权浄权䅁权湄权䅁允䅁䅁䅅䅁䭁䉁䱷䅁䵁䅉䅅䅁䕁䅁䅁睁䵁䅁䅁权坂杁䅁权䭁䅁䅁权⽄允䅁允䅁䅁䅅䅁䙁䵁㉬灶愸⽌⽫䍄䉁䅁䅁䅂䅁䅁䅍䅄䅁䅁䅯朸䅉䅁䅯䅂䅁䅁䅯眯䅅䅁䅅䅁䉁䅁䅁䅆㑁牂䅉䅁䅁䅁杷允䅁䅁䅍䅁䑁䅁䅷䅁䭁䉁䉫䅁䭁䍁䝙䅁䉁䅁䅁允䅁䅁䅕硥畓⭒㙅歒䵁䅉䅅䅁䕁䅁䅁睁䵁䅁䅁权祃䅁䅁权䕁䅁䅁权䕁杁䅁允䅁䅁䅅䅁啁䵁䵨䅺䅁䅁䅁䍄䉁䅁䅁䅂䅁䅁䅍䅄䅁䅁䅯公䅅䅁䅯允䅉䅁䅯兂䅉䅁䅅䅁䉁䅁䅁兂睂⭸䙗夫挸兑杷允䅁䅁䅑䅁䑁䅁䅷䅁䭁偁䍉䅁䭁䉁䅅䅁䭁偁䈸䅁䉁䅁䅁允䅁䉁䅑䈲欫元䅁䅁䵁䅉䅅䅁䕁䅁䅁睁䵁䅁䅁权橃睁䅁权剁䅁䅁权⽄允䅁允䅁䅁䅅䅁啁偁な䅺䅫䅁䅁䍄䉁䅁䅁睁䅁䅁䅍䅄䅁䅁䅯睈䅁䅁䅯䅊䅙䅁䅅䅁䉁䅁䅁权䑂杄䅁䍄䉁䅁䅁䅂䅁䅁䅍䅄䅁䅁䅯兇䅁䅁䅯允䅉䅁䅯兂䅉䅁䅅䅁䉁䅁䅁兂䙄䘷焳㡚剔䅑杷允䅁䅁䅕䅁䑁䅁䅷䅁䭁䙁䙷䅁䭁佁䭧䅁䭁佁䭙䅁䭁佁䭣䅁䉁䅁䅁允䅁䅁䅯杂䅳䅁杷允䅁䅁䅑䅁䑁䅁䅷䅁䭁䥁䐸䅁䭁䅁䅯䅁䭁偁䈸䅁䉁䅁䅁允䅁䅁䅕杖琴灳瘲お䵁䅉䅅䅁䕁䅁䅁睁䵁䅁䅁权流兂䅁权晁杂䅁权杁杂䅁允䅁䅁䅅䅁䭁佁䠴䅁䵁䅉䅅䅁䕁䅁䅁睁䵁䅁䅁权橃睁䅁权䭁䅁䅁权⽄允䅁允䅁䅁䅅䅁䙁䝁渳㘫确栰䅸䍄䉁䅁䅁睁䅁䅁䅍䅄䅁䅁䅯眵䅁䅁䅯䅈䅙䅁䅅䅁䉁䅁䅁权湁杂䅁䍄䉁䅁䅁䅂䅁䅁䅍䅄䅁䅁䅯杷䅉䅁䅯䅂䅁䅁䅯眯䅅䅁䅅䅁䉁䅁䅁䅆䵂剄䄸䅁䅁䅁杷允䅁䅁䅍䅁䑁䅁䅷䅁䭁佁䙕䅁䭁䍁䝑䅁䉁䅁䅁允䅁䅁䅯䅃䅣䅁杷允䅁䅁䅑䅁䑁䅁䅷䅁䭁䵁䍉䅁䭁䉁䅅䅁䭁偁䈸䅁䉁䅁䅁允䅁䉁䅑伷硊䅃䅁䅁䵁䅉䅅䅁䕁䅁䅁睁䵁䅁䅁权橄杁䅁权䕁䅁䅁权⽄允䅁允䅁䅁䅅䅁啁䉁剩制䅣䅁䅁䍄䉁䅁䅁睁䅁䅁䅍䅄䅁䅁䅯兮䄴䅁䅯䅇䅙䅁䅅䅁䉁䅁䅁权䭂杂䅁䍄䉁䅁䅁兂䅁䅁䅍䅄䅁䅁䅯睕䅳䅁䅯儶䅯䅁䅯朵䅯䅁䅯眵䅯䅁䅅䅁䉁䅁䅁权允䅂䅁䍄䉁䅁䅁兂䅁䅁䅍䅄䅁䅁䅯兑䅷䅁䅯儶䅯䅁䅯朵䅯䅁䅯眵䅯䅁䅅䅁䉁䅁䅁权塁睄䅁䍄䉁䅁䅁睁䅁䅁䅍䅄䅁䅁䅯眲䅅䅁䅯䅊䅙䅁䅅䅁䉁䅁䅁权⽁权䅁䍄䉁䅁䅁睁䅁䅁䅍䅄䅁䅁䅯䅯䅕䅁䅯䅊䅙䅁䅅䅁䉁䅁䅁权㝄杂䅁䍄䉁䅁䅁䅂䅁䅁䅍䅄䅁䅁䅕䅁䅁䭁䝍ご䭅䅁䅯䅁䭁偁䈸䅁䉁䅁䅁允䅁䅁䅕浚浚浚䝡啍䵁䅉䅅䅁䕁䅁䅁睁䵁䅁䅁权桃允䅁权䕁䅁䅁权䙁䅁䅁允䅁䅁䅅䅁啁䅁䕨杘䅁䅁䅁䍄䉁䅁䅁睁䅁䅁䅍䅄䅁䅁䅯眫䅯䅁䅯䅇䅙䅁䅅䅁䉁䅁䅁权灁杂䅁䍄䉁䅁䅁䅂䅁䅁䅍䅄䅁䅁䅯睇䅉䅁䅯䅂䅁䅁䅯眯䅅䅁䅅䅁䉁䅁䅁䅆㑄㉧䅯䅁䅁䅁杷允䅁䅁䅑䅁䑁䅁䅷䅁䭁偁䭯䅁䭁䉁䜸䅁䭁䍁䝁䅁䉁䅁䅁允䅁䅁䅯眰䅙䅁杷允䅁䅁䅕䅁䑁䅁䅷䅁䭁䝁䈴䅁䭁佁䭯䅁䭁佁䭙䅁䭁佁䭳䅁䉁䅁䅁允䅁䅁䅯䅅䅑䅁杷允䅁䅁䅕䅁䑁䅁䅷䅁䭁佁䙣䅁䭁佁䭷䅁䭁佁䭙䅁䭁佁䭣䅁䉁䅁䅁允䅁䅁䅣䅁䅁䕁㝂䔵䵁䅉䅅䅁䑁䅁䅁睁䵁䅁䅁权㝃䅅䅁权捁杂䅁允䅁䅁䅅䅁䭁䵁䥫䅁䵁䅉䅅䅁䕁䅁䅁睁䵁䅁䅁权瑁允䅁权䉁杁䅁权䑁杁䅁允䅁䅁䅅䅁䙁䉁䭵搸卄獯䅨䍄䉁䅁䅁兂䅁䅁䅍䅄䅁䅁䅯兢䅅䅁䅯朶䅯䅁䅯朵䅯䅁䅯眶䅯䅁䅅䅁䉁䅁䅁权允䅂䅁䍄䉁䅁䅁兂䅁䅁䅍䅄䅁䅁䅯兇䅳䅁䅯儵䅯䅁䅯朵䅯䅁䅯眵䅯䅁䅅䅁䉁䅁䅁权慁睃䅁䍄䉁䅁䅁䅂䅁䅁䅍䅄䅁䅁䅯睇䅉䅁䅯权䅁䅁䅯眯䅅䅁䅅䅁䉁䅁䅁兂权楇搯䅊㕢睐杷允䅁䅁䅕䅁䑁䅁䅷䅁䭁䅁䅧䅁䭁佁䭷䅁䭁佁䭙䅁䭁佁䭣䅁䉁䅁䅁允䅁䅁䅣䅁䅁䭁䝂欵䵁䅉䅅䅁䕁䅁䅁睁䵁䅁䅁权偄睁䅁权䭁䅁䅁权⽄允䅁允䅁䅁䅅䅁䙁䍁礲敮渫癸⽫䍄䉁䅁䅁䅂䅁䅁䅍䅄䅁䅁䅯杇䅁䅁䅯权䅁䅁䅯兂䅁䅁䅅䅁䉁䅁䅁兂䵂㑎䉬䝙灕䅑杷允䅁䅁䅑䅁䑁䅁䅷䅁䭁乁䅫䅁䭁䅁䅯䅁䭁䅁䅕䅁䉁䅁䅁允䅁䅁䅕硥畓⭒㙈䕉䵁䅉䅅䅁䙁䅁䅁睁䵁䅁䅁权㙄睃䅁权汄权䅁权浄权䅁权湄权䅁允䅁䅁䅅䅁䭁䉁䕁䅁䵁䅉䅅䅁䕁䅁䅁睁䵁䅁䅁权潂䅁䅁权䕁䅁䅁权䕁杁䅁允䅁䅁䅅䅁啁䭁瑵䅋䅁䅁䅁䍄䉁䅁䅁兂䅁䅁䅍䅄䅁䅁䅯兯䅳䅁䅯朶䅯䅁䅯朵䅯䅁䅯眶䅯䅁䅅䅁䉁䅁䅁权允䅂䅁䍄䉁䅁䅁䅂䅁䅁䅍䅄䅁䅁䅯儴䅉䅁䅯䅂䅁䅁䅯眯䅅䅁䅅䅁䉁䅁䅁䅆㑄灴䙳䅁䅁䅁杷允䅁䅁䅕䅁䑁䅁䅷䅁䭁䍁䉙䅁䭁佁䭯䅁䭁佁䭙䅁䭁佁䭳䅁䉁䅁䅁允䅁䅁䅣䅁䅁䵁偂欵䵁䅉䅅䅁䙁䅁䅁睁䵁䅁䅁权ㅂ䅄䅁权潄权䅁权浄权䅁权湄权䅁允䅁䅁䅅䅁䭁䅁䱙䅁䵁䅉䅅䅁䙁䅁䅁睁䵁䅁䅁权䅁允䅁权灄权䅁权浄权䅁权湄权䅁允䅁䅁䅅䅁䭁䍁䱑䅁䵁䅉䅅䅁䙁䅁䅁睁䵁䅁䅁权祁允䅁权瑄权䅁权浄权䅁权湄权䅁允䅁䅁䅅䅁䭁䉁䕁䅁䵁䅉䅅䅁䕁䅁䅁睁䵁䅁䅁权䍃䅁䅁权䭁䅁䅁权䙁䅁䅁允䅁䅁䅅䅁䙁䙁㘶兓䍷祡䅊䍄䉁䅁䅁兂䅁䅁䅍䅄䅁䅁䅯朵䅳䅁䅯䄶䅯䅁䅯朵䅯䅁䅯眵䅯䅁䅅䅁䉁䅁䅁权䝁睃䅁䍄䉁䅁䅁䅂䅁䅁䅍䅄䅁䅁䅯睩䅁䅁䅯䅂䅁䅁䅯䅂䅉䅁䅅䅁䉁䅁䅁䅆啁呏䅯䅁䅁䅁杷允䅁䅁䅑䅁䑁䅁䅷䅁䭁佁䍅䅁䭁䉁䅅䅁䭁偁䈸䅁䉁䅁䅁允䅁䉁䅑佉䝱睄䅁䅁䵁䅉䅅䅁䑁䅁䅁睁䵁䅁䅁权浃允䅁权捁杂䅁允䅁䅁䅅䅁䭁䩁䜰䅁䵁䅉䅅䅁䕁䅁䅁睁䵁䅁䅁权敁睁䅁权剁䅁䅁权⽄允䅁允䅁䅁䅅䅁啁䥁婃䉋䄰䅁䅁䍄䉁䅁䅁睁䅁䅁䅍䅄䅁䅁䅯睎䅷䅁䅯䅈䅙䅁䅅䅁䉁䅁䅁权楂杂䅁䍄䉁䅁䅁兂䅁䅁䅍䅄䅁䅁䅯睯䅳䅁䅯䄷䅯䅁䅯朵䅯䅁䅯眵䅯䅁䅅䅁䉁䅁䅁权允䅂䅁䍄䉁䅁䅁䅂䅁䅁䅍䅄䅁䅁䅯杵䅍䅁䅯权䅁䅁䅯眯䅅䅁䅅䅁䉁䅁䅁兂癁匳䝑婧硘睐杷允䅁䅁䅍䅁䑁䅁䅷䅁䭁䕁䰴䅁䭁䉁䜴䅁䉁䅁䅁允䅁䅁䅯杪䅣䅁杷允䅁䅁䅑䅁䑁䅁䅷䅁䭁䕁䐰䅁䭁䉁䅅䅁䭁偁䈸䅁䉁䅁䅁允䅁䉁䅑楚獂克䅁䅁䵁䅉䅅䅁䙁䅁䅁睁䵁䅁䅁权捄䅂䅁权汄权䅁权浄权䅁权湄权䅁允䅁䅁䅅䅁䭁偁䭫䅁䵁䅉䅅䅁䕁䅁䅁睁䵁䅁䅁权剂䅁䅁权晁杂䅁权杁杂䅁允䅁䅁䅅䅁䭁䱁䩫䅁䵁䅉䅅䅁䕁䅁䅁睁䵁䅁䅁权睁允䅁权䕁䅁䅁权䕁杁䅁允䅁䅁䅅䅁啁䙁⼷充䅁䅁䅁䍄䉁䅁䅁䅂䅁䅁䅍䅄䅁䅁䅯睧䅍䅁䅯䅂䅁䅁䅯眯䅅䅁䅅䅁䉁䅁䅁䅆睃䵉䑉䅁䅁䅁杷允䅁䅁䅕䅁䑁䅁䅷䅁䭁䑁䅷䅁䭁佁䬰䅁䭁佁䭙䅁䭁佁䭣䅁䉁䅁䅁允䅁䅁䅣䅁䅁䥁歄䔵䵁䅉䅅䅁䕁䅁䅁睁䵁䅁䅁权乂睁䅁权䭁䅁䅁权⽄允䅁允䅁䅁䅅䅁䙁偁卌坔光䅗䅚䍄䉁䅁䅁睁䅁䅁䅍䅄䅁䅁䅯睹䄴䅁䅯䅇䅙䅁䅅䅁䉁䅁䅁权䕂杂䅁䍄䉁䅁䅁䅂䅁䅁䅍䅄䅁䅁䅯睫䅅䅁䅯允䅉䅁䅯睁䅉䅁䅅䅁䉁䅁䅁兂祂改䱤䥒䕄䅑杷允䅁䅁䅑䅁䑁䅁䅷䅁䭁乁䑑䅁䭁䉁䅅䅁䭁偁䈸䅁䉁䅁䅁允䅁䉁䅑串婚杂䅁䅁䵁䅉䅅䅁䙁䅁䅁睁䵁䅁䅁权䍃䅁䅁权潄权䅁权浄权䅁权湄权䅁允䅁䅁䅅䅁䭁䅁䱙䅁䵁䅉䅅䅁䕁䅁䅁睁䵁䅁䅁权瑁睁䅁权剁䅁䅁权⽄允䅁允䅁䅁䅅䅁啁䕁瑄の䅅䅁䅁䍄䉁䅁䅁䅂䅁䅁䅍䅄䅁䅁䅯兆䅅䅁䅯允䅉䅁䅯兂䅉䅁䅅䅁䉁䅁䅁兂坃㜴佰䉡摔䅑杷允䅁䅁䅑䅁䑁䅁䅷䅁䭁乁䑑䅁䭁䅁䅯䅁䭁偁䈸䅁䉁䅁䅁允䅁䅁䅕卸睃浣剩戸䴸䅉䅅䅁䑁䅁䅁睁䵁䅁䅁权灂兂䅁权歁杂䅁允䅁䅁䅅䅁䭁䥁䜴䅁䵁䅉䅅䅁䕁䅁䅁睁䵁䅁䅁权䥂睁䅁权䕁䅁䅁权⽄允䅁允䅁䅁䅅䅁啁佁硁睵䅁䅁䅁䍄䉁䅁䅁兂䅁䅁䅍䅄䅁䅁䅯术䅁䅁䅯儵䅯䅁䅯朵䅯䅁䅯眵䅯䅁䅅䅁䉁䅁䅁权⭁睃䅁䍄䉁䅁䅁睁䅁䅁䅍䅄䅁䅁䅯儰䄰䅁䅯䅈䅙䅁䅅䅁䉁䅁䅁权䍃杂䅁䍄䉁䅁䅁䅂䅁䅁䅍䅄䅁䅁䅯䅨䅁䅁䅯䅂䅁䅁䅯䅂䅉䅁䅅䅁䉁䅁䅁䅆睂桺䉯䅁䅁䅁杷允䅁䅁䅑䅁䑁䅁䅷䅁䭁佁䑑䅁䭁䅁䅯䅁䭁偁䈸䅁䉁䅁䅁允䅁䅁䅕桙奂扏䥔ぅ䵁䅉䅅䅁䕁䅁䅁睁䵁䅁䅁权剄允䅁权䕁䅁䅁权䙁䅁䅁允䅁䅁䅅䅁啁䑁⭧督䅉䅁䅁䍄䉁䅁䅁兂䅁䅁䅍䅄䅁䅁䅯睚䅅䅁䅯儶䅯䅁䅯朵䅯䅁䅯眵䅯䅁䅅䅁䉁䅁䅁权䝂杄䅁䍄䉁䅁䅁䅂䅁䅁䅍䅄䅁䅁䅯䅓䅍䅁䅯充䅁䅁䅯眯䅅䅁䅅䅁䉁䅁䅁䅆䅁硂楧䅁䅁䅁杷允䅁䅁䅑䅁䑁䅁䅷䅁䭁䥁䍅䅁䭁䅁䅯䅁䭁偁䈸䅁䉁䅁䅁允䅁䅁䅕琸乊桙奂え䵁䅉䅅䅁䙁䅁䅁睁䵁䅁䅁权啃䅁䅁权獄权䅁权浄权䅁权湄权䅁允䅁䅁䅅䅁䡁䅁䅁䅁权⭘䅖䍄䉁䅁䅁䅂䅁䅁䅍䅄䅁䅁䅯儫䅅䅁䅯睈䅙䅁䅯䅉䅙䅁䅅䅁䉁䅁䅁权⽂䅃䅁䍄䉁䅁䅁兂䅁䅁䅍䅄䅁䅁䅯杣䄰䅁䅯朶䅯䅁䅯朵䅯䅁䅯眶䅯䅁䅅䅁䉁䅁䅁权允䅂䅁䍄䉁䅁䅁兂䅁䅁䅍䅄䅁䅁䅯兲䄰䅁䅯䄷䅯䅁䅯朵䅯䅁䅯眵䅯䅁䅅䅁䉁䅁䅁睂䅁䅁䅁佧汪䅑杷允䅁䅁䅑䅁䑁䅁䅷䅁䭁䩁䑧䅁䭁䅁䅯䅁䭁偁䈸䅁䉁䅁䅁允䅁䅁䅕〰椱䙅㕧あ䵁䅉䅅䅁䙁䅁䅁睁䵁䅁䅁权塁兂䅁权汄权䅁权浄权䅁权湄权䅁允䅁䅁䅅䅁䭁䅁䰰䅁䵁䅉䅅䅁䑁䅁䅁睁䵁䅁䅁权煂䅁䅁权敁杂䅁允䅁䅁䅅䅁䭁䑁䩅䅁䵁䅉䅅䅁䑁䅁䅁睁䵁䅁䅁权㕂䅁䅁权奁杂䅁允䅁䅁䅅䅁䭁䑁䝫䅁䵁䅉䅅䅁䑁䅁䅁睁䵁䅁䅁权敄䅄䅁权敁杂䅁允䅁䅁䅅䅁䭁䑁䝑䅁䵁䅉䅅䅁䑁䅁䅁睁䵁䅁䅁权䵄允䅁权捁杂䅁允䅁䅁䅅䅁䭁佁䝷䅁䵁䅉䅅䅁䑁䅁䅁睁䵁䅁䅁权歄允䅁权捁杂䅁允䅁䅁䅅䅁䭁䑁䡉䅁䵁䅉䅅䅁䑁䅁䅁睁䵁䅁䅁权浃兂䅁权捁杂䅁允䅁䅁䅅䅁䭁䍁䥁䅁䵁䅉䅅䅁䑁䅁䅁睁䵁䅁䅁权㑄兄䅁权流杂䅁允䅁䅁䅅䅁䙁䵁䴳䵺䵺䙢䅊䍄䉁䅁䅁䅂䅁䅁䅍䅄䅁䅁䅯兄䅅䅁䅯充䅁䅁䅯兂䅁䅁䅅䅁䉁䅁䅁䅆捃海捫䅁䅁䅁杷允䅁䅁䅑䅁䑁䅁䅷䅁䭁䍁䍫䅁䭁䅁䅯䅁䭁偁䈸䅁䉁䅁䅁允䅁䅁䅕⽷潕䥘䌹商䵁䅉䅅䅁䙁䅁䅁睁䵁䅁䅁权佄允䅁权獄权䅁权浄权䅁权湄权䅁允䅁䅁䅅䅁䡁䅁䅁䅁䅄敬䅒䍄䉁䅁䅁兂䅁䅁䅍䅄䅁䅁䅯児䅷䅁䅯朶䅯䅁䅯朵䅯䅁䅯眶䅯䅁䅅䅁䉁䅁䅁权允䅂䅁䍄䉁䅁䅁䅂䅁䅁䅍䅄䅁䅁䅯光䅍䅁䅯充䅁䅁䅯眯䅅䅁䅅䅁䉁䅁䅁䅆䅃へ癄䅁䅁䅁杷允䅁䅁䅕䅁䑁䅁䅷䅁䭁乁䅳䅁䭁佁䭕䅁䭁佁䭙䅁䭁佁䭣䅁䉁䅁䅁允䅁䅁䅯材䅳䅁杷允䅁䅁䅍䅁䑁䅁䅷䅁䭁䵁䉧䅁䭁䉁䝯䅁䉁䅁䅁允䅁䅁䅯睇䅙䅁杷允䅁䅁䅑䅁䑁䅁䅷䅁䭁䵁䅫䅁䭁䅁䍅䅁䭁䅁䍍䅁䉁䅁䅁允䅁䅁䅕到噶潨愸欲䵁䅉䅅䅁䕁䅁䅁睁䵁䅁䅁权䑁允䅁权䭁䅁䅁权䕁杁䅁允䅁䅁䅅䅁䙁䭁䠵場啯杲䅂䍄䉁䅁䅁䅂䅁䅁䅍䅄䅁䅁䅯杰䅍䅁䅯䅂䅁䅁䅯眯䅅䅁䅅䅁䉁䅁䅁䅆㑂ず䅍䅁䅁䅁杷允䅁䅁䅍䅁䑁䅁䅷䅁䭁䱁䅧䅁䭁䉁䝧䅁䉁䅁䅁允䅁䅁䅯䅒䅙䅁杷允䅁䅁䅍䅁䑁䅁䅷䅁䭁䱁䕁䅁䭁䉁䝯䅁䉁䅁䅁允䅁䅁䅯睇䅙䅁杷允䅁䅁䅕䅁䑁䅁䅷䅁䭁䉁乣䅁䭁佁䬰䅁䭁佁䭙䅁䭁佁䭣䅁䉁䅁䅁允䅁䅁䅯䅅䅑䅁杷允䅁䅁䅑䅁䑁䅁䅷䅁䭁䥁䈸䅁䭁䅁䍅䅁䭁䅁䍍䅁䉁䅁䅁允䅁䅁䅕敌楨䠫⽅欳䵁䅉䅅䅁䙁䅁䅁睁䵁䅁䅁权扁䅄䅁权潄权䅁权浄权䅁权湄权䅁允䅁䅁䅅䅁䭁䉁䕁䅁䵁䅉䅅䅁䕁䅁䅁睁䵁䅁䅁权塄睁䅁权䕁䅁䅁权⽄允䅁允䅁䅁䅅䅁䭁䕁䅣䅁䵁䅉䅅䅁䙁䅁䅁睁䵁䅁䅁权㑄䅂䅁权獄权䅁权浄权䅁权湄权䅁允䅁䅁䅅䅁䡁䅁䅁䅁䅁敢䅖䍄䉁䅁䅁兂䅁䅁䅍䅄䅁䅁䅯䉋䅁䅁䅯䄶䅯䅁䅯朵䅯䅁䅯眵䅯䅁䅅䅁䉁䅁䅁权允䅂䅁䍄䉁䅁䅁睁䅁䅁䅍䅄䅁䅁䅯杒䄸䅁䅯杈䅙䅁䅅䅁䉁䅁䅁权坂杂䅁䍄䉁䅁䅁䅂䅁䅁䅍䅄䅁䅁䅯杈䅍䅁䅯䅂䅁䅁䅯眯䅅䅁䅅䅁䉁䅁䅁䅆杄塗䅯䅁䅁䅁杷允䅁䅁䅕䅁䑁䅁䅷䅁䭁䡁䰰䅁䭁佁䭷䅁䭁佁䭙䅁䭁佁䭣䅁䉁䅁䅁允䅁䅁䅯䅅䅑䅁杷允䅁䅁䅍䅁䑁䅁䅷䅁䭁䥁䉷䅁䭁䉁䝧䅁䉁䅁䅁允䅁䅁䅯䅦䅙䅁杷允䅁䅁䅕䅁䑁䅁䅷䅁䭁䵁䅍䅁䭁佁䭯䅁䭁佁䭙䅁䭁佁䭳䅁䉁䅁䅁允䅁䅁䅣䅁䅁佁䙂欵䵁䅉䅅䅁䕁䅁䅁睁䵁䅁䅁权晃杁䅁权䭁䅁䅁权⽄允䅁允䅁䅁䅅䅁䙁䉁奂扏䥔杤䅆䍄䉁䅁䅁䅂䅁䅁䅍䅄䅁䅁䅯杣䅉䅁䅯䅂䅁䅁䅯眯䅅䅁䅅䅁䉁䅁䅁䅆⭂啋䅯䅁䅁䅁杷允䅁䅁䅕䅁䑁䅁䅷䅁䭁䭁䅍䅁䭁佁䭕䅁䭁佁䭙䅁䭁佁䭣䅁䉁䅁䅁允䅁䅁䅯䅏䅳䅁杷允䅁䅁䅕䅁䑁䅁䅷䅁䭁䭁䈰䅁䭁佁䭧䅁䭁佁䭙䅁䭁佁䭣䅁䉁䅁䅁允䅁䅁䅯杂䅳䅁杷允䅁䅁䅍䅁䑁䅁䅷䅁䭁䑁䅉䅁䭁䉁䝷䅁䉁䅁䅁允䅁䅁䅯睥䅙䅁杷允䅁䅁䅍䅁䑁䅁䅷䅁䭁佁䉧䅁䭁䉁䝧䅁䉁䅁䅁允䅁䅁䅯兇䅙䅁杷允䅁䅁䅑䅁䑁䅁䅷䅁䭁䡁䍉䅁䭁䅁䅯䅁䭁偁䈸䅁䉁䅁䅁允䅁䅁䅕⽺呤㘴扗ぃ䵁䅉䅅䅁䙁䅁䅁睁䵁䅁䅁权畁䅁䅁权灄权䅁权浄权䅁权湄权䅁允䅁䅁䅅䅁䭁䉁佷䅁䵁䅉䅅䅁䙁䅁䅁睁䵁䅁䅁权㉃䅁䅁权煄权䅁权浄权䅁权牄权䅁允䅁䅁䅅䅁䡁䅁䅁䅁杁⭌䅚䍄䉁䅁䅁兂䅁䅁䅍䅄䅁䅁䅯睈䅅䅁䅯䄶䅯䅁䅯朵䅯䅁䅯眵䅯䅁䅅䅁䉁䅁䅁权䝁睃䅁䍄䉁䅁䅁睁䅁䅁䅍䅄䅁䅁䅯䅐䅅䅁䅯杈䅙䅁䅅䅁䉁䅁䅁权歃杂䅁䍄䉁䅁䅁䅂䅁䅁䅍䅄䅁䅁䅯杆䅍䅁䅯充䅁䅁䅯眯䅅䅁䅅䅁䉁䅁䅁䅆㑄㤫䕑䅁䅁䅁杷允䅁䅁䅑䅁䑁䅁䅷䅁䭁䉁䑙䅁䭁䅁䅯䅁䭁偁䈸䅁䉁䅁䅁允䅁䅁䅕㡪ㅌ䙋偺䕉䵁䅉䅅䅁䙁䅁䅁睁䵁䅁䅁权㕃䅂䅁权瑄权䅁权浄权䅁权湄权䅁允䅁䅁䅅䅁䡁䅁䅁䅁杂敌䅚䍄䉁䅁䅁睁䅁䅁䅍䅄䅁䅁䅯杂䅕䅁䅯䅇䅙䅁䅅䅁䉁䅁䅁权婁杂䅁䍄䉁䅁䅁䅂䅁䅁䅍䅄䅁䅁䅯兊䅍䅁䅯权䅁䅁䅯眯䅅䅁䅅䅁䉁䅁䅁兂瑁灳瘳ば呙䅑杷允䅁䅁䅕䅁䑁䅁䅷䅁䭁䅁䉙䅁䭁佁䭕䅁䭁佁䭙䅁䭁佁䭣䅁䉁䅁䅁允䅁䅁䅯児䅉䅁杷允䅁䅁䅑䅁䑁䅁䅷䅁䭁䍁䐰䅁䭁䅁䅯䅁䭁偁䈸䅁䉁䅁䅁允䅁䅁䅕捺䵺䵺䵺樫䴸䅉䅅䅁䙁䅁䅁睁䵁䅁䅁权奁䅄䅁权瑄权䅁权浄权䅁权湄权䅁允䅁䅁䅅䅁䭁䉁䕁䅁䵁䅉䅅䅁䕁䅁䅁睁䵁䅁䅁权塃杁䅁权䕁䅁䅁权⽄允䅁允䅁䅁䅅䅁啁䥁捪睆䅅䅁䅁䍄䉁䅁䅁䅂䅁䅁䅍䅄䅁䅁䅯睂䅅䅁䅯允䅉䅁䅯兂䅉䅁䅅䅁䉁䅁䅁兂歁⽕㉓㝃硲䅑杷允䅁䅁䅕䅁䑁䅁䅷䅁䭁䭁临䅁䭁佁䭕䅁䭁佁䭙䅁䭁佁䭣䅁䉁䅁䅁允䅁䅁䅯䅅䅑䅁杷允䅁䅁䅑䅁䑁䅁䅷䅁䭁䩁䑳䅁䭁䅁䅑䅁䭁偁䈸䅁䉁䅁䅁允䅁䉁䅑橉煗䅁䅁䅁䵁䅉䅅䅁䕁䅁䅁睁䵁䅁䅁权千睁䅁权剁䅁䅁权⽄允䅁允䅁䅁䅅䅁啁䅁晁䉤䅉䅁䅁䍄䉁䅁䅁䅂䅁䅁䅍䅄䅁䅁䅯睙䅉䅁䅯权䅁䅁䅯眯䅅䅁䅅䅁䉁䅁䅁兂ㅁ牘䩰䅄䥉䅑杷允䅁䅁䅑䅁䑁䅁䅷䅁䭁䩁䍙䅁䭁䅁䅯䅁䭁偁䈸䅁䉁䅁䅁允䅁䅁䅕㉦㡱䩤奍歆䵁䅉䅅䅁䙁䅁䅁睁䵁䅁䅁权佃允䅁权瑄权䅁权浄权䅁权湄权䅁允䅁䅁䅅䅁䡁䅁䅁䅁䅂伷䅒䍄䉁䅁䅁兂䅁䅁䅍䅄䅁䅁䅯杵䅷䅁䅯朶䅯䅁䅯朵䅯䅁䅯眶䅯䅁䅅䅁䉁䅁䅁睂䅁䅁䅁䍁浺䅑杷允䅁䅁䅕䅁䑁䅁䅷䅁䭁䩁丸䅁䭁佁䭫䅁䭁佁䭙䅁䭁佁䭣䅁䉁䅁䅁允䅁䅁䅯朱䄸䅁杷允䅁䅁䅑䅁䑁䅁䅷䅁䭁䵁䌰䅁䭁䅁䅯䅁䭁偁䈸䅁䉁䅁䅁允䅁䅁䅕䵱䱚㑎䉮啅䵁䅉䅅䅁䕁䅁䅁睁䵁䅁䅁权灄杁䅁权䭁䅁䅁权⽄允䅁允䅁䅁䅅䅁䙁䝁光䑗ね䅹䅒䍄䉁䅁䅁兂䅁䅁䅍䅄䅁䅁䅯杣䅕䅁䅯䄷䅯䅁䅯朵䅯䅁䅯眵䅯䅁䅅䅁䉁䅁䅁睂䅁䅁䅁䉑浮䅑杷允䅁䅁䅍䅁䑁䅁䅷䅁䭁䕁偷䅁䭁䉁䝯䅁䉁䅁䅁允䅁䅁䅯䅐䅙䅁杷允䅁䅁䅑䅁䑁䅁䅷䅁䭁䥁䑣䅁䭁䅁䅯䅁䭁偁䈸䅁䉁䅁䅁允䅁䅁䅕敫㠱穐敗歊䵁䅉䅅䅁䑁䅁䅁睁䵁䅁䅁权獃兂䅁权流杂䅁允䅁䅁䅅䅁䙁䡁啳歲桦汩䅒䍄䉁䅁䅁䅂䅁䅁䅍䅄䅁䅁䅯杹䅍䅁䅯䅂䅁䅁䅯眯䅅䅁䅅䅁䉁䅁䅁䅆求䙋䉅䅁䅁䅁杷允䅁䅁䅕䅁䑁䅁䅷䅁䭁䭁䘸䅁䭁佁䭫䅁䭁佁䭙䅁䭁佁䭣䅁䉁䅁䅁允䅁䅁䅯䅅䅑䅁杷允䅁䅁䅍䅁䑁䅁䅷䅁䭁䱁䙑䅁䭁䍁䝙䅁䉁䅁䅁允䅁䅁䅕䭆䠵場ぱさ䵁䅉䅅䅁䕁䅁䅁睁䵁䅁䅁权奁睁䅁权䭁䅁䅁权⽄允䅁允䅁䅁䅅䅁䙁䥁䌯匹捨⽪⽯䍄䉁䅁䅁兂䅁䅁䅍䅄䅁䅁䅯杸䅑䅁䅯朶䅯䅁䅯朵䅯䅁䅯眶䅯䅁䅅䅁䉁䅁䅁睂䅁䅁䅁䑷浦䅑杷允䅁䅁䅕䅁䑁䅁䅷䅁䭁䍁䵷䅁䭁佁䭧䅁䭁佁䭙䅁䭁佁䭣䅁䉁䅁䅁允䅁䅁䅯杂䅳䅁杷允䅁䅁䅑䅁䑁䅁䅷䅁䭁䕁䌸䅁䭁䉁䅅䅁䭁偁䈸䅁䉁䅁䅁允䅁䉁䅑䵙橗睅䅁䅁䵁䅉䅅䅁䙁䅁䅁睁䵁䅁䅁权䍃兂䅁权瑄权䅁权浄权䅁权湄权䅁允䅁䅁䅅䅁䡁䅁䅁䅁䅄⭒䅚䍄䉁䅁䅁䅂䅁䅁䅍䅄䅁䅁䅯杨䅉䅁䅯权䅁䅁䅯眯䅅䅁䅅䅁䉁䅁䅁兂浂浚浚浚䩙䅑杷允䅁䅁䅕䅁䑁䅁䅷䅁䭁䙁䉉䅁䭁佁䭯䅁䭁佁䭙䅁䭁佁䭳䅁䉁䅁䅁允䅁䅁䅣䅁䅁䭁牁欵䵁䅉䅅䅁䕁䅁䅁睁䵁䅁䅁权䙁䅂䅁权䕁䅁䅁权⽄允䅁允䅁䅁䅅䅁啁䥁䡄䄫䅁䅁䅁䍄䉁䅁䅁䅂䅁䅁䅍䅄䅁䅁䅯朴䅅䅁䅯充䅁䅁䅯兂䅁䅁䅅䅁䉁䅁䅁䅆䅃汢䝅䅁䅁䅁杷允䅁䅁䅑䅁䑁䅁䅷䅁䭁䝁䍳䅁䭁䉁䅅䅁䭁偁䈸䅁䉁䅁䅁允䅁䉁䅑䑅儫充䅁䅁䵁䅉䅅䅁䑁䅁䅁睁䵁䅁䅁权牃允䅁权歁杂䅁允䅁䅁䅅䅁䭁乁䥅䅁䵁䅉䅅䅁䑁䅁䅁睁䵁䅁䅁权慂兂䅁权歁杂䅁允䅁䅁䅅䅁䭁䍁䝷䅁䵁䅉䅅䅁䕁䅁䅁睁䵁䅁䅁权䕁允䅁权䉁杁䅁权䙁杁䅁允䅁䅁䅅䅁䙁䭁渳浗偯摨䅰䍄䉁䅁䅁䅂䅁䅁䅍䅄䅁䅁䅯儹䅉䅁䅯䅂䅁䅁䅯眯䅅䅁䅅䅁䉁䅁䅁䅆潁硵䄸䅁䅁䅁杷允䅁䅁䅑䅁䑁䅁䅷䅁䭁乁䐰䅁䭁䅁䅑䅁䭁偁䈸䅁䉁䅁䅁允䅁䉁䅑偗䅲䅁䅁䅁䵁䅉䅅䅁䑁䅁䅁睁䵁䅁䅁权㉃䅂䅁权敁杂䅁允䅁䅁䅅䅁䭁䙁䝙䅁䵁䅉䅅䅁䕁䅁䅁睁䵁䅁䅁权摄睁䅁权剁䅁䅁权⽄允䅁允䅁䅁䅅䅁啁䉁㡢兎䅧䅁䅁䍄䉁䅁䅁兂䅁䅁䅍䅄䅁䅁䅯督䅅䅁䅯儶䅯䅁䅯朵䅯䅁䅯眵䅯䅁䅅䅁䉁䅁䅁权䅃睄䅁䍄䉁䅁䅁䅂䅁䅁䅍䅄䅁䅁䅯儳䅍䅁䅯权䅁䅁䅯眯䅅䅁䅅䅁䉁䅁䅁兂塄㍯㥁瑃乣䅑杷允䅁䅁䅕䅁䑁䅁䅷䅁䭁䙁䉧䅁䭁佁䭯䅁䭁佁䭙䅁䭁佁䭳䅁䉁䅁䅁允䅁䅁䅣䅁䅁䕁⭁欵䵁䅉䅅䅁䕁䅁䅁睁䵁䅁䅁权捂睁䅁权䕁䅁䅁权⽄允䅁允䅁䅁䅅䅁啁䙁㠷杮䅁䅁䅁䍄䉁䅁䅁睁䅁䅁䅍䅄䅁䅁䅯杶䅷䅁䅯杇䅙䅁䅅䅁䉁䅁䅁权獂杂䅁䍄䉁䅁䅁䅂䅁䅁䅍䅄䅁䅁䅯儳䅕䅁䅯睈䅙䅁䅯䅉䅙䅁䅅䅁䉁䅁䅁权湄睂䅁䍄䉁䅁䅁䅂䅁䅁䅍䅄䅁䅁䅯睄䅁䅁䅯䅂䅁䅁䅯䅂䅉䅁䅅䅁䉁䅁䅁䅆䅂䈶䉣䅁䅁䅁杷允䅁䅁䅑䅁䑁䅁䅷䅁䭁䑁䅳䅁䭁䅁䅑䅁䭁䅁䍑䅁䉁䅁䅁允䅁䉁䅑䉁硁䅁䅁䅁䵁䅉䅅䅁䕁䅁䅁睁䵁䅁䅁权捂睁䅁权䭁䅁䅁权⽄允䅁允䅁䅁䅅䅁䙁乁㑖匶硙䉩䅬䍄䉁䅁䅁睁䅁䅁䅍䅄䅁䅁䅯杶䅕䅁䅯杊䅙䅁䅅䅁䉁䅁䅁兂䑄匹捨⭪䙊䅑杷允䅁䅁䅕䅁䑁䅁䅷䅁䭁䍁䘸䅁䭁佁䭫䅁䭁佁䭙䅁䭁佁䭣䅁䉁䅁䅁允䅁䅁䅯䅅䅑䅁杷允䅁䅁䅑䅁䑁䅁䅷䅁䭁䱁䵧䅁䭁䉁䜸䅁䭁䍁䝁䅁䉁䅁䅁允䅁䅁䅯杔䅙䅁杷允䅁䅁䅍䅁䑁䅁䅷䅁䭁䉁䄴䅁䭁䉁䝧䅁䉁䅁䅁允䅁䅁䅯兏䅙䅁杷允䅁䅁䅑䅁䑁䅁䅷䅁䭁乁䅍䅁䭁䉁䅅䅁䭁䅁䍑䅁䉁䅁䅁允䅁䉁䅑䩙爯睄䅁䅁䵁䅉䅅䅁䕁䅁䅁睁䵁䅁䅁权千睁䅁权䭁䅁䅁权⽄允䅁允䅁䅁䅅䅁䙁䱁敧敨剴䉵䅤䍄䉁䅁䅁兂䅁䅁䅍䅄䅁䅁䅯睱䅅䅁䅯朶䅯䅁䅯朵䅯䅁䅯眶䅯䅁䅅䅁䉁䅁䅁睂䅁䅁䅁䍷浲䅑杷允䅁䅁䅕䅁䑁䅁䅷䅁䭁䩁䔸䅁䭁佁䭕䅁䭁佁䭙䅁䭁佁䭣䅁䉁䅁䅁允䅁䅁䅯䅅䅑䅁杷允䅁䅁䅑䅁䑁䅁䅷䅁䭁䵁䑍䅁䭁䉁䅅䅁䭁偁䈸䅁䉁䅁䅁允䅁䉁䅑䑧⭡杊䅁䅁䵁䅉䅅䅁䕁䅁䅁睁䵁䅁䅁权䑁䅂䅁权剁䅁䅁权⽄允䅁允䅁䅁䅅䅁啁䝁佂杸䄰䅁䅁䍄䉁䅁䅁睁䅁䅁䅍䅄䅁䅁䅯睫䅁䅁䅯䅇䅙䅁䅅䅁䉁䅁䅁权瑁杂䅁䍄䉁䅁䅁睁䅁䅁䅍䅄䅁䅁䅯八䅁䅁䅯杊䅙䅁䅅䅁䉁䅁䅁兂㥁瑃橥佣儱䅑杷允䅁䅁䅍䅁䑁䅁䅷䅁䭁䩁䉯䅁䭁䉁䜴䅁䉁䅁䅁允䅁䅁䅯睲䅧䅁杷允䅁䅁䅑䅁䑁䅁䅷䅁䭁䵁䑣䅁䭁䅁䅯䅁䭁偁䈸䅁䉁䅁䅁允䅁䅁䅕䵴㉨灶愸稸䴸䅉䅅䅁䑁䅁䅁睁䵁䅁䅁权䡁䅁䅁权奁杂䅁允䅁䅁䅅䅁䭁䕁䝯䅁䵁䅉䅅䅁䙁䅁䅁睁䵁䅁䅁权乄䅂䅁权潄权䅁权浄权䅁权湄权䅁允䅁䅁䅅䅁䭁䉁䕁䅁䵁䅉䅅䅁䑁䅁䅁睁䵁䅁䅁权偁允䅁权慁杂䅁允䅁䅁䅅䅁䭁䙁䜴䅁䵁䅉䅅䅁䑁䅁䅁睁䵁䅁䅁权湄杄䅁权敁杂䅁允䅁䅁䅅䅁䭁佁䥙䅁䵁䅉䅅䅁䕁䅁䅁睁䵁䅁䅁权慁䅁䅁权䉁杁䅁权䍁杁䅁允䅁䅁䅅䅁䙁䅁䬹礸灊捰䅸䍄䉁䅁䅁䅂䅁䅁䅍䅄䅁䅁䅯䅡䅅䅁䅯允䅉䅁䅯兂䅉䅁䅅䅁䉁䅁䅁兂ㅁ䥮朰牤㑪䅑杷允䅁䅁䅑䅁䑁䅁䅷䅁䭁䙁䑙䅁䭁䉁䅅䅁䭁偁䈸䅁䉁䅁䅁允䅁䉁䅑䕑奉児䅁䅁䵁䅉䅅䅁䙁䅁䅁睁䵁䅁䅁权兄䅂䅁权潄权䅁权浄权䅁权湄权䅁允䅁䅁䅅䅁䭁䉁䕁䅁䵁䅉䅅䅁䑁䅁䅁睁䵁䅁䅁权婁允䅁权奁杂䅁允䅁䅁䅅䅁䭁䑁䝫䅁䵁䅉䅅䅁䕁䅁䅁睁䵁䅁䅁权坂睁䅁权䭁䅁䅁权⽄允䅁允䅁䅁䅅䅁䙁䍁捬㡪ㅌ䍡䅴䍄䉁䅁䅁睁䅁䅁䅍䅄䅁䅁䅯杫䅅䅁䅯杈䅙䅁䅅䅁䉁䅁䅁权䙄睂䅁䍄䉁䅁䅁䅂䅁䅁䅍䅄䅁䅁䅯睬䅅䅁䅯充䅁䅁䅯兂䅁䅁䅅䅁䉁䅁䅁䅆䅃煩剨䅁䅁䅁杷允䅁䅁䅑䅁䑁䅁䅷䅁䭁䑁䐰䅁䭁䅁䅯䅁䭁偁䈸䅁䉁䅁䅁允䅁䅁䅕㥉㕶浦㡱樹䴸䅉䅅䅁䕁䅁䅁睁䵁䅁䅁权佁睁䅁权䭁䅁䅁权⽄允䅁允䅁䅁䅅䅁䙁䝁㝑〳丫⽬⽉䍄䉁䅁䅁䅂䅁䅁䅍䅄䅁䅁䅯典䅳䅁䅯睈䅙䅁䅯䅉䅙䅁䅅䅁䉁䅁䅁权剄充䅁䍄䉁䅁䅁兂䅁䅁䅍䅄䅁䅁䅯睡䅕䅁䅯朶䅯䅁䅯朵䅯䅁䅯眶䅯䅁䅅䅁䉁䅁䅁权允䅂䅁䍄䉁䅁䅁睁䅁䅁䅍䅄䅁䅁䅯兕䅅䅁䅯杊䅙䅁䅅䅁䉁䅁䅁兂灁䥘䌯搹坨䅑杷允䅁䅁䅍䅁䑁䅁䅷䅁䭁䵁临䅁䭁䍁䝙䅁䉁䅁䅁允䅁䅁䅕捺䵺䵺㡹歕䵁䅉䅅䅁䙁䅁䅁睁䵁䅁䅁权乃允䅁权瑄权䅁权浄权䅁权湄权䅁允䅁䅁䅅䅁䡁䅁䅁䅁䅁⭉䅚䍄䉁䅁䅁䅂䅁䅁䅍䅄䅁䅁䅯杺䅍䅁䅯䅂䅁䅁䅯眯䅅䅁䅅䅁䉁䅁䅁䅆㡃て䅳䅁䅁䅁杷允䅁䅁䅕䅁䑁䅁䅷䅁䭁偁䘴䅁䭁佁䬰䅁䭁佁䭙䅁䭁佁䭣䅁䉁䅁䅁允䅁䅁䅣䅁䅁䥁㕃〴䵁䅉䅅䅁䕁䅁䅁睁䵁䅁䅁权佄睁䅁权剁䅁䅁权⽄允䅁允䅁䅁䅅䅁啁䍁䅃兏䅍䅁䅁䍄䉁䅁䅁睁䅁䅁䅍䅄䅁䅁䅯杶䅳䅁䅯杈䅙䅁䅅䅁䉁䅁䅁权瑄杂䅁䍄䉁䅁䅁睁䅁䅁䅍䅄䅁䅁䅯䄳䅷䅁䅯杊䅙䅁䅅䅁䉁䅁䅁兂䥂場啯畲䩤䅑杷允䅁䅁䅑䅁䑁䅁䅷䅁䭁䵁䐴䅁䭁䅁䅯䅁䭁偁䈸䅁䉁䅁䅁允䅁䅁䅕扉祂䩡瑆歈䵁䅉䅅䅁䕁䅁䅁睁䵁䅁䅁权潂允䅁权䉁杁䅁权䑁杁䅁允䅁䅁䅅䅁䙁䍁杗䥥䡑支䅴䍄䉁䅁䅁兂䅁䅁䅍䅄䅁䅁䅯杸䅕䅁䅯䄶䅯䅁䅯朵䅯䅁䅯眵䅯䅁䅅䅁䉁䅁䅁权䝁睃䅁䍄䉁䅁䅁兂䅁䅁䅍䅄䅁䅁䅯兹䅕䅁䅯䄷䅯䅁䅯朵䅯䅁䅯眵䅯䅁䅅䅁䉁䅁䅁睂䅁䅁䅁䍉汔䅑杷允䅁䅁䅍䅁䑁䅁䅷䅁䭁䩁䅯䅁䭁䉁䝷䅁䉁䅁䅁允䅁䅁䅯兗䅙䅁杷允䅁䅁䅕䅁䑁䅁䅷䅁䭁䑁䈴䅁䭁佁䭫䅁䭁佁䭙䅁䭁佁䭣䅁䉁䅁䅁允䅁䅁䅯䅳䄴䅁杷允䅁䅁䅍䅁䑁䅁䅷䅁䭁乁䅫䅁䭁䉁䝯䅁䉁䅁䅁允䅁䅁䅯材䅙䅁杷允䅁䅁䅍䅁䑁䅁䅷䅁䭁䭁丰䅁䭁䉁䝧䅁䉁䅁䅁允䅁䅁䅯䅦䅙䅁杷允䅁䅁䅑䅁䑁䅁䅷䅁䭁䑁䑕䅁䭁䅁䅯䅁䭁偁䈸䅁䉁䅁䅁允䅁䅁䅕㑋坣挲㌶歍䵁䅉䅅䅁䙁䅁䅁睁䵁䅁䅁权楂允䅁权灄权䅁权浄权䅁权湄权䅁允䅁䅁䅅䅁䭁䉁倴䅁䵁䅉䅅䅁䕁䅁䅁睁䵁䅁䅁权䩂睁䅁权剁䅁䅁权⽄允䅁允䅁䅁䅅䅁啁䅁晙䑙䅙䅁䅁䍄䉁䅁䅁睁䅁䅁䅍䅄䅁䅁䅯杮䅳䅁䅯䅈䅙䅁䅅䅁䉁䅁䅁权あ杂䅁䍄䉁䅁䅁䅂䅁䅁䅍䅄䅁䅁䅯䄵䅑䅁䅯睈䅙䅁䅯䅉䅙䅁䅅䅁䉁䅁䅁权䅄睂䅁䍄䉁䅁䅁兂䅁䅁䅍䅄䅁䅁䅯杮䅕䅁䅯儶䅯䅁䅯朵䅯䅁䅯眵䅯䅁䅅䅁䉁䅁䅁权允䅂䅁䍄䉁䅁䅁睁䅁䅁䅍䅄䅁䅁䅯杌䄴䅁䅯䅈䅙䅁䅅䅁䉁䅁䅁权捁睂䅁䍄䉁䅁䅁䅂䅁䅁䅍䅄䅁䅁䅯杲䅍䅁䅯䅂䅁䅁䅯眯䅅䅁䅅䅁䉁䅁䅁䅆䵂呪䅁䅁䅁䅁杷允䅁䅁䅍䅁䑁䅁䅷䅁䭁佁䙍䅁䭁䉁䜴䅁䉁䅁䅁允䅁䅁䅯杪䅣䅁杷允䅁䅁䅍䅁䑁䅁䅷䅁䭁䅁䜸䅁䭁䉁䜴䅁䉁䅁䅁允䅁䅁䅯䄵䅙䅁杷允䅁䅁䅑䅁䑁䅁䅷䅁䭁䭁䐴䅁䭁䉁䅅䅁䭁偁䈸䅁䉁䅁䅁允䅁䉁䅑䭁䡵䅂䅁䅁䵁䅉䅅䅁䙁䅁䅁睁䵁䅁䅁权敁杄䅁权煄权䅁权浄权䅁权牄权䅁允䅁䅁䅅䅁䭁䉁䕁䅁䵁䅉䅅䅁䕁䅁䅁睁䵁䅁䅁权杂䅄䅁权晁杂䅁权杁杂䅁允䅁䅁䅅䅁䭁䕁䜴䅁䵁䅉䅅䅁䙁䅁䅁睁䵁䅁䅁权⽂允䅁权煄权䅁权浄权䅁权牄权䅁允䅁䅁䅅䅁䡁䅁䅁䅁䅃畒䅚䍄䉁䅁䅁䅂䅁䅁䅍䅄䅁䅁䅯杸䅉䅁䅯䅂䅁䅁䅯眯䅅䅁䅅䅁䉁䅁䅁䅆捃呙䅍䅁䅁䅁杷允䅁䅁䅑䅁䑁䅁䅷䅁䭁䅁䉣䅁䭁䉁䜸䅁䭁䍁䝁䅁䉁䅁䅁允䅁䅁䅯睘䅧䅁杷允䅁䅁䅑䅁䑁䅁䅷䅁䭁䵁䍙䅁䭁䅁䅯䅁䭁偁䈸䅁䉁䅁䅁允䅁䅁䅕癴㥐䠱灨啇䵁䅉䅅䅁䕁䅁䅁睁䵁䅁䅁权乁杁䅁权䭁䅁䅁权⽄允䅁允䅁䅁䅅䅁䙁䅁䍷㑋坣搲⼴䍄䉁䅁䅁睁䅁䅁䅍䅄䅁䅁䅯兯䅅䅁䅯䅇䅙䅁䅅䅁䉁䅁䅁权㕁杂䅁䍄䉁䅁䅁䅂䅁䅁䅍䅄䅁䅁䅯六䅅䅁䅯睈䅙䅁䅯䅉䅙䅁䅅䅁䉁䅁䅁权扃杂䅁䍄䉁䅁䅁兂䅁䅁䅍䅄䅁䅁䅯杄䅙䅁䅯儷䅯䅁䅯朵䅯䅁䅯眵䅯䅁䅅䅁䉁䅁䅁睂䅁䅁䅁䡉汲䅑杷允䅁䅁䅑䅁䑁䅁䅷䅁䭁䍁䍙䅁䭁䅁䅑䅁䭁偁䈸䅁䉁䅁䅁允䅁䉁䅑㡓穷䅁䅁䅁䵁䅉䅅䅁䙁䅁䅁睁䵁䅁䅁权䥁䅁䅁权灄权䅁权浄权䅁权湄权䅁允䅁䅁䅅䅁䭁䕁䵑䅁䵁䅉䅅䅁䕁䅁䅁睁䵁䅁䅁权䡄杁䅁权䕁䅁䅁权⽄允䅁允䅁䅁䅅䅁啁䥁䝸杗䅁䅁䅁䍄䉁䅁䅁睁䅁䅁䅍䅄䅁䅁䅯䅲䅕䅁䅯䅊䅙䅁䅅䅁䉁䅁䅁权奃杂䅁䍄䉁䅁䅁睁䅁䅁䅍䅄䅁䅁䅯䅉䄰䅁䅯杈䅙䅁䅅䅁䉁䅁䅁权兂杂䅁䍄䉁䅁䅁䅂䅁䅁䅍䅄䅁䅁䅯睤䅉䅁䅯权䅁䅁䅯眯䅅䅁䅅䅁䉁䅁䅁兂㕂匶硙佃灷䅑杷允䅁䅁䅕䅁䑁䅁䅷䅁䭁䑁䉧䅁䭁佁䭫䅁䭁佁䭙䅁䭁佁䭣䅁䉁䅁䅁允䅁䅁䅯䄴䄰䅁杷允䅁䅁䅕䅁䑁䅁䅷䅁䭁䵁佁䅁䭁佁䬰䅁䭁佁䭙䅁䭁佁䭣䅁䉁䅁䅁允䅁䅁䅯䅅䅑䅁杷允䅁䅁䅑䅁䑁䅁䅷䅁䭁䵁䍣䅁䭁䉁䅅䅁䭁偁䈸䅁䉁䅁䅁允䅁䉁䅑䍷穤䅇䅁䅁䵁䅉䅅䅁䑁䅁䅁睁䵁䅁䅁权䥁䅁䅁权流杂䅁允䅁䅁䅅䅁䙁佁㙆䭆䠵嘴䅚䍄䉁䅁䅁睁䅁䅁䅍䅄䅁䅁䅯䄳䅷䅁䅯䅈䅙䅁䅅䅁䉁䅁䅁权啃权䅁䍄䉁䅁䅁䅂䅁䅁䅍䅄䅁䅁䅯睤䅉䅁䅯䅂䅁䅁䅯眯䅅䅁䅅䅁䉁䅁䅁䅆瑂䅌䉙䅁䅁䅁杷允䅁䅁䅍䅁䑁䅁䅷䅁䭁䵁䅉䅁䭁䍁䝙䅁䉁䅁䅁允䅁䅁䅕㡪ㅌ䙋晷歖䵁䅉䅅䅁䑁䅁䅁睁䵁䅁䅁权剃兂䅁权慁杂䅁允䅁䅁䅅䅁䭁䑁䝷䅁䵁䅉䅅䅁䑁䅁䅁睁䵁䅁䅁权䙂兂䅁权敁杂䅁允䅁䅁䅅䅁䭁䡁䝉䅁䵁䅉䅅䅁䕁䅁䅁睁䵁䅁䅁权䥁䅂䅁权剁䅁䅁权⽄允䅁允䅁䅁䅅䅁啁佁剩兎䄸䅁䅁䍄䉁䅁䅁兂䅁䅁䅍䅄䅁䅁䅯睌䅕䅁䅯䄶䅯䅁䅯朵䅯䅁䅯眵䅯䅁䅅䅁䉁䅁䅁权允䅂䅁䍄䉁䅁䅁睁䅁䅁䅍䅄䅁䅁䅯睶䅁䅁䅯䅇䅙䅁䅅䅁䉁䅁䅁权灁杂䅁䍄䉁䅁䅁睁䅁䅁䅍䅄䅁䅁䅯兇䅳䅁䅯䅇䅙䅁䅅䅁䉁䅁䅁权㡂杂䅁䍄䉁䅁䅁䅂䅁䅁䅍䅄䅁䅁䅯兗䅉䅁䅯䅂䅁䅁䅯眯䅅䅁䅅䅁䉁䅁䅁䅆䅄戰䄰䅁䅁䅁杷允䅁䅁䅑䅁䑁䅁䅷䅁䭁䙁䍫䅁䭁䉁䅅䅁䭁偁䈸䅁䉁䅁䅁允䅁䉁䅑偷礰睄䅁䅁䵁䅉䅅䅁䑁䅁䅁睁䵁䅁䅁权䥄睃䅁权奁杂䅁允䅁䅁䅅䅁䭁䉁䝫䅁䵁䅉䅅䅁䕁䅁䅁睁䵁䅁䅁权煁睁䅁权䕁䅁䅁权⽄允䅁允䅁䅁䅅䅁啁䍁歪村䅅䅁䅁䍄䉁䅁䅁睁䅁䅁䅍䅄䅁䅁䅯儶䅕䅁䅯䅇䅙䅁䅅䅁䉁䅁䅁权䕂杂䅁䍄䉁䅁䅁兂䅁䅁䅍䅄䅁䅁䅯䅆䅕䅁䅯儷䅯䅁䅯朵䅯䅁䅯眵䅯䅁䅅䅁䉁䅁䅁睂䅁䅁䅁乷汄䅑杷允䅁䅁䅑䅁䑁䅁䅷䅁䭁䍁䑯䅁䭁䅁䅯䅁䭁偁䈸䅁䉁䅁䅁允䅁䅁䅕䝭匴㡧䭄歂䵁䅉䅅䅁䙁䅁䅁睁䵁䅁䅁权祁允䅁权灄权䅁权浄权䅁权湄权䅁允䅁䅁䅅䅁䭁䉁䕁䅁䵁䅉䅅䅁䙁䅁䅁睁䵁䅁䅁权䙂允䅁权獄权䅁权浄权䅁</t>
  </si>
  <si>
    <t>权湄权䅁允䅁䅁䅅䅁䡁䅁䅁䅁䅃佤䅊䍄䉁䅁䅁兂䅁䅁䅍䅄䅁䅁䅯儰䅅䅁䅯䄶䅯䅁䅯朵䅯䅁䅯眵䅯䅁䅅䅁䉁䅁䅁权䝁睃䅁䍄䉁䅁䅁睁䅁䅁䅍䅄䅁䅁䅯䅬䅷䅁䅯杇䅙䅁䅅䅁䉁䅁䅁权㥁杂䅁䍄䉁䅁䅁睁䅁䅁䅍䅄䅁䅁䅯杊䄴䅁䅯䅇䅙䅁䅅䅁䉁䅁䅁权䕂杂䅁䍄䉁䅁䅁兂䅁䅁䅍䅄䅁䅁䅯睴䅕䅁䅯儵䅯䅁䅯朵䅯䅁䅯眵䅯䅁䅅䅁䉁䅁䅁权奁睃䅁䍄䉁䅁䅁䅂䅁䅁䅍䅄䅁䅁䅯兪䅍䅁䅯䅂䅁䅁䅯眯䅅䅁䅅䅁䉁䅁䅁䅆㑃㕌䅁䅁䅁䅁杷允䅁䅁䅕䅁䑁䅁䅷䅁䭁䑁䙙䅁䭁佁䭫䅁䭁佁䭙䅁䭁佁䭣䅁䉁䅁䅁允䅁䅁䅯䅅䅑䅁杷允䅁䅁䅍䅁䑁䅁䅷䅁䭁䭁偍䅁䭁䍁䝙䅁䉁䅁䅁允䅁䅁䅕場啯歲䉤䕒䵁䅉䅅䅁䕁䅁䅁睁䵁䅁䅁权捄䅁䅁权晁杂䅁权杁杂䅁允䅁䅁䅅䅁䭁䕁䜴䅁䵁䅉䅅䅁䕁䅁䅁睁䵁䅁䅁权乃睁䅁权䭁䅁䅁权⽄允䅁允䅁䅁䅅䅁䙁乁乎桙奂兏䅆䍄䉁䅁䅁䅂䅁䅁䅍䅄䅁䅁䅯䅁䅍䅁䅯权䅁䅁䅯眯䅅䅁䅅䅁䉁䅁䅁权湂杁䅁䍄䉁䅁䅁䅂䅁䅁䅍䅄䅁䅁䅯䅖䅕䅁䅯睈䅙䅁䅯䅉䅙䅁䅅䅁䉁䅁䅁权䅄睂䅁䍄䉁䅁䅁兂䅁䅁䅍䅄䅁䅁䅯元䅙䅁䅯儷䅯䅁䅯朵䅯䅁䅯眵䅯䅁䅅䅁䉁䅁䅁权允䅂䅁䍄䉁䅁䅁睁䅁䅁䅍䅄䅁䅁䅯睴䅕䅁䅯䅈䅙䅁䅅䅁䉁䅁䅁权偂杂䅁䍄䉁䅁䅁䅂䅁䅁䅍䅄䅁䅁䅯杁䅍䅁䅯充䅁䅁䅯眯䅅䅁䅅䅁䉁䅁䅁䅆睄塖⭤䅁䅁䅁杷允䅁䅁䅑䅁䑁䅁䅷䅁䭁䡁䑁䅁䭁䅁䅯䅁䭁偁䈸䅁䉁䅁䅁允䅁䅁䅕㘴扗䍸睃䐯䴸䅉䅅䅁䕁䅁䅁睁䵁䅁䅁权瑄兄䅁权晁杂䅁权杁杂䅁允䅁䅁䅅䅁䭁䍁䥯䅁䵁䅉䅅䅁䑁䅁䅁睁䵁䅁䅁权䥂䅄䅁权慁杂䅁允䅁䅁䅅䅁䭁䵁䝍䅁䵁䅉䅅䅁䕁䅁䅁睁䵁䅁䅁权桃睁䅁权䕁䅁䅁权⽄允䅁允䅁䅁䅅䅁啁䵁㥌光䅁䅁䅁䍄䉁䅁䅁睁䅁䅁䅍䅄䅁䅁䅯䅨䅳䅁䅯杈䅙䅁䅅䅁䉁䅁䅁权䵃杂䅁䍄䉁䅁䅁兂䅁䅁䅍䅄䅁䅁䅯朳䅳䅁䅯䄷䅯䅁䅯朵䅯䅁䅯眵䅯䅁䅅䅁䉁䅁䅁权允䅂䅁䍄䉁䅁䅁䅂䅁䅁䅍䅄䅁䅁䅯杖䅁䅁䅯权䅁䅁䅯兂䅁䅁䅅䅁䉁䅁䅁兂捂㡪ㅌ䙋橷䅑杷允䅁䅁䅑䅁䑁䅁䅷䅁䭁䕁䅁䅁䭁䅁䅑䅁䭁䅁䅕䅁䉁䅁䅁允䅁䉁䅑䬶晘䅁䅁䅁䵁䅉䅅䅁䕁䅁䅁睁䵁䅁䅁权䅂睁䅁权剁䅁䅁权⽄允䅁允䅁䅁䅅䅁啁䝁楂杒䅙䅁䅁䍄䉁䅁䅁睁䅁䅁䅍䅄䅁䅁䅯睨䅑䅁䅯杊䅙䅁䅅䅁䉁䅁䅁兂塄㍯㥁桃䵤䅑杷允䅁䅁䅑䅁䑁䅁䅷䅁䭁䉁䑑䅁䭁䅁䅯䅁䭁偁䈸䅁䉁䅁䅁允䅁䅁䅕歵䵫楁䡵啁䵁䅉䅅䅁䑁䅁䅁睁䵁䅁䅁权㑃允䅁权歁杂䅁允䅁䅁䅅䅁䭁䉁䭯䅁䵁䅉䅅䅁䕁䅁䅁睁䵁䅁䅁权䩃䅁䅁权晁杂䅁权杁杂䅁允䅁䅁䅅䅁䭁䑁䠴䅁䵁䅉䅅䅁䙁䅁䅁睁䵁䅁䅁权楁允䅁权灄权䅁权浄权䅁权湄权䅁允䅁䅁䅅䅁䭁䭁䰴䅁䵁䅉䅅䅁䑁䅁䅁睁䵁䅁䅁权湁允䅁权奁杂䅁允䅁䅁䅅䅁䭁䡁䝷䅁䵁䅉䅅䅁䕁䅁䅁睁䵁䅁䅁权㥃睁䅁权䭁䅁䅁权⽄允䅁允䅁䅁䅅䅁䙁䭁捷浗㝑祈䅆䍄䉁䅁䅁睁䅁䅁䅍䅄䅁䅁䅯儳䅕䅁䅯杈䅙䅁䅅䅁䉁䅁䅁权䵄杂䅁䍄䉁䅁䅁䅂䅁䅁䅍䅄䅁䅁䅯䅧䅍䅁䅯充䅁䅁䅯眯䅅䅁䅅䅁䉁䅁䅁䅆䅃杭硡䅁䅁䅁杷允䅁䅁䅕䅁䑁䅁䅷䅁䭁䝁位䅁䭁佁䬰䅁䭁佁䭙䅁䭁佁䭣䅁䉁䅁䅁允䅁䅁䅯䅅䅑䅁杷允䅁䅁䅑䅁䑁䅁䅷䅁䭁䝁䉯䅁䭁䉁䜸䅁䭁䍁䝁䅁䉁䅁䅁允䅁䅁䅯䅕䅯䅁杷允䅁䅁䅕䅁䑁䅁䅷䅁䭁䙁义䅁䭁佁䭫䅁䭁佁䭙䅁䭁佁䭣䅁䉁䅁䅁允䅁䅁䅯桃䅉䅁杷允䅁䅁䅑䅁䑁䅁䅷䅁䭁䱁䍉䅁䭁䅁䅑䅁䭁偁䈸䅁䉁䅁䅁允䅁䉁䅑估兎䅁䅁䅁䵁䅉䅅䅁䑁䅁䅁睁䵁䅁䅁权㍄䅁䅁权慁杂䅁允䅁䅁䅅䅁䭁䵁䝍䅁䵁䅉䅅䅁䙁䅁䅁睁䵁䅁䅁权䅃杄䅁权灄权䅁权浄权䅁权湄权䅁允䅁䅁䅅䅁䭁䉁䕁䅁䵁䅉䅅䅁䑁䅁䅁睁䵁䅁䅁权㝃杄䅁权流杂䅁允䅁䅁䅅䅁䙁䅁塲㍯㥁汹䅎䍄䉁䅁䅁䅂䅁䅁䅍䅄䅁䅁䅯杅䅉䅁䅯䅂䅁䅁䅯眯䅅䅁䅅䅁䉁䅁䅁䅆奃ㅳ䅑䅁䅁䅁杷允䅁䅁䅕䅁䑁䅁䅷䅁䭁䕁䙷䅁䭁佁䭯䅁䭁佁䭙䅁䭁佁䭳䅁䉁䅁䅁允䅁䅁䅣䅁䅁䵁獁欵䵁䅉䅅䅁䑁䅁䅁睁䵁䅁䅁权十䅄䅁权歁杂䅁允䅁䅁䅅䅁䭁䭁偙䅁䵁䅉䅅䅁䙁䅁䅁睁䵁䅁䅁权䕂允䅁权潄权䅁权浄权䅁权湄权䅁允䅁䅁䅅䅁䭁偁䬴䅁䵁䅉䅅䅁䙁䅁䅁睁䵁䅁䅁权摃䅂䅁权瑄权䅁权浄权䅁权湄权䅁允䅁䅁䅅䅁䡁䅁䅁䅁䅃異䅖䍄䉁䅁䅁兂䅁䅁䅍䅄䅁䅁䅯睁䅷䅁䅯䄶䅯䅁䅯朵䅯䅁䅯眵䅯䅁䅅䅁䉁䅁䅁权允䅂䅁䍄䉁䅁䅁䅂䅁䅁䅍䅄䅁䅁䅯朰䅅䅁䅯䅂䅁䅁䅯䅂䅉䅁䅅䅁䉁䅁䅁䅆睁䑪䅑䅁䅁䅁杷允䅁䅁䅕䅁䑁䅁䅷䅁䭁䍁䙍䅁䭁佁䭷䅁䭁佁䭙䅁䭁佁䭣䅁䉁䅁䅁允䅁䅁䅣䅁䅁䭁坄唵䵁䅉䅅䅁䑁䅁䅁睁䵁䅁䅁权权䅂䅁权流杂䅁允䅁䅁䅅䅁䙁䙁㑋潈牘噫䅂䍄䉁䅁䅁䅂䅁䅁䅍䅄䅁䅁䅯䅉䅍䅁䅯䅂䅁䅁䅯眯䅅䅁䅅䅁䉁䅁䅁䅆求䑊䅁䅁䅁䅁杷允䅁䅁䅍䅁䑁䅁䅷䅁䭁䙁䅙䅁䭁䉁䝷䅁䉁䅁䅁允䅁䅁䅯睉䅣䅁杷允䅁䅁䅍䅁䑁䅁䅷䅁䭁佁䉧䅁䭁䍁䝙䅁䉁䅁䅁允䅁䅁䅕⽷潕䥘䌸こ䵁䅉䅅䅁䕁䅁䅁睁䵁䅁䅁权⽃睁䅁权剁䅁䅁权⽄允䅁允䅁䅁䅅䅁啁䅁坖桧䅑䅁䅁䍄䉁䅁䅁睁䅁䅁䅍䅄䅁䅁䅯兩䅕䅁䅯䅇䅙䅁䅅䅁䉁䅁䅁权療杂䅁䍄䉁䅁䅁睁䅁䅁䅍䅄䅁䅁䅯杂䅁䅁䅯杊䅙䅁䅅䅁䉁䅁䅁兂塄㍯㥁歃啤䅑杷允䅁䅁䅑䅁䑁䅁䅷䅁䭁佁䍯䅁䭁䅁䅯䅁䭁偁䈸䅁䉁䅁䅁允䅁䅁䅕㘴扗䍸睃䕇䵁䅉䅅䅁䕁䅁䅁睁䵁䅁䅁权㍄杁䅁权剁䅁䅁权⽄允䅁允䅁䅁䅅䅁啁䅁䝃浓䅙䅁䅁䍄䉁䅁䅁䅂䅁䅁䅍䅄䅁䅁䅕䅁䅁䵑⽑䕕䭅䉁䅅䅁䭁偁䈸䅁䉁䅁䅁允䅁䉁䅑䙷潶权䅁䅁䵁䅉䅅䅁䙁䅁䅁睁䵁䅁䅁权元䅁䅁权瑄权䅁权浄权䅁权湄权䅁允䅁䅁䅅䅁䡁䅁䅁䅁杄⭺䅖䍄䉁䅁䅁䅂䅁䅁䅍䅄䅁䅁䅯䅭䅁䅁䅯睈䅙䅁䅯䅉䅙䅁䅅䅁䉁䅁䅁权穁杂䅁䍄䉁䅁䅁兂䅁䅁䅍䅄䅁䅁䅯䄰䅑䅁䅯朶䅯䅁䅯朵䅯䅁䅯眶䅯䅁䅅䅁䉁䅁䅁权允䅂䅁䍄䉁䅁䅁兂䅁䅁䅍䅄䅁䅁䅯䄹䄰䅁䅯儷䅯䅁䅯朵䅯䅁䅯眵䅯䅁䅅䅁䉁䅁䅁睂䅁䅁䅁䄴歮䅑杷允䅁䅁䅑䅁䑁䅁䅷䅁䭁乁䄴䅁䭁䉁䅅䅁䭁䅁䅕䅁䉁䅁䅁允䅁䉁䅑䉙捯睄䅁䅁䵁䅉䅅䅁䕁䅁䅁睁䵁䅁䅁权㝂睁䅁权䕁䅁䅁权⽄允䅁允䅁䅁䅅䅁啁䵁㍁兲䅁䅁䅁䍄䉁䅁䅁兂䅁䅁䅍䅄䅁䅁䅯朸䅳䅁䅯䄷䅯䅁䅯朵䅯䅁䅯眵䅯䅁䅅䅁䉁䅁䅁睂䅁䅁䅁偯汘䅑杷允䅁䅁䅕䅁䑁䅁䅷䅁䭁䥁䵙䅁䭁佁䭷䅁䭁佁䭙䅁䭁佁䭣䅁䉁䅁䅁允䅁䅁䅯䅅䅑䅁杷允䅁䅁䅕䅁䑁䅁䅷䅁䭁䱁䅉䅁䭁佁䭧䅁䭁佁䭙䅁䭁佁䭣䅁䉁䅁䅁允䅁䅁䅯杂䅳䅁杷允䅁䅁䅍䅁䑁䅁䅷䅁䭁佁䅧䅁䭁䍁䝑䅁䉁䅁䅁允䅁䅁䅯睭䄰䅁杷允䅁䅁䅍䅁䑁䅁䅷䅁䭁䑁䙅䅁䭁䉁䝧䅁䉁䅁䅁允䅁䅁䅯兏䅙䅁杷允䅁䅁䅑䅁䑁䅁䅷䅁䭁䭁䑑䅁䭁䅁䅑䅁䭁偁䈸䅁䉁䅁䅁允䅁䉁䅑䥹畸䅁䅁䅁䵁䅉䅅䅁䕁䅁䅁睁䵁䅁䅁权䵄睁䅁权䭁䅁䅁权⽄允䅁允䅁䅁䅅䅁䙁䵁䱤㑎䉬䑧䅒䍄䉁䅁䅁兂䅁䅁䅍䅄䅁䅁䅯朲䅕䅁䅯䄶䅯䅁䅯朵䅯䅁䅯眵䅯䅁䅅䅁䉁䅁䅁权䝁睃䅁䍄䉁䅁䅁兂䅁䅁䅍䅄䅁䅁䅯杍䅷䅁䅯儷䅯䅁䅯朵䅯䅁䅯眵䅯䅁䅅䅁䉁䅁䅁睂䅁䅁䅁䥑橢䅑杷允䅁䅁䅍䅁䑁䅁䅷䅁䭁䱁䈰䅁䭁䍁䝑䅁䉁䅁䅁允䅁䅁䅯杲䅯䅁杷允䅁䅁䅍䅁䑁䅁䅷䅁䭁䝁䱯䅁䭁䉁䝧䅁䉁䅁䅁允䅁䅁䅯䅦䅙䅁杷允䅁䅁䅍䅁䑁䅁䅷䅁䭁䍁䙧䅁䭁䉁䝯䅁䉁䅁䅁允䅁䅁䅯䅷䅙䅁杷允䅁䅁䅑䅁䑁䅁䅷䅁䭁䩁䑍䅁䭁䉁䅅䅁䭁偁䈸䅁䉁䅁䅁允䅁䉁䅑䅙煷䅆䅁䅁䵁䅉䅅䅁䕁䅁䅁睁䵁䅁䅁权䥄睁䅁权剁䅁䅁权⽄允䅁允䅁䅁䅅䅁啁䥁奂潬䅙䅁䅁䍄䉁䅁䅁䅂䅁䅁䅍䅄䅁䅁䅯䅰䅉䅁䅯充䅁䅁䅯眯䅅䅁䅅䅁䉁䅁䅁䅆睂扩䥣䅁䅁䅁杷允䅁䅁䅑䅁䑁䅁䅷䅁䭁䍁䅯䅁䭁䅁䍅䅁䭁䅁䍍䅁䉁䅁䅁允䅁䅁䅕丳潨䵅桮䔳䵁䅉䅅䅁䙁䅁䅁睁䵁䅁䅁权硁允䅁权潄权䅁权浄权䅁权湄权䅁允䅁䅁䅅䅁䭁䅁䱙䅁䵁䅉䅅䅁䑁䅁䅁睁䵁䅁䅁权硄䅄䅁权慁杂䅁允䅁䅁䅅䅁䭁䵁䝁䅁䵁䅉䅅䅁䕁䅁䅁睁䵁䅁䅁权歃杁䅁权䭁䅁䅁权⽄允䅁允䅁䅁䅅䅁䙁偁唷佥浫呍䅆䍄䉁䅁䅁兂䅁䅁䅍䅄䅁䅁䅯儲䅑䅁䅯朶䅯䅁䅯朵䅯䅁䅯眶䅯䅁䅅䅁䉁䅁䅁睂䅁䅁䅁䌴浺䅑杷允䅁䅁䅑䅁䑁䅁䅷䅁䭁䕁丸䅁䭁䉁䜸䅁䭁䍁䝁䅁䉁䅁䅁允䅁䅁䅯內䅙䅁杷允䅁䅁䅕䅁䑁䅁䅷䅁䭁䍁乙䅁䭁佁䬰䅁䭁佁䭙䅁䭁佁䭣䅁䉁䅁䅁允䅁䅁䅣䅁䅁䭁㑂唵䵁䅉䅅䅁䕁䅁䅁睁䵁䅁䅁权牂睁䅁权剁䅁䅁权⽄允䅁允䅁䅁䅅䅁啁䵁慃䕮䅫䅁䅁䍄䉁䅁䅁兂䅁䅁䅍䅄䅁䅁䅯儳䅅䅁䅯䄷䅯䅁䅯朵䅯䅁䅯眵䅯䅁䅅䅁䉁䅁䅁睂䅁䅁䅁䡉楪䅑杷允䅁䅁䅕䅁䑁䅁䅷䅁䭁䝁䘰䅁䭁佁䭫䅁䭁佁䭙䅁䭁佁䭣䅁䉁䅁䅁允䅁䅁䅯䅶䄸䅁杷允䅁䅁䅕䅁䑁䅁䅷䅁䭁䅁乳䅁䭁佁䬰䅁䭁佁䭙䅁䭁佁䭣䅁䉁䅁䅁允䅁䅁䅣䅁䅁䭁ㅄ唵䵁䅉䅅䅁䙁䅁䅁睁䵁䅁䅁权杄睃䅁权灄权䅁权浄权䅁权湄权䅁允䅁䅁䅅䅁䭁乁偙䅁䵁䅉䅅䅁䕁䅁䅁睁䵁䅁䅁权獁䅁䅁权䕁䅁䅁权䙁䅁䅁允䅁䅁䅅䅁啁䅁桹睦䅁䅁䅁䍄䉁䅁䅁兂䅁䅁䅍䅄䅁䅁䅯睒䅅䅁䅯儵䅯䅁䅯朵䅯䅁䅯眵䅯䅁䅅䅁䉁䅁䅁权乁睃䅁䍄䉁䅁䅁兂䅁䅁䅍䅄䅁䅁䅯充䅕䅁䅯儷䅯䅁䅯朵䅯䅁䅯眵䅯䅁䅅䅁䉁䅁䅁睂䅁䅁䅁䑁洳䅑杷允䅁䅁䅍䅁䑁䅁䅷䅁䭁䕁䉍䅁䭁䉁䝯䅁䉁䅁䅁允䅁䅁䅯兌䅙䅁杷允䅁䅁䅑䅁䑁䅁䅷䅁䭁䕁䑷䅁䭁䅁䅑䅁䭁偁䈸䅁䉁䅁䅁允䅁䉁䅑䐰坺䅃䅁䅁䵁䅉䅅䅁䑁䅁䅁睁䵁䅁䅁权䭄䅂䅁权捁杂䅁允䅁䅁䅅䅁䭁䕁䝫䅁䵁䅉䅅䅁䕁䅁䅁睁䵁䅁䅁权卄允䅁权䉁杁䅁权䙁杁䅁允䅁䅁䅅䅁䙁偁畧䩪睅佭䅊䍄䉁䅁䅁䅂䅁䅁䅍䅄䅁䅁䅯睵䅉䅁䅯权䅁䅁䅯眯䅅䅁䅅䅁䉁䅁䅁权䡂䅁䅁䍄䉁䅁䅁兂䅁䅁䅍䅄䅁䅁䅯䄹䅁䅁䅯儵䅯䅁䅯朵䅯䅁䅯眵䅯䅁䅅䅁䉁䅁䅁权㕄权䅁䍄䉁䅁䅁兂䅁䅁䅍䅄䅁䅁䅯䅡䄰䅁䅯儶䅯䅁䅯朵䅯䅁䅯眵䅯䅁䅅䅁䉁䅁䅁权䭄兄䅁䍄䉁䅁䅁䅂䅁䅁䅍䅄䅁䅁䅯睤䅁䅁䅯允䅉䅁䅯睁䅉䅁䅅䅁䉁䅁䅁兂婁甹㥚佩栯䅑杷允䅁䅁䅑䅁䑁䅁䅷䅁䭁䡁䉳䅁䭁䅁䍅䅁䭁䅁䍉䅁䉁䅁䅁允䅁䅁䅕晧匹㙋瑊䕷䵁䅉䅅䅁䕁䅁䅁睁䵁䅁䅁权䵂睁䅁权䭁䅁䅁权⽄允䅁允䅁䅁䅅䅁䙁䱁䩰䅄牉睨䅴䍄䉁䅁䅁䅂䅁䅁䅍䅄䅁䅁䅯䄯䅁䅁䅯权䅁䅁䅯䅂䅉䅁䅅䅁䉁䅁䅁兂㉃⼸唳佥⭮睐杷允䅁䅁䅑䅁䑁䅁䅷䅁䭁䉁䑫䅁䭁䉁䅅䅁䭁偁䈸䅁䉁䅁䅁允䅁䉁䅑䩙䥏睃䅁䅁䵁䅉䅅䅁䑁䅁䅁睁䵁䅁䅁权卂杄䅁权捁杂䅁允䅁䅁䅅䅁䭁䩁䜰䅁䵁䅉䅅䅁䙁䅁䅁睁䵁䅁䅁权权䅂䅁权煄权䅁权浄权䅁权牄权䅁允䅁䅁䅅䅁䡁䅁䅁䅁杂畎䅚䍄䉁䅁䅁䅂䅁䅁䅍䅄䅁䅁䅯睅䅍䅁䅯充䅁䅁䅯眯䅅䅁䅅䅁䉁䅁䅁䅆权㘯䥉䅁䅁䅁杷允䅁䅁䅑䅁䑁䅁䅷䅁䭁䥁䑑䅁䭁䉁䅅䅁䭁偁䈸䅁䉁䅁䅁允䅁䉁䅑䱁䩥兌䅁䅁䵁䅉䅅䅁䑁䅁䅁睁䵁䅁䅁权穂兂䅁权敁杂䅁允䅁䅁䅅䅁䭁䕁䡣䅁䵁䅉䅅䅁䕁䅁䅁睁䵁䅁䅁权畃杁䅁权剁䅁䅁权⽄允䅁允䅁䅁䅅䅁啁佁湪䅰䅧䅁䅁䍄䉁䅁䅁䅂䅁䅁䅍䅄䅁䅁䅯䅖䅍䅁䅯䅂䅁䅁䅯眯䅅䅁䅅䅁䉁䅁䅁䅆元䵏䅍䅁䅁䅁杷允䅁䅁䅕䅁䑁䅁䅷䅁䭁䅁䵁䅁䭁佁䭧䅁䭁佁䭙䅁䭁佁䭣䅁䉁䅁䅁允䅁䅁䅯䅅䅑䅁杷允䅁䅁䅍䅁䑁䅁䅷䅁䭁䕁䱧䅁䭁䉁䝧䅁䉁䅁䅁允䅁䅁䅯兏䅙䅁杷允䅁䅁䅕䅁䑁䅁䅷䅁䭁䕁䄴䅁䭁佁䭫䅁䭁佁䭙䅁䭁佁䭣䅁䉁䅁䅁允䅁䅁䅯党䄴䅁杷允䅁䅁䅍䅁䑁䅁䅷䅁䭁䑁䘴䅁䭁䉁䝧䅁䉁䅁䅁允䅁䅁䅯䅑䅙䅁杷允䅁䅁䅑䅁䑁䅁䅷䅁䭁䙁䑑䅁䭁䅁䅯䅁䭁偁䈸䅁䉁䅁䅁允䅁䅁䅕㑋坣挲㌷䕃䵁䅉䅅䅁䙁䅁䅁睁䵁䅁䅁权扄䅁䅁权獄权䅁权浄权䅁权湄权䅁允䅁䅁䅅䅁䡁䅁䅁䅁䅄佌䅚䍄䉁䅁䅁睁䅁䅁䅍䅄䅁䅁䅯公䅑䅁䅯杊䅙䅁䅅䅁䉁䅁䅁兂卂䉵䘶㤶婆䅑杷允䅁䅁䅑䅁䑁䅁䅷䅁䭁䥁䑯䅁䭁䉁䅅䅁䭁偁䈸䅁䉁䅁䅁允䅁䉁䅑䍧䅩杄䅁䅁䵁䅉䅅䅁䙁䅁䅁睁䵁䅁䅁权卂兂䅁权潄权䅁权浄权䅁权湄权䅁允䅁䅁䅅䅁䭁䅁䱙䅁䵁䅉䅅䅁䑁䅁䅁睁䵁䅁䅁权穄䅂䅁权奁杂䅁允䅁䅁䅅䅁䭁䡁䝷䅁䵁䅉䅅䅁䕁䅁䅁睁䵁䅁䅁权乃允䅁权䉁杁䅁权䑁杁䅁允䅁䅁䅅䅁䙁䡁呬汎祆畐䅒䍄䉁䅁䅁䅂䅁䅁䅍䅄䅁䅁䅯䅳䅉䅁䅯䅂䅁䅁䅯眯䅅䅁䅅䅁䉁䅁䅁䅆㑁朰䑅䅁䅁䅁杷允䅁䅁䅕䅁䑁䅁䅷䅁䭁乁䉍䅁䭁佁䭷䅁䭁佁䭙䅁䭁佁䭣䅁䉁䅁䅁允䅁䅁䅣䅁䅁䵁㉁唵䵁䅉䅅䅁䙁䅁䅁睁䵁䅁䅁权偃杄䅁权瑄权䅁权浄权䅁权湄权䅁允䅁䅁䅅䅁䡁䅁䅁䅁䅄⭍䅚䍄䉁䅁䅁䅂䅁䅁䅍䅄䅁䅁䅯䅳䅉䅁䅯充䅁䅁䅯眯䅅䅁䅅䅁䉁䅁䅁䅆䅁漴呷䅁䅁䅁杷允䅁䅁䅕䅁䑁䅁䅷䅁䭁䵁䅙䅁䭁佁䭫䅁䭁佁䭙䅁䭁佁䭣䅁䉁䅁䅁允䅁䅁䅯杊䅷䅁杷允䅁䅁䅍䅁䑁䅁䅷䅁䭁䝁䅕䅁䭁䍁䝙䅁䉁䅁䅁允䅁䅁䅕䡰㥁瑃橦䕗䵁䅉䅅䅁䕁䅁䅁睁䵁䅁䅁权⭂睁䅁权䕁䅁䅁权⽄允䅁允䅁䅁䅅䅁啁䥁杔眲䅁䅁䅁䍄䉁䅁䅁兂䅁䅁䅍䅄䅁䅁䅯睇䅳䅁䅯䄶䅯䅁䅯朵䅯䅁䅯眵䅯䅁䅅䅁䉁䅁䅁权允䅂䅁䍄䉁䅁䅁兂䅁䅁䅍䅄䅁䅁䅯免䅕䅁䅯儷䅯䅁䅯朵䅯䅁䅯眵䅯䅁䅅䅁䉁䅁䅁权允䅂䅁䍄䉁䅁䅁睁䅁䅁䅍䅄䅁䅁䅯兑䅷䅁䅯杇䅙䅁䅅䅁䉁䅁䅁权䅄杂䅁䍄䉁䅁䅁䅂䅁䅁䅍䅄䅁䅁䅯䄹䅍䅁䅯权䅁䅁䅯眯䅅䅁䅅䅁䉁䅁䅁兂橁⼲⭬牡具䅑杷允䅁䅁䅕䅁䑁䅁䅷䅁䭁佁䉳䅁䭁佁䬰䅁䭁佁䭙䅁䭁佁䭣䅁䉁䅁䅁允䅁䅁䅣䅁䅁佁䡂欵䵁䅉䅅䅁䑁䅁䅁睁䵁䅁䅁权楄䅁䅁权敁杂䅁允䅁䅁䅅䅁䭁乁䭳䅁䵁䅉䅅䅁䑁䅁䅁睁䵁䅁䅁权煂睃䅁权歁杂䅁允䅁䅁䅅䅁䭁䭁䝕䅁䵁䅉䅅䅁䕁䅁䅁睁䵁䅁䅁权㙄允䅁权䉁杁䅁权䙁杁䅁允䅁䅁䅅䅁䙁䙁穡椱歬瑦䅊䍄䉁䅁䅁䅂䅁䅁䅍䅄䅁䅁䅯兪䅉䅁䅯充䅁䅁䅯眯䅅䅁䅅䅁䉁䅁䅁䅆㑄橙䌴䅁䅁䅁杷允䅁䅁䅍䅁䑁䅁䅷䅁䭁䥁䙍䅁䭁䍁䝙䅁䉁䅁䅁允䅁䅁䅕場啯歲硤歖䵁䅉䅅䅁䑁䅁䅁睁䵁䅁䅁权䍄兂䅁权捁杂䅁允䅁䅁䅅䅁䭁䝁䝉䅁䵁䅉䅅䅁䕁䅁䅁睁䵁䅁䅁权偄允䅁权剁䅁䅁权䕁杁䅁允䅁䅁䅅䅁啁䕁祺桁䅫䅁䅁䍄䉁䅁䅁睁䅁䅁䅍䅄䅁䅁䅯兮䅁䅁䅯杊䅙䅁䅅䅁䉁䅁䅁兂硂児塲㍯坂䅑杷允䅁䅁䅑䅁䑁䅁䅷䅁䭁䥁䌰䅁䭁䅁䅯䅁䭁偁䈸䅁䉁䅁䅁允䅁䅁䅕㑋坣挲㌵歆䵁䅉䅅䅁䙁䅁䅁睁䵁䅁䅁权⽂䅅䅁权獄权䅁权浄权䅁权湄权䅁允䅁䅁䅅䅁䭁䉁䕁䅁䵁䅉䅅䅁䕁䅁䅁睁䵁䅁䅁权湁䅁䅁权䉁杁䅁权䙁杁䅁允䅁䅁䅅䅁䙁䉁䠶敷坔䄵䉂䍄䉁䅁䅁䅂䅁䅁䅍䅄䅁䅁䅯共䅍䅁䅯充䅁䅁䅯眯䅅䅁䅅䅁䉁䅁䅁䅆䅂䝕味䅁䅁䅁杷允䅁䅁䅍䅁䑁䅁䅷䅁䭁䡁䱳䅁䭁䉁䝧䅁䉁䅁䅁允䅁䅁䅯䅦䅙䅁杷允䅁䅁䅕䅁䑁䅁䅷䅁䭁䭁䱫䅁䭁佁䭕䅁䭁佁䭙䅁䭁佁䭣䅁䉁䅁䅁允䅁䅁䅯睎䅳䅁杷允䅁䅁䅍䅁䑁䅁䅷䅁䭁䉁䱙䅁䭁䍁䝙䅁䉁䅁䅁允䅁䅁䅕児塲㍯乂䕖䵁䅉䅅䅁䕁䅁䅁睁䵁䅁䅁权䵁允䅁权剁䅁䅁权䕁杁䅁允䅁䅁䅅䅁啁䝁坂兯䅷䅁䅁䍄䉁䅁䅁䅂䅁䅁䅍䅄䅁䅁䅯朵䅍䅁䅯权䅁䅁䅯眯䅅䅁䅅䅁䉁䅁䅁兂剄瑉㕶畦煯䅑杷允䅁䅁䅑䅁䑁䅁䅷䅁䭁䙁䍅䅁䭁䅁䅯䅁䭁偁䈸䅁䉁䅁䅁允䅁䅁䅕畮渫歸㍶歉䵁䅉䅅䅁䙁䅁䅁睁䵁䅁䅁权㝄䅁䅁权潄权䅁权浄权䅁权湄权䅁允䅁䅁䅅䅁䭁䅁䱙䅁䵁䅉䅅䅁䕁䅁䅁睁䵁䅁䅁权啄杁䅁权䕁䅁䅁权⽄允䅁允䅁䅁䅅䅁啁䕁祂䅨䅁䅁䅁䍄䉁䅁䅁兂䅁䅁䅍䅄䅁䅁䅯儳䅕䅁䅯儶䅯䅁䅯朵䅯䅁䅯眵䅯䅁䅅䅁䉁䅁䅁权允䅂䅁䍄䉁䅁䅁䅂䅁䅁䅍䅄䅁䅁䅯䄵䅅䅁䅯充䅁䅁䅯兂䅁䅁䅅䅁䉁䅁䅁䅆奃湵䬸䅁䅁䅁杷允䅁䅁䅕䅁䑁䅁䅷䅁䭁䅁佳䅁䭁佁䭫䅁䭁佁䭙䅁䭁佁䭣䅁䉁䅁䅁允䅁䅁䅯䅅䅑䅁杷允䅁䅁䅑䅁䑁䅁䅷䅁䭁䕁䉕䅁䭁䅁䅯䅁䭁䅁䍑䅁䉁䅁䅁允䅁䅁䅕牡へ硫䕩歉䵁䅉䅅䅁䙁䅁䅁睁䵁䅁䅁权牄䅁䅁权灄权䅁权浄权䅁权湄权䅁允䅁䅁䅅䅁䭁䙁丰䅁䵁䅉䅅䅁䕁䅁䅁睁䵁䅁䅁权穄杁䅁权䕁䅁䅁权⽄允䅁允䅁䅁䅅䅁啁䵁䵩杢䅁䅁䅁䍄䉁䅁䅁兂䅁䅁䅍䅄䅁䅁䅯杮䅁䅁䅯儶䅯䅁䅯朵䅯䅁䅯眵䅯䅁䅅䅁䉁䅁䅁权㥁睄䅁䍄䉁䅁䅁睁䅁䅁䅍䅄䅁䅁䅯睂䅅䅁䅯杇䅙䅁䅅䅁䉁䅁䅁权婂杂䅁䍄䉁䅁䅁睁䅁䅁䅍䅄䅁䅁䅯䅊䄸䅁䅯杊䅙䅁䅅䅁䉁䅁䅁兂捂㡪ㅌ偋卸䅑杷允䅁䅁䅕䅁䑁䅁䅷䅁䭁䍁䅑䅁䭁佁䭷䅁䭁佁䭙䅁䭁佁䭣䅁䉁䅁䅁允䅁䅁䅣䅁䅁䥁獃䔵䵁䅉䅅䅁䙁䅁䅁睁䵁䅁䅁权奃睄䅁权灄权䅁权浄权䅁权湄权䅁允䅁䅁䅅䅁䭁䙁即䅁䵁䅉䅅䅁䕁䅁䅁睁䵁䅁䅁权㙃允䅁权䕁䅁䅁权䙁䅁䅁允䅁䅁䅅䅁啁佁㝔兕䅁䅁䅁䍄䉁䅁䅁䅂䅁䅁䅍䅄䅁䅁䅯䄵䅍䅁䅯䅂䅁䅁䅯眯䅅䅁䅅䅁䉁䅁䅁䅆㑁潬䑧䅁䅁䅁杷允䅁䅁䅍䅁䑁䅁䅷䅁䭁乁䉣䅁䭁䉁䝯䅁䉁䅁䅁允䅁䅁䅯朱䅙䅁杷允䅁䅁䅕䅁䑁䅁䅷䅁䭁䭁䈴䅁䭁佁䭷䅁䭁佁䭙䅁䭁佁䭣䅁䉁䅁䅁允䅁䅁䅣䅁䅁䵁婂唵䵁䅉䅅䅁䕁䅁䅁睁䵁䅁䅁权歄睁䅁权剁䅁䅁权⽄允䅁允䅁䅁䅅䅁啁䥁塄㕧䅣䅁䅁䍄䉁䅁䅁兂䅁䅁䅍䅄䅁䅁䅯杳䄰䅁䅯䄷䅯䅁䅯朵䅯䅁䅯眵䅯䅁䅅䅁䉁䅁䅁睂䅁䅁䅁䅉浄䅑杷允䅁䅁䅍䅁䑁䅁䅷䅁䭁䵁䅁䅁䭁䉁䜴䅁䉁䅁䅁允䅁䅁䅯杘䅧䅁杷允䅁䅁䅕䅁䑁䅁䅷䅁䭁䡁䈴䅁䭁佁䭯䅁䭁佁䭙䅁䭁佁䭳䅁䉁䅁䅁允䅁䅁䅣䅁䅁䕁㡁欵䵁䅉䅅䅁䑁䅁䅁睁䵁䅁䅁权祂允䅁权慁杂䅁允䅁䅁䅅䅁䭁䙁䝫䅁䵁䅉䅅䅁䕁䅁䅁睁䵁䅁䅁权穂睁䅁权剁䅁䅁权⽄允䅁允䅁䅁䅅䅁啁䙁湋杗䅅䅁䅁䍄䉁䅁䅁䅂䅁䅁䅍䅄䅁䅁䅯䅪䅅䅁䅯权䅁䅁䅯兂䅁䅁䅅䅁䉁䅁䅁兂橄婰䕶䱉䙁䅑杷允䅁䅁䅕䅁䑁䅁䅷䅁䭁䵁䅍䅁䭁佁䭕䅁䭁佁䭙䅁䭁佁䭣䅁䉁䅁䅁允䅁䅁䅯睍䅳䅁杷允䅁䅁䅕䅁䑁䅁䅷䅁䭁䩁䈸䅁䭁佁䬰䅁䭁佁䭙䅁䭁佁䭣䅁䉁䅁䅁允䅁䅁䅣䅁䅁䝁㙁唵䵁䅉䅅䅁䕁䅁䅁睁䵁䅁䅁权穂睁䅁权䭁䅁䅁权⽄允䅁允䅁䅁䅅䅁䙁䅁坒楄礲呶䄱䍄䉁䅁䅁睁䅁䅁䅍䅄䅁䅁䅯睘䅳䅁䅯䅈䅙䅁䅅䅁䉁䅁䅁权楂杂䅁䍄䉁䅁䅁䅂䅁䅁䅍䅄䅁䅁䅯公䅍䅁䅯充䅁䅁䅯眯䅅䅁䅅䅁䉁䅁䅁䅆潄婸夰䅁䅁䅁杷允䅁䅁䅑䅁䑁䅁䅷䅁䭁䝁䍁䅁䭁䉁䅅䅁䭁偁䈸䅁䉁䅁䅁允䅁䉁䅑乓楒光䅁䅁䵁䅉䅅䅁䙁䅁䅁睁䵁䅁䅁权䕁兂䅁权汄权䅁权浄权䅁权湄权䅁允䅁䅁䅅䅁䭁䑁䱧䅁䵁䅉䅅䅁䕁䅁䅁睁䵁䅁䅁权坄睁䅁权䕁䅁䅁权⽄允䅁允䅁䅁䅅䅁啁䍁敂杮䅅䅁䅁䍄䉁䅁䅁䅂䅁䅁䅍䅄䅁䅁䅯朱䅍䅁䅯权䅁䅁䅯眯䅅䅁䅅䅁䉁䅁䅁兂䑃䵷桱扒余䅑杷允䅁䅁䅕䅁䑁䅁䅷䅁䭁䵁䈰䅁䭁佁䭧䅁䭁佁䭙䅁䭁佁䭣䅁䉁䅁䅁允䅁䅁䅯杂䅳䅁杷允䅁䅁䅕䅁䑁䅁䅷䅁䭁䑁䅯䅁䭁佁䭷䅁䭁佁䭙䅁䭁佁䭣䅁䉁䅁䅁允䅁䅁䅣䅁䅁䥁㉄唵䵁䅉䅅䅁䕁䅁䅁睁䵁䅁䅁权⽃杁䅁权剁䅁䅁权⽄允䅁允䅁䅁䅅䅁啁䵁潃戫䈴䅁䅁䍄䉁䅁䅁睁䅁䅁䅍䅄䅁䅁䅯睌䅅䅁䅯䅊䅙䅁䅅䅁䉁䅁䅁权允䅂䅁䍄䉁䅁䅁睁䅁䅁䅍䅄䅁䅁䅯杸䅅䅁䅯杊䅙䅁䅅䅁䉁䅁䅁兂浂浚浚潚啚䅑杷允䅁䅁䅍䅁䑁䅁䅷䅁䭁䡁䙕䅁䭁䍁䝙䅁䉁䅁䅁允䅁䅁䅕䭆䠵場はさ䵁䅉䅅䅁䕁䅁䅁睁䵁䅁䅁权桃杁䅁权䭁䅁䅁权⽄允䅁允䅁䅁䅅䅁䙁䡁潎敫㠱礯䅎䍄䉁䅁䅁䅂䅁䅁䅍䅄䅁䅁䅯入䅍䅁䅯䅂䅁䅁䅯眯䅅䅁䅅䅁䉁䅁䅁䅆睂甴䉣䅁䅁䅁杷允䅁䅁䅑䅁䑁䅁䅷䅁䭁䡁䑫䅁䭁䅁䅯䅁䭁偁䈸䅁䉁䅁䅁允䅁䅁䅕䑗ね䡹⭙か䵁䅉䅅䅁䕁䅁䅁睁䵁䅁䅁权䱁允䅁权晁杂䅁权杁杂䅁允䅁䅁䅅䅁䭁䭁䭷䅁䵁䅉䅅䅁䙁䅁䅁睁䵁䅁䅁权潃䅁䅁权灄权䅁权浄权䅁权湄权䅁允䅁䅁䅅䅁䭁䅁䱣䅁䵁䅉䅅䅁䑁䅁䅁睁䵁䅁䅁权穂䅁䅁权奁杂䅁允䅁䅁䅅䅁䭁䕁䝯䅁䵁䅉䅅䅁䑁䅁䅁睁䵁䅁䅁权㍄䅂䅁权奁杂䅁允䅁䅁䅅䅁䭁䍁䝫䅁䵁䅉䅅䅁䕁䅁䅁睁䵁䅁䅁权奂睁䅁权剁䅁䅁权⽄允䅁允䅁䅁䅅䅁啁䕁獂噪䅉䅁䅁䍄䉁䅁䅁睁䅁䅁䅍䅄䅁䅁䅯䅰䅅䅁䅯䅇䅙䅁䅅䅁䉁䅁䅁权灁杂䅁䍄䉁䅁䅁䅂䅁䅁䅍䅄䅁䅁䅯䅗䅍䅁䅯权䅁䅁䅯眯䅅䅁䅅䅁䉁䅁䅁兂硁䭃捷浗䉑䅑杷允䅁䅁䅕䅁䑁䅁䅷䅁䭁䥁佣䅁䭁佁䭷䅁䭁佁䭙䅁䭁佁䭣䅁䉁䅁䅁允䅁䅁䅣䅁䅁䵁橁欵䵁䅉䅅䅁䕁䅁䅁睁䵁䅁䅁权䙄杁䅁权䕁䅁䅁权⽄允䅁允䅁䅁䅅䅁啁䥁䵰䅙䅁䅁䅁䍄䉁䅁䅁䅂䅁䅁䅍䅄䅁䅁䅯典䅉䅁䅯充䅁䅁䅯眯䅅䅁䅅䅁䉁䅁䅁䅆允婮⽁䅁䅁䅁杷允䅁䅁䅑䅁䑁䅁䅷䅁䭁䉁乙䅁䭁䉁䜸䅁䭁䍁䝁䅁䉁䅁䅁允䅁䅁䅯儫䅙䅁杷允䅁䅁䅕䅁䑁䅁䅷䅁䭁䉁䅙䅁䭁佁䭯䅁䭁佁䭙䅁䭁佁䭳䅁䉁䅁䅁允䅁䅁䅣䅁䅁䥁牁欵䵁䅉䅅䅁䕁䅁䅁睁䵁䅁䅁权晄允䅁权䕁䅁䅁权䕁杁䅁允䅁䅁䅅䅁啁䩁獑儶䅁䅁䅁䍄䉁䅁䅁䅂䅁䅁䅍䅄䅁䅁䅯睢䅍䅁䅯充䅁䅁䅯眯䅅䅁䅅䅁䉁䅁䅁䅆杂䅔䱉䅁䅁䅁杷允䅁䅁䅕䅁䑁䅁䅷䅁䭁䑁䙳䅁䭁佁䭫䅁䭁佁䭙䅁䭁佁䭣䅁䉁䅁䅁允䅁䅁䅯砳䅁䅁杷允䅁䅁䅍䅁䑁䅁䅷䅁䭁䙁䉧䅁䭁䍁䝑䅁䉁䅁䅁允䅁䅁䅯䅮䅫䅁杷允䅁䅁䅑䅁䑁䅁䅷䅁䭁䝁䐸䅁䭁䅁䅯䅁䭁偁䈸䅁䉁䅁䅁允䅁䅁䅕⽺呤㘴扗䕇䵁䅉䅅䅁䙁䅁䅁睁䵁䅁䅁权㝃䅄䅁权煄权䅁权浄权䅁权牄权䅁允䅁䅁䅅䅁䭁䉁䕁䅁䵁䅉䅅䅁䑁䅁䅁睁䵁䅁䅁权䕄䅁䅁权慁杂䅁允䅁䅁䅅䅁䭁䵁䝉䅁䵁䅉䅅䅁䑁䅁䅁睁䵁䅁䅁权䩃䅂䅁权流杂䅁允䅁䅁䅅䅁䙁䝁浚浚浚歰䅰䍄䉁䅁䅁睁䅁䅁䅍䅄䅁䅁䅯先䅅䅁䅯杇䅙䅁䅅䅁䉁䅁䅁权坄杂䅁䍄䉁䅁䅁䅂䅁䅁䅍䅄䅁䅁䅯䅧䅁䅁䅯权䅁䅁䅯䅂䅉䅁䅅䅁䉁䅁䅁兂獄払敧敨ㅶ睐杷允䅁䅁䅑䅁䑁䅁䅷䅁䭁䱁䍍䅁䭁䅁䅯䅁䭁偁䈸䅁䉁䅁䅁允䅁䅁䅕㥉㕶浦㡯䕆䵁䅉䅅䅁䙁䅁䅁睁䵁䅁䅁权䩂允䅁权潄权䅁权浄权䅁权湄权䅁允䅁䅁䅅䅁䭁䅁䱙䅁䵁䅉䅅䅁䑁䅁䅁睁䵁䅁䅁权楂䅄䅁权歁杂䅁允䅁䅁䅅䅁䭁䉁䕁䅁䵁䅉䅅䅁䕁䅁䅁睁䵁䅁䅁权婄允䅁权䉁杁䅁权䑁杁䅁允䅁䅁䅅䅁䭁䕁䅣䅁䵁䅉䅅䅁䙁䅁䅁睁䵁䅁䅁权潁兂䅁权汄权䅁权浄权䅁权湄权䅁允䅁䅁䅅䅁䭁䉁䕁䅁䵁䅉䅅䅁䕁䅁䅁睁䵁䅁䅁权㥃睁䅁权䕁䅁䅁权⽄允䅁允䅁䅁䅅䅁啁乁呄睉䅅䅁䅁䍄䉁䅁䅁䅂䅁䅁䅍䅄䅁䅁䅯䅳䅕䅁䅯睈䅙䅁䅯䅉䅙䅁䅅䅁䉁䅁䅁权㝁睂䅁䍄䉁䅁䅁䅂䅁䅁䅍䅄䅁䅁䅯兂䅍䅁䅯权䅁䅁䅯眯䅅䅁䅅䅁䉁䅁䅁兂䝂癴㥐䠱䉧䅑杷允䅁䅁䅑䅁䑁䅁䅷䅁䭁佁䐰䅁䭁䉁䅅䅁䭁偁䈸䅁䉁䅁䅁允䅁䉁䅑偙⭷权䅁䅁䵁䅉䅅䅁䙁䅁䅁睁䵁䅁䅁权㥁睃䅁权獄权䅁权浄权䅁权湄权䅁允䅁䅁䅅䅁䡁䅁䅁䅁䅄⭔䅚䍄䉁䅁䅁睁䅁䅁䅍䅄䅁䅁䅯䅨䅷䅁䅯䅊䅙䅁䅅䅁䉁䅁䅁权䙄睄䅁䍄䉁䅁䅁睁䅁䅁䅍䅄䅁䅁䅯朱䅷䅁䅯䅈䅙䅁䅅䅁䉁䅁䅁权潂睂䅁䍄䉁䅁䅁䅂䅁䅁䅍䅄䅁䅁䅯儫䅍䅁䅯充䅁䅁䅯眯䅅䅁䅅䅁䉁䅁䅁䅆杄䩃奆䅁䅁䅁杷允䅁䅁䅑䅁䑁䅁䅷䅁䭁䩁䍑䅁䭁䅁䅑䅁䭁偁䈸䅁䉁䅁䅁允䅁䉁䅑䩓楚䅁䅁䅁䵁䅉䅅䅁䕁䅁䅁睁䵁䅁䅁权呄睁䅁权䕁䅁䅁权⽄允䅁允䅁䅁䅅䅁啁䥁栵杗䅁䅁䅁䍄䉁䅁䅁睁䅁䅁䅍䅄䅁䅁䅯杒䅁䅁䅯杇䅙䅁䅅䅁䉁䅁䅁权䅄杂䅁䍄䉁䅁䅁睁䅁䅁䅍䅄䅁䅁䅯䅗䅕䅁䅯杊䅙䅁䅅䅁䉁䅁䅁兂䭁㘱睎呐塰䅑杷允䅁䅁䅍䅁䑁䅁䅷䅁䭁䙁䵑䅁䭁䍁䝑䅁䉁䅁䅁允䅁䅁䅯儯䅣䅁杷允䅁䅁䅑䅁䑁䅁䅷䅁䭁䝁䍧䅁䭁䉁䅅䅁䭁偁䈸䅁䉁䅁䅁允䅁䉁䅑䍫浐杇䅁䅁䵁䅉䅅䅁䕁䅁䅁睁䵁䅁䅁权潄睁䅁权剁䅁䅁权⽄允䅁允䅁䅁䅅䅁啁䭁十匶䅉䅁䅁䍄䉁䅁䅁睁䅁䅁䅍䅄䅁䅁䅯儳䅁䅁䅯䅇䅙䅁䅅䅁䉁䅁䅁权㕁杂䅁䍄䉁䅁䅁䅂䅁䅁䅍䅄䅁䅁䅯䅕䅍䅁䅯充䅁䅁䅯眯䅅䅁䅅䅁䉁䅁䅁䅆䅂畃ㄹ䅁䅁䅁杷允䅁䅁䅍䅁䑁䅁䅷䅁䭁䩁䄴䅁䭁䉁䝧䅁䉁䅁䅁允䅁䅁䅯兇䅙䅁杷允䅁䅁䅕䅁䑁䅁䅷䅁䭁䵁䅑䅁䭁佁䭧䅁䭁佁䭙䅁䭁佁䭣䅁䉁䅁䅁允䅁䅁䅯杂䅳䅁杷允䅁䅁䅑䅁䑁䅁䅷䅁䭁䥁䍍䅁䭁䅁䅯䅁䭁偁䈸䅁䉁䅁䅁允䅁䅁䅕捺䵺䵺䵺䕂䵁䅉䅅䅁䑁䅁䅁睁䵁䅁䅁权扃䅁䅁权流杂䅁允䅁䅁䅅䅁䙁佁剸䉵䘶ㅡ䅖䍄䉁䅁䅁睁䅁䅁䅍䅄䅁䅁䅯李䅕䅁䅯杈䅙䅁䅅䅁䉁䅁䅁权㍁杂䅁䍄䉁䅁䅁䅂䅁䅁䅍䅄䅁䅁䅯兔䅁䅁䅯允䅉䅁䅯杁䅉䅁䅅䅁䉁䅁䅁兂ぁ畵䍙敧剁兑杷允䅁䅁䅕䅁䑁䅁䅷䅁䭁䱁䙷䅁䭁佁䭕䅁䭁佁䭙䅁䭁佁䭣䅁䉁䅁䅁允䅁䅁䅯兄䅳䅁杷允䅁䅁䅍䅁䑁䅁䅷䅁䭁佁丸䅁䭁䉁䝯䅁䉁䅁䅁允䅁䅁䅯杙䅙䅁杷允䅁䅁䅑䅁䑁䅁䅷䅁䭁䝁䉉䅁䭁䅁䍅䅁䭁䅁䍕䅁䉁䅁䅁允䅁䅁䅕䕏氵䡔晨䔷䵁䅉䅅䅁䕁䅁䅁睁䵁䅁䅁权呄杁䅁权䕁䅁䅁权⽄允䅁允䅁䅁䅅䅁啁佁䙨兗䅁䅁䅁䍄䉁䅁䅁䅂䅁䅁䅍䅄䅁䅁䅯兯䅁䅁䅯允䅉䅁䅯睁䅉䅁䅅䅁䉁䅁䅁兂䥁㥘㍉剰え䅑杷允䅁䅁䅑䅁䑁䅁䅷䅁䭁乁䈰䅁䭁䉁䅅䅁䭁䅁䍑䅁䉁䅁䅁允䅁䉁䅑偯桓兂䅁䅁䵁䅉䅅䅁䕁䅁䅁睁䵁䅁䅁权呄杁䅁权剁䅁䅁权⽄允䅁允䅁䅁䅅䅁啁佁允硙䅯䅁䅁䍄䉁䅁䅁睁䅁䅁䅍䅄䅁䅁䅯杴䅅䅁䅯䅈䅙䅁䅅䅁䉁䅁䅁权楃杂䅁䍄䉁䅁䅁䅂䅁䅁䅍䅄䅁䅁䅯杍䅍䅁䅯权䅁䅁䅯眯䅅䅁䅅䅁䉁䅁䅁兂歂㥏倹剪扣䅑杷允䅁䅁䅑䅁䑁䅁䅷䅁䭁䥁䅫䅁䭁䅁䍅䅁䭁䅁䍕䅁䉁䅁䅁允䅁䅁䅕䑤㝓䡲㡹䕸䵁䅉䅅䅁䙁䅁䅁睁䵁䅁䅁权䩂兂䅁权汄权䅁权浄权䅁权湄权䅁允䅁䅁䅅䅁䭁䑁䱙䅁䵁䅉䅅䅁䕁䅁䅁睁䵁䅁䅁权卄䅁䅁权晁杂䅁权杁杂䅁允䅁䅁䅅䅁䭁䱁䡅䅁䵁䅉䅅䅁䕁䅁䅁睁䵁䅁䅁权杄允䅁权䭁䅁䅁权䕁杁䅁允䅁䅁䅅䅁䙁䵁㌯⭕汏⽭⽷䍄䉁䅁䅁䅂䅁䅁䅍䅄䅁䅁䅯具䅉䅁䅯䅂䅁䅁䅯眯䅅䅁䅅䅁䉁䅁䅁䅆潁捥䅉䅁䅁䅁杷允䅁䅁䅕䅁䑁䅁䅷䅁䭁䍁䱙䅁䭁佁䭕䅁䭁佁䭙䅁䭁佁䭣䅁䉁䅁䅁允䅁䅁䅯䅅䅑䅁杷允䅁䅁䅑䅁䑁䅁䅷䅁䭁䙁䱑䅁䭁䉁䜸䅁䭁䍁䝁䅁䉁䅁䅁允䅁䅁䅯朶䅷䅁杷允䅁䅁䅑䅁䑁䅁䅷䅁䭁䥁䍧䅁䭁䉁䅅䅁䭁偁䈸䅁䉁䅁䅁允䅁䉁䅑䅷稹䅄䅁䅁䵁䅉䅅䅁䑁䅁䅁睁䵁䅁䅁权呄睃䅁权歁杂䅁允䅁䅁䅅䅁䭁䵁久䅁䵁䅉䅅䅁䙁䅁䅁睁䵁䅁䅁权敄䅂䅁权瑄权䅁权浄权䅁权湄权䅁允䅁䅁䅅䅁䡁䅁䅁䅁䅁畒䅚䍄䉁䅁䅁䅂䅁䅁䅍䅄䅁䅁䅯䅩䅉䅁䅯权䅁䅁䅯眯䅅䅁䅅䅁䉁䅁䅁兂扁㥌欰潂噅䅑杷允䅁䅁䅍䅁䑁䅁䅷䅁䭁䭁䱣䅁䭁䍁䝙䅁䉁䅁䅁允䅁䅁䅕㡪ㅌ䙋⽸啗䵁䅉䅅䅁䕁䅁䅁睁䵁䅁䅁权捄允䅁权䉁杁䅁权䙁杁䅁允䅁䅁䅅䅁䙁䡁啖⭤桕硦䉨䍄䉁䅁䅁䅂䅁䅁䅍䅄䅁䅁䅯来䅍䅁䅯䅂䅁䅁䅯眯䅅䅁䅅䅁䉁䅁䅁䅆元䍧䌴䅁䅁䅁杷允䅁䅁䅑䅁䑁䅁䅷䅁䭁乁䅯䅁䭁䅁䍅䅁䭁䅁䍉䅁䉁䅁䅁允䅁䅁䅕⭬灗灆䥮䔲䵁䅉䅅䅁䕁䅁䅁睁䵁䅁䅁权㙂睁䅁权剁䅁䅁权⽄允䅁允䅁䅁䅅䅁啁䥁䕂杒䅫䅁䅁䍄䉁䅁䅁䅂䅁䅁䅍䅄䅁䅁䅯儴䅍䅁䅯充䅁䅁䅯眯䅅䅁䅅䅁䉁䅁䅁䅆䅁硅佅䅁䅁䅁杷允䅁䅁䅕䅁䑁䅁䅷䅁䭁佁䕕䅁䭁佁䭫䅁䭁佁䭙䅁䭁佁䭣䅁䉁䅁䅁允䅁䅁䅯児䄰䅁杷允䅁䅁䅍䅁䑁䅁䅷䅁䭁䕁䉍䅁䭁䍁䝑䅁䉁䅁䅁允䅁䅁䅯睁䅫䅁杷允䅁䅁䅍䅁䑁䅁䅷䅁䭁䱁䙕䅁䭁䍁䝙䅁䉁䅁䅁允䅁䅁䅕浚浚浚坚歖䵁䅉䅅䅁䑁䅁䅁睁䵁䅁䅁权時睃䅁权慁杂䅁允䅁䅁䅅䅁䭁䝁䝉䅁䵁䅉䅅䅁䕁䅁䅁睁䵁䅁䅁权桄睁䅁权䭁䅁䅁权⽄允䅁允䅁䅁䅅䅁䙁䡁㥅瑃橥䈸䅊䍄䉁䅁䅁睁䅁䅁䅍䅄䅁䅁䅯杊䅅䅁䅯䅊䅙䅁䅅䅁䉁䅁䅁权䝂权䅁䍄䉁䅁䅁䅂䅁䅁䅍䅄䅁䅁䅯䄴䅍䅁䅯充䅁䅁䅯眯䅅䅁䅅䅁䉁䅁䅁䅆䅂㙶倸䅁䅁䅁杷允䅁䅁䅑䅁䑁䅁䅷䅁䭁佁䑁䅁䭁䅁䅯䅁䭁偁䈸䅁䉁䅁䅁允䅁䅁䅕潂噇㑑䵵歎䵁䅉䅅䅁䕁䅁䅁睁䵁䅁䅁权䍂睁䅁权䭁䅁䅁权⽄允䅁允䅁䅁䅅䅁䙁䩁畨潅䅐獹⽅䍄䉁䅁䅁兂䅁䅁䅍䅄䅁䅁䅯䄳䅳䅁䅯儵䅯䅁䅯朵䅯䅁䅯眵䅯䅁䅅䅁䉁䅁䅁权㉁睃䅁䍄䉁䅁䅁兂䅁䅁䅍䅄䅁䅁䅯杧䅷䅁䅯䄶䅯䅁䅯朵䅯䅁䅯眵䅯䅁䅅䅁䉁䅁䅁权允䅂䅁䍄䉁䅁䅁兂䅁䅁䅍䅄䅁䅁䅯睕䅁䅁䅯儷䅯䅁䅯朵䅯䅁䅯眵䅯䅁䅅䅁䉁䅁䅁睂䅁䅁䅁䵯氯䅑杷允䅁䅁䅍䅁䑁䅁䅷䅁䭁䡁䅷䅁䭁䉁䜴䅁䉁䅁䅁允䅁䅁䅯杣䅙䅁杷允䅁䅁䅑䅁䑁䅁䅷䅁䭁䱁䍕䅁䭁䅁䅑䅁䭁偁䈸䅁䉁䅁䅁允䅁䉁䅑䡃䨷䅁䅁䅁䵁䅉䅅䅁䕁䅁䅁睁䵁䅁䅁权⭂睁䅁权䭁䅁䅁权⽄允䅁允䅁䅁䅅䅁䙁䕁椵䙅㕧䑆䅴䍄䉁䅁䅁睁䅁䅁䅍䅄䅁䅁䅯关䅑䅁䅯杇䅙䅁䅅䅁䉁䅁䅁权䅂杂䅁䍄䉁䅁䅁䅂䅁䅁䅍䅄䅁䅁䅯䄳䅉䅁䅯充䅁䅁䅯眯䅅䅁䅅䅁䉁䅁䅁䅆䅃牔㝫䅁䅁䅁杷允䅁䅁䅑䅁䑁䅁䅷䅁䭁䉁䉫䅁䭁䅁䍅䅁䭁䅁䍉䅁䉁䅁䅁允䅁䅁䅕坂䝮浙睵啅䵅䅉䅅䅁䕁䅁䅁睁䵁䅁䅁权呄䅂䅁权晁杂䅁权杁杂䅁允䅁䅁䅅䅁䭁䕁䜴䅁䵁䅉䅅䅁䙁䅁䅁睁䵁䅁䅁权㝂允䅁权汄权䅁权浄权䅁权湄权䅁允䅁䅁䅅䅁䭁䅁䰰䅁䵁䅉䅅䅁䑁䅁䅁睁䵁䅁䅁权䅂兂䅁权歁杂䅁允䅁䅁䅅䅁䭁䕁䡍䅁䵁䅉䅅䅁䕁䅁䅁睁䵁䅁䅁权䉃䅁䅁权剁䅁䅁权䙁䅁䅁允䅁䅁䅅䅁啁䝁䝄䄹䅉䅁䅁䍄䉁䅁䅁睁䅁䅁䅍䅄䅁䅁䅯共䅅䅁䅯杇䅙䅁䅅䅁䉁䅁䅁权⭁杂䅁䍄䉁䅁䅁睁䅁䅁䅍䅄䅁䅁䅯䅌䅕䅁䅯䅈䅙䅁䅅䅁䉁䅁䅁权楃杂䅁䍄䉁䅁䅁䅂䅁䅁䅍䅄䅁䅁䅯䅴䅍䅁䅯䅂䅁䅁䅯眯䅅䅁䅅䅁䉁䅁䅁䅆瑂器䄸䅁䅁䅁杷允䅁䅁䅕䅁䑁䅁䅷䅁䭁䩁䙯䅁䭁佁䭷䅁䭁佁䭙䅁䭁佁䭣䅁䉁䅁䅁允䅁䅁䅣䅁䅁䭁瑂䔵䵁䅉䅅䅁䕁䅁䅁睁䵁䅁䅁权䵄允䅁权剁䅁䅁权䙁䅁䅁允䅁䅁䅅䅁啁䕁慂桃䅕䅁䅁䍄䉁䅁䅁睁䅁䅁䅍䅄䅁䅁䅯儵䅷䅁䅯䅊䅙䅁䅅䅁䉁䅁䅁权汃睄䅁䍄䉁䅁䅁䅂䅁䅁䅍䅄䅁䅁䅯杺䅅䅁䅯䅂䅁䅁䅯䅂䅉䅁䅅䅁䉁䅁䅁䅆㉂刴䅑䅁䅁䅁杷允䅁䅁䅑䅁䑁䅁䅷䅁䭁䱁䑑䅁䭁䉁䅅䅁䭁偁䈸䅁䉁䅁䅁允䅁䉁䅑乥㙸兄䅁䅁䵁䅉䅅䅁䙁䅁䅁睁䵁䅁䅁权㑂兂䅁权瑄权䅁权浄权䅁权湄权䅁允䅁䅁䅅䅁䡁䅁䅁䅁䅁佋䅚䍄䉁䅁䅁䅂䅁䅁䅍䅄䅁䅁䅯儸䅍䅁䅯䅂䅁䅁䅯眯䅅䅁䅅䅁䉁䅁䅁䅆䵄乃䅯䅁䅁䅁杷允䅁䅁䅍䅁䑁䅁䅷䅁䭁偁䙫䅁䭁䉁䝧䅁䉁䅁䅁允䅁䅁䅯杓䅙䅁杷允䅁䅁䅑䅁䑁䅁䅷䅁䭁偁䑅䅁䭁䉁䅅䅁䭁偁䈸䅁䉁䅁䅁允䅁䉁䅑䩷坆䅄䅁䅁䵁䅉䅅䅁䙁䅁䅁睁䵁䅁䅁权䱂兄䅁权潄权䅁权浄权䅁权湄权䅁允䅁䅁䅅䅁䭁䉁䕁䅁䵁䅉䅅䅁䙁䅁䅁睁䵁䅁䅁权奄䅁䅁权灄权䅁权浄权䅁权湄权䅁允䅁䅁䅅䅁䭁䭁偅䅁䵁䅉䅅䅁䑁䅁䅁睁䵁䅁䅁权啄睃䅁权敁杂䅁允䅁䅁䅅䅁䭁䡁䥑䅁䵁䅉䅅䅁䙁䅁䅁睁䵁䅁䅁权楂䅁䅁权灄权䅁权浄权䅁权湄权䅁允䅁䅁䅅䅁䭁䭁䰸䅁䵁䅉䅅䅁䙁䅁䅁睁䵁䅁䅁权湂兂䅁权煄权䅁权浄权䅁权牄权䅁允䅁䅁䅅䅁䭁䉁䕁䅁䵁䅉䅅䅁䑁䅁䅁睁䵁䅁䅁权啂兂䅁权慁杂䅁允䅁䅁䅅䅁䭁乁䝙䅁䵁䅉䅅䅁䕁䅁䅁睁䵁䅁䅁权敄睁䅁权䕁䅁䅁权⽄允䅁允䅁䅁䅅䅁啁䑁䵧睦䅁䅁䅁䍄䉁䅁䅁睁䅁䅁䅍䅄䅁䅁䅯杮䅁䅁䅯䅈䅙䅁䅅䅁䉁䅁䅁权楃杂䅁䍄䉁䅁䅁䅂䅁䅁䅍䅄䅁䅁䅯杂䅑䅁䅯䅂䅁䅁䅯眯䅅䅁䅅䅁䉁䅁䅁䅆獄樫䅅䅁䅁䅁杷允䅁䅁䅕䅁䑁䅁䅷䅁䭁䡁䄴䅁䭁佁䭕䅁䭁佁䭙䅁䭁佁䭣䅁䉁䅁䅁允䅁䅁䅯䅅䅑䅁杷允䅁䅁䅕䅁䑁䅁䅷䅁䭁偁䈴䅁䭁佁䭧䅁䭁佁䭙䅁䭁佁䭣䅁䉁䅁䅁允䅁䅁䅯杂䅳䅁杷允䅁䅁䅍䅁䑁䅁䅷䅁䭁䱁䱳䅁䭁䉁䝧䅁䉁䅁䅁允䅁䅁䅯兏䅙䅁杷允䅁䅁䅑䅁䑁䅁䅷䅁䭁䩁䅳䅁䭁䅁䍅䅁䭁䅁䍕䅁䉁䅁䅁允䅁䅁䅕䬶歺摦㉪欵䵁䅉䅅䅁䕁䅁䅁睁䵁䅁䅁权䭄允䅁权䕁䅁䅁权䙁䅁䅁允䅁䅁䅅䅁啁䕁㍩䅁䅕䅁䅁䍄䉁䅁䅁䅂䅁䅁䅍䅄䅁䅁䅯杭䅍䅁䅯䅂䅁䅁䅯眯䅅䅁䅅䅁䉁䅁䅁䅆潃䱂䌸䅁䅁䅁杷允䅁䅁䅑䅁䑁䅁䅷䅁䭁䩁䑯䅁䭁䉁䅅䅁䭁偁䈸䅁䉁䅁䅁允䅁䉁䅑䍁䱦睯䅁䅁䵁䅉䅅䅁䙁䅁䅁睁䵁䅁䅁权婃允䅁权潄权䅁权浄权䅁权湄权䅁允䅁䅁䅅䅁䭁䅁䱙䅁䵁䅉䅅䅁䕁䅁䅁睁䵁䅁䅁权慂䅁䅁权䭁䅁䅁权䙁䅁䅁允䅁䅁䅅䅁䙁䕁䵯楁䡵框䅒䍄䉁䅁䅁睁䅁䅁䅍䅄䅁䅁䅯杍䄰䅁䅯杊䅙䅁䅅䅁䉁䅁䅁兂啁歲桦煥坒䅑杷允䅁䅁䅑䅁䑁䅁䅷䅁䭁䥁䍯䅁䭁䅁䅑䅁䭁偁䈸䅁䉁䅁䅁允䅁䉁䅑乃先䅁䅁䅁䵁䅉䅅䅁䑁䅁䅁睁䵁䅁䅁权䱁䅁䅁权捁杂䅁允䅁䅁䅅䅁䭁䥁䝷䅁䵁䅉䅅䅁䙁䅁䅁睁䵁䅁䅁权癁允䅁权灄权䅁权浄权䅁权湄权䅁允䅁䅁䅅䅁䭁䑁偳䅁䵁䅉䅅䅁䕁䅁䅁睁䵁䅁䅁权潄䅁䅁权晁杂䅁权杁杂䅁允䅁䅁䅅䅁䭁偁䝧䅁䵁䅉䅅䅁䑁䅁䅁睁䵁䅁䅁权䕃允䅁权奁杂䅁允䅁䅁䅅䅁䭁䑁䜰䅁䵁䅉䅅䅁䕁䅁䅁睁䵁䅁䅁权婁允䅁权䉁杁䅁权䑁杁䅁允䅁䅁䅅䅁䙁䅁〫獁㥍眵䉰䍄䉁䅁䅁䅂䅁䅁䅍䅄䅁䅁䅯关䅉䅁䅯䅂䅁䅁䅯眯䅅䅁䅅䅁䉁䅁䅁䅆䅁㉮䄸䅁䅁䅁杷允䅁䅁䅕䅁䑁䅁䅷䅁䭁乁䉁䅁䭁佁䭧䅁䭁佁䭙䅁䭁佁䭣䅁䉁䅁䅁允䅁䅁䅯䅅䅑䅁杷允䅁䅁䅑䅁䑁䅁䅷䅁䭁䉁䑅䅁䭁䅁䅑䅁䭁偁䈸䅁䉁䅁䅁允䅁䉁䅑䴹㍃允䅁䅁䵁䅉䅅䅁䑁䅁䅁睁䵁䅁䅁权坁允䅁权慁杂䅁允䅁䅁䅅䅁䭁䵁䜰䅁䵁䅉䅅䅁䑁䅁䅁睁䵁䅁䅁权㙄兂䅁权慁杂䅁允䅁䅁䅅䅁䭁䍁䝳䅁䵁䅉䅅䅁䑁䅁䅁睁䵁䅁䅁权敄兄䅁权奁杂䅁允䅁䅁䅅䅁䭁䉁䝫䅁䵁䅉䅅䅁䕁䅁䅁睁䵁䅁䅁权湄䅁䅁权䭁䅁䅁权䕁杁䅁允䅁䅁䅅䅁䙁䩁婱婭婭六䅨䍄䉁䅁䅁䅂䅁䅁䅍䅄䅁䅁䅯杵䅅䅁䅯睈䅙䅁䅯䅉䅙䅁䅅䅁䉁䅁䅁权䉃元䅁䍄䉁䅁䅁䅂䅁䅁䅍䅄䅁䅁䅯朸䅍䅁䅯权䅁䅁䅯眯䅅䅁䅅䅁䉁䅁䅁兂硂児塲穯橁䅑杷允䅁䅁䅕䅁䑁䅁䅷䅁䭁䍁䉑䅁䭁佁䭷䅁䭁佁䭙䅁䭁佁䭣䅁䉁䅁䅁允䅁䅁䅣䅁䅁䍁䩄〴䵁䅉䅅䅁䕁䅁䅁睁䵁䅁䅁权敃睁䅁权剁䅁䅁权⽄允䅁允䅁䅁䅅䅁啁䍁癁祳䅕䅁䅁䍄䉁䅁䅁䅂䅁䅁䅍䅄䅁䅁䅯睷䅍䅁䅯权䅁䅁䅯眯䅅䅁䅅䅁䉁䅁䅁兂呃䅇坒楄㐳睐杷允䅁䅁䅑䅁䑁䅁䅷䅁䭁偁䑑䅁䭁䅁䅑䅁䭁偁䈸䅁䉁䅁䅁允䅁䉁䅑瘸啳䅁䅁䅁䵁䅉䅅䅁䑁䅁䅁睁䵁䅁䅁权塁兄䅁权捁杂䅁允䅁䅁䅅䅁䭁䵁䜸䅁䵁䅉䅅䅁䙁䅁䅁睁䵁䅁䅁权歄䅂䅁权瑄权䅁权浄权䅁权湄权䅁允䅁䅁䅅䅁䡁䅁䅁䅁杂畊䅖䍄䉁䅁䅁兂䅁䅁䅍䅄䅁䅁䅯朴䅁䅁䅯䄶䅯䅁䅯朵䅯䅁䅯眵䅯䅁䅅䅁䉁䅁䅁权䝁睃䅁䍄䉁䅁䅁兂䅁䅁䅍䅄䅁䅁䅯䅳䅕䅁䅯朶䅯䅁䅯朵䅯䅁䅯眶䅯䅁䅅䅁䉁䅁䅁权允䅂䅁䍄䉁䅁䅁䅂䅁䅁䅍䅄䅁䅁䅯䄹䅍䅁䅯充䅁䅁䅯眯䅅䅁䅅䅁䉁䅁䅁䅆奁湲䑣䅁䅁䅁杷允䅁䅁䅍䅁䑁䅁䅷䅁䭁䝁䅉䅁䭁䉁䝧䅁䉁䅁䅁允䅁䅁䅯兏䅙䅁杷允䅁䅁䅍䅁䑁䅁䅷䅁䭁䉁䈴䅁䭁䉁䝧䅁䉁䅁䅁允䅁䅁䅯睢䅙䅁杷允䅁䅁䅍䅁䑁䅁䅷䅁䭁䅁䝷䅁䭁䉁䝧䅁䉁䅁䅁允䅁䅁䅯兇䅙䅁杷允䅁䅁䅍䅁䑁䅁䅷䅁䭁䑁䅣䅁䭁䉁䝷䅁䉁䅁䅁允䅁䅁䅯兹䅧䅁杷允䅁䅁䅑䅁䑁䅁䅷䅁䭁䑁䑷䅁䭁䉁䅅䅁䭁偁䈸䅁䉁䅁䅁允䅁䉁䅑偷牃杕䅁䅁䵁䅉䅅䅁䕁䅁䅁睁䵁䅁䅁权噁杁䅁权剁䅁䅁权⽄允䅁允䅁䅁䅅䅁啁䅁㥃㍅䄸䅁䅁䍄䉁䅁䅁䅂䅁䅁䅍䅄䅁䅁䅯兆䅉䅁䅯权䅁䅁䅯眯䅅䅁䅅䅁䉁䅁䅁兂睃浣剩堷塺睐杷允䅁䅁䅕䅁䑁䅁䅷䅁䭁佁䅍䅁䭁佁䬰䅁䭁佁䭙䅁䭁佁䭣䅁䉁䅁䅁允䅁䅁䅣䅁䅁䅁㙁欵䵁䅉䅅䅁䙁䅁䅁睁䵁䅁䅁权坁䅅䅁权獄权䅁权浄权䅁权湄权䅁允䅁䅁䅅䅁䡁䅁䅁䅁䅁⭐䅚䍄䉁䅁䅁䅂䅁䅁䅍䅄䅁䅁䅯兢䅁䅁䅯充䅁䅁䅯䅂䅉䅁䅅䅁䉁䅁䅁䅆䅂⽤瑨䅁䅁䅁杷允䅁䅁䅕䅁䑁䅁䅷䅁䭁佁䙉䅁䭁佁䭷䅁䭁佁䭙䅁䭁佁䭣䅁䉁䅁䅁允䅁䅁䅯䅅䅑䅁杷允䅁䅁䅍䅁䑁䅁䅷䅁䭁䩁䅫䅁䭁䉁䝷䅁䉁䅁䅁允䅁䅁䅯睥䅙䅁杷允䅁䅁䅕䅁䑁䅁䅷䅁䭁䩁䕁䅁䭁佁䭕䅁䭁佁䭙䅁䭁佁䭣䅁䉁䅁䅁允䅁䅁䅯兄䅳䅁杷允䅁䅁䅍䅁䑁䅁䅷䅁䭁䩁䅫䅁䭁䍁䝙䅁䉁䅁䅁允䅁䅁䅕⽷潕䥘礸さ䵁䅉䅅䅁䑁䅁䅁睁䵁䅁䅁权䱁兂䅁权流杂䅁允䅁䅁䅅䅁䙁䅁塲㍯㥁汭䅨䍄䉁䅁䅁䅂䅁䅁䅍䅄䅁䅁䅯李䅍䅁䅯充䅁䅁䅯眯䅅䅁䅅䅁䉁䅁䅁䅆㑃穪捷䅁䅁䅁杷允䅁䅁䅑䅁䑁䅁䅷䅁䭁䕁䍣䅁䭁䉁䅅䅁䭁偁䈸䅁䉁䅁䅁允䅁䉁䅑䩁伫䅇䅁䅁䵁䅉䅅䅁䕁䅁䅁睁䵁䅁䅁权䭄杁䅁权剁䅁䅁权⽄允䅁允䅁䅁䅅䅁啁䑁歂睘䅉䅁䅁䍄䉁䅁䅁睁䅁䅁䅍䅄䅁䅁䅯兹䅑䅁䅯杊䅙䅁䅅䅁䉁䅁䅁兂䑄匹捨㑪塊䅑杷允䅁䅁䅑䅁䑁䅁䅷䅁䭁䵁䄰䅁䭁䉁䜸䅁䭁䍁䝁䅁䉁䅁䅁允䅁䅁䅯䅧䅫䅁杷允䅁䅁䅍䅁䑁䅁䅷䅁䭁䑁䉷䅁䭁䉁䝯䅁䉁䅁䅁允䅁䅁䅯睥䅙䅁杷允䅁䅁䅍䅁䑁䅁䅷䅁䭁䵁䕙䅁䭁䉁䝯䅁䉁䅁䅁允䅁䅁䅯睥䅙䅁杷允䅁䅁䅑䅁䑁䅁䅷䅁䭁䅁䕯䅁䭁䅁䅯䅁䭁偁䈸䅁䉁䅁䅁允䅁䅁䅕偄㤵打䍖䱖䴸䅉䅅䅁䙁䅁䅁睁䵁䅁䅁权婁允䅁权煄权䅁权浄权䅁权牄权䅁允䅁䅁䅅䅁䡁䅁䅁䅁权⭍䅚䍄䉁䅁䅁䅂䅁䅁䅍䅄䅁䅁䅯儱䅍䅁䅯䅂䅁䅁䅯眯䅅䅁䅅䅁䉁䅁䅁䅆杁兗䈰䅁䅁䅁杷允䅁䅁䅕䅁䑁䅁䅷䅁䭁䱁䕅䅁䭁佁䭯䅁䭁佁䭙䅁䭁佁䭳䅁䉁䅁䅁允䅁䅁䅣䅁䅁䭁㝁欵䵁䅉䅅䅁䙁䅁䅁睁䵁䅁䅁权权兂䅁权灄权䅁权浄权䅁权湄权䅁允䅁䅁䅅䅁䭁䙁允䅁䵁䅉䅅䅁䕁䅁䅁睁䵁䅁䅁权噄睁䅁权剁䅁䅁权⽄允䅁允䅁䅁䅅䅁啁䍁灄䅊䄴䅁䅁䍄䉁䅁䅁兂䅁䅁䅍䅄䅁䅁䅯䅈䄰䅁䅯儵䅯䅁䅯朵䅯䅁䅯眵䅯䅁䅅䅁䉁䅁䅁权㉁睃䅁䍄䉁䅁䅁睁䅁䅁䅍䅄䅁䅁䅯睡䄰䅁䅯䅇䅙䅁䅅䅁䉁䅁䅁权䭂杂䅁䍄䉁䅁䅁䅂䅁䅁䅍䅄䅁䅁䅯杆䅅䅁䅯䅂䅁䅁䅯兂䅁䅁䅅䅁䉁䅁䅁䅆奁䐳䄴䅁䅁䅁杷允䅁䅁䅍䅁䑁䅁䅷䅁䭁䥁佁䅁䭁䍁䝑䅁䉁䅁䅁允䅁䅁䅯䈲䅅䅁杷允䅁䅁䅑䅁䑁䅁䅷䅁䭁䡁䍕䅁䭁䅁䅑䅁䭁偁䈸䅁䉁䅁䅁允䅁䉁䅑䩍㑎䅁䅁䅁䵁䅉䅅䅁䑁䅁䅁睁䵁䅁䅁权ㅃ睃䅁权慁杂䅁允䅁䅁䅅䅁䭁䵁䜰䅁䵁䅉䅅䅁䕁䅁䅁睁䵁䅁䅁权十睁䅁权䕁䅁䅁权⽄允䅁允䅁䅁䅅䅁啁䝁啓睃䅅䅁䅁䍄䉁䅁䅁兂䅁䅁䅍䅄䅁䅁䅯充䅕䅁䅯䄶䅯䅁䅯朵䅯䅁䅯眵䅯䅁䅅䅁䉁䅁䅁权剂睃䅁䍄䉁䅁䅁兂䅁䅁䅍䅄䅁䅁䅯睬䄰䅁䅯儶䅯䅁䅯朵䅯䅁䅯眵䅯䅁䅅䅁䉁䅁䅁权允䅂䅁䍄䉁䅁䅁睁䅁䅁䅍䅄䅁䅁䅯兇䅕䅁䅯䅈䅙䅁䅅䅁䉁䅁䅁权偄杂䅁䍄䉁䅁䅁䅂䅁䅁䅍䅄䅁䅁䅯䅱䅕䅁䅯睈䅙䅁䅯䅉䅙䅁䅅䅁䉁䅁䅁权佂杂䅁䍄䉁䅁䅁兂䅁䅁䅍䅄䅁䅁䅯兄䅁䅁䅯䄶䅯䅁䅯朵䅯䅁䅯眵䅯䅁䅅䅁䉁䅁䅁权䝁睃䅁䍄䉁䅁䅁兂䅁䅁䅍䅄䅁䅁䅯朲䅅䅁䅯朶䅯䅁䅯朵䅯䅁䅯眶䅯䅁䅅䅁䉁䅁䅁睂䅁䅁䅁䕉浺䅑杷允䅁䅁䅕䅁䑁䅁䅷䅁䭁䉁䴸䅁䭁佁䭯䅁䭁佁䭙䅁䭁佁䭳䅁䉁䅁䅁允䅁䅁䅯䅅䅑䅁杷允䅁䅁䅑䅁䑁䅁䅷䅁䭁䉁䑉䅁䭁䉁䅅䅁䭁偁䈸䅁䉁䅁䅁允䅁䉁䅑䩯㍅睄䅁䅁䵁䅉䅅䅁䑁䅁䅁睁䵁䅁䅁权乁䅄䅁权慁杂䅁允䅁䅁䅅䅁䭁䕁䝳䅁䵁䅉䅅䅁䕁䅁䅁睁䵁䅁䅁权十睁䅁权䭁䅁䅁权⽄允䅁允䅁䅁䅅䅁䙁佁兘瑉㕶椯䅸䍄䉁䅁䅁䅂䅁䅁䅍䅄䅁䅁䅯兵䅍䅁䅯权䅁䅁䅯眯䅅䅁䅅䅁䉁䅁䅁兂睄㡰䱚㑎穮睐杷允䅁䅁䅕䅁䑁䅁䅷䅁䭁佁䅅䅁䭁佁䭫䅁䭁佁䭙䅁䭁佁䭣䅁䉁䅁䅁允䅁䅁䅯䄱䄸䅁杷允䅁䅁䅍䅁䑁䅁䅷䅁䭁䅁䙍䅁䭁䉁䝷䅁䉁䅁䅁允䅁䅁䅯睒䅙䅁杷允䅁䅁䅍䅁䑁䅁䅷䅁䭁䥁乍䅁䭁䉁䜴䅁䉁䅁䅁允䅁䅁䅯杅䅧䅁杷允䅁䅁䅑䅁䑁䅁䅷䅁䭁乁䑁䅁䭁䅁䅑䅁䭁偁䈸䅁䉁䅁䅁允䅁䉁䅑塤敬䅁䅁䅁䵁䅉䅅䅁䕁䅁䅁睁䵁䅁䅁权䡃允䅁权䭁䅁䅁权䙁䅁䅁允䅁䅁䅅䅁䙁佁剸䉵䘶眶䅚䍄䉁䅁䅁䅂䅁䅁䅍䅄䅁䅁䅯兕䅅䅁䅯允䅉䅁䅯兂䅉䅁䅅䅁䉁䅁䅁兂歃倱潐兴扌䅑杷允䅁䅁䅕䅁䑁䅁䅷䅁䭁偁䅍䅁䭁佁䬰䅁䭁佁䭙䅁䭁佁䭣䅁䉁䅁䅁允䅁䅁䅣䅁䅁䕁畄唵䵁䅉䅅䅁䙁䅁䅁睁䵁䅁䅁权獃杄䅁权煄权䅁权浄权䅁权牄权䅁允䅁䅁䅅䅁䭁䉁䕁䅁䵁䅉䅅䅁䑁䅁䅁睁䵁䅁䅁权塁兄䅁权流杂䅁允䅁䅁䅅䅁䙁䑁䬰㘱睎唳䄹䍄䉁䅁䅁兂䅁䅁䅍䅄䅁䅁䅯兒䅕䅁䅯儵䅯䅁䅯朵䅯䅁䅯眵䅯䅁䅅䅁䉁䅁䅁权㕄权䅁䍄䉁䅁䅁睁䅁䅁䅍䅄䅁䅁䅯睕䅳䅁䅯䅇䅙䅁䅅䅁䉁䅁䅁权䭂杂䅁䍄䉁䅁䅁䅂䅁䅁䅍䅄䅁䅁䅯䄰䅍䅁䅯充䅁䅁䅯眯䅅䅁䅅䅁䉁䅁䅁䅆䅄㉊睁䅁䅁䅁杷允䅁䅁䅑䅁䑁䅁䅷䅁䭁偁䑙䅁䭁䅁䅯䅁䭁偁䈸䅁䉁䅁䅁允䅁䅁䅕䑗ね䡹⭡稫䴸䅉䅅䅁䕁䅁䅁睁䵁䅁䅁权獄䅂䅁权晁杂䅁权杁杂䅁允䅁䅁䅅䅁䭁䵁䥍䅁䵁䅉䅅䅁䙁䅁䅁睁䵁䅁䅁权䵃䅂䅁权灄权䅁权浄权䅁权湄权䅁允䅁䅁䅅䅁䭁䉁䕁䅁䵁䅉䅅䅁䑁䅁䅁睁䵁䅁䅁权䝁兂䅁权敁杂䅁允䅁䅁䅅䅁䭁䩁䝕䅁䵁䅉䅅䅁䕁䅁䅁睁䵁䅁䅁权湄睁䅁权䕁䅁䅁权⽄允䅁允䅁䅁䅅䅁啁䍁权先䅁䅁䅁䍄䉁䅁䅁兂䅁䅁䅍䅄䅁䅁䅯䄲䅕䅁䅯儷䅯䅁䅯朵䅯䅁䅯眵䅯䅁䅅䅁䉁䅁䅁权允䅂䅁䍄䉁䅁䅁睁䅁䅁䅍䅄䅁䅁䅯权䅳䅁䅯䅇䅙䅁䅅䅁䉁䅁䅁权婁杂䅁䍄䉁䅁䅁睁䅁䅁䅍䅄䅁䅁䅯六䅷䅁䅯杈䅙䅁䅅䅁䉁䅁䅁权䩂杂䅁䍄䉁䅁䅁䅂䅁䅁䅍䅄䅁䅁䅯杰䅅䅁䅯允䅉䅁䅯睁䅉䅁䅅䅁䉁䅁䅁兂坂偤浏摱摲䅑杷允䅁䅁䅑䅁䑁䅁䅷䅁䭁偁䑣䅁䭁䉁䅅䅁䭁偁䈸䅁䉁䅁䅁允䅁䉁䅑䩣味杄䅁䅁䵁䅉䅅䅁䑁䅁䅁睁䵁䅁䅁权ㅃ䅂䅁权慁杂䅁允䅁䅁䅅䅁䭁䕁䝁䅁䵁䅉䅅䅁䕁䅁䅁睁䵁䅁䅁权㍄睁䅁权䭁䅁䅁权⽄允䅁允䅁䅁䅅䅁䙁乁㕶浦㡱䍎䅊䍄䉁䅁䅁睁䅁䅁䅍䅄䅁䅁䅯杶䅕䅁䅯杈䅙䅁䅅䅁䉁䅁䅁权㍂杂䅁䍄䉁䅁䅁兂䅁䅁䅍䅄䅁䅁䅯入䄴䅁䅯儷䅯䅁䅯朵䅯䅁䅯眵䅯䅁䅅䅁䉁䅁䅁权允䅂䅁䍄䉁䅁䅁睁䅁䅁䅍䅄䅁䅁䅯术䅷䅁䅯杊䅙䅁䅅䅁䉁䅁䅁兂乄䵺䵺䅺呸䅑杷允䅁䅁䅑䅁䑁䅁䅷䅁䭁䙁䍕䅁䭁䉁䅅䅁䭁偁䈸䅁䉁䅁䅁允䅁䉁䅑灤䑰杂䅁䅁䵁䅉䅅䅁䑁䅁䅁睁䵁䅁䅁权䑄睃䅁权慁杂䅁允䅁䅁䅅䅁䭁䙁䜴䅁䵁䅉䅅䅁䕁䅁䅁睁䵁䅁䅁权䱁兄䅁权晁杂䅁权杁杂䅁允䅁䅁䅅䅁䭁乁䡍䅁䵁䅉䅅䅁䕁䅁䅁睁䵁䅁䅁权慁睁䅁权剁䅁䅁权⽄允䅁允䅁䅁䅅䅁啁䵁瑁朰䅧䅁䅁䍄䉁䅁䅁兂䅁䅁䅍䅄䅁䅁䅯䅄䄴䅁䅯儵䅯䅁䅯朵䅯䅁䅯眵䅯䅁䅅䅁䉁䅁䅁权㉁睃䅁䍄䉁䅁䅁睁䅁䅁䅍䅄䅁䅁䅯眶䅁䅁䅯杊䅙䅁䅅䅁䉁䅁䅁兂卂䉵䘶砶偆䅑杷允䅁䅁䅑䅁䑁䅁䅷䅁䭁䍁䑷䅁䭁䉁䅅䅁䭁偁䈸䅁䉁䅁䅁允䅁䉁䅑䥧䥫睂䅁䅁䵁䅉䅅䅁䙁䅁䅁睁䵁䅁䅁权獄䅁䅁权灄权䅁权浄权䅁权湄权䅁允䅁䅁䅅䅁䭁佁乫䅁䵁䅉䅅䅁䕁䅁䅁睁䵁䅁䅁权瑄杁䅁权䕁䅁䅁权⽄允䅁允䅁䅁䅅䅁啁䅁㑄睰䅁䅁䅁䍄䉁䅁䅁睁䅁䅁䅍䅄䅁䅁䅯兑䄸䅁䅯杊䅙䅁䅅䅁䉁䅁䅁兂獄払敧啨佴䅑杷允䅁䅁䅑䅁䑁䅁䅷䅁䭁䱁䅫䅁䭁䉁䜸䅁䭁䍁䝁䅁䉁䅁䅁允䅁䅁䅯光䅙䅁杷允䅁䅁䅑䅁䑁䅁䅷䅁䭁偁䑯䅁䭁䅁䅑䅁䭁偁䈸䅁䉁䅁䅁允䅁䉁䅑圷呧䅁䅁䅁䵁䅉䅅䅁䑁䅁䅁睁䵁䅁䅁权ぁ䅄䅁权歁杂䅁允䅁䅁䅅䅁䭁䩁乑䅁䵁䅉䅅䅁䑁䅁䅁睁䵁䅁䅁权硂睃䅁权慁杂䅁允䅁䅁䅅䅁䭁䍁䝳䅁䵁䅉䅅䅁䕁䅁䅁睁䵁䅁䅁权㙂杁䅁权䭁䅁䅁权⽄允䅁允䅁䅁䅅䅁䙁䉁癳匳䝑呙䅸䍄䉁䅁䅁兂䅁䅁䅍䅄䅁䅁䅯睈䅷䅁䅯儶䅯䅁䅯朵䅯䅁䅯眵䅯䅁䅅䅁䉁䅁䅁权允䅂䅁䍄䉁䅁䅁䅂䅁䅁䅍䅄䅁䅁䅯眫䅍䅁䅯䅂䅁䅁䅯眯䅅䅁䅅䅁䉁䅁䅁䅆杂䝕䄰䅁䅁䅁杷允䅁䅁䅍䅁䑁䅁䅷䅁䭁偁䅅䅁䭁䉁䝧䅁䉁䅁䅁允䅁䅁䅯䅒䅙䅁杷允䅁䅁䅍䅁䑁䅁䅷䅁䭁䩁䉍䅁䭁䉁䝧䅁䉁䅁䅁允䅁䅁䅯䅦䅙䅁杷允䅁䅁䅍䅁䑁䅁䅷䅁䭁䙁儴䅁䭁䉁䜴䅁䉁䅁䅁允䅁䅁䅯眳䅣䅁杷允䅁䅁䅍䅁䑁䅁䅷䅁䭁䕁䱍䅁䭁䉁䝯䅁䉁䅁䅁允䅁䅁䅯睓䅙䅁杷允䅁䅁䅕䅁䑁䅁䅷䅁䭁䥁䅉䅁䭁佁䭫䅁䭁佁䭙䅁䭁佁䭣䅁䉁䅁䅁允䅁䅁䅯䄯䅳䅁杷允䅁䅁䅑䅁䑁䅁䅷䅁䭁䉁䉅䅁䭁䅁䅯䅁䭁䅁䍑䅁䉁䅁䅁允䅁䅁䅕渫焵䡶呑歈䵁䅉䅅䅁䕁䅁䅁睁䵁䅁䅁权㕂允䅁权晁杂䅁权杁杂䅁允䅁䅁䅅䅁䭁䕁䩫䅁䵁䅉䅅䅁䙁䅁䅁睁䵁䅁䅁权祁䅄䅁权灄权䅁权浄权䅁权湄权䅁允䅁䅁䅅䅁䭁乁倴䅁䵁䅉䅅䅁䕁䅁䅁睁䵁䅁䅁权㝄睁䅁权剁䅁䅁权⽄允䅁允䅁䅁䅅䅁啁䥁䡄告䅧䅁䅁䍄䉁䅁䅁睁䅁䅁䅍䅄䅁䅁䅯权䅳䅁䅯杊䅙䅁䅅䅁䉁䅁䅁兂偃癷潕䩘夹䅑杷允䅁䅁䅕䅁䑁䅁䅷䅁䭁乁䵙䅁䭁佁䬰䅁䭁佁䭙䅁䭁佁䭣䅁䉁䅁䅁允䅁䅁䅣䅁䅁䝁婃唵䵁䅉䅅䅁䕁䅁䅁睁䵁䅁䅁权⭄睁䅁权䕁䅁䅁权⽄允䅁允䅁䅁䅅䅁啁䍁㍔兕䅅䅁䅁䍄䉁䅁䅁睁䅁䅁䅍䅄䅁䅁䅯朹䅁䅁䅯䅇䅙䅁䅅䅁䉁䅁䅁权䅂杂䅁䍄䉁䅁䅁䅂䅁䅁䅍䅄䅁䅁䅯睤䅍䅁䅯䅂䅁䅁䅯眯䅅䅁䅅䅁䉁䅁䅁䅆䕃獋䄴䅁䅁䅁杷允䅁䅁䅕䅁䑁䅁䅷䅁䭁䵁䵧䅁䭁佁䭕䅁䭁佁䭙䅁䭁佁䭣䅁䉁䅁䅁允䅁䅁䅯䅅䅑䅁杷允䅁䅁䅕䅁䑁䅁䅷䅁䭁䱁䅙䅁䭁佁䭧䅁䭁佁䭙䅁䭁佁䭣䅁䉁䅁䅁允䅁䅁䅯杂䅳䅁杷允䅁䅁䅍䅁䑁䅁䅷䅁䭁䙁䅫䅁䭁䉁䝧䅁䉁䅁䅁允䅁䅁䅯䅦䅙䅁杷允䅁䅁䅍䅁䑁䅁䅷䅁䭁䥁䔴䅁䭁䉁䝧䅁䉁䅁䅁允䅁䅁䅯䅒䅙䅁杷允䅁䅁䅍䅁䑁䅁䅷䅁䭁䱁䕙䅁䭁䉁䝯䅁䉁䅁䅁允䅁䅁䅯兗䅙䅁杷允䅁䅁䅑䅁䑁䅁䅷䅁䭁䡁䅁䅁䭁䉁䜸䅁䭁䍁䝁䅁䉁䅁䅁允䅁䅁䅯䄫䅙䅁杷允䅁䅁䅑䅁䑁䅁䅷䅁䭁偁䑷䅁䭁䅁䅑䅁䭁偁䈸䅁䉁䅁䅁允䅁䉁䅑㉓㕷䅁䅁䅁䵁䅉䅅䅁䑁䅁䅁睁䵁䅁䅁权奁䅁䅁权慁杂䅁允䅁䅁䅅䅁䭁䉁䝳䅁䵁䅉䅅䅁䕁䅁䅁睁䵁䅁䅁权䵁允䅁权䉁杁䅁权䍁杁䅁允䅁䅁䅅䅁䙁䵁栫乄灘瑴䅚䍄䉁䅁䅁䅂䅁䅁䅍䅄䅁䅁䅯䄯䅍䅁䅯权䅁䅁䅯眯䅅䅁䅅䅁䉁䅁䅁兂䍁㑋坣唲刴䅑杷允䅁䅁䅑䅁䑁䅁䅷䅁䭁佁䑷䅁䭁䉁䅅䅁䭁偁䈸䅁䉁䅁䅁允䅁䉁䅑偁癎杂䅁䅁䵁䅉䅅䅁䕁䅁䅁睁䵁䅁䅁权乄睁䅁权䭁䅁䅁权⽄允䅁允䅁䅁䅅䅁䙁䡁潎敫㠱睐䄵䍄䉁䅁䅁睁䅁䅁䅍䅄䅁䅁䅯兣䅁䅁䅯杇䅙䅁䅅䅁䉁䅁䅁权婂杂䅁䍄䉁䅁䅁睁䅁䅁䅍䅄䅁䅁䅯杦䅅䅁䅯䅇䅙䅁䅅䅁䉁䅁䅁权灁杂䅁䍄䉁䅁䅁䅂䅁䅁䅍䅄䅁䅁䅯䅎䅍䅁䅯充䅁䅁䅯眯䅅䅁䅅䅁䉁䅁䅁䅆元攱䜰䅁䅁䅁杷允䅁䅁䅍䅁䑁䅁䅷䅁䭁䅁䉁䅁䭁䉁䝷䅁䉁䅁䅁允䅁䅁䅯睪䅙䅁杷允䅁䅁䅍䅁䑁䅁䅷䅁䭁佁䵷䅁䭁䉁䜴䅁䉁䅁䅁允䅁䅁䅯睹䅙䅁杷允䅁䅁䅑䅁䑁䅁䅷䅁䭁䭁䑷䅁䭁䅁䅯䅁䭁偁䈸䅁䉁䅁䅁允䅁䅁䅕⼵灵搸乊え䵁䅉䅅䅁䕁䅁䅁睁䵁䅁䅁权歂睁䅁权䭁䅁䅁权⽄允䅁允䅁䅁䅅䅁䙁䝁光䑗ね䅹䅸䍄䉁䅁䅁兂䅁䅁䅍䅄䅁䅁䅯䅉䅳䅁䅯䄷䅯䅁䅯朵䅯䅁䅯眵䅯䅁䅅䅁䉁䅁䅁权允䅂䅁䍄䉁䅁䅁睁䅁䅁䅍䅄䅁䅁䅯䄸䅅䅁䅯杇䅙䅁䅅䅁䉁䅁䅁权䍄杂䅁䍄䉁䅁䅁䅂䅁䅁䅍䅄䅁䅁䅯杭䅁䅁䅯允䅉䅁䅯兂䅉䅁䅅䅁䉁䅁䅁兂䱃㥫敉䠸剄䅑杷允䅁䅁䅑䅁䑁䅁䅷䅁䭁䩁䍫䅁䭁䉁䅅䅁䭁偁䈸䅁䉁䅁䅁允䅁䉁䅑佯㝺杅䅁䅁䵁䅉䅅䅁䕁䅁䅁睁䵁䅁䅁权啂䅁䅁权晁杂䅁权杁杂䅁允䅁䅁䅅䅁䭁偁䝫䅁䵁䅉䅅䅁䕁䅁䅁睁䵁䅁䅁权睄睁䅁权剁䅁䅁权⽄允䅁允䅁䅁䅅䅁啁䉁婁全䅙䅁䅁䍄䉁䅁䅁兂䅁䅁䅍䅄䅁䅁䅯児䅳䅁䅯儵䅯䅁䅯朵䅯䅁䅯眵䅯䅁䅅䅁䉁䅁䅁权㉁睃䅁䍄䉁䅁䅁睁䅁䅁䅍䅄䅁䅁䅯兣䅁䅁䅯杈䅙䅁䅅䅁䉁䅁䅁权敂䅃䅁䍄䉁䅁䅁䅂䅁䅁䅍䅄䅁䅁䅯睆䅅䅁䅯充䅁䅁䅯兂䅁䅁䅅䅁䉁䅁䅁䅆䥁䙄䍍䅁䅁䅁杷允䅁䅁䅑䅁䑁䅁䅷䅁䭁䵁䐸䅁䭁䅁䅑䅁䭁偁䈸䅁䉁䅁䅁允䅁䉁䅑䭥獋允䅁䅁䵁䅉䅅䅁䑁䅁䅁睁䵁䅁䅁权䵁兂䅁权慁杂䅁允䅁䅁䅅䅁䭁䙁䜴䅁䵁䅉䅅䅁䕁䅁䅁睁䵁䅁䅁权煄允䅁权䭁䅁䅁权䕁杁䅁允䅁䅁䅅䅁䙁䥁䅐煹䙆桴䅚䍄䉁䅁䅁兂䅁䅁䅍䅄䅁䅁䅯杬䅁䅁䅯儵䅯䅁䅯朵䅯䅁䅯眵䅯䅁䅅䅁䉁䅁䅁权乁睃䅁䍄䉁䅁䅁睁䅁䅁䅍䅄䅁䅁䅯兩䅳䅁䅯杈䅙䅁䅅䅁䉁䅁䅁权浂杂䅁䍄䉁䅁䅁䅂䅁䅁䅍䅄䅁䅁䅯䅵䅁䅁䅯允䅉䅁䅯兂䅉䅁䅅䅁䉁䅁䅁兂穁硔啇㕈婐䅑杷允䅁䅁䅑䅁䑁䅁䅷䅁䭁䅁䉧䅁䭁䉁䅅䅁䭁䅁䍑䅁䉁䅁䅁允䅁䉁䅑䱑瀲睆䅁䅁䵁䅉䅅䅁䕁䅁䅁睁䵁䅁䅁权㥄睁䅁权剁䅁䅁权⽄允䅁允䅁䅁䅅䅁啁䝁䅄兵䅷䅁䅁䍄䉁䅁䅁䅂䅁䅁䅍䅄䅁䅁䅯睲䅑䅁䅯睈䅙䅁䅯䅉䅙䅁䅅䅁䉁䅁䅁权湂杂䅁䍄䉁䅁䅁兂䅁䅁䅍䅄䅁䅁䅯䅦䅷䅁䅯䄶䅯䅁䅯朵䅯䅁䅯眵䅯䅁䅅䅁䉁䅁䅁权䝁睃䅁䍄䉁䅁䅁䅂䅁䅁䅍䅄䅁䅁䅯睑䅅䅁䅯䅂䅁䅁䅯兂䅁䅁䅅䅁䉁䅁䅁䅆潃瑮䅳䅁䅁䅁杷允䅁䅁䅕䅁䑁䅁䅷䅁䭁䕁䉙䅁䭁佁䬰䅁䭁佁䭙䅁䭁佁䭣䅁䉁䅁䅁允䅁䅁䅣䅁䅁䍁㕄唵䵁䅉䅅䅁䑁䅁䅁睁䵁䅁䅁权䩁䅅䅁权敁杂䅁允䅁䅁䅅䅁䭁䍁䡫䅁䵁䅉䅅䅁䕁䅁䅁睁䵁䅁䅁权㥄睁䅁权䭁䅁䅁权⽄允䅁允䅁䅁䅅䅁䙁䕁椵䙅㕧側⽯䍄䉁䅁䅁睁䅁䅁䅍䅄䅁䅁䅯兣䅅䅁䅯䅇䅙䅁䅅䅁䉁䅁䅁权䕂杂䅁䍄䉁䅁䅁䅂䅁䅁䅍䅄䅁䅁䅯杪䅍䅁䅯权䅁䅁䅯眯䅅䅁䅅䅁䉁䅁䅁兂歃䑣䬰㘱䝍䅑杷允䅁䅁䅍䅁䑁䅁䅷䅁䭁䉁䝑䅁䭁䉁䝷䅁䉁䅁䅁允䅁䅁䅯杗䅙䅁杷允䅁䅁䅕䅁䑁䅁䅷䅁䭁乁䅷䅁䭁佁䭧䅁䭁佁䭙䅁䭁佁䭣䅁䉁䅁䅁允䅁䅁䅯杂䅳䅁杷允䅁䅁䅍䅁䑁䅁䅷䅁䭁䝁䅙䅁䭁䉁䝷䅁䉁䅁䅁允䅁䅁䅯睪䅙䅁杷允䅁䅁䅑䅁䑁䅁䅷䅁䭁偁䍍䅁䭁䉁䅅䅁䭁偁䈸䅁䉁䅁䅁允䅁䉁䅑䱭桉䅄䅁䅁䵁䅉䅅䅁䙁䅁䅁睁䵁䅁䅁权㥂䅁䅁权灄权䅁权浄权䅁权湄权䅁允䅁䅁䅅䅁䭁䍁乫䅁䵁䅉䅅䅁䙁䅁䅁睁䵁䅁䅁权䩂䅄䅁权汄权䅁权浄权䅁权湄权䅁允䅁䅁䅅䅁䭁䑁䱣䅁䵁䅉䅅䅁䕁䅁䅁睁䵁䅁䅁权噃䅁䅁权晁杂䅁权杁杂䅁允䅁䅁䅅䅁䭁䩁䠸䅁䵁䅉䅅䅁䑁䅁䅁睁䵁䅁䅁权䙄允䅁权敁杂䅁允䅁䅁䅅䅁䭁偁䜸䅁䵁䅉䅅䅁䕁䅁䅁睁䵁䅁䅁权啃睁䅁权剁䅁䅁权⽄允䅁允䅁䅁䅅䅁啁䅁啓䅌䄴䅁䅁䍄䉁䅁䅁睁䅁䅁䅍䅄䅁䅁䅯条䅅䅁䅯杇䅙䅁䅅䅁䉁䅁䅁权婂杂䅁䍄䉁䅁䅁睁䅁䅁䅍䅄䅁䅁䅯䅋䅳䅁䅯䅊䅙䅁䅅䅁䉁䅁䅁权䥁睂䅁䍄䉁䅁䅁䅂䅁䅁䅍䅄䅁䅁䅯眰䅍䅁䅯权䅁䅁䅯眯䅅䅁䅅䅁䉁䅁䅁兂䭁㘱睎児佯䅑杷允䅁䅁䅍䅁䑁䅁䅷䅁䭁佁䄴䅁䭁䍁䝑䅁䉁䅁䅁允䅁䅁䅯睙䅫䅁杷允䅁䅁䅑䅁䑁䅁䅷䅁䭁乁䌴䅁䭁䅁䅑䅁䭁偁䈸䅁䉁䅁䅁允䅁䉁䅑偕兂䅁䅁䅁䵁䅉䅅䅁䑁䅁䅁睁䵁䅁䅁权䝃兂䅁权奁杂䅁允䅁䅁䅅䅁䭁䉁䝫䅁䵁䅉䅅䅁䕁䅁䅁睁䵁䅁䅁权㑃杁䅁权䕁䅁䅁权⽄允䅁允䅁䅁䅅䅁啁䉁奃睦䅁䅁䅁䍄䉁䅁䅁兂䅁䅁䅍䅄䅁䅁䅯朲䅷䅁䅯儷䅯䅁䅯朵䅯䅁䅯眵䅯䅁䅅䅁䉁䅁䅁权允䅂䅁䍄䉁䅁䅁䅂䅁䅁䅍䅄䅁䅁䅯杶䅍䅁䅯䅂䅁䅁䅯眯䅅䅁䅅䅁䉁䅁䅁䅆䥁䡆䄸䅁䅁䅁杷允䅁䅁䅑䅁䑁䅁䅷䅁䭁䕁偙䅁䭁䉁䜸䅁䭁䍁䝁䅁䉁䅁䅁允䅁䅁䅯儵䅧䅁杷允䅁䅁䅕䅁䑁䅁䅷䅁䭁䵁䙧䅁䭁佁䭯䅁䭁佁䭙䅁䭁佁䭳䅁䉁䅁䅁允䅁䅁䅯䅅䅑䅁杷允䅁䅁䅕䅁䑁䅁䅷䅁䭁䵁䵣䅁䭁佁䭫䅁䭁佁䭙䅁䭁佁䭣䅁䉁䅁䅁允䅁䅁䅯䅅䅑䅁杷允䅁䅁䅕䅁䑁䅁䅷䅁䭁䥁䉣䅁䭁佁䭯䅁䭁佁䭙䅁䭁佁䭳䅁䉁䅁䅁允䅁䅁䅯䅅䅑䅁杷允䅁䅁䅍䅁䑁䅁䅷䅁䭁䉁䙉䅁䭁䍁䝑䅁䉁䅁䅁允䅁䅁䅯䅅䅑䅁杷允䅁䅁䅑䅁䑁䅁䅷䅁䭁偁䐸䅁䭁䅁䅯䅁䭁偁䈸䅁䉁䅁䅁允䅁䅁䅕兇坒楄礲䕂䵁䅉䅅䅁䙁䅁䅁睁䵁䅁䅁权癁䅄䅁权煄权䅁权浄权䅁权牄权䅁允䅁䅁䅅䅁䡁䅁䅁䅁杁畒䅚䍄䉁䅁䅁䅂䅁䅁䅍䅄䅁䅁䅯杶䅍䅁䅯权䅁䅁䅯眯䅅䅁䅅䅁䉁䅁䅁兂睄㡰䱚睎坫䅑杷允䅁䅁䅍䅁䑁䅁䅷䅁䭁䑁䱕䅁䭁䉁䝧䅁䉁䅁䅁允䅁䅁䅯児䅙䅁杷允䅁䅁䅑䅁䑁䅁䅷䅁䭁佁䑙䅁䭁䅁䅑䅁䭁偁䈸䅁䉁䅁䅁允䅁䉁䅑佂䩒䅁䅁䅁䵁䅉䅅䅁䑁䅁䅁睁䵁䅁䅁权㥂睃䅁权奁杂䅁允䅁䅁䅅䅁䭁䑁䝫䅁䵁䅉䅅䅁䕁䅁䅁睁䵁䅁䅁权汄睁䅁权剁䅁䅁权⽄允䅁允䅁䅁䅅䅁啁䕁䅄止䅁䅁䅁䍄䉁䅁䅁兂䅁䅁䅍䅄䅁䅁䅯杦䅕䅁䅯䄷䅯䅁䅯朵䅯䅁䅯眵䅯䅁䅅䅁䉁䅁䅁睂䅁䅁䅁䕙浈䅑杷允䅁䅁䅕䅁䑁䅁䅷䅁䭁䉁䰰䅁䭁佁䭷䅁䭁佁䭙䅁䭁佁䭣䅁䉁䅁䅁允䅁䅁䅣䅁䅁䵁䩂欵䵁䅉䅅䅁䕁䅁䅁睁䵁䅁䅁权汄睁䅁权䭁䅁䅁权⽄允䅁允䅁䅁䅅䅁䙁䑁晶㑔堲杢䅖䍄䉁䅁䅁䅂䅁䅁䅍䅄䅁䅁䅯䅷䅁䅁䅯允䅉䅁䅯杁䅉䅁䅅䅁䉁䅁䅁兂扂䅶䰴㉆杈䅑杷允䅁䅁䅑䅁䑁䅁䅷䅁䭁䉁䱫䅁䭁䉁䜸䅁䭁䍁䝁䅁䉁䅁䅁允䅁䅁䅯杵䅙䅁杷允䅁䅁䅍䅁䑁䅁䅷䅁䭁䙁䅷䅁䭁䍁䝙䅁䉁䅁䅁允䅁䅁䅕積積積呐䕕䵁䅉䅅䅁䙁䅁䅁睁䵁䅁䅁权敄䅂䅁权獄权䅁权浄权䅁权湄权䅁允䅁䅁䅅䅁䡁䅁䅁䅁杄⭏䅖䍄䉁䅁䅁䅂䅁䅁䅍䅄䅁䅁䅯眯䅍䅁䅯䅂䅁䅁䅯眯䅅䅁䅅䅁䉁䅁䅁䅆䥄䅭䉉䅁䅁䅁杷允䅁䅁䅍䅁䑁䅁䅷䅁䭁䙁䄴䅁䭁䉁䝧䅁䉁䅁䅁允䅁䅁䅯兌䅙䅁杷允䅁䅁䅑䅁䑁䅁䅷䅁䭁乁䑧䅁䭁䅁䅯䅁䭁偁䈸䅁䉁䅁䅁允䅁䅁䅕歬䱏佢㝦歁䵁䅉䅅䅁䕁䅁䅁睁䵁䅁䅁权桂兂䅁权晁杂䅁权杁杂䅁允䅁䅁䅅䅁䭁䑁䡣䅁䵁䅉䅅䅁䑁䅁䅁睁䵁䅁䅁权灄允䅁权慁杂䅁允䅁䅁䅅䅁䭁䑁䜰䅁䵁䅉䅅䅁䕁䅁䅁睁䵁䅁䅁权㡁杁䅁权剁䅁䅁权⽄允䅁允䅁䅁䅅䅁啁䱁扁允䅳䅁䅁䍄䉁䅁䅁睁䅁䅁䅍䅄䅁䅁䅯䅥䄴䅁䅯杇䅙䅁䅅䅁䉁䅁䅁权㝂杂䅁䍄䉁䅁䅁䅂䅁䅁䅍䅄䅁䅁䅯具䅍䅁䅯充䅁䅁䅯眯䅅䅁䅅䅁䉁䅁䅁䅆十晙䙕䅁䅁䅁杷允䅁䅁䅕䅁䑁䅁䅷䅁䭁䝁䅧䅁䭁佁䭯䅁䭁佁䭙䅁䭁佁䭳䅁䉁䅁䅁允䅁䅁䅯䅅䅑䅁杷允䅁䅁䅕䅁䑁䅁䅷䅁䭁䙁䉅䅁䭁佁䭕䅁䭁佁䭙䅁䭁佁䭣䅁䉁䅁䅁允䅁䅁䅯兄䅳䅁杷允䅁䅁䅍䅁䑁䅁䅷䅁䭁䩁䔸䅁䭁䉁䝯䅁䉁䅁䅁允䅁䅁䅯睇䅙䅁杷允䅁䅁䅑䅁䑁䅁䅷䅁䭁䅁䕁䅁䭁䅁䅑䅁䭁偁䈸䅁䉁䅁䅁允䅁䉁䅑䥡婉允䅁䅁䵁䅉䅅䅁䑁䅁䅁睁䵁䅁䅁权求䅁䅁权捁杂䅁允䅁䅁䅅䅁䭁䡁䝣䅁䵁䅉䅅䅁䕁䅁䅁睁䵁䅁䅁权潃允䅁权䉁杁䅁权䑁杁䅁允䅁䅁䅅䅁䙁佁敮搯佁瑵䅆䍄䉁䅁䅁䅂䅁䅁䅍䅄䅁䅁䅯䅦䅍䅁䅯充䅁䅁䅯眯䅅䅁䅅䅁䉁䅁䅁䅆䅂摇捁䅁䅁䅁杷允䅁䅁䅑䅁䑁䅁䅷䅁䭁䩁䍧䅁䭁䅁䅯䅁䭁偁䈸䅁䉁䅁䅁允䅁䅁䅕㥉㕶浦㡱䕂䵁䅉䅅䅁䙁䅁䅁睁䵁䅁䅁权橂䅁䅁权汄权䅁权浄权䅁权湄权䅁允䅁䅁䅅䅁䭁䑁䱍䅁䵁䅉䅅䅁䕁䅁䅁睁䵁䅁䅁权奃䅁䅁权䕁䅁䅁权䕁杁䅁允䅁䅁䅅䅁啁乁睪䅺䅁䅁䅁䍄䉁䅁䅁䅂䅁䅁䅍䅄䅁䅁䅯睖䅅䅁䅯权䅁䅁䅯兂䅁䅁䅅䅁䉁䅁䅁兂ㅁ牘䩰䅄晉䅑杷允䅁䅁䅑䅁䑁䅁䅷䅁䭁䵁䌴䅁䭁䅁䅑䅁䭁偁䈸䅁䉁䅁䅁允䅁䉁䅑䍏⭩䅂䅁䅁䵁䅉䅅䅁䑁䅁䅁睁䵁䅁䅁权扁兂䅁权流杂䅁允䅁䅁䅅䅁䙁䵁ㅐ䙋偹汫䅤䍄䉁䅁䅁䅂䅁䅁䅍䅄䅁䅁䅯睮䅍䅁䅯权䅁䅁䅯眯䅅䅁䅅䅁䉁䅁䅁兂癁匳䝑剧慕䅑杷允䅁䅁䅕䅁䑁䅁䅷䅁䭁䵁䉳䅁䭁佁䭧䅁䭁佁䭙䅁䭁佁䭣䅁䉁䅁䅁允䅁䅁䅯杂䅳䅁杷允䅁䅁䅍䅁䑁䅁䅷䅁䭁䙁䱫䅁䭁䉁䜴䅁䉁䅁䅁允䅁䅁䅯䅎䅙䅁杷允䅁䅁䅑䅁䑁䅁䅷䅁䭁䉁䵧䅁䭁䉁䜸䅁䭁䍁䝁䅁䉁䅁䅁允䅁䅁䅯兇䅷䅁杷允䅁䅁䅕䅁䑁䅁䅷䅁䭁䥁䱷䅁䭁佁䭫䅁䭁佁䭙䅁䭁佁䭣䅁䉁䅁䅁允䅁䅁䅯䅅䅑䅁杷允䅁䅁䅑䅁䑁䅁䅷䅁䭁䅁䕉䅁䭁䉁䅅䅁䭁偁䈸䅁䉁䅁䅁允䅁䉁䅑䱯䜰睄䅁䅁䵁䅉䅅䅁䕁䅁䅁睁䵁䅁䅁权䍁䅂䅁权䭁䅁䅁权⽄允䅁允䅁䅁䅅䅁䙁乁橥䑣䬰眱䅒䍄䉁䅁䅁兂䅁䅁䅍䅄䅁䅁䅯朰䄰䅁䅯儷䅯䅁䅯朵䅯䅁䅯眵䅯䅁䅅䅁䉁䅁䅁权允䅂䅁䍄䉁䅁䅁䅂䅁䅁䅍䅄䅁䅁䅯䅂䅑䅁䅯䅂䅁䅁䅯眯䅅䅁䅅䅁䉁䅁䅁䅆䅁潃䝅䅁䅁䅁杷允䅁䅁䅍䅁䑁䅁䅷䅁䭁偁䭷䅁䭁䉁䝯䅁䉁䅁䅁允䅁䅁䅯睥䅙䅁杷允䅁䅁䅑䅁䑁䅁䅷䅁䭁䅁䕕䅁䭁䉁䅅䅁䭁偁䈸䅁䉁䅁䅁允䅁䉁䅑䍅ㅕ睅䅁䅁䵁䅉䅅䅁䕁䅁䅁睁䵁䅁䅁权剁兂䅁权晁杂䅁权杁杂䅁允䅁䅁䅅䅁䭁䥁䝙䅁䵁䅉䅅䅁䑁䅁䅁睁䵁䅁䅁权晁䅁䅁权奁杂䅁允䅁䅁䅅䅁䭁䕁䡫䅁䵁䅉䅅䅁䑁䅁䅁睁䵁䅁䅁权䵃杄䅁权歁杂䅁允䅁䅁䅅䅁䭁䉁䕁䅁䵁䅉䅅䅁䕁䅁䅁睁䵁䅁䅁权䥄杁䅁权䭁䅁䅁权⽄允䅁允䅁䅁䅅䅁䙁䩁婱婭婭六䅒䍄䉁䅁䅁䅂䅁䅁䅍䅄䅁䅁䅯村䅉䅁䅯䅂䅁䅁䅯眯䅅䅁䅅䅁䉁䅁䅁䅆潃汓䅍䅁䅁䅁杷允䅁䅁䅕䅁䑁䅁䅷䅁䭁乁䅷䅁䭁佁䭫䅁䭁佁䭙䅁䭁佁䭣䅁䉁䅁䅁允䅁䅁䅯充䄰䅁杷允䅁䅁䅕䅁䑁䅁䅷䅁䭁䝁䉙䅁䭁佁䭕䅁䭁佁䭙䅁䭁佁䭣䅁䉁䅁䅁允䅁䅁䅯材䅳䅁杷允䅁䅁䅕䅁䑁䅁䅷䅁䭁䡁內䅁䭁佁䭕䅁䭁佁䭙䅁䭁佁䭣䅁䉁䅁䅁允䅁䅁䅯䅈䅳䅁杷允䅁䅁䅕䅁䑁䅁䅷䅁䭁䥁䙉䅁䭁佁䭫䅁䭁佁䭙䅁䭁佁䭣䅁䉁䅁䅁允䅁䅁䅯杳䅳䅁杷允䅁䅁䅍䅁䑁䅁䅷䅁䭁䝁佷䅁䭁䉁䝯䅁䉁䅁䅁允䅁䅁䅯䅳䅙䅁杷允䅁䅁䅑䅁䑁䅁䅷䅁䭁䍁䅅䅁䭁䉁䜸䅁䭁䍁䝁䅁䉁䅁䅁允䅁䅁䅯睊䅧䅁杷允䅁䅁䅕䅁䑁䅁䅷䅁䭁䍁八䅁䭁佁䬰䅁䭁佁䭙䅁䭁佁䭣䅁䉁䅁䅁允䅁䅁䅣䅁䅁䕁䙄䔵䵁䅉䅅䅁䑁䅁䅁睁䵁䅁䅁权㝁䅄䅁权慁杂䅁允䅁䅁䅅䅁䭁䉁䝳䅁䵁䅉䅅䅁䕁䅁䅁睁䵁䅁䅁权桂睁䅁权䕁䅁䅁权⽄允䅁允䅁䅁䅅䅁啁䥁均杋䅁䅁䅁䍄䉁䅁䅁䅂䅁䅁䅍䅄䅁䅁䅯䅉䅍䅁䅯权䅁䅁䅯眯䅅䅁䅅䅁䉁䅁䅁兂汁潂噇㑑䩳䅑杷允䅁䅁䅕䅁䑁䅁䅷䅁䭁偁䕁䅁䭁佁䭫䅁䭁佁䭙䅁䭁佁䭣䅁䉁䅁䅁允䅁䅁䅯杋䅷䅁杷允䅁䅁䅍䅁䑁䅁䅷䅁䭁偁䱯䅁䭁䉁䝯䅁䉁䅁䅁允䅁䅁䅯杴䅙䅁杷允䅁䅁䅑䅁䑁䅁䅷䅁䭁䍁䑉䅁䭁䅁䅑䅁䭁偁䈸䅁䉁䅁䅁允䅁䉁䅑䩙硯允䅁䅁䵁䅉䅅䅁䑁䅁䅁睁䵁䅁䅁权㝁允䅁权捁杂䅁允䅁䅁䅅䅁䭁䱁䝁䅁䵁䅉䅅䅁䕁䅁䅁睁䵁䅁䅁权楁睁䅁权剁䅁䅁权⽄允䅁允䅁䅁䅅䅁啁䥁橃呍䅣䅁䅁䍄䉁䅁䅁兂䅁䅁䅍䅄䅁䅁䅯党䅅䅁䅯儵䅯䅁䅯朵䅯䅁䅯眵䅯䅁䅅䅁䉁䅁䅁权潂睃䅁䍄䉁䅁䅁睁䅁䅁䅍䅄䅁䅁䅯兖䅳䅁䅯䅊䅙䅁䅅䅁䉁䅁䅁权穁睂䅁䍄䉁䅁䅁睁䅁䅁䅍䅄䅁䅁䅯䅢䄴䅁䅯䅈䅙䅁䅅䅁䉁䅁䅁权睃杂䅁䍄䉁䅁䅁睁䅁䅁䅍䅄䅁䅁䅯睹䅕䅁䅯䅈䅙䅁䅅䅁䉁䅁䅁权煁杂䅁䍄䉁䅁䅁䅂䅁䅁䅍䅄䅁䅁䅯党䅍䅁䅯䅂䅁䅁䅯眯䅅䅁䅅䅁䉁䅁䅁䅆㑁慗䌰䅁䅁䅁杷允䅁䅁䅑䅁䑁䅁䅷䅁䭁䝁䑕䅁䭁䅁䅯䅁䭁偁䈸䅁䉁䅁䅁允䅁䅁䅕㥌欰潂噆啋䵁䅉䅅䅁䕁䅁䅁睁䵁䅁䅁权獃睁䅁权䕁䅁䅁权⽄允䅁允䅁䅁䅅䅁啁䍁⼲䄲䅁䅁䅁䍄䉁䅁䅁睁䅁䅁䅍䅄䅁䅁䅯杤䄰䅁䅯䅊䅙䅁䅅䅁䉁䅁䅁权䕁睄䅁䍄䉁䅁䅁䅂䅁䅁䅍䅄䅁䅁䅯䅲䅍䅁䅯充䅁䅁䅯眯䅅䅁䅅䅁䉁䅁䅁䅆䥁煑䜸䅁䅁䅁杷允䅁䅁䅍䅁䑁䅁䅷䅁䭁䍁䅳䅁䭁䉁䝷䅁䉁䅁䅁允䅁䅁䅯睺䅙䅁杷允䅁䅁䅑䅁䑁䅁䅷䅁䭁䥁䍑䅁䭁䅁䅑䅁䭁偁䈸䅁䉁䅁䅁允䅁䉁䅑䅬ぐ䅁䅁䅁䵁䅉䅅䅁䑁䅁䅁睁䵁䅁䅁权獃允䅁权捁杂䅁允䅁䅁䅅䅁䭁䍁䡯䅁䵁䅉䅅䅁䑁䅁䅁睁䵁䅁䅁权敂䅅䅁权歁杂䅁允䅁䅁䅅䅁䭁偁充䅁䵁䅉䅅䅁䕁䅁䅁睁䵁䅁䅁权療䅁䅁权䕁䅁䅁权䕁杁䅁允䅁䅁䅅䅁啁䉁䱥兊䅁䅁䅁䍄䉁䅁䅁䅂䅁䅁䅍䅄䅁䅁䅯睚䅍䅁䅯䅂䅁䅁䅯眯䅅䅁䅅䅁䉁䅁䅁䅆䅁䘸䅕䅁䅁䅁杷允䅁䅁䅕䅁䑁䅁䅷䅁䭁䝁䄴䅁䭁佁䭕䅁䭁佁䭙䅁䭁佁䭣䅁䉁䅁䅁允䅁䅁䅯兄䅳䅁杷允䅁䅁䅕䅁䑁䅁䅷䅁䭁䕁䉧䅁䭁佁䭕䅁䭁佁䭙䅁䭁佁䭣䅁䉁䅁䅁允䅁䅁䅯䅅䅑䅁杷允䅁䅁䅍䅁䑁䅁䅷䅁䭁乁䅧䅁䭁䉁䜴䅁䉁䅁䅁允䅁䅁䅯兢䅧䅁杷允䅁䅁䅕䅁䑁䅁䅷䅁䭁䭁䅅䅁䭁佁䭷䅁䭁佁䭙䅁䭁佁䭣䅁䉁䅁䅁允䅁䅁䅣䅁䅁䍁睃唵䵁䅉䅅䅁䙁䅁䅁睁䵁䅁䅁权硄䅄䅁权灄权䅁权浄权䅁权湄权䅁允䅁䅁䅅䅁䭁䑁儴䅁䵁䅉䅅䅁䙁䅁䅁睁䵁䅁䅁权㕃兄䅁权灄权䅁权浄权䅁权湄权䅁允䅁䅁䅅䅁䭁䉁䕁䅁䵁䅉䅅䅁䕁䅁䅁睁䵁䅁䅁权湂睁䅁权剁䅁䅁权⽄允䅁允䅁䅁䅅䅁啁偁䵧䅣䅍䅁䅁䍄䉁䅁䅁䅂䅁䅁䅍䅄䅁䅁䅯睓䅁䅁䅯充䅁䅁䅯兂䅁䅁䅅䅁䉁䅁䅁䅆䅁獉椸䅁䅁䅁杷允䅁䅁䅕䅁䑁䅁䅷䅁䭁偁䭍䅁䭁佁䭷䅁䭁佁䭙䅁䭁佁䭣䅁䉁䅁䅁允䅁䅁䅯䅅䅑䅁杷允䅁䅁䅑䅁䑁䅁䅷䅁䭁䍁䍳䅁䭁䅁䅑䅁䭁偁䈸䅁䉁䅁䅁允䅁䉁䅑䉪㑧䅁䅁䅁䵁䅉䅅䅁䙁䅁䅁睁䵁䅁䅁权兂允䅁权煄权䅁权浄权䅁权牄权䅁允䅁䅁䅅䅁䡁䅁䅁䅁䅁⭋䅚䍄䉁䅁䅁睁䅁䅁䅍䅄䅁䅁䅯儵䄴䅁䅯杈䅙䅁䅅䅁䉁䅁䅁权橄杂䅁䍄䉁䅁䅁䅂䅁䅁䅍䅄䅁䅁䅯杹䅅䅁䅯允䅉䅁䅯兂䅉䅁䅅䅁䉁䅁䅁兂汄捃䉚䍐奫兑杷允䅁䅁䅑䅁䑁䅁䅷䅁䭁䭁䍍䅁䭁䉁䅅䅁䭁偁䈸䅁䉁䅁䅁允䅁䉁䅑䕍䠯睔䅁䅁䵁䅉䅅䅁䙁䅁䅁睁䵁䅁䅁权䑁䅁䅁权潄权䅁权浄权䅁权湄权䅁允䅁䅁䅅䅁䭁䙁䱅䅁䵁䅉䅅䅁䙁䅁䅁睁䵁䅁䅁权㥄允䅁权灄权䅁权浄权䅁权湄权䅁允䅁䅁䅅䅁䭁䡁䱙䅁䵁䅉䅅䅁䕁䅁䅁睁䵁䅁䅁权塂睁䅁权䕁䅁䅁权⽄允䅁允䅁䅁䅅䅁啁䙁㝷䅈䅁䅁䅁䍄䉁䅁䅁䅂䅁䅁䅍䅄䅁䅁䅯免䅉䅁䅯䅂䅁䅁䅯眯䅅䅁䅅䅁䉁䅁䅁䅆潁橁䑉䅁䅁䅁杷允䅁䅁䅍䅁䑁䅁䅷䅁䭁䉁䱫䅁䭁䍁䝑䅁䉁䅁䅁允䅁䅁䅯睵䅙䅁杷允䅁䅁䅕䅁䑁䅁䅷䅁䭁䕁䄸䅁䭁佁䬰䅁䭁佁䭙䅁䭁佁䭣䅁䉁䅁䅁允䅁䅁䅣䅁䅁佁慁唵䵁䅉䅅䅁䑁䅁䅁睁䵁䅁䅁权捃䅂䅁权敁杂䅁允䅁䅁䅅䅁䭁䙁䝑䅁䵁䅉䅅䅁䕁䅁䅁睁䵁䅁䅁权潂睁䅁权䭁䅁䅁权⽄允䅁允䅁䅁䅅䅁䙁䍁搯䅊䉡匱䅒䍄䉁䅁䅁䅂䅁䅁䅍䅄䅁䅁䅯朷䅍䅁䅯充䅁䅁䅯眯䅅䅁䅅䅁䉁䅁䅁䅆杄橁呷䅁䅁䅁杷允䅁䅁䅑䅁䑁䅁䅷䅁䭁䱁䍣䅁䭁䉁䅅䅁䭁偁䈸䅁䉁䅁䅁允䅁䉁䅑䡁硷兊䅁䅁䵁䅉䅅䅁䑁䅁䅁睁䵁䅁䅁权ㅂ兂䅁权奁杂䅁允䅁䅁䅅䅁䭁䑁䜰䅁䵁䅉䅅䅁䙁䅁䅁睁䵁䅁䅁权䵂䅁䅁权煄权䅁权浄权䅁权牄权䅁允䅁䅁䅅䅁䡁䅁䅁䅁杄⭉䅚䍄䉁䅁䅁䅂䅁䅁䅍䅄䅁䅁䅯眳䅍䅁䅯䅂䅁䅁䅯眯䅅䅁䅅䅁䉁䅁䅁䅆㑂愹䌰䅁䅁䅁杷允䅁䅁䅕䅁䑁䅁䅷䅁䭁佁䅣䅁䭁佁䭫䅁䭁佁䭙䅁䭁佁䭣䅁䉁䅁䅁允䅁䅁䅯典䄴䅁杷允䅁䅁䅑䅁䑁䅁䅷䅁䭁乁䐸䅁䭁䉁䅅䅁䭁偁䈸䅁䉁䅁䅁允䅁䉁䅑佉猲睅䅁䅁䵁䅉䅅䅁䕁䅁䅁睁䵁䅁䅁权㑄睁䅁权䕁䅁䅁权⽄允䅁允䅁䅁䅅䅁啁䩁歃关䅁䅁䅁䍄䉁䅁䅁兂䅁䅁䅍䅄䅁䅁䅯兦䄰䅁䅯儷䅯䅁䅯朵䅯䅁䅯眵䅯䅁䅅䅁䉁䅁䅁权允䅂䅁䍄䉁䅁䅁睁䅁䅁䅍䅄䅁䅁䅯䄷䅁䅁䅯䅇䅙䅁䅅䅁䉁䅁䅁权䕂杂䅁䍄䉁䅁䅁睁䅁䅁䅍䅄䅁䅁䅯兘䅕䅁䅯䅈䅙䅁䅅䅁䉁䅁䅁权呂杂䅁䍄䉁䅁䅁䅂䅁䅁䅍䅄䅁䅁䅯䄫䅍䅁䅯充䅁䅁䅯眯䅅䅁䅅䅁䉁䅁䅁䅆䥂樹䕯䅁䅁䅁杷允䅁䅁䅑䅁䑁䅁䅷䅁䭁乁䑉䅁䭁䅁䅯䅁䭁偁䈸䅁䉁䅁䅁允䅁䅁䅕噋偹癷䥘䕍䵁䅉䅅䅁䑁䅁䅁睁䵁䅁䅁权畁允䅁权奁杂䅁允䅁䅁䅅䅁䭁䑁䝫䅁䵁䅉䅅䅁䕁䅁䅁睁䵁䅁䅁权塂杁䅁权剁䅁䅁权⽄允䅁允䅁䅁䅅䅁啁䅁㝂桭䅣䅁䅁䍄䉁䅁䅁睁䅁䅁䅍䅄䅁䅁䅯睫䅑䅁䅯䅇䅙䅁䅅䅁䉁䅁䅁权㡂杂䅁䍄䉁䅁䅁兂䅁䅁䅍䅄䅁䅁䅯䄱䅕䅁䅯儶䅯䅁䅯朵䅯䅁䅯眵䅯䅁䅅䅁䉁䅁䅁权塂充䅁䍄䉁䅁䅁兂䅁䅁䅍䅄䅁䅁䅯䉤䅁䅁䅯䄶䅯䅁䅯朵䅯䅁䅯眵䅯䅁䅅䅁䉁䅁䅁权允䅂䅁䍄䉁䅁䅁䅂䅁䅁䅍䅄䅁䅁䅯克䅍䅁䅯充䅁䅁䅯眯䅅䅁䅅䅁䉁䅁䅁䅆睁䅏奷䅁䅁䅁杷允䅁䅁䅕䅁䑁䅁䅷䅁䭁䑁䅙䅁䭁佁䭧䅁䭁佁䭙䅁䭁佁䭣䅁䉁䅁䅁允䅁䅁䅯杂䅳䅁杷允䅁䅁䅕䅁䑁䅁䅷䅁䭁䵁䱕䅁䭁佁䭧䅁䭁佁䭙䅁䭁佁䭣䅁䉁䅁䅁允䅁䅁䅯杂䅳䅁杷允䅁䅁䅕䅁䑁䅁䅷䅁䭁佁䱙䅁䭁佁䭯䅁䭁佁䭙䅁䭁佁䭳䅁䉁䅁䅁允䅁䅁䅣䅁䅁䭁祁欵䵁䅉䅅䅁䕁䅁䅁睁䵁䅁䅁权獄睁䅁权䭁䅁䅁权⽄允䅁允䅁䅁䅅䅁䙁䵁䱤㑎䉬䉙䅒䍄䉁䅁䅁兂䅁䅁䅍䅄䅁䅁䅯䅍䅕䅁䅯䄶䅯䅁䅯朵䅯䅁䅯眵䅯䅁䅅䅁䉁䅁䅁权䝁睃䅁䍄䉁䅁䅁睁䅁䅁䅍䅄䅁䅁䅯兲䅅䅁䅯䅊䅙䅁䅅䅁䉁䅁䅁权允䅂䅁䍄䉁䅁䅁䅂䅁䅁䅍䅄䅁䅁䅯杬䅍䅁䅯䅂䅁䅁䅯眯䅅䅁䅅䅁䉁䅁䅁䅆潄升䅙䅁䅁䅁杷允䅁䅁䅑䅁䑁䅁䅷䅁䭁乁䉳䅁䭁䅁䅑䅁䭁䅁䅕䅁䉁䅁䅁允䅁䉁䅑慮券杁䅁䅁䵁䅉䅅䅁䕁䅁䅁睁䵁䅁䅁权坃睁䅁权䭁䅁䅁权⽄允䅁允䅁䅁䅅䅁䙁偁湃歸㍳剃䅖䍄䉁䅁䅁䅂䅁䅁䅍䅄䅁䅁䅯睏䅍䅁䅯䅂䅁䅁䅯眯䅅䅁䅅䅁䉁䅁䅁䅆獁癊䅧䅁䅁䅁杷允䅁䅁䅑䅁䑁䅁䅷䅁䭁䅁䕳䅁䭁䅁䅯䅁䭁偁䈸䅁䉁䅁䅁允䅁䅁䅕硢䑋䵷桱吶䴸䅉䅅䅁䑁䅁䅁睁䵁䅁䅁权楃䅁䅁权歁杂䅁允䅁䅁䅅䅁䭁䙁䩳䅁䵁䅉䅅䅁䑁䅁䅁睁䵁䅁䅁权䍃兂䅁权敁杂䅁允䅁䅁䅅䅁䭁䉁䥉䅁䵁䅉䅅䅁䕁䅁䅁睁䵁䅁䅁权㝁睁䅁权剁䅁䅁权⽄允䅁允䅁䅁䅅䅁啁䵁䵁䕫䅧䅁䅁䍄䉁䅁䅁兂䅁䅁䅍䅄䅁䅁䅯睍䅕䅁䅯儶䅯䅁䅯朵䅯䅁䅯眵䅯䅁䅅䅁䉁䅁䅁权婄兄䅁䍄䉁䅁䅁睁䅁䅁䅍䅄䅁䅁䅯睐䅅䅁䅯杈䅙䅁䅅䅁䉁䅁䅁权祁杂䅁䍄䉁䅁䅁睁䅁䅁䅍䅄䅁䅁䅯䅩䅅䅁䅯杇䅙䅁䅅䅁䉁䅁䅁权扁杂䅁䍄䉁䅁䅁睁䅁䅁䅍䅄䅁䅁䅯杢䅕䅁䅯杈䅙䅁䅅䅁䉁䅁䅁权塃杂䅁䍄䉁䅁䅁䅂䅁䅁䅍䅄䅁䅁䅯兩䅅䅁䅯充䅁䅁䅯䅂䅉䅁䅅䅁䉁䅁䅁䅆䅃䰷䝂䅁䅁䅁杷允䅁䅁䅑䅁䑁䅁䅷䅁䭁佁䐸䅁䭁䅁䅑䅁䭁偁䈸䅁䉁䅁䅁允䅁䉁䅑䱲漰䅁䅁䅁䵁䅉䅅䅁䕁䅁䅁睁䵁䅁䅁权硃杁䅁权䭁䅁䅁权⽄允䅁允䅁䅁䅅䅁䙁偁湃歸㍳剃䅂䍄䉁䅁䅁兂䅁䅁䅍䅄䅁䅁䅯睮䅅䅁䅯䄷䅯䅁䅯朵䅯䅁䅯眵䅯䅁䅅䅁䉁䅁䅁睂䅁䅁䅁䑙汲䅑杷允䅁䅁䅕䅁䑁䅁䅷䅁䭁䝁䵑䅁䭁佁䭷䅁䭁佁䭙䅁䭁佁䭣䅁䉁䅁䅁允䅁䅁䅯䅅䅑䅁杷允䅁䅁䅍䅁䑁䅁䅷䅁䭁䱁乣䅁䭁䉁䝷䅁䉁䅁䅁允䅁䅁䅯杙䅙䅁杷允䅁䅁䅕䅁䑁䅁䅷䅁䭁佁䱅䅁䭁佁䭧䅁䭁佁䭙䅁䭁佁䭣䅁䉁䅁䅁允䅁䅁䅯杂䅳䅁杷允䅁䅁䅍䅁䑁䅁䅷䅁䭁䙁䉣䅁䭁䉁䜴䅁䉁䅁䅁允䅁䅁䅯睰䅙䅁杷允䅁䅁䅑䅁䑁䅁䅷䅁䭁乁䑷䅁䭁䉁䅅䅁䭁偁䈸䅁䉁䅁䅁允䅁䉁䅑䱙䱫睁䅁䅁䵁䅉䅅䅁䑁䅁䅁睁䵁䅁䅁权婃睃䅁权捁杂䅁允䅁䅁䅅䅁䭁䥁䝳䅁䵁䅉䅅䅁䑁䅁䅁睁䵁䅁䅁权权兄䅁权奁杂䅁允䅁䅁䅅䅁䭁䡁䝷䅁䵁䅉䅅䅁䕁䅁䅁睁䵁䅁䅁权歂杁䅁权䭁䅁䅁权⽄允䅁允䅁䅁䅅䅁䙁䭁硲欰椱偅⽷䍄䉁䅁䅁兂䅁䅁䅍䅄䅁䅁䅯朰䅕䅁䅯䄶䅯䅁䅯朵䅯䅁䅯眵䅯䅁䅅䅁䉁䅁䅁权剂睃䅁䍄䉁䅁䅁睁䅁䅁䅍䅄䅁䅁䅯睱䅷䅁䅯杈䅙䅁䅅䅁䉁䅁䅁权桄杂䅁䍄䉁䅁䅁䅂䅁䅁䅍䅄䅁䅁䅯兴䅍䅁䅯充䅁䅁䅯眯䅅䅁䅅䅁䉁䅁䅁䅆睁甯獆䅁䅁䅁杷允䅁䅁䅍䅁䑁䅁䅷䅁䭁佁䅕䅁䭁䉁䜴䅁䉁䅁䅁允䅁䅁䅯杒䅙䅁杷允䅁䅁䅑䅁䑁䅁䅷䅁䭁乁䍧䅁䭁䅁䅑䅁䭁偁䈸䅁䉁䅁䅁允䅁䉁䅑䅱䕅杁䅁䅁䵁䅉䅅䅁䑁䅁䅁睁䵁䅁䅁权牁䅄䅁权歁杂䅁允䅁䅁䅅䅁䭁䉁䕁䅁䵁䅉䅅䅁䕁䅁䅁睁䵁䅁䅁权畂睁䅁权䭁䅁䅁权⽄允䅁允䅁䅁䅅䅁䙁䡁㥅瑃橥䈸䅆䍄䉁䅁䅁兂䅁䅁䅍䅄䅁䅁䅯眰䅕䅁䅯䄶䅯䅁䅯朵䅯䅁䅯眵䅯䅁䅅䅁䉁䅁䅁权䝁睃䅁䍄䉁䅁䅁睁䅁䅁䅍䅄䅁䅁䅯共䅑䅁䅯䅇䅙䅁䅅䅁䉁䅁䅁权婁杂䅁䍄䉁䅁䅁睁䅁䅁䅍䅄䅁䅁䅯䄹䅷䅁䅯杊䅙䅁䅅䅁䉁䅁䅁兂塄㍯㥁桃坤䅑杷允䅁䅁䅑䅁䑁䅁䅷䅁䭁䵁䑑䅁䭁䅁䅑䅁䭁偁䈸䅁䉁䅁䅁允䅁䉁䅑䵁畒䅂䅁䅁䵁䅉䅅䅁䙁䅁䅁睁䵁䅁䅁权灁睄䅁权煄权䅁权浄权䅁权牄权䅁允䅁䅁䅅䅁䡁䅁䅁䅁䅁畏䅚䍄䉁䅁䅁䅂䅁䅁䅍䅄䅁䅁䅯睉䅍䅁䅯充䅁䅁䅯眯䅅䅁䅅䅁䉁䅁䅁䅆睂㝶扫䅁䅁䅁杷允䅁䅁䅍䅁䑁䅁䅷䅁䭁䩁䉙䅁䭁䉁䝧䅁䉁䅁䅁允䅁䅁䅯兇䅙䅁杷允䅁䅁䅕䅁䑁䅁䅷䅁䭁佁䙅䅁䭁佁䭫䅁䭁佁䭙䅁䭁佁䭣䅁䉁䅁䅁允䅁䅁䅯兦䄸䅁杷允䅁䅁䅑䅁䑁䅁䅷䅁䭁偁䑍䅁䭁䅁䅑䅁䭁偁䈸䅁䉁䅁䅁允䅁䉁䅑䙑睶䅁䅁䅁䵁䅉䅅䅁䙁䅁䅁睁䵁䅁䅁权奁兂䅁权煄权䅁权浄权䅁权牄权䅁允䅁䅁䅅䅁䡁䅁䅁䅁权界䅚䍄䉁䅁䅁兂䅁䅁䅍䅄䅁䅁䅯睥䅷䅁䅯䄶䅯䅁䅯朵䅯䅁䅯眵䅯䅁䅅䅁䉁䅁䅁权允䅂䅁䍄䉁䅁䅁䅂䅁䅁䅍䅄䅁䅁䅯眸䅍䅁䅯充䅁䅁䅯眯䅅䅁䅅䅁䉁䅁䅁䅆䅄䵨卙䅁䅁䅁杷允䅁䅁䅑䅁䑁䅁䅷䅁䭁佁䍉䅁䭁䅁䅑䅁䭁偁䈸䅁䉁䅁䅁允䅁䉁䅑䬰䰲䅁䅁䅁䵁䅉䅅䅁䙁䅁䅁睁䵁䅁䅁权畃䅁䅁权煄权䅁权浄权䅁权牄权䅁允䅁䅁䅅䅁䡁䅁䅁䅁䅃畎䅚䍄䉁䅁䅁䅂䅁䅁䅍䅄䅁䅁䅯朱䅉䅁䅯䅂䅁䅁䅯眯䅅䅁䅅䅁䉁䅁䅁䅆婁穕䅫䅁䅁䅁杷允䅁䅁䅕䅁䑁䅁䅷䅁䭁䙁䙅䅁䭁佁䭷䅁䭁佁䭙䅁䭁佁䭣䅁䉁䅁䅁允䅁䅁䅣䅁䅁䭁㕁欵䵁䅉䅅䅁䕁䅁䅁睁䵁䅁䅁权坄杁䅁权䭁䅁䅁权⽄允䅁允䅁䅁䅅䅁䙁佁剸䉵䘶⼶⽵䍄䉁䅁䅁䅂䅁䅁䅍䅄䅁䅁䅯睘䅍䅁䅯充䅁䅁䅯眯䅅䅁䅅䅁䉁䅁䅁䅆䅄灪杯䅁䅁䅁杷允䅁䅁䅑䅁䑁䅁䅷䅁䭁䉁䑳䅁䭁䅁䅑䅁䭁偁䈸䅁䉁䅁䅁允䅁䉁䅑䝫潚䅁䅁䅁䵁䅉䅅䅁䙁䅁䅁睁䵁䅁䅁权睁兂䅁权獄权䅁权浄权䅁权湄权䅁允䅁䅁䅅䅁䡁䅁䅁䅁䅁畇䅚䍄䉁䅁䅁兂䅁䅁䅍䅄䅁䅁䅯杕䅳䅁䅯儵䅯䅁䅯朵䅯䅁䅯眵䅯䅁䅅䅁䉁䅁䅁权允䅂䅁䍄䉁䅁䅁睁䅁䅁䅍䅄䅁䅁䅯睧䅅䅁䅯杊䅙䅁䅅䅁䉁䅁䅁兂桄桥畓⽒呆䅑杷允䅁䅁䅑䅁䑁䅁䅷䅁䭁䕁䉕䅁䭁䉁䅅䅁䭁䅁䍑䅁䉁䅁䅁允䅁䉁䅑䡉硋䅉䅁䅁䵁䅉䅅䅁䕁䅁䅁睁䵁䅁䅁权䕂杁䅁权剁䅁䅁权⽄允䅁允䅁䅁䅅䅁啁䝁獄䅩䅷䅁䅁䍄䉁䅁䅁睁䅁䅁䅍䅄䅁䅁䅯睳䅁䅁䅯䅈䅙䅁䅅䅁䉁䅁䅁权慂杂䅁䍄䉁䅁䅁睁䅁䅁䅍䅄䅁䅁䅯儯䅅䅁䅯杇䅙䅁䅅䅁䉁䅁䅁权⭁杂䅁䍄䉁䅁䅁䅂䅁䅁䅍䅄䅁䅁䅯睲䅍䅁䅯䅂䅁䅁䅯眯䅅䅁䅅䅁䉁䅁䅁䅆䅁湅䉑䅁䅁䅁杷允䅁䅁䅍䅁䑁䅁䅷䅁䭁䙁䅁䅁䭁䉁䝷䅁䉁䅁䅁允䅁䅁䅯睋䅙䅁杷允䅁䅁䅑䅁䑁䅁䅷䅁䭁䩁䌴䅁䭁䅁䅑䅁䭁偁䈸䅁䉁䅁䅁允䅁䉁䅑湤礲䅁䅁䅁䵁䅉䅅䅁䑁䅁䅁睁䵁䅁䅁权偂䅁䅁权敁杂䅁允䅁䅁䅅䅁䭁䭁䜸䅁䵁䅉䅅䅁䕁䅁䅁睁䵁䅁䅁权敃杁䅁权剁䅁䅁权⽄允䅁允䅁䅁䅅䅁啁䝁卒䉋䅣䅁䅁䍄䉁䅁䅁兂䅁䅁䅍䅄䅁䅁䅯朳䅕䅁䅯䄶䅯䅁䅯朵䅯䅁䅯眵䅯䅁䅅䅁䉁䅁䅁权䝁睃䅁䍄䉁䅁䅁䅂䅁䅁䅍䅄䅁䅁䅯儹䅅䅁䅯充䅁䅁䅯兂䅁䅁䅅䅁䉁䅁䅁䅆杄琹佧䅁䅁䅁杷允䅁䅁䅑䅁䑁䅁䅷䅁䭁䑁䍣䅁䭁䅁䅑䅁䭁偁䈸䅁䉁䅁䅁允䅁䉁䅑䉧睧䅁䅁䅁䵁䅉䅅䅁䕁䅁䅁睁䵁䅁䅁权⭁睁䅁权䕁䅁䅁权⽄允䅁允䅁䅁䅅䅁啁䭁坷杖䅁䅁䅁䍄䉁䅁䅁睁䅁䅁䅍䅄䅁䅁䅯杂䅷䅁䅯杇䅙䅁䅅䅁䉁䅁䅁权婂杂䅁䍄䉁䅁䅁兂䅁䅁䅍䅄䅁䅁䅯睳䅑䅁䅯䄷䅯䅁䅯朵䅯䅁䅯眵䅯䅁䅅䅁䉁䅁䅁权允䅂䅁䍄䉁䅁䅁䅂䅁䅁䅍䅄䅁䅁䅯䅣䅁䅁䅯允䅉䅁䅯杁䅉䅁䅅䅁䉁䅁䅁兂剁晬⭷䄫兌䅑杷允䅁䅁䅑䅁䑁䅁䅷䅁䭁䑁䐴䅁䭁䅁䅯䅁䭁偁䈸䅁䉁䅁䅁允䅁䅁䅕㥆佮ㄹ橐歃䵁䅉䅅䅁䑁䅁䅁睁䵁䅁䅁权畃允䅁权奁杂䅁允䅁䅁䅅䅁䭁䡁䝷䅁䵁䅉䅅䅁䕁䅁䅁睁䵁䅁䅁权卂允䅁权晁杂䅁权杁杂䅁允䅁䅁䅅䅁䭁䑁䝍䅁䵁䅉䅅䅁䕁䅁䅁睁䵁䅁䅁权䅄睁䅁权䕁䅁䅁权⽄允䅁允䅁䅁䅅䅁啁䱁癁睫䅁䅁䅁䍄䉁䅁䅁兂䅁䅁䅍䅄䅁䅁䅯䅣䅁䅁䅯䄷䅯䅁䅯朵䅯䅁䅯眵䅯䅁䅅䅁䉁䅁䅁睂䅁䅁䅁偧汔䅑杷允䅁䅁䅍䅁䑁䅁䅷䅁䭁䉁䉕䅁䭁䉁䜴䅁䉁䅁䅁允䅁䅁䅯睳䅣䅁杷允䅁䅁䅍䅁䑁䅁䅷䅁䭁乁䘴䅁䭁䍁䝑䅁䉁䅁䅁允䅁䅁䅯眱䅙䅁杷允䅁䅁䅑䅁䑁䅁䅷䅁䭁䵁䑁䅁䭁䉁䅅䅁䭁偁䈸䅁䉁䅁䅁允䅁䉁䅑䩥晗睂䅁䅁䵁䅉䅅䅁䕁䅁䅁睁䵁䅁䅁权䅄睁䅁权䭁䅁䅁权⽄允䅁允䅁䅁䅅䅁䙁䍁扐堫焵䅶䅸䍄䉁䅁䅁兂䅁䅁䅍䅄䅁䅁䅯杊䅅䅁䅯儶䅯䅁䅯朵䅯䅁䅯眵䅯䅁䅅䅁䉁䅁䅁权灂睃䅁䍄䉁䅁䅁睁䅁䅁䅍䅄䅁䅁䅯眸䅅䅁䅯杊䅙䅁䅅䅁䉁䅁䅁兂㑃潈牘婕卨䅑杷允䅁䅁䅑䅁䑁䅁䅷䅁䭁䱁䑣䅁䭁䅁䅯䅁䭁偁䈸䅁䉁䅁䅁允䅁䅁䅕牡へ硫䕧啃䵁䅉䅅䅁䕁䅁䅁睁䵁䅁䅁兂䅁䅁䅄乘兤兑䅯䅂䅁䅁䅯眯䅅䅁䅅䅁䉁䅁䅁䅆䅂渳䅉䅁䅁䅁杷允䅁䅁䅍䅁䑁䅁䅷䅁䭁䕁䈸䅁䭁䍁䝙䅁䉁䅁䅁允䅁䅁䅕䥘䌯匹捪さ䵁䅉䅅䅁䙁䅁䅁睁䵁䅁䅁权十杂䅁权瑄权䅁权浄权䅁权湄权䅁允䅁䅁䅅䅁䡁䅁䅁䅁䅂佲䅎䍄䉁䅁䅁䅂䅁䅁䅍䅄䅁䅁䅯睃䅁䅁䅯允䅉䅁䅯杁䅉䅁䅅䅁䉁䅁䅁兂⭁㡳噅睡偌䅑杷允䅁䅁䅑䅁䑁䅁䅷䅁䙁䅁䅁䵁捂ㄱ䉂权剁䅁䅁权⽄允䅁允䅁䅁䅅䅁啁䕁癁祂䄸䅁䅁䍄䉁䅁䅁睁䅁䅁䅍䅄䅁䅁䅯睄䅕䅁䅯䅇䅙䅁䅅䅁䉁䅁䅁权䅂杂䅁䍄䉁䅁䅁䅂䅁䅁䅍䅄䅁䅁䅕䅁䅁䙷塺䕕䭅䅁䅯䅁䭁偁䈸䅁䉁䅁䅁允䅁䅁䅕䭆䠵場啯樹䴸䅉䅅䅁䙁䅁䅁睁䵁䅁䅁权あ䅅䅁权汄权䅁权浄权䅁权湄权䅁允䅁䅁䅅䅁䭁䉁䕁䅁䵁䅉䅅䅁䕁䅁䅁睁䵁䅁䅁兂䅁䅁䅂䑸儹兑䅯䅂䅁䅁䅯眯䅅䅁䅅䅁䉁䅁䅁䅆潁汦䅫䅁䅁䅁杷允䅁䅁䅕䅁䑁䅁䅷䅁䭁䡁䱕䅁䭁佁䭷䅁䭁佁䭙䅁䭁佁䭣䅁䉁䅁䅁允䅁䅁䅣䅁䅁䭁䅂欵䵁䅉䅅䅁䕁䅁䅁睁䵁䅁䅁权ぁ允䅁权䕁䅁䅁权䕁杁䅁允䅁䅁䅅䅁啁佁摄睓䅁䅁䅁䍄䉁䅁䅁䅂䅁䅁䅍䅄䅁䅁䅯睄䅍䅁䅯充䅁䅁䅯眯䅅䅁䅅䅁䉁䅁䅁䅆㝄啍䭳䅁䅁䅁杷允䅁䅁䅕䅁䑁䅁䅷䅁䭁偁䈴䅁䭁佁䭯䅁䭁佁䭙䅁䭁佁䭳䅁䉁䅁䅁允䅁䅁䅣䅁䅁佁㙁欵䵁䅉䅅䅁䑁䅁䅁睁䵁䅁䅁权佃䅄䅁权歁杂䅁允䅁䅁䅅䅁䭁䍁䡙䅁䵁䅉䅅䅁䕁䅁䅁睁䵁䅁䅁权牁䅄䅁权晁杂䅁权杁杂䅁允䅁䅁䅅䅁䭁䭁䠸䅁䵁䅉䅅䅁䙁䅁䅁睁䵁䅁䅁权偃䅁䅁权獄权䅁权浄权䅁权湄权䅁允䅁䅁䅅䅁䡁䅁䅁䅁杂敔䅖䍄䉁䅁䅁䅂䅁䅁䅍䅄䅁䅁䅯睄䅍䅁䅯权䅁䅁䅯眯䅅䅁䅅䅁䉁䅁䅁兂楂䙅㕧䕴楧䅑杷允䅁䅁䅍䅁䑁䅁䅷䅁䭁䙁䉅䅁䭁䉁䝷䅁䉁䅁䅁允䅁䅁䅯兔䅙䅁杷允䅁䅁䅑䅁䑁䅁䅷䅁䭁䩁䑳䅁䭁䉁䅅䅁䭁偁䈸䅁䉁䅁䅁允䅁䉁䅑䡹敥睁䅁䅁䵁䅉䅅䅁䑁䅁䅁睁䵁䅁䅁权求䅁䅁权歁杂䅁允䅁䅁䅅䅁䭁䝁䨴䅁䵁䅉䅅䅁䑁䅁䅁睁䵁䅁䅁权㍂兂䅁权敁杂䅁允䅁䅁䅅䅁䭁䵁䝳䅁䵁䅉䅅䅁䙁䅁䅁睁䵁䅁䅁权佁允䅁权灄权䅁权浄权䅁权湄权䅁允䅁䅁䅅䅁䭁䡁久䅁䵁䅉䅅䅁䙁䅁䅁睁䵁䅁䅁权剁杂䅁权獄权䅁权浄权䅁权湄权䅁允䅁䅁䅅䅁䡁䅁䅁䅁杄敺䅖䍄䉁䅁䅁兂䅁䅁䅍䅄䅁䅁䅯儯䅳䅁䅯儶䅯䅁䅯朵䅯䅁䅯眵䅯䅁䅅䅁䉁䅁䅁权噂睄䅁䍄䉁䅁䅁䅂䅁䅁䅍䅄䅁䅁䅯睂䅑䅁䅯充䅁䅁䅯眯䅅䅁䅅䅁䉁䅁䅁䅆䥂兦㠰䅁䅁䅁杷允䅁䅁䅑䅁䑁䅁䅷䅁䭁䡁䅳䅁䭁䉁䜸䅁䭁䍁䝁䅁䉁䅁䅁允䅁䅁䅯兙䅣䅁杷允䅁䅁䅑䅁䑁䅁䅷䅁䭁乁䄸䅁䭁䅁䅯䅁䭁䅁䍑䅁䉁䅁䅁允䅁䅁䅕扉祂䩡瑈ぃ䵁䅉䅅䅁䕁䅁䅁睁䵁䅁䅁权䡁䅂䅁权䭁䅁䅁权⽄允䅁允䅁䅁䅅䅁䙁䅁牉硨婢発⽕䍄䉁䅁䅁䅂䅁䅁䅍䅄䅁䅁䅕䅁䅁䭁䝍ご䭅䅁䅑䅁䭁偁䈸䅁䉁䅁䅁允䅁䉁䅑祳灑䅁䅁䅁䵁䅉䅅䅁䕁䅁䅁睁䵁䅁䅁权牂䅁䅁权䉁杁䅁权䙁杁䅁允䅁䅁䅅䅁䙁䩁⭶䔷乤乣䅨䍄䉁䅁䅁兂䅁䅁䅍䅄䅁䅁䅯杆䅕䅁䅯儵䅯䅁䅯朵䅯䅁䅯眵䅯䅁䅅䅁䉁䅁䅁权允䅂䅁䍄䉁䅁䅁睁䅁䅁䅍䅄䅁䅁䅯兌䅕䅁䅯杇䅙䅁䅅䅁䉁䅁䅁权坄杂䅁䍄䉁䅁䅁䅂䅁䅁䅍䅄䅁䅁䅕䅁䅁䡑扊歕䭅䅁䅯䅁䭁偁䈸䅁䉁䅁䅁允䅁䅁䅯睒䅁䅁杷允䅁䅁䅑䅁䑁䅁䅷䅁䭁䍁䉅䅁䭁䅁䍅䅁䭁䅁䍍䅁䉁䅁䅁允䅁䅁䅕ㄯ婂杯癱䔴䵁䅉䅅䅁䙁䅁䅁睁䵁䅁䅁权⽃䅂䅁权汄权䅁权浄权䅁权湄权䅁允䅁䅁䅅䅁䭁䉁䕁䅁䵁䅉䅅䅁䕁䅁䅁睁䵁䅁䅁兂䅁䅁䅂䵁党兑䅯权䅁䅁䅯眯䅅䅁䅅䅁䉁䅁䅁兂䝁婧䑖㉩䭷䅑杷允䅁䅁䅕䅁䑁䅁䅷䅁䭁䥁䅫䅁䭁佁䭷䅁䭁佁䭙䅁䭁佁䭣䅁䉁䅁䅁允䅁䅁䅣䅁䅁佁癁唵䵁䅉䅅䅁䑁䅁䅁睁䵁䅁䅁权晄䅂䅁权歁杂䅁允䅁䅁䅅䅁䭁䵁䝑䅁䵁䅉䅅䅁䑁䅁䅁睁䵁䅁䅁权奂兂䅁权奁杂䅁允䅁䅁䅅䅁䭁䉁䝫䅁䵁䅉䅅䅁䕁䅁䅁睁䵁䅁䅁权䝁䅂䅁权䭁䅁䅁权⽄允䅁允䅁䅁䅅䅁䙁乁欰潂噇⽑⽣䍄䉁䅁䅁兂䅁䅁䅍䅄䅁䅁䅯䅴䅅䅁䅯䄷䅯䅁䅯朵䅯䅁䅯眵䅯䅁䅅䅁䉁䅁䅁睂䅁䅁䅁倴汔䅑杷允䅁䅁䅯䅁䑁䝁䄸䅁䭁䅁䅁䅁䭁䅁䅅䅁䙁䅁䅁䅁䅁偁⽁兂䅁䅁䅁䵁䍃䅑䅯䅂䍁䅧䅯䅂䍁䅧䅯䅂䍁䅧䅯䅂䍁䅧䅯杁䅁䅁䅅䅁䉁䅁䅁䅁䍁䅁䅁䅁䵁䅉䅅䅁䑁䅁䅁睁䵁䅁䅁权獁䅁䅁权歁杂䅁允䅁䅁䅅䅁䭁佁䬸䅁䵁䅉䅅䅁䙁䅁䅁睁䵁䅁䅁权兄䅂䅁权灄权䅁权浄权䅁权湄权䅁允䅁䅁䅅䅁䭁䉁䕁䅁䵁䅉䅅䅁䑁䅁䅁睁䵁䅁䅁权扂允䅁权歁杂䅁允䅁䅁䅅䅁䭁䙁䭙䅁䵁䅉䅅䅁䕁䅁䅁睁䵁䅁䅁权䝁䅁䅁权䉁杁䅁权䍁杁䅁允䅁䅁䅅䅁䙁䩁㡘佧朵㥧䅖䍄䉁䅁䅁兂䅁䅁䅍䅄䅁䅁䅯䅇䅁䅁䅯䄶䅯䅁䅯朵䅯䅁䅯眵䅯䅁䅅䅁䉁䅁䅁权允䅂䅁䍄䉁䅁䅁䅂䅁䅁䅍䅄䅁䅁䅯兊䅳䅁䅯睈䅙䅁䅯䅉䅙䅁䅅䅁䉁䅁䅁权い杂䅁䍄䉁䅁䅁兂䅁䅁䅍䅄䅁䅁䅯䅹䅁䅁䅯儵䅯䅁䅯朵䅯䅁䅯眵䅯䅁䅅䅁䉁䅁䅁权㍁睃䅁䍄䉁䅁䅁䅂䅁䅁䅍䅄䅁䅁䅯杹䅅䅁䅯睈䅙䅁䅯䅉䅙䅁䅅䅁䉁䅁䅁权䅄权䅁䍄䉁䅁䅁兂䅁䅁䅍䅄䅁䅁䅯兄䅅䅁䅯儷䅯䅁䅯朵䅯䅁䅯眵䅯䅁䅅䅁䉁䅁䅁睂䅁䅁䅁䩧止䅑杷允䅁䅁䅕䅁䑁䅁䅷䅁䭁偁䭁䅁䭁佁䭯䅁䭁佁䭙䅁䭁佁䭳䅁䉁䅁䅁允䅁䅁䅣䅁䅁䵁獁欵䵁䅉䅅䅁䙁䅁䅁睁䵁䅁䅁权㍁䅄䅁权灄权䅁权浄权䅁权湄权䅁允䅁䅁䅅䅁䭁䉁䕁䅁䵁䅉䅅䅁䕁䅁䅁睁䵁䅁䅁权㝂兄䅁权晁杂䅁权杁杂䅁允䅁䅁䅅䅁䭁䕁䝷䅁䵁䅉䅅䅁䙁䅁䅁睁䵁䅁䅁权㕄允䅁权煄权䅁权浄权䅁权牄权䅁允䅁䅁䅅䅁䡁䅁䅁䅁䅁体䅚䍄䉁䅁䅁睁䅁䅁䅍䅄䅁䅁䅯睯䅁䅁䅯杊䅙䅁䅅䅁䉁䅁䅁䅆呂䅁䅁䅁䅁䅁杷允䅁䅁䅕䅁䑁䅁䅷䅁䭁䍁䱙䅁䭁佁䭷䅁䭁佁䭙䅁䭁佁䭣䅁䉁䅁䅁允䅁䅁䅯䅅䅑䅁杷允䅁䅁䅍䅁䑁䅁䅷䅁䭁佁乑䅁䭁䍁䝑䅁䉁䅁䅁允䅁䅁䅯桪䅉䅁杷允䅁䅁䅕䅁䑁䅁䅷䅁䭁䭁䉳䅁䭁佁䬰䅁䭁佁䭙䅁䭁佁䭣䅁䉁䅁䅁允䅁䅁䅣䅁䅁䵁湄唵䵁䅉䅅䅁䑁䅁䅁睁䵁䅁䅁权祃䅁䅁权敁杂䅁允䅁䅁䅅䅁䭁䩁䝉䅁䵁䅉䅅䅁䑁䅁䅁睁䵁䅁䅁权摄䅂䅁权捁杂䅁允䅁䅁䅅䅁䭁䉁䡷䅁䵁䅉䅅䅁䙁䅁䅁睁䵁䅁䅁权獃䅄䅁权潄权䅁权浄权䅁权湄权䅁允䅁䅁䅅䅁䭁䅁䱙䅁䵁䅉䅅䅁䑁䅁䅁睁䵁䅁䅁权㙄兂䅁权歁杂䅁允䅁䅁䅅䅁䭁䍁䝷䅁䵁䅉䅅䅁䙁䅁䅁睁䵁䅁䅁权あ䅅䅁权獄权䅁权浄权䅁权湄权䅁允䅁䅁䅅䅁䭁䉁䕁䅁䵁䅉䅅䅁䕁䅁䅁睁䵁䅁䅁权硂䅁䅁权䕁䅁䅁权䕁杁䅁允䅁䅁䅅䅁啁䩁呂兎䅁䅁䅁䍄䉁䅁䅁睁䅁䅁䅍䅄䅁䅁䅯儸䅯䅁䅯䅇䅙䅁䅅䅁䉁䅁䅁权䭂杂䅁䍄䉁䅁䅁睁䅁䅁䅍䅄䅁䅁䅯䉥䅁䅁䅯杊䅙䅁䅅䅁䉁䅁䅁兂䅁䅁䅁䙁桨䅑杷允䅁䅁䅕䅁䑁䅁䅷䅁䭁䡁䉉䅁䭁佁䭯䅁䭁佁䭙䅁䭁佁䭳䅁䉁䅁䅁允䅁䅁䅣䅁䅁䅁癁欵䵁䅉䅅䅁䑁䅁䅁睁䵁䅁䅁权䡁杂䅁权捁杂䅁允䅁䅁䅅䅁䭁偁䝣䅁䵁䅉䅅䅁䕁䅁䅁睁䵁䅁䅁权偁允䅁权䉁杁䅁权䍁杁䅁允䅁䅁䅅䅁䙁䱁䍵㍋照晲䅒䍄䉁䅁䅁睁䅁䅁䅍䅄䅁䅁䅯充䅙䅁䅯杊䅙䅁䅅䅁䉁䅁䅁兂桄桥畓⽒剆䅑杷允䅁䅁䅍䅁䑁䅁䅷䅁䭁䵁佳䅁䭁䍁䝙䅁䉁䅁䅁允䅁䅁䅕歲桦桥畒䕗䵁䅉䅅䅁䙁䅁䅁睁䵁䅁䅁权橄允䅁权汄权䅁权浄权䅁权湄权䅁允䅁䅁䅅䅁䭁䅁䰰䅁䵁䅉䅅䅁䑁䅁䅁睁䵁䅁䅁权摄兂䅁权奁杂䅁允䅁䅁䅅䅁䭁䝁䜸䅁䵁䅉䅅䅁䙁䅁䅁睁䵁䅁䅁权敁兂䅁权潄权䅁权浄权䅁权湄权䅁允䅁䅁䅅䅁䭁䑁䱙䅁䵁䅉䅅䅁䙁䅁䅁睁䵁䅁䅁权䱂䅁䅁权獄权䅁权浄权䅁权湄权䅁允䅁䅁䅅䅁䡁䅁䅁䅁权佊䅖䍄䉁䅁䅁睁䅁䅁䅍䅄䅁䅁䅯睇䅷䅁䅯杈䅙䅁䅅䅁䉁䅁䅁权硁䅃䅁䍄䉁䅁䅁䅂䅁䅁䅍䅄䅁䅁䅯䅅䅁䅁䅯充䅁䅁䅯䅂䅉䅁䅅䅁䉁䅁䅁䅆潄桲䑁䅁䅁䅁杷允䅁䅁䅑䅁䑁䅁䅷䅁䭁䥁䅙䅁䭁䅁䅑䅁䭁䅁䍑䅁䉁䅁䅁允䅁䉁䅑䙫丶允䅁䅁䵁䅉䅅䅁䙁䅁䅁睁䵁䅁䅁权权䅁䅁权灄权䅁权浄权䅁权湄权䅁允䅁䅁䅅䅁䭁偁䭉䅁䵁䅉䅅䅁䙁䅁䅁睁䵁䅁䅁权㑄兄䅁权瑄权䅁权浄权䅁权湄权䅁允䅁䅁䅅䅁䭁䉁䕁䅁䵁䅉䅅䅁䑁䅁䅁睁䵁䅁䅁权䵄䅁䅁权歁杂䅁允䅁䅁䅅䅁䭁䭁䭳䅁䵁䅉䅅䅁䑁䅁䅁睁䵁䅁䅁权穄权䅁权流杂䅁允䅁䅁䅅䅁䙁䥁牘払敧啰䅸䍄䉁䅁䅁睁䅁䅁䅍䅄䅁䅁䅯䅌䅅䅁䅯杇䅙䅁䅅䅁䉁䅁䅁权扁杂䅁䍄䉁䅁䅁睁䅁䅁䅍䅄䅁䅁䅯䄹䅯䅁䅯䅊䅙䅁䅅䅁䉁䅁䅁权ㅄ权䅁䍄䉁䅁䅁䅂䅁䅁䅍䅄䅁䅁䅯睙䅅䅁䅯䅂䅁䅁䅯䅂䅉䅁䅅䅁䉁䅁䅁䅆潄䜱䄸䅁䅁䅁杷允䅁䅁䅍䅁䑁䅁䅷䅁䭁偁䉅䅁䭁䍁䝑䅁䉁䅁䅁允䅁䅁䅯睫䅯䅁杷允䅁䅁䅑䅁䑁䅁䅷䅁䭁乁䉧䅁䭁䉁䅅䅁䭁䅁䍑䅁䉁䅁䅁允䅁䉁䅑䍁癗杁䅅䅁䵁䅉䅅䅁䑁䅁䅁睁䵁䅁䅁权潂允䅁权慁杂䅁允䅁䅁䅅䅁䭁䡁䝳䅁䵁䅉䅅䅁䙁䅁䅁睁䵁䅁䅁权呂允䅁权潄权䅁权浄权䅁权湄权䅁允䅁䅁䅅䅁䭁䅁䱙䅁䵁䅉䅅䅁䑁䅁䅁睁䵁䅁䅁权灂允䅁权慁杂䅁允䅁䅁䅅䅁䭁䑁䝷䅁䵁䅉䅅䅁䑁䅁䅁睁䵁䅁䅁权元睃䅁权敁杂䅁允䅁䅁䅅䅁䭁䭁䝯䅁䵁䅉䅅䅁䑁䅁䅁睁䵁䅁䅁权㙂允䅁权流杂䅁允䅁䅁䅅䅁䙁䩁婱婭婭噥䅖䍄䉁䅁䅁睁䅁䅁䅍䅄䅁䅁䅯眸䅯䅁䅯杈䅙䅁䅅䅁䉁䅁䅁权㙂睂䅁䍄䉁䅁䅁䅂䅁䅁䅍䅄䅁䅁䅯䅬䅁䅁䅯䅂䅁䅁䅯䅂䅉䅁䅅䅁䉁䅁䅁䅆䅁椯䅫䅁䅁䅁杷允䅁䅁䅕䅁䑁䅁䅷䅁䭁䩁䄴䅁䭁佁䭯䅁䭁佁䭙䅁䭁佁䭳䅁䉁䅁䅁允䅁䅁䅣䅁䅁䝁䕂欵䵁䅉䅅䅁䑁䅁䅁睁䵁䅁䅁权坃允䅁权捁杂䅁允䅁䅁䅅䅁䭁䕁䝫䅁䵁䅉䅅䅁䙁䅁䅁睁䵁䅁䅁权⽄兂䅁权潄权䅁权浄权䅁权湄权䅁允䅁䅁䅅䅁䭁䅁䱙䅁䵁䅉䅅䅁䕁䅁䅁睁䵁䅁䅁权䅂允䅁权䉁杁䅁权䙁杁䅁允䅁䅁䅅䅁䙁䕁捙眲時捁䄱䍄䉁䅁䅁䅂䅁䅁䅍䅄䅁䅁䅯朹䅯䅁䅯睈䅙䅁䅯䅉䅙䅁䅅䅁䉁䅁䅁权㍄权䅁䍄䉁䅁䅁睁䅁䅁䅍䅄䅁䅁䅯睚䅷䅁䅯杊䅙䅁䅅䅁䉁䅁䅁兂㝂䭆䠵头婰䅑杷允䅁䅁䅑䅁䑁䅁䅷䅁䭁䡁䄰䅁䭁䉁䜸䅁䭁䍁䝁䅁䉁䅁䅁允䅁䅁䅯䅷䅣䅁杷允䅁䅁䅑䅁䑁䅁䅷䅁䭁䅁䉁䅁䭁䅁䅑䅁䭁䅁䍑䅁䉁䅁䅁允䅁䉁䅑佘具允䅁䅁䵁䅉䅅䅁䙁䅁䅁睁䵁䅁䅁权㍁䅄䅁权潄权䅁权浄权䅁权湄权䅁允䅁䅁䅅䅁䭁䉁䕁䅁䵁䅉䅅䅁䕁䅁䅁睁䵁䅁䅁权慄兂䅁权晁杂䅁权杁杂䅁允䅁䅁䅅䅁䭁䥁䥙䅁䵁䅉䅅䅁䙁䅁䅁睁䵁䅁䅁权扃允䅁权汄权䅁权浄权䅁权湄权䅁允䅁䅁䅅䅁䭁偁䭫䅁䵁䅉䅅䅁䑁䅁䅁睁䵁䅁䅁权獂䅁䅁权奁杂䅁允䅁䅁䅅䅁䭁䉁䝫䅁䵁䅉䅅䅁䑁䅁䅁睁䵁䅁䅁权㙄权䅁权慁杂䅁允䅁䅁䅅䅁䭁䱁䝙䅁䵁䅉䅅䅁䙁䅁䅁睁䵁䅁䅁权ぃ允䅁权煄权䅁权浄权䅁权牄权䅁允䅁䅁䅅䅁䡁䅁䅁䅁䅄救䅚䍄䉁䅁䅁兂䅁䅁䅍䅄䅁䅁䅯兦䅕䅁䅯儷䅯䅁䅯朵䅯䅁䅯眵䅯䅁䅅䅁䉁䅁䅁睂䅁䅁䅁䡷歲䅑杷允䅁䅁䅍䅁䑁䅁䅷䅁䭁佁䘸䅁䭁䉁䝯䅁䉁䅁䅁允䅁䅁䅯兺䅙䅁杷允䅁䅁䅑䅁䑁䅁䅷䅁䭁䕁䉙䅁䭁䉁䅅䅁䭁䅁䍑䅁䉁䅁䅁允䅁䉁䅑睍䝭杉䅁䅁䵁䅉䅅䅁䑁䅁䅁睁䵁䅁䅁权塂䅁䅁权慁杂䅁允䅁䅁䅅䅁䭁䙁䜴䅁䵁䅉䅅䅁䙁䅁䅁睁䵁䅁䅁权橂䅁䅁权煄权䅁权浄权䅁权牄权䅁允䅁䅁䅅䅁䡁䅁䅁䅁䅂⭎䅚䍄䉁䅁䅁睁䅁䅁䅍䅄䅁䅁䅯䅄䅅䅁䅯䅇䅙䅁䅅䅁䉁䅁䅁权㡂杂䅁䍄䉁䅁䅁睁䅁䅁䅍䅄䅁䅁䅯睭䅅䅁䅯䅇䅙䅁䅅䅁䉁䅁䅁权㥁杂䅁䍄䉁䅁䅁睁䅁䅁䅍䅄䅁䅁䅯䄴䅅䅁䅯杇䅙䅁䅅䅁䉁䅁䅁权⭁杂䅁䍄䉁䅁䅁睁䅁䅁䅍䅄䅁䅁䅯儴䅅䅁䅯杇䅙䅁䅅䅁䉁䅁䅁权䍄杂䅁䍄䉁䅁䅁兂䅁䅁䅍䅄䅁䅁䅯䄷䅷䅁䅯䄶䅯䅁䅯朵䅯䅁䅯眵䅯䅁䅅䅁䉁䅁䅁权允䅂䅁䍄䉁䅁䅁睁䅁䅁䅍䅄䅁䅁䅯䅮䅁䅁䅯杇䅙䅁䅅䅁䉁䅁䅁权瑁杂䅁䍄䉁䅁䅁兂䅁䅁䅍䅄䅁䅁䅯朳䅁䅁䅯儶䅯䅁䅯朵䅯䅁䅯眵䅯䅁䅅䅁䉁䅁䅁权硄杄䅁䍄䉁䅁䅁睁䅁䅁䅍䅄䅁䅁䅯朴䅅䅁䅯杇䅙䅁䅅䅁䉁䅁䅁权牁杂䅁䍄䉁䅁䅁睁䅁䅁䅍䅄䅁䅁䅯杓䅅䅁䅯杇䅙䅁䅅䅁䉁䅁䅁权䍄杂䅁䍄䉁䅁䅁兂䅁䅁䅍䅄䅁䅁䅯杯䅳䅁䅯䄶䅯䅁䅯朵䅯䅁䅯眵䅯䅁䅅䅁䉁䅁䅁权允䅂䅁䍄䉁䅁䅁睁䅁䅁䅍䅄䅁䅁䅯兡䄰䅁䅯杊䅙䅁䅅䅁䉁䅁䅁兂卂䉵䘶㈶卆䅑杷允䅁䅁䅕䅁䑁䅁䅷䅁䭁䙁䅙䅁䭁佁䭷䅁䭁佁䭙䅁䭁佁䭣䅁䉁䅁䅁允䅁䅁䅣䅁䅁䵁歃唵䵁䅉䅅䅁䙁䅁䅁睁䵁䅁䅁权啃允䅁权瑄权䅁权浄权䅁权湄权䅁允䅁䅁䅅䅁䡁䅁䅁䅁杂田䅖䍄䉁䅁䅁兂䅁䅁䅍䅄䅁䅁䅯䅆䅅䅁䅯儶䅯䅁䅯朵䅯䅁䅯眵䅯䅁䅅䅁䉁䅁䅁权潃兄䅁䍄䉁䅁䅁睁䅁䅁䅍䅄䅁䅁䅯儹䅑䅁䅯䅊䅙䅁䅅䅁䉁䅁䅁权兂䅃䅁䍄䉁䅁䅁睁䅁䅁䅍䅄䅁䅁䅯䄵䄰䅁䅯杇䅙䅁䅅䅁䉁䅁䅁权睃杂䅁䍄䉁䅁䅁睁䅁䅁䅍䅄䅁䅁䅯䅁䅳䅁䅯䅈䅙䅁䅅䅁䉁䅁䅁权㍄杂䅁䍄䉁䅁䅁䅂䅁䅁䅍䅄䅁䅁䅯杩䅅䅁䅯睈䅙䅁䅯䅉䅙䅁䅅䅁䉁䅁䅁权䕂睂䅁䍄䉁䅁䅁兂䅁䅁䅍䅄䅁䅁䅯眰䅅䅁䅯儶䅯䅁䅯朵䅯䅁䅯眵䅯䅁䅅䅁䉁䅁䅁权䑁睃䅁䍄䉁䅁䅁兂䅁䅁䅍䅄䅁䅁䅯䄹䅑䅁䅯儵䅯䅁䅯朵䅯䅁䅯眵䅯䅁䅅䅁䉁䅁䅁权允䅂䅁䍄䉁䅁䅁睁䅁䅁䅍䅄䅁䅁䅯䅍䅁䅁䅯䅇䅙䅁䅅䅁䉁䅁䅁权㕁杂䅁䍄䉁䅁䅁䅂䅁䅁䅍䅄䅁䅁䅯杊䅅䅁䅯充䅁䅁䅯兂䅁䅁䅅䅁䉁䅁䅁䅆䅃硆䥕䅁䅁䅁杷允䅁䅁䅑䅁䑁䅁䅷䅁䭁䡁䉉䅁䭁䅁䅑䅁䭁䅁䅕䅁䉁䅁䅁允䅁䉁䅑䍥㑎䅁䅁䅁䵁䅉䅅䅁䑁䅁䅁睁䵁䅁䅁权㑁允䅁权歁杂䅁允䅁䅁䅅䅁䭁䅁䡧䅁䵁䅉䅅䅁䑁䅁䅁睁䵁䅁䅁权畂兂䅁权奁杂䅁允䅁䅁䅅䅁䭁䉁䝫䅁䵁䅉䅅䅁䑁䅁䅁睁䵁䅁䅁权扂䅁䅁权流杂䅁允䅁䅁䅅䅁䙁䩁婱婭婭噃䅖䍄䉁䅁䅁兂䅁䅁䅍䅄䅁䅁䅯朵䅁䅁䅯朶䅯䅁䅯朵䅯䅁䅯眶䅯䅁䅅䅁䉁䅁䅁睂䅁䅁䅁䕧浈䅑杷允䅁䅁䅑䅁䑁䅁䅷䅁䭁䅁䱕䅁䭁䉁䜸䅁䭁䍁䝁䅁䉁䅁䅁允䅁䅁䅯杔䅙䅁杷允䅁䅁䅕䅁䑁䅁䅷䅁䭁佁䉳䅁䭁佁䭷䅁䭁佁䭙䅁䭁佁䭣䅁䉁䅁䅁允䅁䅁䅣䅁䅁佁杁唵䵁䅉䅅䅁䙁䅁䅁睁䵁䅁䅁权䝁䅁䅁权潄权䅁权浄权䅁权湄权䅁允䅁䅁䅅䅁䭁䅁䱙䅁䵁䅉䅅䅁䙁䅁䅁睁䵁䅁䅁权䡄兂䅁权瑄权䅁权浄权䅁权湄权䅁允䅁䅁䅅䅁䡁䅁䅁䅁杄⬸䅖䍄䉁䅁䅁睁䅁䅁䅍䅄䅁䅁䅯杳䅁䅁䅯䅈䅙䅁䅅䅁䉁䅁䅁权䉂杂䅁䍄䉁䅁䅁䅂䅁䅁䅍䅄䅁䅁䅯兏䅅䅁䅯睈䅙䅁䅯䅉䅙䅁䅅䅁䉁䅁䅁权捃杂䅁䍄䉁䅁䅁䅂䅁䅁䅍䅄䅁䅁䅯兴䅅䅁䅯权䅁䅁䅯䅂䅉䅁䅅䅁䉁䅁䅁兂杂搵楁⼲睮睐杷允䅁䅁䅕䅁䑁䅁䅷䅁䭁䅁䉍䅁䭁佁䭯䅁䭁佁䭙䅁䭁佁䭳䅁䉁䅁䅁允䅁䅁䅣䅁䅁䕁䙂欵䵁䅉䅅䅁䑁䅁䅁睁䵁䅁䅁权穄权䅁权奁杂䅁允䅁䅁䅅䅁䭁䕁䝑䅁䵁䅉䅅䅁䑁䅁䅁睁䵁䅁䅁权㉁兂䅁权慁杂䅁允䅁䅁䅅䅁䭁䙁䜴䅁䵁䅉䅅䅁䙁䅁䅁睁䵁䅁䅁权㝂兂䅁权潄权䅁权浄权䅁权湄权䅁允䅁䅁䅅䅁䭁偁䬴䅁䵁䅉䅅䅁䙁䅁䅁睁䵁䅁䅁权ぁ䅄䅁权獄权䅁权浄权䅁权湄权䅁允䅁䅁䅅䅁䭁䉁䕁䅁䵁䅉䅅䅁䑁䅁䅁睁䵁䅁䅁权䭁睃䅁权慁杂䅁允䅁䅁䅅䅁䭁䉁䝳䅁䵁䅉䅅䅁䑁䅁䅁睁䵁䅁䅁权摁兄䅁权奁杂䅁允䅁䅁䅅䅁䭁䕁䝯䅁䵁䅉䅅䅁䑁䅁䅁睁䵁䅁䅁权乄兂䅁权敁杂䅁允䅁䅁䅅䅁䭁䥁䝁䅁䵁䅉䅅䅁䕁䅁䅁睁䵁䅁䅁权桄允䅁权䕁䅁䅁权䙁䅁䅁允䅁䅁䅅䅁啁䙁㥩杙䅁䅁䅁䍄䉁䅁䅁兂䅁䅁䅍䅄䅁䅁䅯兹䅅䅁䅯朶䅯䅁䅯朵䅯䅁䅯眶䅯䅁䅅䅁䉁䅁䅁权允䅂䅁䍄䉁䅁䅁睁䅁䅁䅍䅄䅁䅁䅯杇䅷䅁䅯䅊䅙䅁䅅䅁䉁䅁䅁权坃睄䅁䍄䉁䅁䅁兂䅁䅁䅍䅄䅁䅁䅯睵䅁䅁䅯䄶䅯䅁䅯朵䅯䅁䅯眵䅯䅁䅅䅁䉁䅁䅁权䝁睃䅁䍄䉁䅁䅁䅂䅁䅁䅍䅄䅁䅁䅯杌䅅䅁䅯允䅉䅁䅯睁䅉䅁䅅䅁䉁䅁䅁兂䥂䜳灐㑑汔䅑杷允䅁䅁䅍䅁䑁䅁䅷䅁䭁䅁䱷䅁䭁䉁䝧䅁䉁䅁䅁允䅁䅁䅯兇䅙䅁杷允䅁䅁䅕䅁䑁䅁䅷䅁䭁䍁䉳䅁䭁佁䭷䅁䭁佁䭙䅁䭁佁䭣䅁䉁䅁䅁允䅁䅁䅣䅁䅁䭁汁欵䵁䅉䅅䅁䑁䅁䅁睁䵁䅁䅁权剄䅁䅁权流杂䅁允䅁䅁䅅䅁䙁䵁䴳䵺䵺䙪䅰䍄䉁䅁䅁䅂䅁䅁䅍䅄䅁䅁䅯杮䅁䅁䅯允䅉䅁䅯杁䅉䅁䅅䅁䉁䅁䅁兂捃㘶潧椵䕔䅑杷允䅁䅁䅕䅁䑁䅁䅷䅁䭁佁䱑䅁䭁佁䭯䅁䭁佁䭙䅁䭁佁䭳䅁䉁䅁䅁允䅁䅁䅯䅅䅑䅁杷允䅁䅁䅕䅁䑁䅁䅷䅁䭁䭁䉧䅁䭁佁䭯䅁䭁佁䭙䅁䭁佁䭳䅁䉁䅁䅁允䅁䅁䅣䅁䅁䥁汁欵䵁䅉䅅䅁䕁䅁䅁睁䵁䅁䅁权坃䅂䅁权晁杂䅁权杁杂䅁允䅁䅁䅅䅁䭁䥁䝅䅁䵁䅉䅅䅁䑁䅁䅁睁䵁䅁䅁权歄䅁䅁权捁杂䅁允䅁䅁䅅䅁䭁佁䜰䅁䵁䅉䅅䅁䕁䅁䅁睁䵁䅁䅁权䡃䅄䅁权晁杂䅁权杁杂䅁允䅁䅁䅅䅁䭁乁䭕䅁䵁䅉䅅䅁䙁䅁䅁睁䵁䅁䅁权浂䅁䅁权煄权䅁权浄权䅁权牄权䅁允䅁䅁䅅䅁䡁䅁䅁䅁杄敔䅚䍄䉁䅁䅁睁䅁䅁䅍䅄䅁䅁䅯术䅑䅁䅯杇䅙䅁䅅䅁䉁䅁䅁权䑄杂䅁䍄䉁䅁䅁睁䅁䅁䅍䅄䅁䅁䅯兇䅁䅁䅯杊䅙䅁䅅䅁䉁䅁䅁兂㝂䭆䠵愴坰䅑杷允䅁䅁䅍䅁䑁䅁䅷䅁䭁佁䱕䅁䭁䉁䝯䅁䉁䅁䅁允䅁䅁䅯杘䅙䅁杷允䅁䅁䅑䅁䑁䅁䅷䅁䭁佁䅁䅁䭁䉁䜸䅁䭁䍁䝁䅁䉁䅁䅁允䅁䅁䅯儫䅧䅁杷允䅁䅁䅑䅁䑁䅁䅷䅁䭁䕁䈰䅁䭁䉁䜸䅁䭁䍁䝁䅁䉁䅁䅁允䅁䅁䅯睺䅧䅁杷允䅁䅁䅕䅁䑁䅁䅷䅁䭁䝁䅉䅁䭁佁䭷䅁䭁佁䭙䅁䭁佁䭣䅁䉁䅁䅁允䅁䅁䅣䅁䅁䕁䵂欵䵁䅉䅅䅁䑁䅁䅁睁䵁䅁䅁权橄兄䅁权流杂䅁允䅁䅁䅅䅁䙁䭁睒児塲〴䅸䍄䉁䅁䅁兂䅁䅁䅍䅄䅁䅁䅯元䅳䅁䅯儵䅯䅁䅯朵䅯䅁䅯眵䅯䅁䅅䅁䉁䅁䅁权偁睃䅁䍄䉁䅁䅁睁䅁䅁䅍䅄䅁䅁䅯䅅䅳䅁䅯杇䅙䅁䅅䅁䉁䅁䅁权㥁杂䅁䍄䉁䅁䅁睁䅁䅁䅍䅄䅁䅁䅯䅇䅕䅁䅯杊䅙䅁䅅䅁䉁䅁䅁兂桄桥畓㍒婆䅑杷允䅁䅁䅍䅁䑁䅁䅷䅁䭁䭁䱣䅁䭁䉁䝷䅁䉁䅁䅁允䅁䅁䅯杋䅙䅁杷允䅁䅁䅍䅁䑁䅁䅷䅁䭁䙁䅅䅁䭁䉁䝧䅁䉁䅁䅁允䅁䅁䅯睢䅙䅁杷允䅁䅁䅍䅁䑁䅁䅷䅁䭁䱁䕫䅁䭁䉁䝯䅁䉁䅁䅁允䅁䅁䅯兌䅙䅁杷允䅁䅁䅍䅁䑁䅁䅷䅁䭁䝁䅯䅁䭁䍁䝑䅁䉁䅁䅁允䅁䅁䅯䅅䅑䅁杷允䅁䅁䅍䅁䑁䅁䅷䅁䭁䩁䉯䅁䭁䉁䝷䅁䉁䅁䅁允䅁䅁䅯䅈䅣䅁杷允䅁䅁䅕䅁䑁䅁䅷䅁䭁偁䄰䅁䭁佁䭫䅁䭁佁䭙䅁䭁佁䭣䅁䉁䅁䅁允䅁䅁䅯䅅䅑䅁杷允䅁䅁䅍䅁䑁䅁䅷䅁䭁䭁䈸䅁䭁䉁䝧䅁䉁䅁䅁允䅁䅁䅯杓䅙䅁杷允䅁䅁䅍䅁䑁䅁䅷䅁䭁䉁䱅䅁䭁䍁䝑䅁䉁䅁䅁允䅁䅁䅯杅䅳䅁杷允䅁䅁䅕䅁䑁䅁䅷䅁䭁䝁䉳䅁䭁佁䭕䅁䭁佁䭙䅁䭁佁䭣䅁䉁䅁䅁允䅁䅁䅯儫䅯䅁杷允䅁䅁䅕䅁䑁䅁䅷䅁䭁䕁䵍䅁䭁佁䭯䅁䭁佁䭙䅁䭁佁䭳䅁䉁䅁䅁允䅁䅁䅯䅅䅑䅁杷允䅁䅁䅍䅁䑁䅁䅷䅁䭁䑁乣䅁䭁䉁䝷䅁䉁䅁䅁允䅁䅁䅯睩䅙䅁杷允䅁䅁䅍䅁䑁䅁䅷䅁䭁䍁䴸䅁䭁䉁䜴䅁䉁䅁䅁允䅁䅁䅯䅖䅙䅁杷允䅁䅁䅕䅁䑁䅁䅷䅁䭁䵁䅕䅁䭁佁䭧䅁䭁佁䭙䅁䭁佁䭣䅁䉁䅁䅁允䅁䅁䅯杂䅳䅁杷允䅁䅁䅕䅁䑁䅁䅷䅁䭁䡁䉯䅁䭁佁䭧䅁䭁佁䭙䅁䭁佁䭣䅁䉁䅁䅁允䅁䅁䅯杂䅳䅁杷允䅁䅁䅍䅁䑁䅁䅷䅁䭁偁䙧䅁䭁䉁䝧䅁䉁䅁䅁允䅁䅁䅯兇䅙䅁杷允䅁䅁䅑䅁䑁䅁䅷䅁䭁䍁䉳䅁䭁䅁䅯䅁䭁䅁䅕䅁䉁䅁䅁允䅁䅁䅕報灪橊䥇き䵁䅉䅅䅁䙁䅁䅁睁䵁䅁䅁权䥃兂䅁权潄权䅁权浄权䅁权湄权䅁允䅁䅁䅅䅁䭁䉁䕁䅁䵁䅉䅅䅁䙁䅁䅁睁䵁䅁䅁权䑂䅄䅁权灄权䅁权浄权䅁权湄权䅁允䅁䅁䅅䅁䭁䍁剅䅁䵁䅉䅅䅁䙁䅁䅁睁䵁䅁䅁权㑃允䅁权灄权䅁权浄权䅁权湄权䅁允䅁䅁䅅䅁䭁䉁䱍䅁䵁䅉䅅䅁䑁䅁䅁睁䵁䅁䅁权啁睃䅁权歁杂䅁允䅁䅁䅅䅁䭁䉁䱕䅁䵁䅉䅅䅁䑁䅁䅁睁䵁䅁䅁权㝄䅁䅁权捁杂䅁允䅁䅁䅅䅁䭁佁䝷䅁䵁䅉䅅䅁䑁䅁䅁睁䵁䅁䅁权橁兂䅁权敁杂䅁允䅁䅁䅅䅁䭁佁䝁䅁䵁䅉䅅䅁䑁䅁䅁睁䵁䅁䅁权⽃䅁䅁权歁杂䅁允䅁䅁䅅䅁䭁䩁䩅䅁䵁䅉䅅䅁䑁䅁䅁睁䵁䅁䅁权祄䅁䅁权流杂䅁允䅁䅁䅅䅁䙁䱁敧敨剴䘶䅚䍄䉁䅁䅁睁䅁䅁䅍䅄䅁䅁䅯督䅕䅁䅯䅇䅙䅁䅅䅁䉁䅁䅁权療杂䅁䍄䉁䅁䅁睁䅁䅁䅍䅄䅁䅁䅯兎䅷䅁䅯䅇䅙䅁䅅䅁䉁䅁䅁权婁杂䅁䍄䉁䅁䅁兂䅁䅁䅍䅄䅁䅁䅯儳䅷䅁䅯儶䅯䅁䅯朵䅯䅁䅯眵䅯䅁䅅䅁䉁䅁䅁权允䅂䅁䍄䉁䅁䅁睁䅁䅁䅍䅄䅁䅁䅯睆䅳䅁䅯䅇䅙䅁䅅䅁䉁䅁䅁权㥁杂䅁䍄䉁䅁䅁睁䅁䅁䅍䅄䅁䅁䅯兴䄴䅁䅯杈䅙䅁䅅䅁䉁䅁䅁权䵄杂䅁䍄䉁䅁䅁兂䅁䅁䅍䅄䅁䅁䅯䅊䅁䅁䅯儷䅯䅁䅯朵䅯䅁䅯眵䅯䅁䅅䅁䉁䅁䅁睂䅁䅁䅁䭧歺䅑杷允䅁䅁䅕䅁䑁䅁䅷䅁䭁䭁䅕䅁䭁佁䭕䅁䭁佁䭙䅁䭁佁䭣䅁䉁䅁䅁允䅁䅁䅯䅇䅳䅁杷允䅁䅁䅕䅁䑁䅁䅷䅁䭁䱁䅙䅁䭁佁䭫䅁䭁佁䭙䅁䭁佁䭣䅁䉁䅁䅁允䅁䅁䅯睡䅷䅁杷允䅁䅁䅍䅁䑁䅁䅷䅁䭁佁䈸䅁䭁䍁䝑䅁䉁䅁䅁允䅁䅁䅯䅅䅑䅁杷允䅁䅁䅑䅁䑁䅁䅷䅁䭁䱁䉣䅁䭁䅁䅑䅁䭁䅁䍑䅁䉁䅁䅁允䅁䉁䅑䭁㉤䅁䅁䅁䵁䅉䅅䅁䙁䅁䅁睁䵁䅁䅁权乁杄䅁权潄权䅁权浄权䅁权湄权䅁允䅁䅁䅅䅁䭁䅁䱙䅁䵁䅉䅅䅁䕁䅁䅁睁䵁䅁䅁权療允䅁权䕁䅁䅁权䙁䅁䅁允䅁䅁䅅䅁啁䙁桧兹䅧䅁䅁䍄䉁䅁䅁兂䅁䅁䅍䅄䅁䅁䅯末䅁䅁䅯儷䅯䅁䅯朵䅯䅁䅯眵䅯䅁䅅䅁䉁䅁䅁睂䅁䅁䅁䑧浮䅑杷允䅁䅁䅕䅁䑁䅁䅷䅁䭁䍁䘸䅁䭁佁䭷䅁䭁佁䭙䅁䭁佁䭣䅁䉁䅁䅁允䅁䅁䅯䅅䅑䅁杷允䅁䅁䅍䅁䑁䅁䅷䅁䭁乁䔰䅁䭁䍁䝑䅁䉁䅁䅁允䅁䅁䅯睋䅣䅁杷允䅁䅁䅕䅁䑁䅁䅷䅁䭁䱁䘰䅁䭁佁䭫䅁䭁佁䭙䅁䭁佁䭣䅁䉁䅁䅁允䅁䅁䅯䅓䄸䅁杷允䅁䅁䅕䅁䑁䅁䅷䅁䭁偁䉕䅁䭁佁䭷䅁䭁佁䭙䅁䭁佁䭣䅁䉁䅁䅁允䅁䅁䅣䅁䅁䵁㙂䔵䵁䅉䅅䅁䑁䅁䅁睁䵁䅁䅁权婃䅁䅁权慁杂䅁允䅁䅁䅅䅁䭁䡁䝳䅁䵁䅉䅅䅁䑁䅁䅁睁䵁䅁䅁权睂兂䅁权奁杂䅁允䅁䅁䅅䅁䭁䡁䝷䅁䵁䅉䅅䅁䑁䅁䅁睁䵁䅁䅁权捄睃䅁权奁杂䅁允䅁䅁䅅䅁䭁䉁䝫䅁䵁䅉䅅䅁䑁䅁䅁睁䵁䅁䅁权䱄䅁䅁权慁杂䅁允䅁䅁䅅䅁䭁䑁䝷䅁䵁䅉䅅䅁䕁䅁䅁睁䵁䅁䅁权佁允䅁权䕁䅁䅁权䙁䅁䅁允䅁䅁䅅䅁啁䩁元朳䅁䅁䅁䍄䉁䅁䅁睁䅁䅁䅍䅄䅁䅁䅯杬䅑䅁䅯䅈䅙䅁䅅䅁䉁䅁䅁权捁睂䅁䍄䉁䅁䅁睁䅁䅁䅍䅄䅁䅁䅯䅨䅷䅁䅯杇䅙䅁䅅䅁䉁䅁䅁权敂杂䅁䍄䉁䅁䅁睁䅁䅁䅍䅄䅁䅁䅯儰䅁䅁䅯䅇䅙䅁䅅䅁䉁䅁䅁权䕂杂䅁䍄䉁䅁䅁睁䅁䅁䅍䅄䅁䅁䅯兹䅑䅁䅯䅇䅙䅁䅅䅁䉁䅁䅁权㡂杂䅁䍄䉁䅁䅁䅂䅁䅁䅍䅄䅁䅁䅯儫䅁䅁䅯䅂䅁䅁䅯兂䅁䅁䅅䅁䉁䅁䅁䅆权䱐䅑䅁䅁䅁杷允䅁䅁䅕䅁䑁䅁䅷䅁䭁䅁乕䅁䭁佁䭧䅁䭁佁䭙䅁䭁佁䭣䅁䉁䅁䅁允䅁䅁䅯䅅䅑䅁杷允䅁䅁䅑䅁䑁䅁䅷䅁䭁䝁䅑䅁䭁䉁䜸䅁䭁䍁䝁䅁䉁䅁䅁允䅁䅁䅯䅏䅙䅁杷允䅁䅁䅕䅁䑁䅁䅷䅁䭁䙁䅣䅁䭁佁䭯䅁䭁佁䭙䅁䭁佁䭳䅁䉁䅁䅁允䅁䅁䅯䅅䅑䅁杷允䅁䅁䅕䅁䑁䅁䅷䅁䭁䑁䙅䅁䭁佁䭫䅁䭁佁䭙䅁䭁佁䭣䅁䉁䅁䅁允䅁䅁䅯䅅䅑䅁杷允䅁䅁䅕䅁䑁䅁䅷䅁䭁䍁䱕䅁䭁佁䭯䅁䭁佁䭙䅁䭁佁䭳䅁䉁䅁䅁允䅁䅁䅯䅅䅑䅁杷允䅁䅁䅕䅁䑁䅁䅷䅁䭁䡁䄸䅁䭁佁䭕䅁䭁佁䭙䅁䭁佁䭣䅁䉁䅁䅁允䅁䅁䅯材䅳䅁杷允䅁䅁䅕䅁䑁䅁䅷䅁䭁䍁䱙䅁䭁佁䭯䅁䭁佁䭙䅁䭁佁䭳䅁䉁䅁䅁允䅁䅁䅯䅅䅑䅁杷允䅁䅁䅍䅁䑁䅁䅷䅁䭁䅁䱫䅁䭁䍁䝙䅁䉁䅁䅁允䅁䅁䅕㡪ㅌ䙋晷歕䵁䅉䅅䅁䙁䅁䅁睁䵁䅁䅁权噁允䅁权獄权䅁权浄权䅁权湄权䅁允䅁䅁䅅䅁䡁䅁䅁䅁䅄体䅒䍄䉁䅁䅁兂䅁䅁䅍䅄䅁䅁䅯李䅅䅁䅯朶䅯䅁䅯朵䅯䅁䅯眶䅯䅁䅅䅁䉁䅁䅁权允䅂䅁䍄䉁䅁䅁兂䅁䅁䅍䅄䅁䅁䅯䅨䅁䅁䅯儷䅯䅁䅯朵䅯䅁䅯眵䅯䅁䅅䅁䉁䅁䅁睂䅁䅁䅁䩙汢䅑杷允䅁䅁䅍䅁䑁䅁䅷䅁䭁䍁䱧䅁䭁䉁䜴䅁䉁䅁䅁允䅁䅁䅯䅎䅙䅁杷允䅁䅁䅍䅁䑁䅁䅷䅁䭁乁䱧䅁䭁䉁䜴䅁䉁䅁䅁允䅁䅁䅯眳䅣䅁杷允䅁䅁䅍䅁䑁䅁䅷䅁䭁佁䅅䅁䭁䉁䝧䅁䉁䅁䅁允䅁䅁䅯兓䅣䅁杷允䅁䅁䅍䅁䑁䅁䅷䅁䭁乁䉉䅁䭁䍁䝑䅁䉁䅁䅁允䅁䅁䅯睑䅯䅁杷允䅁䅁䅕䅁䑁䅁䅷䅁䭁䙁䰸䅁䭁佁䭧䅁䭁佁䭙䅁䭁佁䭣䅁䉁䅁䅁允䅁䅁䅯䅅䅑䅁杷允䅁䅁䅑䅁䑁䅁䅷䅁䭁偁䭳䅁䭁䉁䜸䅁䭁䍁䝁䅁䉁䅁䅁允䅁䅁䅯杔䅙䅁杷允䅁䅁䅕䅁䑁䅁䅷䅁䭁偁䅷䅁䭁佁䭫䅁䭁佁䭙䅁䭁佁䭣䅁䉁䅁䅁允䅁䅁䅯䅤䅳䅁杷允䅁䅁䅕䅁䑁䅁䅷䅁䭁䭁䕯䅁䭁佁䭯䅁䭁佁䭙䅁䭁佁䭳䅁䉁䅁䅁允䅁䅁䅣䅁䅁䍁橁欵䵁䅉䅅䅁䕁䅁䅁睁䵁䅁䅁权啄允䅁权晁杂䅁权杁杂䅁允䅁䅁䅅䅁䭁䕁䡷䅁䵁䅉䅅䅁䙁䅁䅁睁䵁䅁䅁权䩃䅂䅁权獄权䅁权浄权䅁权湄权䅁允䅁䅁䅅䅁䡁䅁䅁䅁䅃⬵䅖䍄䉁䅁䅁兂䅁䅁䅍䅄䅁䅁䅯䄷䅑䅁䅯儶䅯䅁䅯朵䅯䅁䅯眵䅯䅁䅅䅁䉁䅁䅁权灁睃䅁䍄䉁䅁䅁睁䅁䅁䅍䅄䅁䅁䅯杂䅁䅁䅯杈䅙䅁䅅䅁䉁䅁䅁权橁䅃䅁䍄䉁䅁䅁兂䅁䅁䅍䅄䅁䅁䅯先䄸䅁䅯儶䅯䅁䅯朵䅯䅁䅯眵䅯䅁䅅䅁䉁䅁䅁权歄充䅁䍄䉁䅁䅁兂䅁䅁䅍䅄䅁䅁䅯睙䅕䅁䅯䄷䅯䅁䅯朵䅯䅁䅯眵䅯䅁䅅䅁䉁䅁䅁睂䅁䅁䅁䵷汦䅑杷允䅁䅁䅕䅁䑁䅁䅷䅁䭁䙁䱯䅁䭁佁䬰䅁䭁佁䭙䅁䭁佁䭣䅁䉁䅁䅁允䅁䅁䅣䅁䅁䕁煃唵䵁䅉䅅䅁䑁䅁䅁睁䵁</t>
  </si>
  <si>
    <t>䅁䅁权牁睃䅁权奁杂䅁允䅁䅁䅅䅁䭁䑁䝫䅁䵁䅉䅅䅁䑁䅁䅁睁䵁䅁䅁权硁杄䅁权捁杂䅁允䅁䅁䅅䅁䭁佁䝷䅁䵁䅉䅅䅁䙁䅁䅁睁䵁䅁䅁权晄䅂䅁权瑄权䅁权浄权䅁权湄权䅁允䅁䅁䅅䅁䭁䉁䕁䅁䵁䅉䅅䅁䙁䅁䅁睁䵁䅁䅁权啁兂䅁权潄权䅁权浄权䅁权湄权䅁允䅁䅁䅅䅁䭁䅁䱙䅁䵁䅉䅅䅁䑁䅁䅁睁䵁䅁䅁权㡃䅁䅁权捁杂䅁允䅁䅁䅅䅁䭁䥁䝳䅁䵁䅉䅅䅁䙁䅁䅁睁䵁䅁䅁权汄杄䅁权潄权䅁权浄权䅁权湄权䅁允䅁䅁䅅䅁䭁䉁䕁䅁䵁䅉䅅䅁䑁䅁䅁睁䵁䅁䅁权奄䅂䅁权奁杂䅁允䅁䅁䅅䅁䭁䡁䝷䅁䵁䅉䅅䅁䙁䅁䅁睁䵁䅁䅁权兂兂䅁权煄权䅁权浄权䅁权牄权䅁允䅁䅁䅅䅁䡁䅁䅁䅁杄畒䅚䍄䉁䅁䅁兂䅁䅁䅍䅄䅁䅁䅯剧䅁䅁䅯䄷䅯䅁䅯朵䅯䅁䅯眵䅯䅁䅅䅁䉁䅁䅁权允䅂䅁䍄䉁䅁䅁睁䅁䅁䅍䅄䅁䅁䅯杫䅁䅁䅯䅇䅙䅁䅅䅁䉁䅁䅁权瑁杂䅁䍄䉁䅁䅁睁䅁䅁䅍䅄䅁䅁䅯眴䅁䅁䅯杊䅙䅁䅅䅁䉁䅁䅁兂䭁㘱睎卐偰䅑杷允䅁䅁䅍䅁䑁䅁䅷䅁䭁䭁䘴䅁䭁䉁䝧䅁䉁䅁䅁允䅁䅁䅯睢䅙䅁杷允䅁䅁䅍䅁䑁䅁䅷䅁䭁䝁丸䅁䭁䍁䝑䅁䉁䅁䅁允䅁䅁䅯䉁䅉䅁杷允䅁䅁䅕䅁䑁䅁䅷䅁䭁䉁䱑䅁䭁佁䭯䅁䭁佁䭙䅁䭁佁䭳䅁䉁䅁䅁允䅁䅁䅯䅅䅑䅁杷允䅁䅁䅍䅁䑁䅁䅷䅁䭁䩁䅑䅁䭁䉁䝧䅁䉁䅁䅁允䅁䅁䅯兏䅙䅁杷允䅁䅁䅑䅁䑁䅁䅷䅁䭁乁䅉䅁䭁䅁䅯䅁䭁䅁䅕䅁䉁䅁䅁允䅁䅁䅕噋偹癷潕歅䵁䅉䅅䅁䑁䅁䅁睁䵁䅁䅁权乂允䅁权敁杂䅁允䅁䅁䅅䅁䭁䉁䥉䅁䵁䅉䅅䅁䑁䅁䅁睁䵁䅁䅁权㥂䅄䅁权慁杂䅁允䅁䅁䅅䅁䭁䑁䜴䅁䵁䅉䅅䅁䑁䅁䅁睁䵁䅁䅁权䡁睄䅁权奁杂䅁允䅁䅁䅅䅁䭁䉁䝫䅁䵁䅉䅅䅁䙁䅁䅁睁䵁䅁䅁权塃兂䅁权獄权䅁权浄权䅁权湄权䅁允䅁䅁䅅䅁䡁䅁䅁䅁杂佖䅊䍄䉁䅁䅁兂䅁䅁䅍䅄䅁䅁䅯睄䅙䅁䅯朶䅯䅁䅯朵䅯䅁䅯眶䅯䅁䅅䅁䉁䅁䅁权允䅂䅁䍄䉁䅁䅁兂䅁䅁䅍䅄䅁䅁䅯東䅁䅁䅯䄶䅯䅁䅯朵䅯䅁䅯眵䅯䅁䅅䅁䉁䅁䅁权䝁睃䅁䍄䉁䅁䅁睁䅁䅁䅍䅄䅁䅁䅯睬䅁䅁䅯䅇䅙䅁䅅䅁䉁䅁䅁权㕁杂䅁䍄䉁䅁䅁睁䅁䅁䅍䅄䅁䅁䅯䄫䅅䅁䅯杇䅙䅁䅅䅁䉁䅁䅁权敂杂䅁䍄䉁䅁䅁兂䅁䅁䅍䅄䅁䅁䅯杕䅁䅁䅯儶䅯䅁䅯朵䅯䅁䅯眵䅯䅁䅅䅁䉁䅁䅁权䡃兄䅁䍄䉁䅁䅁兂䅁䅁䅍䅄䅁䅁䅯䅌䅕䅁䅯䄷䅯䅁䅯朵䅯䅁䅯眵䅯䅁䅅䅁䉁䅁䅁权允䅂䅁䍄䉁䅁䅁睁䅁䅁䅍䅄䅁䅁䅯䅒䅅䅁䅯杈䅙䅁䅅䅁䉁䅁䅁权兂杂䅁䍄䉁䅁䅁睁䅁䅁䅍䅄䅁䅁䅯光䅳䅁䅯䅈䅙䅁䅅䅁䉁䅁䅁权浄䅃䅁䍄䉁䅁䅁䅂䅁䅁䅍䅄䅁䅁䅯杌䅅䅁䅯充䅁䅁䅯兂䅁䅁䅅䅁䉁䅁䅁䅆杄啺充䅁䅁䅁杷允䅁䅁䅑䅁䑁䅁䅷䅁䭁偁䙅䅁䭁䉁䜸䅁䭁䍁䝁䅁䉁䅁䅁允䅁䅁䅯李䅣䅁杷允䅁䅁䅕䅁䑁䅁䅷䅁䭁䵁䱍䅁䭁佁䬰䅁䭁佁䭙䅁䭁佁䭣䅁䉁䅁䅁允䅁䅁䅣䅁䅁䥁祁欵䵁䅉䅅䅁䙁䅁䅁睁䵁䅁䅁权浃䅁䅁权汄权䅁权浄权䅁权湄权䅁允䅁䅁䅅䅁䭁䑁䱧䅁䵁䅉䅅䅁䑁䅁䅁睁䵁䅁䅁权⽂䅁䅁权敁杂䅁允䅁䅁䅅䅁䭁䭁䝷䅁䵁䅉䅅䅁䙁䅁䅁睁䵁䅁䅁权硁兂䅁权獄权䅁权浄权䅁权湄权䅁允䅁䅁䅅䅁䭁䉁䕁䅁䵁䅉䅅䅁䙁䅁䅁睁䵁䅁䅁权畁睃䅁权潄权䅁权浄权䅁权湄权䅁允䅁䅁䅅䅁䭁䅁䱙䅁䵁䅉䅅䅁䑁䅁䅁睁䵁䅁䅁权婃䅄䅁权慁杂䅁允䅁䅁䅅䅁䭁䉁䝳䅁䵁䅉䅅䅁䑁䅁䅁睁䵁䅁䅁权乁䅅䅁权敁杂䅁允䅁䅁䅅䅁䭁䑁䝑䅁䵁䅉䅅䅁䙁䅁䅁睁䵁䅁䅁权㡂杄䅁权灄权䅁权浄权䅁权湄权䅁允䅁䅁䅅䅁䭁䉁䕁䅁䵁䅉䅅䅁䙁䅁䅁睁䵁䅁䅁权硂允䅁权潄权䅁权浄权䅁权湄权䅁允䅁䅁䅅䅁䭁䅁䱙䅁䵁䅉䅅䅁䙁䅁䅁睁䵁䅁䅁权呁䅁䅁权煄权䅁权浄权䅁权牄权䅁允䅁䅁䅅䅁䡁䅁䅁䅁䅂畑䅚䍄䉁䅁䅁䅂䅁䅁䅍䅄䅁䅁䅯睷䅁䅁䅯䅂䅁䅁䅯兂䅁䅁䅅䅁䉁䅁䅁䅆獁剭䉳䅁䅁䅁杷允䅁䅁䅕䅁䑁䅁䅷䅁䭁䑁䙧䅁䭁佁䭧䅁䭁佁䭙䅁䭁佁䭣䅁䉁䅁䅁允䅁䅁䅯杂䅳䅁杷允䅁䅁䅕䅁䑁䅁䅷䅁䭁䥁䵧䅁䭁佁䭫䅁䭁佁䭙䅁䭁佁䭣䅁䉁䅁䅁允䅁䅁䅯睩䄴䅁杷允䅁䅁䅍䅁䑁䅁䅷䅁䭁䍁䙅䅁䭁䉁䜴䅁䉁䅁䅁允䅁䅁䅯儰䅙䅁杷允䅁䅁䅕䅁䑁䅁䅷䅁䭁䉁乷䅁䭁佁䬰䅁䭁佁䭙䅁䭁佁䭣䅁䉁䅁䅁允䅁䅁䅣䅁䅁䥁噃唵䵁䅉䅅䅁䑁䅁䅁睁䵁䅁䅁权睁睃䅁权歁杂䅁允䅁䅁䅅䅁䭁䑁䱅䅁䵁䅉䅅䅁䑁䅁䅁睁䵁䅁䅁权䙃䅄䅁权敁杂䅁允䅁䅁䅅䅁䭁䡁䝍䅁䵁䅉䅅䅁䕁䅁䅁睁䵁䅁䅁权偃䅁䅁权晁杂䅁权杁杂䅁允䅁䅁䅅䅁䭁䵁䤸䅁䵁䅉䅅䅁䑁䅁䅁睁䵁䅁䅁权桂允䅁权流杂䅁允䅁䅁䅅䅁䙁䕁桪桥畓ㅬ䅖䍄䉁䅁䅁睁䅁䅁䅍䅄䅁䅁䅯䅒䅅䅁䅯䅈䅙䅁䅅䅁䉁䅁䅁权兂杂䅁䍄䉁䅁䅁睁䅁䅁䅍䅄䅁䅁䅯䅲䅷䅁䅯杊䅙䅁䅅䅁䉁䅁䅁兂晁敨剴偵堵䅑杷允䅁䅁䅑䅁䑁䅁䅷䅁䭁佁䉍䅁䭁䅁䍅䅁䭁䅁䍕䅁䉁䅁䅁允䅁䅁䅕⭰䅤祯杋歃䵅䅉䅅䅁䙁䅁䅁睁䵁䅁䅁权呁䅁䅁权獄权䅁权浄权䅁权湄权䅁允䅁䅁䅅䅁䡁䅁䅁䅁䅁畄䅚䍄䉁䅁䅁睁䅁䅁䅍䅄䅁䅁䅯兡䅕䅁䅯杇䅙䅁䅅䅁䉁䅁䅁权杂杂䅁䍄䉁䅁䅁䅂䅁䅁䅍䅄䅁䅁䅯杹䄸䅁䅯睈䅙䅁䅯䅉䅙䅁䅅䅁䉁䅁䅁权穁杂䅁䍄䉁䅁䅁兂䅁䅁䅍䅄䅁䅁䅯杣䅅䅁䅯䄶䅯䅁䅯朵䅯䅁䅯眵䅯䅁䅅䅁䉁䅁䅁权䝁睃䅁䍄䉁䅁䅁睁䅁䅁䅍䅄䅁䅁䅯睌䅕䅁䅯䅊䅙䅁䅅䅁䉁䅁䅁权允䅂䅁䍄䉁䅁䅁兂䅁䅁䅍䅄䅁䅁䅯眵䅁䅁䅯朶䅯䅁䅯朵䅯䅁䅯眶䅯䅁䅅䅁䉁䅁䅁睂䅁䅁䅁䑷洯䅑杷允䅁䅁䅍䅁䑁䅁䅷䅁䭁䉁䅕䅁䭁䍁䝑䅁䉁䅁䅁允䅁䅁䅯儴䅫䅁杷允䅁䅁䅑䅁䑁䅁䅷䅁䭁䩁䅫䅁䭁䉁䅅䅁䭁䅁䅕䅁䉁䅁䅁允䅁䉁䅑䩑猰䅂䅅䅁䵁䅉䅅䅁䙁䅁䅁睁䵁䅁䅁权呂䅁䅁权獄权䅁权浄权䅁权湄权䅁允䅁䅁䅅䅁䡁䅁䅁䅁权⭺䅖䍄䉁䅁䅁兂䅁䅁䅍䅄䅁䅁䅯杳䅷䅁䅯朶䅯䅁䅯朵䅯䅁䅯眶䅯䅁䅅䅁䉁䅁䅁睂䅁䅁䅁䐴洷䅑杷允䅁䅁䅍䅁䑁䅁䅷䅁䭁乁䉉䅁䭁䉁䝯䅁䉁䅁䅁允䅁䅁䅯杘䅙䅁杷允䅁䅁䅍䅁䑁䅁䅷䅁䭁䵁䘰䅁䭁䉁䝯䅁䉁䅁䅁允䅁䅁䅯䅑䅙䅁杷允䅁䅁䅑䅁䑁䅁䅷䅁䭁䱁䈸䅁䭁䅁䍅䅁䭁䅁䍕䅁䉁䅁䅁允䅁䅁䅕㑄潘㐸捨歂䵅䅉䅅䅁䙁䅁䅁睁䵁䅁䅁权䝁䅁䅁权煄权䅁权浄权䅁权牄权䅁允䅁䅁䅅䅁䡁䅁䅁䅁䅃敉䅚䍄䉁䅁䅁兂䅁䅁䅍䅄䅁䅁䅯元䅅䅁䅯朶䅯䅁䅯朵䅯䅁䅯眶䅯䅁䅅䅁䉁䅁䅁权允䅂䅁䍄䉁䅁䅁兂䅁䅁䅍䅄䅁䅁䅯睗䅕䅁䅯䄷䅯䅁䅯朵䅯䅁䅯眵䅯䅁䅅䅁䉁䅁䅁睂䅁䅁䅁䄴浺䅑杷允䅁䅁䅕䅁䑁䅁䅷䅁䭁䙁䵫䅁䭁佁䭧䅁䭁佁䭙䅁䭁佁䭣䅁䉁䅁䅁允䅁䅁䅯䅅䅑䅁杷允䅁䅁䅕䅁䑁䅁䅷䅁䭁䥁䉉䅁䭁佁䭯䅁䭁佁䭙䅁䭁佁䭳䅁䉁䅁䅁允䅁䅁䅣䅁䅁䵁牁欵䵁䅉䅅䅁䑁䅁䅁睁䵁䅁䅁权ぁ睃䅁权捁杂䅁允䅁䅁䅅䅁䭁䍁䝳䅁䵁䅉䅅䅁䙁䅁䅁睁䵁䅁䅁权ㅁ睃䅁权汄权䅁权浄权䅁权湄权䅁允䅁䅁䅅䅁䭁䑁䱙䅁䵁䅉䅅䅁䙁䅁䅁睁䵁䅁䅁权橂允䅁权汄权䅁权浄权䅁权湄权䅁允䅁䅁䅅䅁䭁䅁䰰䅁䵁䅉䅅䅁䙁䅁䅁睁䵁䅁䅁权坄䅂䅁权獄权䅁权浄权䅁权湄权䅁允䅁䅁䅅䅁䡁䅁䅁䅁䅄⭐䅚䍄䉁䅁䅁兂䅁䅁䅍䅄䅁䅁䅯睄䅁䅁䅯䄷䅯䅁䅯朵䅯䅁䅯眵䅯䅁䅅䅁䉁䅁䅁睂䅁䅁䅁䱧樯䅑杷允䅁䅁䅕䅁䑁䅁䅷䅁䭁䙁䙅䅁䭁佁䭕䅁䭁佁䭙䅁䭁佁䭣䅁䉁䅁䅁允䅁䅁䅯儫䅯䅁杷允䅁䅁䅕䅁䑁䅁䅷䅁䭁䱁䉁䅁䭁佁䭕䅁䭁佁䭙䅁䭁佁䭣䅁䉁䅁䅁允䅁䅁䅯材䅳䅁杷允䅁䅁䅕䅁䑁䅁䅷䅁䭁䩁义䅁䭁佁䭷䅁䭁佁䭙䅁䭁佁䭣䅁䉁䅁䅁允䅁䅁䅣䅁䅁䵁灁欵䵁䅉䅅䅁䑁䅁䅁睁䵁䅁䅁权乁䅁䅁权奁杂䅁允䅁䅁䅅䅁䭁䕁䝯䅁䵁䅉䅅䅁䑁䅁䅁睁䵁䅁䅁权瑄允䅁权奁杂䅁允䅁䅁䅅䅁䭁䕁䝯䅁䵁䅉䅅䅁䙁䅁䅁睁䵁䅁䅁权扄䅁䅁权灄权䅁权浄权䅁权湄权䅁允䅁䅁䅅䅁䭁乁䱁䅁䵁䅉䅅䅁䑁䅁䅁睁䵁䅁䅁权牃兂䅁权奁杂䅁允䅁䅁䅅䅁䭁䕁䝁䅁䵁䅉䅅䅁䕁䅁䅁睁䵁䅁䅁权扃䅁䅁权䉁杁䅁权䍁杁䅁允䅁䅁䅅䅁䙁佁湅潄佁畲䅖䍄䉁䅁䅁睁䅁䅁䅍䅄䅁䅁䅯杏䅳䅁䅯䅇䅙䅁䅅䅁䉁䅁䅁权㡂杂䅁䍄䉁䅁䅁睁䅁䅁䅍䅄䅁䅁䅯䅇䅁䅁䅯䅇䅙䅁䅅䅁䉁䅁䅁权婁杂䅁䍄䉁䅁䅁睁䅁䅁䅍䅄䅁䅁䅯杭䅷䅁䅯杊䅙䅁䅅䅁䉁䅁䅁兂乄䵺䵺䕺佸䅑杷允䅁䅁䅍䅁䑁䅁䅷䅁䭁乁䉅䅁䭁䍁䝙䅁䉁䅁䅁允䅁䅁䅕䘷㑇潈㝖歕䵁䅉䅅䅁䙁䅁䅁睁䵁䅁䅁权敄䅁䅁权煄权䅁权浄权䅁权牄权䅁允䅁䅁䅅䅁䡁䅁䅁䅁䅄住䅚䍄䉁䅁䅁睁䅁䅁䅍䅄䅁䅁䅯杔䅕䅁䅯䅇䅙䅁䅅䅁䉁䅁䅁权䕂杂䅁䍄䉁䅁䅁睁䅁䅁䅍䅄䅁䅁䅯睏䅳䅁䅯䅇䅙䅁䅅䅁䉁䅁䅁权㡂杂䅁䍄䉁䅁䅁睁䅁䅁䅍䅄䅁䅁䅯眵䅁䅁䅯杈䅙䅁䅅䅁䉁䅁䅁权硁䅃䅁䍄䉁䅁䅁睁䅁䅁䅍䅄䅁䅁䅯兴䄸䅁䅯杊䅙䅁䅅䅁䉁䅁䅁兂㝂䭆䠵吴坰䅑杷允䅁䅁䅕䅁䑁䅁䅷䅁䭁䍁余䅁䭁佁䭯䅁䭁佁䭙䅁䭁佁䭳䅁䉁䅁䅁允䅁䅁䅣䅁䅁䅁㍁欵䵁䅉䅅䅁䙁䅁䅁睁䵁䅁䅁权牂䅁䅁权瑄权䅁权浄权䅁权湄权䅁允䅁䅁䅅䅁䡁䅁䅁䅁权敐䅒䍄䉁䅁䅁睁䅁䅁䅍䅄䅁䅁䅯䅇䅁䅁䅯䅊䅙䅁䅅䅁䉁䅁䅁权允䅂䅁䍄䉁䅁䅁䅂䅁䅁䅍䅄䅁䅁䅯睕䅅䅁䅯䅂䅁䅁䅯䅂䅉䅁䅅䅁䉁䅁䅁䅆奂伴䄴䅁䅁䅁杷允䅁䅁䅍䅁䑁䅁䅷䅁䭁䙁䅅䅁䭁䉁䝯䅁䉁䅁䅁允䅁䅁䅯䅳䅙䅁杷允䅁䅁䅑䅁䑁䅁䅷䅁䭁䑁䄴䅁䭁䅁䅯䅁䭁䅁䍑䅁䉁䅁䅁允䅁䅁䅕㉦㡱䩤奍ぅ䵁䅉䅅䅁䙁䅁䅁睁䵁䅁䅁权噃䅂䅁权獄权䅁权浄权䅁权湄权䅁允䅁䅁䅅䅁䡁䅁䅁䅁权⭋䅚䍄䉁䅁䅁睁䅁䅁䅍䅄䅁䅁䅯朵䅁䅁䅯䅊䅙䅁䅅䅁䉁䅁䅁权奂权䅁䍄䉁䅁䅁睁䅁䅁䅍䅄䅁䅁䅯儯䅷䅁䅯杇䅙䅁䅅䅁䉁䅁䅁权䍄杂䅁䍄䉁䅁䅁睁䅁䅁䅍䅄䅁䅁䅯睐䅳䅁䅯䅈䅙䅁䅅䅁䉁䅁䅁权㝂杂䅁䍄䉁䅁䅁兂䅁䅁䅍䅄䅁䅁䅯睑䅳䅁䅯䄶䅯䅁䅯朵䅯䅁䅯眵䅯䅁䅅䅁䉁䅁䅁权䝁睃䅁䍄䉁䅁䅁睁䅁䅁䅍䅄䅁䅁䅯䅦䅅䅁䅯䅇䅙䅁䅅䅁䉁䅁䅁权瑁杂䅁䍄䉁䅁䅁兂䅁䅁䅍䅄䅁䅁䅯睁䄰䅁䅯儷䅯䅁䅯朵䅯䅁䅯眵䅯䅁䅅䅁䉁䅁䅁权允䅂䅁䍄䉁䅁䅁兂䅁䅁䅍䅄䅁䅁䅯兹䅅䅁䅯儵䅯䅁䅯朵䅯䅁䅯眵䅯䅁䅅䅁䉁䅁䅁权允䅂䅁䍄䉁䅁䅁睁䅁䅁䅍䅄䅁䅁䅯元䅁䅁䅯杇䅙䅁䅅䅁䉁䅁䅁权瑁杂䅁䍄䉁䅁䅁睁䅁䅁䅍䅄䅁䅁䅯睷䅁䅁䅯䅊䅙䅁䅅䅁䉁䅁䅁权㡁元䅁䍄䉁䅁䅁兂䅁䅁䅍䅄䅁䅁䅯儱䅑䅁䅯儷䅯䅁䅯朵䅯䅁䅯眵䅯䅁䅅䅁䉁䅁䅁权允䅂䅁䍄䉁䅁䅁兂䅁䅁䅍䅄䅁䅁䅯䄸䅕䅁䅯儶䅯䅁䅯朵䅯䅁䅯眵䅯䅁䅅䅁䉁䅁䅁权煁充䅁䍄䉁䅁䅁睁䅁䅁䅍䅄䅁䅁䅯䅯䅑䅁䅯杇䅙䅁䅅䅁䉁䅁䅁权䅂杂䅁䍄䉁䅁䅁睁䅁䅁䅍䅄䅁䅁䅯䅙䅅䅁䅯杊䅙䅁䅅䅁䉁䅁䅁兂䥂場啯歲剤䅑杷允䅁䅁䅑䅁䑁䅁䅷䅁䭁䕁䉁䅁䭁䅁䅑䅁䭁䅁䍑䅁䉁䅁䅁允䅁䉁䅑啃水䅁䅁䅁䵁䅉䅅䅁䙁䅁䅁睁䵁䅁䅁权䡁杂䅁权灄权䅁权浄权䅁权湄权䅁允䅁䅁䅅䅁䭁䙁剧䅁䵁䅉䅅䅁䑁䅁䅁睁䵁䅁䅁权⭄允䅁权慁杂䅁允䅁䅁䅅䅁䭁䵁䝉䅁䵁䅉䅅䅁䙁䅁䅁睁䵁䅁䅁权千䅂䅁权灄权䅁权浄权䅁权湄权䅁允䅁䅁䅅䅁䭁䙁偯䅁䵁䅉䅅䅁䙁䅁䅁睁䵁䅁䅁权偃杄䅁权潄权䅁权浄权䅁权湄权䅁允䅁䅁䅅䅁䭁䅁䱙䅁䵁䅉䅅䅁䑁䅁䅁睁䵁䅁䅁权浂允䅁权奁杂䅁允䅁䅁䅅䅁䭁䕁䡫䅁䵁䅉䅅䅁䙁䅁䅁睁䵁䅁䅁权杁兂䅁权灄权䅁权浄权䅁权湄权䅁允䅁䅁䅅䅁䭁䙁乧䅁䵁䅉䅅䅁䑁䅁䅁睁䵁䅁䅁权婄兂䅁权敁杂䅁允䅁䅁䅅䅁䭁佁䝅䅁䵁䅉䅅䅁䑁䅁䅁睁䵁䅁䅁权煁䅁䅁权捁杂䅁允䅁䅁䅅䅁䭁䩁䜰䅁䵁䅉䅅䅁䑁䅁䅁睁䵁䅁䅁权扄睄䅁权慁杂䅁允䅁䅁䅅䅁䭁䙁䜴䅁䵁䅉䅅䅁䑁䅁䅁睁䵁䅁䅁权䕂睃䅁权流杂䅁允䅁䅁䅅䅁䙁䙁㑋潈牘噯䅰䍄䉁䅁䅁睁䅁䅁䅍䅄䅁䅁䅯䅄䅁䅁䅯杊䅙䅁䅅䅁䉁䅁䅁兂䭁㘱睎啐扰䅑杷允䅁䅁䅍䅁䑁䅁䅷䅁䭁䭁䘰䅁䭁䍁䝙䅁䉁䅁䅁允䅁䅁䅕体㙆䭆渴ざ䵁䅉䅅䅁䑁䅁䅁睁䵁䅁䅁权牃允䅁权敁杂䅁允䅁䅁䅅䅁䭁䭁䝉䅁䵁䅉䅅䅁䕁䅁䅁睁䵁䅁䅁权噂允䅁权䉁杁䅁权䙁杁䅁允䅁䅁䅅䅁䙁䱁椯橵歍䅒䉂䍄䉁䅁䅁兂䅁䅁䅍䅄䅁䅁䅯䅓䅁䅁䅯儵䅯䅁䅯朵䅯䅁䅯眵䅯䅁䅅䅁䉁䅁䅁权㍁睃䅁䍄䉁䅁䅁睁䅁䅁䅍䅄䅁䅁䅯儱䅅䅁䅯杈䅙䅁䅅䅁䉁䅁䅁权浃睂䅁䍄䉁䅁䅁䅂䅁䅁䅍䅄䅁䅁䅯兖䅅䅁䅯允䅉䅁䅯睁䅉䅁䅅䅁䉁䅁䅁兂㉃䭬乂㕃ㄳ䅑杷允䅁䅁䅕䅁䑁䅁䅷䅁䭁䍁乙䅁䭁佁䭕䅁䭁佁䭙䅁䭁佁䭣䅁䉁䅁䅁允䅁䅁䅯䅇䅳䅁杷允䅁䅁䅕䅁䑁䅁䅷䅁䭁䵁䕕䅁䭁佁䬰䅁䭁佁䭙䅁䭁佁䭣䅁䉁䅁䅁允䅁䅁䅣䅁䅁䭁佂唵䵁䅉䅅䅁䕁䅁䅁睁䵁䅁䅁权慂允䅁权䕁䅁䅁权䙁䅁䅁允䅁䅁䅅䅁啁䱁䭃睢䅁䅁䅁䍄䉁䅁䅁䅂䅁䅁䅍䅄䅁䅁䅯睡䅅䅁䅯允䅉䅁䅯睁䅉䅁䅅䅁䉁䅁䅁权䡂䅁䅁䍄䉁䅁䅁兂䅁䅁䅍䅄䅁䅁䅯朲䅅䅁䅯䄷䅯䅁䅯朵䅯䅁䅯眵䅯䅁䅅䅁䉁䅁䅁睂䅁䅁䅁䕉浺䅑杷允䅁䅁䅕䅁䑁䅁䅷䅁䭁䥁䙫䅁䭁佁䭫䅁䭁佁䭙䅁䭁佁䭣䅁䉁䅁䅁允䅁䅁䅯杒䅳䅁杷允䅁䅁䅍䅁䑁䅁䅷䅁䭁䉁䅧䅁䭁䍁䝙䅁䉁䅁䅁允䅁䅁䅕噋偹癷㑗さ䵁䅉䅅䅁䑁䅁䅁睁䵁䅁䅁权坃允䅁权敁杂䅁允䅁䅁䅅䅁䭁䕁䝫䅁䵁䅉䅅䅁䑁䅁䅁睁䵁䅁䅁权ぁ兂䅁权流杂䅁允䅁䅁䅅䅁䙁䩁婱婭婭噋䅂䍄䉁䅁䅁兂䅁䅁䅍䅄䅁䅁䅯村䅁䅁䅯儷䅯䅁䅯朵䅯䅁䅯眵䅯䅁䅅䅁䉁䅁䅁权允䅂䅁䍄䉁䅁䅁兂䅁䅁䅍䅄䅁䅁䅯䅫䅁䅁䅯䄷䅯䅁䅯朵䅯䅁䅯眵䅯䅁䅅䅁䉁䅁䅁睂䅁䅁䅁䴴氯䅑杷允䅁䅁䅕䅁䑁䅁䅷䅁䭁䑁䉕䅁䭁佁䭯䅁䭁佁䭙䅁䭁佁䭳䅁䉁䅁䅁允䅁䅁䅣䅁䅁䕁潁欵䵁䅉䅅䅁䙁䅁䅁睁䵁䅁䅁权䩃兂䅁权煄权䅁权浄权䅁权牄权䅁允䅁䅁䅅䅁䡁䅁䅁䅁䅂畐䅚䍄䉁䅁䅁兂䅁䅁䅍䅄䅁䅁䅯兂䅳䅁䅯朶䅯䅁䅯朵䅯䅁䅯眶䅯䅁䅅䅁䉁䅁䅁睂䅁䅁䅁䕉浢䅑杷允䅁䅁䅕䅁䑁䅁䅷䅁䭁䩁䱕䅁䭁佁䭯䅁䭁佁䭙䅁䭁佁䭳䅁䉁䅁䅁允䅁䅁䅯䅅䅑䅁杷允䅁䅁䅍䅁䑁䅁䅷䅁䭁䙁䄸䅁䭁䉁䜴䅁䉁䅁䅁允䅁䅁䅯睲䅙䅁杷允䅁䅁䅑䅁䑁䅁䅷䅁䭁䑁䅧䅁䭁䅁䍅䅁䭁䅁䍍䅁䉁䅁䅁允䅁䅁䅕䈹癫兯㙔唱䵁䅉䅅䅁䙁䅁䅁睁䵁䅁䅁权佂睃䅁权灄权䅁权浄权䅁权湄权䅁允䅁䅁䅅䅁䭁䉁䕁䅁䵁䅉䅅䅁䕁䅁䅁睁䵁䅁䅁权摃兂䅁权晁杂䅁权杁杂䅁允䅁䅁䅅䅁䭁䥁䝙䅁䵁䅉䅅䅁䑁䅁䅁睁䵁䅁䅁权䡃䅂䅁权歁杂䅁允䅁䅁䅅䅁䭁偁䝉䅁䵁䅉䅅䅁䑁䅁䅁睁䵁䅁䅁权祁睃䅁权流杂䅁允䅁䅁䅅䅁䙁偁潙䥘䌯嘹䅂䍄䉁䅁䅁睁䅁䅁䅍䅄䅁䅁䅯朷䄸䅁䅯杇䅙䅁䅅䅁䉁䅁䅁权㉃杂䅁䍄䉁䅁䅁兂䅁䅁䅍䅄䅁䅁䅯兓䅳䅁䅯䄷䅯䅁䅯朵䅯䅁䅯眵䅯䅁䅅䅁䉁䅁䅁睂䅁䅁䅁䩙汶䅑杷允䅁䅁䅕䅁䑁䅁䅷䅁䭁䡁䅕䅁䭁佁䭯䅁䭁佁䭙䅁䭁佁䭳䅁䉁䅁䅁允䅁䅁䅣䅁䅁佁䉂欵䵁䅉䅅䅁䕁䅁䅁睁䵁䅁䅁权坁䅁䅁权䕁䅁䅁权䕁杁䅁允䅁䅁䅅䅁啁乁执䅎䅁䅁䅁䍄䉁䅁䅁兂䅁䅁䅍䅄䅁䅁䅯兊䅁䅁䅯儶䅯䅁䅯朵䅯䅁䅯眵䅯䅁䅅䅁䉁䅁䅁权橁睄䅁䍄䉁䅁䅁兂䅁䅁䅍䅄䅁䅁䅯䅑䅅䅁䅯朶䅯䅁䅯朵䅯䅁䅯眶䅯䅁䅅䅁䉁䅁䅁睂䅁䅁䅁䑁洯䅑杷允䅁䅁䅍䅁䑁䅁䅷䅁䭁䱁䅷䅁䭁䉁䜴䅁䉁䅁䅁允䅁䅁䅯兴䅙䅁杷允䅁䅁䅍䅁䑁䅁䅷䅁䭁䕁䈰䅁䭁䍁䝑䅁䉁䅁䅁允䅁䅁䅯䅴䅣䅁杷允䅁䅁䅕䅁䑁䅁䅷䅁䭁䝁久䅁䭁佁䭯䅁䭁佁䭙䅁䭁佁䭳䅁䉁䅁䅁允䅁䅁䅯䅅䅑䅁杷允䅁䅁䅕䅁䑁䅁䅷䅁䭁䅁䉅䅁䭁佁䭧䅁䭁佁䭙䅁䭁佁䭣䅁䉁䅁䅁允䅁䅁䅯杂䅳䅁杷允䅁䅁䅕䅁䑁䅁䅷䅁䭁䕁䱯䅁䭁佁䭧䅁䭁佁䭙䅁䭁佁䭣䅁䉁䅁䅁允䅁䅁䅯䅅䅑䅁杷允䅁䅁䅕䅁䑁䅁䅷䅁䭁䡁䅍䅁䭁佁䭧䅁䭁佁䭙䅁䭁佁䭣䅁䉁䅁䅁允䅁䅁䅯术䅯䅁杷允䅁䅁䅕䅁䑁䅁䅷䅁䭁䭁䈰䅁䭁佁䭫䅁䭁佁䭙䅁䭁佁䭣䅁䉁䅁䅁允䅁䅁䅯睓䅳䅁杷允䅁䅁䅕䅁䑁䅁䅷䅁䭁䝁䰸䅁䭁佁䭯䅁䭁佁䭙䅁䭁佁䭳䅁䉁䅁䅁允䅁䅁䅯䅅䅑䅁杷允䅁䅁䅕䅁䑁䅁䅷䅁䭁䥁䙣䅁䭁佁䭷䅁䭁佁䭙䅁䭁佁䭣䅁䉁䅁䅁允䅁䅁䅣䅁䅁䍁灃唵䵁䅉䅅䅁䙁䅁䅁睁䵁䅁䅁权奁䅁䅁权汄权䅁权浄权䅁权湄权䅁允䅁䅁䅅䅁䭁䉁䕁䅁䵁䅉䅅䅁䙁䅁䅁睁䵁䅁䅁权呃允䅁权煄权䅁权浄权䅁权牄权䅁允䅁䅁䅅䅁䭁䉁䕁䅁䵁䅉䅅䅁䑁䅁䅁睁䵁䅁䅁权元允䅁权歁杂䅁允䅁䅁䅅䅁䭁䕁䬸䅁䵁䅉䅅䅁䙁䅁䅁睁䵁䅁䅁权獃䅁䅁权潄权䅁权浄权䅁权湄权䅁允䅁䅁䅅䅁䭁䅁䱙䅁䵁䅉䅅䅁䑁䅁䅁睁䵁䅁䅁权慂睃䅁权奁杂䅁允䅁䅁䅅䅁䭁䍁䝫䅁䵁䅉䅅䅁䙁䅁䅁睁䵁䅁䅁权䅁杂䅁权獄权䅁权浄权䅁权湄权䅁允䅁䅁䅅䅁䭁䉁䕁䅁䵁䅉䅅䅁䑁䅁䅁睁䵁䅁䅁权晁允䅁权歁杂䅁允䅁䅁䅅䅁䭁䡁䩫䅁䵁䅉䅅䅁䙁䅁䅁睁䵁䅁䅁权⭃䅂䅁权灄权䅁权浄权䅁权湄权䅁允䅁䅁䅅䅁䭁䵁䴰䅁䵁䅉䅅䅁䑁䅁䅁睁䵁䅁䅁权䱄䅂䅁权捁杂䅁允䅁䅁䅅䅁䭁䑁䝉䅁䵁䅉䅅䅁䑁䅁䅁睁䵁䅁䅁权㡄兂䅁权敁杂䅁允䅁䅁䅅䅁䭁䵁䝳䅁䵁䅉䅅䅁䙁䅁䅁睁䵁䅁䅁权獁兄䅁权瑄权䅁权浄权䅁权湄权䅁允䅁䅁䅅䅁䡁䅁䅁䅁䅃⭋䅚䍄䉁䅁䅁兂䅁䅁䅍䅄䅁䅁䅯䅒䅁䅁䅯朶䅯䅁䅯朵䅯䅁䅯眶䅯䅁䅅䅁䉁䅁䅁睂䅁䅁䅁䍉洷䅑杷允䅁䅁䅕䅁䑁䅁䅷䅁䭁䱁䙅䅁䭁佁䭯䅁䭁佁䭙䅁䭁佁䭳䅁䉁䅁䅁允䅁䅁䅯䅅䅑䅁杷允䅁䅁䅍䅁䑁䅁䅷䅁䭁䉁偑䅁䭁䉁䝯䅁䉁䅁䅁允䅁䅁䅯杷䅙䅁杷允䅁䅁䅑䅁䑁䅁䅷䅁䭁䉁䅧䅁䭁䅁䅯䅁䭁䅁䅕䅁䉁䅁䅁允䅁䅁䅕場啯歲桦䕃䵁䅉䅅䅁䙁䅁䅁睁䵁䅁䅁权㙃䅂䅁权獄权䅁权浄权䅁权湄权䅁允䅁䅁䅅䅁䡁䅁䅁䅁权畕䅒䍄䉁䅁䅁兂䅁䅁䅍䅄䅁䅁䅯睨䅕䅁䅯䄶䅯䅁䅯朵䅯䅁䅯眵䅯䅁䅅䅁䉁䅁䅁权剂䅅䅁䍄䉁䅁䅁兂䅁䅁䅍䅄䅁䅁䅯睂䅁䅁䅯䄶䅯䅁䅯朵䅯䅁䅯眵䅯䅁䅅䅁䉁䅁䅁权䝁睃䅁䍄䉁䅁䅁兂䅁䅁䅍䅄䅁䅁䅯睶䅅䅁䅯朶䅯䅁䅯朵䅯䅁䅯眶䅯䅁䅅䅁䉁䅁䅁睂䅁䅁䅁䑧浐䅑杷允䅁䅁䅕䅁䑁䅁䅷䅁䭁偁䔰䅁䭁佁䭷䅁䭁佁䭙䅁䭁佁䭣䅁䉁䅁䅁允䅁䅁䅣䅁䅁䥁硂唵䵁䅉䅅䅁䑁䅁䅁睁䵁䅁䅁权浂䅄䅁权奁杂䅁允䅁䅁䅅䅁䭁䝁䜸䅁䵁䅉䅅䅁䙁䅁䅁睁䵁䅁䅁权㙁䅁䅁权潄权䅁权浄权䅁权湄权䅁允䅁䅁䅅䅁䭁䅁䱙䅁䵁䅉䅅䅁䑁䅁䅁睁䵁䅁䅁权㡂䅄䅁权慁杂䅁允䅁䅁䅅䅁䭁䕁䝁䅁䵁䅉䅅䅁䙁䅁䅁睁䵁䅁䅁权⽃允䅁权潄权䅁权浄权䅁权湄权䅁允䅁䅁䅅䅁䭁䅁䱙䅁䵁䅉䅅䅁䙁䅁䅁睁䵁䅁䅁权婁允䅁权潄权䅁权浄权䅁权湄权䅁允䅁䅁䅅䅁䭁䅁䱙䅁䵁䅉䅅䅁䑁䅁䅁睁䵁䅁䅁权杄睃䅁权敁杂䅁允䅁䅁䅅䅁䭁䑁䝣䅁䵁䅉䅅䅁䕁䅁䅁睁䵁䅁䅁权穄允䅁权晁杂䅁权杁杂䅁允䅁䅁䅅䅁䭁䭁䭣䅁䵁䅉䅅䅁䙁䅁䅁睁䵁䅁䅁权潂允䅁权灄权䅁权浄权䅁权湄权䅁允䅁䅁䅅䅁䭁䙁余䅁䵁䅉䅅䅁䙁䅁䅁睁䵁䅁䅁权晃䅂䅁权瑄权䅁权浄权䅁权湄权䅁允䅁䅁䅅䅁䭁䉁䕁䅁䵁䅉䅅䅁䕁䅁䅁睁䵁䅁䅁权敄䅁䅁权晁杂䅁权杁杂䅁允䅁䅁䅅䅁䭁䱁䩯䅁䵁䅉䅅䅁䙁䅁䅁睁䵁䅁䅁权㝁允䅁权煄权䅁权浄权䅁权牄权䅁允䅁䅁䅅䅁䡁䅁䅁䅁䅂畎䅚䍄䉁䅁䅁睁䅁䅁䅍䅄䅁䅁䅯睏䅅䅁䅯䅊䅙䅁䅅䅁䉁䅁䅁权元权䅁䍄䉁䅁䅁䅂䅁䅁䅍䅄䅁䅁䅯儵䅅䅁䅯充䅁䅁䅯䅂䅉䅁䅅䅁䉁䅁䅁䅆杄䠱䕍䅁䅁䅁杷允䅁䅁䅍䅁䑁䅁䅷䅁䭁䉁䙷䅁䭁䉁䝷䅁䉁䅁䅁允䅁䅁䅯兗䅙䅁杷允䅁䅁䅍䅁䑁䅁䅷䅁䭁䱁䙅䅁䭁䍁䝑䅁䉁䅁䅁允䅁䅁䅯䅗䅣䅁杷允䅁䅁䅑䅁䑁䅁䅷䅁䭁䍁乷䅁䭁䉁䜸䅁䭁䍁䝁䅁䉁䅁䅁允䅁䅁䅯䉫䅁䅁杷允䅁䅁䅑䅁䑁䅁䅷䅁䭁乁䉕䅁䭁䉁䜸䅁䭁䍁䝁䅁䉁䅁䅁允䅁䅁䅯䄸䅧䅁杷允䅁䅁䅕䅁䑁䅁䅷䅁䭁䙁䱁䅁䭁佁䭧䅁䭁佁䭙䅁䭁佁䭣䅁䉁䅁䅁允䅁䅁䅯䅅䅑䅁杷允䅁䅁䅍䅁䑁䅁䅷䅁䭁䭁䅣䅁䭁䉁䝧䅁䉁䅁䅁允䅁䅁䅯䅑䅙䅁杷允䅁䅁䅍䅁䑁䅁䅷䅁䭁佁䅯䅁䭁䉁䜴䅁䉁䅁䅁允䅁䅁䅯睲䅧䅁杷允䅁䅁䅑䅁䑁䅁䅷䅁䭁䙁䴸䅁䭁䉁䜸䅁䭁䍁䝁䅁䉁䅁䅁允䅁䅁䅯儹䄰䅁杷允䅁䅁䅑䅁䑁䅁䅷䅁䭁䕁䄰䅁䭁䉁䅅䅁䭁䅁䅕䅁䉁䅁䅁允䅁䉁䅑䕯㤹杇䅁䅁䵁䅉䅅䅁䕁䅁䅁睁䵁䅁䅁权㝁允䅁权䕁䅁䅁权䕁杁䅁允䅁䅁䅅䅁啁䱁䭦杮䅍䅁䅁䍄䉁䅁䅁睁䅁䅁䅍䅄䅁䅁䅯杹䅁䅁䅯䅊䅙䅁䅅䅁䉁䅁䅁权䡃元䅁䍄䉁䅁䅁兂䅁䅁䅍䅄䅁䅁䅯䅇䅁䅁䅯儶䅯䅁䅯朵䅯䅁䅯眵䅯䅁䅅䅁䉁䅁䅁权允䅂䅁䍄䉁䅁䅁兂䅁䅁䅍䅄䅁䅁䅯䅎䅷䅁䅯儷䅯䅁䅯朵䅯䅁䅯眵䅯䅁䅅䅁䉁䅁䅁权允䅂䅁䍄䉁䅁䅁睁䅁䅁䅍䅄䅁䅁䅯朰䅁䅁䅯䅊䅙䅁䅅䅁䉁䅁䅁权䍄元䅁䍄䉁䅁䅁睁䅁䅁䅍䅄䅁䅁䅯䅲䅅䅁䅯杊䅙䅁䅅䅁䉁䅁䅁兂㝂䭆䠵愴奰䅑杷允䅁䅁䅕䅁䑁䅁䅷䅁䭁䍁䙉䅁䭁佁䭷䅁䭁佁䭙䅁䭁佁䭣䅁䉁䅁䅁允䅁䅁䅣䅁䅁䕁楂唵䵁䅉䅅䅁䙁䅁䅁睁䵁䅁䅁权呂睃䅁权汄权䅁权浄权䅁权湄权䅁允䅁䅁䅅䅁䭁䉁䕁䅁䵁䅉䅅䅁䑁䅁䅁睁䵁䅁䅁权硃允䅁权慁杂䅁允䅁䅁䅅䅁䭁䙁䜴䅁䵁䅉䅅䅁䙁䅁䅁睁䵁䅁䅁权婃䅁䅁权汄权䅁权浄权䅁权湄权䅁允䅁䅁䅅䅁䭁䅁䰰䅁䵁䅉䅅䅁䙁䅁䅁睁䵁䅁䅁权啂睃䅁权汄权䅁权浄权䅁权湄权䅁允䅁䅁䅅䅁䭁䑁䱙䅁䵁䅉䅅䅁䑁䅁䅁睁䵁䅁䅁权乃睃䅁权敁杂䅁允䅁䅁䅅䅁䭁䝁䡑䅁䵁䅉䅅䅁䑁䅁䅁睁䵁䅁䅁权汃䅂䅁权捁杂䅁允䅁䅁䅅䅁䭁䩁䜰䅁䵁䅉䅅䅁䑁䅁䅁睁䵁䅁䅁权剄兂䅁权歁杂䅁允䅁䅁䅅䅁䭁䝁䝍䅁䵁䅉䅅䅁䑁䅁䅁睁䵁䅁䅁权坂睃䅁权捁杂䅁允䅁䅁䅅䅁䭁䝁䝉䅁䵁䅉䅅䅁䑁䅁䅁睁䵁䅁䅁权灁睄䅁权捁杂䅁允䅁䅁䅅䅁䭁䍁䥁䅁䵁䅉䅅䅁䙁䅁䅁睁䵁䅁䅁权䍂兂䅁权煄权䅁权浄权䅁权牄权䅁允䅁䅁䅅䅁䭁䉁䕁䅁䵁䅉䅅䅁䑁䅁䅁睁䵁䅁䅁权㙂杄䅁权歁杂䅁允䅁䅁䅅䅁䭁䩁儰䅁䵁䅉䅅䅁䙁䅁䅁睁䵁䅁䅁权䑂䅄䅁权獄权䅁权浄权䅁权湄权䅁允䅁䅁䅅䅁䡁䅁䅁䅁䅄佪䅒䍄䉁䅁䅁兂䅁䅁䅍䅄䅁䅁䅯兔䅷䅁䅯䄷䅯䅁䅯朵䅯䅁䅯眵䅯䅁䅅䅁䉁䅁䅁睂䅁䅁䅁䈴浦䅑杷允䅁䅁䅕䅁䑁䅁䅷䅁䭁䙁䅳䅁䭁佁䭷䅁䭁佁䭙䅁䭁佁䭣䅁䉁䅁䅁允䅁䅁䅣䅁䅁䍁瑃唵䵁䅉䅅䅁䙁䅁䅁睁䵁䅁䅁权䝄兂䅁权獄权䅁权浄权䅁权湄权䅁允䅁䅁䅅䅁䡁䅁䅁䅁䅃異䅖䍄䉁䅁䅁兂䅁䅁䅍䅄䅁䅁䅯来䅁䅁䅯䄷䅯䅁䅯朵䅯䅁䅯眵䅯䅁䅅䅁䉁䅁䅁权允䅂䅁䍄䉁䅁䅁睁䅁䅁䅍䅄䅁䅁䅯睱䅁䅁䅯䅈䅙䅁䅅䅁䉁䅁䅁权捁睂䅁䍄䉁䅁䅁兂䅁䅁䅍䅄䅁䅁䅯兯䅁䅁䅯朶䅯䅁䅯朵䅯䅁䅯眶䅯䅁䅅䅁䉁䅁䅁睂䅁䅁䅁䑁浐䅑杷允䅁䅁䅕䅁䑁䅁䅷䅁䭁䝁䉯䅁䭁佁䭕䅁䭁佁䭙䅁䭁佁䭣䅁䉁䅁䅁允䅁䅁䅯材䅳䅁杷允䅁䅁䅕䅁䑁䅁䅷䅁䭁佁乑䅁䭁佁䬰䅁䭁佁䭙䅁䭁佁䭣䅁䉁䅁䅁允䅁䅁䅯䅅䅑䅁杷允䅁䅁䅍䅁䑁䅁䅷䅁䭁䍁䅳䅁䭁䉁䝯䅁䉁䅁䅁允䅁䅁䅯睷䅙䅁杷允䅁䅁䅍䅁䑁䅁䅷䅁䭁䩁䙑䅁䭁䉁䝷䅁䉁䅁䅁允䅁䅁䅯睤䅙䅁杷允䅁䅁䅍䅁䑁䅁䅷䅁䭁䑁䉙䅁䭁䍁䝑䅁䉁䅁䅁允䅁䅁䅯杴䅫䅁杷允䅁䅁䅕䅁䑁䅁䅷䅁䭁䉁䅧䅁䭁佁䭯䅁䭁佁䭙䅁䭁佁䭳䅁䉁䅁䅁允䅁䅁䅯䅅䅑䅁杷允䅁䅁䅍䅁䑁䅁䅷䅁䭁䝁䅉䅁䭁䍁䝑䅁䉁䅁䅁允䅁䅁䅯䄶䅧䅁杷允䅁䅁䅍䅁䑁䅁䅷䅁䭁偁䕉䅁䭁䉁䝯䅁䉁䅁䅁允䅁䅁䅯睘䅙䅁杷允䅁䅁䅍䅁䑁䅁䅷䅁䭁䅁䱕䅁䭁䉁䝯䅁䉁䅁䅁允䅁䅁䅯睘䅙䅁杷允䅁䅁䅑䅁䑁䅁䅷䅁䭁䝁䄰䅁䭁䅁䅯䅁䭁䅁䍑䅁䉁䅁䅁允䅁䅁䅕捷桱扒穢含䴸䅉䅅䅁䙁䅁䅁睁䵁䅁䅁权睁允䅁权灄权䅁权浄权䅁权湄权䅁允䅁䅁䅅䅁䭁䥁䱙䅁䵁䅉䅅䅁䙁䅁䅁睁䵁䅁䅁权䥂䅁䅁权瑄权䅁权浄权䅁权湄权䅁允䅁䅁䅅䅁䡁䅁䅁䅁杁佄䅚䍄䉁䅁䅁兂䅁䅁䅍䅄䅁䅁䅯儷䅳䅁䅯朶䅯䅁䅯朵䅯䅁䅯眶䅯䅁䅅䅁䉁䅁䅁权允䅂䅁䍄䉁䅁䅁兂䅁䅁䅍䅄䅁䅁䅯睗䅳䅁䅯儵䅯䅁䅯朵䅯䅁䅯眵䅯䅁䅅䅁䉁䅁䅁权允䅂䅁䍄䉁䅁䅁兂䅁䅁䅍䅄䅁䅁䅯䄲䅳䅁䅯儶䅯䅁䅯朵䅯䅁䅯眵䅯䅁䅅䅁䉁䅁䅁权允䅂䅁䍄䉁䅁䅁兂䅁䅁䅍䅄䅁䅁䅯朳䅳䅁䅯儶䅯䅁䅯朵䅯䅁䅯眵䅯䅁䅅䅁䉁䅁䅁权允䅂䅁䍄䉁䅁䅁睁䅁䅁䅍䅄䅁䅁䅯关䅕䅁䅯杇䅙䅁䅅䅁䉁䅁䅁权㡁杂䅁䍄䉁䅁䅁兂䅁䅁䅍䅄䅁䅁䅯睉䄴䅁䅯儵䅯䅁䅯朵䅯䅁䅯眵䅯䅁䅅䅁䉁䅁䅁权乁睃䅁䍄䉁䅁䅁睁䅁䅁䅍䅄䅁䅁䅯朴䅑䅁䅯䅊䅙䅁䅅䅁䉁䅁䅁权摂䅃䅁䍄䉁䅁䅁睁䅁䅁䅍䅄䅁䅁䅯䅄䅳䅁䅯杈䅙䅁䅅䅁䉁䅁䅁权祁杂䅁䍄䉁䅁䅁睁䅁䅁䅍䅄䅁䅁䅯睌䅅䅁䅯杊䅙䅁䅅䅁䉁䅁䅁兂灁䥘䌯愹器䅑杷允䅁䅁䅍䅁䑁䅁䅷䅁䭁䕁䅍䅁䭁䍁䝙䅁䉁䅁䅁允䅁䅁䅕⽷潕䥘䌫さ䵁䅉䅅䅁䑁䅁䅁睁䵁䅁䅁权桂䅁䅁权敁杂䅁允䅁䅁䅅䅁䭁乁䠸䅁䵁䅉䅅䅁䙁䅁䅁睁䵁䅁䅁权牄䅁䅁权瑄权䅁权浄权䅁权湄权䅁允䅁䅁䅅䅁䡁䅁䅁䅁䅄数䅖䍄䉁䅁䅁睁䅁䅁䅍䅄䅁䅁䅯眴䅕䅁䅯䅇䅙䅁䅅䅁䉁䅁䅁权䭂杂䅁䍄䉁䅁䅁睁䅁䅁䅍䅄䅁䅁䅯公䅳䅁䅯䅈䅙䅁䅅䅁䉁䅁䅁权㝂杂䅁䍄䉁䅁䅁䅂䅁䅁䅍䅄䅁䅁䅯睊䅁䅁䅯权䅁䅁䅯䅂䅉䅁䅅䅁䉁䅁䅁兂歂㥏倹婪䕣䅑杷允䅁䅁䅑䅁䑁䅁䅷䅁䭁䩁䉅䅁䭁䅁䅯䅁䭁䅁䅕䅁䉁䅁䅁允䅁䅁䅕椹捨㡪ㅌ歃䵁䅉䅅䅁䙁䅁䅁睁䵁䅁䅁权⭁兂䅁权瑄权䅁权浄权䅁权湄权䅁允䅁䅁䅅䅁䡁䅁䅁䅁䅄畒䅚䍄䉁䅁䅁兂䅁䅁䅍䅄䅁䅁䅯儰䅳䅁䅯儵䅯䅁䅯朵䅯䅁䅯眵䅯䅁䅅䅁䉁䅁䅁权㍁睃䅁䍄䉁䅁䅁兂䅁䅁䅍䅄䅁䅁䅯䅇䅁䅁䅯儷䅯䅁䅯朵䅯䅁䅯眵䅯䅁䅅䅁䉁䅁䅁权允䅂䅁䍄䉁䅁䅁兂䅁䅁䅍䅄䅁䅁䅯䅷䄴䅁䅯䄷䅯䅁䅯朵䅯䅁䅯眵䅯䅁䅅䅁䉁䅁䅁权允䅂䅁䍄䉁䅁䅁睁䅁䅁䅍䅄䅁䅁䅯䅇䅅䅁䅯䅇䅙䅁䅅䅁䉁䅁䅁权㡂杂䅁䍄䉁䅁䅁睁䅁䅁䅍䅄䅁䅁䅯睂䅁䅁䅯䅈䅙䅁䅅䅁䉁䅁䅁权䡂杂䅁䍄䉁䅁䅁睁䅁䅁䅍䅄䅁䅁䅯睆䅙䅁䅯䅈䅙䅁䅅䅁䉁䅁䅁权䡄杂䅁䍄䉁䅁䅁睁䅁䅁䅍䅄䅁䅁䅯光䅕䅁䅯䅇䅙䅁䅅䅁䉁䅁䅁权䕂杂䅁䍄䉁䅁䅁兂䅁䅁䅍䅄䅁䅁䅯䄸䅕䅁䅯䄷䅯䅁䅯朵䅯䅁䅯眵䅯䅁䅅䅁䉁䅁䅁睂䅁䅁䅁䕧浲䅑杷允䅁䅁䅑䅁䑁䅁䅷䅁䭁䍁䅉䅁䭁䉁䜸䅁䭁䍁䝁䅁䉁䅁䅁允䅁䅁䅯杋䅧䅁杷允䅁䅁䅍䅁䑁䅁䅷䅁䭁佁䄴䅁䭁䉁䝯䅁䉁䅁䅁允䅁䅁䅯睷䅙䅁杷允䅁䅁䅑䅁䑁䅁䅷䅁䭁䥁䉁䅁䭁䅁䅯䅁䭁䅁䅕䅁䉁䅁䅁允䅁䅁䅕楄礲敮渫歃䵁䅉䅅䅁䙁䅁䅁睁䵁䅁䅁权呃兂䅁权瑄权䅁权浄权䅁权湄权䅁允䅁䅁䅅䅁䡁䅁䅁䅁䅂佰䅖䍄䉁䅁䅁睁䅁䅁䅍䅄䅁䅁䅯杖䅅䅁䅯杈䅙䅁䅅䅁䉁䅁䅁权䙁䅃䅁䍄䉁䅁䅁兂䅁䅁䅍䅄䅁䅁䅯䅧䅅䅁䅯䄶䅯䅁䅯朵䅯䅁䅯眵䅯䅁䅅䅁䉁䅁䅁权䝁睃䅁䍄䉁䅁䅁兂䅁䅁䅍䅄䅁䅁䅯睔䅳䅁䅯儷䅯䅁䅯朵䅯䅁䅯眵䅯䅁䅅䅁䉁䅁䅁权允䅂䅁䍄䉁䅁䅁兂䅁䅁䅍䅄䅁䅁䅯充䄴䅁䅯儷䅯䅁䅯朵䅯䅁䅯眵䅯䅁䅅䅁䉁䅁䅁睂䅁䅁䅁䕯汐䅑杷允䅁䅁䅕䅁䑁䅁䅷䅁䭁偁䅕䅁䭁佁䭫䅁䭁佁䭙䅁䭁佁䭣䅁䉁䅁䅁允䅁䅁䅯杘䅳䅁杷允䅁䅁䅍䅁䑁䅁䅷䅁䭁䭁䅙䅁䭁䉁䝧䅁䉁䅁䅁允䅁䅁䅯兇䅙䅁杷允䅁䅁䅑䅁䑁䅁䅷䅁䭁䵁䉳䅁䭁䅁䍅䅁䭁䅁䍍䅁䉁䅁䅁允䅁䅁䅕䭢塯捅ㅚ〰䵁䅉䅅䅁䙁䅁䅁睁䵁䅁䅁权㉂允䅁权潄权䅁权浄权䅁权湄权䅁允䅁䅁䅅䅁䭁䅁䱙䅁䵁䅉䅅䅁䑁䅁䅁睁䵁䅁䅁权灂兂䅁权捁杂䅁允䅁䅁䅅䅁䭁䍁䥁䅁䵁䅉䅅䅁䑁䅁䅁睁䵁䅁䅁权䥁兂䅁权歁杂䅁允䅁䅁䅅䅁䭁䉁䕁䅁䵁䅉䅅䅁䕁䅁䅁睁䵁䅁䅁权浂允䅁权䭁䅁䅁权䕁杁䅁允䅁䅁䅅䅁䙁䕁椵䙅㕧䅴䅒䍄䉁䅁䅁兂䅁䅁䅍䅄䅁䅁䅯杬䅁䅁䅯儶䅯䅁䅯朵䅯䅁䅯眵䅯䅁䅅䅁䉁䅁䅁权橂睃䅁䍄䉁䅁䅁睁䅁䅁䅍䅄䅁䅁䅯䅣䅅䅁䅯杈䅙䅁䅅䅁䉁䅁䅁权祂睂䅁䍄䉁䅁䅁兂䅁䅁䅍䅄䅁䅁䅯睐䅳䅁䅯䄷䅯䅁䅯朵䅯䅁䅯眵䅯䅁䅅䅁䉁䅁䅁权允䅂䅁䍄䉁䅁䅁兂䅁䅁䅍䅄䅁䅁䅯兵䅕䅁䅯儶䅯䅁䅯朵䅯䅁䅯眵䅯䅁䅅䅁䉁䅁䅁权求睃䅁䍄䉁䅁䅁睁䅁䅁䅍䅄䅁䅁䅯䄴䅁䅁䅯杊䅙䅁䅅䅁䉁䅁䅁兂啁歲桦浥啒䅑杷允䅁䅁䅑䅁䑁䅁䅷䅁䭁䱁䈸䅁䭁䅁䍅䅁䭁䅁䍍䅁䉁䅁䅁允䅁䅁䅕獄煲䡄䡤䕂䵅䅉䅅䅁䑁䅁䅁睁䵁䅁䅁权䱂䅁䅁权歁杂䅁允䅁䅁䅅䅁䭁䉁䕁䅁䵁䅉䅅䅁䑁䅁䅁睁䵁䅁䅁权坂䅁䅁权奁杂䅁允䅁䅁䅅䅁䭁䑁䝫䅁䵁䅉䅅䅁䑁䅁䅁睁䵁䅁䅁权㙂䅁䅁权奁杂䅁允䅁䅁䅅䅁䭁䑁䝫䅁䵁䅉䅅䅁䙁䅁䅁睁䵁䅁䅁权硁䅁䅁权獄权䅁权浄权䅁权湄权䅁允䅁䅁䅅䅁䡁䅁䅁䅁权佋䅒䍄䉁䅁䅁兂䅁䅁䅍䅄䅁䅁䅯睋䅕䅁䅯䄶䅯䅁䅯朵䅯䅁䅯眵䅯䅁䅅䅁䉁䅁䅁权允䅂䅁䍄䉁䅁䅁兂䅁䅁䅍䅄䅁䅁䅯杉䄴䅁䅯䄶䅯䅁䅯朵䅯䅁䅯眵䅯䅁䅅䅁䉁䅁䅁权䝁睃䅁䍄䉁䅁䅁兂䅁䅁䅍䅄䅁䅁䅯睚䅳䅁䅯儷䅯䅁䅯朵䅯䅁䅯眵䅯䅁䅅䅁䉁䅁䅁睂䅁䅁䅁䉁浄䅑杷允䅁䅁䅍䅁䑁䅁䅷䅁䭁䕁䅯䅁䭁䍁䝑䅁䉁䅁䅁允䅁䅁䅯朲䅧䅁杷允䅁䅁䅍䅁䑁䅁䅷䅁䭁䭁䙁䅁䭁䉁䜴䅁䉁䅁䅁允䅁䅁䅯睂䅧䅁杷允䅁䅁䅕䅁䑁䅁䅷䅁䭁䕁䅯䅁䭁佁䭷䅁䭁佁䭙䅁䭁佁䭣䅁䉁䅁䅁允䅁䅁䅣䅁䅁䕁い䔵䵁䅉䅅䅁䙁䅁䅁睁䵁䅁䅁权㍁兄䅁权汄权䅁权浄权䅁权湄权䅁允䅁䅁䅅䅁䭁䉁䕁䅁䵁䅉䅅䅁䙁䅁䅁睁䵁䅁䅁权扂䅁䅁权汄权䅁权浄权䅁权湄权䅁允䅁䅁䅅䅁䭁䝁䱧䅁䵁䅉䅅䅁䕁䅁䅁睁䵁䅁䅁权畁允䅁权䕁䅁䅁权䕁杁䅁允䅁䅁䅅䅁啁乁奓兌䅁䅁䅁䍄䉁䅁䅁兂䅁䅁䅍䅄䅁䅁䅯睗䅅䅁䅯儵䅯䅁䅯朵䅯䅁䅯眵䅯䅁䅅䅁䉁䅁䅁权穁睃䅁䍄䉁䅁䅁睁䅁䅁䅍䅄䅁䅁䅯䄲䅳䅁䅯䅊䅙䅁䅅䅁䉁䅁䅁权杄杄䅁䍄䉁䅁䅁䅂䅁䅁䅍䅄䅁䅁䅯䅥䅁䅁䅯允䅉䅁䅯兂䅉䅁䅅䅁䉁䅁䅁兂㍃㤰䥡䄰伳䅑杷允䅁䅁䅍䅁䑁䅁䅷䅁䭁䙁䵫䅁䭁䉁䜴䅁䉁䅁䅁允䅁䅁䅯児䅣䅁杷允䅁䅁䅕䅁䑁䅁䅷䅁䭁䵁䉅䅁䭁佁䭫䅁䭁佁䭙䅁䭁佁䭣䅁䉁䅁䅁允䅁䅁䅯兡䅳䅁杷允䅁䅁䅍䅁䑁䅁䅷䅁䭁䅁䅣䅁䭁䍁䝑䅁䉁䅁䅁允䅁䅁䅯䄳䅧䅁杷允䅁䅁䅕䅁䑁䅁䅷䅁䭁佁佫䅁䭁佁䭧䅁䭁佁䭙䅁䭁佁䭣䅁䉁䅁䅁允䅁䅁䅯䅅䅑䅁杷允䅁䅁䅍䅁䑁䅁䅷䅁䭁䙁䙁䅁䭁䉁䜴䅁䉁䅁䅁允䅁䅁䅯杤䅙䅁杷允䅁䅁䅍䅁䑁䅁䅷䅁䭁乁䅣䅁䭁䉁䜴䅁䉁䅁䅁允䅁䅁䅯睳䅣䅁杷允䅁䅁䅑䅁䑁䅁䅷䅁䭁䕁䉕䅁䭁䉁䜸䅁䭁䍁䝁䅁䉁䅁䅁允䅁䅁䅯杩䅫䅁杷允䅁䅁䅕䅁䑁䅁䅷䅁䭁䩁䕑䅁䭁佁䭕䅁䭁佁䭙䅁䭁佁䭣䅁䉁䅁䅁允䅁䅁䅯䅇䅳䅁杷允䅁䅁䅕䅁䑁䅁䅷䅁䭁䅁䙫䅁䭁佁䭕䅁䭁佁䭙䅁䭁佁䭣䅁䉁䅁䅁允䅁䅁䅯儫䅯䅁杷允䅁䅁䅕䅁䑁䅁䅷䅁䭁䙁䵍䅁䭁佁䬰䅁䭁佁䭙䅁䭁佁䭣䅁䉁䅁䅁允䅁䅁䅯䅅䅑䅁杷允䅁䅁䅕䅁䑁䅁䅷䅁䭁䡁䵳䅁䭁佁䭫䅁䭁佁䭙䅁䭁佁䭣䅁䉁䅁䅁允䅁䅁䅯䅅䅑䅁杷允䅁䅁䅍䅁䑁䅁䅷䅁䭁䝁䙍䅁䭁䍁䝙䅁䉁䅁䅁允䅁䅁䅕㑈牘払敨䕗䵁䅉䅅䅁䑁䅁䅁睁䵁䅁䅁权汁睃䅁权歁杂䅁允䅁䅁䅅䅁䭁䭁乑䅁䵁䅉䅅䅁䕁䅁䅁睁䵁䅁䅁权湃䅁䅁权䕁䅁䅁权䙁䅁䅁允䅁䅁䅅䅁啁䑁䱔杈䅅䅁䅁䍄䉁䅁䅁䅂䅁䅁䅍䅄䅁䅁䅯䅱䅅䅁䅯权䅁䅁䅯䅂䅉䅁䅅䅁䉁䅁䅁兂祃敮渫歸䑳䅑杷允䅁䅁䅕䅁䑁䅁䅷䅁䭁䭁䉅䅁䭁佁䭧䅁䭁佁䭙䅁䭁佁䭣䅁䉁䅁䅁允䅁䅁䅯杂䅳䅁杷允䅁䅁䅍䅁䑁䅁䅷䅁䭁䕁䅑䅁䭁䍁䝙䅁䉁䅁䅁允䅁䅁䅕㡪ㅌ䙋偸ご䵁䅉䅅䅁䙁䅁䅁睁䵁䅁䅁权睃䅂䅁权瑄权䅁权浄权䅁权湄权䅁允䅁䅁䅅䅁䡁䅁䅁䅁杂电䅖䍄䉁䅁䅁兂䅁䅁䅍䅄䅁䅁䅯䅲䅁䅁䅯儶䅯䅁䅯朵䅯䅁䅯眵䅯䅁䅅䅁䉁䅁䅁权桃䅄䅁䍄䉁䅁䅁兂䅁䅁䅍䅄䅁䅁䅯公䅅䅁䅯儷䅯䅁䅯朵䅯䅁䅯眵䅯䅁䅅䅁䉁䅁䅁睂䅁䅁䅁䕙浘䅑杷允䅁䅁䅍䅁䑁䅁䅷䅁䭁䅁䉷䅁䭁䉁䝯䅁䉁䅁䅁允䅁䅁䅯兗䅙䅁杷允䅁䅁䅑䅁䑁䅁䅷䅁䭁䵁䄸䅁䭁䉁䜸䅁䭁䍁䝁䅁䉁䅁䅁允䅁䅁䅯睩䅧䅁杷允䅁䅁䅕䅁䑁䅁䅷䅁䭁䝁䰸䅁䭁佁䭕䅁䭁佁䭙䅁䭁佁䭣䅁䉁䅁䅁允䅁䅁䅯李䅳䅁杷允䅁䅁䅍䅁䑁䅁䅷䅁䭁䝁䅑䅁䭁䍁䝙䅁䉁䅁䅁允䅁䅁䅕䭆䠵場䕱䕗䵁䅉䅅䅁䑁䅁䅁睁䵁䅁䅁权㡄䅁䅁权慁杂䅁允䅁䅁䅅䅁䭁䙁䜸䅁䵁䅉䅅䅁䙁䅁䅁睁䵁䅁䅁权扂允䅁权煄权䅁权浄权䅁权牄权䅁允䅁䅁䅅䅁䡁䅁䅁䅁䅃畑䅚䍄䉁䅁䅁兂䅁䅁䅍䅄䅁䅁䅯䅮䅳䅁䅯䄶䅯䅁䅯朵䅯䅁䅯眵䅯䅁䅅䅁䉁䅁䅁权允䅂䅁䍄䉁䅁䅁䅂䅁䅁䅍䅄䅁䅁䅯睏䅳䅁䅯睈䅙䅁䅯䅉䅙䅁䅅䅁䉁䅁䅁权䵂杂䅁䍄䉁䅁䅁兂䅁䅁䅍䅄䅁䅁䅯兹䅕䅁䅯儷䅯䅁䅯朵䅯䅁䅯眵䅯䅁䅅䅁䉁䅁䅁睂䅁䅁䅁䅑浘䅑杷允䅁䅁䅕䅁䑁䅁䅷䅁䭁䡁䱅䅁䭁佁䭧䅁䭁佁䭙䅁䭁佁䭣䅁䉁䅁䅁允䅁䅁䅯杂䅳䅁杷允䅁䅁䅍䅁䑁䅁䅷䅁䭁䵁䄴䅁䭁䍁䝑䅁䉁䅁䅁允䅁䅁䅯儱䅫䅁杷允䅁䅁䅍䅁䑁䅁䅷䅁䭁佁䅣䅁䭁䍁䝑䅁䉁䅁䅁允䅁䅁䅯䅅䅑䅁杷允䅁䅁䅍䅁䑁䅁䅷䅁䭁䝁䙧䅁䭁䉁䝯䅁䉁䅁䅁允䅁䅁䅯䅷䅙䅁杷允䅁䅁䅑䅁䑁䅁䅷䅁䭁䡁䉁䅁䭁䉁䅅䅁䭁䅁䅕䅁䉁䅁䅁允䅁䉁䅑䕧㔶睏䅁䅁䵁䅉䅅䅁䕁䅁䅁睁䵁䅁䅁权牄允䅁权晁杂䅁权杁杂䅁允䅁䅁䅅䅁䭁䝁䬴䅁䵁䅉䅅䅁䑁䅁䅁睁䵁䅁䅁权䵁允䅁权捁杂䅁允䅁䅁䅅䅁䭁䕁䝅䅁䵁䅉䅅䅁䑁䅁䅁睁䵁䅁䅁权䵂允䅁权流杂䅁允䅁䅁䅅䅁䙁䩁婱婭婭噓䅚䍄䉁䅁䅁䅂䅁䅁䅍䅄䅁䅁䅯杳䅅䅁䅯允䅉䅁䅯杁䅉䅁䅅䅁䉁䅁䅁兂楃十桤䘫卄䅑杷允䅁䅁䅍䅁䑁䅁䅷䅁䭁䉁䉉䅁䭁䉁䝷䅁䉁䅁䅁允䅁䅁䅯睒䅙䅁杷允䅁䅁䅕䅁䑁䅁䅷䅁䭁䭁䱅䅁䭁佁䭕䅁䭁佁䭙䅁䭁佁䭣䅁䉁䅁䅁允䅁䅁䅯李䅳䅁杷允䅁䅁䅕䅁䑁䅁䅷䅁䭁䭁䴴䅁䭁佁䭕䅁䭁佁䭙䅁䭁佁䭣䅁䉁䅁䅁允䅁䅁䅯䅅䅑䅁杷允䅁䅁䅕䅁䑁䅁䅷䅁䭁乁䉙䅁䭁佁䭧䅁䭁佁䭙䅁䭁佁䭣䅁䉁䅁䅁允䅁䅁䅯杂䅳䅁杷允䅁䅁䅑䅁䑁䅁䅷䅁䭁䅁䅣䅁䭁䅁䍅䅁䭁䅁䍉䅁䉁䅁䅁允䅁䅁䅕奒塂䡴吹あ䵅䅉䅅䅁䙁䅁䅁睁䵁䅁䅁权ㅂ䅁䅁权獄权䅁权浄权䅁权湄权䅁允䅁䅁䅅䅁䡁䅁䅁䅁䅄⭋䅆䍄䉁䅁䅁䅂䅁䅁䅍䅄䅁䅁䅯睙䅅䅁䅯睈䅙䅁䅯䅉䅙䅁䅅䅁䉁䅁䅁权捃杂䅁䍄䉁䅁䅁䅂䅁䅁䅍䅄䅁䅁䅯杯䅕䅁䅯睈䅙䅁䅯䅉䅙䅁䅅䅁䉁䅁䅁权㝁杂䅁䍄䉁䅁䅁兂䅁䅁䅍䅄䅁䅁䅯兵䅕䅁䅯朶䅯䅁䅯朵䅯䅁䅯眶䅯䅁䅅䅁䉁䅁䅁睂䅁䅁䅁䍑浮䅑杷允䅁䅁䅕䅁䑁䅁䅷䅁䭁䩁䉯䅁䭁佁䭷䅁䭁佁䭙䅁䭁佁䭣䅁䉁䅁䅁允䅁䅁䅣䅁䅁䅁䕁唵䵁䅉䅅䅁䙁䅁䅁睁䵁䅁䅁权祂睃䅁权汄权䅁权浄权䅁权湄权䅁允䅁䅁䅅䅁䭁䉁䕁䅁䵁䅉䅅䅁䑁䅁䅁睁䵁䅁䅁权坂䅁䅁权慁杂䅁允䅁䅁䅅䅁䭁䑁䜴䅁䵁䅉䅅䅁䕁䅁䅁睁䵁䅁䅁权偂䅁䅁权䭁䅁䅁权䙁䅁䅁允䅁䅁䅅䅁䙁䅁䅁䅁䅁䉁䅚䍄䉁䅁䅁䅂䅁䅁䅍䅄䅁䅁䅯䅹䅑䅁䅯睈䅙䅁䅯䅉䅙䅁䅅䅁䉁䅁䅁权䵂杂䅁䍄䉁䅁䅁睁䅁䅁䅍䅄䅁䅁䅯䅩䅁䅁䅯䅊䅙䅁䅅䅁䉁䅁䅁权允䅂䅁䍄䉁䅁䅁兂䅁䅁䅍䅄䅁䅁䅯睂䅁䅁䅯儵䅯䅁䅯朵䅯䅁䅯眵䅯䅁䅅䅁䉁䅁䅁权穁睃䅁䍄䉁䅁䅁兂䅁䅁䅍䅄䅁䅁䅯䅥䅳䅁䅯儵䅯䅁䅯朵䅯䅁䅯眵䅯䅁䅅䅁䉁䅁䅁权允䅂䅁䍄䉁䅁䅁睁䅁䅁䅍䅄䅁䅁䅯䅭䅁䅁䅯杇䅙䅁䅅䅁䉁䅁䅁权瑁杂䅁䍄䉁䅁䅁䅂䅁䅁䅍䅄䅁䅁䅯睤䅁䅁䅯睈䅙䅁䅯䅉䅙䅁䅅䅁䉁䅁䅁权䅃元䅁䍄䉁䅁䅁兂䅁䅁䅍䅄䅁䅁䅯䅷䅑䅁䅯儶䅯䅁䅯朵䅯䅁䅯眵䅯䅁䅅䅁䉁䅁䅁权穂睃䅁䍄䉁䅁䅁兂䅁䅁䅍䅄䅁䅁䅯兄䅷䅁䅯䄷䅯䅁䅯朵䅯䅁䅯眵䅯䅁䅅䅁䉁䅁䅁睂䅁䅁䅁䐴洯䅑杷允䅁䅁䅍䅁䑁䅁䅷䅁䭁䅁䅫䅁䭁䉁䝧䅁䉁䅁䅁允䅁䅁䅯兌䅙䅁杷允䅁䅁䅕䅁䑁䅁䅷䅁䭁偁䅙䅁䭁佁䭯䅁䭁佁䭙䅁䭁佁䭳䅁䉁䅁䅁允䅁䅁䅣䅁䅁䝁偂欵䵁䅉䅅䅁䑁䅁䅁睁䵁䅁䅁权湁䅁䅁权捁杂䅁允䅁䅁䅅䅁䭁䥁䜸䅁䵁䅉䅅䅁䕁䅁䅁睁䵁䅁䅁权⽄䅁䅁权晁杂䅁权杁杂䅁允䅁䅁䅅䅁䭁䭁䩅䅁䵁䅉䅅䅁䙁䅁䅁睁䵁䅁䅁权杂䅄䅁权汄权䅁权浄权䅁权湄权䅁允䅁䅁䅅䅁䭁䅁䰰䅁䵁䅉䅅䅁䙁䅁䅁睁䵁䅁䅁权煃兄䅁权煄权䅁权浄权䅁权牄权䅁允䅁䅁䅅䅁䭁䉁䕁䅁䵁䅉䅅䅁䕁䅁䅁睁䵁䅁䅁权䅁允䅁权晁杂䅁权杁杂䅁允䅁䅁䅅䅁䭁偁䝑䅁䵁䅉䅅䅁䙁䅁䅁睁䵁䅁䅁权灄杄䅁权灄权䅁权浄权䅁权湄权䅁允䅁䅁䅅䅁䭁䉁䕁䅁䵁䅉䅅䅁䑁䅁䅁睁䵁䅁䅁权䡄䅄䅁权捁杂䅁允䅁䅁䅅䅁䭁䭁䝉䅁䵁䅉䅅䅁䙁䅁䅁睁䵁䅁䅁权穂䅁䅁权獄权䅁权浄权䅁权湄权䅁允䅁䅁䅅䅁䡁䅁䅁䅁权敫䅒䍄䉁䅁䅁兂䅁䅁䅍䅄䅁䅁䅯睂䅁䅁䅯儶䅯䅁䅯朵䅯䅁䅯眵䅯䅁䅅䅁䉁䅁䅁权㍂睃䅁䍄䉁䅁䅁睁䅁䅁䅍䅄䅁䅁䅯䅶䅅䅁䅯䅈䅙䅁䅅䅁䉁䅁䅁权䡂杂䅁䍄䉁䅁䅁兂䅁䅁䅍䅄䅁䅁䅯䅗䅁䅁䅯䄷䅯䅁䅯朵䅯䅁䅯眵䅯䅁䅅䅁䉁䅁䅁睂䅁䅁䅁䙯汮䅑杷允䅁䅁䅕䅁䑁䅁䅷䅁䭁䩁佣䅁䭁佁䭕䅁䭁佁䭙䅁䭁佁䭣䅁䉁䅁䅁允䅁䅁䅯䅅䅑䅁杷允䅁䅁䅍䅁䑁䅁䅷䅁䭁䭁䘴䅁䭁䉁䝯䅁䉁䅁䅁允䅁䅁䅯䅳䅙䅁杷允䅁䅁䅑䅁䑁䅁䅷䅁䭁䙁䅅䅁䭁䅁䅯䅁䭁䅁䍑䅁䉁䅁䅁允䅁䅁䅕婪畤潅䅎䕉䵁䅉䅅䅁䑁䅁䅁睁䵁䅁䅁权婁兂䅁权歁杂䅁允䅁䅁䅅䅁䭁䍁䤰䅁䵁䅉䅅䅁䙁䅁䅁睁䵁䅁䅁权呁杂䅁权獄权䅁权浄权䅁权湄权䅁允䅁䅁䅅䅁䡁䅁䅁䅁䅁佄䅚䍄䉁䅁䅁睁䅁䅁䅍䅄䅁䅁䅯睳䅷䅁䅯䅊䅙䅁䅅䅁䉁䅁䅁权汃杂䅁䍄䉁䅁䅁兂䅁䅁䅍䅄䅁䅁䅯杙䅁䅁䅯儵䅯䅁䅯朵䅯䅁䅯眵䅯䅁䅅䅁䉁䅁䅁权㥁杁䅁䍄䉁䅁䅁兂䅁䅁䅍䅄䅁䅁䅯睹䅕䅁䅯䄶䅯䅁䅯朵䅯䅁䅯眵䅯䅁䅅䅁䉁䅁䅁权䝁睃䅁䍄䉁䅁䅁睁䅁䅁䅍䅄䅁䅁䅯杧䅁䅁䅯杈䅙䅁䅅䅁䉁䅁䅁权䍃杂䅁䍄䉁䅁䅁兂䅁䅁䅍䅄䅁䅁䅯眰䅅䅁䅯䄶䅯䅁䅯朵䅯䅁䅯眵䅯䅁䅅䅁䉁䅁䅁权䝁睃䅁䍄䉁䅁䅁睁䅁䅁䅍䅄䅁䅁䅯兵䄰䅁䅯䅈䅙䅁䅅䅁䉁䅁䅁权慄杂䅁䍄䉁䅁䅁兂䅁䅁䅍䅄䅁䅁䅯䅥䅳䅁䅯䄶䅯䅁䅯朵䅯䅁䅯眵䅯䅁䅅䅁䉁䅁䅁权允䅂䅁䍄䉁䅁䅁睁䅁䅁䅍䅄䅁䅁䅯睈䅕䅁䅯杊䅙䅁䅅䅁䉁䅁䅁兂獄払敧扨坴䅑杷允䅁䅁䅕䅁䑁䅁䅷䅁䭁䱁䅍䅁䭁佁䭷䅁䭁佁䭙䅁䭁佁䭣䅁䉁䅁䅁允䅁䅁䅣䅁䅁䅁䅄䔵䵁䅉䅅䅁䙁䅁䅁睁䵁䅁䅁权䵁兂䅁权灄权䅁权浄权䅁权湄权䅁允䅁䅁䅅䅁䭁䍁偉䅁䵁䅉䅅䅁䑁䅁䅁睁䵁䅁䅁权䝃兂䅁权歁杂䅁允䅁䅁䅅䅁䭁䉁䤰䅁䵁䅉䅅䅁䕁䅁䅁睁䵁䅁䅁权䍃允䅁权䕁䅁䅁权䕁杁䅁允䅁䅁䅅䅁啁䝁潘東䅁䅁䅁䍄䉁䅁䅁睁䅁䅁䅍䅄䅁䅁䅯儷䅅䅁䅯䅈䅙䅁䅅䅁䉁䅁䅁权䡂杂䅁䍄䉁䅁䅁䅂䅁䅁䅍䅄䅁䅁䅯典䅁䅁䅯允䅉䅁䅯兂䅉䅁䅅䅁䉁䅁䅁兂奁奕呦乴攷䅑杷允䅁䅁䅕䅁䑁䅁䅷䅁䭁䕁䄴䅁䭁佁䬰䅁䭁佁䭙䅁䭁佁䭣䅁䉁䅁䅁允䅁䅁䅣䅁䅁䕁敃唵䵁䅉䅅䅁䙁䅁䅁睁䵁䅁䅁权桁䅁䅁权潄权䅁权浄权䅁权湄权䅁允䅁䅁䅅䅁䭁䅁䱙䅁䵁䅉䅅䅁䙁䅁䅁睁䵁䅁䅁权啃䅄䅁权煄权䅁权浄权䅁权牄权䅁允䅁䅁䅅䅁䡁䅁䅁䅁杁畎䅚䍄䉁䅁䅁䅂䅁䅁䅍䅄䅁䅁䅯公䅅䅁䅯䅂䅁䅁䅯兂䅁䅁䅅䅁䉁䅁䅁䅆睃吹䩷䅁䅁䅁杷允䅁䅁䅕䅁䑁䅁䅷䅁䭁䡁䅅䅁䭁佁䭧䅁䭁佁䭙䅁䭁佁䭣䅁䉁䅁䅁允䅁䅁䅯杂䅳䅁杷允䅁䅁䅍䅁䑁䅁䅷䅁䭁乁䕍䅁䭁䉁䝧䅁䉁䅁䅁允䅁䅁䅯克䅙䅁杷允䅁䅁䅕䅁䑁䅁䅷䅁䭁䝁䙫䅁䭁佁䭕䅁䭁佁䭙䅁䭁佁䭣䅁䉁䅁䅁允䅁䅁䅯睎䅳䅁杷允䅁䅁䅕䅁䑁䅁䅷䅁䭁偁䱁䅁䭁佁䭷䅁䭁佁䭙䅁䭁佁䭣䅁䉁䅁䅁允䅁䅁䅣䅁䅁䭁噁〴䵁䅉䅅䅁䑁䅁䅁睁䵁䅁䅁权䅃䅄䅁权歁杂䅁允䅁䅁䅅䅁䭁䙁八䅁䵁䅉䅅䅁䙁䅁䅁睁䵁䅁䅁权䡁䅁䅁权煄权䅁权浄权䅁权牄权䅁允䅁䅁䅅䅁䡁䅁䅁䅁杂⭌䅚䍄䉁䅁䅁兂䅁䅁䅍䅄䅁䅁䅯杙䄰䅁䅯䄷䅯䅁䅯朵䅯䅁䅯眵䅯䅁䅅䅁䉁䅁䅁权允䅂䅁䍄䉁䅁䅁睁䅁䅁䅍䅄䅁䅁䅯杴䅁䅁䅯杇䅙䅁䅅䅁䉁䅁䅁权扁杂䅁䍄䉁䅁䅁睁䅁䅁䅍䅄䅁䅁䅯䅺䅕䅁䅯杈䅙䅁䅅䅁䉁䅁䅁权䝃睂䅁䍄䉁䅁䅁䅂䅁䅁䅍䅄䅁䅁䅯䅔䅁䅁䅯权䅁䅁䅯䅂䅉䅁䅅䅁䉁䅁䅁兂啂㘴扗佸流䅑杷允䅁䅁䅍䅁䑁䅁䅷䅁䭁䥁䅧䅁䭁䉁䝷䅁䉁䅁䅁允䅁䅁䅯睋䅙䅁杷允䅁䅁䅕䅁䑁䅁䅷䅁䭁䡁䱯䅁䭁佁䭕䅁䭁佁䭙䅁䭁佁䭣䅁䉁䅁䅁允䅁䅁䅯䅅䅑䅁杷允䅁䅁䅍䅁䑁䅁䅷䅁䭁偁䅧䅁䭁䉁䝧䅁䉁䅁䅁允䅁䅁䅯䅒䅙䅁杷允䅁䅁䅕䅁䑁䅁䅷䅁䭁䥁䙉䅁䭁佁䭯䅁䭁佁䭙䅁䭁佁䭳䅁䉁䅁䅁允䅁䅁䅣䅁䅁䵁䡂欵䵁䅉䅅䅁䑁䅁䅁睁䵁䅁䅁权慃䅁䅁权奁杂䅁允䅁䅁䅅䅁䭁䡁䝷䅁䵁䅉䅅䅁䙁䅁䅁睁䵁䅁䅁权㝂䅁䅁权潄权䅁权浄权䅁权湄权䅁允䅁䅁䅅䅁䭁䅁䱙䅁䵁䅉䅅䅁䙁䅁䅁睁䵁䅁䅁权㑁兄䅁权瑄权䅁权浄权䅁权湄权䅁允䅁䅁䅅䅁䭁䉁䕁䅁䵁䅉䅅䅁䑁䅁䅁睁䵁䅁䅁权穁䅁䅁权敁杂䅁允䅁䅁䅅䅁䭁䥁䩷䅁䵁䅉䅅䅁䑁䅁䅁睁䵁䅁䅁权瑂䅁䅁权慁杂䅁允䅁䅁䅅䅁䭁乁䝙䅁䵁䅉䅅䅁䑁䅁䅁睁䵁䅁䅁权卄䅄䅁权歁杂䅁允䅁䅁䅅䅁䭁䅁关䅁䵁䅉䅅䅁䕁䅁䅁睁䵁䅁䅁权䑁䅁䅁权䕁䅁䅁权䙁䅁䅁允䅁䅁䅅䅁啁䩁䕪杚䅁䅁䅁䍄䉁䅁䅁兂䅁䅁䅍䅄䅁䅁䅯䉤䅁䅁䅯儷䅯䅁䅯朵䅯䅁䅯眵䅯䅁䅅䅁䉁䅁䅁权允䅂䅁䍄䉁䅁䅁睁䅁䅁䅍䅄䅁䅁䅯朹䅷䅁䅯杈䅙䅁䅅䅁䉁䅁䅁权祂杂䅁䍄䉁䅁䅁兂䅁䅁䅍䅄䅁䅁䅯䅦䅳䅁䅯䄶䅯䅁䅯朵䅯䅁䅯眵䅯䅁䅅䅁䉁䅁䅁权允䅂䅁䍄䉁䅁䅁兂䅁䅁䅍䅄䅁䅁䅯先䅅䅁䅯儶䅯䅁䅯朵䅯䅁䅯眵䅯䅁䅅䅁䉁䅁䅁权摄睄䅁䍄䉁䅁䅁兂䅁䅁䅍䅄䅁䅁䅯兦䅳䅁䅯儵䅯䅁䅯朵䅯䅁䅯眵䅯䅁䅅䅁䉁䅁䅁权允䅂䅁䍄䉁䅁䅁兂䅁䅁䅍䅄䅁䅁䅯儲䅁䅁䅯儷䅯䅁䅯朵䅯䅁䅯眵䅯䅁䅅䅁䉁䅁䅁睂䅁䅁䅁䝉橔䅑杷允䅁䅁䅕䅁䑁䅁䅷䅁䭁䡁䰴䅁䭁佁䭕䅁䭁佁䭙䅁䭁佁䭣䅁䉁䅁䅁允䅁䅁䅯䅅䅑䅁杷允䅁䅁䅕䅁䑁䅁䅷䅁䭁䑁䅍䅁䭁佁䭷䅁䭁佁䭙䅁䭁佁䭣䅁䉁䅁䅁允䅁䅁䅣䅁䅁䕁橃唵䵁䅉䅅䅁䑁䅁䅁睁䵁䅁䅁权䭁睃䅁权敁杂䅁允䅁䅁䅅䅁䭁䑁䝉䅁䵁䅉䅅䅁䙁䅁䅁睁䵁䅁䅁权䱃兂䅁权汄权䅁权浄权䅁权湄权䅁允䅁䅁䅅䅁䭁䑁䰴䅁䵁䅉䅅䅁䑁䅁䅁睁䵁䅁䅁权剃允䅁权敁杂䅁允䅁䅁䅅䅁䭁䭁䜸䅁䵁䅉䅅䅁䑁䅁䅁睁䵁䅁䅁权ぃ睃䅁权慁杂䅁允䅁䅁䅅䅁䭁䙁䜴䅁䵁䅉䅅䅁䕁䅁䅁睁䵁䅁䅁权㑃允䅁权剁䅁䅁权䙁䅁䅁允䅁䅁䅅䅁啁䩁䙰杳䄴䅁䅁䍄䉁䅁䅁兂䅁䅁䅍䅄䅁䅁䅯睷䅕䅁䅯䄶䅯䅁䅯朵䅯䅁䅯眵䅯䅁䅅䅁䉁䅁䅁权䝁睃䅁䍄䉁䅁䅁睁䅁䅁䅍䅄䅁䅁䅯兮䅕䅁䅯䅇䅙䅁䅅䅁䉁䅁䅁权㕁杂䅁䍄䉁䅁䅁睁䅁䅁䅍䅄䅁䅁䅯眱䅳䅁䅯杊䅙䅁䅅䅁䉁䅁䅁兂䑄匹捨⽪告䅑杷允䅁䅁䅑䅁䑁䅁䅷䅁䭁䱁䉷䅁䭁䅁䍅䅁䭁䅁䍉䅁䉁䅁䅁允䅁䅁䅕㔲䡪㕌塭啺䵁䅉䅅䅁䙁䅁䅁睁䵁䅁䅁权剁允䅁权煄权䅁权浄权䅁权牄权䅁允䅁䅁䅅䅁䡁䅁䅁䅁杁界䅚䍄䉁䅁䅁睁䅁䅁䅍䅄䅁䅁䅯䅲䅅䅁䅯䅊䅙䅁䅅䅁䉁䅁䅁权穁睂䅁䍄䉁䅁䅁睁䅁䅁䅍䅄䅁䅁䅯䅷䅳䅁䅯䅈䅙䅁䅅䅁䉁䅁䅁权時睂䅁䍄䉁䅁䅁兂䅁䅁䅍䅄䅁䅁䅯兂䅅䅁䅯䄷䅯䅁䅯朵䅯䅁䅯眵䅯䅁䅅䅁䉁䅁䅁睂䅁䅁䅁䡑橮䅑杷允䅁䅁䅑䅁䑁䅁䅷䅁䭁䝁䘸䅁䭁䉁䜸䅁䭁䍁䝁䅁䉁䅁䅁允䅁䅁䅯关䅣䅁杷允䅁䅁䅑䅁䑁䅁䅷䅁䭁偁䵙䅁䭁䉁䜸䅁䭁䍁䝁䅁䉁䅁䅁允䅁䅁䅯来䅙䅁杷允䅁䅁䅕䅁䑁䅁䅷䅁䭁乁䅕䅁䭁佁䭧䅁䭁佁䭙䅁䭁佁䭣䅁䉁䅁䅁允䅁䅁䅯杂䅳䅁杷允䅁䅁䅍䅁䑁䅁䅷䅁䭁䅁䄰䅁䭁䉁䜴䅁䉁䅁䅁允䅁䅁䅯睹䅙䅁杷允䅁䅁䅑䅁䑁䅁䅷䅁䭁乁䅷䅁䭁䅁䍅䅁䭁䅁䍍䅁䉁䅁䅁允䅁䅁䅕ひい丵噋唰䵁䅉䅅䅁䑁䅁䅁睁䵁䅁䅁权㑁䅁䅁权慁杂䅁允䅁䅁䅅䅁䭁䕁䝳䅁䵁䅉䅅䅁䑁䅁䅁睁䵁䅁䅁权坂䅁䅁权流杂䅁允䅁䅁䅅䅁䙁䉁畓⭒㙆䙴䅎䍄䉁䅁䅁兂䅁䅁䅍䅄䅁䅁䅯杈䄴䅁䅯䄷䅯䅁䅯朵䅯䅁䅯眵䅯䅁䅅䅁䉁䅁䅁权允䅂䅁䍄䉁䅁䅁䅂䅁䅁䅍䅄䅁䅁䅯䅄䄴䅁䅯睈䅙䅁䅯䅉䅙䅁䅅䅁䉁䅁䅁权允睂䅁䍄䉁䅁䅁兂䅁䅁䅍䅄䅁䅁䅯兄䅕䅁䅯儷䅯䅁䅯朵䅯䅁䅯眵䅯䅁䅅䅁䉁䅁䅁权允䅂䅁䍄䉁䅁䅁睁䅁䅁䅍䅄䅁䅁䅯䅢䅅䅁䅯杊䅙䅁䅅䅁䉁䅁䅁兂䭁㘱睎剐呰䅑杷允䅁䅁䅍䅁䑁䅁䅷䅁䭁䩁䵷䅁䭁䉁䝯䅁䉁䅁䅁允䅁䅁䅯睓䅙䅁杷允䅁䅁䅍䅁䑁䅁䅷䅁䭁䡁䱅䅁䭁䉁䜴䅁䉁䅁䅁允䅁䅁䅯䅲䅙䅁杷允䅁䅁䅍䅁䑁䅁䅷䅁䭁䵁佧䅁䭁䍁䝙䅁䉁䅁䅁允䅁䅁䅕㡪ㅌ䙋偷䕕䵁䅉䅅䅁䕁䅁䅁睁䵁䅁䅁权䡂允䅁权晁杂䅁权杁杂䅁允䅁䅁䅅䅁䭁䡁䭕䅁䵁䅉䅅䅁䙁䅁䅁睁䵁䅁䅁权摂兂䅁权煄权䅁权浄权䅁权牄权䅁允䅁䅁䅅䅁䡁䅁䅁䅁杁畐䅚䍄䉁䅁䅁睁䅁䅁䅍䅄䅁䅁䅯兦䅁䅁䅯杈䅙䅁䅅䅁䉁䅁䅁权䡂睂䅁䍄䉁䅁䅁睁䅁䅁䅍䅄䅁䅁䅯䅒䅁䅁䅯䅈䅙䅁䅅䅁䉁䅁䅁权歄杂䅁䍄䉁䅁䅁睁䅁䅁䅍䅄䅁䅁䅯杨䄰䅁䅯杇䅙䅁䅅䅁䉁䅁䅁权乄杂䅁䍄䉁䅁䅁睁䅁䅁䅍䅄䅁䅁䅯杗䅁䅁䅯杈䅙䅁䅅䅁䉁䅁䅁权慃杂䅁䍄䉁䅁䅁䅂䅁䅁䅍䅄䅁䅁䅯眸䅁䅁䅯充䅁䅁䅯兂䅁䅁䅅䅁䉁䅁䅁䅆䅁琵䴸䅁䅁䅁杷允䅁䅁䅑䅁䑁䅁䅷䅁䭁䩁䉍䅁䭁䅁䅯䅁䭁䅁䍑䅁䉁䅁䅁允䅁䅁䅕癴㥐䠱灪商䵁䅉䅅䅁䙁䅁䅁睁䵁䅁䅁权灁䅁䅁权瑄权䅁权浄权䅁权湄权䅁允䅁䅁䅅䅁䡁䅁䅁䅁䅃佮䅖䍄䉁䅁䅁䅂䅁䅁䅍䅄䅁䅁䅯兄䅁䅁䅯睈䅙䅁䅯䅉䅙䅁䅅䅁䉁䅁䅁权㝁杂䅁䍄䉁䅁䅁兂䅁䅁䅍䅄䅁䅁䅯兵䄴䅁䅯儷䅯䅁䅯朵䅯䅁䅯眵䅯䅁䅅䅁䉁䅁䅁睂䅁䅁䅁䉯浦䅑杷允䅁䅁䅕䅁䑁䅁䅷䅁䭁䝁䱯䅁䭁佁䭫䅁䭁佁䭙䅁䭁佁䭣䅁䉁䅁䅁允䅁䅁䅯䅅䅑䅁杷允䅁䅁䅑䅁䑁䅁䅷䅁䭁乁䰴䅁䭁䉁䜸䅁䭁䍁䝁䅁䉁䅁䅁允䅁䅁䅯睏䅙䅁杷允䅁䅁䅕䅁䑁䅁䅷䅁䭁䍁䅧䅁䭁佁䭫䅁䭁佁䭙䅁䭁佁䭣䅁䉁䅁䅁允䅁䅁䅯內䅳䅁杷允䅁䅁䅍䅁䑁䅁䅷䅁䭁䥁䱉䅁䭁䉁䝷䅁䉁䅁䅁允䅁䅁䅯睒䅙䅁杷允䅁䅁䅍䅁䑁䅁䅷䅁䭁䥁䙕䅁䭁䍁䝙䅁䉁䅁䅁允䅁䅁䅕㘱睎児㍲䕗䵁䅉䅅䅁䙁䅁䅁睁䵁䅁䅁权⭁允䅁权汄权䅁权浄权䅁权湄权䅁允䅁䅁䅅䅁䭁䑁䌰䅁䵁䅉䅅䅁䙁䅁䅁睁䵁䅁䅁权癃允䅁权灄权䅁权浄权䅁权湄权䅁允䅁䅁䅅䅁䭁䍁偯䅁䵁䅉䅅䅁䕁䅁䅁睁䵁䅁䅁权灂䅁䅁权䉁杁䅁权䙁杁䅁允䅁䅁䅅䅁䙁䑁捹穉唹伳䅊䍄䉁䅁䅁䅂䅁䅁䅍䅄䅁䅁䅯权䅅䅁䅯允䅉䅁䅯兂䅉䅁䅅䅁䉁䅁䅁兂桁䡳潊噥搳䅑杷允䅁䅁䅍䅁䑁䅁䅷䅁䭁䙁䅉䅁䭁䉁䝯䅁䉁䅁䅁允䅁䅁䅯児䅙䅁杷允䅁䅁䅍䅁䑁䅁䅷䅁䭁䉁䉅䅁䭁䍁䝙䅁䉁䅁䅁允䅁䅁䅕敨剴䉵䘷啖䵁䅉䅅䅁䑁䅁䅁睁䵁䅁䅁权呂䅁䅁权慁杂䅁允䅁䅁䅅䅁䭁䕁䝳䅁䵁䅉䅅䅁䙁䅁䅁睁䵁䅁䅁权求兄䅁权汄权䅁权浄权䅁权湄权䅁允䅁䅁䅅䅁䭁䉁䕁䅁䵁䅉䅅䅁䑁䅁䅁睁䵁䅁䅁权䙃睃䅁权歁杂䅁允䅁䅁䅅䅁䭁䉁䕁䅁䵁䅉䅅䅁䑁䅁䅁睁䵁䅁䅁权坂䅁䅁权歁杂䅁允䅁䅁䅅䅁䭁佁䥉䅁䵁䅉䅅䅁䑁䅁䅁睁䵁䅁䅁权灂䅁䅁权敁杂䅁允䅁䅁䅅䅁䭁䭁䝣䅁䵁䅉䅅䅁䑁䅁䅁睁䵁䅁䅁权獄䅂䅁权敁杂䅁允䅁䅁䅅䅁䭁䩁䥅䅁䵁䅉䅅䅁䕁䅁䅁睁䵁䅁䅁权䵄䅁䅁权䭁䅁䅁权䙁䅁䅁允䅁䅁䅅䅁䙁䩁奍䙂余扌⽋䍄䉁䅁䅁睁䅁䅁䅍䅄䅁䅁䅯兏䅕䅁䅯杊䅙䅁䅅䅁䉁䅁䅁兂䑄匹捨㡪塊䅑杷允䅁䅁䅕䅁䑁䅁䅷䅁䭁䙁䴴䅁䭁佁䭷䅁䭁佁䭙䅁䭁佁䭣䅁䉁䅁䅁允䅁䅁䅣䅁䅁䝁摃唵䵁䅉䅅䅁䑁䅁䅁睁䵁䅁䅁权湁允䅁权捁杂䅁允䅁䅁䅅䅁䭁䍁䝳䅁䵁䅉䅅䅁䙁䅁䅁睁䵁䅁䅁权㕄睃䅁权汄权䅁权浄权䅁权湄权䅁允䅁䅁䅅䅁䭁䉁䕁䅁䵁䅉䅅䅁䑁䅁䅁睁䵁䅁䅁权䅄允䅁权奁杂䅁允䅁䅁䅅䅁䭁䑁䝫䅁䵁䅉䅅䅁䑁䅁䅁睁䵁䅁䅁权敃䅄䅁权敁杂䅁允䅁䅁䅅䅁䭁䩁䝉䅁䵁䅉䅅䅁䕁䅁䅁睁䵁䅁䅁权㕂䅁䅁权晁杂䅁权杁杂䅁允䅁䅁䅅䅁䭁䑁䝧䅁䵁䅉䅅䅁䑁䅁䅁睁䵁䅁䅁权䝁兄䅁权流杂䅁允䅁䅁䅅䅁䙁佁剸䉵䘶ㅱ䅆䍄䉁䅁䅁睁䅁䅁䅍䅄䅁䅁䅯眲䄸䅁䅯䅈䅙䅁䅅䅁䉁䅁䅁权乂杂䅁䍄䉁䅁䅁䅂䅁䅁䅍䅄䅁䅁䅯来䅁䅁䅯睈䅙䅁䅯䅉䅙䅁䅅䅁䉁䅁䅁权㑁杂䅁䍄䉁䅁䅁睁䅁䅁䅍䅄䅁䅁䅯睡䅕䅁䅯杈䅙䅁䅅䅁䉁䅁䅁权呃睂䅁䍄䉁䅁䅁兂䅁䅁䅍䅄䅁䅁䅯兄䅁䅁䅯朶䅯䅁䅯朵䅯䅁䅯眶䅯䅁䅅䅁䉁䅁䅁睂䅁䅁䅁䕯浢䅑杷允䅁䅁䅕䅁䑁䅁䅷䅁䭁䉁䱁䅁䭁佁䭫䅁䭁佁䭙䅁䭁佁䭣䅁䉁䅁䅁允䅁䅁䅯䅅䅑䅁杷允䅁䅁䅕䅁䑁䅁䅷䅁䭁䥁䴸䅁䭁佁䭷䅁䭁佁䭙䅁䭁佁䭣䅁䉁䅁䅁允䅁䅁䅯䅅䅑䅁杷允䅁䅁䅕䅁䑁䅁䅷䅁䭁䑁䉣䅁䭁佁䭯䅁䭁佁䭙䅁䭁佁䭳䅁䉁䅁䅁允䅁䅁䅣䅁䅁䕁䑂欵䵁䅉䅅䅁䙁䅁䅁睁䵁䅁䅁权摃䅁䅁权汄权䅁权浄权䅁权湄权䅁允䅁䅁䅅䅁䭁䑁䱧䅁䵁䅉䅅䅁䙁䅁䅁睁䵁䅁䅁权汁睃䅁权獄权䅁权浄权䅁权湄权䅁允䅁䅁䅅䅁䡁䅁䅁䅁杄伫䅒䍄䉁䅁䅁兂䅁䅁䅍䅄䅁䅁䅯儹䅑䅁䅯䄷䅯䅁䅯朵䅯䅁䅯眵䅯䅁䅅䅁䉁䅁䅁睂䅁䅁䅁偧歲䅑杷允䅁䅁䅕䅁䑁䅁䅷䅁䭁䱁丸䅁䭁佁䭯䅁䭁佁䭙䅁䭁佁䭳䅁䉁䅁䅁允䅁䅁䅯䅅䅑䅁杷允䅁䅁䅍䅁䑁䅁䅷䅁䭁佁佅䅁䭁䉁䝷䅁䉁䅁䅁允䅁䅁䅯眹䅙䅁杷允䅁䅁䅑䅁䑁䅁䅷䅁䭁䱁䄴䅁䭁䅁䅯䅁䭁䅁䍑䅁䉁䅁䅁允䅁䅁䅕䵴㉨灶愸空䴸䅉䅅䅁䙁䅁䅁睁䵁䅁䅁权㡃䅁䅁权獄权䅁权浄权䅁权湄权䅁允䅁䅁䅅䅁䡁䅁䅁䅁䅂何䅚䍄䉁䅁䅁睁䅁䅁䅍䅄䅁䅁䅯䅓䅅䅁䅯䅇䅙䅁䅅䅁䉁䅁䅁权㕁杂䅁䍄䉁䅁䅁睁䅁䅁䅍䅄䅁䅁䅯䅧䅅䅁䅯杊䅙䅁䅅䅁䉁䅁䅁兂啁歲桦橥啒䅑杷允䅁䅁䅍䅁䑁䅁䅷䅁䭁乁䱅䅁䭁䉁䝧䅁䉁䅁䅁允䅁䅁䅯兇䅙䅁杷允䅁䅁䅍䅁䑁䅁䅷䅁䭁䍁䅁䅁䭁䉁䝯䅁䉁䅁䅁允䅁䅁䅯兗䅙䅁杷允䅁䅁䅕䅁䑁䅁䅷䅁䭁䑁䅉䅁䭁佁䭫䅁䭁佁䭙䅁䭁佁䭣䅁䉁䅁䅁允䅁䅁䅯兘䅷䅁杷允䅁䅁䅕䅁䑁䅁䅷䅁䭁䅁䄰䅁䭁佁䬰䅁䭁佁䭙䅁䭁佁䭣䅁䉁䅁䅁允䅁䅁䅣䅁䅁䅁坁欵䵁䅉䅅䅁䙁䅁䅁睁䵁䅁䅁权慁䅄䅁权瑄权䅁权浄权䅁权湄权䅁允䅁䅁䅅䅁䡁䅁䅁䅁䅁畏䅚䍄䉁䅁䅁兂䅁䅁䅍䅄䅁䅁䅯睹䄰䅁䅯䄶䅯䅁䅯朵䅯䅁䅯眵䅯䅁䅅䅁䉁䅁䅁权䝁睃䅁䍄䉁䅁䅁睁䅁䅁䅍䅄䅁䅁䅯杉䅁䅁䅯䅊䅙䅁䅅䅁䉁䅁䅁权婄䅃䅁䍄䉁䅁䅁䅂䅁䅁䅍䅄䅁䅁䅯䅥䅁䅁䅯允䅉䅁䅯睁䅉䅁䅅䅁䉁䅁䅁兂䩄㉯畖乯䜷䅑杷允䅁䅁䅕䅁䑁䅁䅷䅁䭁䩁䅫䅁䭁佁䭧䅁䭁佁䭙䅁䭁佁䭣䅁䉁䅁䅁允䅁䅁䅯兕䅳䅁杷允䅁䅁䅕䅁䑁䅁䅷䅁䭁䩁䙷䅁䭁佁䭫䅁䭁佁䭙䅁䭁佁䭣䅁䉁䅁䅁允䅁䅁䅯睩䄰䅁杷允䅁䅁䅕䅁䑁䅁䅷䅁䭁䥁䵙䅁䭁佁䬰䅁䭁佁䭙䅁䭁佁䭣䅁䉁䅁䅁允䅁䅁䅯䅅䅑䅁杷允䅁䅁䅍䅁䑁䅁䅷䅁䭁䍁䉑䅁䭁䍁䝙䅁䉁䅁䅁允䅁䅁䅕㑈牘払畨さ䵁䅉䅅䅁䙁䅁䅁睁䵁䅁䅁权偁允䅁权瑄权䅁权浄权䅁权湄权䅁允䅁䅁䅅䅁䡁䅁䅁䅁䅄伷䅖䍄䉁䅁䅁睁䅁䅁䅍䅄䅁䅁䅯䅳䅑䅁䅯杊䅙䅁䅅䅁䉁䅁䅁兂獄払敧剨坴䅑杷允䅁䅁䅍䅁䑁䅁䅷䅁䭁䙁䙫䅁䭁䍁䝙䅁䉁䅁䅁允䅁䅁䅕歲桦桥敓ざ䵁䅉䅅䅁䑁䅁䅁睁䵁䅁䅁权牃睃䅁权歁杂䅁允䅁䅁䅅䅁䭁䱁偁䅁䵁䅉䅅䅁䕁䅁䅁睁䵁䅁䅁权䵁䅁䅁权䉁杁䅁权䍁杁䅁允䅁䅁䅅䅁䙁䱁䈶㙃䅲䵏䅒䍄䉁䅁䅁睁䅁䅁䅍䅄䅁䅁䅯䅘䅁䅁䅯䅈䅙䅁䅅䅁䉁䅁䅁权䉂杂䅁䍄䉁䅁䅁睁䅁䅁䅍䅄䅁䅁䅯睉䅁䅁䅯䅇䅙䅁䅅䅁䉁䅁䅁权瑁杂䅁䍄䉁䅁䅁䅂䅁䅁䅍䅄䅁䅁䅯䅙䅅䅁䅯允䅉䅁䅯兂䅉䅁䅅䅁䉁䅁䅁兂䕁睅⭵堳歶䅑杷允䅁䅁䅕䅁䑁䅁䅷䅁䭁䙁䉫䅁䭁佁䭷䅁䭁佁䭙䅁䭁佁䭣䅁䉁䅁䅁允䅁䅁䅣䅁䅁䝁䥂唵䵁䅉䅅䅁䑁䅁䅁睁䵁䅁䅁权癃允䅁权流杂䅁允䅁䅁䅅䅁䙁䭁䠵場啯欷䄹䍄䉁䅁䅁睁䅁䅁䅍䅄䅁䅁䅯睪䅑䅁䅯䅇䅙䅁䅅䅁䉁䅁䅁权療杂䅁䍄䉁䅁䅁䅂䅁䅁䅍䅄䅁䅁䅯督䅁䅁䅯允䅉䅁䅯睁䅉䅁䅅䅁䉁䅁䅁兂瑂敭湍甹㥪䅑杷允䅁䅁䅕䅁䑁䅁䅷䅁䭁偁䱯䅁䭁佁䭧䅁䭁佁䭙䅁䭁佁䭣䅁䉁䅁䅁允䅁䅁䅯䅅䅑䅁杷允䅁䅁䅍䅁䑁䅁䅷䅁䭁䑁久䅁䭁䉁䜴䅁䉁䅁䅁允䅁䅁䅯䅎䅙䅁杷允䅁䅁䅑䅁䑁䅁䅷䅁䭁䉁䉙䅁䭁䉁䅅䅁䭁䅁䅕䅁䉁䅁䅁允䅁䉁䅑䅎杨元䅁䅁䵁䅉䅅䅁䙁䅁䅁睁䵁䅁䅁权瑂䅁䅁权潄权䅁权浄权䅁权湄权䅁允䅁䅁䅅䅁䭁䙁䱅䅁䵁䅉䅅䅁䑁䅁䅁睁䵁䅁䅁权扂䅁䅁权慁杂䅁允䅁䅁䅅䅁䭁䑁䜴䅁䵁䅉䅅䅁䑁䅁䅁睁䵁䅁䅁权㡄允䅁权慁杂䅁允䅁䅁䅅䅁䭁䵁䝁䅁䵁䅉䅅䅁䙁䅁䅁睁䵁䅁䅁权䑁兂䅁权煄权䅁权浄权䅁权牄权䅁允䅁䅁䅅䅁䭁䉁䕁䅁䵁䅉䅅䅁䙁䅁䅁睁䵁䅁䅁权㍂兄䅁权獄权䅁权浄权䅁权湄权䅁允䅁䅁䅅䅁䭁䉁䕁䅁䵁䅉䅅䅁䑁䅁䅁睁䵁䅁䅁权䩃䅁䅁权捁杂䅁允䅁䅁䅅䅁䭁䕁䝅䅁䵁䅉䅅䅁䕁䅁䅁睁䵁䅁䅁权穄兂䅁权晁杂䅁权杁杂䅁允䅁䅁䅅䅁䭁䥁䡍䅁䵁䅉䅅䅁䕁䅁䅁睁䵁䅁䅁权祄䅁䅁权剁䅁䅁权䕁杁䅁允䅁䅁䅅䅁啁䅁睃步䅧䅁䅁䍄䉁䅁䅁䅂䅁䅁䅍䅄䅁䅁䅯兴䅁䅁䅯允䅉䅁䅯兂䅉䅁䅅䅁䉁䅁䅁兂乃䝪兆䙦煈䅑杷允䅁䅁䅍䅁䑁䅁䅷䅁䭁䭁䅫䅁䭁䉁䝷䅁䉁䅁䅁允䅁䅁䅯睋䅙䅁杷允䅁䅁䅕䅁䑁䅁䅷䅁䭁偁䙳䅁䭁佁䭫䅁䭁佁䭙䅁䭁佁䭣䅁䉁䅁䅁允䅁䅁䅯杩䅳䅁杷允䅁䅁䅍䅁䑁䅁䅷䅁䭁䭁䵉䅁䭁䉁䝯䅁䉁䅁䅁允䅁䅁䅯杁䅧䅁杷允䅁䅁䅕䅁䑁䅁䅷䅁䭁䭁䄴䅁䭁佁䬰䅁䭁佁䭙䅁䭁佁䭣䅁䉁䅁䅁允䅁䅁䅣䅁䅁䥁浄唵䵁䅉䅅䅁䕁䅁䅁睁䵁䅁䅁权潂允䅁权䕁䅁䅁权䙁䅁䅁允䅁䅁䅅䅁啁䙁㉴朲䅁䅁䅁䍄䉁䅁䅁睁䅁䅁䅍䅄䅁䅁䅯杗䅳䅁䅯䅊䅙䅁䅅䅁䉁䅁䅁权穁睂䅁䍄䉁䅁䅁兂䅁䅁䅍䅄䅁䅁䅯睪䅑䅁䅯䄷䅯䅁䅯朵䅯䅁䅯眵䅯䅁䅅䅁䉁䅁䅁睂䅁䅁䅁佑汔䅑杷允䅁䅁䅕䅁䑁䅁䅷䅁䭁䭁䕯䅁䭁佁䬰䅁䭁佁䭙䅁䭁佁䭣䅁䉁䅁䅁允䅁䅁䅣䅁䅁䵁楁欵䵁䅉䅅䅁䙁䅁䅁睁䵁䅁䅁权摁䅄䅁权灄权䅁权浄权䅁权湄权䅁允䅁䅁䅅䅁䭁䉁䕁䅁䵁䅉䅅䅁䑁䅁䅁睁䵁䅁䅁权楄允䅁权歁杂䅁允䅁䅁䅅䅁䭁佁䭍䅁䵁䅉䅅䅁䑁䅁䅁睁䵁䅁䅁权䱃睃䅁权流杂䅁允䅁䅁䅅䅁䙁䙁偹癷潕䙢䅎䍄䉁䅁䅁䅂䅁䅁䅍䅄䅁䅁䅯儳䅁䅁䅯允䅉䅁䅯杁䅉䅁䅅䅁䉁䅁䅁兂坃永奊汙瀯䅑杷允䅁䅁䅍䅁䑁䅁䅷䅁䭁䕁䰸䅁䭁䉁䝧䅁䉁䅁䅁允䅁䅁䅯䅦䅙䅁杷允䅁䅁䅑䅁䑁䅁䅷䅁䭁䝁䉅䅁䭁䉁䜸䅁䭁䍁䝁䅁䉁䅁䅁允䅁䅁䅯杚䅣䅁杷允䅁䅁䅕䅁䑁䅁䅷䅁䭁乁䈸䅁䭁佁䭕䅁䭁佁䭙䅁䭁佁䭣䅁䉁䅁䅁允䅁䅁䅯材䅳䅁杷允䅁䅁䅕䅁䑁䅁䅷䅁䭁䉁偫䅁䭁佁䬰䅁䭁佁䭙䅁䭁佁䭣䅁䉁䅁䅁允䅁䅁䅯䅅䅑䅁杷允䅁䅁䅍䅁䑁䅁䅷䅁䭁䱁䵍䅁䭁䉁䝷䅁䉁䅁䅁允䅁䅁䅯杙䅙䅁杷允䅁䅁䅕䅁䑁䅁䅷䅁䭁乁䕫䅁䭁佁䭧䅁䭁佁䭙䅁䭁佁䭣䅁䉁䅁䅁允䅁䅁䅯杂䅳䅁杷允䅁䅁䅍䅁䑁䅁䅷䅁䭁䅁䉍䅁䭁䉁䝷䅁䉁䅁䅁允䅁䅁䅯儷䅙䅁杷允䅁䅁䅕䅁䑁䅁䅷䅁䭁䉁䉕䅁䭁佁䭕䅁䭁佁䭙䅁䭁佁䭣䅁䉁䅁䅁允䅁䅁䅯兄䅳䅁杷允䅁䅁䅑䅁䑁䅁䅷䅁䭁佁䙣䅁䭁䉁䜸䅁䭁䍁䝁䅁䉁䅁䅁允䅁䅁䅯䅔䅙䅁杷允䅁䅁䅑䅁䑁䅁䅷䅁䭁䱁乫䅁䭁䉁䜸䅁䭁䍁䝁䅁䉁䅁䅁允䅁䅁䅯睕䅧䅁杷允䅁䅁䅑䅁䑁䅁䅷䅁䭁䙁䅍䅁䭁䅁䅑䅁䭁䅁䍑䅁䉁䅁䅁允䅁䉁䅑䰶䡪䅁䅁䅁䵁䅉䅅䅁䕁䅁䅁睁䵁䅁䅁权㥃䅁䅁权䉁杁䅁权䍁杁䅁允䅁䅁䅅䅁䙁䍁䝢坅㘹佒䄱䍄䉁䅁䅁兂䅁䅁䅍䅄䅁䅁䅯䅊䅕䅁䅯朶䅯䅁䅯朵䅯䅁䅯眶䅯䅁䅅䅁䉁䅁䅁权允䅂䅁䍄䉁䅁䅁睁䅁䅁䅍䅄䅁䅁䅯督䅅䅁䅯䅊䅙䅁䅅䅁䉁䅁䅁权⽄䅃䅁䍄䉁䅁䅁睁䅁䅁䅍䅄䅁䅁䅯兦䅅䅁䅯䅇䅙䅁䅅䅁䉁䅁䅁权䭂杂䅁䍄䉁䅁䅁兂䅁䅁䅍䅄䅁䅁䅯睗䅁䅁䅯儶䅯䅁䅯朵䅯䅁䅯眵䅯䅁䅅䅁䉁䅁䅁权偃睃䅁䍄䉁䅁䅁睁䅁䅁䅍䅄䅁䅁䅯䅌䄰䅁䅯䅇䅙䅁䅅䅁䉁䅁䅁权婁杂䅁䍄䉁䅁䅁䅂䅁䅁䅍䅄䅁䅁䅯杯䅁䅁䅯允䅉䅁䅯睁䅉䅁䅅䅁䉁䅁䅁兂畁穕湧橏偄䅑杷允䅁䅁䅕䅁䑁䅁䅷䅁䭁䙁䈴䅁䭁佁䭯䅁䭁佁䭙䅁䭁佁䭳䅁䉁䅁䅁允䅁䅁䅯䅅䅑䅁杷允䅁䅁䅍䅁䑁䅁䅷䅁䭁䡁䉣䅁䭁䉁䜴䅁䉁䅁䅁允䅁䅁䅯䅆䅣䅁杷允䅁䅁䅍䅁䑁䅁䅷䅁䭁乁䙕䅁䭁䉁䝯䅁䉁䅁䅁允䅁䅁䅯兗䅙䅁杷允䅁䅁䅑䅁䑁䅁䅷䅁䭁䑁乙䅁䭁䉁䜸䅁䭁䍁䝁䅁䉁䅁䅁允䅁䅁䅯兢䅙䅁杷允䅁䅁䅍䅁䑁䅁䅷䅁䭁䕁䙉䅁䭁䉁䝯䅁䉁䅁䅁允䅁䅁䅯睋䅙䅁杷允䅁䅁䅍䅁䑁䅁䅷䅁䭁佁䘸䅁䭁䉁䝷䅁䉁䅁䅁允䅁䅁䅯杋䅣䅁杷允䅁䅁䅍䅁䑁䅁䅷䅁䭁䅁䅍䅁䭁䉁䜴䅁䉁䅁䅁允䅁䅁䅯睤䅙䅁杷允䅁䅁䅍䅁䑁䅁䅷䅁䭁乁䕯䅁䭁䉁䝯䅁䉁䅁䅁允䅁䅁䅯材䅙䅁杷允䅁䅁䅕䅁䑁䅁䅷䅁䭁乁䉣䅁䭁佁䭷䅁䭁佁䭙䅁䭁佁䭣䅁䉁䅁䅁允䅁䅁䅣䅁䅁䥁十欵䵁䅉䅅䅁䑁䅁䅁睁䵁䅁䅁权い兂䅁权敁杂䅁允䅁䅁䅅䅁䭁䍁䥍䅁䵁䅉䅅䅁䕁䅁䅁睁䵁䅁䅁权佃䅂䅁权晁杂䅁权杁杂䅁允䅁䅁䅅䅁䭁䉁䡣䅁䵁䅉䅅䅁䕁䅁䅁睁䵁䅁䅁权䍁允䅁权䭁䅁䅁权䕁杁䅁允䅁䅁䅅䅁䙁䱁敧敨剴併⼴䍄䉁䅁䅁䅂䅁䅁䅍䅄䅁䅁䅯䅗䅅䅁䅯权䅁䅁䅯兂䅁䅁䅅䅁䉁䅁䅁兂坃㑑獴⼵歳䅑杷允䅁䅁䅕䅁䑁䅁䅷䅁䭁䭁䉧䅁䭁佁䭕䅁䭁佁䭙䅁䭁佁䭣䅁䉁䅁䅁允䅁䅁䅯䅏䅳䅁杷允䅁䅁䅍䅁䑁䅁䅷䅁䭁䉁䈴䅁䭁䉁䝷䅁䉁䅁䅁允䅁䅁䅯䅳䅙䅁杷允䅁䅁䅕䅁䑁䅁䅷䅁䭁䍁䙫䅁䭁佁䭯䅁䭁佁䭙䅁䭁佁䭳䅁䉁䅁䅁允䅁䅁䅣䅁䅁䅁⽁欵䵁䅉䅅䅁䙁䅁䅁睁䵁䅁䅁权䝄䅂䅁权汄权䅁权浄权䅁权湄权䅁允䅁䅁䅅䅁䭁䉁䱷䅁䵁䅉䅅䅁䑁䅁䅁睁䵁䅁䅁权楁允䅁权捁杂䅁允䅁䅁䅅䅁䭁䥁䝳䅁䵁䅉䅅䅁䑁䅁䅁睁䵁䅁䅁权歂兂䅁权奁杂䅁允䅁䅁䅅䅁䭁䕁䝑䅁䵁䅉䅅䅁䙁䅁䅁睁䵁䅁䅁权䕁杂䅁权瑄权䅁权浄权䅁权湄权䅁允䅁䅁䅅䅁䭁䉁䕁䅁䵁䅉䅅䅁䙁䅁䅁睁䵁䅁䅁权祁䅁䅁权獄权䅁权浄权䅁权湄权䅁允䅁䅁䅅䅁䡁䅁䅁䅁䅃⭧䅖䍄䉁䅁䅁睁䅁䅁䅍䅄䅁䅁䅯䅤䅅䅁䅯䅈䅙䅁䅅䅁䉁䅁䅁权㝂杂䅁䍄䉁䅁䅁䅂䅁䅁䅍䅄䅁䅁䅯兆䅅䅁䅯睈䅙䅁䅯䅉䅙䅁䅅䅁䉁䅁䅁权䵂杂䅁䍄䉁䅁䅁睁䅁䅁䅍䅄䅁䅁䅯硦䅁䅁䅯杇䅙䅁䅅䅁䉁䅁䅁权楂杂䅁䍄䉁䅁䅁兂䅁䅁䅍䅄䅁䅁䅯䅰䅑䅁䅯䄶䅯䅁䅯朵䅯䅁䅯眵䅯䅁䅅䅁䉁䅁䅁权䝁睃䅁䍄䉁䅁䅁睁䅁䅁䅍䅄䅁䅁䅯䅺䅁䅁䅯杈䅙䅁䅅䅁䉁䅁䅁权剂杂䅁䍄䉁䅁䅁睁䅁䅁䅍䅄䅁䅁䅯兲䅑䅁䅯䅊䅙䅁䅅䅁䉁䅁䅁权晁睂䅁䍄䉁䅁䅁兂䅁䅁䅍䅄䅁䅁䅯䅒䅁䅁䅯䄷䅯䅁䅯朵䅯䅁䅯眵䅯䅁䅅䅁䉁䅁䅁睂䅁䅁䅁䭯汪䅑杷允䅁䅁䅑䅁䑁䅁䅷䅁䭁䑁䅣䅁䭁䅁䅯䅁䭁䅁䍑䅁䉁䅁䅁允䅁䅁䅕潂噇㑑獵䕊䵁䅉䅅䅁䕁䅁䅁睁䵁䅁䅁权䥄䅁䅁权剁䅁䅁权䙁䅁䅁允䅁䅁䅅䅁啁䝁穃剋䅍䅁䅁䍄䉁䅁䅁兂䅁䅁䅍䅄䅁䅁䅯睍䅅䅁䅯儶䅯䅁䅯朵䅯䅁䅯眵䅯䅁䅅䅁䉁䅁䅁权允䅂䅁䍄䉁䅁䅁兂䅁䅁䅍䅄䅁䅁䅯睲䅕䅁䅯䄶䅯䅁䅯朵䅯䅁䅯眵䅯䅁䅅䅁䉁䅁䅁权允䅂䅁䍄䉁䅁䅁兂䅁䅁䅍䅄䅁䅁䅯关䅕䅁䅯䄷䅯䅁䅯朵䅯䅁䅯眵䅯䅁䅅䅁䉁䅁䅁睂䅁䅁䅁䉷歮䅑杷允䅁䅁䅑䅁䑁䅁䅷䅁䭁䥁䉑䅁䭁䅁䅑䅁䭁䅁䍑䅁䉁䅁䅁允䅁䉁䅑番䝅䅁䅁䅁䵁䅉䅅䅁䙁䅁䅁睁䵁䅁䅁权䵂允䅁权潄权䅁权浄权䅁权湄权䅁允䅁䅁䅅䅁䭁䅁䱙䅁䵁䅉䅅䅁䑁䅁䅁睁䵁䅁䅁权慄兂䅁权流杂䅁允䅁䅁䅅䅁䙁䭁䠵場啯決䅬䍄䉁䅁䅁䅂䅁䅁䅍䅄䅁䅁䅯权䅅䅁䅯充䅁䅁䅯䅂䅉䅁䅅䅁䉁䅁䅁䅆杂㡵䘸䅁䅁䅁杷允䅁䅁䅕䅁䑁䅁䅷䅁䭁䥁䄰䅁䭁佁䭕䅁䭁佁䭙䅁䭁佁䭣䅁䉁䅁䅁允䅁䅁䅯䅏䅳䅁杷允䅁䅁䅕䅁䑁䅁䅷䅁䭁䩁䉣䅁䭁佁䭫䅁䭁佁䭙䅁䭁佁䭣䅁䉁䅁䅁允䅁䅁䅯睤䄴䅁杷允䅁䅁䅕䅁䑁䅁䅷䅁䭁䩁䱯䅁䭁佁䭯䅁䭁佁䭙䅁䭁佁䭳䅁䉁䅁䅁允䅁䅁䅯䅅䅑䅁杷允䅁䅁䅍䅁䑁䅁䅷䅁䭁䡁䉳䅁䭁䉁䜴䅁䉁䅁䅁允䅁䅁䅯睐䅙䅁杷允䅁䅁䅍䅁䑁䅁䅷䅁䭁䵁䙑䅁䭁䍁䝑䅁䉁䅁䅁允䅁䅁䅯睵䅧䅁杷允䅁䅁䅑䅁䑁䅁䅷䅁䭁䅁䉧䅁䭁䅁䅯䅁䭁䅁䍑䅁䉁䅁䅁允䅁䅁䅕䭆䠵場啯が䵁䅉䅅䅁䕁䅁䅁睁䵁䅁䅁权佂䅁䅁权䕁䅁䅁权䙁䅁䅁允䅁䅁䅅䅁啁䝁琳李䅅䅁䅁䍄䉁䅁䅁兂䅁䅁䅍䅄䅁䅁䅯䅅䅁䅁䅯朶䅯䅁䅯朵䅯䅁䅯眶䅯䅁䅅䅁䉁䅁䅁睂䅁䅁䅁䕯洷䅑杷允䅁䅁䅍䅁䑁䅁䅷䅁䭁䙁䙅䅁䭁䉁䝯䅁䉁䅁䅁允䅁䅁䅯䅢䅙䅁杷允䅁䅁䅕䅁䑁䅁䅷䅁䭁䅁䱑䅁䭁佁䭷䅁䭁佁䭙䅁䭁佁䭣䅁䉁䅁䅁允䅁䅁䅯䅅䅑䅁杷允䅁䅁䅍䅁䑁䅁䅷䅁䭁䝁䅍䅁䭁䉁䝧䅁䉁䅁䅁允䅁䅁䅯䅦䅙䅁杷允䅁䅁䅍䅁䑁䅁䅷䅁䭁䉁䄰䅁䭁䍁䝑䅁䉁䅁䅁允䅁䅁䅯䄴䅧䅁杷允䅁䅁䅑䅁䑁䅁䅷䅁䭁乁䉫䅁䭁䅁䍅䅁䭁䅁䍉䅁䉁䅁䅁允䅁䅁䅯睒䅁䅁杷允䅁䅁䅍䅁䑁䅁䅷䅁䭁䍁䉉䅁䭁䉁䝧䅁䉁䅁䅁允䅁䅁䅯兏䅙䅁杷允䅁䅁䅍䅁䑁䅁䅷䅁䭁䩁䱷䅁䭁䉁䝷䅁䉁䅁䅁允䅁䅁䅯杙䅙䅁杷允䅁䅁䅍䅁䑁䅁䅷䅁䭁䵁䉷䅁䭁䉁䝯䅁䉁䅁䅁允䅁䅁䅯児䅙䅁杷允䅁䅁䅍䅁䑁䅁䅷䅁䭁䝁䅉䅁䭁䉁䝷䅁䉁䅁䅁允䅁䅁䅯睥䅙䅁杷允䅁䅁䅍䅁䑁䅁䅷䅁䭁䭁䱍䅁䭁䉁䝷䅁䉁䅁䅁允䅁䅁䅯杙䅙䅁杷允䅁䅁䅍䅁䑁䅁䅷䅁䭁䑁䱁䅁䭁䉁䜴䅁䉁䅁䅁允䅁䅁䅯来䅣䅁杷允䅁䅁䅕䅁䑁䅁䅷䅁䭁䅁䙑䅁䭁佁䭫䅁䭁佁䭙䅁䭁佁䭣䅁䉁䅁䅁允䅁䅁䅯兮䅳䅁杷允䅁䅁䅕䅁䑁䅁䅷䅁䭁䅁䝑䅁䭁佁䭫䅁䭁佁䭙䅁䭁佁䭣䅁䉁䅁䅁允䅁䅁䅯䅅䅑䅁杷允䅁䅁䅍䅁䑁䅁䅷䅁䭁䩁䱁䅁䭁䍁䝑䅁䉁䅁䅁允䅁䅁䅯桧䅁䅁杷允䅁䅁䅑䅁䑁䅁䅷䅁䭁䙁䙅䅁䭁䉁䜸䅁䭁䍁䝁䅁䉁䅁䅁允䅁䅁䅯䅶䅧䅁杷允䅁䅁䅕䅁䑁䅁䅷䅁䭁偁䅙䅁䭁佁䬰䅁䭁佁䭙䅁䭁佁䭣䅁䉁䅁䅁允䅁䅁䅣䅁䅁䕁十唵䵁䅉䅅䅁䑁䅁䅁睁䵁䅁䅁权晄䅁䅁权歁杂䅁允䅁䅁䅅䅁䭁䉁䕁䅁䵁䅉䅅䅁䑁䅁䅁睁䵁䅁䅁权䱂允䅁权奁杂䅁允䅁䅁䅅䅁䭁䉁䝫䅁䵁䅉䅅䅁䑁䅁䅁睁䵁䅁䅁权奂䅁䅁权敁杂䅁允䅁䅁䅅䅁䭁乁䠸䅁䵁䅉䅅䅁䑁䅁䅁睁䵁䅁䅁权穂兂䅁权捁杂䅁允䅁䅁䅅䅁䭁䕁䡙䅁䵁䅉䅅䅁䕁䅁䅁睁䵁䅁䅁权獁䅁䅁权剁䅁䅁权䕁杁䅁允䅁䅁䅅䅁啁䵁癃术䅑䅁䅁䍄䉁䅁䅁睁䅁䅁䅍䅄䅁䅁䅯䅖䅳䅁䅯䅊䅙䅁䅅䅁䉁䅁䅁权权睃䅁䍄䉁䅁䅁睁䅁䅁䅍䅄䅁䅁䅯䄲䅳䅁䅯䅈䅙䅁䅅䅁䉁䅁䅁权䡂杂䅁䍄䉁䅁䅁睁䅁䅁䅍䅄䅁䅁䅯䅶䅕䅁䅯䅇䅙䅁䅅䅁䉁䅁䅁权㡂杂䅁䍄䉁䅁䅁睁䅁䅁䅍䅄䅁䅁䅯䄳䅅䅁䅯䅊䅙䅁䅅䅁䉁䅁䅁权摄权䅁䍄䉁䅁䅁睁䅁䅁䅍䅄䅁䅁䅯睶䅷䅁䅯杈䅙䅁䅅䅁䉁䅁䅁权乄睂䅁䍄䉁䅁䅁睁䅁䅁䅍䅄䅁䅁䅯睮䅕䅁䅯䅈䅙䅁䅅䅁䉁䅁䅁权㝂杂䅁䍄䉁䅁䅁睁䅁䅁䅍䅄䅁䅁䅯其䅕䅁䅯䅇䅙䅁䅅䅁䉁䅁䅁权㥁杂䅁䍄䉁䅁䅁睁䅁䅁䅍䅄䅁䅁䅯杴䄰䅁䅯杇䅙䅁䅅䅁䉁䅁䅁权䱂杂䅁䍄䉁䅁䅁睁䅁䅁䅍䅄䅁䅁䅯杨䅁䅁䅯䅇䅙䅁䅅䅁䉁䅁䅁权療杂䅁䍄䉁䅁䅁睁䅁䅁䅍䅄䅁䅁䅯睋䅁䅁䅯䅊䅙䅁䅅䅁䉁䅁䅁权⭄䅃䅁䍄䉁䅁䅁䅂䅁䅁䅍䅄䅁䅁䅯朸䅁䅁䅯充䅁䅁䅯兂䅁䅁䅅䅁䉁䅁䅁䅆䅄砷䙒䅁䅁䅁杷允䅁䅁䅍䅁䑁䅁䅷䅁䭁䱁䘴䅁䭁䉁䝧䅁䉁䅁䅁允䅁䅁䅯杓䅙䅁杷允䅁䅁䅍䅁䑁䅁䅷䅁䭁䉁乕䅁䭁䉁䝯䅁䉁䅁䅁允䅁䅁䅯杁䅧䅁杷允䅁䅁䅕䅁䑁䅁䅷䅁䭁䡁䅅䅁䭁佁䬰䅁䭁佁䭙䅁䭁佁䭣䅁䉁䅁䅁允䅁䅁䅣䅁䅁佁䥃唵䵁䅉䅅䅁䙁䅁䅁睁䵁䅁䅁权⽄䅁䅁权潄权䅁权浄权䅁权湄权䅁允䅁䅁䅅䅁䭁䅁䱙䅁䵁䅉䅅䅁䙁䅁䅁睁䵁䅁䅁权㙄睃䅁权瑄权䅁权浄权䅁权湄权䅁允䅁䅁䅅䅁䭁䉁䕁䅁䵁䅉䅅䅁䑁䅁䅁睁䵁䅁䅁权剂兂䅁权歁杂䅁允䅁䅁䅅䅁䭁䱁䤰䅁䵁䅉䅅䅁䕁䅁䅁睁䵁䅁䅁权䩂允䅁权䕁䅁䅁权䙁䅁䅁允䅁䅁䅅䅁啁䅁湪朹䅁䅁䅁䍄䉁䅁䅁兂䅁䅁䅍䅄䅁䅁䅯朱䅁䅁䅯儷䅯䅁䅯朵䅯䅁䅯眵䅯䅁䅅䅁䉁䅁䅁睂䅁䅁䅁䩙汮䅑杷允䅁䅁䅕䅁䑁䅁䅷䅁䭁乁䕧䅁䭁佁䬰䅁䭁佁䭙䅁䭁佁䭣䅁䉁䅁䅁允䅁䅁䅣䅁䅁䍁橃唵䵁䅉䅅䅁䑁䅁䅁睁䵁䅁䅁权晃兄䅁权捁杂䅁允䅁䅁䅅䅁䭁䥁䝷䅁䵁䅉䅅䅁䕁䅁䅁睁䵁䅁䅁权摁䅁䅁权䉁杁䅁权䙁杁䅁允䅁䅁䅅䅁䙁䝁ぬ留䉯側䅎䍄䉁䅁䅁䅂䅁䅁䅍䅄䅁䅁䅯䅏䅅䅁䅯允䅉䅁䅯睁䅉䅁䅅䅁䉁䅁䅁兂䉂䕆杨汖桐䅑杷允䅁䅁䅍䅁䑁䅁䅷䅁䭁佁佉䅁䭁䉁䝧䅁䉁䅁䅁允䅁䅁䅯杓䅙䅁杷允䅁䅁䅍䅁䑁䅁䅷䅁䭁䉁乯䅁䭁䍁䝑䅁䉁䅁䅁允䅁䅁䅯䅅䅑䅁杷允䅁䅁䅕䅁䑁䅁䅷䅁䭁䩁䘸䅁䭁佁䭕䅁䭁佁䭙䅁䭁佁䭣䅁䉁䅁䅁允䅁䅁䅯䅈䅳䅁杷允䅁䅁䅍䅁䑁䅁䅷䅁䭁䍁䅳䅁䭁䍁䝙䅁䉁䅁䅁允䅁䅁䅕浚浚浚䝚䕔䵁䅉䅅䅁䙁䅁䅁睁䵁䅁䅁权歃睃䅁权汄权䅁权浄权䅁权湄权䅁允䅁䅁䅅䅁䭁䭁䱕䅁䵁䅉䅅䅁䑁䅁䅁睁䵁䅁䅁权㝂兄䅁权捁杂䅁允䅁䅁䅅䅁䭁䝁䝉䅁䵁䅉䅅䅁䙁䅁䅁睁䵁䅁䅁权佂允䅁权灄权䅁权浄权䅁权湄权䅁允䅁䅁䅅䅁䭁䭁䱙䅁䵁䅉䅅䅁䑁䅁䅁睁䵁䅁䅁权䅃䅁䅁权流杂䅁允䅁䅁䅅䅁䙁乁橥䑣䬰ぬ䅒䍄䉁䅁䅁兂䅁䅁䅍䅄䅁䅁䅯兯䅑䅁䅯朶䅯䅁䅯朵䅯䅁䅯眶䅯䅁䅅䅁䉁䅁䅁睂䅁䅁䅁䍙浪䅑杷允䅁䅁䅑䅁䑁䅁䅷䅁䭁䵁䅍䅁䭁䉁䜸䅁䭁䍁䝁䅁䉁䅁䅁允䅁䅁䅯䄷䅧䅁杷允䅁䅁䅑䅁䑁䅁䅷䅁䭁䅁䅫䅁䭁䅁䅑䅁䭁䅁䅕䅁䉁䅁䅁允䅁䉁䅑䅡啸䅁䅁䅁䵁䅉䅅䅁䕁䅁䅁睁䵁䅁䅁权䝄䅁䅁权晁杂䅁权杁杂䅁允䅁䅁䅅䅁䭁佁䤰䅁䵁䅉䅅䅁䙁䅁䅁睁䵁䅁䅁权捃䅁䅁权灄权䅁权浄权䅁权湄权䅁允䅁䅁䅅䅁䭁䵁伴䅁䵁䅉䅅䅁䑁䅁䅁睁䵁䅁䅁权摁兄䅁权慁杂䅁允䅁䅁䅅䅁䭁䑁䝷䅁䵁䅉䅅䅁䕁䅁䅁睁䵁䅁䅁权汁允䅁权䕁䅁䅁权䙁䅁䅁允䅁䅁䅅䅁啁䝁卹睒䅁䅁䅁䍄䉁䅁䅁兂䅁䅁䅍䅄䅁䅁䅯䅷䅅䅁䅯䄷䅯䅁䅯朵䅯䅁䅯眵䅯䅁䅅䅁䉁䅁䅁睂䅁䅁䅁䕧浪䅑杷允䅁䅁䅕䅁䑁䅁䅷䅁䭁䱁䕯䅁䭁佁䭕䅁䭁佁䭙䅁䭁佁䭣䅁䉁䅁䅁允䅁䅁䅯睎䅳䅁杷允䅁䅁䅍䅁䑁䅁䅷䅁䭁䭁䱳䅁䭁䉁䝷䅁䉁䅁䅁允䅁䅁䅯杒䅣䅁杷允䅁䅁䅑䅁䑁䅁䅷䅁䭁䱁䉷䅁䭁䅁䍅䅁䭁䅁䍕䅁䉁䅁䅁允䅁䅁䅕䵪朷䥄牪唰䵁䅉䅅䅁䑁䅁䅁睁䵁䅁䅁权䙄兂䅁权捁杂䅁允䅁䅁䅅䅁䭁乁䝁䅁䵁䅉䅅䅁䙁䅁䅁睁䵁䅁䅁权㑄权䅁权獄权䅁权浄权䅁权湄权䅁允䅁䅁䅅䅁䭁䉁䕁䅁䵁䅉䅅䅁䙁䅁䅁睁䵁䅁䅁权㡃䅁䅁权潄权䅁权浄权䅁权湄权䅁允䅁䅁䅅䅁䭁䅁䱙䅁䵁䅉䅅䅁䙁䅁䅁睁䵁䅁䅁权䵂睄䅁权煄权䅁权浄权䅁权牄权䅁允䅁䅁䅅䅁䭁䉁䕁䅁䵁䅉䅅䅁䙁䅁䅁睁䵁䅁䅁权乁兄䅁权灄权䅁权浄权䅁权湄权䅁允䅁䅁䅅䅁䭁䉁䕁䅁䵁䅉䅅䅁䑁䅁䅁睁䵁䅁䅁权坂允䅁权奁杂䅁允䅁䅁䅅䅁䭁䉁䝫䅁䵁䅉䅅䅁䑁䅁䅁睁䵁䅁䅁权佂睃䅁权歁杂䅁允䅁䅁䅅䅁䭁䭁䱷䅁䵁䅉䅅䅁䙁䅁䅁睁䵁䅁䅁权䥄䅂䅁权獄权䅁权浄权䅁权湄权䅁允䅁䅁䅅䅁䡁䅁䅁䅁䅃⭙䅖䍄䉁䅁䅁䅂䅁䅁䅍䅄䅁䅁䅯兤䅅䅁䅯䅂䅁䅁䅯䅂䅉䅁䅅䅁䉁䅁䅁䅆权㥥䑙䅁䅁䅁杷允䅁䅁䅕䅁䑁䅁䅷䅁䭁䩁䱉䅁䭁佁䬰䅁䭁佁䭙䅁䭁佁䭣䅁䉁䅁䅁允䅁䅁䅣䅁䅁䅁牁欵䵁䅉䅅䅁䑁䅁䅁睁䵁䅁䅁权奁允䅁权慁杂䅁允䅁䅁䅅䅁䭁䍁䝳䅁䵁䅉䅅䅁䑁䅁䅁睁䵁䅁䅁权奃允䅁权慁杂䅁允䅁䅁䅅䅁䭁䙁䝫䅁䵁䅉䅅䅁䑁䅁䅁睁䵁䅁䅁权䕄䅂䅁权慁杂䅁允䅁䅁䅅䅁䭁䑁䝷䅁䵁䅉䅅䅁䑁䅁䅁睁䵁䅁䅁权瑃睃䅁权奁杂䅁允䅁䅁䅅䅁䭁䍁䝫䅁䵁䅉䅅䅁䙁䅁䅁睁䵁䅁䅁权䉁兂䅁权汄权䅁权浄权䅁权湄权䅁允䅁䅁䅅䅁䭁䑁䱣䅁䵁䅉䅅䅁䑁䅁䅁睁䵁䅁䅁权婃兂䅁权捁杂䅁允䅁䅁䅅䅁䭁䙁䝫䅁䵁䅉䅅䅁䙁䅁䅁睁䵁䅁䅁权癄䅂䅁权獄权䅁权浄权䅁权湄权䅁允䅁䅁䅅䅁䡁䅁䅁䅁䅂男䅖䍄䉁䅁䅁睁䅁䅁䅍䅄䅁䅁䅯睁䅙䅁䅯䅊䅙䅁䅅䅁䉁䅁䅁权䥄䅃䅁䍄䉁䅁䅁䅂䅁䅁䅍䅄䅁䅁䅯先䅅䅁䅯䅂䅁䅁䅯䅂䅉䅁䅅䅁䉁䅁䅁䅆䥄㥍䈸䅁䅁䅁杷允䅁䅁䅕䅁䑁䅁䅷䅁䭁䕁䙫䅁䭁佁䭧䅁䭁佁䭙䅁䭁佁䭣䅁䉁䅁䅁允䅁䅁䅯李䅳䅁杷允䅁䅁䅍䅁䑁䅁䅷䅁䭁乁䅕䅁䭁䍁䝑䅁䉁䅁䅁允䅁䅁䅯兄䅫䅁杷允䅁䅁䅍䅁䑁䅁䅷䅁䭁䱁䙧䅁䭁䍁䝑䅁䉁䅁䅁允䅁䅁䅯䅅䅑䅁杷允䅁䅁䅕䅁䑁䅁䅷䅁䭁䵁䄸䅁䭁佁䭧䅁䭁佁䭙䅁䭁佁䭣䅁䉁䅁䅁允䅁䅁䅯兕䅳䅁杷允䅁䅁䅑䅁䑁䅁䅷䅁䭁䕁䅁䅁䭁䅁䅑䅁䭁䅁䍑䅁䉁䅁䅁允䅁䉁䅑䉅⽋䅁䅁䅁䵁䅉䅅䅁䙁䅁䅁睁䵁䅁䅁权䅄䅁䅁权瑄权䅁权浄权䅁权湄权䅁允䅁䅁䅅䅁䡁䅁䅁䅁䅁畒䅚䍄䉁䅁䅁兂䅁䅁䅍䅄䅁䅁䅯䅤䅅䅁䅯䄶䅯䅁䅯朵䅯䅁䅯眵䅯䅁䅅䅁䉁䅁䅁权䝁睃䅁䍄䉁䅁䅁兂䅁䅁䅍䅄䅁䅁䅯杚䅁䅁䅯儷䅯䅁䅯朵䅯䅁䅯眵䅯䅁䅅䅁䉁䅁䅁睂䅁䅁䅁䔴浺䅑杷允䅁䅁䅑䅁䑁䅁䅷䅁䭁偁䅧䅁䭁䉁䅅䅁䭁䅁䍑䅁䉁䅁䅁允䅁䉁䅑䠴䝰杄䅁䅁䵁䅉䅅䅁䙁䅁䅁睁䵁䅁䅁权㑃允䅁权汄权䅁权浄权䅁权湄权䅁允䅁䅁䅅䅁䭁偁䭫䅁䵁䅉䅅䅁䑁䅁䅁睁䵁䅁䅁权十杂䅁权流杂䅁允䅁䅁䅅䅁䙁䑁積積積ㅅ䅖䍄䉁䅁䅁䅂䅁䅁䅍䅄䅁䅁䅯䅺䅑䅁䅯睈䅙䅁䅯䅉䅙䅁䅅䅁䉁䅁䅁权䑂䅃䅁䍄䉁䅁䅁兂䅁䅁䅍䅄䅁䅁䅯杴䅳䅁䅯儶䅯䅁䅯朵䅯䅁䅯眵䅯䅁䅅䅁䉁䅁䅁权允䅂䅁䍄䉁䅁䅁睁䅁䅁䅍䅄䅁䅁䅯杹䅳䅁䅯杇䅙䅁䅅䅁䉁䅁䅁权䍄杂䅁䍄䉁䅁䅁兂䅁䅁䅍䅄䅁䅁䅯䄴䅳䅁䅯䄶䅯䅁䅯朵䅯䅁䅯眵䅯䅁䅅䅁䉁䅁䅁权䝁睃䅁䍄䉁䅁䅁兂䅁䅁䅍䅄䅁䅁䅯䅍䅳䅁䅯䄶䅯䅁䅯朵䅯䅁䅯眵䅯䅁䅅䅁䉁䅁䅁权允䅂䅁䍄䉁䅁䅁睁䅁䅁䅍䅄䅁䅁䅯兖䅅䅁䅯䅊䅙䅁䅅䅁䉁䅁䅁权权权䅁䍄䉁䅁䅁兂䅁䅁䅍䅄䅁䅁䅯睚䅷䅁䅯䄷䅯䅁䅯朵䅯䅁䅯眵䅯䅁䅅䅁䉁䅁䅁睂䅁䅁䅁䅷浮䅑杷允䅁䅁䅍䅁䑁䅁䅷䅁䭁䕁䵯䅁䭁䍁䝙䅁䉁䅁䅁允䅁䅁䅕⽷潕䥘䌯し䵁䅉䅅䅁䑁䅁䅁睁䵁䅁䅁权㝁兂䅁权慁杂䅁允䅁䅁䅅䅁䭁䝁䝉䅁䵁䅉䅅䅁䙁䅁䅁睁䵁䅁䅁权婃允䅁权煄权䅁权浄权䅁权牄权䅁允䅁䅁䅅䅁䡁䅁䅁䅁䅃佊䅚䍄䉁䅁䅁兂䅁䅁䅍䅄䅁䅁䅯全䄴䅁䅯䄷䅯䅁䅯朵䅯䅁䅯眵䅯䅁䅅䅁䉁䅁䅁睂䅁䅁䅁䑧浺䅑杷允䅁䅁䅑䅁䑁䅁䅷䅁䭁䭁䈸䅁䭁䅁䅑䅁䭁䅁䅕䅁䉁䅁䅁允䅁䉁䅑䙑晘睁䅁䅁䵁䅉䅅䅁䙁䅁䅁睁䵁䅁䅁权祂䅁䅁权獄权䅁权浄权䅁权湄权䅁允䅁䅁䅅䅁䡁䅁䅁䅁杁攫䅖䍄䉁䅁䅁睁䅁䅁䅍䅄䅁䅁䅯杫䅁䅁䅯䅊䅙䅁䅅䅁䉁䅁䅁权楁元䅁䍄䉁䅁䅁睁䅁䅁䅍䅄䅁䅁䅯杬䅁䅁䅯䅊䅙䅁䅅䅁䉁䅁䅁权允䅂䅁䍄䉁䅁䅁睁䅁䅁䅍䅄䅁䅁䅯䄲䅳䅁䅯䅇䅙䅁䅅䅁䉁䅁䅁权䭂杂䅁䍄䉁䅁䅁兂䅁䅁䅍䅄䅁䅁䅯兎䄰䅁䅯朶䅯䅁䅯朵䅯䅁䅯眶䅯䅁䅅䅁䉁䅁䅁权允䅂䅁䍄䉁䅁䅁兂䅁䅁䅍䅄䅁䅁䅯杊䅁䅁䅯儵䅯䅁䅯朵䅯䅁䅯眵䅯䅁䅅䅁䉁䅁䅁权⭁睃䅁䍄䉁䅁䅁兂䅁䅁䅍䅄䅁䅁䅯杓䅁䅁䅯儶䅯䅁䅯朵䅯䅁䅯眵䅯䅁䅅䅁䉁䅁䅁权㑃睃䅁䍄䉁䅁䅁睁䅁䅁䅍䅄䅁䅁䅯睸䅑䅁䅯䅈䅙䅁䅅䅁䉁䅁䅁权あ杂䅁䍄䉁䅁䅁睁䅁䅁䅍䅄䅁䅁䅯䅦䅳䅁䅯䅊䅙䅁䅅䅁䉁䅁䅁权㕃睃䅁䍄䉁䅁䅁䅂䅁䅁䅍䅄䅁䅁䅯䄳䅁䅁䅯充䅁䅁䅯兂䅁䅁䅅䅁䉁䅁䅁䅆睂䍃头䅁䅁䅁杷允䅁䅁䅑䅁䑁䅁䅷䅁䭁䱁䉣䅁䭁䅁䅯䅁䭁䅁䅕䅁䉁䅁䅁允䅁䅁䅕渷⽷噎㘶い䵁䅉䅅䅁䑁䅁䅁睁䵁䅁䅁权乄䅁䅁权歁杂䅁允䅁䅁䅅䅁䭁䕁䩳䅁䵁䅉䅅䅁䙁䅁䅁睁䵁䅁䅁权獁兂䅁权灄权䅁权浄权䅁权湄权䅁允䅁䅁䅅䅁䭁䉁䕁䅁䵁䅉䅅䅁䙁䅁䅁睁䵁䅁䅁权㥃睃䅁权灄权䅁权浄权䅁权湄权䅁允䅁䅁䅅䅁䭁䉁䕁䅁䵁䅉䅅䅁䑁䅁䅁睁䵁䅁䅁权噂兄䅁权奁杂䅁允䅁䅁䅅䅁䭁䡁䝷䅁䵁䅉䅅䅁䙁䅁䅁睁䵁䅁䅁权⭃睃䅁权灄权䅁权浄权䅁权湄权䅁允䅁䅁䅅䅁䭁䱁䰸䅁䵁䅉䅅䅁䑁䅁䅁睁䵁䅁䅁权䭄䅁䅁权流杂䅁允䅁䅁䅅䅁䙁䉁畓⭒㙆䘵䅂䍄䉁䅁䅁兂䅁䅁䅍䅄䅁䅁䅯睏䅁䅁䅯儶䅯䅁䅯朵䅯䅁䅯眵䅯䅁䅅䅁䉁䅁䅁权允䅂䅁䍄䉁䅁䅁睁䅁䅁䅍䅄䅁䅁䅯兔䅅䅁䅯䅈䅙䅁䅅䅁䉁䅁䅁权䵁睂䅁䍄䉁䅁䅁兂䅁䅁䅍䅄䅁䅁䅯杕䅁䅁䅯儵䅯䅁䅯朵䅯䅁䅯眵䅯䅁䅅䅁䉁䅁䅁权⭁睃䅁䍄䉁䅁䅁兂䅁䅁䅍䅄䅁䅁䅯杉䅅䅁䅯儵䅯䅁䅯朵䅯䅁䅯眵䅯䅁䅅䅁䉁䅁䅁权乁睃䅁䍄䉁䅁䅁兂䅁䅁䅍䅄䅁䅁䅯杙䅁䅁䅯朶䅯䅁䅯朵䅯䅁䅯眶䅯䅁䅅䅁䉁䅁䅁睂䅁䅁䅁䕑浺䅑杷允䅁䅁䅍䅁䑁䅁䅷䅁䭁䅁䝣䅁䭁䉁䝧䅁䉁䅁䅁允䅁䅁䅯䅒䅙䅁杷允䅁䅁䅕䅁䑁䅁䅷䅁䭁䍁伴䅁䭁佁䬰䅁䭁佁䭙䅁䭁佁䭣䅁䉁䅁䅁允䅁䅁䅣䅁䅁䅁䝄䔵䵁䅉䅅䅁䙁䅁䅁睁䵁䅁䅁权剂兂䅁权煄权䅁权浄权䅁权牄权䅁允䅁䅁䅅䅁䡁䅁䅁䅁权敏䅚䍄䉁䅁䅁兂䅁䅁䅍䅄䅁䅁䅯䅚䅁䅁䅯䄷䅯䅁䅯朵䅯䅁䅯眵䅯䅁䅅䅁䉁䅁䅁睂䅁䅁䅁䅑浶䅑杷允䅁䅁䅍䅁䑁䅁䅷䅁䭁䭁䔸䅁䭁䉁䝯䅁䉁䅁䅁允䅁䅁䅯杘䅙䅁杷允䅁䅁䅕䅁䑁䅁䅷䅁䭁䵁䱉䅁䭁佁䭕䅁䭁佁䭙䅁䭁佁䭣䅁䉁䅁䅁允䅁䅁䅯䅈䅳䅁杷允䅁䅁䅕䅁䑁䅁䅷䅁䭁䍁佉䅁䭁佁䭫䅁䭁佁䭙䅁䭁佁䭣䅁䉁䅁䅁允䅁䅁䅯䉷䅉䅁杷允䅁䅁䅑䅁䑁䅁䅷䅁䭁䱁䱑䅁䭁䉁䜸䅁䭁䍁䝁䅁䉁䅁䅁允䅁䅁䅯䅷䅫䅁杷允䅁䅁䅕䅁䑁䅁䅷䅁䭁偁䈰䅁䭁佁䭧䅁䭁佁䭙䅁䭁佁䭣䅁䉁䅁䅁允䅁䅁䅯杂䅳䅁杷允䅁䅁䅍䅁䑁䅁䅷䅁䭁䩁䅉䅁䭁䉁䝯䅁䉁䅁䅁允䅁䅁䅯兌䅙䅁杷允䅁䅁䅍䅁䑁䅁䅷䅁䭁䅁䉣䅁䭁䍁䝙䅁䉁䅁䅁允䅁䅁䅕敨剴䉵䘷啕䵁䅉䅅䅁䕁䅁䅁睁䵁䅁䅁权桁䅁䅁权䭁䅁䅁权䕁杁䅁允䅁䅁䅅䅁䙁䕁䱓佢㝦危䅊䍄䉁䅁䅁兂䅁䅁䅍䅄䅁䅁䅯兕䅕䅁䅯儷䅯䅁䅯朵䅯䅁䅯眵䅯䅁䅅䅁䉁䅁䅁睂䅁䅁䅁䑯浮䅑杷允䅁䅁䅑䅁䑁䅁䅷䅁䭁偁䅅䅁䭁䅁䍅䅁䭁䅁䍍䅁䉁䅁䅁允䅁䅁䅕乊歄⭩䭢歷䵁䅉䅅䅁䕁䅁䅁睁䵁䅁䅁权䅄允䅁权剁䅁䅁权䕁杁䅁允䅁䅁䅅䅁啁䥁祂偹䅍䅁䅁䍄䉁䅁䅁睁䅁䅁䅍䅄䅁䅁䅯朴䅅䅁䅯䅇䅙䅁䅅䅁䉁䅁䅁权㡂杂䅁䍄䉁䅁䅁睁䅁䅁䅍䅄䅁䅁䅯具䅕䅁䅯䅈䅙䅁䅅䅁䉁䅁䅁权捁睂䅁䍄䉁䅁䅁睁䅁䅁䅍䅄䅁䅁䅯睦䅅䅁䅯䅇䅙䅁䅅䅁䉁䅁䅁权㡂杂䅁䍄䉁䅁䅁睁䅁䅁䅍䅄䅁䅁䅯术䅑䅁䅯䅇䅙䅁䅅䅁䉁䅁䅁权䕂杂䅁䍄䉁䅁䅁睁䅁䅁䅍䅄䅁䅁䅯䅰䅕䅁䅯䅊䅙䅁䅅䅁䉁䅁䅁权坂充䅁䍄䉁䅁䅁兂䅁䅁䅍䅄䅁䅁䅯朸䅁䅁䅯朶䅯䅁䅯朵䅯䅁䅯眶䅯䅁䅅䅁䉁䅁䅁睂䅁䅁䅁䍯浦䅑杷允䅁䅁䅕䅁䑁䅁䅷䅁䭁䩁䵅䅁䭁佁䭷䅁䭁佁䭙䅁䭁佁䭣䅁䉁䅁䅁允䅁䅁䅣䅁䅁䕁桄唵䵁䅉䅅䅁䑁䅁䅁睁䵁䅁䅁权晃兂䅁权歁杂䅁允䅁䅁䅅䅁䭁䉁䤴䅁䵁䅉䅅䅁䕁䅁䅁睁䵁䅁䅁权婄允䅁权䉁杁䅁权䙁杁䅁允䅁䅁䅅䅁䭁䕁䅣䅁䵁䅉䅅䅁䕁䅁䅁睁䵁䅁䅁权婂䅁䅁权䭁䅁䅁权䕁杁䅁允䅁䅁䅅䅁䙁䱁䩰䅄牉睨䅖䍄䉁䅁䅁䅂䅁䅁䅍䅄䅁䅁䅯朲䅑䅁䅯睈䅙䅁䅯䅉䅙䅁䅅䅁䉁䅁䅁权㑁杂䅁䍄䉁䅁䅁兂䅁䅁䅍䅄䅁䅁䅯杲䅁䅁䅯䄶䅯䅁䅯朵䅯䅁䅯眵䅯䅁䅅䅁䉁䅁䅁权䝁睃䅁䍄䉁䅁䅁睁䅁䅁䅍䅄䅁䅁䅯睶䅁䅁䅯杊䅙䅁䅅䅁䉁䅁䅁䅆歂䅁䅁䅁䅁䅁杷允䅁䅁䅍䅁䑁䅁䅷䅁䭁䵁儰䅁䭁䉁䝯䅁䉁䅁䅁允䅁䅁䅯杘䅙䅁杷允䅁䅁䅍䅁䑁䅁䅷䅁䭁䵁佧䅁䭁䉁䝧䅁䉁䅁䅁允䅁䅁䅯䅒䅙䅁杷允䅁䅁䅕䅁䑁䅁䅷䅁䭁䵁䱣䅁䭁佁䭫䅁䭁佁䭙䅁䭁佁䭣䅁䉁䅁䅁允䅁䅁䅯䅅䅑䅁杷允䅁䅁䅕䅁䑁䅁䅷䅁䭁䩁䵅䅁䭁佁䭧䅁䭁佁䭙䅁䭁佁䭣䅁䉁䅁䅁允䅁䅁䅯杂䅳䅁杷允䅁䅁䅕䅁䑁䅁䅷䅁䭁䵁䅣䅁䭁佁䬰䅁䭁佁䭙䅁䭁佁䭣䅁䉁䅁䅁允䅁䅁䅯䅅䅑䅁杷允䅁䅁䅕䅁䑁䅁䅷䅁䭁䵁䕯䅁䭁佁䭧䅁䭁佁䭙䅁䭁佁䭣䅁䉁䅁䅁允䅁䅁䅯䅅䅑䅁杷允䅁䅁䅍䅁䑁䅁䅷䅁䭁䝁䵑䅁䭁䍁䝑䅁䉁䅁䅁允䅁䅁䅯䅅䅑䅁杷允䅁䅁䅑䅁䑁䅁䅷䅁䭁䱁䅉䅁䭁䅁䍅䅁䭁䅁䍉䅁䉁䅁䅁允䅁䅁䅕捎㝢㙌䕶欴䵁䅉䅅䅁䑁䅁䅁睁䵁䅁䅁权剄兂䅁权敁杂䅁允䅁䅁䅅䅁䭁䡁䝉䅁䵁䅉䅅䅁䙁䅁䅁睁䵁䅁䅁权楂䅁䅁权瑄权䅁权浄权䅁权湄权䅁允䅁䅁䅅䅁䡁䅁䅁䅁䅂佔䅚䍄䉁䅁䅁兂䅁䅁䅍䅄䅁䅁䅯杷䅕䅁䅯䄶䅯䅁䅯朵䅯䅁䅯眵䅯䅁䅅䅁䉁䅁䅁权允䅂䅁䍄䉁䅁䅁睁䅁䅁䅍䅄䅁䅁䅯杔䅁䅁䅯䅈䅙䅁䅅䅁䉁䅁䅁权煁杂䅁䍄䉁䅁䅁䅂䅁䅁䅍䅄䅁䅁䅯兓䅁䅁䅯允䅉䅁䅯兂䅉䅁䅅䅁䉁䅁䅁兂䑂晌獙爸䴷䅑杷允䅁䅁䅍䅁䑁䅁䅷䅁䭁䉁䝅䅁䭁䉁䝧䅁䉁䅁䅁允䅁䅁䅯䅒䅙䅁杷允䅁䅁䅕䅁䑁䅁䅷䅁䭁䝁䅍䅁䭁佁䬰䅁䭁佁䭙䅁䭁佁䭣䅁䉁䅁䅁允䅁䅁䅣䅁䅁䍁㑁䔵䵁䅉䅅䅁䑁䅁䅁睁䵁䅁䅁权灂䅁䅁权奁杂䅁允䅁䅁䅅䅁䭁䡁䝷䅁䵁䅉䅅䅁䑁䅁䅁睁䵁䅁䅁权偄䅄䅁权歁杂䅁允䅁䅁䅅䅁䭁䅁䡧䅁䵁䅉䅅䅁䑁䅁䅁睁䵁䅁䅁权牃允䅁权奁杂䅁允䅁䅁䅅䅁䭁䉁䝫䅁䵁䅉䅅䅁䑁䅁䅁睁䵁䅁䅁权噄睄䅁权敁杂䅁允䅁䅁䅅䅁䭁䩁䠰䅁䵁䅉䅅䅁䙁䅁䅁睁䵁䅁䅁权婃䅁䅁权瑄权䅁权浄权䅁权湄权䅁允䅁䅁䅅䅁䡁䅁䅁䅁䅄佔䅚䍄䉁䅁䅁睁䅁䅁䅍䅄䅁䅁䅯睹䅳䅁䅯杊䅙䅁䅅䅁䉁䅁䅁兂㥁瑃橥偣圱䅑杷允䅁䅁䅑䅁䑁䅁䅷䅁䭁䅁䅳䅁䭁䉁䅅䅁䭁䅁䍑䅁䉁䅁䅁允䅁䉁䅑䉣潩睈䅁䅁䵁䅉䅅䅁䑁䅁䅁睁䵁䅁䅁权灂䅁䅁权慁杂䅁允䅁䅁䅅䅁䭁䍁䝳䅁䵁䅉䅅䅁䑁䅁䅁睁䵁䅁䅁权癄䅂䅁权捁杂䅁允䅁䅁䅅䅁䭁䵁䜸䅁䵁䅉䅅䅁䕁䅁䅁睁䵁䅁䅁权畃䅁䅁权晁杂䅁权杁杂䅁允䅁䅁䅅䅁䭁䑁䝧䅁䵁䅉䅅䅁䙁䅁䅁睁䵁䅁䅁权慄䅁䅁权汄权䅁权浄权䅁权湄权䅁允䅁䅁䅅䅁䭁䑁䱧䅁䵁䅉䅅䅁䑁䅁䅁睁䵁䅁䅁权灁允䅁权歁杂䅁允䅁䅁䅅䅁䭁䉁䕁䅁䵁䅉䅅䅁䑁䅁䅁睁䵁䅁䅁权㝃杄䅁权敁杂䅁允䅁䅁䅅䅁䭁䙁䜰䅁䵁䅉䅅䅁䕁䅁䅁睁䵁䅁䅁权塄允䅁权䭁䅁䅁权䙁䅁䅁允䅁䅁䅅䅁䙁䱁昶楇搯䉊䅂䍄䉁䅁䅁兂䅁䅁䅍䅄䅁䅁䅯兌䅕䅁䅯䄷䅯䅁䅯朵䅯䅁䅯眵䅯䅁䅅䅁䉁䅁䅁权允䅂䅁䍄䉁䅁䅁睁䅁䅁䅍䅄䅁䅁䅯术䅁䅁䅯杇䅙䅁䅅䅁䉁䅁䅁权䅄杂䅁䍄䉁䅁䅁兂䅁䅁䅍䅄䅁䅁䅯杌䅕䅁䅯䄷䅯䅁䅯朵䅯䅁䅯眵䅯䅁䅅䅁䉁䅁䅁睂䅁䅁䅁䑁汶䅑杷允䅁䅁䅍䅁䑁䅁䅷䅁䭁䕁䅉䅁䭁䍁䝑䅁䉁䅁䅁允䅁䅁䅯䄸䅫䅁杷允䅁䅁䅕䅁䑁䅁䅷䅁䭁䍁䱣䅁䭁佁䭷䅁䭁佁䭙䅁䭁佁䭣䅁䉁䅁䅁允䅁䅁䅯䅅䅑䅁杷允䅁䅁䅕䅁䑁䅁䅷䅁䭁䝁䅕䅁䭁佁䭷䅁䭁佁䭙䅁䭁佁䭣䅁䉁䅁䅁允䅁䅁䅯䅅䅑䅁杷允䅁䅁䅕䅁䑁䅁䅷䅁䭁䡁兣䅁䭁佁䭕䅁䭁佁䭙䅁䭁佁䭣䅁䉁䅁䅁允䅁䅁䅯李䅳䅁杷允䅁䅁䅍䅁䑁䅁䅷䅁䭁䝁䅫䅁䭁䉁䝷䅁䉁䅁䅁允䅁䅁䅯睋䅙䅁杷允䅁䅁䅍䅁䑁䅁䅷䅁䭁䝁䉕䅁䭁䉁䝧䅁䉁䅁䅁允䅁䅁䅯睢䅙䅁杷允䅁䅁䅍䅁䑁䅁䅷䅁䭁䵁䰰䅁䭁䉁䝯䅁䉁䅁䅁允䅁䅁䅯睘䅙䅁杷允䅁䅁䅍䅁䑁䅁䅷䅁䭁䅁䅷䅁䭁䉁䜴䅁䉁䅁䅁允䅁䅁䅯睬䅙䅁杷允䅁䅁䅕䅁䑁䅁䅷䅁䭁䭁䅯䅁䭁佁䭫䅁䭁佁䭙䅁䭁佁䭣䅁䉁䅁䅁允䅁䅁䅯儫䄸䅁杷允䅁䅁䅍䅁䑁䅁䅷䅁䭁䍁䅷䅁䭁䉁䝯䅁䉁䅁䅁允䅁䅁䅯䅑䅙䅁杷允䅁䅁䅍䅁䑁䅁䅷䅁䭁䩁䙕䅁䭁䉁䝷䅁䉁䅁䅁允䅁䅁䅯杌䅙䅁杷允䅁䅁䅑䅁䑁䅁䅷䅁䭁䭁䈰䅁䭁䉁䜸䅁䭁䍁䝁䅁䉁䅁䅁允䅁䅁䅯䅫䅫䅁杷允䅁䅁䅑䅁䑁䅁䅷䅁䭁䵁䉷䅁䭁䅁䍅䅁䭁䅁䍉䅁䉁䅁䅁允䅁䅁䅕捁捅噐捹唵䵁䅉䅅䅁䙁䅁䅁睁䵁䅁䅁权䝂兄䅁权煄权䅁权浄权䅁权牄权䅁允䅁䅁䅅䅁䡁䅁䅁䅁杂敒䅚䍄䉁䅁䅁睁䅁䅁䅍䅄䅁䅁䅯兰䅕䅁䅯杇䅙䅁䅅䅁䉁䅁䅁权瑁杂䅁䍄䉁䅁䅁睁䅁䅁䅍䅄䅁䅁䅯䅫䅑䅁䅯䅊䅙䅁䅅䅁䉁䅁䅁权湃睂䅁䍄䉁䅁䅁䅂䅁䅁䅍䅄䅁䅁䅯儶䄴䅁䅯睈䅙䅁䅯䅉䅙䅁䅅䅁䉁䅁䅁权䕄元䅁䍄䉁䅁䅁兂䅁䅁䅍䅄䅁䅁䅯儲䅁䅁䅯䄶䅯䅁䅯朵䅯䅁䅯眵䅯䅁䅅䅁䉁䅁䅁权䝁睃䅁䍄䉁䅁䅁兂䅁䅁䅍䅄䅁䅁䅯朴䅳䅁䅯䄶䅯䅁䅯朵䅯䅁䅯眵䅯䅁䅅䅁䉁䅁䅁权允䅂䅁䍄䉁䅁䅁睁䅁䅁䅍䅄䅁䅁䅯䅬䅕䅁䅯杈䅙䅁䅅䅁䉁䅁䅁权㍂杂䅁䍄䉁䅁䅁睁䅁䅁䅍䅄䅁䅁䅯睸䅳䅁䅯杊䅙䅁䅅䅁䉁䅁䅁兂晁敨剴䝵戵䅑杷允䅁䅁䅍䅁䑁䅁䅷䅁䭁偁䅯䅁䭁䉁䝧䅁䉁䅁䅁允䅁䅁䅯兏䅙䅁杷允䅁䅁䅍䅁䑁䅁䅷䅁䭁䡁䉯䅁䭁䉁䝷䅁䉁䅁䅁允䅁䅁䅯杙䅙䅁杷允䅁䅁䅍䅁䑁䅁䅷䅁䭁䅁乳䅁䭁䉁䜴䅁䉁䅁䅁允䅁䅁䅯共䅣䅁杷允䅁䅁䅑䅁䑁䅁䅷䅁䭁䙁䅍䅁䭁䉁䜸䅁䭁䍁䝁䅁䉁䅁䅁允䅁䅁䅯䅗䅫䅁杷允䅁䅁䅕䅁䑁䅁䅷䅁䭁䉁䅫䅁䭁佁䭷䅁䭁佁䭙䅁䭁佁䭣䅁䉁䅁䅁允䅁䅁䅣䅁䅁䵁塁欴䵁䅉䅅䅁䑁䅁䅁睁䵁䅁䅁权潄䅂䅁权歁杂䅁允䅁䅁䅅䅁䭁䕁䡧䅁䵁䅉䅅䅁䙁䅁䅁睁䵁䅁䅁权佄睃䅁权潄权䅁权浄权䅁权湄权䅁允䅁䅁䅅䅁䭁䉁䕁䅁䵁䅉䅅䅁䕁䅁䅁睁䵁䅁䅁权ㅁ允䅁权䉁杁䅁权䍁杁䅁允䅁䅁䅅䅁䙁䍁䑪偹戳佢䅆䍄䉁䅁䅁兂䅁䅁䅍䅄䅁䅁䅯眹䅑䅁䅯儶䅯䅁䅯朵䅯䅁䅯眵䅯䅁䅅䅁䉁䅁䅁权瑂兄䅁䍄䉁䅁䅁兂䅁䅁䅍䅄䅁䅁䅯杗䅷䅁䅯朶䅯䅁䅯朵䅯䅁䅯眶䅯䅁䅅䅁䉁䅁䅁权允䅂䅁䍄䉁䅁䅁兂䅁䅁䅍䅄䅁䅁䅯䄰䅁䅁䅯儶䅯䅁䅯朵䅯䅁䅯眵䅯䅁䅅䅁䉁䅁䅁权偄睃䅁䍄䉁䅁䅁兂䅁䅁䅍䅄䅁䅁䅯睎䄰䅁䅯䄷䅯䅁䅯朵䅯䅁䅯眵䅯䅁䅅䅁䉁䅁䅁权允䅂䅁䍄䉁䅁䅁睁䅁䅁䅍䅄䅁䅁䅯杂䄰䅁䅯䅊䅙䅁䅅䅁䉁䅁䅁权㥄兄䅁䍄䉁䅁䅁兂䅁䅁䅍䅄䅁䅁䅯杲䅷䅁䅯朶䅯䅁䅯朵䅯䅁䅯眶䅯䅁䅅䅁䉁䅁䅁权允䅂䅁䍄䉁䅁䅁兂䅁䅁䅍䅄䅁䅁䅯杧䅅䅁䅯儵䅯䅁䅯朵䅯䅁䅯眵䅯䅁䅅䅁䉁䅁䅁权乁睃䅁䍄䉁䅁䅁睁䅁䅁䅍䅄䅁䅁䅯眴䄸䅁䅯杈䅙䅁䅅䅁䉁䅁䅁权䍄睂䅁䍄䉁䅁䅁兂䅁䅁䅍䅄䅁䅁䅯眰䅳䅁䅯儷䅯䅁䅯朵䅯䅁䅯眵䅯䅁䅅䅁䉁䅁䅁权允䅂䅁䍄䉁䅁䅁睁䅁䅁䅍䅄䅁䅁䅯䅹䅅䅁䅯杊䅙䅁䅅䅁䉁䅁䅁兂桄桥畓㉒塆䅑杷允䅁䅁䅕䅁䑁䅁䅷䅁䭁䱁䕫䅁䭁佁䭷䅁䭁佁䭙䅁䭁佁䭣䅁䉁䅁䅁允䅁䅁䅣䅁䅁佁あ唵䵁䅉䅅䅁䑁䅁䅁睁䵁䅁䅁权牄䅁䅁权奁杂䅁允䅁䅁䅅䅁䭁䕁䡫䅁䵁䅉䅅䅁䙁䅁䅁睁䵁䅁䅁权㍁杄䅁权煄权䅁权浄权䅁权牄权䅁允䅁䅁䅅䅁䡁䅁䅁䅁䅃⭔䅚䍄䉁䅁䅁睁䅁䅁䅍䅄䅁䅁䅯睮䅅䅁䅯杇䅙䅁䅅䅁䉁䅁䅁权獂杂䅁䍄䉁䅁䅁睁䅁䅁䅍䅄䅁䅁䅯具䅕䅁䅯䅊䅙䅁䅅䅁䉁䅁䅁权千䅃䅁䍄䉁䅁䅁兂䅁䅁䅍䅄䅁䅁䅯杅䅙䅁䅯䄷䅯䅁䅯朵䅯䅁䅯眵䅯䅁䅅䅁䉁䅁䅁睂䅁䅁䅁䭑橺䅑杷允䅁䅁䅍䅁䑁䅁䅷䅁䭁䑁䉧䅁䭁䍁䝙䅁䉁䅁䅁允䅁䅁䅕㡪ㅌ䙋癹歖䵁䅉䅅䅁䙁䅁䅁睁䵁䅁䅁权灂䅁䅁权潄权䅁权浄权䅁权湄权䅁允䅁䅁䅅䅁䭁䅁䱙䅁䵁䅉䅅䅁䙁䅁䅁睁䵁䅁䅁权啄睃䅁权煄权䅁权浄权䅁权牄权䅁允䅁䅁䅅䅁䡁䅁䅁䅁䅄畐䅚䍄䉁䅁䅁兂䅁䅁䅍䅄䅁䅁䅯睈䅅䅁䅯儵䅯䅁䅯朵䅯䅁䅯眵䅯䅁䅅䅁䉁䅁䅁权㕄权䅁䍄䉁䅁䅁兂䅁䅁䅍䅄䅁䅁䅯䅎䅅䅁䅯䄶䅯䅁䅯朵䅯䅁䅯眵䅯䅁䅅䅁䉁䅁䅁权䝁睃䅁䍄䉁䅁䅁兂䅁䅁䅍䅄䅁䅁䅯八䅁䅁䅯䄷䅯䅁䅯朵䅯䅁䅯眵䅯䅁䅅䅁䉁䅁䅁睂䅁䅁䅁䩉歮䅑杷允䅁䅁䅕䅁䑁䅁䅷䅁䭁䅁䉣䅁䭁佁䭕䅁䭁佁䭙䅁䭁佁䭣䅁䉁䅁䅁允䅁䅁䅯兄䅳䅁杷允䅁䅁䅕䅁䑁䅁䅷䅁䭁䵁佳䅁䭁佁䭕䅁䭁佁䭙䅁䭁佁䭣䅁䉁䅁䅁允䅁䅁䅯兰䅳䅁杷允䅁䅁䅍䅁䑁䅁䅷䅁䭁䅁䅍䅁䭁䉁䝷䅁䉁䅁䅁允䅁䅁䅯睤䅙䅁杷允䅁䅁䅍䅁䑁䅁䅷䅁䭁䵁䵯䅁䭁䉁䝧䅁䉁䅁䅁允䅁䅁䅯兇䅙䅁杷允䅁䅁䅑䅁䑁䅁䅷䅁䭁䕁䅍䅁䭁䅁䍅䅁䭁䅁䍉䅁䉁䅁䅁允䅁䅁䅕穢㤵敺儯歁䵅䅉䅅䅁䑁䅁䅁睁䵁䅁䅁权慁䅁䅁权敁杂䅁允䅁䅁䅅䅁䭁佁䝉䅁䵁䅉䅅䅁䑁䅁䅁睁䵁䅁䅁权䕄䅄䅁权敁杂䅁允䅁䅁䅅䅁䭁䕁䡣䅁䵁䅉䅅䅁䑁䅁䅁睁䵁䅁䅁权獄䅄䅁权奁杂䅁允䅁䅁䅅䅁䭁䕁䝯䅁䵁䅉䅅䅁䙁䅁䅁睁䵁䅁䅁权坁杂䅁权獄权䅁权浄权䅁权湄权䅁允䅁䅁䅅䅁䡁䅁䅁䅁杄伳䅖䍄䉁䅁䅁兂䅁䅁䅍䅄䅁䅁䅯朱䅳䅁䅯儵䅯䅁䅯朵䅯䅁䅯眵䅯䅁䅅䅁䉁䅁䅁权允䅂䅁䍄䉁䅁䅁睁䅁䅁䅍䅄䅁䅁䅯免䅁䅁䅯䅈䅙䅁䅅䅁䉁䅁䅁权癃杂䅁䍄䉁䅁䅁兂䅁䅁䅍䅄䅁䅁䅯睱䅑䅁䅯䄶䅯䅁䅯朵䅯䅁䅯眵䅯䅁䅅䅁䉁䅁䅁权允䅂䅁䍄䉁䅁䅁睁䅁䅁䅍䅄䅁䅁䅯儵䅅䅁䅯䅊䅙䅁䅅䅁䉁䅁䅁权あ权䅁䍄䉁䅁䅁睁䅁䅁䅍䅄䅁䅁䅯睨䅕䅁䅯䅇䅙䅁䅅䅁䉁䅁䅁权婁杂䅁䍄䉁䅁䅁睁䅁䅁䅍䅄䅁䅁䅯䄹䅁䅁䅯䅈䅙䅁䅅䅁䉁䅁䅁权兂杂䅁䍄䉁䅁䅁睁䅁䅁䅍䅄䅁䅁䅯儲䅳䅁䅯杈䅙䅁䅅䅁䉁䅁䅁权慃杂䅁䍄䉁䅁䅁睁䅁䅁䅍䅄䅁䅁䅯儷䄰䅁䅯杈䅙䅁䅅䅁䉁䅁䅁权䡄杂䅁䍄䉁䅁䅁䅂䅁䅁䅍䅄䅁䅁䅯睳䅁䅁䅯允䅉䅁䅯杁䅉䅁䅅䅁䉁䅁䅁兂㝂灌癖ぁ婘䅑杷允䅁䅁䅕䅁䑁䅁䅷䅁䭁䱁䉷䅁䭁佁䭯䅁䭁佁䭙䅁䭁佁䭳䅁䉁䅁䅁允䅁䅁䅣䅁䅁䍁䝂欵䵁䅉䅅䅁䑁䅁䅁睁䵁䅁䅁权䙂䅁䅁权敁杂䅁允䅁䅁䅅䅁䭁䑁䝣䅁䵁䅉䅅䅁䙁䅁䅁睁䵁䅁䅁权灂䅁䅁权煄权䅁权浄权䅁权牄权䅁允䅁䅁䅅䅁䡁䅁䅁䅁䅃⭔䅚䍄䉁䅁䅁兂䅁䅁䅍䅄䅁䅁䅯兡䅁䅁䅯䄷䅯䅁䅯朵䅯䅁䅯眵䅯䅁䅅䅁䉁䅁䅁睂䅁䅁䅁䬴歌䅑杷允䅁䅁䅕䅁䑁䅁䅷䅁䭁偁䔸䅁䭁佁䭕䅁䭁佁䭙䅁䭁佁䭣䅁䉁䅁䅁允䅁䅁䅯䅇䅳䅁杷允䅁䅁䅕䅁䑁䅁䅷䅁䭁䥁䉁䅁䭁佁䭷䅁䭁佁䭙䅁䭁佁䭣䅁䉁䅁䅁允䅁䅁䅣䅁䅁䕁十唵䵁䅉䅅䅁䙁䅁䅁睁䵁䅁䅁权允杄䅁权潄权䅁权浄权䅁权湄权䅁允䅁䅁䅅䅁䭁䉁䕁䅁䵁䅉䅅䅁䑁䅁䅁睁䵁䅁䅁权摂䅁䅁权歁杂䅁允䅁䅁䅅䅁䭁䭁䩯䅁䵁䅉䅅䅁䑁䅁䅁睁䵁䅁䅁权睁兂䅁权流杂䅁允䅁䅁䅅䅁啁䝁䅉䅁䅁䅁䅁䍄䉁䅁䅁睁䅁䅁䅍䅄䅁䅁䅯先䄰䅁䅯杈䅙䅁䅅䅁䉁䅁䅁权偃杂䅁䍄䉁䅁䅁兂䅁䅁䅍䅄䅁䅁䅯杌䅁䅁䅯䄶䅯䅁䅯朵䅯䅁䅯眵䅯䅁䅅䅁䉁䅁䅁权䝁睃䅁䍄䉁䅁䅁睁䅁䅁䅍䅄䅁䅁䅯睴䅕䅁䅯杇䅙䅁䅅䅁䉁䅁䅁权扁杂䅁䍄䉁䅁䅁兂䅁䅁䅍䅄䅁䅁䅯兡䅁䅁䅯儷䅯䅁䅯朵䅯䅁䅯眵䅯䅁䅅䅁䉁䅁䅁睂䅁䅁䅁䠴汲䅑杷允䅁䅁䅍䅁䑁䅁䅷䅁䭁䡁儸䅁䭁䍁䝙䅁䉁䅁䅁允䅁䅁䅕硥畓⭒慆䕕䵁䅉䅅䅁䕁䅁䅁睁䵁䅁䅁权塃䅁䅁权晁杂䅁权杁杂䅁允䅁䅁䅅䅁䭁䍁䨰䅁䵁䅉䅅䅁䕁䅁䅁睁䵁䅁䅁权元䅂䅁权晁杂䅁权杁杂䅁允䅁䅁䅅䅁䭁䑁䝯䅁䵁䅉䅅䅁䕁䅁䅁睁䵁䅁䅁权䉂允䅁权䕁䅁䅁权䕁杁䅁允䅁䅁䅅䅁啁䅁煁眵䅉䅁䅁䍄䉁䅁䅁睁䅁䅁䅍䅄䅁䅁䅯睁䅁䅁䅯䅇䅙䅁䅅䅁䉁䅁䅁权䭂杂䅁䍄䉁䅁䅁䅂䅁䅁䅍䅄䅁䅁䅯杨䅁䅁䅯充䅁䅁䅯䅂䅉䅁䅅䅁䉁䅁䅁䅆䅁愳䩴䅁䅁䅁杷允䅁䅁䅍䅁䑁䅁䅷䅁䭁䕁䙙䅁䭁䉁䝷䅁䉁䅁䅁允䅁䅁䅯睕䅙䅁杷允䅁䅁䅑䅁䑁䅁䅷䅁䭁䝁偅䅁䭁䉁䜸䅁䭁䍁䝁䅁䉁䅁䅁允䅁䅁䅯杺䅧䅁杷允䅁䅁䅍䅁䑁䅁䅷䅁䭁䭁䉁䅁䭁䉁䝷䅁䉁䅁䅁允䅁䅁䅯先䅙䅁杷允䅁䅁䅑䅁䑁䅁䅷䅁䭁䑁䉙䅁䭁䅁䍅䅁䭁䅁䍉䅁䉁䅁䅁允䅁䅁䅕湣睔票灒〵䵁䅉䅅䅁䙁䅁䅁睁䵁䅁䅁权扂兂䅁权潄权䅁权浄权䅁权湄权䅁允䅁䅁䅅䅁䭁䅁䱙䅁䵁䅉䅅䅁䑁䅁䅁睁䵁䅁䅁权橃䅂䅁权歁杂䅁允䅁䅁䅅䅁䭁䱁䡕䅁䵁䅉䅅䅁䕁䅁䅁睁䵁䅁䅁权灄允䅁权䉁杁䅁权䑁杁䅁允䅁䅁䅅䅁䙁佁⬴祸晦晧䅊䍄䉁䅁䅁兂䅁䅁䅍䅄䅁䅁䅯䅷䅳䅁䅯儷䅯䅁䅯朵䅯䅁䅯眵䅯䅁䅅䅁䉁䅁䅁睂䅁䅁䅁䕁洷䅑杷允䅁䅁䅕䅁䑁䅁䅷䅁䭁䕁䱫䅁䭁佁䬰䅁䭁佁䭙䅁䭁佁䭣䅁䉁䅁䅁允䅁䅁䅣䅁䅁䝁扃唵䵁䅉䅅䅁䑁䅁䅁睁䵁䅁䅁权㝂䅁䅁权敁杂䅁允䅁䅁䅅䅁䭁䵁䝫䅁䵁䅉䅅䅁䑁䅁䅁睁䵁䅁䅁权䑁䅁䅁权慁杂䅁允䅁䅁䅅䅁䭁䑁䝷䅁䵁䅉䅅䅁䑁䅁䅁睁䵁䅁䅁权㥂兂䅁权流杂䅁允䅁䅁䅅䅁䙁乁橥䑣䬰ㅎ䅒䍄䉁䅁䅁䅂䅁䅁䅍䅄䅁䅁䅯睱䅅䅁䅯充䅁䅁䅯兂䅁䅁䅅䅁䉁䅁䅁䅆䅄䥡䉆䅁䅁䅁杷允䅁䅁䅕䅁䑁䅁䅷䅁䭁䍁䉫䅁䭁佁䭯䅁䭁佁䭙䅁䭁佁䭳䅁䉁䅁䅁允䅁䅁䅣䅁䅁佁䕂欵䵁䅉䅅䅁䙁䅁䅁睁䵁䅁䅁权䉁杄䅁权瑄权䅁权浄权䅁权湄权䅁允䅁䅁䅅䅁䡁䅁䅁䅁䅁⭋䅚䍄䉁䅁䅁䅂䅁䅁䅍䅄䅁䅁䅯䄫䅳䅁䅯睈䅙䅁䅯䅉䅙䅁䅅䅁䉁䅁䅁权畂杂䅁䍄䉁䅁䅁兂䅁䅁䅍䅄䅁䅁䅯兕䅁䅁䅯朶䅯䅁䅯朵䅯䅁䅯眶䅯䅁䅅䅁䉁䅁䅁睂䅁䅁䅁䑯浺䅑杷允䅁䅁䅍䅁䑁䅁䅷䅁䭁䭁䄴䅁䭁䍁䝙䅁䉁䅁䅁允䅁䅁䅕椹捨㡪ㅉ歖䵁䅉䅅䅁䙁䅁䅁睁䵁䅁䅁权㕂允䅁权汄权䅁权浄权䅁权湄权䅁允䅁䅁䅅䅁䭁䅁䰰䅁䵁䅉䅅䅁䙁䅁䅁睁䵁䅁䅁权噁杂䅁权汄权䅁权浄权䅁权湄权䅁允䅁䅁䅅䅁䭁䉁䱷䅁䵁䅉䅅䅁䙁䅁䅁睁䵁䅁䅁权坄睃䅁权獄权䅁权浄权䅁权湄权䅁允䅁䅁䅅䅁䭁䉁䕁䅁䵁䅉䅅䅁䑁䅁䅁睁䵁䅁䅁权㉄䅁䅁权敁杂䅁允䅁䅁䅅䅁䭁䅁䠴䅁䵁䅉䅅䅁䕁䅁䅁睁䵁䅁䅁权㙄䅁䅁权剁䅁䅁权䕁杁䅁允䅁䅁䅅䅁啁䉁噧䅈䅷䅁䅁䍄䉁䅁䅁睁䅁䅁䅍䅄䅁䅁䅯䄳䅳䅁䅯杇䅙䅁䅅䅁䉁䅁䅁权扁杂䅁䍄䉁䅁䅁䅂䅁䅁䅍䅄䅁䅁䅯䅩䅅䅁䅯充䅁䅁䅯兂䅁䅁䅅䅁䉁䅁䅁䅆杄㡍乁䅁䅁䅁杷允䅁䅁䅑䅁䑁䅁䅷䅁䭁䥁䉳䅁䭁䉁䜸䅁䭁䍁䝁䅁䉁䅁䅁允䅁䅁䅯眴䅧䅁杷允䅁䅁䅕䅁䑁䅁䅷䅁䭁佁䕍䅁䭁佁䭕䅁䭁佁䭙䅁䭁佁䭣䅁䉁䅁䅁允䅁䅁䅯李䅳䅁杷允䅁䅁䅍䅁䑁䅁䅷䅁䭁乁䘴䅁䭁䉁䝷䅁䉁䅁䅁允䅁䅁䅯杗䅙䅁杷允䅁䅁䅕䅁䑁䅁䅷䅁䭁佁䉙䅁䭁佁䬰䅁䭁佁䭙䅁䭁佁䭣䅁䉁䅁䅁允䅁䅁䅣䅁䅁䥁䙁唵䵁䅉䅅䅁䕁䅁䅁睁䵁䅁䅁权㙂睃䅁权晁杂䅁权杁杂䅁允䅁䅁䅅䅁䭁䵁䥍䅁䵁䅉䅅䅁䙁䅁䅁睁䵁䅁䅁权獃兂䅁权汄权䅁权浄权䅁权湄权䅁允䅁䅁䅅䅁䭁偁䭫䅁䵁䅉䅅䅁䕁䅁䅁睁䵁䅁䅁权䅃䅁䅁权䭁䅁䅁权䙁䅁䅁允䅁䅁䅅䅁䙁䱁䥔牤昶癇⽍䍄䉁䅁䅁兂䅁䅁䅍䅄䅁䅁䅯关䅅䅁䅯儷䅯䅁䅯朵䅯䅁䅯眵䅯䅁䅅䅁䉁䅁䅁睂䅁䅁䅁䥷歘䅑杷允䅁䅁䅑䅁䑁䅁䅷䅁䭁䙁䉧䅁䭁䅁䅑䅁䭁䅁䅕䅁䉁䅁䅁允䅁䉁䅑䝭捗睃䅁䅁䵁䅉䅅䅁䙁䅁䅁睁䵁䅁䅁权⭁䅁䅁权獄权䅁权浄权䅁权湄权䅁允䅁䅁䅅䅁䡁䅁䅁䅁杂⭌䅚䍄䉁䅁䅁兂䅁䅁䅍䅄䅁䅁䅯允䅅䅁䅯儶䅯䅁䅯朵䅯䅁䅯眵䅯䅁䅅䅁䉁䅁䅁权晄睃䅁䍄䉁䅁䅁兂䅁䅁䅍䅄䅁䅁䅯杓䅳䅁䅯儶䅯䅁䅯朵䅯䅁䅯眵䅯䅁䅅䅁䉁䅁䅁权允䅂䅁䍄䉁䅁䅁睁䅁䅁䅍䅄䅁䅁䅯䄴䅳䅁䅯杊䅙䅁䅅䅁䉁䅁䅁兂獄払敧塨捴䅑杷允䅁䅁䅍䅁䑁䅁䅷䅁䭁佁䉍䅁䭁䉁䜴䅁䉁䅁䅁允䅁䅁䅯睁䅧䅁杷允䅁䅁䅍䅁䑁䅁䅷䅁䭁䩁䱣䅁䭁䍁䝙䅁䉁䅁䅁允䅁䅁䅕䉵䘶ㄶ㑆䕗䵁䅉䅅䅁䕁䅁䅁睁䵁䅁䅁权楃允䅁权䉁杁䅁权䑁杁䅁允䅁䅁䅅䅁䙁䍁䄳桔硷獓䄹䍄䉁䅁䅁䅂䅁䅁䅍䅄䅁䅁䅯朴䅳䅁䅯睈䅙䅁䅯䅉䅙䅁䅅䅁䉁䅁䅁权䵂杂䅁䍄䉁䅁䅁兂䅁䅁䅍䅄䅁䅁䅯杗䅕䅁䅯朶䅯䅁䅯朵䅯䅁䅯眶䅯䅁䅅䅁䉁䅁䅁睂䅁䅁䅁䑙浺䅑杷允䅁䅁䅕䅁䑁䅁䅷䅁䭁䡁䅅䅁䭁佁䭕䅁䭁佁䭙䅁䭁佁䭣䅁䉁䅁䅁允䅁䅁䅯材䅳䅁杷允䅁䅁䅕䅁䑁䅁䅷䅁䭁䅁䅳䅁䭁佁䭯䅁䭁佁䭙䅁䭁佁䭳䅁䉁䅁䅁允䅁䅁䅯䅅䅑䅁杷允䅁䅁䅍䅁䑁䅁䅷䅁䭁䉁䰴䅁䭁䉁䜴䅁䉁䅁䅁允䅁䅁䅯眯䅙䅁杷允䅁䅁䅕䅁䑁䅁䅷䅁䭁䍁䙑䅁䭁佁䭕䅁䭁佁䭙䅁䭁佁䭣䅁䉁䅁䅁允䅁䅁䅯䅅䅑䅁杷允䅁䅁䅕䅁䑁䅁䅷䅁䭁佁䱍䅁䭁佁䭧䅁䭁佁䭙䅁䭁佁䭣䅁䉁䅁䅁允䅁䅁䅯䅅䅑䅁杷允䅁䅁䅍䅁䑁䅁䅷䅁䭁䱁䅙䅁䭁䉁䝧䅁䉁䅁䅁允䅁䅁䅯兇䅙䅁杷允䅁䅁䅍䅁䑁䅁䅷䅁䭁䥁乕䅁䭁䉁䝷䅁䉁䅁䅁允䅁䅁䅯䅡䅣䅁杷允䅁䅁䅕䅁䑁䅁䅷䅁䭁䵁䙯䅁䭁佁䭯䅁䭁佁䭙䅁䭁佁䭳䅁䉁䅁䅁允䅁䅁䅣䅁䅁䍁湁欵䵁䅉䅅䅁䑁䅁䅁睁䵁䅁䅁权䝁䅁䅁权慁杂䅁允䅁䅁䅅䅁䭁䙁䜸䅁䵁䅉䅅䅁䙁䅁䅁睁䵁䅁䅁权㍂兂䅁权潄权䅁权浄权䅁权湄权䅁允䅁䅁䅅䅁䭁䉁䕁䅁䵁䅉䅅䅁䑁䅁䅁睁䵁䅁䅁权穁兂䅁权敁杂䅁允䅁䅁䅅䅁䭁䩁䠰䅁䵁䅉䅅䅁䕁䅁䅁睁䵁䅁䅁权汃允䅁权䉁杁䅁权䙁杁䅁允䅁䅁䅅䅁䙁䑁祺煡戰乹䅖䍄䉁䅁䅁睁䅁䅁䅍䅄䅁䅁䅯睺䅅䅁䅯䅇䅙䅁䅅䅁䉁䅁䅁权㡂杂䅁䍄䉁䅁䅁兂䅁䅁䅍䅄䅁䅁䅯睙䅕䅁䅯儷䅯䅁䅯朵䅯䅁䅯眵䅯䅁䅅䅁䉁䅁䅁睂䅁䅁䅁䵷汦䅑杷允䅁䅁䅍䅁䑁䅁䅷䅁䭁䉁䙉䅁䭁䉁䝧䅁䉁䅁䅁允䅁䅁䅯䅦䅙䅁杷允䅁䅁䅑䅁䑁䅁䅷䅁䭁佁䅕䅁䭁䉁䅅䅁䭁䅁䅕䅁䉁䅁䅁允䅁䉁䅑䥯版克䅁䅁䵁䅉䅅䅁䙁䅁䅁睁䵁䅁䅁权㕂䅁䅁权潄权䅁权浄权䅁权湄权䅁允䅁䅁䅅䅁䭁䉁䕁䅁䵁䅉䅅䅁䙁䅁䅁睁䵁䅁䅁权乃䅂䅁权潄权䅁权浄权䅁权湄权䅁允䅁䅁䅅䅁䭁䅁䱙䅁䵁䅉䅅䅁䑁䅁䅁睁䵁䅁䅁权䝄兂䅁权敁杂䅁允䅁䅁䅅䅁䭁䭁䡙䅁䵁䅉䅅䅁䕁䅁䅁睁䵁䅁䅁权䍂兄䅁权晁杂䅁权杁杂䅁允䅁䅁䅅䅁䭁䵁䩑䅁䵁䅉䅅䅁䙁䅁䅁睁䵁䅁䅁权晁允䅁权瑄权䅁权浄权䅁权湄权䅁允䅁䅁䅅䅁䡁䅁䅁䅁䅃畹䅖䍄䉁䅁䅁兂䅁䅁䅍䅄䅁䅁䅯䅮䅅䅁䅯儷䅯䅁䅯朵䅯䅁䅯眵䅯䅁䅅䅁䉁䅁䅁睂䅁䅁䅁䐴浐䅑杷允䅁䅁䅕䅁䑁䅁䅷䅁䭁䩁䵑䅁䭁佁䭫䅁䭁佁䭙䅁䭁佁䭣䅁䉁䅁䅁允䅁䅁䅯公䅷䅁杷允䅁䅁䅕䅁䑁䅁䅷䅁䭁佁䱯䅁䭁佁䭷䅁䭁佁䭙䅁䭁佁䭣䅁䉁䅁䅁允䅁䅁䅯䅅䅑䅁杷允䅁䅁䅍䅁䑁䅁䅷䅁䭁䍁䅍䅁䭁䉁䝯䅁䉁䅁䅁允䅁䅁䅯兌䅙䅁杷允䅁䅁䅑䅁䑁䅁䅷䅁䭁䩁䉫䅁䭁䉁䅅䅁䭁䅁䍑䅁䉁䅁䅁允䅁䉁䅑䵧䠰䅋䅁䅁䵁䅉䅅䅁䙁䅁䅁睁䵁䅁䅁权奃允䅁权汄权䅁权浄权䅁权湄权䅁允䅁䅁䅅䅁䭁䑁䱧䅁䵁䅉䅅䅁䑁䅁䅁睁䵁䅁䅁权瑃兂䅁权慁杂䅁允䅁䅁䅅䅁䭁䉁䝳䅁䵁䅉䅅䅁䑁䅁䅁睁䵁䅁䅁权獃允䅁权慁杂䅁允䅁䅁䅅䅁䭁䵁䜰䅁䵁䅉䅅䅁䕁䅁䅁睁䵁䅁䅁权摁䅁䅁权䭁䅁䅁权䕁杁䅁允䅁䅁䅅䅁䙁䥁䅐煹䙆桎䅂䍄䉁䅁䅁䅂䅁䅁䅍䅄䅁䅁䅯兙䅁䅁䅯睈䅙䅁䅯䅉䅙䅁䅅䅁䉁䅁䅁权佄䅃䅁䍄䉁䅁䅁兂䅁䅁䅍䅄䅁䅁䅯杋䅁䅁䅯儵䅯䅁䅯朵䅯䅁䅯眵䅯䅁䅅䅁䉁䅁䅁权⭁睃䅁䍄䉁䅁䅁兂䅁䅁䅍䅄䅁䅁䅯儹䅕䅁䅯儶䅯䅁䅯朵䅯䅁䅯眵䅯䅁䅅䅁䉁䅁䅁权㑃兄䅁䍄䉁䅁䅁兂䅁䅁䅍䅄䅁䅁䅯睁䅁䅁䅯儶䅯䅁䅯朵䅯䅁䅯眵䅯䅁䅅䅁䉁䅁䅁权牄睃䅁䍄䉁䅁䅁睁䅁䅁䅍䅄䅁䅁䅯䅕䅕䅁䅯杇䅙䅁䅅䅁䉁䅁䅁权䅄杂䅁䍄䉁䅁䅁睁䅁䅁䅍䅄䅁䅁䅯杺䅳䅁䅯杇䅙䅁䅅䅁䉁䅁䅁权楂杂䅁䍄䉁䅁䅁睁䅁䅁䅍䅄䅁䅁䅯李䄰䅁䅯杈䅙䅁䅅䅁䉁䅁䅁权橄杂䅁䍄䉁䅁䅁兂䅁䅁䅍䅄䅁䅁䅯杌䅕䅁䅯儶䅯䅁䅯朵䅯䅁䅯眵䅯䅁䅅䅁䉁䅁䅁权䵁充䅁䍄䉁䅁䅁兂䅁䅁䅍䅄䅁䅁䅯睔䅳䅁䅯朶䅯䅁䅯朵䅯䅁䅯眶䅯䅁䅅䅁䉁䅁䅁权允䅂䅁䍄䉁䅁䅁䅂䅁䅁䅍䅄䅁䅁䅯儰䅁䅁䅯权䅁䅁䅯兂䅁䅁䅅䅁䉁䅁䅁兂㕂匶硙䭃捺睐杷允䅁䅁䅑䅁䑁䅁䅷䅁䭁䩁䈴䅁䭁䅁䅯䅁䭁䅁䍑䅁䉁䅁䅁允䅁䅁䅕䑔䩥坑汄樫䴸䅉䅅䅁䑁䅁䅁睁䵁䅁䅁权䅄允䅁权慁杂䅁允䅁䅁䅅䅁䭁䡁䝳䅁䵁䅉䅅䅁䑁䅁䅁睁䵁䅁䅁权㡂杄䅁权流杂䅁允䅁䅁䅅䅁䙁䑁積積積ㅉ䅚䍄䉁䅁䅁睁䅁䅁䅍䅄䅁䅁䅯兑䅳䅁䅯杈䅙䅁䅅䅁䉁䅁䅁权剄杂䅁䍄䉁䅁䅁睁䅁䅁䅍䅄䅁䅁䅯八䅷䅁䅯杈䅙䅁䅅䅁䉁䅁䅁权佁睂䅁䍄䉁䅁䅁睁䅁䅁䅍䅄䅁䅁䅯朵䅕䅁䅯䅈䅙䅁䅅䅁䉁䅁䅁权楂杂䅁䍄䉁䅁䅁䅂䅁䅁䅍䅄䅁䅁䅯兖䅁䅁䅯允䅉䅁䅯杁䅉䅁䅅䅁䉁䅁䅁兂䉂ふ䭏䱇慶䅑杷允䅁䅁䅑䅁䑁䅁䅷䅁䭁乁䈰䅁䭁䅁䅑䅁䭁䅁䍑䅁䉁䅁䅁允䅁䉁䅑偦ㅒ䅁䅁䅁䵁䅉䅅䅁䕁䅁䅁睁䵁䅁䅁权偂允䅁权晁杂䅁权杁杂䅁允䅁䅁䅅䅁䭁䙁䬰䅁䵁䅉䅅䅁䕁䅁䅁睁䵁䅁䅁权橃允䅁权晁杂䅁权杁杂䅁允䅁䅁䅅䅁䭁䕁䩁䅁䵁䅉䅅䅁䙁䅁䅁睁䵁䅁䅁权扁兂䅁权獄权䅁权浄权䅁权湄权䅁允䅁䅁䅅䅁䡁䅁䅁䅁䅂⬹䅖䍄䉁䅁䅁兂䅁䅁䅍䅄䅁䅁䅯睁䅁䅁䅯朶䅯䅁䅯朵䅯䅁䅯眶䅯䅁䅅䅁䉁䅁䅁睂䅁䅁䅁䍷浲䅑杷允䅁䅁䅍䅁䑁䅁䅷䅁䭁䭁䕕䅁䭁䉁䝯䅁䉁䅁䅁允䅁䅁䅯兌䅙䅁杷允䅁䅁䅍䅁䑁䅁䅷䅁䭁乁䕧䅁䭁䉁䝷䅁䉁䅁䅁允䅁䅁䅯睋䅙䅁杷允䅁䅁䅕䅁䑁䅁䅷䅁䭁䱁䕣䅁䭁佁䬰䅁䭁佁䭙䅁䭁佁䭣䅁䉁䅁䅁允䅁䅁䅣䅁䅁䅁㕃䔵䵁䅉䅅䅁䙁䅁䅁睁䵁䅁䅁权桃睃䅁权灄权䅁权浄权䅁权湄权䅁允䅁䅁䅅䅁䭁䕁偫䅁䵁䅉䅅䅁䙁䅁䅁睁䵁䅁䅁权瑄睃䅁权獄权䅁权浄权䅁权湄权䅁允䅁䅁䅅䅁䭁䉁䕁䅁䵁䅉䅅䅁䙁䅁䅁</t>
  </si>
  <si>
    <t>睁䵁䅁䅁权汄杄䅁权獄权䅁权浄权䅁权湄权䅁允䅁䅁䅅䅁䭁䉁䕁䅁䵁䅉䅅䅁䑁䅁䅁睁䵁䅁䅁权㝁䅁䅁权慁杂䅁允䅁䅁䅅䅁䭁䙁䜴䅁䵁䅉䅅䅁䙁䅁䅁睁䵁䅁䅁权㕂䅁䅁权煄权䅁权浄权䅁权牄权䅁允䅁䅁䅅䅁䭁䉁䕁䅁䵁䅉䅅䅁䙁䅁䅁睁䵁䅁䅁权楂兄䅁权煄权䅁权浄权䅁权牄权䅁允䅁䅁䅅䅁䭁䉁䕁䅁䵁䅉䅅䅁䙁䅁䅁睁䵁䅁䅁权㙂䅁䅁权煄权䅁权浄权䅁权牄权䅁允䅁䅁䅅䅁䭁䉁䕁䅁䵁䅉䅅䅁䙁䅁䅁睁䵁䅁䅁权剄睃䅁权灄权䅁权浄权䅁权湄权䅁允䅁䅁䅅䅁䭁䑁倰䅁䵁䅉䅅䅁䑁䅁䅁睁䵁䅁䅁权杄䅁䅁权敁杂䅁允䅁䅁䅅䅁䭁佁䝉䅁䵁䅉䅅䅁䙁䅁䅁睁䵁䅁䅁权捂兂䅁权瑄权䅁权浄权䅁权湄权䅁允䅁䅁䅅䅁䡁䅁䅁䅁杂佰䅖䍄䉁䅁䅁兂䅁䅁䅍䅄䅁䅁䅯杊䅳䅁䅯䄶䅯䅁䅯朵䅯䅁䅯眵䅯䅁䅅䅁䉁䅁䅁权允䅂䅁䍄䉁䅁䅁兂䅁䅁䅍䅄䅁䅁䅯睐䅷䅁䅯儵䅯䅁䅯朵䅯䅁䅯眵䅯䅁䅅䅁䉁䅁䅁权允䅂䅁䍄䉁䅁䅁睁䅁䅁䅍䅄䅁䅁䅯睏䅅䅁䅯杊䅙䅁䅅䅁䉁䅁䅁兂獄払敧晨噴䅑杷允䅁䅁䅍䅁䑁䅁䅷䅁䭁䡁乙䅁䭁䉁䝯䅁䉁䅁䅁允䅁䅁䅯杷䅙䅁杷允䅁䅁䅍䅁䑁䅁䅷䅁䭁䉁䙯䅁䭁䍁䝙䅁䉁䅁䅁允䅁䅁䅕噋偹癷㑗啕䵁䅉䅅䅁䑁䅁䅁睁䵁䅁䅁权乄睃䅁权奁杂䅁允䅁䅁䅅䅁䭁䍁䝫䅁䵁䅉䅅䅁䙁䅁䅁睁䵁䅁䅁权㡂允䅁权汄权䅁权浄权䅁权湄权䅁允䅁䅁䅅䅁䭁䑁䱣䅁䵁䅉䅅䅁䑁䅁䅁睁䵁䅁䅁权湄䅂䅁权奁杂䅁允䅁䅁䅅䅁䭁䑁䝫䅁䵁䅉䅅䅁䕁䅁䅁睁䵁䅁䅁权時允䅁权䭁䅁䅁权䙁䅁䅁允䅁䅁䅅䅁䙁䥁獴⼵灵匸䅨䍄䉁䅁䅁兂䅁䅁䅍䅄䅁䅁䅯䅘䅅䅁䅯朶䅯䅁䅯朵䅯䅁䅯眶䅯䅁䅅䅁䉁䅁䅁睂䅁䅁䅁䑁洯䅑杷允䅁䅁䅍䅁䑁䅁䅷䅁䭁䭁䵁䅁䭁䍁䝑䅁䉁䅁䅁允䅁䅁䅯䅫䅧䅁杷允䅁䅁䅕䅁䑁䅁䅷䅁䭁佁䰸䅁䭁佁䭯䅁䭁佁䭙䅁䭁佁䭳䅁䉁䅁䅁允䅁䅁䅣䅁䅁䅁獁欵䵁䅉䅅䅁䙁䅁䅁睁䵁䅁䅁权ㅁ䅁䅁权獄权䅁权浄权䅁权湄权䅁允䅁䅁䅅䅁䡁䅁䅁䅁杂低䅚䍄䉁䅁䅁睁䅁䅁䅍䅄䅁䅁䅯䅫䅅䅁䅯杈䅙䅁䅅䅁䉁䅁䅁权歃杂䅁䍄䉁䅁䅁睁䅁䅁䅍䅄䅁䅁䅯兰䅕䅁䅯杈䅙䅁䅅䅁䉁䅁䅁权㡄杂䅁䍄䉁䅁䅁兂䅁䅁䅍䅄䅁䅁䅯杦䄴䅁䅯儶䅯䅁䅯朵䅯䅁䅯眵䅯䅁䅅䅁䉁䅁䅁权允䅂䅁䍄䉁䅁䅁睁䅁䅁䅍䅄䅁䅁䅯杕䅳䅁䅯杈䅙䅁䅅䅁䉁䅁䅁权浄杂䅁䍄䉁䅁䅁䅂䅁䅁䅍䅄䅁䅁䅯杨䅕䅁䅯睈䅙䅁䅯䅉䅙䅁䅅䅁䉁䅁䅁权䑂杂䅁䍄䉁䅁䅁睁䅁䅁䅍䅄䅁䅁䅯䄸䅳䅁䅯䅇䅙䅁䅅䅁䉁䅁䅁权㕁杂䅁䍄䉁䅁䅁睁䅁䅁䅍䅄䅁䅁䅯村䅅䅁䅯䅇䅙䅁䅅䅁䉁䅁䅁权婁杂䅁䍄䉁䅁䅁睁䅁䅁䅍䅄䅁䅁䅯䅡䅅䅁䅯杊䅙䅁䅅䅁䉁䅁䅁兂乄䵺䵺䩺呸䅑杷允䅁䅁䅍䅁䑁䅁䅷䅁䭁䥁䱕䅁䭁䉁䝧䅁䉁䅁䅁允䅁䅁䅯䅒䅙䅁杷允䅁䅁䅍䅁䑁䅁䅷䅁䭁䭁䉑䅁䭁䍁䝙䅁䉁䅁䅁允䅁䅁䅕椹捨㡪䙉啖䵁䅉䅅䅁䑁䅁䅁睁䵁䅁䅁权瑄兂䅁权慁杂䅁允䅁䅁䅅䅁䭁䙁䜸䅁䵁䅉䅅䅁䕁䅁䅁睁䵁䅁䅁权⽁允䅁权䭁䅁䅁权䙁䅁䅁允䅁䅁䅅䅁䙁䱁昶楇搯䅊䅰䍄䉁䅁䅁䅂䅁䅁䅍䅄䅁䅁䅯睐䅅䅁䅯䅂䅁䅁䅯䅂䅉䅁䅅䅁䉁䅁䅁䅆奄湹䄸䅁䅁䅁杷允䅁䅁䅕䅁䑁䅁䅷䅁䭁䅁䅍䅁䭁佁䭷䅁䭁佁䭙䅁䭁佁䭣䅁䉁䅁䅁允䅁䅁䅣䅁䅁䝁㑄〴䵁䅉䅅䅁䙁䅁䅁睁䵁䅁䅁权䑁䅁䅁权瑄权䅁权浄权䅁权湄权䅁允䅁䅁䅅䅁䡁䅁䅁䅁䅁敃䅚䍄䉁䅁䅁睁䅁䅁䅍䅄䅁䅁䅯睧䅕䅁䅯杈䅙䅁䅅䅁䉁䅁䅁权歃杂䅁䍄䉁䅁䅁兂䅁䅁䅍䅄䅁䅁䅯睷䅅䅁䅯儶䅯䅁䅯朵䅯䅁䅯眵䅯䅁䅅䅁䉁䅁䅁权㕁䅅䅁䍄䉁䅁䅁睁䅁䅁䅍䅄䅁䅁䅯睚䅅䅁䅯杈䅙䅁䅅䅁䉁䅁䅁权啃权䅁䍄䉁䅁䅁兂䅁䅁䅍䅄䅁䅁䅯䅇䅅䅁䅯儷䅯䅁䅯朵䅯䅁䅯眵䅯䅁䅅䅁䉁䅁䅁睂䅁䅁䅁䝷汮䅑杷允䅁䅁䅍䅁䑁䅁䅷䅁䭁䡁䅕䅁䭁䉁䝧䅁䉁䅁䅁允䅁䅁䅯䅑䅙䅁杷允䅁䅁䅍䅁䑁䅁䅷䅁䭁䩁䕧䅁䭁䉁䜴䅁䉁䅁䅁允䅁䅁䅯睬䅙䅁杷允䅁䅁䅍䅁䑁䅁䅷䅁䭁䉁䘰䅁䭁䉁䝯䅁䉁䅁䅁允䅁䅁䅯杘䅙䅁杷允䅁䅁䅑䅁䑁䅁䅷䅁䭁䵁䅁䅁䭁䅁䅑䅁䭁䅁䅕䅁䉁䅁䅁允䅁䉁䅑䥧捤䅁䅁䅁䵁䅉䅅䅁䕁䅁䅁睁䵁䅁䅁权捃允䅁权䉁杁䅁权䙁杁䅁允䅁䅁䅅䅁䙁偁楤䱉⽚琸䅚䍄䉁䅁䅁睁䅁䅁䅍䅄䅁䅁䅯眱䅁䅁䅯杊䅙䅁䅅䅁䉁䅁䅁兂㑃潈牘兕全䅑杷允䅁䅁䅕䅁䑁䅁䅷䅁䭁䝁䙳䅁䭁佁䭧䅁䭁佁䭙䅁䭁佁䭣䅁䉁䅁䅁允䅁䅁䅯䅅䅑䅁杷允䅁䅁䅕䅁䑁䅁䅷䅁䭁偁䭅䅁䭁佁䬰䅁䭁佁䭙䅁䭁佁䭣䅁䉁䅁䅁允䅁䅁䅯䅅䅑䅁杷允䅁䅁䅍䅁䑁䅁䅷䅁䭁䅁䘰䅁䭁䉁䝷䅁䉁䅁䅁允䅁䅁䅯杙䅙䅁杷允䅁䅁䅑䅁䑁䅁䅷䅁䭁䡁䅕䅁䭁䉁䅅䅁䭁䅁䅕䅁䉁䅁䅁允䅁䉁䅑位䝖兄䅁䅁䵁䅉䅅䅁䑁䅁䅁睁䵁䅁䅁权㙄兂䅁权流杂䅁允䅁䅁䅅䅁䙁䭁䠵場啯汐䅖䍄䉁䅁䅁兂䅁䅁䅍䅄䅁䅁䅯睥䅳䅁䅯儵䅯䅁䅯朵䅯䅁䅯眵䅯䅁䅅䅁䉁䅁䅁权㍁睃䅁䍄䉁䅁䅁睁䅁䅁䅍䅄䅁䅁䅯睄䅅䅁䅯䅊䅙䅁䅅䅁䉁䅁䅁权㉁元䅁䍄䉁䅁䅁兂䅁䅁䅍䅄䅁䅁䅯朸䅳䅁䅯䄶䅯䅁䅯朵䅯䅁䅯眵䅯䅁䅅䅁䉁䅁䅁权䝁睃䅁䍄䉁䅁䅁䅂䅁䅁䅍䅄䅁䅁䅯䅥䅁䅁䅯权䅁䅁䅯兂䅁䅁䅅䅁䉁䅁䅁兂橄婰䕶䱉坁䅑杷允䅁䅁䅍䅁䑁䅁䅷䅁䭁䩁䕯䅁䭁䉁䝧䅁䉁䅁䅁允䅁䅁䅯児䅙䅁杷允䅁䅁䅍䅁䑁䅁䅷䅁䭁偁䵫䅁䭁䍁䝙䅁䉁䅁䅁允䅁䅁䅕硥畓⭒慇䕕䵁䅉䅅䅁䕁䅁䅁睁䵁䅁䅁权橄允䅁权晁杂䅁权杁杂䅁允䅁䅁䅅䅁䭁乁䭕䅁䵁䅉䅅䅁䑁䅁䅁睁䵁䅁䅁权⭄䅂䅁权流杂䅁允䅁䅁䅅䅁䙁䭁睒児塲ㅷ䅒䍄䉁䅁䅁兂䅁䅁䅍䅄䅁䅁䅯䅉䅕䅁䅯朶䅯䅁䅯朵䅯䅁䅯眶䅯䅁䅅䅁䉁䅁䅁睂䅁䅁䅁䑑浦䅑杷允䅁䅁䅍䅁䑁䅁䅷䅁䭁䥁䄸䅁䭁䉁䜴䅁䉁䅁䅁允䅁䅁䅯杅䅧䅁杷允䅁䅁䅍䅁䑁䅁䅷䅁䭁䍁䙉䅁䭁䉁䜴䅁䉁䅁䅁允䅁䅁䅯杖䅙䅁杷允䅁䅁䅍䅁䑁䅁䅷䅁䭁䭁䅉䅁䭁䉁䝧䅁䉁䅁䅁允䅁䅁䅯兏䅙䅁杷允䅁䅁䅍䅁䑁䅁䅷䅁䭁䡁䉍䅁䭁䉁䝧䅁䉁䅁䅁允䅁䅁䅯兇䅙䅁杷允䅁䅁䅑䅁䑁䅁䅷䅁䭁䵁䉙䅁䭁䉁䅅䅁䭁䅁䍑䅁䉁䅁䅁允䅁䉁䅑䅧伸杏䅁䅁䵁䅉䅅䅁䙁䅁䅁睁䵁䅁䅁权啂䅁䅁权獄权䅁权浄权䅁权湄权䅁允䅁䅁䅅䅁䡁䅁䅁䅁䅂佷䅖䍄䉁䅁䅁睁䅁䅁䅍䅄䅁䅁䅯兤䅁䅁䅯杇䅙䅁䅅䅁䉁䅁䅁权䅂杂䅁䍄䉁䅁䅁兂䅁䅁䅍䅄䅁䅁䅯䅭䅳䅁䅯儷䅯䅁䅯朵䅯䅁䅯眵䅯䅁䅅䅁䉁䅁䅁睂䅁䅁䅁䌴浔䅑杷允䅁䅁䅑䅁䑁䅁䅷䅁䭁䝁䉯䅁䭁䅁䅑䅁䭁䅁䅕䅁䉁䅁䅁允䅁䉁䅑䍇㙧睁䅁䅁䵁䅉䅅䅁䑁䅁䅁睁䵁䅁䅁权䡁兄䅁权敁杂䅁允䅁䅁䅅䅁䭁䑁䜸䅁䵁䅉䅅䅁䑁䅁䅁睁䵁䅁䅁权剄兄䅁权慁杂䅁允䅁䅁䅅䅁䭁䙁䝫䅁䵁䅉䅅䅁䕁䅁䅁睁䵁䅁䅁权扂䅁䅁权䉁杁䅁权䑁杁䅁允䅁䅁䅅䅁䙁䑁䩥坑流兇䉎䍄䉁䅁䅁兂䅁䅁䅍䅄䅁䅁䅯睥䅳䅁䅯儶䅯䅁䅯朵䅯䅁䅯眵䅯䅁䅅䅁䉁䅁䅁权㉃杅䅁䍄䉁䅁䅁睁䅁䅁䅍䅄䅁䅁䅯杅䅁䅁䅯䅊䅙䅁䅅䅁䉁䅁䅁权い睃䅁䍄䉁䅁䅁睁䅁䅁䅍䅄䅁䅁䅯兢䅷䅁䅯杈䅙䅁䅅䅁䉁䅁䅁权㍂杂䅁䍄䉁䅁䅁睁䅁䅁䅍䅄䅁䅁䅯東䅅䅁䅯䅇䅙䅁䅅䅁䉁䅁䅁权婁杂䅁䍄䉁䅁䅁䅂䅁䅁䅍䅄䅁䅁䅯䅥䅳䅁䅯睈䅙䅁䅯䅉䅙䅁䅅䅁䉁䅁䅁权啄元䅁䍄䉁䅁䅁兂䅁䅁䅍䅄䅁䅁䅯党䅕䅁䅯䄶䅯䅁䅯朵䅯䅁䅯眵䅯䅁䅅䅁䉁䅁䅁权剂睃䅁䍄䉁䅁䅁睁䅁䅁䅍䅄䅁䅁䅯睒䅅䅁䅯䅊䅙䅁䅅䅁䉁䅁䅁权䑄元䅁䍄䉁䅁䅁兂䅁䅁䅍䅄䅁䅁䅯允䅙䅁䅯儶䅯䅁䅯朵䅯䅁䅯眵䅯䅁䅅䅁䉁䅁䅁权ㅂ充䅁䍄䉁䅁䅁兂䅁䅁䅍䅄䅁䅁䅯儹䅳䅁䅯䄶䅯䅁䅯朵䅯䅁䅯眵䅯䅁䅅䅁䉁䅁䅁权剂睃䅁䍄䉁䅁䅁睁䅁䅁䅍䅄䅁䅁䅯末䅁䅁䅯杊䅙䅁䅅䅁䉁䅁䅁兂穁積積⽍坎䅑杷允䅁䅁䅕䅁䑁䅁䅷䅁䭁䙁䙕䅁䭁佁䭧䅁䭁佁䭙䅁䭁佁䭣䅁䉁䅁䅁允䅁䅁䅯䅅䅑䅁杷允䅁䅁䅍䅁䑁䅁䅷䅁䭁䡁䅕䅁䭁䉁䝷䅁䉁䅁䅁允䅁䅁䅯䅈䅣䅁杷允䅁䅁䅑䅁䑁䅁䅷䅁䭁䭁䉧䅁䭁䉁䜸䅁䭁䍁䝁䅁䉁䅁䅁允䅁䅁䅯䄲䅯䅁杷允䅁䅁䅕䅁䑁䅁䅷䅁䭁䉁䄸䅁䭁佁䭕䅁䭁佁䭙䅁䭁佁䭣䅁䉁䅁䅁允䅁䅁䅯睎䅳䅁杷允䅁䅁䅍䅁䑁䅁䅷䅁䭁䱁䉍䅁䭁䉁䜴䅁䉁䅁䅁允䅁䅁䅯来䅣䅁杷允䅁䅁䅍䅁䑁䅁䅷䅁䭁䙁䙯䅁䭁䉁䝯䅁䉁䅁䅁允䅁䅁䅯睋䅙䅁杷允䅁䅁䅕䅁䑁䅁䅷䅁䭁偁䱧䅁䭁佁䭷䅁䭁佁䭙䅁䭁佁䭣䅁䉁䅁䅁允䅁䅁䅣䅁䅁䥁啄䔵䵁䅉䅅䅁䑁䅁䅁睁䵁䅁䅁权䙃杄䅁权捁杂䅁允䅁䅁䅅䅁䭁偁䝯䅁䵁䅉䅅䅁䙁䅁䅁睁䵁䅁䅁权䝂兂䅁权灄权䅁权浄权䅁权湄权䅁允䅁䅁䅅䅁䭁䉁䕁䅁䵁䅉䅅䅁䙁䅁䅁睁䵁䅁䅁权求允䅁权潄权䅁权浄权䅁权湄权䅁允䅁䅁䅅䅁䭁䅁䱙䅁䵁䅉䅅䅁䑁䅁䅁睁䵁䅁䅁权睄䅁䅁权敁杂䅁允䅁䅁䅅䅁䭁乁䠸䅁䵁䅉䅅䅁䑁䅁䅁睁䵁䅁䅁权噃允䅁权敁杂䅁允䅁䅁䅅䅁䭁䱁䡍䅁䵁䅉䅅䅁䑁䅁䅁睁䵁䅁䅁权畁兄䅁权歁杂䅁允䅁䅁䅅䅁䭁䉁䕁䅁䵁䅉䅅䅁䑁䅁䅁睁䵁䅁䅁权晄䅄䅁权捁杂䅁允䅁䅁䅅䅁䭁䵁䜸䅁䵁䅉䅅䅁䕁䅁䅁睁䵁䅁䅁权㑁䅁䅁权䭁䅁䅁权䕁杁䅁允䅁䅁䅅䅁䙁䱁䥔牤昶杇䅖䍄䉁䅁䅁兂䅁䅁䅍䅄䅁䅁䅯眫䅁䅁䅯儷䅯䅁䅯朵䅯䅁䅯眵䅯䅁䅅䅁䉁䅁䅁睂䅁䅁䅁䑑洷䅑杷允䅁䅁䅕䅁䑁䅁䅷䅁䭁䙁䴴䅁䭁佁䭫䅁䭁佁䭙䅁䭁佁䭣䅁䉁䅁䅁允䅁䅁䅯杏䄰䅁杷允䅁䅁䅕䅁䑁䅁䅷䅁䭁䵁儰䅁䭁佁䭫䅁䭁佁䭙䅁䭁佁䭣䅁䉁䅁䅁允䅁䅁䅯䅅䅑䅁杷允䅁䅁䅍䅁䑁䅁䅷䅁䭁䙁䱁䅁䭁䉁䝧䅁䉁䅁䅁允䅁䅁䅯杓䅙䅁杷允䅁䅁䅍䅁䑁䅁䅷䅁䭁䕁䵯䅁䭁䉁䝯䅁䉁䅁䅁允䅁䅁䅯睓䅙䅁杷允䅁䅁䅕䅁䑁䅁䅷䅁䭁䑁䉁䅁䭁佁䭧䅁䭁佁䭙䅁䭁佁䭣䅁䉁䅁䅁允䅁䅁䅯杂䅳䅁杷允䅁䅁䅍䅁䑁䅁䅷䅁䭁䙁䱉䅁䭁䉁䝧䅁䉁䅁䅁允䅁䅁䅯兏䅙䅁杷允䅁䅁䅑䅁䑁䅁䅷䅁䭁䡁䅑䅁䭁䅁䍅䅁䭁䅁䍍䅁䉁䅁䅁允䅁䅁䅕䨰灴灨䠵唷䵁䅉䅅䅁䑁䅁䅁睁䵁䅁䅁权䅃允䅁权慁杂䅁允䅁䅁䅅䅁䭁乁䝙䅁䵁䅉䅅䅁䑁䅁䅁睁䵁䅁䅁权楃允䅁权流杂䅁允䅁䅁䅅䅁䙁佁剸䉵䘶ㄫ䅒䍄䉁䅁䅁睁䅁䅁䅍䅄䅁䅁䅯䄷䅷䅁䅯杊䅙䅁䅅䅁䉁䅁䅁兂䅁䅁䅁偁卂䅑杷允䅁䅁䅍䅁䑁䅁䅷䅁䭁䭁䱫䅁䭁䍁䝑䅁䉁䅁䅁允䅁䅁䅯䅅䄰䅁杷允䅁䅁䅑䅁䑁䅁䅷䅁䭁䭁䅯䅁䭁䅁䍅䅁䭁䅁䍕䅁䉁䅁䅁允䅁䅁䅕婤奍䍂⭲䕃䵅䅉䅅䅁䕁䅁䅁睁䵁䅁䅁权䱂䅁䅁权䉁杁䅁权䑁杁䅁允䅁䅁䅅䅁䙁䉁㡶杆牄癫䅊䍄䉁䅁䅁兂䅁䅁䅍䅄䅁䅁䅯䅚䅁䅁䅯儵䅯䅁䅯朵䅯䅁䅯眵䅯䅁䅅䅁䉁䅁䅁权乁睃䅁䍄䉁䅁䅁兂䅁䅁䅍䅄䅁䅁䅯䅧䄴䅁䅯朶䅯䅁䅯朵䅯䅁䅯眶䅯䅁䅅䅁䉁䅁䅁权允䅂䅁䍄䉁䅁䅁兂䅁䅁䅍䅄䅁䅁䅯兖䅅䅁䅯朶䅯䅁䅯朵䅯䅁䅯眶䅯䅁䅅䅁䉁䅁䅁睂䅁䅁䅁䙑浄䅑杷允䅁䅁䅑䅁䑁䅁䅷䅁䭁䩁䅯䅁䭁䅁䍅䅁䭁䅁䍍䅁䉁䅁䅁允䅁䅁䅕乬㌴橈启唴䵁䅉䅅䅁䙁䅁䅁睁䵁䅁䅁权ぃ兂䅁权汄权䅁权浄权䅁权湄权䅁允䅁䅁䅅䅁䭁䉁䕁䅁䵁䅉䅅䅁䑁䅁䅁睁䵁䅁䅁权塁允䅁权奁杂䅁允䅁䅁䅅䅁䭁䕁䝑䅁䵁䅉䅅䅁䑁䅁䅁睁䵁䅁䅁权湄兂䅁权歁杂䅁允䅁䅁䅅䅁䭁䍁䡙䅁䵁䅉䅅䅁䑁䅁䅁睁䵁䅁䅁权摄䅂䅁权流杂䅁允䅁䅁䅅䅁䙁䑁䬰㘱睎噮䅚䍄䉁䅁䅁睁䅁䅁䅍䅄䅁䅁䅯眰䅕䅁䅯䅊䅙䅁䅅䅁䉁䅁䅁权睁䅃䅁䍄䉁䅁䅁兂䅁䅁䅍䅄䅁䅁䅯兴䄴䅁䅯䄷䅯䅁䅯朵䅯䅁䅯眵䅯䅁䅅䅁䉁䅁䅁权允䅂䅁䍄䉁䅁䅁䅂䅁䅁䅍䅄䅁䅁䅯䅉䅁䅁䅯权䅁䅁䅯䅂䅉䅁䅅䅁䉁䅁䅁兂㍁啩杆攵䡂䅑杷允䅁䅁䅑䅁䑁䅁䅷䅁䭁䙁丸䅁䭁䉁䜸䅁䭁䍁䝁䅁䉁䅁䅁允䅁䅁䅯杔䅙䅁杷允䅁䅁䅑䅁䑁䅁䅷䅁䭁䱁䉳䅁䭁䅁䅑䅁䭁䅁䅕䅁䉁䅁䅁允䅁䉁䅑佳牨兂䅁䅁䵁䅉䅅䅁䑁䅁䅁睁䵁䅁䅁权㕄睃䅁权慁杂䅁允䅁䅁䅅䅁䭁䍁䝳䅁䵁䅉䅅䅁䙁䅁䅁睁䵁䅁䅁权㉃䅁䅁权汄权䅁权浄权䅁权湄权䅁允䅁䅁䅅䅁䭁䅁䰰䅁䵁䅉䅅䅁䙁䅁䅁睁䵁䅁䅁权坂睃䅁权煄权䅁权浄权䅁权牄权䅁允䅁䅁䅅䅁䭁䉁䕁䅁䵁䅉䅅䅁䕁䅁䅁睁䵁䅁䅁权㍃兂䅁权晁杂䅁权杁杂䅁允䅁䅁䅅䅁䭁䕁䝍䅁䵁䅉䅅䅁䙁䅁䅁睁䵁䅁䅁权塁杂䅁权灄权䅁权浄权䅁权湄权䅁允䅁䅁䅅䅁䭁䍁偧䅁䵁䅉䅅䅁䙁䅁䅁睁䵁䅁䅁权橄兄䅁权獄权䅁权浄权䅁权湄权䅁允䅁䅁䅅䅁䡁䅁䅁䅁䅃散䅖䍄䉁䅁䅁兂䅁䅁䅍䅄䅁䅁䅯睕䅁䅁䅯朶䅯䅁䅯朵䅯䅁䅯眶䅯䅁䅅䅁䉁䅁䅁睂䅁䅁䅁䍧洷䅑杷允䅁䅁䅕䅁䑁䅁䅷䅁䭁佁䅣䅁䭁佁䭷䅁䭁佁䭙䅁䭁佁䭣䅁䉁䅁䅁允䅁䅁䅣䅁䅁䵁啄䔵䵁䅉䅅䅁䑁䅁䅁睁䵁䅁䅁权䡄䅂䅁权歁杂䅁允䅁䅁䅅䅁䭁䥁䥷䅁䵁䅉䅅䅁䙁䅁䅁睁䵁䅁䅁权⽄䅁䅁权獄权䅁权浄权䅁权湄权䅁允䅁䅁䅅䅁䡁䅁䅁䅁杂甹䅎䍄䉁䅁䅁兂䅁䅁䅍䅄䅁䅁䅯杫䅑䅁䅯朶䅯䅁䅯朵䅯䅁䅯眶䅯䅁䅅䅁䉁䅁䅁睂䅁䅁䅁䔴洯䅑杷允䅁䅁䅍䅁䑁䅁䅷䅁䭁䍁䈸䅁䭁䉁䜴䅁䉁䅁䅁允䅁䅁䅯来䅣䅁杷允䅁䅁䅍䅁䑁䅁䅷䅁䭁䩁䕫䅁䭁䍁䝑䅁䉁䅁䅁允䅁䅁䅯䄲䅣䅁杷允䅁䅁䅕䅁䑁䅁䅷䅁䭁䉁佅䅁䭁佁䭯䅁䭁佁䭙䅁䭁佁䭳䅁䉁䅁䅁允䅁䅁䅣䅁䅁䕁䕂欵䵁䅉䅅䅁䕁䅁䅁睁䵁䅁䅁权ㅂ䅁䅁权晁杂䅁权杁杂䅁允䅁䅁䅅䅁䭁佁䥍䅁䵁䅉䅅䅁䙁䅁䅁睁䵁䅁䅁权佂睃䅁权煄权䅁权浄权䅁权牄权䅁允䅁䅁䅅䅁䭁䉁䕁䅁䵁䅉䅅䅁䙁䅁䅁睁䵁䅁䅁权乃䅁䅁权獄权䅁权浄权䅁权湄权䅁允䅁䅁䅅䅁䡁䅁䅁䅁䅄敃䅚䍄䉁䅁䅁兂䅁䅁䅍䅄䅁䅁䅯䅙䅁䅁䅯朶䅯䅁䅯朵䅯䅁䅯眶䅯䅁䅅䅁䉁䅁䅁权允䅂䅁䍄䉁䅁䅁睁䅁䅁䅍䅄䅁䅁䅯兑䅕䅁䅯䅈䅙䅁䅅䅁䉁䅁䅁权啃杂䅁䍄䉁䅁䅁兂䅁䅁䅍䅄䅁䅁䅯眫䅳䅁䅯䄶䅯䅁䅯朵䅯䅁䅯眵䅯䅁䅅䅁䉁䅁䅁权允䅂䅁䍄䉁䅁䅁睁䅁䅁䅍䅄䅁䅁䅯睘䄰䅁䅯杊䅙䅁䅅䅁䉁䅁䅁兂䭁㘱睎捐噰䅑杷允䅁䅁䅍䅁䑁䅁䅷䅁䭁䡁䱷䅁䭁䉁䜴䅁䉁䅁䅁允䅁䅁䅯公䅙䅁杷允䅁䅁䅑䅁䑁䅁䅷䅁䭁偁䅣䅁䭁䉁䜸䅁䭁䍁䝁䅁䉁䅁䅁允䅁䅁䅯全䅫䅁杷允䅁䅁䅍䅁䑁䅁䅷䅁䭁䱁䉍䅁䭁䉁䝯䅁䉁䅁䅁允䅁䅁䅯兺䅙䅁杷允䅁䅁䅕䅁䑁䅁䅷䅁䭁䝁䉙䅁䭁佁䭫䅁䭁佁䭙䅁䭁佁䭣䅁䉁䅁䅁允䅁䅁䅯兒䄴䅁杷允䅁䅁䅕䅁䑁䅁䅷䅁䭁䵁䉳䅁䭁佁䭕䅁䭁佁䭙䅁䭁佁䭣䅁䉁䅁䅁允䅁䅁䅯䅏䅳䅁杷允䅁䅁䅍䅁䑁䅁䅷䅁䭁䙁䉍䅁䭁䉁䝷䅁䉁䅁䅁允䅁䅁䅯䅈䅣䅁杷允䅁䅁䅕䅁䑁䅁䅷䅁䭁䡁䵍䅁䭁佁䭕䅁䭁佁䭙䅁䭁佁䭣䅁䉁䅁䅁允䅁䅁䅯䅈䅳䅁杷允䅁䅁䅍䅁䑁䅁䅷䅁䭁䵁䅁䅁䭁䍁䝑䅁䉁䅁䅁允䅁䅁䅯眹䅧䅁杷允䅁䅁䅍䅁䑁䅁䅷䅁䭁䱁䵧䅁䭁䍁䝙䅁䉁䅁䅁允䅁䅁䅕灭婭婭婬歕䵁䅉䅅䅁䙁䅁䅁睁䵁䅁䅁权允允䅁权煄权䅁权浄权䅁权牄权䅁允䅁䅁䅅䅁䡁䅁䅁䅁杂⭑䅚䍄䉁䅁䅁睁䅁䅁䅍䅄䅁䅁䅯䅨䅁䅁䅯杇䅙䅁䅅䅁䉁䅁䅁权敂杂䅁䍄䉁䅁䅁兂䅁䅁䅍䅄䅁䅁䅯允䅙䅁䅯䄶䅯䅁䅯朵䅯䅁䅯眵䅯䅁䅅䅁䉁䅁䅁权䝁睃䅁䍄䉁䅁䅁兂䅁䅁䅍䅄䅁䅁䅯兲䅳䅁䅯䄷䅯䅁䅯朵䅯䅁䅯眵䅯䅁䅅䅁䉁䅁䅁睂䅁䅁䅁乙汐䅑杷允䅁䅁䅕䅁䑁䅁䅷䅁䭁佁䅳䅁䭁佁䭯䅁䭁佁䭙䅁䭁佁䭳䅁䉁䅁䅁允䅁䅁䅣䅁䅁䭁煁欵䵁䅉䅅䅁䙁䅁䅁睁䵁䅁䅁权䭃兂䅁权獄权䅁权浄权䅁权湄权䅁允䅁䅁䅅䅁䡁䅁䅁䅁杄⭌䅖䍄䉁䅁䅁睁䅁䅁䅍䅄䅁䅁䅯杅䅁䅁䅯䅇䅙䅁䅅䅁䉁䅁䅁权婁杂䅁䍄䉁䅁䅁䅂䅁䅁䅍䅄䅁䅁䅯眳䅁䅁䅯权䅁䅁䅯兂䅁䅁䅅䅁䉁䅁䅁兂ぃ䡹⭡㕮塯䅑杷允䅁䅁䅍䅁䑁䅁䅷䅁䭁䭁丰䅁䭁䍁䝑䅁䉁䅁䅁允䅁䅁䅯䅌䅙䅁杷允䅁䅁䅑䅁䑁䅁䅷䅁䭁䑁䉉䅁䭁䅁䅯䅁䭁䅁䅕䅁䉁䅁䅁允䅁䅁䅕䵴㉨灶愸あ䵁䅉䅅䅁䙁䅁䅁睁䵁䅁䅁权㍃允䅁权潄权䅁权浄权䅁权湄权䅁允䅁䅁䅅䅁䭁䅁䱙䅁䵁䅉䅅䅁䑁䅁䅁睁䵁䅁䅁权捁䅁䅁权流杂䅁允䅁䅁䅅䅁䙁䱁敧敨剴䙃䅸䍄䉁䅁䅁睁䅁䅁䅍䅄䅁䅁䅯睨䅁䅁䅯杊䅙䅁䅅䅁䉁䅁䅁兂䑄匹捨㕪塊䅑杷允䅁䅁䅍䅁䑁䅁䅷䅁䭁䑁䅣䅁䭁䍁䝑䅁䉁䅁䅁允䅁䅁䅯兓䅯䅁杷允䅁䅁䅍䅁䑁䅁䅷䅁䭁䡁䅕䅁䭁䍁䝙䅁䉁䅁䅁允䅁䅁䅕噋偹癷奘歖䵁䅉䅅䅁䑁䅁䅁睁䵁䅁䅁权䡃允䅁权敁杂䅁允䅁䅁䅅䅁䭁䙁䩕䅁䵁䅉䅅䅁䑁䅁䅁睁䵁䅁䅁权扁䅁䅁权歁杂䅁允䅁䅁䅅䅁䭁䩁䩉䅁䵁䅉䅅䅁䑁䅁䅁睁䵁䅁䅁权䝂兂䅁权流杂䅁允䅁䅁䅅䅁䙁䙁㑋潈牘噳䅰䍄䉁䅁䅁睁䅁䅁䅍䅄䅁䅁䅯睷䄴䅁䅯杈䅙䅁䅅䅁䉁䅁䅁权呂杂䅁䍄䉁䅁䅁睁䅁䅁䅍䅄䅁䅁䅯児䅳䅁䅯杊䅙䅁䅅䅁䉁䅁䅁兂捂㡪ㅌ䡋剸䅑杷允䅁䅁䅍䅁䑁䅁䅷䅁䭁偁䰰䅁䭁䉁䝧䅁䉁䅁䅁允䅁䅁䅯兌䅙䅁杷允䅁䅁䅕䅁䑁䅁䅷䅁䭁偁䉧䅁䭁佁䭯䅁䭁佁䭙䅁䭁佁䭳䅁䉁䅁䅁允䅁䅁䅣䅁䅁䝁癁欵䵁䅉䅅䅁䑁䅁䅁睁䵁䅁䅁权敁䅁䅁权捁杂䅁允䅁䅁䅅䅁䭁䍁䡍䅁䵁䅉䅅䅁䑁䅁䅁睁䵁䅁䅁权⭂兂䅁权捁杂䅁允䅁䅁䅅䅁䭁䍁䡫䅁䵁䅉䅅䅁䕁䅁䅁睁䵁䅁䅁权䝁䅁䅁权䉁杁䅁权䑁杁䅁允䅁䅁䅅䅁䙁佁搸瘰汵㥖䅤䍄䉁䅁䅁睁䅁䅁䅍䅄䅁䅁䅯䅱䅅䅁䅯杊䅙䅁䅅䅁䉁䅁䅁兂慃婭婭噭塬䅑杷允䅁䅁䅍䅁䑁䅁䅷䅁䭁䱁乍䅁䭁䍁䝙䅁䉁䅁䅁允䅁䅁䅕呣䬰㘱免啗䵁䅉䅅䅁䕁䅁䅁睁䵁䅁䅁权䵁䅁䅁权䕁䅁䅁权䙁䅁䅁允䅁䅁䅅䅁啁佁契睆䅁䅁䅁䍄䉁䅁䅁兂䅁䅁䅍䅄䅁䅁䅯睪䅅䅁䅯䄶䅯䅁䅯朵䅯䅁䅯眵䅯䅁䅅䅁䉁䅁䅁权剂睃䅁䍄䉁䅁䅁睁䅁䅁䅍䅄䅁䅁䅯杫䅁䅁䅯杊䅙䅁䅅䅁䉁䅁䅁兂塄㍯㥁潃呤䅑杷允䅁䅁䅑䅁䑁䅁䅷䅁䭁䕁䅅䅁䭁䅁䅯䅁䭁䅁䍑䅁䉁䅁䅁允䅁䅁䅕䬯确欰椱䱫䴸䅉䅅䅁䙁䅁䅁睁䵁䅁䅁权䝄䅂䅁权瑄权䅁权浄权䅁权湄权䅁允䅁䅁䅅䅁䡁䅁䅁䅁䅁⭎䅚䍄䉁䅁䅁兂䅁䅁䅍䅄䅁䅁䅯兑䅕䅁䅯儶䅯䅁䅯朵䅯䅁䅯眵䅯䅁䅅䅁䉁䅁䅁权杄䅅䅁䍄䉁䅁䅁睁䅁䅁䅍䅄䅁䅁䅯睈䅁䅁䅯䅈䅙䅁䅅䅁䉁䅁䅁权䩄䅃䅁䍄䉁䅁䅁䅂䅁䅁䅍䅄䅁䅁䅯兺䅁䅁䅯允䅉䅁䅯杁䅉䅁䅅䅁䉁䅁䅁兂坁佋䔸挫丷䅑杷允䅁䅁䅕䅁䑁䅁䅷䅁䭁䝁䙑䅁䭁佁䭯䅁䭁佁䭙䅁䭁佁䭳䅁䉁䅁䅁允䅁䅁䅣䅁䅁佁㉁欵䵁䅉䅅䅁䙁䅁䅁睁䵁䅁䅁权乃睃䅁权獄权䅁权浄权䅁权湄权䅁允䅁䅁䅅䅁䡁䅁䅁䅁䅄畁䅚䍄䉁䅁䅁睁䅁䅁䅍䅄䅁䅁䅯䅫䅕䅁䅯杈䅙䅁䅅䅁䉁䅁䅁权ぁ杂䅁䍄䉁䅁䅁兂䅁䅁䅍䅄䅁䅁䅯䅑䅅䅁䅯䄷䅯䅁䅯朵䅯䅁䅯眵䅯䅁䅅䅁䉁䅁䅁睂䅁䅁䅁䅷洯䅑杷允䅁䅁䅍䅁䑁䅁䅷䅁䭁䙁䄰䅁䭁䉁䜴䅁䉁䅁䅁允䅁䅁䅯睒䅣䅁杷允䅁䅁䅕䅁䑁䅁䅷䅁䭁䱁䉷䅁䭁佁䭧䅁䭁佁䭙䅁䭁佁䭣䅁䉁䅁䅁允䅁䅁䅯杂䅳䅁杷允䅁䅁䅍䅁䑁䅁䅷䅁䭁䑁䙅䅁䭁䉁䝷䅁䉁䅁䅁允䅁䅁䅯其䅙䅁杷允䅁䅁䅑䅁䑁䅁䅷䅁䭁䱁䙳䅁䭁䉁䜸䅁䭁䍁䝁䅁䉁䅁䅁允䅁䅁䅯杍䅧䅁杷允䅁䅁䅍䅁䑁䅁䅷䅁䭁䭁䙑䅁䭁䉁䝧䅁䉁䅁䅁允䅁䅁䅯兌䅙䅁杷允䅁䅁䅍䅁䑁䅁䅷䅁䭁䑁䙙䅁䭁䍁䝙䅁䉁䅁䅁允䅁䅁䅕䥘䌯匹䵩歖䵁䅉䅅䅁䕁䅁䅁睁䵁䅁䅁权卄允䅁权剁䅁䅁权䙁䅁䅁允䅁䅁䅅䅁啁䡁䵹睹䅧䅁䅁䍄䉁䅁䅁䅂䅁䅁䅍䅄䅁䅁䅯元䅷䅁䅯睈䅙䅁䅯䅉䅙䅁䅅䅁䉁䅁䅁权浃充䅁䍄䉁䅁䅁䅂䅁䅁䅍䅄䅁䅁䅯杅䅁䅁䅯允䅉䅁䅯兂䅉䅁䅅䅁䉁䅁䅁兂㡄杺䱢䙕噮䅑杷允䅁䅁䅑䅁䑁䅁䅷䅁䭁䡁䅍䅁䭁䅁䅯䅁䭁䅁䅕䅁䉁䅁䅁允䅁䅁䅕婤奍䙂佚ぎ䵁䅉䅅䅁䕁䅁䅁睁䵁䅁䅁权㑂允䅁权䉁杁䅁权䍁杁䅁允䅁䅁䅅䅁䙁䱁剤⭺䉧䄲䉎䍄䉁䅁䅁兂䅁䅁䅍䅄䅁䅁䅯眵䅑䅁䅯儷䅯䅁䅯朵䅯䅁䅯眵䅯䅁䅅䅁䉁䅁䅁权允䅂䅁䍄䉁䅁䅁兂䅁䅁䅍䅄䅁䅁䅯䅗䅕䅁䅯儶䅯䅁䅯朵䅯䅁䅯眵䅯䅁䅅䅁䉁䅁䅁权⭄睃䅁䍄䉁䅁䅁兂䅁䅁䅍䅄䅁䅁䅯睤䄰䅁䅯儶䅯䅁䅯朵䅯䅁䅯眵䅯䅁䅅䅁䉁䅁䅁权允䅂䅁䍄䉁䅁䅁兂䅁䅁䅍䅄䅁䅁䅯眸䅁䅁䅯儶䅯䅁䅯朵䅯䅁䅯眵䅯䅁䅅䅁䉁䅁䅁权⽄睃䅁䍄䉁䅁䅁睁䅁䅁䅍䅄䅁䅁䅯睷䅑䅁䅯杇䅙䅁䅅䅁䉁䅁䅁权扁杂䅁䍄䉁䅁䅁兂䅁䅁䅍䅄䅁䅁䅯睺䅑䅁䅯朶䅯䅁䅯朵䅯䅁䅯眶䅯䅁䅅䅁䉁䅁䅁睂䅁䅁䅁䍑洷䅑杷允䅁䅁䅕䅁䑁䅁䅷䅁䭁佁䱧䅁䭁佁䭯䅁䭁佁䭙䅁䭁佁䭳䅁䉁䅁䅁允䅁䅁䅣䅁䅁䍁㥁欵䵁䅉䅅䅁䑁䅁䅁睁䵁䅁䅁权䅁䅄䅁权慁杂䅁允䅁䅁䅅䅁䭁䑁䜴䅁䵁䅉䅅䅁䑁䅁䅁睁䵁䅁䅁权偃兄䅁权慁杂䅁允䅁䅁䅅䅁䭁䡁䝳䅁䵁䅉䅅䅁䕁䅁䅁睁䵁䅁䅁权䕂䅁䅁权䕁䅁䅁权䙁䅁䅁允䅁䅁䅅䅁啁佁䙩楑䅉䅁䅁䍄䉁䅁䅁睁䅁䅁䅍䅄䅁䅁䅯关䅁䅁䅯䅈䅙䅁䅅䅁䉁䅁䅁权啃杂䅁䍄䉁䅁䅁䅂䅁䅁䅍䅄䅁䅁䅯杚䅁䅁䅯权䅁䅁䅯䅂䅉䅁䅅䅁䉁䅁䅁兂㍁啩杆嘵呁䅑杷允䅁䅁䅍䅁䑁䅁䅷䅁䭁䑁䉫䅁䭁䉁䝷䅁䉁䅁䅁允䅁䅁䅯兮䅙䅁杷允䅁䅁䅍䅁䑁䅁䅷䅁䭁䅁䵉䅁䭁䉁䝧䅁䉁䅁䅁允䅁䅁䅯兇䅙䅁杷允䅁䅁䅍䅁䑁䅁䅷䅁䭁䍁䱯䅁䭁䉁䝧䅁䉁䅁䅁允䅁䅁䅯兇䅙䅁杷允䅁䅁䅍䅁䑁䅁䅷䅁䭁䙁䰰䅁䭁䉁䝷䅁䉁䅁䅁允䅁䅁䅯睥䅙䅁杷允䅁䅁䅑䅁䑁䅁䅷䅁䭁䱁䅷䅁䭁䉁䜸䅁䭁䍁䝁䅁䉁䅁䅁允䅁䅁䅯末䅧䅁杷允䅁䅁䅕䅁䑁䅁䅷䅁䭁佁䔴䅁䭁佁䭷䅁䭁佁䭙䅁䭁佁䭣䅁䉁䅁䅁允䅁䅁䅣䅁䅁䕁橁欵䵁䅉䅅䅁䑁䅁䅁睁䵁䅁䅁权䙁允䅁权奁杂䅁允䅁䅁䅅䅁䭁䉁䝫䅁䵁䅉䅅䅁䙁䅁䅁睁䵁䅁䅁权奁允䅁权潄权䅁权浄权䅁权湄权䅁允䅁䅁䅅䅁䭁䅁䱙䅁䵁䅉䅅䅁䙁䅁䅁睁䵁䅁䅁权療兄䅁权灄权䅁权浄权䅁权湄权䅁允䅁䅁䅅䅁䭁䉁䕁䅁䵁䅉䅅䅁䑁䅁䅁睁䵁䅁䅁权硂允䅁权慁杂䅁允䅁䅁䅅䅁䭁䕁䝳䅁䵁䅉䅅䅁䑁䅁䅁睁䵁䅁䅁权允允䅁权捁杂䅁允䅁䅁䅅䅁䭁䙁䝫䅁䵁䅉䅅䅁䙁䅁䅁睁䵁䅁䅁权千允䅁权潄权䅁权浄权䅁权湄权䅁允䅁䅁䅅䅁䭁䅁䱙䅁䵁䅉䅅䅁䑁䅁䅁睁䵁䅁䅁权䝁杂䅁权奁杂䅁允䅁䅁䅅䅁䭁䕁䡫䅁䵁䅉䅅䅁䙁䅁䅁睁䵁䅁䅁权㕃䅂䅁权潄权䅁权浄权䅁权湄权䅁允䅁䅁䅅䅁䭁偁䬴䅁䵁䅉䅅䅁䑁䅁䅁睁䵁䅁䅁权祃䅂䅁权流杂䅁允䅁䅁䅅䅁䙁䱁敧敨剴䙭䅒䍄䉁䅁䅁䅂䅁䅁䅍䅄䅁䅁䅯杈䅅䅁䅯权䅁䅁䅯䅂䅉䅁䅅䅁䉁䅁䅁兂牁硨婢発汣䅑杷允䅁䅁䅑䅁䑁䅁䅷䅁䭁䥁䉍䅁䭁䅁䅯䅁䭁䅁䅕䅁䉁䅁䅁允䅁䅁䅕扉祂䩡瑈䕆䵁䅉䅅䅁䕁䅁䅁睁䵁䅁䅁权婃兂䅁权晁杂䅁权杁杂䅁允䅁䅁䅅䅁䭁䩁䝳䅁䵁䅉䅅䅁䑁䅁䅁睁䵁䅁䅁权㉄䅄䅁权捁杂䅁允䅁䅁䅅䅁䭁佁䝷䅁䵁䅉䅅䅁䑁䅁䅁睁䵁䅁䅁权療允䅁权流杂䅁允䅁䅁䅅䅁䙁䙁㑋潈牘噳䅊䍄䉁䅁䅁兂䅁䅁䅍䅄䅁䅁䅯睁䅷䅁䅯䄷䅯䅁䅯朵䅯䅁䅯眵䅯䅁䅅䅁䉁䅁䅁权允䅂䅁䍄䉁䅁䅁睁䅁䅁䅍䅄䅁䅁䅯先䅁䅁䅯杊䅙䅁䅅䅁䉁䅁䅁兂硂児塲睯剂䅑杷允䅁䅁䅍䅁䑁䅁䅷䅁䭁䍁䙫䅁䭁䍁䝑䅁䉁䅁䅁允䅁䅁䅯具䅣䅁杷允䅁䅁䅑䅁䑁䅁䅷䅁䭁䑁䉑䅁䭁䅁䅑䅁䭁䅁䅕䅁䉁䅁䅁允䅁䉁䅑䙧汆䅁䅁䅁䵁䅉䅅䅁䙁䅁䅁睁䵁䅁䅁权啂允䅁权汄权䅁权浄权䅁权湄权䅁允䅁䅁䅅䅁䭁䅁䰰䅁䵁䅉䅅䅁䙁䅁䅁睁䵁䅁䅁权䙃兄䅁权汄权䅁权浄权䅁权湄权䅁允䅁䅁䅅䅁䭁䉁䕁䅁䵁䅉䅅䅁䕁䅁䅁睁䵁䅁䅁权晄䅁䅁权䉁杁䅁权䑁杁䅁允䅁䅁䅅䅁䙁䡁硚獤湡乪䅚䍄䉁䅁䅁兂䅁䅁䅍䅄䅁䅁䅯共䅁䅁䅯䄶䅯䅁䅯朵䅯䅁䅯眵䅯䅁䅅䅁䉁䅁䅁权䝁睃䅁䍄䉁䅁䅁睁䅁䅁䅍䅄䅁䅁䅯权䅙䅁䅯杈䅙䅁䅅䅁䉁䅁䅁权橁䅃䅁䍄䉁䅁䅁兂䅁䅁䅍䅄䅁䅁䅯兂䄰䅁䅯儶䅯䅁䅯朵䅯䅁䅯眵䅯䅁䅅䅁䉁䅁䅁权允䅂䅁䍄䉁䅁䅁兂䅁䅁䅍䅄䅁䅁䅯兤䅁䅁䅯䄶䅯䅁䅯朵䅯䅁䅯眵䅯䅁䅅䅁䉁䅁䅁权⭄权䅁䍄䉁䅁䅁䅂䅁䅁䅍䅄䅁䅁䅯睉䅁䅁䅯䅂䅁䅁䅯䅂䅉䅁䅅䅁䉁䅁䅁䅆䥄永䄰䅁䅁䅁杷允䅁䅁䅕䅁䑁䅁䅷䅁䭁佁䅁䅁䭁佁䭷䅁䭁佁䭙䅁䭁佁䭣䅁䉁䅁䅁允䅁䅁䅣䅁䅁䅁慄欴䵁䅉䅅䅁䙁䅁䅁睁䵁䅁䅁权㡃䅁䅁权灄权䅁权浄权䅁权湄权䅁允䅁䅁䅅䅁䭁䅁䵑䅁䵁䅉䅅䅁䙁䅁䅁睁䵁䅁䅁权畄䅁䅁权灄权䅁权浄权䅁权湄权䅁允䅁䅁䅅䅁䭁䅁䵕䅁䵁䅉䅅䅁䑁䅁䅁睁䵁䅁䅁权偂允䅁权慁杂䅁允䅁䅁䅅䅁䭁䱁䝙䅁䵁䅉䅅䅁䙁䅁䅁睁䵁䅁䅁权楂兄䅁权汄权䅁权浄权䅁权湄权䅁允䅁䅁䅅䅁䭁䉁䕁䅁䵁䅉䅅䅁䙁䅁䅁睁䵁䅁䅁权䝁䅄䅁权灄权䅁权浄权䅁权湄权䅁允䅁䅁䅅䅁䭁䉁䕁䅁䵁䅉䅅䅁䑁䅁䅁睁䵁䅁䅁权牁䅁䅁权奁杂䅁允䅁䅁䅅䅁䭁䕁䝑䅁䵁䅉䅅䅁䑁䅁䅁睁䵁䅁䅁权㡃允䅁权歁杂䅁允䅁䅁䅅䅁䭁䵁䩕䅁䵁䅉䅅䅁䑁䅁䅁睁䵁䅁䅁权橃睃䅁权奁杂䅁允䅁䅁䅅䅁䭁䡁䝷䅁䵁䅉䅅䅁䑁䅁䅁睁䵁䅁䅁权偂䅁䅁权捁杂䅁允䅁䅁䅅䅁䭁䭁䜸䅁䵁䅉䅅䅁䑁䅁䅁睁䵁䅁䅁权㍂允䅁权流杂䅁允䅁䅁䅅䅁䙁䩁婱婭婭噇䅨䍄䉁䅁䅁睁䅁䅁䅍䅄䅁䅁䅯䅓䅅䅁䅯杈䅙䅁䅅䅁䉁䅁䅁权煃杂䅁䍄䉁䅁䅁睁䅁䅁䅍䅄䅁䅁䅯睯䅳䅁䅯杈䅙䅁䅅䅁䉁䅁䅁权ぁ杂䅁䍄䉁䅁䅁兂䅁䅁䅍䅄䅁䅁䅯儶䅕䅁䅯䄷䅯䅁䅯朵䅯䅁䅯眵䅯䅁䅅䅁䉁䅁䅁睂䅁䅁䅁䙧樳䅑杷允䅁䅁䅑䅁䑁䅁䅷䅁䭁䭁䅉䅁䭁䉁䅅䅁䭁䅁䅕䅁䉁䅁䅁允䅁䉁䅑䘴洱杂䅁䅁䵁䅉䅅䅁䕁䅁䅁睁䵁䅁䅁权䙄䅁䅁权䭁䅁䅁权䙁䅁䅁允䅁䅁䅅䅁䙁䍁扐堫焵䉐䅎䍄䉁䅁䅁睁䅁䅁䅍䅄䅁䅁䅯䅉䅅䅁䅯杇䅙䅁䅅䅁䉁䅁䅁权扁杂䅁䍄䉁䅁䅁䅂䅁䅁䅍䅄䅁䅁䅯儱䅕䅁䅯睈䅙䅁䅯䅉䅙䅁䅅䅁䉁䅁䅁权潄睂䅁䍄䉁䅁䅁䅂䅁䅁䅍䅄䅁䅁䅯睸䅁䅁䅯权䅁䅁䅯兂䅁䅁䅅䅁䉁䅁䅁兂䥁䉲慸䑚癵睐杷允䅁䅁䅑䅁䑁䅁䅷䅁䭁䡁䉙䅁䭁䅁䅑䅁䭁䅁䅕䅁䉁䅁䅁允䅁䉁䅑䕋䙊兂䅁䅁䵁䅉䅅䅁䙁䅁䅁睁䵁䅁䅁权䙄䅄䅁权汄权䅁权浄权䅁权湄权䅁允䅁䅁䅅䅁䭁䑁䱣䅁䵁䅉䅅䅁䙁䅁䅁睁䵁䅁䅁权䡃䅂䅁权灄权䅁权浄权䅁权湄权䅁允䅁䅁䅅䅁䭁䉁䕁䅁䵁䅉䅅䅁䑁䅁䅁睁䵁䅁䅁权橃睃䅁权慁杂䅁允䅁䅁䅅䅁䭁䝁䝉䅁䵁䅉䅅䅁䑁䅁䅁睁䵁䅁䅁权䉂睄䅁权敁杂䅁允䅁䅁䅅䅁䭁䙁䝑䅁䵁䅉䅅䅁䕁䅁䅁睁䵁䅁䅁权穁䅁䅁权䕁䅁䅁权䙁䅁䅁允䅁䅁䅅䅁啁䉁㝳杦䅁䅁䅁䍄䉁䅁䅁兂䅁䅁䅍䅄䅁䅁䅯䅢䄰䅁䅯䄷䅯䅁䅯朵䅯䅁䅯眵䅯䅁䅅䅁䉁䅁䅁权允䅂䅁䍄䉁䅁䅁兂䅁䅁䅍䅄䅁䅁䅯睂䅷䅁䅯儵䅯䅁䅯朵䅯䅁䅯眵䅯䅁䅅䅁䉁䅁䅁权捁睃䅁䍄䉁䅁䅁兂䅁䅁䅍䅄䅁䅁䅯䅧䅳䅁䅯䄷䅯䅁䅯朵䅯䅁䅯眵䅯䅁䅅䅁䉁䅁䅁权允䅂䅁䍄䉁䅁䅁兂䅁䅁䅍䅄䅁䅁䅯䅃䅷䅁䅯儵䅯䅁䅯朵䅯䅁䅯眵䅯䅁䅅䅁䉁䅁䅁权㑁睃䅁䍄䉁䅁䅁䅂䅁䅁䅍䅄䅁䅁䅯眸䅁䅁䅯睈䅙䅁䅯䅉䅙䅁䅅䅁䉁䅁䅁权㑁杂䅁䍄䉁䅁䅁兂䅁䅁䅍䅄䅁䅁䅯睇䅕䅁䅯儵䅯䅁䅯朵䅯䅁䅯眵䅯䅁䅅䅁䉁䅁䅁权㕄权䅁䍄䉁䅁䅁睁䅁䅁䅍䅄䅁䅁䅯睘䅅䅁䅯杊䅙䅁䅅䅁䉁䅁䅁兂䥂場啯獲塤䅑杷允䅁䅁䅑䅁䑁䅁䅷䅁䭁䥁䉳䅁䭁䉁䅅䅁䭁䅁䍑䅁䉁䅁䅁允䅁䉁䅑䍏戴睈䅁䅁䵁䅉䅅䅁䑁䅁䅁睁䵁䅁䅁权潂䅁䅁权歁杂䅁允䅁䅁䅅䅁䭁䅁䡙䅁䵁䅉䅅䅁䙁䅁䅁睁䵁䅁䅁权癁兂䅁权煄权䅁权浄权䅁权牄权䅁允䅁䅁䅅䅁䭁䉁䕁䅁䵁䅉䅅䅁䙁䅁䅁睁䵁䅁䅁权䅄兂䅁权汄权䅁权浄权䅁权湄权䅁允䅁䅁䅅䅁䭁䉁䕁䅁䵁䅉䅅䅁䙁䅁䅁睁䵁䅁䅁权敁睃䅁权灄权䅁权浄权䅁权湄权䅁允䅁䅁䅅䅁䭁䅁䵳䅁䵁䅉䅅䅁䑁䅁䅁睁䵁䅁䅁权牁䅁䅁权敁杂䅁允䅁䅁䅅䅁䭁乁䝷䅁䵁䅉䅅䅁䑁䅁䅁睁䵁䅁䅁权歁允䅁权慁杂䅁允䅁䅁䅅䅁䭁䍁䜰䅁䵁䅉䅅䅁䕁䅁䅁睁䵁䅁䅁权䉃䅁䅁权䕁䅁䅁权䕁杁䅁允䅁䅁䅅䅁啁䝁祭睧䅁䅁䅁䍄䉁䅁䅁䅂䅁䅁䅍䅄䅁䅁䅯八䅁䅁䅯权䅁䅁䅯兂䅁䅁䅅䅁䉁䅁䅁兂奂扏䥔癤栴䅑杷允䅁䅁䅕䅁䑁䅁䅷䅁䭁䭁䅍䅁䭁佁䭫䅁䭁佁䭙䅁䭁佁䭣䅁䉁䅁䅁允䅁䅁䅯杚䄰䅁杷允䅁䅁䅍䅁䑁䅁䅷䅁䭁䅁䴰䅁䭁䉁䜴䅁䉁䅁䅁允䅁䅁䅯儰䅙䅁杷允䅁䅁䅍䅁䑁䅁䅷䅁䭁䕁䅁䅁䭁䉁䜴䅁䉁䅁䅁允䅁䅁䅯眫䅧䅁杷允䅁䅁䅕䅁䑁䅁䅷䅁䭁䭁䅁䅁䭁佁䭷䅁䭁佁䭙䅁䭁佁䭣䅁䉁䅁䅁允䅁䅁䅣䅁䅁䥁睄唵䵁䅉䅅䅁䙁䅁䅁睁䵁䅁䅁权剄兂䅁权瑄权䅁权浄权䅁权湄权䅁允䅁䅁䅅䅁䡁䅁䅁䅁䅄畏䅚䍄䉁䅁䅁睁䅁䅁䅍䅄䅁䅁䅯兑䅁䅁䅯杈䅙䅁䅅䅁䉁䅁䅁权あ䅃䅁䍄䉁䅁䅁睁䅁䅁䅍䅄䅁䅁䅯睤䅕䅁䅯杇䅙䅁䅅䅁䉁䅁䅁权㡁杂䅁䍄䉁䅁䅁䅂䅁䅁䅍䅄䅁䅁䅯兊䅅䅁䅯䅂䅁䅁䅯䅂䅉䅁䅅䅁䉁䅁䅁䅆䅂䑗䅫䅁䅁䅁杷允䅁䅁䅑䅁䑁䅁䅷䅁䭁䱁䉣䅁䭁䅁䅯䅁䭁䅁䍑䅁䉁䅁䅁允䅁䅁䅕䉯癯匳䝑ぃ䵁䅉䅅䅁䙁䅁䅁睁䵁䅁䅁权摁兄䅁权灄权䅁权浄权䅁权湄权䅁允䅁䅁䅅䅁䭁䉁䕁䅁䵁䅉䅅䅁䕁䅁䅁睁䵁䅁䅁权䵂允䅁权䭁䅁䅁权䕁杁䅁允䅁䅁䅅䅁䙁佁兘瑉㕶椯䅨䍄䉁䅁䅁兂䅁䅁䅍䅄䅁䅁䅯儰䅁䅁䅯儶䅯䅁䅯朵䅯䅁䅯眵䅯䅁䅅䅁䉁䅁䅁权佁䅄䅁䍄䉁䅁䅁兂䅁䅁䅍䅄䅁䅁䅯兹䅑䅁䅯儶䅯䅁䅯朵䅯䅁䅯眵䅯䅁䅅䅁䉁䅁䅁权允䅂䅁䍄䉁䅁䅁兂䅁䅁䅍䅄䅁䅁䅯眫䅳䅁䅯朶䅯䅁䅯朵䅯䅁䅯眶䅯䅁䅅䅁䉁䅁䅁权允䅂䅁䍄䉁䅁䅁睁䅁䅁䅍䅄䅁䅁䅯睊䅁䅁䅯䅊䅙䅁䅅䅁䉁䅁䅁权㡄䅃䅁䍄䉁䅁䅁䅂䅁䅁䅍䅄䅁䅁䅯睫䅑䅁䅯睈䅙䅁䅯䅉䅙䅁䅅䅁䉁䅁䅁权扄杂䅁䍄䉁䅁䅁䅂䅁䅁䅍䅄䅁䅁䅯睫䅁䅁䅯允䅉䅁䅯杁䅉䅁䅅䅁䉁䅁䅁兂浂卥乢䑫楲䅑杷允䅁䅁䅕䅁䑁䅁䅷䅁䭁䅁䴸䅁䭁佁䭷䅁䭁佁䭙䅁䭁佁䭣䅁䉁䅁䅁允䅁䅁䅣䅁䅁䥁䉁欵䵁䅉䅅䅁䙁䅁䅁睁䵁䅁䅁权乂兂䅁权灄权䅁权浄权䅁权湄权䅁允䅁䅁䅅䅁䭁䉁䵁䅁䵁䅉䅅䅁䑁䅁䅁睁䵁䅁䅁权䙁允䅁权流杂䅁允䅁䅁䅅䅁䙁乁橥䑣䬰ㅸ䅒䍄䉁䅁䅁睁䅁䅁䅍䅄䅁䅁䅯兙䅅䅁䅯杇䅙䅁䅅䅁䉁䅁䅁权䍄杂䅁䍄䉁䅁䅁睁䅁䅁䅍䅄䅁䅁䅯杭䅑䅁䅯杇䅙䅁䅅䅁䉁䅁䅁权㥁杂䅁䍄䉁䅁䅁兂䅁䅁䅍䅄䅁䅁䅯䄳䅑䅁䅯儶䅯䅁䅯朵䅯䅁䅯眵䅯䅁䅅䅁䉁䅁䅁权坃䅅䅁䍄䉁䅁䅁䅂䅁䅁䅍䅄䅁䅁䅯睋䅁䅁䅯睈䅙䅁䅯䅉䅙䅁䅅䅁䉁䅁䅁权㥄䅃䅁䍄䉁䅁䅁兂䅁䅁䅍䅄䅁䅁䅯杬䅕䅁䅯儷䅯䅁䅯朵䅯䅁䅯眵䅯䅁䅅䅁䉁䅁䅁睂䅁䅁䅁䉧浢䅑杷允䅁䅁䅑䅁䑁䅁䅷䅁䭁䭁䱍䅁䭁䉁䜸䅁䭁䍁䝁䅁䉁䅁䅁允䅁䅁䅯䅔䅙䅁杷允䅁䅁䅍䅁䑁䅁䅷䅁䭁䝁䄰䅁䭁䉁䝧䅁䉁䅁䅁允䅁䅁䅯睢䅙䅁杷允䅁䅁䅍䅁䑁䅁䅷䅁䭁䉁位䅁䭁䉁䝯䅁䉁䅁䅁允䅁䅁䅯睓䅙䅁杷允䅁䅁䅍䅁䑁䅁䅷䅁䭁䱁䉯䅁䭁䉁䜴䅁䉁䅁䅁允䅁䅁䅯杚䅙䅁杷允䅁䅁䅍䅁䑁䅁䅷䅁䭁䭁䱉䅁䭁䍁䝙䅁䉁䅁䅁允䅁䅁䅕牕敧敨硳歖䵁䅉䅅䅁䙁䅁䅁睁䵁䅁䅁权摁兄䅁权瑄权䅁权浄权䅁权湄权䅁允䅁䅁䅅䅁䭁䉁䕁䅁䵁䅉䅅䅁䕁䅁䅁睁䵁䅁䅁权扄允䅁权䭁䅁䅁权䙁䅁䅁允䅁䅁䅅䅁䙁䉁奂扏䥔楎䅸䍄䉁䅁䅁兂䅁䅁䅍䅄䅁䅁䅯关䅁䅁䅯儶䅯䅁䅯朵䅯䅁䅯眵䅯䅁䅅䅁䉁䅁䅁权癄睄䅁䍄䉁䅁䅁兂䅁䅁䅍䅄䅁䅁䅯杹䅅䅁䅯朶䅯䅁䅯朵䅯䅁䅯眶䅯䅁䅅䅁䉁䅁䅁睂䅁䅁䅁䕉洷䅑杷允䅁䅁䅑䅁䑁䅁䅷䅁䭁䉁䵅䅁䭁䉁䜸䅁䭁䍁䝁䅁䉁䅁䅁允䅁䅁䅯䅒䅣䅁杷允䅁䅁䅕䅁䑁䅁䅷䅁䭁䭁䙅䅁䭁佁䭕䅁䭁佁䭙䅁䭁佁䭣䅁䉁䅁䅁允䅁䅁䅯儫䅯䅁杷允䅁䅁䅍䅁䑁䅁䅷䅁䭁䭁䱍䅁䭁䍁䝑䅁䉁䅁䅁允䅁䅁䅯兰䅙䅁杷允䅁䅁䅍䅁䑁䅁䅷䅁䭁䭁临䅁䭁䉁䝷䅁䉁䅁䅁允䅁䅁䅯杙䅙䅁杷允䅁䅁䅕䅁䑁䅁䅷䅁䭁䭁䙙䅁䭁佁䬰䅁䭁佁䭙䅁䭁佁䭣䅁䉁䅁䅁允䅁䅁䅣䅁䅁䕁捃唵䵁䅉䅅䅁䙁䅁䅁睁䵁䅁䅁权祁䅁䅁权瑄权䅁权浄权䅁权湄权䅁允䅁䅁䅅䅁䡁䅁䅁䅁杁敒䅚䍄䉁䅁䅁䅂䅁䅁䅍䅄䅁䅁䅯䅤䅕䅁䅯睈䅙䅁䅯䅉䅙䅁䅅䅁䉁䅁䅁权䝃杂䅁䍄䉁䅁䅁兂䅁䅁䅍䅄䅁䅁䅯杉䅅䅁䅯朶䅯䅁䅯朵䅯䅁䅯眶䅯䅁䅅䅁䉁䅁䅁睂䅁䅁䅁䍁浮䅑杷允䅁䅁䅍䅁䑁䅁䅷䅁䭁䍁䈰䅁䭁䉁䝧䅁䉁䅁䅁允䅁䅁䅯䅒䅙䅁杷允䅁䅁䅕䅁䑁䅁䅷䅁䭁佁乕䅁䭁佁䭧䅁䭁佁䭙䅁䭁佁䭣䅁䉁䅁䅁允䅁䅁䅯䅅䅑䅁杷允䅁䅁䅍䅁䑁䅁䅷䅁䭁䭁䅉䅁䭁䉁䝯䅁䉁䅁䅁允䅁䅁䅯睥䅙䅁杷允䅁䅁䅕䅁䑁䅁䅷䅁䭁䅁䱯䅁䭁佁䭫䅁䭁佁䭙䅁䭁佁䭣䅁䉁䅁䅁允䅁䅁䅯杆䅷䅁杷允䅁䅁䅍䅁䑁䅁䅷䅁䭁偁䱉䅁䭁䍁䝑䅁䉁䅁䅁允䅁䅁䅯睆䅷䅁杷允䅁䅁䅑䅁䑁䅁䅷䅁䭁䅁䵁䅁䭁䉁䜸䅁䭁䍁䝁䅁䉁䅁䅁允䅁䅁䅯䄲䅙䅁杷允䅁䅁䅕䅁䑁䅁䅷䅁䭁䥁䕣䅁䭁佁䬰䅁䭁佁䭙䅁䭁佁䭣䅁䉁䅁䅁允䅁䅁䅯䅅䅑䅁杷允䅁䅁䅕䅁䑁䅁䅷䅁䭁䭁䱍䅁䭁佁䭧䅁䭁佁䭙䅁䭁佁䭣䅁䉁䅁䅁允䅁䅁䅯䅅䅑䅁杷允䅁䅁䅍䅁䑁䅁䅷䅁䭁偁䅷䅁䭁䍁䝙䅁䉁䅁䅁允䅁䅁䅕呣䬰㘱睏ざ䵁䅉䅅䅁䑁䅁䅁睁䵁䅁䅁权扁兄䅁权流杂䅁允䅁䅁䅅䅁䙁佁剸䉵䘶ㅹ䅰䍄䉁䅁䅁兂䅁䅁䅍䅄䅁䅁䅯兮䅕䅁䅯儷䅯䅁䅯朵䅯䅁䅯眵䅯䅁䅅䅁䉁䅁䅁睂䅁䅁䅁佧汢䅑杷允䅁䅁䅕䅁䑁䅁䅷䅁䭁乁䱯䅁䭁佁䭕䅁䭁佁䭙䅁䭁佁䭣䅁䉁䅁䅁允䅁䅁䅯䅅䅑䅁杷允䅁䅁䅕䅁䑁䅁䅷䅁䭁偁䅙䅁䭁佁䭫䅁䭁佁䭙䅁䭁佁䭣䅁䉁䅁䅁允䅁䅁䅯兒䄰䅁杷允䅁䅁䅕䅁䑁䅁䅷䅁䭁䭁䘸䅁䭁佁䭷䅁䭁佁䭙䅁䭁佁䭣䅁䉁䅁䅁允䅁䅁䅯䅅䅑䅁杷允䅁䅁䅕䅁䑁䅁䅷䅁䭁䉁䉷䅁䭁佁䬰䅁䭁佁䭙䅁䭁佁䭣䅁䉁䅁䅁允䅁䅁䅣䅁䅁䍁畂唵䵁䅉䅅䅁䑁䅁䅁睁䵁䅁䅁权婂兂䅁权歁杂䅁允䅁䅁䅅䅁䭁䭁䡷䅁䵁䅉䅅䅁䕁䅁䅁睁䵁䅁䅁权湄允䅁权䉁杁䅁权䑁杁䅁允䅁䅁䅅䅁䙁䑁界偑㑸⽵䅨䍄䉁䅁䅁睁䅁䅁䅍䅄䅁䅁䅯䅆䅅䅁䅯杈䅙䅁䅅䅁䉁䅁䅁权䱄杂䅁䍄䉁䅁䅁睁䅁䅁䅍䅄䅁䅁䅯睺䅅䅁䅯杇䅙䅁䅅䅁䉁䅁䅁权牁杂䅁䍄䉁䅁䅁䅂䅁䅁䅍䅄䅁䅁䅯朲䅁䅁䅯充䅁䅁䅯兂䅁䅁䅅䅁䉁䅁䅁䅆䅁乡具䅁䅁䅁杷允䅁䅁䅑䅁䑁䅁䅷䅁䭁䕁䅕䅁䭁䅁䅑䅁䭁䅁䅕䅁䉁䅁䅁允䅁䉁䅑䭭䉊兆䅁䅁䵁䅉䅅䅁䕁䅁䅁睁䵁䅁䅁权啁兂䅁权晁杂䅁权杁杂䅁允䅁䅁䅅䅁䭁䩁䝙䅁䵁䅉䅅䅁䙁䅁䅁睁䵁䅁䅁权坄䅁䅁权灄权䅁权浄权䅁权湄权䅁允䅁䅁䅅䅁䭁䡁乯䅁䵁䅉䅅䅁䙁䅁䅁睁䵁䅁䅁权橃睃䅁权灄权䅁权浄权䅁权湄权䅁允䅁䅁䅅䅁䭁䉁䕁䅁䵁䅉䅅䅁䙁䅁䅁睁䵁䅁䅁权畁䅁䅁权汄权䅁权浄权䅁权湄权䅁允䅁䅁䅅䅁䭁䉁䱧䅁䵁䅉䅅䅁䙁䅁䅁睁䵁䅁䅁权捃允䅁权煄权䅁权浄权䅁权牄权䅁允䅁䅁䅅䅁䡁䅁䅁䅁杄⭍䅚䍄䉁䅁䅁睁䅁䅁䅍䅄䅁䅁䅯杇䅷䅁䅯䅇䅙䅁䅅䅁䉁䅁䅁权㕁杂䅁䍄䉁䅁䅁兂䅁䅁䅍䅄䅁䅁䅯朶䅕䅁䅯儵䅯䅁䅯朵䅯䅁䅯眵䅯䅁䅅䅁䉁䅁䅁权允䅂䅁䍄䉁䅁䅁睁䅁䅁䅍䅄䅁䅁䅯光䅅䅁䅯杈䅙䅁䅅䅁䉁䅁䅁权䙁䅃䅁䍄䉁䅁䅁睁䅁䅁䅍䅄䅁䅁䅯䅺䅕䅁䅯䅈䅙䅁䅅䅁䉁䅁䅁权睃杂䅁䍄䉁䅁䅁䅂䅁䅁䅍䅄䅁䅁䅯朰䅁䅁䅯允䅉䅁䅯兂䅉䅁䅅䅁䉁䅁䅁兂㙄䨵㝎㜹䵉兑杷允䅁䅁䅕䅁䑁䅁䅷䅁䭁䑁义䅁䭁佁䭯䅁䭁佁䭙䅁䭁佁䭳䅁䉁䅁䅁允䅁䅁䅣䅁䅁䕁楁欵䵁䅉䅅䅁䕁䅁䅁睁䵁䅁䅁权卄䅁䅁权䉁杁䅁权䑁杁䅁允䅁䅁䅅䅁䙁䉁㉐畂⭌公䉤䍄䉁䅁䅁兂䅁䅁䅍䅄䅁䅁䅯䅗䅕䅁䅯儵䅯䅁䅯朵䅯䅁䅯眵䅯䅁䅅䅁䉁䅁䅁权㕄权䅁䍄䉁䅁䅁䅂䅁䅁䅍䅄䅁䅁䅯眳䅅䅁䅯权䅁䅁䅯兂䅁䅁䅅䅁䉁䅁䅁兂偄ㄹ橐婰獶睐杷允䅁䅁䅍䅁䑁䅁䅷䅁䭁䱁䈸䅁䭁䉁䝧䅁䉁䅁䅁允䅁䅁䅯兌䅙䅁杷允䅁䅁䅕䅁䑁䅁䅷䅁䭁䍁䅳䅁䭁佁䭯䅁䭁佁䭙䅁䭁佁䭳䅁䉁䅁䅁允䅁䅁䅯䅅䅑䅁杷允䅁䅁䅍䅁䑁䅁䅷䅁䭁䵁䅍䅁䭁䍁䝙䅁䉁䅁䅁允䅁䅁䅕瑃橥䑣㘱䕖䵁䅉䅅䅁䕁䅁䅁睁䵁䅁䅁权桃允䅁权剁䅁䅁权䙁䅁䅁允䅁䅁䅅䅁啁䕁䱄杚䅙䅁䅁䍄䉁䅁䅁睁䅁䅁䅍䅄䅁䅁䅯关䅕䅁䅯䅇䅙䅁䅅䅁䉁䅁䅁权䭂杂䅁䍄䉁䅁䅁兂䅁䅁䅍䅄䅁䅁䅯睯䅳䅁䅯朶䅯䅁䅯朵䅯䅁䅯眶䅯䅁䅅䅁䉁䅁䅁权允䅂䅁䍄䉁䅁䅁睁䅁䅁䅍䅄䅁䅁䅯睢䅁䅁䅯䅇䅙䅁䅅䅁䉁䅁䅁权灁杂䅁䍄䉁䅁䅁睁䅁䅁䅍䅄䅁䅁䅯䅈䅷䅁䅯杈䅙䅁䅅䅁䉁䅁䅁权偂杂䅁䍄䉁䅁䅁睁䅁䅁䅍䅄䅁䅁䅯朲䅁䅁䅯杈䅙䅁䅅䅁䉁䅁䅁权剃杂䅁䍄䉁䅁䅁睁䅁䅁䅍䅄䅁䅁䅯杶䄰䅁䅯杊䅙䅁䅅䅁䉁䅁䅁兂䑄匹捨㉪坊䅑杷允䅁䅁䅍䅁䑁䅁䅷䅁䭁䍁䅉䅁䭁䍁䝙䅁䉁䅁䅁允䅁䅁䅕歲桦桥⭔ざ䵁䅉䅅䅁䕁䅁䅁睁䵁䅁䅁权煃䅁䅁权剁䅁䅁权䕁杁䅁允䅁䅁䅅䅁啁䝁硄歒䅑䅁䅁䍄䉁䅁䅁兂䅁䅁䅍䅄䅁䅁䅯睑䅅䅁䅯䄷䅯䅁䅯朵䅯䅁䅯眵䅯䅁䅅䅁䉁䅁䅁睂䅁䅁䅁䱉歔䅑杷允䅁䅁䅍䅁䑁䅁䅷䅁䭁䝁䘰䅁䭁䉁䝷䅁䉁䅁䅁允䅁䅁䅯䄷䅙䅁杷允䅁䅁䅍䅁䑁䅁䅷䅁䭁乁䈰䅁䭁䉁䜴䅁䉁䅁䅁允䅁䅁䅯杅䅧䅁杷允䅁䅁䅕䅁䑁䅁䅷䅁䭁䩁䄴䅁䭁佁䭕䅁䭁佁䭙䅁䭁佁䭣䅁䉁䅁䅁允䅁䅁䅯儫䅯䅁杷允䅁䅁䅕䅁䑁䅁䅷䅁䭁䑁䙍䅁䭁佁䭯䅁䭁佁䭙䅁䭁佁䭳䅁䉁䅁䅁允䅁䅁䅣䅁䅁䝁湁欵䵁䅉䅅䅁䑁䅁䅁睁䵁䅁䅁权ㅁ䅁䅁权慁杂䅁允䅁䅁䅅䅁䭁䉁䝳䅁䵁䅉䅅䅁䕁䅁䅁睁䵁䅁䅁权剂䅁䅁权䕁䅁䅁权䕁杁䅁允䅁䅁䅅䅁啁䭁灅权䅉䅁䅁䍄䉁䅁䅁睁䅁䅁䅍䅄䅁䅁䅯先䅷䅁䅯䅊䅙䅁䅅䅁䉁䅁䅁权敁䅄䅁䍄䉁䅁䅁睁䅁䅁䅍䅄䅁䅁䅯睈䅷䅁䅯䅊䅙䅁䅅䅁䉁䅁䅁权杁䅄䅁䍄䉁䅁䅁䅂䅁䅁䅍䅄䅁䅁䅯杙䅅䅁䅯允䅉䅁䅯睁䅉䅁䅅䅁䉁䅁䅁兂塂敩䉑婊睮䅑杷允䅁䅁䅑䅁䑁䅁䅷䅁䭁䱁䉳䅁䭁䅁䍅䅁䭁䅁䍉䅁䉁䅁䅁允䅁䅁䅕㥔㉉敆婊䕁䵅䅉䅅䅁䕁䅁䅁睁䵁䅁䅁权桃䅁䅁权䕁䅁䅁权䙁䅁䅁允䅁䅁䅅䅁啁䅁桧䅬䅅䅁䅁䍄䉁䅁䅁兂䅁䅁䅍䅄䅁䅁䅯䅆䅅䅁䅯䄶䅯䅁䅯朵䅯䅁䅯眵䅯䅁䅅䅁䉁䅁䅁权䝁睃䅁䍄䉁䅁䅁睁䅁䅁䅍䅄䅁䅁䅯䅇䅷䅁䅯杈䅙䅁䅅䅁䉁䅁䅁权偂杂䅁䍄䉁䅁䅁兂䅁䅁䅍䅄䅁䅁䅯兆䅅䅁䅯䄶䅯䅁䅯朵䅯䅁䅯眵䅯䅁䅅䅁䉁䅁䅁权䝁睃䅁䍄䉁䅁䅁睁䅁䅁䅍䅄䅁䅁䅯睧䅁䅁䅯䅈䅙䅁䅅䅁䉁䅁䅁权湁杂䅁䍄䉁䅁䅁睁䅁䅁䅍䅄䅁䅁䅯䅒䅳䅁䅯䅊䅙䅁䅅䅁䉁䅁䅁权允䅂䅁䍄䉁䅁䅁睁䅁䅁䅍䅄䅁䅁䅯兵䄴䅁䅯䅇䅙䅁䅅䅁䉁䅁䅁权㥁杂䅁䍄䉁䅁䅁睁䅁䅁䅍䅄䅁䅁䅯权䅙䅁䅯杇䅙䅁䅅䅁䉁䅁䅁权時杂䅁䍄䉁䅁䅁睁䅁䅁䅍䅄䅁䅁䅯䅆䅕䅁䅯䅇䅙䅁䅅䅁䉁䅁䅁权㡂杂䅁䍄䉁䅁䅁睁䅁䅁䅍䅄䅁䅁䅯䄶䅳䅁䅯䅊䅙䅁䅅䅁䉁䅁䅁权佃兄䅁䍄䉁䅁䅁䅂䅁䅁䅍䅄䅁䅁䅯睙䅕䅁䅯睈䅙䅁䅯䅉䅙䅁䅅䅁䉁䅁䅁权㙂杂䅁䍄䉁䅁䅁䅂䅁䅁䅍䅄䅁䅁䅯䅓䅁䅁䅯䅂䅁䅁䅯兂䅁䅁䅅䅁䉁䅁䅁䅆祂朴䉑䅁䅁䅁杷允䅁䅁䅕䅁䑁䅁䅷䅁䭁䝁䅕䅁䭁佁䭧䅁䭁佁䭙䅁䭁佁䭣䅁䉁䅁䅁允䅁䅁䅯䅅䅑䅁杷允䅁䅁䅑䅁䑁䅁䅷䅁䭁䉁䉍䅁䭁䅁䅯䅁䭁䅁䍑䅁䉁䅁䅁允䅁䅁䅕䙅㕧䵴㉨䐸䴸䅉䅅䅁䙁䅁䅁睁䵁䅁䅁权⭂䅁䅁权瑄权䅁权浄权䅁权湄权䅁允䅁䅁䅅䅁䭁䉁䕁䅁䵁䅉䅅䅁䑁䅁䅁睁䵁䅁䅁权佃睃䅁权奁杂䅁允䅁䅁䅅䅁䭁䕁䝯䅁䵁䅉䅅䅁䙁䅁䅁睁䵁䅁䅁权㙄䅂䅁权獄权䅁权浄权䅁权湄权䅁允䅁䅁䅅䅁䡁䅁䅁䅁杄⭋䅚䍄䉁䅁䅁兂䅁䅁䅍䅄䅁䅁䅯䅘䅁䅁䅯儶䅯䅁䅯朵䅯䅁䅯眵䅯䅁䅅䅁䉁䅁䅁权呁兄䅁䍄䉁䅁䅁兂䅁䅁䅍䅄䅁䅁䅯督䅕䅁䅯儷䅯䅁䅯朵䅯䅁䅯眵䅯䅁䅅䅁䉁䅁䅁睂䅁䅁䅁䕯浈䅑杷允䅁䅁䅍䅁䑁䅁䅷䅁䭁䙁䵯䅁䭁䍁䝙䅁䉁䅁䅁允䅁䅁䅕敨剴䉵嘶さ䵁䅉䅅䅁䙁䅁䅁睁䵁䅁䅁权湃允䅁权瑄权䅁权浄权䅁权湄权䅁允䅁䅁䅅䅁䡁䅁䅁䅁杁界䅚䍄䉁䅁䅁睁䅁䅁䅍䅄䅁䅁䅯杚䅁䅁䅯杇䅙䅁䅅䅁䉁䅁䅁权㡁杂䅁䍄䉁䅁䅁䅂䅁䅁䅍䅄䅁䅁䅯条䅁䅁䅯权䅁䅁䅯䅂䅉䅁䅅䅁䉁䅁䅁兂い搯㑒匶卙䅑杷允䅁䅁䅕䅁䑁䅁䅷䅁䭁䵁䉁䅁䭁佁䬰䅁䭁佁䭙䅁䭁佁䭣䅁䉁䅁䅁允䅁䅁䅣䅁䅁䥁䥂欵䵁䅉䅅䅁䑁䅁䅁睁䵁䅁䅁权䕁杂䅁权敁杂䅁允䅁䅁䅅䅁䭁䥁䝷䅁䵁䅉䅅䅁䕁䅁䅁睁䵁䅁䅁权杁䅁䅁权剁䅁䅁权䕁杁䅁允䅁䅁䅅䅁啁䵁呁剎䅕䅁䅁䍄䉁䅁䅁睁䅁䅁䅍䅄䅁䅁䅯兺䅁䅁䅯杊䅙䅁䅅䅁䉁䅁䅁兂慃婭婭啭剬䅑杷允䅁䅁䅑䅁䑁䅁䅷䅁䭁䍁䅍䅁䭁䅁䅑䅁䭁䅁䅕䅁䉁䅁䅁允䅁䉁䅑丶異䅁䅁䅁䵁䅉䅅䅁䙁䅁䅁睁䵁䅁䅁权桁䅄䅁权瑄权䅁权浄权䅁权湄权䅁允䅁䅁䅅䅁䭁䉁䕁䅁䵁䅉䅅䅁䙁䅁䅁睁䵁䅁䅁权睁䅄䅁权灄权䅁权浄权䅁权湄权䅁允䅁䅁䅅䅁䭁䥁剉䅁䵁䅉䅅䅁䑁䅁䅁睁䵁䅁䅁权塄䅂䅁权流杂䅁允䅁䅁䅅䅁䙁䉁䘫ㄶ㑇汔䅰䍄䉁䅁䅁兂䅁䅁䅍䅄䅁䅁䅯䄹䅁䅁䅯䄷䅯䅁䅯朵䅯䅁䅯眵䅯䅁䅅䅁䉁䅁䅁睂䅁䅁䅁䕯浦䅑杷允䅁䅁䅕䅁䑁䅁䅷䅁䭁䍁䅳䅁䭁佁䭷䅁䭁佁䭙䅁䭁佁䭣䅁䉁䅁䅁允䅁䅁䅯䅅䅑䅁杷允䅁䅁䅕䅁䑁䅁䅷䅁䭁䥁䅧䅁䭁佁䭫䅁䭁佁䭙䅁䭁佁䭣䅁䉁䅁䅁允䅁䅁䅯䄴䅷䅁杷允䅁䅁䅕䅁䑁䅁䅷䅁䭁䝁乣䅁䭁佁䭷䅁䭁佁䭙䅁䭁佁䭣䅁䉁䅁䅁允䅁䅁䅯䅅䅑䅁杷允䅁䅁䅑䅁䑁䅁䅷䅁䭁䙁䱍䅁䭁䉁䜸䅁䭁䍁䝁䅁䉁䅁䅁允䅁䅁䅯睏䅙䅁杷允䅁䅁䅕䅁䑁䅁䅷䅁䭁䵁䅍䅁䭁佁䭫䅁䭁佁䭙䅁䭁佁䭣䅁䉁䅁䅁允䅁䅁䅯兊䅷䅁杷允䅁䅁䅕䅁䑁䅁䅷䅁䭁䵁䅧䅁䭁佁䭫䅁䭁佁䭙䅁䭁佁䭣䅁䉁䅁䅁允䅁䅁䅯䅋䅷䅁杷允䅁䅁䅕䅁䑁䅁䅷䅁䭁䭁䱫䅁䭁佁䭫䅁䭁佁䭙䅁䭁佁䭣䅁䉁䅁䅁允䅁䅁䅯克䅷䅁杷允䅁䅁䅍䅁䑁䅁䅷䅁䭁䕁䉉䅁䭁䉁䝷䅁䉁䅁䅁允䅁䅁䅯杍䅙䅁杷允䅁䅁䅍䅁䑁䅁䅷䅁䭁䱁䙫䅁䭁䉁䝷䅁䉁䅁䅁允䅁䅁䅯睺䅙䅁杷允䅁䅁䅕䅁䑁䅁䅷䅁䭁䕁䱷䅁䭁佁䭕䅁䭁佁䭙䅁䭁佁䭣䅁䉁䅁䅁允䅁䅁䅯䅅䅑䅁杷允䅁䅁䅍䅁䑁䅁䅷䅁䭁乁䕍䅁䭁䉁䝯䅁䉁䅁䅁允䅁䅁䅯睘䅙䅁杷允䅁䅁䅕䅁䑁䅁䅷䅁䭁䱁䙁䅁䭁佁䭫䅁䭁佁䭙䅁䭁佁䭣䅁䉁䅁䅁允䅁䅁䅯䅅䅑䅁杷允䅁䅁䅕䅁䑁䅁䅷䅁䭁䱁䕍䅁䭁佁䭕䅁䭁佁䭙䅁䭁佁䭣䅁䉁䅁䅁允䅁䅁䅯䅅䅑䅁杷允䅁䅁䅍䅁䑁䅁䅷䅁䭁䕁䉕䅁䭁䉁䝯䅁䉁䅁䅁允䅁䅁䅯睇䅙䅁杷允䅁䅁䅍䅁䑁䅁䅷䅁䭁䝁䉕䅁䭁䍁䝙䅁䉁䅁䅁允䅁䅁䅕呣䬰㘱杏啖䵁䅉䅅䅁䑁䅁䅁睁䵁䅁䅁权婁睄䅁权敁杂䅁允䅁䅁䅅䅁䭁䩁䝅䅁䵁䅉䅅䅁䕁䅁䅁睁䵁䅁䅁权睁允䅁权䭁䅁䅁权䙁䅁䅁允䅁䅁䅅䅁䙁䑁晶㑔堲癢⽁䍄䉁䅁䅁䅂䅁䅁䅍䅄䅁䅁䅯睕䅁䅁䅯充䅁䅁䅯䅂䅉䅁䅅䅁䉁䅁䅁䅆权物刴䅁䅁䅁杷允䅁䅁䅕䅁䑁䅁䅷䅁䭁䱁䵁䅁䭁佁䬰䅁䭁佁䭙䅁䭁佁䭣䅁䉁䅁䅁允䅁䅁䅯䅅䅑䅁杷允䅁䅁䅑䅁䑁䅁䅷䅁䭁䕁䉫䅁䭁䅁䍅䅁䭁䅁䍉䅁䉁䅁䅁允䅁䅁䅕䵌匱⽖⽮欹䵁䅉䅅䅁䕁䅁䅁睁䵁䅁䅁权獄允䅁权䉁杁䅁权䙁杁䅁允䅁䅁䅅䅁䙁䱁㉳ㅰ浓瑸䅤䍄䉁䅁䅁兂䅁䅁䅍䅄䅁䅁䅯杸䅅䅁䅯儷䅯䅁䅯朵䅯䅁䅯眵䅯䅁䅅䅁䉁䅁䅁睂䅁䅁䅁䭁汶䅑杷允䅁䅁䅍䅁䑁䅁䅷䅁䭁䅁䵫䅁䭁䉁䝷䅁䉁䅁䅁允䅁䅁䅯杒䅣䅁杷允䅁䅁䅑䅁䑁䅁䅷䅁䭁䩁䱣䅁䭁䉁䜸䅁䭁䍁䝁䅁䉁䅁䅁允䅁䅁䅯杓䅣䅁杷允䅁䅁䅕䅁䑁䅁䅷䅁䭁䱁䱣䅁䭁佁䭷䅁䭁佁䭙䅁䭁佁䭣䅁䉁䅁䅁允䅁䅁䅯䅅䅑䅁杷允䅁䅁䅍䅁䑁䅁䅷䅁䭁乁䅳䅁䭁䉁䝷䅁䉁䅁䅁允䅁䅁䅯睲䅙䅁杷允䅁䅁䅑䅁䑁䅁䅷䅁䭁乁䉍䅁䭁䉁䅅䅁䭁䅁䍑䅁䉁䅁䅁允䅁䉁䅑佷灓克䅁䅁䵁䅉䅅䅁䕁䅁䅁睁䵁䅁䅁权獄允䅁权䉁杁䅁权䑁杁䅁允䅁䅁䅅䅁䙁䕁敏䕳呙摁䅊䍄䉁䅁䅁睁䅁䅁䅍䅄䅁䅁䅯杌䅁䅁䅯䅈䅙䅁䅅䅁䉁䅁䅁权呁䅃䅁䍄䉁䅁䅁兂䅁䅁䅍䅄䅁䅁䅯睋䅁䅁䅯儷䅯䅁䅯朵䅯䅁䅯眵䅯䅁䅅䅁䉁䅁䅁权允䅂䅁䍄䉁䅁䅁睁䅁䅁䅍䅄䅁䅁䅯睶䅑䅁䅯杈䅙䅁䅅䅁䉁䅁䅁权桂杂䅁䍄䉁䅁䅁睁䅁䅁䅍䅄䅁䅁䅯眯䅑䅁䅯杊䅙䅁䅅䅁䉁䅁䅁兂䥂場啯潲奤䅑杷允䅁䅁䅍䅁䑁䅁䅷䅁䭁䕁䉷䅁䭁䍁䝑䅁䉁䅁䅁允䅁䅁䅯术䄰䅁杷允䅁䅁䅕䅁䑁䅁䅷䅁䭁䉁䘴䅁䭁佁䭯䅁䭁佁䭙䅁䭁佁䭳䅁䉁䅁䅁允䅁䅁䅣䅁䅁䝁ㅄ唵䵁䅉䅅䅁䙁䅁䅁睁䵁䅁䅁权牁䅄䅁权汄权䅁权浄权䅁权湄权䅁允䅁䅁䅅䅁䭁䉁䕁䅁䵁䅉䅅䅁䙁䅁䅁睁䵁䅁䅁权䥁兄䅁权獄权䅁权浄权䅁权湄权䅁允䅁䅁䅅䅁䡁䅁䅁䅁杄体䅊䍄䉁䅁䅁兂䅁䅁䅍䅄䅁䅁䅯八䅅䅁䅯䄶䅯䅁䅯朵䅯䅁䅯眵䅯䅁䅅䅁䉁䅁䅁权䝁睃䅁䍄䉁䅁䅁睁䅁䅁䅍䅄䅁䅁䅯睑䅁䅁䅯䅊䅙䅁䅅䅁䉁䅁䅁权䅁元䅁䍄䉁䅁䅁䅂䅁䅁䅍䅄䅁䅁䅯儲䅁䅁䅯充䅁䅁䅯兂䅁䅁䅅䅁䉁䅁䅁䅆䅂倳㡋允䅁䅁杷允䅁䅁䅑䅁䑁䅁䅷䅁䭁䡁䈴䅁䭁䅁䍅䅁䭁䅁䍉䅁䉁䅁䅁允䅁䅁䅕㔳扸牳浲〴䵁䅉䅅䅁䑁䅁䅁睁䵁䅁䅁权䕂䅁䅁权歁杂䅁允䅁䅁䅅䅁䭁䅁䩅䅁䵁䅉䅅䅁䑁䅁䅁睁䵁䅁䅁权⭃允䅁权流杂䅁允䅁䅁䅅䅁䙁䭁睒児塲ㅅ䅨䍄䉁䅁䅁睁䅁䅁䅍䅄䅁䅁䅯眱䅑䅁䅯䅇䅙䅁䅅䅁䉁䅁䅁权婁杂䅁䍄䉁䅁䅁睁䅁䅁䅍䅄䅁䅁䅯睙䅅䅁䅯杇䅙䅁䅅䅁䉁䅁䅁权瑁杂䅁䍄䉁䅁䅁䅂䅁䅁䅍䅄䅁䅁䅯杣䅕䅁䅯睈䅙䅁䅯䅉䅙䅁䅅䅁䉁䅁䅁权潃䅃䅁䍄䉁䅁䅁睁䅁䅁䅍䅄䅁䅁䅯䅍䅁䅁䅯䅊䅙䅁䅅䅁䉁䅁䅁权⽄元䅁䍄䉁䅁䅁睁䅁䅁䅍䅄䅁䅁䅯䅤䅷䅁䅯䅈䅙䅁䅅䅁䉁䅁䅁权呂杂䅁䍄䉁䅁䅁睁䅁䅁䅍䅄䅁䅁䅯睌䄰䅁䅯䅇䅙䅁䅅䅁䉁䅁䅁权䕂杂䅁䍄䉁䅁䅁睁䅁䅁䅍䅄䅁䅁䅯䅌䅷䅁䅯杊䅙䅁䅅䅁䉁䅁䅁兂䑄匹捨睪䭊䅑杷允䅁䅁䅍䅁䑁䅁䅷䅁䭁䙁䉣䅁䭁䉁䝧䅁䉁䅁䅁允䅁䅁䅯䅦䅙䅁杷允䅁䅁䅍䅁䑁䅁䅷䅁䭁䕁䅑䅁䭁䉁䜴䅁䉁䅁䅁允䅁䅁䅯䄵䅙䅁杷允䅁䅁䅍䅁䑁䅁䅷䅁䭁䥁䘴䅁䭁䍁䝑䅁䉁䅁䅁允䅁䅁䅯杔䅣䅁杷允䅁䅁䅍䅁䑁䅁䅷䅁䭁䕁䉉䅁䭁䍁䝙䅁䉁䅁䅁允䅁䅁䅕瑃橥䑣䬱啖䵁䅉䅅䅁䑁䅁䅁睁䵁䅁䅁权硃兂䅁权敁杂䅁允䅁䅁䅅䅁䭁䵁䝳䅁䵁䅉䅅䅁䕁䅁䅁睁䵁䅁䅁权剃䅂䅁权晁杂䅁权杁杂䅁允䅁䅁䅅䅁䭁䙁䡣䅁䵁䅉䅅䅁䑁䅁䅁睁䵁䅁䅁权流兂䅁权慁杂䅁允䅁䅁䅅䅁䭁䵁䜰䅁䵁䅉䅅䅁䑁䅁䅁睁䵁䅁䅁权㥁睃䅁权歁杂䅁允䅁䅁䅅䅁䭁䑁估䅁䵁䅉䅅䅁䑁䅁䅁睁䵁䅁䅁权㝁杄䅁权慁杂䅁允䅁䅁䅅䅁䭁䝁䝉䅁䵁䅉䅅䅁䙁䅁䅁睁䵁䅁䅁权慄䅂䅁权獄权䅁权浄权䅁权湄权䅁允䅁䅁䅅䅁䭁䉁䕁䅁䵁䅉䅅䅁䑁䅁䅁睁䵁䅁䅁权佂䅁䅁权敁杂䅁允䅁䅁䅅䅁䭁䙁䝕䅁䵁䅉䅅䅁䕁䅁䅁睁䵁䅁䅁权晁允䅁权䉁杁䅁权䍁杁䅁允䅁䅁䅅䅁䙁䙁噑䈴睸㥷䅎䍄䉁䅁䅁睁䅁䅁䅍䅄䅁䅁䅯杧䅕䅁䅯䅇䅙䅁䅅䅁䉁䅁䅁权䅂杂䅁䍄䉁䅁䅁睁䅁䅁䅍䅄䅁䅁䅯兆䄴䅁䅯䅈䅙䅁䅅䅁䉁䅁䅁权乂杂䅁䍄䉁䅁䅁䅂䅁䅁䅍䅄䅁䅁䅯克䅁䅁䅯允䅉䅁䅯睁䅉䅁䅅䅁䉁䅁䅁兂䑃䕋穡睚夷䅑杷允䅁䅁䅕䅁䑁䅁䅷䅁䭁偁䅷䅁䭁佁䭷䅁䭁佁䭙䅁䭁佁䭣䅁䉁䅁䅁允䅁䅁䅣䅁䅁䥁剃䔵䵁䅉䅅䅁䙁䅁䅁睁䵁䅁䅁权㝂兂䅁权獄权䅁权浄权䅁权湄权䅁允䅁䅁䅅䅁䡁䅁䅁䅁杁畕䅒䍄䉁䅁䅁睁䅁䅁䅍䅄䅁䅁䅯兊䅕䅁䅯杇䅙䅁䅅䅁䉁䅁䅁权扁杂䅁䍄䉁䅁䅁兂䅁䅁䅍䅄䅁䅁䅯兌䅷䅁䅯䄷䅯䅁䅯朵䅯䅁䅯眵䅯䅁䅅䅁䉁䅁䅁权允䅂䅁䍄䉁䅁䅁睁䅁䅁䅍䅄䅁䅁䅯䅚䅁䅁䅯杇䅙䅁䅅䅁䉁䅁䅁权⭁杂䅁䍄䉁䅁䅁睁䅁䅁䅍䅄䅁䅁䅯朶䅅䅁䅯䅇䅙䅁䅅䅁䉁䅁䅁权㕁杂䅁䍄䉁䅁䅁睁䅁䅁䅍䅄䅁䅁䅯兴䅑䅁䅯杈䅙䅁䅅䅁䉁䅁䅁权呃杂䅁䍄䉁䅁䅁睁䅁䅁䅍䅄䅁䅁䅯兓䅷䅁䅯杇䅙䅁䅅䅁䉁䅁䅁权䅄杂䅁䍄䉁䅁䅁睁䅁䅁䅍䅄䅁䅁䅯䅭䅷䅁䅯䅈䅙䅁䅅䅁䉁䅁䅁权煁杂䅁䍄䉁䅁䅁兂䅁䅁䅍䅄䅁䅁䅯睌䅷䅁䅯儵䅯䅁䅯朵䅯䅁䅯眵䅯䅁䅅䅁䉁䅁䅁权偁睃䅁䍄䉁䅁䅁䅂䅁䅁䅍䅄䅁䅁䅯杄䄰䅁䅯睈䅙䅁䅯䅉䅙䅁䅅䅁䉁䅁䅁权歂杂䅁䍄䉁䅁䅁兂䅁䅁䅍䅄䅁䅁䅯杫䅁䅁䅯朶䅯䅁䅯朵䅯䅁䅯眶䅯䅁䅅䅁䉁䅁䅁睂䅁䅁䅁䍙洳䅑杷允䅁䅁䅍䅁䑁䅁䅷䅁䭁䝁乍䅁䭁䍁䝑䅁䉁䅁䅁允䅁䅁䅯䅚䄰䅁杷允䅁䅁䅕䅁䑁䅁䅷䅁䭁䑁䙙䅁䭁佁䬰䅁䭁佁䭙䅁䭁佁䭣䅁䉁䅁䅁允䅁䅁䅯䅅䅑䅁杷允䅁䅁䅕䅁䑁䅁䅷䅁䭁䩁䅍䅁䭁佁䭯䅁䭁佁䭙䅁䭁佁䭳䅁䉁䅁䅁允䅁䅁䅯䅅䅑䅁杷允䅁䅁䅍䅁䑁䅁䅷䅁䭁䥁䅣䅁䭁䉁䝷䅁䉁䅁䅁允䅁䅁䅯兑䅙䅁杷允䅁䅁䅍䅁䑁䅁䅷䅁䭁䭁䅑䅁䭁䉁䝷䅁䉁䅁䅁允䅁䅁䅯兮䅙䅁杷允䅁䅁䅍䅁䑁䅁䅷䅁䭁䝁䅑䅁䭁䉁䜴䅁䉁䅁䅁允䅁䅁䅯䅂䅫䅁杷允䅁䅁䅑䅁䑁䅁䅷䅁䭁䅁䉙䅁䭁䉁䅅䅁䭁䅁䍑䅁䉁䅁䅁允䅁䉁䅑䍳楊䅄䅁䅁䵁䅉䅅䅁䙁䅁䅁睁䵁䅁䅁权噄䅁䅁权灄权䅁权浄权䅁权湄权䅁允䅁䅁䅅䅁䭁䑁乁䅁䵁䅉䅅䅁䕁䅁䅁睁䵁䅁䅁权千允䅁权剁䅁䅁权䙁䅁䅁允䅁䅁䅅䅁啁䉁扉杆䅯䅁䅁䍄䉁䅁䅁兂䅁䅁䅍䅄䅁䅁䅯杮䅑䅁䅯䄶䅯䅁䅯朵䅯䅁䅯眵䅯䅁䅅䅁䉁䅁䅁权䝁睃䅁䍄䉁䅁䅁睁䅁䅁䅍䅄䅁䅁䅯䅍䅷䅁䅯䅇䅙䅁䅅䅁䉁䅁䅁权䭂杂䅁䍄䉁䅁䅁睁䅁䅁䅍䅄䅁䅁䅯睶䅁䅁䅯杈䅙䅁䅅䅁䉁䅁䅁权㥁䅃䅁䍄䉁䅁䅁兂䅁䅁䅍䅄䅁䅁䅯杹䅁䅁䅯儶䅯䅁䅯朵䅯䅁䅯眵䅯䅁䅅䅁䉁䅁䅁权穁䅄䅁䍄䉁䅁䅁兂䅁䅁䅍䅄䅁䅁䅯兑䅅䅁䅯儵䅯䅁䅯朵䅯䅁䅯眵䅯䅁䅅䅁䉁䅁䅁权潂睃䅁䍄䉁䅁䅁睁䅁䅁䅍䅄䅁䅁䅯睎䅁䅁䅯䅇䅙䅁䅅䅁䉁䅁䅁权䩂睂䅁䍄䉁䅁䅁睁䅁䅁䅍䅄䅁䅁䅯睴䅑䅁䅯杇䅙䅁䅅䅁䉁䅁䅁权㝂杂䅁䍄䉁䅁䅁䅂䅁䅁䅍䅄䅁䅁䅯兏䅅䅁䅯权䅁䅁䅯䅂䅉䅁䅅䅁䉁䅁䅁兂⽁噎㘶兓䡷䅑杷允䅁䅁䅕䅁䑁䅁䅷䅁䭁䕁䙕䅁䭁佁䭧䅁䭁佁䭙䅁䭁佁䭣䅁䉁䅁䅁允䅁䅁䅯杂䅳䅁杷允䅁䅁䅍䅁䑁䅁䅷䅁䭁䉁䅁䅁䭁䉁䝧䅁䉁䅁䅁允䅁䅁䅯杓䅙䅁杷允䅁䅁䅕䅁䑁䅁䅷䅁䭁䑁䵕䅁䭁佁䭧䅁䭁佁䭙䅁䭁佁䭣䅁䉁䅁䅁允䅁䅁䅯杂䅳䅁杷允䅁䅁䅑䅁䑁䅁䅷䅁䭁䑁䅧䅁䭁䉁䜸䅁䭁䍁䝁䅁䉁䅁䅁允䅁䅁䅯䅳䅣䅁杷允䅁䅁䅍䅁䑁䅁䅷䅁䭁䥁䱫䅁䭁䉁䝯䅁䉁䅁䅁允䅁䅁䅯睇䅙䅁杷允䅁䅁䅕䅁䑁䅁䅷䅁䭁䍁䉉䅁䭁佁䭧䅁䭁佁䭙䅁䭁佁䭣䅁䉁䅁䅁允䅁䅁䅯术䅯䅁杷允䅁䅁䅕䅁䑁䅁䅷䅁䭁䩁䉳䅁䭁佁䭧䅁䭁佁䭙䅁䭁佁䭣䅁䉁䅁䅁允䅁䅁䅯李䅷䅁杷允䅁䅁䅕䅁䑁䅁䅷䅁䭁䡁䵯䅁䭁佁䭯䅁䭁佁䭙䅁䭁佁䭳䅁䉁䅁䅁允䅁䅁䅯䅅䅑䅁杷允䅁䅁䅍䅁䑁䅁䅷䅁䭁䡁乙䅁䭁䉁䝷䅁䉁䅁䅁允䅁䅁䅯儷䅙䅁杷允䅁䅁䅕䅁䑁䅁䅷䅁䭁䵁䕍䅁䭁佁䬰䅁䭁佁䭙䅁䭁佁䭣䅁䉁䅁䅁允䅁䅁䅣䅁䅁䅁汃唵䵁䅉䅅䅁䙁䅁䅁睁䵁䅁䅁权䉁杄䅁权潄权䅁权浄权䅁权湄权䅁允䅁䅁䅅䅁䭁偁䬴䅁䵁䅉䅅䅁䑁䅁䅁睁䵁䅁䅁权㍁䅄䅁权奁杂䅁允䅁䅁䅅䅁䭁䡁䝷䅁䵁䅉䅅䅁䕁䅁䅁睁䵁䅁䅁权灂允䅁权晁杂䅁权杁杂䅁允䅁䅁䅅䅁䭁偁䝑䅁䵁䅉䅅䅁䑁䅁䅁睁䵁䅁䅁权煃兂䅁权奁杂䅁允䅁䅁䅅䅁䭁䑁䝫䅁䵁䅉䅅䅁䑁䅁䅁睁䵁䅁䅁权敄䅂䅁权敁杂䅁允䅁䅁䅅䅁䭁䅁䠴䅁䵁䅉䅅䅁䑁䅁䅁睁䵁䅁䅁权㍃睃䅁权慁杂䅁允䅁䅁䅅䅁䭁䑁䝷䅁䵁䅉䅅䅁䙁䅁䅁睁䵁䅁䅁权歂䅁䅁权潄权䅁权浄权䅁权湄权䅁允䅁䅁䅅䅁䭁䅁䱙䅁䵁䅉䅅䅁䑁䅁䅁睁䵁䅁䅁权㕄䅁䅁权敁杂䅁允䅁䅁䅅䅁䭁䥁䥧䅁䵁䅉䅅䅁䕁䅁䅁睁䵁䅁䅁权ぃ允䅁权䕁䅁䅁权䙁䅁䅁允䅁䅁䅅䅁啁䱁灒光䅁䅁䅁䍄䉁䅁䅁兂䅁䅁䅍䅄䅁䅁䅯䅊䅅䅁䅯䄶䅯䅁䅯朵䅯䅁䅯眵䅯䅁䅅䅁䉁䅁䅁权䝁睃䅁䍄䉁䅁䅁睁䅁䅁䅍䅄䅁䅁䅯眰䅅䅁䅯䅇䅙䅁䅅䅁䉁䅁䅁权䕂杂䅁䍄䉁䅁䅁兂䅁䅁䅍䅄䅁䅁䅯杚䅅䅁䅯䄷䅯䅁䅯朵䅯䅁䅯眵䅯䅁䅅䅁䉁䅁䅁睂䅁䅁䅁䌴歺䅑杷允䅁䅁䅕䅁䑁䅁䅷䅁䭁䕁䵕䅁䭁佁䭯䅁䭁佁䭙䅁䭁佁䭳䅁䉁䅁䅁允䅁䅁䅣䅁䅁䕁㉁欵䵁䅉䅅䅁䙁䅁䅁睁䵁䅁䅁权㉁兄䅁权灄权䅁权浄权䅁权湄权䅁允䅁䅁䅅䅁䭁䉁䕁䅁䵁䅉䅅䅁䑁䅁䅁睁䵁䅁䅁权捃兂䅁权歁杂䅁允䅁䅁䅅䅁䭁䱁䡑䅁䵁䅉䅅䅁䙁䅁䅁睁䵁䅁䅁权乁䅄䅁权瑄权䅁权浄权䅁权湄权䅁允䅁䅁䅅䅁䡁䅁䅁䅁杄⭐䅚䍄䉁䅁䅁兂䅁䅁䅍䅄䅁䅁䅯䅑䅁䅁䅯儷䅯䅁䅯朵䅯䅁䅯眵䅯䅁䅅䅁䉁䅁䅁睂䅁䅁䅁䕑欳䅑杷允䅁䅁䅕䅁䑁䅁䅷䅁䭁乁䱷䅁䭁佁䭷䅁䭁佁䭙䅁䭁佁䭣䅁䉁䅁䅁允䅁䅁䅣䅁䅁䭁捂唵䵁䅉䅅䅁䕁䅁䅁睁䵁䅁䅁权桃䅁䅁权䭁䅁䅁权䕁杁䅁允䅁䅁䅅䅁䙁䕁䱓佢㝦剱䅒䍄䉁䅁䅁兂䅁䅁䅍䅄䅁䅁䅯眱䅁䅁䅯䄷䅯䅁䅯朵䅯䅁䅯眵䅯䅁䅅䅁䉁䅁䅁睂䅁䅁䅁䅯汢䅑杷允䅁䅁䅍䅁䑁䅁䅷䅁䭁䉁偑䅁䭁䉁䝷䅁䉁䅁䅁允䅁䅁䅯睩䅙䅁杷允䅁䅁䅕䅁䑁䅁䅷䅁䭁䑁䵧䅁䭁佁䬰䅁䭁佁䭙䅁䭁佁䭣䅁䉁䅁䅁允䅁䅁䅣䅁䅁䍁䙂欵䵁䅉䅅䅁䑁䅁䅁睁䵁䅁䅁权㡁䅁䅁权敁杂䅁允䅁䅁䅅䅁䭁䵁䥫䅁䵁䅉䅅䅁䙁䅁䅁睁䵁䅁䅁权捃䅄䅁权瑄权䅁权浄权䅁权湄权䅁允䅁䅁䅅䅁䡁䅁䅁䅁䅄佌䅚䍄䉁䅁䅁睁䅁䅁䅍䅄䅁䅁䅯䄰䄰䅁䅯䅇䅙䅁䅅䅁䉁䅁䅁权䭂杂䅁䍄䉁䅁䅁䅂䅁䅁䅍䅄䅁䅁䅯材䅁䅁䅯允䅉䅁䅯杁䅉䅁䅅䅁䉁䅁䅁兂⽄䵳噢慶䐷䅑杷允䅁䅁䅕䅁䑁䅁䅷䅁䭁乁䕯䅁䭁佁䭧䅁䭁佁䭙䅁䭁佁䭣䅁䉁䅁䅁允䅁䅁䅯䅅䅑䅁杷允䅁䅁䅕䅁䑁䅁䅷䅁䭁䥁䰰䅁䭁佁䭧䅁䭁佁䭙䅁䭁佁䭣䅁䉁䅁䅁允䅁䅁䅯杂䅳䅁杷允䅁䅁䅍䅁䑁䅁䅷䅁䭁䩁䅧䅁䭁䍁䝙䅁䉁䅁䅁允䅁䅁䅕瑃橥䑣䬰䕖䵁䅉䅅䅁䙁䅁䅁睁䵁䅁䅁权剂允䅁权瑄权䅁权浄权䅁权湄权䅁允䅁䅁䅅䅁䡁䅁䅁䅁䅁伷䅖䍄䉁䅁䅁兂䅁䅁䅍䅄䅁䅁䅯杔䅕䅁䅯儶䅯䅁䅯朵䅯䅁䅯眵䅯䅁䅅䅁䉁䅁䅁权睄䅅䅁䍄䉁䅁䅁睁䅁䅁䅍䅄䅁䅁䅯杩䄰䅁䅯䅈䅙䅁䅅䅁䉁䅁䅁权煁杂䅁䍄䉁䅁䅁兂䅁䅁䅍䅄䅁䅁䅯杦䄴䅁䅯䄷䅯䅁䅯朵䅯䅁䅯眵䅯䅁䅅䅁䉁䅁䅁权允䅂䅁䍄䉁䅁䅁睁䅁䅁䅍䅄䅁䅁䅯兗䅁䅁䅯杈䅙䅁䅅䅁䉁䅁䅁权坂杂䅁䍄䉁䅁䅁䅂䅁䅁䅍䅄䅁䅁䅯眰䅁䅁䅯睈䅙䅁䅯䅉䅙䅁䅅䅁䉁䅁䅁权⭄杂䅁䍄䉁䅁䅁睁䅁䅁䅍䅄䅁䅁䅯杉䄴䅁䅯䅇䅙䅁䅅䅁䉁䅁䅁权灁杂䅁䍄䉁䅁䅁兂䅁䅁䅍䅄䅁䅁䅯李䄰䅁䅯儵䅯䅁䅯朵䅯䅁䅯眵䅯䅁䅅䅁䉁䅁䅁权允䅂䅁䍄䉁䅁䅁睁䅁䅁䅍䅄䅁䅁䅯䅒䅕䅁䅯杇䅙䅁䅅䅁䉁䅁䅁权㥁杂䅁䍄䉁䅁䅁兂䅁䅁䅍䅄䅁䅁䅯䅚䅁䅁䅯儷䅯䅁䅯朵䅯䅁䅯眵䅯䅁䅅䅁䉁䅁䅁睂䅁䅁䅁䅑浶䅑杷允䅁䅁䅍䅁䑁䅁䅷䅁䭁䅁䅧䅁䭁䉁䝧䅁䉁䅁䅁允䅁䅁䅯䅑䅙䅁杷允䅁䅁䅍䅁䑁䅁䅷䅁䭁䍁䙧䅁䭁䍁䝑䅁䉁䅁䅁允䅁䅁䅯杅䄸䅁杷允䅁䅁䅍䅁䑁䅁䅷䅁䭁䡁乣䅁䭁䉁䝯䅁䉁䅁䅁允䅁䅁䅯䅢䅙䅁杷允䅁䅁䅑䅁䑁䅁䅷䅁䭁䝁䉑䅁䭁䅁䍅䅁䭁䅁䍉䅁䉁䅁䅁允䅁䅁䅕瑘浫摫椷唴䵁䅉䅅䅁䕁䅁䅁睁䵁䅁䅁权㉂兄䅁权晁杂䅁权杁杂䅁允䅁䅁䅅䅁䭁䅁䩳䅁䵁䅉䅅䅁䕁䅁䅁睁䵁䅁䅁权元兂䅁权晁杂䅁权杁杂䅁允䅁䅁䅅䅁䭁䕁䝷䅁䵁䅉䅅䅁䑁䅁䅁睁䵁䅁䅁权畄允䅁权捁杂䅁允䅁䅁䅅䅁䭁䥁䝉䅁䵁䅉䅅䅁䑁䅁䅁睁䵁䅁䅁权橂兄䅁权流杂䅁允䅁䅁䅅䅁䙁䩁婱婭婭噗䅎䍄䉁䅁䅁䅂䅁䅁䅍䅄䅁䅁䅯儸䅁䅁䅯睈䅙䅁䅯䅉䅙䅁䅅䅁䉁䅁䅁权㍁睂䅁䍄䉁䅁䅁兂䅁䅁䅍䅄䅁䅁䅯睙䅅䅁䅯朶䅯䅁䅯朵䅯䅁䅯眶䅯䅁䅅䅁䉁䅁䅁睂䅁䅁䅁䕷浄䅑杷允䅁䅁䅕䅁䑁䅁䅷䅁䭁䝁䙑䅁䭁佁䬰䅁䭁佁䭙䅁䭁佁䭣䅁䉁䅁䅁允䅁䅁䅣䅁䅁䝁䑁欵䵁䅉䅅䅁䙁䅁䅁睁䵁䅁䅁权㙁䅄䅁权汄权䅁权浄权䅁权湄权䅁允䅁䅁䅅䅁䭁䉁䕁䅁䵁䅉䅅䅁䑁䅁䅁睁䵁䅁䅁权卂䅁䅁权奁杂䅁允䅁䅁䅅䅁䭁䑁䜰䅁䵁䅉䅅䅁䑁䅁䅁睁䵁䅁䅁权ㅂ兄䅁权慁杂䅁允䅁䅁䅅䅁䭁䉁䝳䅁䵁䅉䅅䅁䙁䅁䅁睁䵁䅁䅁权㉃允䅁权灄权䅁权浄权䅁权湄权䅁允䅁䅁䅅䅁䭁䉁䕁䅁䵁䅉䅅䅁䑁䅁䅁睁䵁䅁䅁权㝁䅄䅁权流杂䅁允䅁䅁䅅䅁䙁䉁䘫ㄶ㑇汪䅨䍄䉁䅁䅁䅂䅁䅁䅍䅄䅁䅁䅯䅚䅁䅁䅯䅂䅁䅁䅯䅂䅉䅁䅅䅁䉁䅁䅁䅆湂䐰䅑䅁䅁䅁杷允䅁䅁䅕䅁䑁䅁䅷䅁䭁䉁䘸䅁䭁佁䭧䅁䭁佁䭙䅁䭁佁䭣䅁䉁䅁䅁允䅁䅁䅯杂䅳䅁杷允䅁䅁䅑䅁䑁䅁䅷䅁䭁䍁䅉䅁䭁䅁䍅䅁䭁䅁䍍䅁䉁䅁䅁允䅁䅁䅕丳楥摧摔歺䵁䅉䅅䅁䙁䅁䅁睁䵁䅁䅁权捄䅂䅁权煄权䅁权浄权䅁权牄权䅁允䅁䅁䅅䅁䡁䅁䅁䅁䅂⭌䅚䍄䉁䅁䅁睁䅁䅁䅍䅄䅁䅁䅯䅃䅁䅁䅯杇䅙䅁䅅䅁䉁䅁䅁权䅂杂䅁䍄䉁䅁䅁睁䅁䅁䅍䅄䅁䅁䅯杯䅕䅁䅯䅇䅙䅁䅅䅁䉁䅁䅁权䭂杂䅁䍄䉁䅁䅁兂䅁䅁䅍䅄䅁䅁䅯䅄䅳䅁䅯儵䅯䅁䅯朵䅯䅁䅯眵䅯䅁䅅䅁䉁䅁䅁权允䅂䅁䍄䉁䅁䅁兂䅁䅁䅍䅄䅁䅁䅯全䄰䅁䅯儶䅯䅁䅯朵䅯䅁䅯眵䅯䅁䅅䅁䉁䅁䅁权允䅂䅁䍄䉁䅁䅁兂䅁䅁䅍䅄䅁䅁䅯材䅷䅁䅯朶䅯䅁䅯朵䅯䅁䅯眶䅯䅁䅅䅁䉁䅁䅁睂䅁䅁䅁䍑洯䅑杷允䅁䅁䅍䅁䑁䅁䅷䅁䭁䕁䱍䅁䭁䍁䝙䅁䉁䅁䅁允䅁䅁䅕䅁䅁䅁睂歗䵁䅉䅅䅁䙁䅁䅁睁䵁䅁䅁权穁䅁䅁权瑄权䅁权浄权䅁权湄权䅁允䅁䅁䅅䅁䡁䅁䅁䅁䅂⭯䅖䍄䉁䅁䅁兂䅁䅁䅍䅄䅁䅁䅯睐䅷䅁䅯朶䅯䅁䅯朵䅯䅁䅯眶䅯䅁䅅䅁䉁䅁䅁权允䅂䅁䍄䉁䅁䅁兂䅁䅁䅍䅄䅁䅁䅯兕䅁䅁䅯儷䅯䅁䅯朵䅯䅁䅯眵䅯䅁䅅䅁䉁䅁䅁睂䅁䅁䅁䍧浦䅑杷允䅁䅁䅕䅁䑁䅁䅷䅁䭁䝁䉣䅁䭁佁䭷䅁䭁佁䭙䅁䭁佁䭣䅁䉁䅁䅁允䅁䅁䅣䅁䅁䍁䉁欵䵁䅉䅅䅁䑁䅁䅁睁䵁䅁䅁权乁允䅁权流杂䅁允䅁䅁䅅䅁䙁䥁牘払敧嘵䅨䍄䉁䅁䅁兂䅁䅁䅍䅄䅁䅁䅯杓䅁䅁䅯朶䅯䅁䅯朵䅯䅁䅯眶䅯䅁䅅䅁䉁䅁䅁睂䅁䅁䅁䍯浺䅑杷允䅁䅁䅕䅁䑁䅁䅷䅁䭁䝁乣䅁䭁佁䭯䅁䭁佁䭙䅁䭁佁䭳䅁䉁䅁䅁允䅁䅁䅯䅅䅑䅁杷允䅁䅁䅕䅁䑁䅁䅷䅁䭁乁乣䅁䭁佁䭫䅁䭁佁䭙䅁䭁佁䭣䅁䉁䅁䅁允䅁䅁䅯桖䅉䅁杷允䅁䅁䅕䅁䑁䅁䅷䅁䭁乁偕䅁䭁佁䭫䅁䭁佁䭙䅁䭁佁䭣䅁䉁䅁䅁允䅁䅁䅯栫䅅䅁杷允䅁䅁䅍䅁䑁䅁䅷䅁䭁䥁䕫䅁䭁䍁䝑䅁䉁䅁䅁允䅁䅁䅯䅴䅣䅁杷允䅁䅁䅍䅁䑁䅁䅷䅁䭁䝁䙙䅁䭁䉁䝯䅁䉁䅁䅁允䅁䅁䅯杙䅙䅁杷允䅁䅁䅍䅁䑁䅁䅷䅁䭁䙁䱣䅁䭁䉁䜴䅁䉁䅁䅁允䅁䅁䅯睫䅣䅁杷允䅁䅁䅕䅁䑁䅁䅷䅁䭁佁䙑䅁䭁佁䬰䅁䭁佁䭙䅁䭁佁䭣䅁䉁䅁䅁允䅁䅁䅯䅅䅑䅁杷允䅁䅁䅍䅁䑁䅁䅷䅁䭁䵁䅑䅁䭁䉁䝧䅁䉁䅁䅁允䅁䅁䅯兏䅙䅁杷允䅁䅁䅑䅁䑁䅁䅷䅁䭁䥁䉉䅁䭁䅁䅯䅁䭁䅁䍑䅁䉁䅁䅁允䅁䅁䅕㥉㕶浦㡱お䵁䅉䅅䅁䕁䅁䅁睁䵁䅁䅁权㙃䅄䅁权晁杂䅁权杁杂䅁允䅁䅁䅅䅁䭁䱁䝯䅁䵁䅉䅅䅁䙁䅁䅁睁䵁䅁䅁权湁䅁䅁权瑄权䅁权浄权䅁权湄权䅁允䅁䅁䅅䅁䡁䅁䅁䅁杄佈䅚䍄䉁䅁䅁睁䅁䅁䅍䅄䅁䅁䅯䅃䅁䅁䅯杈䅙䅁䅅䅁䉁䅁䅁权橄杂䅁䍄䉁䅁䅁睁䅁䅁䅍䅄䅁䅁䅯䅓䄰䅁䅯杈䅙䅁䅅䅁䉁䅁䅁权䅃杂䅁䍄䉁䅁䅁䅂䅁䅁䅍䅄䅁䅁䅯杙䅅䅁䅯睈䅙䅁䅯䅉䅙䅁䅅䅁䉁䅁䅁权湄元䅁䍄䉁䅁䅁兂䅁䅁䅍䅄䅁䅁䅯睧䅅䅁䅯儵䅯䅁䅯朵䅯䅁䅯眵䅯䅁䅅䅁䉁䅁䅁权㥁杁䅁䍄䉁䅁䅁兂䅁䅁䅍䅄䅁䅁䅯儶䅕䅁䅯䄶䅯䅁䅯朵䅯䅁䅯眵䅯䅁䅅䅁䉁䅁䅁权䝁睃䅁䍄䉁䅁䅁兂䅁䅁䅍䅄䅁䅁䅯兯䅕䅁䅯朶䅯䅁䅯朵䅯䅁䅯眶䅯䅁䅅䅁䉁䅁䅁睂䅁䅁䅁䕯洷䅑杷允䅁䅁䅍䅁䑁䅁䅷䅁䭁䕁䵁䅁䭁䉁䝯䅁䉁䅁䅁允䅁䅁䅯䅙䅙䅁杷允䅁䅁䅑䅁䑁䅁䅷䅁䭁䕁䅙䅁䭁䅁䅑䅁䭁䅁䅕䅁䉁䅁䅁允䅁䉁䅑䙍兤䅁䅁䅁䵁䅉䅅䅁䕁䅁䅁睁䵁䅁䅁权祄允䅁权䕁䅁䅁权䙁䅁䅁允䅁䅁䅅䅁啁䉁硨睪䅁䅁䅁䍄䉁䅁䅁兂䅁䅁䅍䅄䅁䅁䅯睭䅅䅁䅯儷䅯䅁䅯朵䅯䅁䅯眵䅯䅁䅅䅁䉁䅁䅁睂䅁䅁䅁䉷浔䅑杷允䅁䅁䅍䅁䑁䅁䅷䅁䭁䩁䰴䅁䭁䍁䝙䅁䉁䅁䅁允䅁䅁䅕⽷潕䥘䌸歒䵁䅉䅅䅁䕁䅁䅁睁䵁䅁䅁权䥁䅁䅁权晁杂䅁权杁杂䅁允䅁䅁䅅䅁䭁䝁䜰䅁䵁䅉䅅䅁䑁䅁䅁睁䵁䅁䅁权䥁䅁䅁权歁杂䅁允䅁䅁䅅䅁䭁䅁䩧䅁䵁䅉䅅䅁䑁䅁䅁睁䵁䅁䅁权䅄杄䅁权敁杂䅁允䅁䅁䅅䅁䭁䵁䝳䅁䵁䅉䅅䅁䕁䅁䅁睁䵁䅁䅁权坄允䅁权䕁䅁䅁权䙁䅁䅁允䅁䅁䅅䅁啁䑁潩党䅁䅁䅁䍄䉁䅁䅁兂䅁䅁䅍䅄䅁䅁䅯杰䅁䅁䅯儷䅯䅁䅯朵䅯䅁䅯眵䅯䅁䅅䅁䉁䅁䅁睂䅁䅁䅁䑧浲䅑杷允䅁䅁䅕䅁䑁䅁䅷䅁䭁䑁乕䅁䭁佁䭕䅁䭁佁䭙䅁䭁佁䭣䅁䉁䅁䅁允䅁䅁䅯䅅䅑䅁杷允䅁䅁䅕䅁䑁䅁䅷䅁䭁䭁乁䅁䭁佁䭕䅁䭁佁䭙䅁䭁佁䭣䅁䉁䅁䅁允䅁䅁䅯䅅䅑䅁杷允䅁䅁䅍䅁䑁䅁䅷䅁䭁䥁䱍䅁䭁䉁䝧䅁䉁䅁䅁允䅁䅁䅯杓䅙䅁杷允䅁䅁䅍䅁䑁䅁䅷䅁䭁䙁䅷䅁䭁䍁䝑䅁䉁䅁䅁允䅁䅁䅯䅅䅑䅁杷允䅁䅁䅕䅁䑁䅁䅷䅁䭁䙁䙫䅁䭁佁䭧䅁䭁佁䭙䅁䭁佁䭣䅁䉁䅁䅁允䅁䅁䅯术䅯䅁杷允䅁䅁䅍䅁䑁䅁䅷䅁䭁䥁䱑䅁䭁䉁䝧䅁䉁䅁䅁允䅁䅁䅯兏䅙䅁杷允䅁䅁䅍䅁䑁䅁䅷䅁䭁䍁䉧䅁䭁䉁䝯䅁䉁䅁䅁允䅁䅁䅯杙䅙䅁杷允䅁䅁䅍䅁䑁䅁䅷䅁䭁䝁乧䅁䭁䉁䝧䅁䉁䅁䅁允䅁䅁䅯兇䅙䅁杷允䅁䅁䅕䅁䑁䅁䅷䅁䭁䙁䅉䅁䭁佁䭷䅁䭁佁䭙䅁䭁佁䭣䅁䉁䅁䅁允䅁䅁䅣䅁䅁䕁䥁唵䵁䅉䅅䅁䑁䅁䅁睁䵁䅁䅁权捁䅁䅁权奁杂䅁允䅁䅁䅅䅁䭁䍁䝫䅁䵁䅉䅅䅁䑁䅁䅁睁䵁䅁䅁权卂杄䅁权敁杂䅁允䅁䅁䅅䅁䭁䩁䜰䅁䵁䅉䅅䅁䑁䅁䅁睁䵁䅁䅁权晁允䅁权捁杂䅁允䅁䅁䅅䅁䭁䍁䝳䅁䵁䅉䅅䅁䑁䅁䅁睁䵁䅁䅁权㝃睃䅁权歁杂䅁允䅁䅁䅅䅁䭁䕁䥕䅁䵁䅉䅅䅁䙁䅁䅁睁䵁䅁䅁权乃䅂䅁权獄权䅁权浄权䅁权湄权䅁允䅁䅁䅅䅁䡁䅁䅁䅁䅄敕䅒䍄䉁䅁䅁睁䅁䅁䅍䅄䅁䅁䅯䅏䄰䅁䅯杊䅙䅁䅅䅁䉁䅁䅁兂偃癷潕䵘娹䅑杷允䅁䅁䅍䅁䑁䅁䅷䅁䭁䥁䉅䅁䭁䍁䝑䅁䉁䅁䅁允䅁䅁䅯眱䅯䅁杷允䅁䅁䅍䅁䑁䅁䅷䅁䭁䩁䕉䅁䭁䍁䝑䅁䉁䅁䅁允䅁䅁䅯末䅣䅁杷允䅁䅁䅕䅁䑁䅁䅷䅁䭁偁䕉䅁䭁佁䭫䅁䭁佁䭙䅁䭁佁䭣䅁䉁䅁䅁允䅁䅁䅯剋䅅䅁杷允䅁䅁䅍䅁䑁䅁䅷䅁䭁佁䄰䅁䭁䉁䝯䅁䉁䅁䅁允䅁䅁䅯䅙䅙䅁杷允䅁䅁䅕䅁䑁䅁䅷䅁䭁䉁䉳䅁䭁佁䭯䅁䭁佁䭙䅁䭁佁䭳䅁䉁䅁䅁允䅁䅁䅣䅁䅁佁㕁欵䵁䅉䅅䅁䙁䅁䅁睁䵁䅁䅁权呄允䅁权瑄权䅁权浄权䅁权湄权䅁允䅁䅁䅅䅁䡁䅁䅁䅁䅄畎䅖䍄䉁䅁䅁睁䅁䅁䅍䅄䅁䅁䅯䅅䄴䅁䅯杇䅙䅁䅅䅁䉁䅁䅁权獂杂䅁䍄䉁䅁䅁䅂䅁䅁䅍䅄䅁䅁䅯兖䅅䅁䅯睈䅙䅁䅯䅉䅙䅁䅅䅁䉁䅁䅁权㡃杂䅁䍄䉁䅁䅁兂䅁䅁䅍䅄䅁䅁䅯儫䅷䅁䅯䄶䅯䅁䅯朵䅯䅁䅯眵䅯䅁䅅䅁䉁䅁䅁权允䅂䅁䍄䉁䅁䅁䅂䅁䅁䅍䅄䅁䅁䅯眵䅁䅁䅯睈䅙䅁䅯䅉䅙䅁䅅䅁䉁䅁䅁权佂杂䅁䍄䉁䅁䅁兂䅁䅁䅍䅄䅁䅁䅯杅䅁䅁䅯儶䅯䅁䅯朵䅯䅁䅯眵䅯䅁䅅䅁䉁䅁䅁权䍂䅄䅁䍄䉁䅁䅁䅂䅁䅁䅍䅄䅁䅁䅯䅷䅁䅁䅯充䅁䅁䅯兂䅁䅁䅅䅁䉁䅁䅁䅆坁此攰䅁䅁䅁杷允䅁䅁䅕䅁䑁䅁䅷䅁䭁乁䵅䅁䭁佁䭷䅁䭁佁䭙䅁䭁佁䭣䅁䉁䅁䅁允䅁䅁䅯䅅䅑䅁杷允䅁䅁䅕䅁䑁䅁䅷䅁䭁佁䅯䅁䭁佁䭷䅁䭁佁䭙䅁䭁佁䭣䅁䉁䅁䅁允䅁䅁䅣䅁䅁䵁歄唵䵁䅉䅅䅁䑁䅁䅁睁䵁䅁䅁权硂允䅁权流杂䅁允䅁䅁䅅䅁䙁䥁䌯匹捨ㅪ䅒䍄䉁䅁䅁睁䅁䅁䅍䅄䅁䅁䅯朷䅅䅁䅯杊䅙䅁䅅䅁䉁䅁䅁兂䑄匹捨硪婊䅑杷允䅁䅁䅕䅁䑁䅁䅷䅁䭁䩁䅉䅁䭁佁䭷䅁䭁佁䭙䅁䭁佁䭣䅁䉁䅁䅁允䅁䅁䅣䅁䅁䝁汁欵䵁䅉䅅䅁䙁䅁䅁睁䵁䅁䅁权㕄䅂䅁权灄权䅁权浄权䅁权湄权䅁允䅁䅁䅅䅁䭁䥁关䅁䵁䅉䅅䅁䙁䅁䅁睁䵁䅁䅁权呃䅁䅁权獄权䅁权浄权䅁权湄权䅁允䅁䅁䅅䅁䭁䉁䕁䅁䵁䅉䅅䅁䙁䅁䅁睁䵁䅁䅁权癁䅁䅁权汄权䅁权浄权䅁权湄权䅁允䅁䅁䅅䅁䭁䉁䱧䅁䵁䅉䅅䅁䙁䅁䅁睁䵁䅁䅁权塃䅁䅁权獄权䅁权浄权䅁权湄权䅁允䅁䅁䅅䅁䡁䙁噖噖桖佸䅊䍄䉁䅁䅁睁䅁䅁䅍䅄䅁䅁䅯䅉䄰䅁䅯䅊䅙䅁䅅䅁䉁䅁䅁权湃兄䅁䍄䉁䅁䅁兂䅁䅁䅍䅄䅁䅁䅯䅭䅁䅁䅯䄷䅯䅁䅯朵䅯䅁䅯眵䅯䅁䅅䅁䉁䅁䅁睂䅁䅁䅁䍧浢䅑杷允䅁䅁䅕䅁䑁䅁䅷䅁䭁乁䅣䅁䭁佁䭧䅁䭁佁䭙䅁䭁佁䭣䅁䉁䅁䅁允䅁䅁䅯杂䅳䅁杷允䅁䅁䅕䅁䑁䅁䅷䅁䭁佁䈴䅁䭁佁䭫䅁䭁佁䭙䅁䭁佁䭣䅁䉁䅁䅁允䅁䅁䅯䄴䄰䅁杷允䅁䅁䅍䅁䑁䅁䅷䅁䭁䥁䄸䅁䭁䉁䝷䅁䉁䅁䅁允䅁䅁䅯䅄䅣䅁杷允䅁䅁䅍䅁䑁䅁䅷䅁䭁佁䅁䅁䭁䉁䝧䅁䉁䅁䅁允䅁䅁䅯睢䅙䅁杷允䅁䅁䅕䅁䑁䅁䅷䅁䭁乁䔰䅁䭁佁䭕䅁䭁佁䭙䅁䭁佁䭣䅁䉁䅁䅁允䅁䅁䅯䅇䅳䅁杷允䅁䅁䅍䅁䑁䅁䅷䅁䭁䥁䙧䅁䭁䍁䝙䅁䉁䅁䅁允䅁䅁䅕䅁䅁䅁权歕䵁䅉䅅䅁䕁䅁䅁睁䵁䅁䅁权㍁䅁䅁权䉁杁䅁权䑁杁䅁允䅁䅁䅅䅁䙁偁㥙猸䵃桑䉎䍄䉁䅁䅁兂䅁䅁䅍䅄䅁䅁䅯睯䄸䅁䅯䄶䅯䅁䅯朵䅯䅁䅯眵䅯䅁䅅䅁䉁䅁䅁权允䅂䅁䍄䉁䅁䅁睁䅁䅁䅍䅄䅁䅁䅯兒䅷䅁䅯䅈䅙䅁䅅䅁䉁䅁䅁权灃䅃䅁䍄䉁䅁䅁睁䅁䅁䅍䅄䅁䅁䅯䅖䅁䅁䅯杊䅙䅁䅅䅁䉁䅁䅁兂慃婭婭摭塬䅑杷允䅁䅁䅑䅁䑁䅁䅷䅁䭁䑁䅙䅁䭁䉁䜸䅁䭁䍁䝁䅁䉁䅁䅁允䅁䅁䅯杸䅫䅁杷允䅁䅁䅕䅁䑁䅁䅷䅁䭁䥁䙯䅁䭁佁䭫䅁䭁佁䭙䅁䭁佁䭣䅁䉁䅁䅁允䅁䅁䅯剭䅁䅁杷允䅁䅁䅍䅁䑁䅁䅷䅁䭁䝁䄰䅁䭁䉁䝷䅁䉁䅁䅁允䅁䅁䅯䅆䅫䅁杷允䅁䅁䅑䅁䑁䅁䅷䅁䭁䡁䅅䅁䭁䉁䜸䅁䭁䍁䝁䅁䉁䅁䅁允䅁䅁䅯儵䅧䅁杷允䅁䅁䅍䅁䑁䅁䅷䅁䭁䕁䵙䅁䭁䉁䝷䅁䉁䅁䅁允䅁䅁䅯䅈䅣䅁杷允䅁䅁䅑䅁䑁䅁䅷䅁䭁䱁䉕䅁䭁䅁䅯䅁䭁䅁䅕䅁䉁䅁䅁允䅁䅁䅕⽺呤㘴扗樸䴸䅉䅅䅁䙁䅁䅁睁䵁䅁䅁权䡁允䅁权灄权䅁权浄权䅁权湄权䅁允䅁䅁䅅䅁䭁䕁䵣䅁䵁䅉䅅䅁䙁䅁䅁睁䵁䅁䅁权穂兂䅁权潄权䅁权浄权䅁权湄权䅁允䅁䅁䅅䅁䭁䅁䱙䅁䵁䅉䅅䅁䙁䅁䅁睁䵁䅁䅁权䥁䅁䅁权煄权䅁权浄权䅁权牄权䅁允䅁䅁䅅䅁䡁䅁䅁䅁权畒䅚䍄䉁䅁䅁兂䅁䅁䅍䅄䅁䅁䅯睳䅷䅁䅯䄷䅯䅁䅯朵䅯䅁䅯眵䅯䅁䅅䅁䉁䅁䅁权允䅂䅁䍄䉁䅁䅁兂䅁䅁䅍䅄䅁䅁䅯儵䄰䅁䅯儶䅯䅁䅯朵䅯䅁䅯眵䅯䅁䅅䅁䉁䅁䅁权允䅂䅁䍄䉁䅁䅁䅂䅁䅁䅍䅄䅁䅁䅯杙䅅䅁䅯权䅁䅁䅯兂䅁䅁䅅䅁䉁䅁䅁兂摁浗㝑眳椸䅑杷允䅁䅁䅕䅁䑁䅁䅷䅁䭁䭁䉕䅁䭁佁䭫䅁䭁佁䭙䅁䭁佁䭣䅁䉁䅁䅁允䅁䅁䅯兓䄰䅁杷允䅁䅁䅕䅁䑁䅁䅷䅁䭁䥁䉷䅁䭁佁䭫䅁䭁佁䭙䅁䭁佁䭣䅁䉁䅁䅁允䅁䅁䅯睩䄰䅁杷允䅁䅁䅕䅁䑁䅁䅷䅁䭁乁䙣䅁䭁佁䬰䅁䭁佁䭙䅁䭁佁䭣䅁䉁䅁䅁允䅁䅁䅣䅁䅁䅁汃唵䵁䅉䅅䅁䙁䅁䅁睁䵁䅁䅁权塂䅁䅁权獄权䅁权浄权䅁权湄权䅁允䅁䅁䅅䅁䭁䉁䕁䅁䵁䅉䅅䅁䑁䅁䅁睁䵁䅁䅁权㑄䅁䅁权捁杂䅁允䅁䅁䅅䅁䭁䍁䠴䅁䵁䅉䅅䅁䑁䅁䅁睁䵁䅁䅁权杄䅂䅁权奁杂䅁允䅁䅁䅅䅁䭁䍁䜰䅁䵁䅉䅅䅁䙁䅁䅁睁䵁䅁䅁权䥂䅄䅁权獄权䅁权浄权䅁权湄权䅁允䅁䅁䅅䅁䡁䅁䅁䅁杁敳䅖䍄䉁䅁䅁兂䅁䅁䅍䅄䅁䅁䅯䅮䅁䅁䅯䄶䅯䅁䅯朵䅯䅁䅯眵䅯䅁䅅䅁䉁䅁䅁权䝁睃䅁䍄䉁䅁䅁兂䅁䅁䅍䅄䅁䅁䅯兓䅷䅁䅯䄷䅯䅁䅯朵䅯䅁䅯眵䅯䅁䅅䅁䉁䅁䅁睂䅁䅁䅁佧汢䅑杷允䅁䅁䅍䅁䑁䅁䅷䅁䭁䱁䈴䅁䭁䉁䝧䅁䉁䅁䅁允䅁䅁䅯睢䅙䅁杷允䅁䅁䅑䅁䑁䅁䅷䅁䭁䑁䅣䅁䭁䉁䜸䅁䭁䍁䝁䅁䉁䅁䅁允䅁䅁䅯杹䅧䅁杷允䅁䅁䅕䅁䑁䅁䅷䅁䭁䅁䅧䅁䭁佁䬰䅁䭁佁䭙䅁䭁佁䭣䅁䉁䅁䅁允䅁䅁䅣䅁䅁䭁䝂欵䵁䅉䅅䅁䑁䅁䅁睁䵁䅁䅁权䝁䅁䅁权奁杂䅁允䅁䅁䅅䅁䭁䍁䝫䅁䵁䅉䅅䅁䑁䅁䅁睁䵁䅁䅁权浄允䅁权歁杂䅁允䅁䅁䅅䅁䭁䭁䝕䅁䵁䅉䅅䅁䕁䅁䅁睁䵁䅁䅁权䝄䅁䅁权剁䅁䅁权䕁杁䅁允䅁䅁䅅䅁啁䝁䝁䙈䅕䅁䅁䍄䉁䅁䅁兂䅁䅁䅍䅄䅁䅁䅯共䅁䅁䅯䄷䅯䅁䅯朵䅯䅁䅯眵䅯䅁䅅䅁䉁䅁䅁睂䅁䅁䅁䡷橦䅑杷允䅁䅁䅍䅁䑁䅁䅷䅁䭁䅁䅙䅁䭁䍁䝑䅁䉁䅁䅁允䅁䅁䅯䅅䅑䅁杷允䅁䅁䅍䅁䑁䅁䅷䅁䭁䝁䉳䅁䭁䉁䜴䅁䉁䅁䅁允䅁䅁䅯杪䅣䅁杷允䅁䅁䅍䅁䑁䅁䅷䅁䭁䡁䰸䅁䭁䉁䝯䅁䉁䅁䅁允䅁䅁䅯睇䅙䅁杷允䅁䅁䅑䅁䑁䅁䅷䅁䭁䵁䙍䅁䭁䉁䜸䅁䭁䍁䝁䅁䉁䅁䅁允䅁䅁䅯䄹䅙䅁杷允䅁䅁䅕䅁䑁䅁䅷䅁䭁䕁䙑䅁䭁佁䭕䅁䭁佁䭙䅁䭁佁䭣䅁䉁䅁䅁允䅁䅁䅯䅈䅳䅁杷允䅁䅁䅕䅁䑁䅁䅷䅁䭁佁䅑䅁䭁佁䬰䅁䭁佁䭙䅁䭁佁䭣䅁䉁䅁䅁允䅁䅁䅯䅅䅑䅁杷允䅁䅁䅕䅁䑁䅁䅷䅁䭁䑁䘸䅁䭁佁䭕䅁䭁佁䭙䅁䭁佁䭣䅁䉁䅁䅁允䅁䅁䅯䅅䅑䅁杷允䅁䅁䅕䅁䑁䅁䅷䅁䭁䥁䙑䅁䭁佁䭫䅁䭁佁䭙䅁䭁佁䭣䅁䉁䅁䅁允䅁䅁䅯䅅䅑䅁杷允䅁䅁䅕䅁䑁䅁䅷䅁䭁䕁䉕䅁䭁佁䭫䅁䭁佁䭙䅁䭁佁䭣䅁䉁䅁䅁允䅁䅁䅯䅔䅷䅁杷允䅁䅁䅍䅁䑁䅁䅷䅁䭁䡁䅙䅁䭁䉁䝷䅁䉁䅁䅁允䅁䅁䅯睺䅙䅁杷允䅁䅁䅑䅁䑁䅁䅷䅁䭁䙁䉧䅁䭁䉁䅅䅁䭁䅁䍑䅁䉁䅁䅁允䅁䉁䅑佁睂杣䅁䅁䵁䅉䅅䅁䙁䅁䅁睁䵁䅁䅁权䉃允䅁权潄权䅁权浄权䅁权湄权䅁允䅁䅁䅅䅁䭁䅁䱙䅁䵁䅉䅅䅁䑁䅁䅁睁䵁䅁䅁权剃䅂䅁权慁杂䅁允䅁䅁䅅䅁䭁䉁䝳䅁䵁䅉䅅䅁䑁䅁䅁睁䵁䅁䅁权䝁兂䅁权流杂䅁允䅁䅁䅅䅁䙁䑁䬰㘱睎噐䅚䍄䉁䅁䅁睁䅁䅁䅍䅄䅁䅁䅯杵䅕䅁䅯䅇䅙䅁䅅䅁䉁䅁䅁权婁杂䅁䍄䉁䅁䅁睁䅁䅁䅍䅄䅁䅁䅯䄴䅳䅁䅯杇䅙䅁䅅䅁䉁䅁䅁权敂杂䅁䍄䉁䅁䅁睁䅁䅁䅍䅄䅁䅁䅯睫䄰䅁䅯䅇䅙䅁䅅䅁䉁䅁䅁权灁杂䅁䍄䉁䅁䅁兂䅁䅁䅍䅄䅁䅁䅯杔䅷䅁䅯儵䅯䅁䅯朵䅯䅁䅯眵䅯䅁䅅䅁䉁䅁䅁权奁睃䅁䍄䉁䅁䅁兂䅁䅁䅍䅄䅁䅁䅯䅘䅁䅁䅯儷䅯䅁䅯朵䅯䅁䅯眵䅯䅁䅅䅁䉁䅁䅁睂䅁䅁䅁䝁歲䅑杷允䅁䅁䅕䅁䑁䅁䅷䅁䭁䭁䈰䅁䭁佁䭕䅁䭁佁䭙䅁䭁佁䭣䅁䉁䅁䅁允䅁䅁䅯材䅳䅁杷允䅁䅁䅕䅁䑁䅁䅷䅁䭁䡁䉁䅁䭁佁䬰䅁䭁佁䭙䅁䭁佁䭣䅁䉁䅁䅁允䅁䅁䅣䅁䅁䕁䱂䔵䵁䅉䅅䅁䑁䅁䅁睁䵁䅁䅁权潃兂䅁权慁杂䅁允䅁䅁䅅䅁䭁䙁䜸䅁䵁䅉䅅䅁䑁䅁䅁睁䵁䅁䅁权牂杄䅁权奁杂䅁允䅁䅁䅅䅁䭁䡁䝷䅁䵁䅉䅅䅁䑁䅁䅁睁䵁䅁䅁权䍃兄䅁权流杂䅁允䅁䅁䅅䅁䙁䱁敧敨剴䙱䅚䍄䉁䅁䅁兂䅁䅁䅍䅄䅁䅁䅯䅆䅁䅁䅯䄶䅯䅁䅯朵䅯䅁䅯眵䅯䅁䅅䅁䉁䅁䅁权䝁睃䅁䍄䉁䅁䅁兂䅁䅁䅍䅄䅁䅁䅯兴䅳䅁䅯儵䅯䅁䅯朵䅯䅁䅯眵䅯䅁䅅䅁䉁䅁䅁权㍁睃䅁䍄䉁䅁䅁睁䅁䅁䅍䅄䅁䅁䅯杄䅁䅁䅯杊䅙䅁䅅䅁䉁䅁䅁兂啁歲桦橥噒䅑杷允䅁䅁䅑䅁䑁䅁䅷䅁䭁䥁䉯䅁䭁䅁䅑䅁䭁䅁䅕䅁䉁䅁䅁允䅁䉁䅑䉧瑷䅁䅁䅁䵁䅉䅅䅁䑁䅁䅁睁䵁䅁䅁权湄允䅁权歁杂䅁允䅁䅁䅅䅁䭁䱁䭉䅁䵁䅉䅅䅁䕁䅁䅁睁䵁䅁䅁权㝄䅁䅁权䭁䅁䅁权䙁䅁䅁允䅁䅁䅅䅁䙁䅁䍷㑋坣匲䅰䍄䉁䅁䅁兂䅁䅁䅍䅄䅁䅁䅯材䅁䅁䅯䄶䅯䅁䅯朵䅯䅁䅯眵䅯䅁䅅䅁䉁䅁䅁权䝁睃䅁䍄䉁䅁䅁兂䅁䅁䅍䅄䅁䅁䅯䄲䅅䅁䅯朶䅯䅁䅯朵䅯䅁䅯眶䅯䅁䅅䅁䉁䅁䅁睂䅁䅁䅁䕙浐䅑杷允䅁䅁䅍䅁䑁䅁䅷䅁䭁乁䉍䅁䭁䍁䝑䅁䉁䅁䅁允䅁䅁䅯兑䅯䅁杷允䅁䅁䅍䅁䑁䅁䅷䅁䭁䉁剕䅁䭁䉁䝯䅁䉁䅁䅁允䅁䅁䅯睘䅙䅁杷允䅁䅁䅑䅁䑁䅁䅷䅁䭁䍁䅫䅁䭁䅁䅑䅁䭁䅁䅕䅁䉁䅁䅁允䅁䉁䅑䱙慄䅁䅁䅁䵁䅉䅅䅁䙁䅁䅁睁䵁䅁䅁权䝁䅁䅁权灄权䅁权浄权䅁权湄权䅁允䅁䅁䅅䅁䭁䕁䴸䅁䵁䅉䅅䅁䑁䅁䅁睁䵁䅁䅁权ぁ允䅁权流杂䅁允䅁䅁䅅䅁䙁䥁䌯匹捨ㄯ䅚䍄䉁䅁䅁兂䅁䅁䅍䅄䅁䅁䅯眱䅁䅁䅯儶䅯䅁䅯朵䅯䅁䅯眵䅯䅁䅅䅁䉁䅁䅁权剃兄䅁䍄䉁䅁䅁睁䅁䅁䅍䅄䅁䅁䅯䅅䅅䅁䅯䅊䅙䅁䅅䅁䉁䅁䅁权允䅂䅁䍄䉁䅁䅁睁䅁䅁䅍䅄䅁䅁䅯䄱䅳䅁䅯䅈䅙䅁䅅䅁䉁䅁䅁权あ䅃䅁䍄䉁䅁䅁睁䅁䅁䅍䅄䅁䅁䅯䅲䄴䅁䅯杈䅙䅁䅅䅁䉁䅁䅁权䱄杂䅁䍄䉁䅁䅁兂䅁䅁䅍䅄䅁䅁䅯杣䅳䅁䅯儷䅯䅁䅯朵䅯䅁䅯眵䅯䅁䅅䅁䉁䅁䅁权允䅂䅁䍄䉁䅁䅁䅂䅁䅁䅍䅄䅁䅁䅯內䅅䅁䅯权䅁䅁䅯䅂䅉䅁䅅䅁䉁䅁䅁兂䡃瑆佮㤹卍䅑杷允䅁䅁䅍䅁䑁䅁䅷䅁䭁佁佉䅁䭁䍁䝑䅁䉁䅁䅁允䅁䅁䅯桷䅁䅁杷允䅁䅁䅕䅁䑁䅁䅷䅁䭁䙁䵅䅁䭁佁䭫䅁䭁佁䭙䅁䭁佁䭣䅁䉁䅁䅁允䅁䅁䅯䅅䅑䅁杷允䅁䅁䅑䅁䑁䅁䅷䅁䭁䑁䅳䅁䭁䉁䜸䅁䭁䍁䝁䅁䉁䅁䅁允䅁䅁䅯儫䅙䅁杷允䅁䅁䅕䅁䑁䅁䅷䅁䭁䩁䙁䅁䭁佁䭕䅁䭁佁䭙䅁䭁佁䭣䅁䉁䅁䅁允䅁䅁䅯䅅䅑䅁杷允䅁䅁䅍䅁䑁䅁䅷䅁䭁䕁䵁䅁䭁䉁䝷䅁䉁䅁䅁允䅁䅁䅯杌䅣䅁杷允䅁䅁䅑䅁䑁䅁䅷䅁䭁乁䄰䅁䭁䅁䅯䅁䭁䅁䍑䅁䉁䅁䅁允䅁䅁䅕椹捨㡪ㅊう䵁䅉䅅䅁䙁䅁䅁睁䵁䅁䅁权卂䅁䅁权瑄权䅁权浄权䅁权湄权䅁允䅁䅁䅅䅁䡁䅁䅁䅁䅂畵䅖䍄䉁䅁䅁睁䅁䅁䅍䅄䅁䅁䅯睨䅁䅁䅯䅇䅙䅁䅅䅁䉁䅁䅁权㡂杂䅁䍄䉁䅁䅁兂䅁䅁䅍䅄䅁䅁䅯䅉䅁䅁䅯䄶䅯䅁䅯朵䅯䅁䅯眵䅯䅁䅅䅁䉁䅁䅁权䝁睃䅁䍄䉁䅁䅁兂䅁䅁䅍䅄䅁䅁䅯睘䄰䅁䅯䄶䅯䅁䅯朵䅯䅁䅯眵䅯䅁䅅䅁䉁䅁䅁权䝁睃䅁䍄䉁䅁䅁䅂䅁䅁䅍䅄䅁䅁䅯兎䄸䅁䅯睈䅙䅁䅯䅉䅙䅁䅅䅁䉁䅁䅁权い杂䅁䍄䉁䅁䅁兂䅁䅁䅍䅄䅁䅁䅯儶䅑䅁䅯儷䅯䅁䅯朵䅯䅁䅯眵䅯䅁䅅䅁䉁䅁䅁睂䅁䅁䅁䵯汶䅑杷允䅁䅁䅕䅁䑁䅁䅷䅁䭁䝁䉙䅁䭁佁䭯䅁䭁佁䭙䅁䭁佁䭳䅁䉁䅁䅁允䅁䅁䅣䅁䅁䵁㕁欵䵁䅉䅅䅁䙁䅁䅁睁䵁䅁䅁权剁䅄䅁权灄权䅁权浄权䅁权湄权䅁允䅁䅁䅅䅁䭁䉁䕁䅁䵁䅉䅅䅁䑁䅁䅁睁䵁䅁䅁权㉁䅁䅁权慁杂䅁允䅁䅁䅅䅁䭁䙁䜴䅁䵁䅉䅅䅁䑁䅁䅁睁䵁䅁䅁权汃允䅁权流杂䅁允䅁䅁䅅䅁䙁䝁浚浚浚汚䅖䍄䉁䅁䅁睁䅁䅁䅍䅄䅁䅁䅯杙䅷䅁䅯杈䅙䅁䅅䅁䉁䅁䅁权歁睂䅁䍄䉁䅁䅁睁䅁䅁䅍䅄䅁䅁䅯睩䅳䅁䅯杈䅙䅁䅅䅁䉁䅁䅁权䉁䅃䅁䍄䉁䅁䅁兂䅁䅁䅍䅄䅁䅁䅯兘䅁䅁䅯儵䅯䅁䅯朵䅯䅁䅯眵䅯䅁䅅䅁䉁䅁䅁权㕄权䅁䍄䉁䅁䅁兂䅁䅁䅍䅄䅁䅁䅯東䄰䅁䅯儶䅯䅁䅯朵䅯䅁䅯眵䅯䅁䅅䅁䉁䅁䅁权允䅂䅁䍄䉁䅁䅁䅂䅁䅁䅍䅄䅁䅁䅯睹䅅䅁䅯权䅁䅁䅯兂䅁䅁䅅䅁䉁䅁䅁兂潂敫㠱穐䑕䅑杷允䅁䅁䅑䅁䑁䅁䅷䅁䭁䱁䙫䅁䭁䉁䜸䅁䭁䍁䝁䅁䉁䅁䅁允䅁䅁䅯䅅䅣䅁杷允䅁䅁䅑䅁䑁䅁䅷䅁䭁䡁䅫䅁䭁䅁䍅䅁䭁䅁䍕䅁䉁䅁䅁允䅁䅁䅕㡓摲㤵坷唴䵁䅉䅅䅁䙁䅁䅁睁䵁䅁䅁权剄允䅁权瑄权䅁权浄权䅁权湄权䅁允䅁䅁䅅䅁䡁䅁䅁䅁杄敲䅖䍄䉁䅁䅁兂䅁䅁䅍䅄䅁䅁䅯来䄴䅁䅯䄶䅯䅁䅯朵䅯䅁䅯眵䅯䅁䅅䅁䉁䅁䅁权允䅂䅁䍄䉁䅁䅁睁䅁䅁䅍䅄䅁䅁䅯儹䅁䅁䅯䅈䅙䅁䅅䅁䉁䅁䅁权煁杂䅁䍄䉁䅁䅁睁䅁䅁䅍䅄䅁䅁䅯眸䅕䅁䅯杇䅙䅁䅅䅁䉁䅁䅁权敂杂䅁䍄䉁䅁䅁兂䅁䅁䅍䅄䅁䅁䅯村䅅䅁䅯儶䅯䅁䅯朵䅯䅁䅯眵䅯䅁䅅䅁䉁䅁䅁权卂䅄䅁䍄䉁䅁䅁睁䅁䅁䅍䅄䅁䅁䅯杢䅅䅁䅯䅊䅙䅁䅅䅁䉁䅁䅁权楃元䅁䍄䉁䅁䅁兂䅁䅁䅍䅄䅁䅁䅯䅑䅷䅁䅯朶䅯䅁䅯朵䅯䅁䅯眶䅯䅁䅅䅁䉁䅁䅁权允䅂䅁䍄䉁䅁䅁兂䅁䅁䅍䅄䅁䅁䅯先䅷䅁䅯䄷䅯䅁䅯朵䅯䅁䅯眵䅯䅁䅅䅁䉁䅁䅁权允䅂䅁䍄䉁䅁䅁䅂䅁䅁䅍䅄䅁䅁䅯朸䅁䅁䅯䅂䅁䅁䅯兂䅁䅁䅅䅁䉁䅁䅁䅆潁呓䑳䅁䅁䅁杷允䅁䅁䅕䅁䑁䅁䅷䅁䭁佁䙕䅁䭁佁䭷䅁䭁佁䭙䅁䭁佁䭣䅁䉁䅁䅁允䅁䅁䅣䅁䅁䅁潄䔵䵁䅉䅅䅁䙁䅁䅁睁䵁䅁䅁权浄兂䅁权獄权䅁权浄权䅁权湄权䅁允䅁䅁䅅䅁䡁䅁䅁䅁杄佄䅚䍄䉁䅁䅁睁䅁䅁䅍䅄䅁䅁䅯䅹䅑䅁䅯杈䅙䅁䅅䅁䉁䅁䅁权ぁ杂䅁䍄䉁䅁䅁䅂䅁䅁䅍䅄䅁䅁䅯䅓䅁䅁䅯允䅉䅁䅯睁䅉䅁䅅䅁䉁䅁䅁兂㡄䅊㥷慙䍢䅑杷允䅁䅁䅕䅁䑁䅁䅷䅁䭁䡁䅅䅁䭁佁䭫䅁䭁佁䭙䅁䭁佁䭣䅁䉁䅁䅁允䅁䅁䅯朸䄰䅁杷允䅁䅁䅕䅁䑁䅁䅷䅁䭁䡁䄸䅁䭁佁䭷䅁䭁佁䭙䅁䭁佁䭣䅁䉁䅁䅁允䅁䅁䅣䅁䅁䵁偂䔵䵁䅉䅅䅁䑁䅁䅁睁䵁䅁䅁权婃兂䅁权歁杂䅁允䅁䅁䅅䅁䭁䩁䥑䅁䵁䅉䅅䅁䕁䅁䅁睁䵁䅁䅁权㥁䅁䅁权䭁䅁䅁权䕁杁䅁允䅁䅁䅅䅁䙁䥁獴⼵灵儸䅸䍄䉁䅁䅁睁䅁䅁䅍䅄䅁䅁䅯杫䅁䅁䅯䅈䅙䅁䅅䅁䉁䅁䅁权癃杂䅁䍄䉁䅁䅁睁䅁䅁䅍䅄䅁䅁䅯䅕䅳䅁䅯䅊䅙䅁䅅䅁䉁䅁䅁权䵃兄䅁䍄䉁䅁䅁睁䅁䅁䅍䅄䅁䅁䅯睫䅁䅁䅯䅈䅙䅁䅅䅁䉁䅁䅁权癃杂䅁䍄䉁䅁䅁睁䅁䅁䅍䅄䅁䅁䅯公䅁䅁䅯䅈䅙䅁䅅䅁䉁䅁䅁权畁杂䅁䍄䉁䅁䅁䅂䅁䅁䅍䅄䅁䅁䅯杳䅅䅁䅯充䅁䅁䅯䅂䅉䅁䅅䅁䉁䅁䅁䅆权え兑䅁䅁䅁杷允䅁䅁䅍䅁䑁䅁䅷䅁䭁䩁䅣䅁䭁䉁䝷䅁䉁䅁䅁允䅁䅁䅯睥䅙䅁杷允䅁䅁䅍䅁䑁䅁䅷䅁䭁䉁䉉䅁䭁䍁䝑䅁䉁䅁䅁允䅁䅁䅯剤䅁䅁杷允䅁䅁䅍䅁䑁䅁䅷䅁䭁佁䔰䅁䭁䉁䝷䅁䉁䅁䅁允䅁䅁䅯䅡䅣䅁杷允䅁䅁䅕䅁䑁䅁䅷䅁䭁乁䕙䅁䭁佁䬰䅁䭁佁䭙䅁䭁佁䭣䅁䉁䅁䅁允䅁䅁䅣䅁䅁䵁⽁欵䵁䅉䅅䅁䙁䅁䅁睁䵁䅁䅁权牂兄䅁权煄权䅁权浄权䅁权牄权䅁允䅁䅁䅅䅁䭁䉁䕁䅁䵁䅉䅅䅁䑁䅁䅁睁䵁䅁䅁权獁兂䅁权流杂䅁允䅁䅁䅅䅁䙁䥁䌯匹捨ㅺ䅒䍄䉁䅁䅁睁䅁䅁䅍䅄䅁䅁䅯朸䅳䅁䅯杇䅙䅁䅅䅁䉁䅁䅁权牁杂䅁䍄䉁䅁䅁兂䅁䅁䅍䅄䅁䅁䅯睐䅕䅁䅯䄷䅯䅁䅯朵䅯䅁䅯眵䅯䅁䅅䅁䉁䅁䅁权允䅂䅁䍄䉁䅁䅁睁䅁䅁䅍䅄䅁䅁䅯兮䅅䅁䅯杊䅙䅁䅅䅁䉁䅁䅁兂㉄䙋偹潷噖䅑杷允䅁䅁䅕䅁䑁䅁䅷䅁䭁䭁䅷䅁䭁佁䭕䅁䭁佁䭙䅁䭁佁䭣䅁䉁䅁䅁允䅁䅁䅯児䅉䅁杷允䅁䅁䅕䅁䑁䅁䅷䅁䭁䅁䅙䅁䭁佁䬰䅁䭁佁䭙䅁䭁佁䭣䅁䉁䅁䅁允䅁䅁䅣䅁䅁䝁杁欵䵁䅉䅅䅁䕁䅁䅁睁䵁䅁䅁权䍂允䅁权剁䅁䅁权䕁杁䅁允䅁䅁䅅䅁啁䝁浄䑅䅕䅁䅁䍄䉁䅁䅁兂䅁䅁䅍䅄䅁䅁䅯督䅅䅁䅯朶䅯䅁䅯朵䅯䅁䅯眶䅯䅁䅅䅁䉁䅁䅁睂䅁䅁䅁䕯浢䅑杷允䅁䅁䅕䅁䑁䅁䅷䅁䭁䕁䉯䅁䭁佁䭯䅁䭁佁䭙䅁䭁佁䭳䅁䉁䅁䅁允䅁䅁䅣䅁䅁䵁牁欵䵁䅉䅅䅁䙁䅁䅁睁䵁䅁䅁权婃䅁䅁权煄权䅁权浄权䅁权牄权䅁允䅁䅁䅅䅁䡁䅁䅁䅁䅄佔䅚䍄䉁䅁䅁兂䅁䅁䅍䅄䅁䅁䅯眹䅕䅁䅯䄷䅯䅁䅯朵䅯䅁䅯眵䅯䅁䅅䅁䉁䅁䅁睂䅁䅁䅁䨴歐䅑杷允䅁䅁䅑䅁䑁䅁䅷䅁䭁乁䉉䅁䭁䅁䅯䅁䭁䅁䍑䅁䉁䅁䅁允䅁䅁䅕穐敖歵䵫䕅䵁䅉䅅䅁䙁䅁䅁睁䵁䅁䅁权汄䅄䅁权瑄权䅁权浄权䅁权湄权䅁允䅁䅁䅅䅁䡁䅁䅁䅁䅁⭉䅚䍄䉁䅁䅁䅂䅁䅁䅍䅄䅁䅁䅯䅘䅁䅁䅯充䅁䅁䅯兂䅁䅁䅅䅁䉁䅁䅁䅆杁睹瑙䅁䅁䅁杷允䅁䅁䅕䅁䑁䅁䅷䅁䭁乁䱍䅁䭁佁䭯䅁䭁佁䭙䅁䭁佁䭳䅁䉁䅁䅁允䅁䅁䅯䅅䅑䅁杷允䅁䅁䅕䅁䑁䅁䅷䅁䭁䥁䅙䅁䭁佁䬰䅁䭁佁䭙䅁䭁佁䭣䅁䉁䅁䅁允䅁䅁䅣䅁䅁䵁ㅄ唵䵁䅉䅅䅁䙁䅁䅁睁䵁䅁䅁权畄䅁䅁权潄权䅁权浄权䅁权湄权䅁允䅁䅁䅅䅁䭁䅁䱙䅁䵁䅉䅅䅁䕁䅁䅁睁䵁䅁䅁权噂䅁䅁权䕁䅁䅁权䙁䅁䅁允䅁䅁䅅䅁啁䱁塂杕䅁䅁䅁䍄䉁䅁䅁兂䅁䅁䅍䅄䅁䅁䅯杶䅕䅁䅯儷䅯䅁䅯朵䅯䅁䅯眵䅯䅁䅅䅁䉁䅁䅁权允䅂䅁䍄䉁䅁䅁睁䅁䅁䅍䅄䅁䅁䅯睩䅑䅁䅯䅇䅙䅁䅅䅁䉁䅁䅁权㕁杂䅁䍄䉁䅁䅁睁䅁䅁䅍䅄䅁䅁䅯睅䅙䅁䅯杈䅙䅁䅅䅁䉁䅁䅁权䥂杂䅁䍄䉁䅁䅁兂䅁䅁䅍䅄䅁䅁䅯䅍䅁䅁䅯儵䅯䅁䅯朵䅯䅁䅯眵䅯䅁䅅䅁䉁䅁䅁权乁睃䅁䍄䉁䅁䅁兂䅁䅁䅍䅄䅁䅁䅯睪䄰䅁䅯儷䅯䅁䅯朵䅯䅁䅯眵䅯䅁䅅䅁䉁䅁䅁权允䅂䅁䍄䉁䅁䅁睁䅁䅁䅍䅄䅁䅁䅯睬䅑䅁䅯杈䅙䅁䅅䅁䉁䅁䅁权祁杂䅁䍄䉁䅁䅁睁䅁䅁䅍䅄䅁䅁䅯䄹䅕䅁䅯杊䅙䅁䅅䅁䉁䅁䅁兂䭁㘱睎敐印䅑杷允䅁䅁䅕䅁䑁䅁䅷䅁䭁䡁䉕䅁䭁佁䬰䅁䭁佁䭙䅁䭁佁䭣䅁䉁䅁䅁允䅁䅁䅣䅁䅁䕁噁欵䵁䅉䅅䅁䙁䅁䅁睁䵁䅁䅁权䝂䅄䅁权煄权䅁权浄权䅁权牄权䅁允䅁䅁䅅䅁䭁䉁䕁䅁䵁䅉䅅䅁䕁䅁䅁睁䵁䅁䅁权啁䅁䅁权剁䅁䅁权䕁杁䅁允䅁䅁䅅䅁啁䩁奂桌䅅䅁䅁䍄䉁䅁䅁兂䅁䅁䅍䅄䅁䅁䅯杷䅁䅁䅯䄷䅯䅁䅯朵䅯䅁䅯眵䅯䅁䅅䅁䉁䅁䅁睂䅁䅁䅁䱧汘䅑杷允䅁䅁䅕䅁䑁䅁䅷䅁䭁䵁䘴䅁䭁佁䭧䅁䭁佁䭙䅁䭁佁䭣䅁䉁䅁䅁允䅁䅁䅯杂䅳䅁杷允䅁䅁䅕䅁䑁䅁䅷䅁䭁䵁䅑䅁䭁佁䭷䅁䭁佁䭙䅁䭁佁䭣䅁䉁䅁䅁允䅁䅁䅣䅁䅁䵁浃唵䵁䅉䅅䅁䙁䅁䅁睁䵁䅁䅁权䝄䅁䅁权獄权䅁权浄权䅁权湄权䅁允䅁䅁䅅䅁䡁䅁䅁䅁䅂佈䅖䍄䉁䅁䅁睁䅁䅁䅍䅄䅁䅁䅯杏䅁䅁䅯䅊䅙䅁䅅䅁䉁䅁䅁权剂权䅁䍄䉁䅁䅁兂䅁䅁䅍䅄䅁䅁䅯共䅳䅁䅯䄷䅯䅁䅯朵䅯䅁䅯眵䅯䅁䅅䅁䉁䅁䅁睂䅁䅁䅁䝑歮䅑杷允䅁䅁䅕䅁䑁䅁䅷䅁䭁䑁倴䅁䭁佁䭷䅁䭁佁䭙䅁䭁佁䭣䅁䉁䅁䅁允䅁䅁䅯䅅䅑䅁杷允䅁䅁䅍䅁䑁䅁䅷䅁䭁䥁䉅䅁䭁䍁䝙䅁䉁䅁䅁允䅁䅁䅕䡰㥁瑃橣歖䵁䅉䅅䅁䙁䅁䅁睁䵁䅁䅁权慃䅂䅁权獄权䅁权浄权䅁权湄权䅁允䅁䅁䅅䅁䡁䅁䅁䅁杂低䅚䍄䉁䅁䅁睁䅁䅁䅍䅄䅁䅁䅯睖䅁䅁䅯䅇䅙䅁䅅䅁䉁䅁䅁权䭂杂䅁䍄䉁䅁䅁䅂䅁䅁䅍䅄䅁䅁䅯朶䅁䅁䅯睈䅙䅁䅯䅉䅙䅁䅅䅁䉁䅁䅁权奃元䅁䍄䉁䅁䅁睁䅁䅁䅍䅄䅁䅁䅯䅓䅷䅁䅯䅇䅙䅁䅅䅁䉁䅁䅁权䕂杂䅁䍄䉁䅁䅁睁䅁䅁䅍䅄䅁䅁䅯䅖䅷䅁䅯䅈䅙䅁䅅䅁䉁䅁䅁权㍄杂䅁䍄䉁䅁䅁睁䅁䅁䅍䅄䅁䅁䅯杭䅅䅁䅯杇䅙䅁䅅䅁䉁䅁䅁权䅂杂䅁䍄䉁䅁䅁睁䅁䅁䅍䅄䅁䅁䅯睬䅕䅁䅯杇䅙䅁䅅䅁䉁䅁䅁权䍄杂䅁䍄䉁䅁䅁兂䅁䅁䅍䅄䅁䅁䅯䅔䅅䅁䅯儵䅯䅁䅯朵䅯䅁䅯眵䅯䅁䅅䅁䉁䅁䅁权奁睃䅁䍄䉁䅁䅁兂䅁䅁䅍䅄䅁䅁䅯杪䅕䅁䅯朶䅯䅁䅯朵䅯䅁䅯眶䅯䅁䅅䅁䉁䅁䅁睂䅁䅁䅁䑙浺䅑杷允䅁䅁䅑䅁䑁䅁䅷䅁䭁佁䅑䅁䭁䉁䜸䅁䭁䍁䝁䅁䉁䅁䅁允䅁䅁䅯睃䅫䅁杷允䅁䅁䅍䅁䑁䅁䅷䅁䭁䅁䉑䅁䭁䉁䜴䅁䉁䅁䅁允䅁䅁䅯儰䅙䅁杷允䅁䅁䅕䅁䑁䅁䅷䅁䭁䵁䅉䅁䭁佁䬰䅁䭁佁䭙䅁䭁佁䭣䅁䉁䅁䅁允䅁䅁䅣䅁䅁䭁㑁欵䵁䅉䅅䅁䕁䅁䅁睁䵁䅁䅁权⭄䅁䅁权䕁䅁䅁权䕁杁䅁允䅁䅁䅅䅁啁䅁渱兣䅁䅁䅁䍄䉁䅁䅁兂䅁䅁䅍䅄䅁䅁䅯睷䅁䅁䅯儷䅯䅁䅯朵䅯䅁䅯眵䅯䅁䅅䅁䉁䅁䅁睂䅁䅁䅁䬴汔䅑杷允䅁䅁䅕䅁䑁䅁䅷䅁䭁䵁䅑䅁䭁佁䬰䅁䭁佁䭙䅁䭁佁䭣䅁䉁䅁䅁允䅁䅁䅣䅁䅁䵁浃唵䵁䅉䅅䅁䙁䅁䅁睁䵁䅁䅁权䝄䅁䅁权瑄权䅁权浄权䅁权湄权䅁允䅁䅁䅅䅁䡁䅁䅁䅁䅂佈䅖䍄䉁䅁䅁兂䅁䅁䅍䅄䅁䅁䅯睳䅅䅁䅯儶䅯䅁䅯朵䅯䅁䅯眵䅯䅁䅅䅁䉁䅁䅁权潂杄䅁䍄䉁䅁䅁兂䅁䅁䅍䅄䅁䅁䅯睰䅳䅁䅯儷䅯䅁䅯朵䅯䅁䅯眵䅯䅁䅅䅁䉁䅁䅁睂䅁䅁䅁䠴汔䅑杷允䅁䅁䅍䅁䑁䅁䅷䅁䭁䑁䄴䅁䭁䍁䝑䅁䉁䅁䅁允䅁䅁䅯䅢䅫䅁杷允䅁䅁䅍䅁䑁䅁䅷䅁䭁䵁䉕䅁䭁䉁䝯䅁䉁䅁䅁允䅁䅁䅯杴䅙䅁杷允䅁䅁䅕䅁䑁䅁䅷䅁䭁䵁䅧䅁䭁佁䬰䅁䭁佁䭙䅁䭁佁䭣䅁䉁䅁䅁允䅁䅁䅣䅁䅁䵁噁欵䵁䅉䅅䅁䑁䅁䅁睁䵁䅁䅁权婁允䅁权敁杂䅁允䅁䅁䅅䅁䭁䕁䝙䅁䵁䅉䅅䅁䑁䅁䅁睁䵁䅁䅁权湄兄䅁权捁杂䅁允䅁䅁䅅䅁䭁䩁䝑䅁䵁䅉䅅䅁䕁䅁䅁睁䵁䅁䅁权ぁ允䅁权䭁䅁䅁权䙁䅁䅁允䅁䅁䅅䅁䙁䭁䠵場啯癲⽣䍄䉁䅁䅁䅂䅁䅁䅍䅄䅁䅁䅯儸䅅䅁䅯充䅁䅁䅯兂䅁䅁䅅䅁䉁䅁䅁䅆䅁湑煁䅁䅁䅁杷允䅁䅁䅕䅁䑁䅁䅷䅁䭁䭁䱫䅁䭁佁䬰䅁䭁佁䭙䅁䭁佁䭣䅁䉁䅁䅁允䅁䅁䅣䅁䅁䝁㡃唵䵁䅉䅅䅁䙁䅁䅁睁䵁䅁䅁权桁䅁䅁权瑄权䅁权浄权䅁权湄权䅁允䅁䅁䅅䅁䡁䅁䅁䅁䅃敊䅚䍄䉁䅁䅁兂䅁䅁䅍䅄䅁䅁䅯杰䅅䅁䅯儶䅯䅁䅯朵䅯䅁䅯眵䅯䅁䅅䅁䉁䅁䅁权㍄睄䅁䍄䉁䅁䅁睁䅁䅁䅍䅄䅁䅁䅯眫䅑䅁䅯䅊䅙䅁䅅䅁䉁䅁䅁权歂䅃䅁䍄䉁䅁䅁兂䅁䅁䅍䅄䅁䅁䅯䄰䅷䅁䅯儵䅯䅁䅯朵䅯䅁䅯眵䅯䅁䅅䅁䉁䅁䅁权允䅂䅁䍄䉁䅁䅁睁䅁䅁䅍䅄䅁䅁䅯杪䅅䅁䅯杇䅙䅁䅅䅁䉁䅁䅁权扁杂䅁䍄䉁䅁䅁兂䅁䅁䅍䅄䅁䅁䅯䄯䅁䅁䅯儵䅯䅁䅯朵䅯䅁䅯眵䅯䅁䅅䅁䉁䅁䅁权⭁睃䅁䍄䉁䅁䅁睁䅁䅁䅍䅄䅁䅁䅯䅓䅷䅁䅯䅈䅙䅁䅅䅁䉁䅁䅁权偄杂䅁䍄䉁䅁䅁兂䅁䅁䅍䅄䅁䅁䅯䅅䅅䅁䅯儶䅯䅁䅯朵䅯䅁䅯眵䅯䅁䅅䅁䉁䅁䅁权捃兄䅁䍄䉁䅁䅁睁䅁䅁䅍䅄䅁䅁䅯眰䅕䅁䅯䅈䅙䅁䅅䅁䉁䅁䅁权㍂杂䅁䍄䉁䅁䅁睁䅁䅁䅍䅄䅁䅁䅯䄸䅕䅁䅯杊䅙䅁䅅䅁䉁䅁䅁兂歃䑣䬰〱䩎䅑杷允䅁䅁䅍䅁䑁䅁䅷䅁䭁䥁䱧䅁䭁䍁䝙䅁䉁䅁䅁允䅁䅁䅕牕敧敨䉵歕䵁䅉䅅䅁䑁䅁䅁睁䵁䅁䅁权䩂䅄䅁权捁杂䅁允䅁䅁䅅䅁䭁䍁䡷䅁䵁䅉䅅䅁䕁䅁䅁睁䵁䅁䅁权权䅁䅁权晁杂䅁权杁杂䅁允䅁䅁䅅䅁䭁䕁䜴䅁䵁䅉䅅䅁䕁䅁䅁睁䵁䅁䅁权偃允䅁权剁䅁䅁权䙁䅁䅁允䅁䅁䅅䅁啁䵁⽩栶䄴䅁䅁䍄䉁䅁䅁睁䅁䅁䅍䅄䅁䅁䅯䄸䅯䅁䅯杈䅙䅁䅅䅁䉁䅁䅁权ぁ杂䅁䍄䉁䅁䅁䅂䅁䅁䅍䅄䅁䅁䅯朸䅁䅁䅯睈䅙䅁䅯䅉䅙䅁䅅䅁䉁䅁䅁权偃权䅁䍄䉁䅁䅁兂䅁䅁䅍䅄䅁䅁䅯䅒䅳䅁䅯儵䅯䅁䅯朵䅯䅁䅯眵䅯䅁䅅䅁䉁䅁䅁权允䅂䅁䍄䉁䅁䅁兂䅁䅁䅍䅄䅁䅁䅯睆䅅䅁䅯儶䅯䅁䅯朵䅯䅁䅯眵䅯䅁䅅䅁䉁䅁䅁权允䅂䅁䍄䉁䅁䅁兂䅁䅁䅍䅄䅁䅁䅯杒䄸䅁䅯朶䅯䅁䅯朵䅯䅁䅯眶䅯䅁䅅䅁䉁䅁䅁权允䅂䅁䍄䉁䅁䅁䅂䅁䅁䅍䅄䅁䅁䅯杖䅅䅁䅯权䅁䅁䅯兂䅁䅁䅅䅁䉁䅁䅁兂䭂䅄牉硨教䅑杷允䅁䅁䅑䅁䑁䅁䅷䅁䭁佁䉫䅁䭁䅁䍅䅁䭁䅁䍕䅁䉁䅁䅁允䅁䅁䅕吰䡍桅䑵䔵䵁䅉䅅䅁䑁䅁䅁睁䵁䅁䅁权塂䅁䅁权敁杂䅁允䅁䅁䅅䅁䭁䥁䠴䅁䵁䅉䅅䅁䙁䅁䅁睁䵁䅁䅁权牃䅂䅁权汄权䅁权浄权䅁权湄权䅁允䅁䅁䅅䅁䭁䉁䕁䅁䵁䅉䅅䅁䑁䅁䅁睁䵁䅁䅁权灁䅅䅁权歁杂䅁允䅁䅁䅅䅁䭁䉁䕁䅁䵁䅉䅅䅁䙁䅁䅁睁䵁䅁䅁权㑄允䅁权汄权䅁权浄权䅁权湄权䅁允䅁䅁䅅䅁䭁䉁䱧䅁䵁䅉䅅䅁䑁䅁䅁睁䵁䅁䅁权䥂䅄䅁权敁杂䅁允䅁䅁䅅䅁䭁䉁䡑䅁䵁䅉䅅䅁䕁䅁䅁睁䵁䅁䅁权⽂允䅁权䉁杁䅁权䙁杁䅁允䅁䅁䅅䅁䙁䭁睒児塰甫䅎䍄䉁䅁䅁兂䅁䅁䅍䅄䅁䅁䅯眵䄰䅁䅯䄷䅯䅁䅯朵䅯䅁䅯眵䅯䅁䅅䅁䉁䅁䅁权允䅂䅁䍄䉁䅁䅁䅂䅁䅁䅍䅄䅁䅁䅯睔䅁䅁䅯允䅉䅁䅯兂䅉䅁䅅䅁䉁䅁䅁兂䑃硪䕺桉坺䅑杷允䅁䅁䅕䅁䑁䅁䅷䅁䭁䡁䅷䅁䭁佁䭧䅁䭁佁䭙䅁䭁佁䭣䅁䉁䅁䅁允䅁䅁䅯杂䅳䅁杷允䅁䅁䅍䅁䑁䅁䅷䅁䭁䅁䘰䅁䭁䉁䝯䅁䉁䅁䅁允䅁䅁䅯杙䅙䅁杷允䅁䅁䅑䅁䑁䅁䅷䅁䭁乁䉷䅁䭁䅁䅯䅁䭁䅁䍑䅁䉁䅁䅁允䅁䅁䅕歬䱏佢㝦稫䴸䅉䅅䅁䙁䅁䅁睁䵁䅁䅁权⭂䅁䅁权潄权䅁权浄权䅁权湄权䅁允䅁䅁䅅䅁䭁䉁䕁䅁䵁䅉䅅䅁䑁䅁䅁睁䵁䅁䅁权佂允䅁权敁杂䅁允䅁䅁䅅䅁䭁䝁䝙䅁䵁䅉䅅䅁䑁䅁䅁睁䵁䅁䅁权偄䅁䅁权歁杂䅁允䅁䅁䅅䅁䭁䉁䕁䅁䵁䅉䅅䅁䕁䅁䅁睁䵁䅁䅁权⽁䅁䅁权䉁杁䅁权䙁杁䅁允䅁䅁䅅䅁䙁佁塬奉畉捨䅚䍄䉁䅁䅁睁䅁䅁䅍䅄䅁䅁䅯睅䅙䅁䅯杊䅙䅁䅅䅁䉁䅁䅁兂灁䥘䌯儹剨䅑杷允䅁䅁䅑䅁䑁䅁䅷䅁䭁䡁䅧䅁䭁䅁䅑䅁䭁䅁䍑䅁䉁䅁䅁允䅁䉁䅑㤲焴䅁䅁䅁䵁䅉䅅䅁䑁䅁䅁睁䵁䅁䅁权い允䅁权奁杂䅁允䅁䅁䅅䅁䭁䕁䝁䅁䵁䅉䅅䅁䙁䅁䅁睁䵁䅁䅁权偂䅁䅁权汄权䅁权浄权䅁权湄权䅁允䅁䅁䅅䅁䭁䅁䰰䅁䵁䅉䅅䅁䙁䅁䅁睁䵁䅁䅁权㉁睄䅁权獄权䅁权浄权䅁权湄权䅁允䅁䅁䅅䅁䭁䉁䕁䅁䵁䅉䅅䅁䑁䅁䅁睁䵁䅁䅁权啄允䅁权敁杂䅁允䅁䅁䅅䅁䭁佁䝅䅁䵁䅉䅅䅁䑁䅁䅁睁䵁䅁䅁权晁䅁䅁权慁杂䅁允䅁䅁䅅䅁䭁䝁䝷䅁䵁䅉䅅䅁䑁䅁䅁睁䵁䅁䅁权㥄权䅁权敁杂䅁允䅁䅁䅅䅁䭁䕁䝕䅁䵁䅉䅅䅁䙁䅁䅁睁䵁䅁䅁权硂兂䅁权瑄权䅁权浄权䅁权湄权䅁允䅁䅁䅅䅁䭁䉁䕁䅁䵁䅉䅅䅁䑁䅁䅁睁䵁䅁䅁权㑄䅁䅁权敁杂䅁允䅁䅁䅅䅁䭁䩁䝅䅁䵁䅉䅅䅁䙁䅁䅁睁䵁䅁䅁权獂允䅁权潄权䅁权浄权䅁权湄权䅁允䅁䅁䅅䅁䭁䅁䱙䅁䵁䅉䅅䅁䑁䅁䅁睁䵁䅁䅁权㡃䅁䅁权奁杂䅁允䅁䅁䅅䅁䭁䑁䝫䅁䵁䅉䅅䅁䑁䅁䅁睁䵁䅁䅁权䵃睃䅁权奁杂䅁允䅁䅁䅅䅁䭁䑁䝫䅁䵁䅉䅅䅁䙁䅁䅁睁䵁䅁䅁权畄䅂䅁权煄权䅁权浄权䅁权牄权䅁允䅁䅁䅅䅁䡁䅁䅁䅁䅁佊䅚䍄䉁䅁䅁睁䅁䅁䅍䅄䅁䅁䅯杄䅙䅁䅯杇䅙䅁䅅䅁䉁䅁䅁权瑁杂䅁䍄䉁䅁䅁兂䅁䅁䅍䅄䅁䅁䅯䅡䅅䅁䅯朶䅯䅁䅯朵䅯䅁䅯眶䅯䅁䅅䅁䉁䅁䅁睂䅁䅁䅁䑑浦䅑杷允䅁䅁䅕䅁䑁䅁䅷䅁䭁䝁䉫䅁䭁佁䭯䅁䭁佁䭙䅁䭁佁䭳䅁䉁䅁䅁允䅁䅁䅯䅅䅑䅁杷允䅁䅁䅕䅁䑁䅁䅷䅁䭁偁䉅䅁䭁佁䭕䅁䭁佁䭙䅁䭁佁䭣䅁䉁䅁䅁允䅁䅁䅯儫䅯䅁杷允䅁䅁䅑䅁䑁䅁䅷䅁䭁䙁䅣䅁䭁䉁䜸䅁䭁䍁䝁䅁䉁䅁䅁允䅁䅁䅯睧䅣䅁杷允䅁䅁䅍䅁䑁䅁䅷䅁䭁乁䔴䅁䭁䉁䝧䅁䉁䅁䅁允䅁䅁䅯䅑䅙䅁杷允䅁䅁䅑䅁䑁䅁䅷䅁䭁䕁䵧䅁䭁䉁䜸䅁䭁䍁䝁䅁䉁䅁䅁允䅁䅁䅯䅸䅫䅁杷允䅁䅁䅑䅁䑁䅁䅷䅁䭁乁䙍䅁䭁䉁䜸䅁䭁䍁䝁䅁䉁䅁䅁允䅁䅁䅯䅒䅣䅁杷允䅁䅁䅕䅁䑁䅁䅷䅁䭁䍁丸䅁䭁佁䬰䅁䭁佁䭙䅁䭁佁䭣䅁䉁䅁䅁允䅁䅁䅣䅁䅁䝁㑄唵䵁䅉䅅䅁䙁䅁䅁睁䵁䅁䅁权乃䅂䅁权汄权䅁权浄权䅁权湄权䅁允䅁䅁䅅䅁䭁䑁䱧䅁䵁䅉䅅䅁䙁䅁䅁睁䵁䅁䅁权ㅄ䅂䅁权潄权䅁权浄权䅁权湄权䅁允䅁䅁䅅䅁䭁䙁䱅䅁䵁䅉䅅䅁䑁䅁䅁睁䵁䅁䅁权汃兂䅁权奁杂䅁允䅁䅁䅅䅁䭁䍁䜰䅁䵁䅉䅅䅁䕁䅁䅁睁䵁䅁䅁权䩂䅄䅁权晁杂䅁权杁杂䅁允䅁䅁䅅䅁䭁䙁䵣䅁䵁䅉䅅䅁䑁䅁䅁睁䵁䅁䅁权穃兂䅁权流杂䅁允䅁䅁䅅䅁䙁䱁敧敨剴䙱䅬䍄䉁䅁䅁䅂䅁䅁䅍䅄䅁䅁䅯朱䅅䅁䅯睈䅙䅁䅯䅉䅙䅁䅅䅁䉁䅁䅁权䙂权䅁䍄䉁䅁䅁䅂䅁䅁䅍䅄䅁䅁䅯睖䅅䅁䅯允䅉䅁䅯睁䅉䅁䅅䅁䉁䅁䅁兂硄㙸䭏甹䝢䅑杷允䅁䅁䅍䅁䑁䅁䅷䅁䭁䵁䴸䅁䭁䉁䝷䅁䉁䅁䅁允䅁䅁䅯杙䅙䅁杷允䅁䅁䅕䅁䑁䅁䅷䅁䭁䭁䱣䅁䭁佁䭧䅁䭁佁䭙䅁䭁佁䭣䅁䉁䅁䅁允䅁䅁䅯李䅳䅁杷允䅁䅁䅍䅁䑁䅁䅷䅁䭁乁䅕䅁䭁䉁䝯䅁䉁䅁䅁允䅁䅁䅯杷䅙䅁杷允䅁䅁䅍䅁䑁䅁䅷䅁䭁䭁䙳䅁䭁䉁䝯䅁䉁䅁䅁允䅁䅁䅯䅑䅙䅁杷允䅁䅁䅕䅁䑁䅁䅷䅁䭁䭁䱫䅁䭁佁䭧䅁䭁佁䭙䅁䭁佁䭣䅁䉁䅁䅁允䅁䅁䅯杂䅳䅁杷允䅁䅁䅍䅁䑁䅁䅷䅁䭁䵁䅯䅁䭁䉁䝧䅁䉁䅁䅁允䅁䅁䅯兇䅙䅁杷允䅁䅁䅍䅁䑁䅁䅷䅁䭁䭁䘸䅁䭁䉁䝧䅁䉁䅁䅁允䅁䅁䅯克䅙䅁杷允䅁䅁䅍䅁䑁䅁䅷䅁䭁䍁䅫䅁䭁䉁䝧䅁䉁䅁䅁允䅁䅁䅯兇䅙䅁杷允䅁䅁䅍䅁䑁䅁䅷䅁䭁䑁䄸䅁䭁䍁䝑䅁䉁䅁䅁允䅁䅁䅯䅧䅯䅁杷允䅁䅁䅍䅁䑁䅁䅷䅁䭁䕁䵧䅁䭁䍁䝑䅁䉁䅁䅁允䅁䅁䅯䅅䅑䅁杷允䅁䅁䅍䅁䑁䅁䅷䅁䭁偁䱁䅁䭁䉁䝷䅁䉁䅁䅁允䅁䅁䅯其䅙䅁杷允䅁䅁䅍䅁䑁䅁䅷䅁䭁䕁䵫䅁䭁䍁䝑䅁䉁䅁䅁允䅁䅁䅯䅗䅷䅁杷允䅁䅁䅍䅁䑁䅁䅷䅁䭁䡁䉳䅁䭁䍁䝑䅁䉁䅁䅁允䅁䅁䅯睭䅧䅁杷允䅁䅁䅍䅁䑁䅁䅷䅁䭁䭁䉣䅁䭁䉁䝧䅁䉁䅁䅁允䅁䅁䅯䅑䅙䅁杷允䅁䅁䅍䅁䑁䅁䅷䅁䭁䙁䅧䅁䭁䉁䝧䅁䉁䅁䅁允䅁䅁䅯杓䅙䅁杷允䅁䅁䅑䅁䑁䅁䅷䅁䭁乁䅙䅁䭁䅁䍅䅁䭁䅁䍕䅁䉁䅁䅁允䅁䅁䅕噯祦硒偑欴䵁䅉䅅䅁䙁䅁䅁睁䵁䅁䅁权灃䅂䅁权灄权䅁权浄权䅁权湄权䅁允䅁䅁䅅䅁䭁䭁佑䅁䵁䅉䅅䅁䑁䅁䅁睁䵁䅁䅁权塂䅁䅁权流杂䅁允䅁䅁䅅䅁䙁佁剸䉵䘶ㅱ䅚䍄䉁䅁䅁睁䅁䅁䅍䅄䅁䅁䅯杫䅅䅁䅯䅊䅙䅁䅅䅁䉁䅁䅁权允䅂䅁䍄䉁䅁䅁兂䅁䅁䅍䅄䅁䅁䅯睕䅅䅁䅯儷䅯䅁䅯朵䅯䅁䅯眵䅯䅁䅅䅁䉁䅁䅁睂䅁䅁䅁䕙決䅑杷允䅁䅁䅍䅁䑁䅁䅷䅁䭁乁䈰䅁䭁䍁䝑䅁䉁䅁䅁允䅁䅁䅯睙䅯䅁杷允䅁䅁䅍䅁䑁䅁䅷䅁䭁䩁䔰䅁䭁䉁䝷䅁䉁䅁䅁允䅁䅁䅯杙䅙䅁杷允䅁䅁䅍䅁䑁䅁䅷䅁䭁䕁䵧䅁䭁䍁䝙䅁䉁䅁䅁允䅁䅁䅕䅁䅁䅁睂ざ䵁䅉䅅䅁䙁䅁䅁睁䵁䅁䅁权偄䅄䅁权煄权䅁权浄权䅁权牄权䅁允䅁䅁䅅䅁䭁䉁䕁䅁䵁䅉䅅䅁䑁䅁䅁睁䵁䅁䅁权佁䅁䅁权敁杂䅁允䅁䅁䅅䅁䭁䭁䜸䅁䵁䅉䅅䅁䑁䅁䅁睁䵁䅁䅁权あ杄䅁权捁杂䅁允䅁䅁䅅䅁䭁䵁䜸䅁䵁䅉䅅䅁䑁䅁䅁睁䵁䅁䅁权呄兂䅁权流杂䅁允䅁䅁䅅䅁䙁䩁婱婭婭噓䅤䍄䉁䅁䅁睁䅁䅁䅍䅄䅁䅁䅯兓䅷䅁䅯杊䅙䅁䅅䅁䉁䅁䅁兂捂㡪ㅌ䩋坸䅑杷允䅁䅁䅕䅁䑁䅁䅷䅁䭁䥁䉅䅁䭁佁䭕䅁䭁佁䭙䅁䭁佁䭣䅁䉁䅁䅁允䅁䅁䅯睍䅳䅁杷允䅁䅁䅕䅁䑁䅁䅷䅁䭁䉁䰴䅁䭁佁䭧䅁䭁佁䭙䅁䭁佁䭣䅁䉁䅁䅁允䅁䅁䅯李䅳䅁杷允䅁䅁䅑䅁䑁䅁䅷䅁䭁䉁䉍䅁䭁䉁䅅䅁䭁䅁䍑䅁䉁䅁䅁允䅁䉁䅑䡗捹䅓䅁䅁䵁䅉䅅䅁䙁䅁䅁睁䵁䅁䅁权㥁䅄䅁权汄权䅁权浄权䅁权湄权䅁允䅁䅁䅅䅁䭁䉁䕁䅁䵁䅉䅅䅁䑁䅁䅁睁䵁䅁䅁权㡁䅁䅁权流杂䅁允䅁䅁䅅䅁䙁䑁䬰㘱睎噘䅂䍄䉁䅁䅁睁䅁䅁䅍䅄䅁䅁䅯杧䅁䅁䅯杇䅙䅁䅅䅁䉁䅁䅁权婂杂䅁䍄䉁䅁䅁䅂䅁䅁䅍䅄䅁䅁䅯杓䅁䅁䅯权䅁䅁䅯兂䅁䅁䅅䅁䉁䅁䅁兂十㡧䭄啯单䅑杷允䅁䅁䅕䅁䑁䅁䅷䅁䭁䑁佁䅁䭁佁䭫䅁䭁佁䭙䅁䭁佁䭣䅁䉁䅁䅁允䅁䅁䅯䅅䅑䅁杷允䅁䅁䅍䅁䑁䅁䅷䅁䭁乁乣䅁䭁䍁䝑䅁䉁䅁䅁允䅁䅁䅯䄲䄰䅁杷允䅁䅁䅍䅁䑁䅁䅷䅁䭁䡁佑䅁䭁䍁䝙䅁䉁䅁䅁允䅁䅁䅕浚浚浚㉢ざ䵁䅉䅅䅁䕁䅁䅁睁䵁䅁䅁权流䅁䅁权䉁杁䅁权䍁杁䅁允䅁䅁䅅䅁䙁䭁慌㝏攵⭣䅸䍄䉁䅁䅁兂䅁䅁䅍䅄䅁䅁䅯兢䅁䅁䅯儶䅯䅁䅯朵䅯䅁䅯眵䅯䅁䅅䅁䉁䅁䅁权坃䅄䅁䍄䉁䅁䅁兂䅁䅁䅍䅄䅁䅁䅯杦䅁䅁䅯儶䅯䅁䅯朵䅯䅁䅯眵䅯䅁䅅䅁䉁䅁䅁权允䅂䅁䍄䉁䅁䅁睁䅁䅁䅍䅄䅁䅁䅯睨䅅䅁䅯䅊䅙䅁䅅䅁䉁䅁䅁权湁元䅁䍄䉁䅁䅁睁䅁䅁䅍䅄䅁䅁䅯睡䄰䅁䅯杊䅙䅁䅅䅁䉁䅁䅁兂灁䥘䌯夹周䅑杷允䅁䅁䅕䅁䑁䅁䅷䅁䭁䙁䅣䅁䭁佁䭕䅁䭁佁䭙䅁䭁佁䭣䅁䉁䅁䅁允䅁䅁䅯䅅䅑䅁杷允䅁䅁䅕䅁䑁䅁䅷䅁䭁䅁䝁䅁䭁佁䬰䅁䭁佁䭙䅁䭁佁䭣䅁䉁䅁䅁允䅁䅁䅯䅅䅑䅁杷允䅁䅁䅍䅁䑁䅁䅷䅁䭁䵁䅣䅁䭁䉁䜴䅁䉁䅁䅁允䅁䅁䅯東䅙䅁杷允䅁䅁䅕䅁䑁䅁䅷䅁䭁䕁䵧䅁䭁佁䭕䅁䭁佁䭙䅁䭁佁䭣䅁䉁䅁䅁允䅁䅁䅯䅈䅳䅁杷允䅁䅁䅑䅁䑁䅁䅷䅁䭁䵁䈴䅁䭁䉁䜸䅁䭁䍁䝁䅁䉁䅁䅁允䅁䅁䅯杔䅙䅁杷允䅁䅁䅕䅁䑁䅁䅷䅁䭁偁䅣䅁䭁佁䭕䅁䭁佁䭙䅁䭁佁䭣䅁䉁䅁䅁允䅁䅁䅯䅅䅑䅁杷允䅁䅁䅕䅁䑁䅁䅷䅁䭁䭁䙣䅁䭁佁䭯䅁䭁佁䭙䅁䭁佁䭳䅁䉁䅁䅁允䅁䅁䅯䅅䅑䅁杷允䅁䅁䅍䅁䑁䅁䅷䅁䭁偁䅕䅁䭁䉁䝧䅁䉁䅁䅁允䅁䅁䅯䅒䅙䅁杷允䅁䅁䅍䅁䑁䅁䅷䅁䭁偁䕫䅁䭁䉁䝯䅁䉁䅁䅁允䅁䅁䅯䅑䅙䅁杷允䅁䅁䅍䅁䑁䅁䅷䅁䭁䥁䵁䅁䭁䉁䝧䅁䉁䅁䅁允䅁䅁䅯児䅙䅁杷允䅁䅁䅑䅁䑁䅁䅷䅁䭁乁䅕䅁䭁䉁䜸䅁䭁䍁䝁䅁䉁䅁䅁允䅁䅁䅯兏䅫䅁杷允䅁䅁䅑䅁䑁䅁䅷䅁䭁䙁䉧䅁䭁䉁䜸䅁䭁䍁䝁䅁䉁䅁䅁允䅁䅁䅯杬䅣䅁杷允䅁䅁䅕䅁䑁䅁䅷䅁䭁乁䱫䅁䭁佁䬰䅁䭁佁䭙䅁䭁佁䭣䅁䉁䅁䅁允䅁䅁䅯䅅䅑䅁杷允䅁䅁䅕䅁䑁䅁䅷䅁䭁䑁䅷䅁䭁佁䭫䅁䭁佁䭙䅁䭁佁䭣䅁䉁䅁䅁允䅁䅁䅯杩䅷䅁杷允䅁䅁䅕䅁䑁䅁䅷䅁䭁䉁伴䅁䭁佁䬰䅁䭁佁䭙䅁䭁佁䭣䅁䉁䅁䅁允䅁䅁䅯䅅䅑䅁杷允䅁䅁䅑䅁䑁䅁䅷䅁䭁䩁䉣䅁䭁䅁䅑䅁䭁䅁䅕䅁䉁䅁䅁允䅁䉁䅑䥧永杁䅁䅁䵁䅉䅅䅁䙁䅁䅁睁䵁䅁䅁权㑄䅁䅁权汄权䅁权浄权䅁权湄权䅁允䅁䅁䅅䅁䭁䑁䱧䅁䵁䅉䅅䅁䙁䅁䅁睁䵁䅁䅁权潂兂䅁权瑄权䅁权浄权䅁权湄权䅁允䅁䅁䅅䅁䡁䅁䅁䅁䅃⭍䅚䍄䉁䅁䅁睁䅁䅁䅍䅄䅁䅁䅯睍䄸䅁䅯䅇䅙䅁䅅䅁䉁䅁䅁权㕁杂䅁䍄䉁䅁䅁兂䅁䅁䅍䅄䅁䅁䅯睖䅁䅁䅯䄶䅯䅁䅯朵䅯䅁䅯眵䅯䅁䅅䅁䉁䅁䅁权允䅂䅁䍄䉁䅁䅁睁䅁䅁䅍䅄䅁䅁䅯眰䅁䅁䅯䅊䅙䅁䅅䅁䉁䅁䅁权允䅂䅁䍄䉁䅁䅁兂䅁䅁䅍䅄䅁䅁䅯䅓䅷䅁䅯䄶䅯䅁䅯朵䅯䅁䅯眵䅯䅁䅅䅁䉁䅁䅁权剂睃䅁䍄䉁䅁䅁兂䅁䅁䅍䅄䅁䅁䅯䅯䅅䅁䅯儶䅯䅁䅯朵䅯䅁䅯眵䅯䅁䅅䅁䉁䅁䅁权灂睃䅁䍄䉁䅁䅁兂䅁䅁䅍䅄䅁䅁䅯䅉䄰䅁䅯朶䅯䅁䅯朵䅯䅁䅯眶䅯䅁䅅䅁䉁䅁䅁权允䅂䅁䍄䉁䅁䅁䅂䅁䅁䅍䅄䅁䅁䅯䅍䅕䅁䅯睈䅙䅁䅯䅉䅙䅁䅅䅁䉁䅁䅁权桃䅃䅁䍄䉁䅁䅁䅂䅁䅁䅍䅄䅁䅁䅯睅䅙䅁䅯睈䅙䅁䅯䅉䅙䅁䅅䅁䉁䅁䅁权晃䅃䅁䍄䉁䅁䅁睁䅁䅁䅍䅄䅁䅁䅯䅖䅷䅁䅯䅇䅙䅁䅅䅁䉁䅁䅁权䕂杂䅁䍄䉁䅁䅁兂䅁䅁䅍䅄䅁䅁䅯䅌䅁䅁䅯䄶䅯䅁䅯朵䅯䅁䅯眵䅯䅁䅅䅁䉁䅁䅁权䝁睃䅁䍄䉁䅁䅁兂䅁䅁䅍䅄䅁䅁䅯䄱䅳䅁䅯䄶䅯䅁䅯朵䅯䅁䅯眵䅯䅁䅅䅁䉁䅁䅁权䝁睃䅁䍄䉁䅁䅁兂䅁䅁䅍䅄䅁䅁䅯䄷䄰䅁䅯儷䅯䅁䅯朵䅯䅁䅯眵䅯䅁䅅䅁䉁䅁䅁权允䅂䅁䍄䉁䅁䅁䅂䅁䅁䅍䅄䅁䅁䅯督䅅䅁䅯睈䅙䅁䅯䅉䅙䅁䅅䅁䉁䅁䅁权㑄杂䅁䍄䉁䅁䅁䅂䅁䅁䅍䅄䅁䅁䅯䄴䅅䅁䅯允䅉䅁䅯兂䅉䅁䅅䅁䉁䅁䅁兂晄婥獧⭆䱔䅑杷允䅁䅁䅕䅁䑁䅁䅷䅁䭁䙁䅣䅁䭁佁䭫䅁䭁佁䭙䅁䭁佁䭣䅁䉁䅁䅁允䅁䅁䅯䅅䅑䅁杷允䅁䅁䅍䅁䑁䅁䅷䅁䭁䙁䱕䅁䭁䉁䝯䅁䉁䅁䅁允䅁䅁䅯睓䅙䅁杷允䅁䅁䅕䅁䑁䅁䅷䅁䭁䥁偳䅁䭁佁䬰䅁䭁佁䭙䅁䭁佁䭣䅁䉁䅁䅁允䅁䅁䅣䅁䅁䅁橁欵䵁䅉䅅䅁䑁䅁䅁睁䵁䅁䅁权畁睃䅁权慁杂䅁允䅁䅁䅅䅁䭁䕁䝁䅁䵁䅉䅅䅁䙁䅁䅁睁䵁䅁䅁权䥂䅄䅁权灄</t>
  </si>
  <si>
    <t>权䅁权浄权䅁权湄权䅁允䅁䅁䅅䅁䭁䙁䵳䅁䵁䅉䅅䅁䙁䅁䅁睁䵁䅁䅁权呄兂䅁权灄权䅁权浄权䅁权湄权䅁允䅁䅁䅅䅁䭁䙁䵷䅁䵁䅉䅅䅁䙁䅁䅁睁䵁䅁䅁权剄兂䅁权煄权䅁权浄权䅁权牄权䅁允䅁䅁䅅䅁䡁䅁䅁䅁杁畒䅚䍄䉁䅁䅁䅂䅁䅁䅍䅄䅁䅁䅯兺䅁䅁䅯䅂䅁䅁䅯䅂䅉䅁䅅䅁䉁䅁䅁䅆灄婑䅁䅁䅁䅁杷允䅁䅁䅕䅁䑁䅁䅷䅁䭁䕁䵫䅁䭁佁䭫䅁䭁佁䭙䅁䭁佁䭣䅁䉁䅁䅁允䅁䅁䅯兘䅷䅁杷允䅁䅁䅍䅁䑁䅁䅷䅁䭁䡁䙯䅁䭁䉁䝷䅁䉁䅁䅁允䅁䅁䅯睤䅙䅁杷允䅁䅁䅑䅁䑁䅁䅷䅁䭁䉁䅉䅁䭁䉁䜸䅁䭁䍁䝁䅁䉁䅁䅁允䅁䅁䅯䄲䅙䅁杷允䅁䅁䅍䅁䑁䅁䅷䅁䭁䝁䅣䅁䭁䍁䝑䅁䉁䅁䅁允䅁䅁䅯䅯䅙䅁杷允䅁䅁䅑䅁䑁䅁䅷䅁䭁䕁䉣䅁䭁䅁䅯䅁䭁䅁䍑䅁䉁䅁䅁允䅁䅁䅕畮渫歸㍳啃䵁䅉䅅䅁䕁䅁䅁睁䵁䅁䅁权噂䅁䅁权䭁䅁䅁权䕁杁䅁允䅁䅁䅅䅁䙁䉁䕫杖琴杳䅸䍄䉁䅁䅁兂䅁䅁䅍䅄䅁䅁䅯杭䅷䅁䅯䄶䅯䅁䅯朵䅯䅁䅯眵䅯䅁䅅䅁䉁䅁䅁权允䅂䅁䍄䉁䅁䅁睁䅁䅁䅍䅄䅁䅁䅯六䅷䅁䅯䅇䅙䅁䅅䅁䉁䅁䅁权婁杂䅁䍄䉁䅁䅁䅂䅁䅁䅍䅄䅁䅁䅯眷䄰䅁䅯睈䅙䅁䅯䅉䅙䅁䅅䅁䉁䅁䅁权䵂杂䅁䍄䉁䅁䅁兂䅁䅁䅍䅄䅁䅁䅯䅆䅁䅁䅯儵䅯䅁䅯朵䅯䅁䅯眵䅯䅁䅅䅁䉁䅁䅁权乁睃䅁䍄䉁䅁䅁兂䅁䅁䅍䅄䅁䅁䅯眰䅕䅁䅯朶䅯䅁䅯朵䅯䅁䅯眶䅯䅁䅅䅁䉁䅁䅁睂䅁䅁䅁䐴浈䅑杷允䅁䅁䅕䅁䑁䅁䅷䅁䭁䕁䵫䅁䭁佁䭯䅁䭁佁䭙䅁䭁佁䭳䅁䉁䅁䅁允䅁䅁䅣䅁䅁䍁䙂欵䵁䅉䅅䅁䙁䅁䅁睁䵁䅁䅁权塂䅁䅁权瑄权䅁权浄权䅁权湄权䅁允䅁䅁䅅䅁䭁䉁䕁䅁䵁䅉䅅䅁䙁䅁䅁睁䵁䅁䅁权䩃睃䅁权瑄权䅁权浄权䅁权湄权䅁允䅁䅁䅅䅁䭁䉁䕁䅁䵁䅉䅅䅁䑁䅁䅁睁䵁䅁䅁权桂䅁䅁权慁杂䅁允䅁䅁䅅䅁䭁䙁䜴䅁䵁䅉䅅䅁䙁䅁䅁睁䵁䅁䅁权啁杂䅁权獄权䅁权浄权䅁权湄权䅁允䅁䅁䅅䅁䭁䉁䕁䅁䵁䅉䅅䅁䙁䅁䅁睁䵁䅁䅁权䥂䅄䅁权瑄权䅁权浄权䅁权湄权䅁允䅁䅁䅅䅁䡁䅁䅁䅁杂⭃䅚䍄䉁䅁䅁睁䅁䅁䅍䅄䅁䅁䅯䄶䅅䅁䅯杇䅙䅁䅅䅁䉁䅁䅁权䅄杂䅁䍄䉁䅁䅁䅂䅁䅁䅍䅄䅁䅁䅯睳䅷䅁䅯睈䅙䅁䅯䅉䅙䅁䅅䅁䉁䅁䅁权䵂杂䅁䍄䉁䅁䅁兂䅁䅁䅍䅄䅁䅁䅯眰䅕䅁䅯儷䅯䅁䅯朵䅯䅁䅯眵䅯䅁䅅䅁䉁䅁䅁睂䅁䅁䅁䩷武䅑杷允䅁䅁䅕䅁䑁䅁䅷䅁䭁䕁䵫䅁䭁佁䬰䅁䭁佁䭙䅁䭁佁䭣䅁䉁䅁䅁允䅁䅁䅣䅁䅁䍁䙂欵䵁䅉䅅䅁䑁䅁䅁睁䵁䅁䅁权䭂䅁䅁权奁杂䅁允䅁䅁䅅䅁䭁䉁䝫䅁䵁䅉䅅䅁䙁䅁䅁睁䵁䅁䅁权扃兂䅁权灄权䅁权浄权䅁权湄权䅁允䅁䅁䅅䅁䭁䅁剫䅁䵁䅉䅅䅁䙁䅁䅁睁䵁䅁䅁权婄睃䅁权灄权䅁权浄权䅁权湄权䅁允䅁䅁䅅䅁䭁䉁䕁䅁䵁䅉䅅䅁䑁䅁䅁睁䵁䅁䅁权摃允䅁权捁杂䅁允䅁䅁䅅䅁䭁䭁䝉䅁䵁䅉䅅䅁䑁䅁䅁睁䵁䅁䅁权㡄允䅁权流杂䅁允䅁䅁䅅䅁䙁䡁㥅瑃橥䙯䅒䍄䉁䅁䅁睁䅁䅁䅍䅄䅁䅁䅯兖䅕䅁䅯杈䅙䅁䅅䅁䉁䅁䅁权煃杂䅁䍄䉁䅁䅁䅂䅁䅁䅍䅄䅁䅁䅯睃䅁䅁䅯充䅁䅁䅯兂䅁䅁䅅䅁䉁䅁䅁䅆䥃杫楑䅁䅁䅁杷允䅁䅁䅑䅁䑁䅁䅷䅁䭁䍁䄴䅁䭁䅁䅯䅁䭁䅁䅕䅁䉁䅁䅁允䅁䅁䅕余兘瑉婴ぎ䵁䅉䅅䅁䑁䅁䅁睁䵁䅁䅁权時䅄䅁权流杂䅁允䅁䅁䅅䅁䙁䥁牘払敧嘹䅚䍄䉁䅁䅁睁䅁䅁䅍䅄䅁䅁䅯䅪䅁䅁䅯䅇䅙䅁䅅䅁䉁䅁䅁权㡂杂䅁䍄䉁䅁䅁睁䅁䅁䅍䅄䅁䅁䅯睷䄰䅁䅯䅇䅙䅁䅅䅁䉁䅁䅁权㕁杂䅁䍄䉁䅁䅁睁䅁䅁䅍䅄䅁䅁䅯眷䅑䅁䅯杇䅙䅁䅅䅁䉁䅁䅁权䑄杂䅁䍄䉁䅁䅁睁䅁䅁䅍䅄䅁䅁䅯兴䅳䅁䅯䅈䅙䅁䅅䅁䉁䅁䅁权煁睂䅁䍄䉁䅁䅁兂䅁䅁䅍䅄䅁䅁䅯末䅅䅁䅯䄶䅯䅁䅯朵䅯䅁䅯眵䅯䅁䅅䅁䉁䅁䅁权䝁睃䅁䍄䉁䅁䅁睁䅁䅁䅍䅄䅁䅁䅯权䅳䅁䅯䅊䅙䅁䅅䅁䉁䅁䅁权㥄睂䅁䍄䉁䅁䅁兂䅁䅁䅍䅄䅁䅁䅯杍䅷䅁䅯儵䅯䅁䅯朵䅯䅁䅯眵䅯䅁䅅䅁䉁䅁䅁权㉁睃䅁䍄䉁䅁䅁睁䅁䅁䅍䅄䅁䅁䅯杣䄰䅁䅯䅇䅙䅁䅅䅁䉁䅁䅁权䕂杂䅁䍄䉁䅁䅁兂䅁䅁䅍䅄䅁䅁䅯䅹䄴䅁䅯儷䅯䅁䅯朵䅯䅁䅯眵䅯䅁䅅䅁䉁䅁䅁权允䅂䅁䍄䉁䅁䅁兂䅁䅁䅍䅄䅁䅁䅯䅙䅷䅁䅯䄷䅯䅁䅯朵䅯䅁䅯眵䅯䅁䅅䅁䉁䅁䅁睂䅁䅁䅁䕙浔䅑杷允䅁䅁䅕䅁䑁䅁䅷䅁䭁䥁䙕䅁䭁佁䭯䅁䭁佁䭙䅁䭁佁䭳䅁䉁䅁䅁允䅁䅁䅣䅁䅁䭁硁欵䵁䅉䅅䅁䑁䅁䅁睁䵁䅁䅁权牃䅂䅁权慁杂䅁允䅁䅁䅅䅁䭁䵁䝉䅁䵁䅉䅅䅁䑁䅁䅁睁䵁䅁䅁权卂兄䅁权捁杂䅁允䅁䅁䅅䅁䭁佁䝷䅁䵁䅉䅅䅁䙁䅁䅁睁䵁䅁䅁权啄兂䅁权煄权䅁权浄权䅁权牄权䅁允䅁䅁䅅䅁䡁䅁䅁䅁杂⭔䅚䍄䉁䅁䅁睁䅁䅁䅍䅄䅁䅁䅯杵䅑䅁䅯䅊䅙䅁䅅䅁䉁䅁䅁权橂杂䅁䍄䉁䅁䅁睁䅁䅁䅍䅄䅁䅁䅯䄲䅕䅁䅯杈䅙䅁䅅䅁䉁䅁䅁权晄睂䅁䍄䉁䅁䅁䅂䅁䅁䅍䅄䅁䅁䅯兏䅅䅁䅯充䅁䅁䅯兂䅁䅁䅅䅁䉁䅁䅁䅆䥂扶汙䅁䅁䅁杷允䅁䅁䅕䅁䑁䅁䅷䅁䭁䝁䉉䅁䭁佁䬰䅁䭁佁䭙䅁䭁佁䭣䅁䉁䅁䅁允䅁䅁䅣䅁䅁䍁㉁欵䵁䅉䅅䅁䙁䅁䅁睁䵁䅁䅁权䡄䅁䅁权灄权䅁权浄权䅁权湄权䅁允䅁䅁䅅䅁䭁䉁䕁䅁䵁䅉䅅䅁䑁䅁䅁睁䵁䅁䅁权䭂䅁䅁权捁杂䅁允䅁䅁䅅䅁䭁䑁䝉䅁䵁䅉䅅䅁䕁䅁䅁睁䵁䅁䅁权癁䅁䅁权䭁䅁䅁权䙁䅁䅁允䅁䅁䅅䅁䙁䥁噇㑑獴硚䅂䍄䉁䅁䅁兂䅁䅁䅍䅄䅁䅁䅯兯䅳䅁䅯䄷䅯䅁䅯朵䅯䅁䅯眵䅯䅁䅅䅁䉁䅁䅁睂䅁䅁䅁䱧歺䅑杷允䅁䅁䅍䅁䑁䅁䅷䅁䭁䕁䈴䅁䭁䉁䝧䅁䉁䅁䅁允䅁䅁䅯兇䅙䅁杷允䅁䅁䅍䅁䑁䅁䅷䅁䭁䅁䉫䅁䭁䍁䝙䅁䉁䅁䅁允䅁䅁䅕灭婭婭火䕖䵁䅉䅅䅁䑁䅁䅁睁䵁䅁䅁权㑄睃䅁权慁杂䅁允䅁䅁䅅䅁䭁䉁䝳䅁䵁䅉䅅䅁䙁䅁䅁睁䵁䅁䅁权捃䅁䅁权汄权䅁权浄权䅁权湄权䅁允䅁䅁䅅䅁䭁䉁䱧䅁䵁䅉䅅䅁䙁䅁䅁睁䵁䅁䅁权牁允䅁权潄权䅁权浄权䅁权湄权䅁允䅁䅁䅅䅁䭁䅁䱙䅁䵁䅉䅅䅁䑁䅁䅁睁䵁䅁䅁权扁䅁䅁权慁杂䅁允䅁䅁䅅䅁䭁䙁䜴䅁䵁䅉䅅䅁䙁䅁䅁睁䵁䅁䅁权䅃兄䅁权潄权䅁权浄权䅁权湄权䅁允䅁䅁䅅䅁䭁䉁䕁䅁䵁䅉䅅䅁䑁䅁䅁睁䵁䅁䅁权獂䅁䅁权慁杂䅁允䅁䅁䅅䅁䭁䱁䝙䅁䵁䅉䅅䅁䙁䅁䅁睁䵁䅁䅁权橁兂䅁权汄权䅁权浄权䅁权湄权䅁允䅁䅁䅅䅁䭁䑁䱧䅁䵁䅉䅅䅁䙁䅁䅁睁䵁䅁䅁权䩄兂䅁权汄权䅁权浄权䅁权湄权䅁允䅁䅁䅅䅁䭁䅁䰰䅁䵁䅉䅅䅁䑁䅁䅁睁䵁䅁䅁权湄允䅁权奁杂䅁允䅁䅁䅅䅁䭁䕁䝯䅁䵁䅉䅅䅁䙁䅁䅁睁䵁䅁䅁权䱂兂䅁权瑄权䅁权浄权䅁权湄权䅁允䅁䅁䅅䅁䡁䅁䅁䅁杄⬶䅖䍄䉁䅁䅁睁䅁䅁䅍䅄䅁䅁䅯杭䅅䅁䅯杊䅙䅁䅅䅁䉁䅁䅁兂桄桥畓㕒塆䅑杷允䅁䅁䅑䅁䑁䅁䅷䅁䭁䭁䉁䅁䭁䅁䅯䅁䭁䅁䅕䅁䉁䅁䅁允䅁䅁䅕㡧䭄啯㉗歇䵁䅉䅅䅁䙁䅁䅁睁䵁䅁䅁权剂䅁䅁权灄权䅁权浄权䅁权湄权䅁允䅁䅁䅅䅁䭁䵁䱷䅁䵁䅉䅅䅁䕁䅁䅁睁䵁䅁䅁权䭂䅁䅁权晁杂䅁权杁杂䅁允䅁䅁䅅䅁䭁䉁䩅䅁䵁䅉䅅䅁䙁䅁䅁睁䵁䅁䅁权䩃䅂䅁权汄权䅁权浄权䅁权湄权䅁允䅁䅁䅅䅁䭁䑁䱙䅁䵁䅉䅅䅁䕁䅁䅁睁䵁䅁䅁权穄䅁䅁权䉁杁䅁权䑁杁䅁允䅁䅁䅅䅁䙁䡁偮䉙偣佳䅎䍄䉁䅁䅁兂䅁䅁䅍䅄䅁䅁䅯睱䅁䅁䅯儵䅯䅁䅯朵䅯䅁䅯眵䅯䅁䅅䅁䉁䅁䅁权㑁睃䅁䍄䉁䅁䅁兂䅁䅁䅍䅄䅁䅁䅯儷䅅䅁䅯䄶䅯䅁䅯朵䅯䅁䅯眵䅯䅁䅅䅁䉁䅁䅁权䝁睃䅁䍄䉁䅁䅁睁䅁䅁䅍䅄䅁䅁䅯杓䅁䅁䅯杊䅙䅁䅅䅁䉁䅁䅁兂䑄匹捨⽪塊䅑杷允䅁䅁䅑䅁䑁䅁䅷䅁䭁䡁䙣䅁䭁䉁䜸䅁䭁䍁䝁䅁䉁䅁䅁允䅁䅁䅯睏䅙䅁杷允䅁䅁䅍䅁䑁䅁䅷䅁䭁偁䕧䅁䭁䉁䝧䅁䉁䅁䅁允䅁䅁䅯䅦䅙䅁杷允䅁䅁䅍䅁䑁䅁䅷䅁䭁䩁䅍䅁䭁䉁䝯䅁䉁䅁䅁允䅁䅁䅯兌䅙䅁杷允䅁䅁䅍䅁䑁䅁䅷䅁䭁䱁䕍䅁䭁䉁䝧䅁䉁䅁䅁允䅁䅁䅯兏䅙䅁杷允䅁䅁䅕䅁䑁䅁䅷䅁䭁䑁䴰䅁䭁佁䭧䅁䭁佁䭙䅁䭁佁䭣䅁䉁䅁䅁允䅁䅁䅯䅅䅑䅁杷允䅁䅁䅍䅁䑁䅁䅷䅁䭁䵁丸䅁䭁䉁䝯䅁䉁䅁䅁允䅁䅁䅯睇䅙䅁杷允䅁䅁䅕䅁䑁䅁䅷䅁䭁䅁䉍䅁䭁佁䭧䅁䭁佁䭙䅁䭁佁䭣䅁䉁䅁䅁允䅁䅁䅯杂䅳䅁杷允䅁䅁䅕䅁䑁䅁䅷䅁䭁䑁䴴䅁䭁佁䭧䅁䭁佁䭙䅁䭁佁䭣䅁䉁䅁䅁允䅁䅁䅯术䅯䅁杷允䅁䅁䅕䅁䑁䅁䅷䅁䭁䑁䴸䅁䭁佁䭧䅁䭁佁䭙䅁䭁佁䭣䅁䉁䅁䅁允䅁䅁䅯䅅䅑䅁杷允䅁䅁䅕䅁䑁䅁䅷䅁䭁偁䵫䅁䭁佁䭫䅁䭁佁䭙䅁䭁佁䭣䅁䉁䅁䅁允䅁䅁䅯䅅䅑䅁杷允䅁䅁䅍䅁䑁䅁䅷䅁䭁䝁䄰䅁䭁䍁䝙䅁䉁䅁䅁允䅁䅁䅕灭婭婭㕫歔䵁䅉䅅䅁䙁䅁䅁睁䵁䅁䅁权乄睃䅁权汄权䅁权浄权䅁权湄权䅁允䅁䅁䅅䅁䭁䉁䕁䅁䵁䅉䅅䅁䑁䅁䅁睁䵁䅁䅁权䙃杄䅁权歁杂䅁允䅁䅁䅅䅁䭁䉁䕁䅁䵁䅉䅅䅁䙁䅁䅁睁䵁䅁䅁权楂䅄䅁权煄权䅁权浄权䅁权牄权䅁允䅁䅁䅅䅁䡁䅁䅁䅁杂敎䅚䍄䉁䅁䅁兂䅁䅁䅍䅄䅁䅁䅯杓䅁䅁䅯䄶䅯䅁䅯朵䅯䅁䅯眵䅯䅁䅅䅁䉁䅁䅁权䝁睃䅁䍄䉁䅁䅁睁䅁䅁䅍䅄䅁䅁䅯材䅁䅁䅯杊䅙䅁䅅䅁䉁䅁䅁兂灁䥘䌯夹奨䅑杷允䅁䅁䅕䅁䑁䅁䅷䅁䭁佁䅯䅁䭁佁䭯䅁䭁佁䭙䅁䭁佁䭳䅁䉁䅁䅁允䅁䅁䅣䅁䅁䍁佂欵䵁䅉䅅䅁䕁䅁䅁睁䵁䅁䅁权㝃允䅁权晁杂䅁权杁杂䅁允䅁䅁䅅䅁䭁䭁䭧䅁䵁䅉䅅䅁䕁䅁䅁睁䵁䅁䅁权楁䅄䅁权晁杂䅁权杁杂䅁允䅁䅁䅅䅁䭁䱁䵫䅁䵁䅉䅅䅁䙁䅁䅁睁䵁䅁䅁权橂䅄䅁权灄权䅁权浄权䅁权湄权䅁允䅁䅁䅅䅁䭁䉁䕁䅁䵁䅉䅅䅁䑁䅁䅁睁䵁䅁䅁权楄兂䅁权奁杂䅁允䅁䅁䅅䅁䭁䕁䝯䅁䵁䅉䅅䅁䙁䅁䅁睁䵁䅁䅁权獁䅁䅁权汄权䅁权浄权䅁权湄权䅁允䅁䅁䅅䅁䭁䑁䱧䅁䵁䅉䅅䅁䙁䅁䅁睁䵁䅁䅁权䭂䅁䅁权瑄权䅁权浄权䅁权湄权䅁允䅁䅁䅅䅁䡁䅁䅁䅁䅂伹䅒䍄䉁䅁䅁睁䅁䅁䅍䅄䅁䅁䅯杍䅁䅁䅯䅇䅙䅁䅅䅁䉁䅁䅁权㕁杂䅁䍄䉁䅁䅁兂䅁䅁䅍䅄䅁䅁䅯睨䅁䅁䅯䄷䅯䅁䅯朵䅯䅁䅯眵䅯䅁䅅䅁䉁䅁䅁睂䅁䅁䅁䱉氷䅑杷允䅁䅁䅍䅁䑁䅁䅷䅁䭁䵁乧䅁䭁䉁䝧䅁䉁䅁䅁允䅁䅁䅯児䅙䅁杷允䅁䅁䅑䅁䑁䅁䅷䅁䭁䑁䉯䅁䭁䅁䍅䅁䭁䅁䍕䅁䉁䅁䅁允䅁䅁䅕㡩吹⼰䱃唰䵁䅉䅅䅁䕁䅁䅁睁䵁䅁䅁权獂允䅁权䕁䅁䅁权䙁䅁䅁允䅁䅁䅅䅁啁䭁敄朵䅧䅁䅁䍄䉁䅁䅁兂䅁䅁䅍䅄䅁䅁䅯权䅕䅁䅯儶䅯䅁䅯朵䅯䅁䅯眵䅯䅁䅅䅁䉁䅁䅁权十兄䅁䍄䉁䅁䅁睁䅁䅁䅍䅄䅁䅁䅯杅䅙䅁䅯䅇䅙䅁䅅䅁䉁䅁䅁权㡂杂䅁䍄䉁䅁䅁兂䅁䅁䅍䅄䅁䅁䅯睬䄴䅁䅯朶䅯䅁䅯朵䅯䅁䅯眶䅯䅁䅅䅁䉁䅁䅁权允䅂䅁䍄䉁䅁䅁䅂䅁䅁䅍䅄䅁䅁䅯䅋䅁䅁䅯睈䅙䅁䅯䅉䅙䅁䅅䅁䉁䅁䅁权歂杂䅁䍄䉁䅁䅁兂䅁䅁䅍䅄䅁䅁䅯党䅷䅁䅯朶䅯䅁䅯朵䅯䅁䅯眶䅯䅁䅅䅁䉁䅁䅁睂䅁䅁䅁䐴浦䅑杷允䅁䅁䅍䅁䑁䅁䅷䅁䭁佁䱍䅁䭁䉁䝧䅁䉁䅁䅁允䅁䅁䅯杓䅙䅁杷允䅁䅁䅕䅁䑁䅁䅷䅁䭁䝁䙯䅁䭁佁䭕䅁䭁佁䭙䅁䭁佁䭣䅁䉁䅁䅁允䅁䅁䅯䅅䅑䅁杷允䅁䅁䅍䅁䑁䅁䅷䅁䭁䭁䙙䅁䭁䍁䝑䅁䉁䅁䅁允䅁䅁䅯䅤䅣䅁杷允䅁䅁䅍䅁䑁䅁䅷䅁䭁偁䙫䅁䭁䉁䝯䅁䉁䅁䅁允䅁䅁䅯䅐䅙䅁杷允䅁䅁䅕䅁䑁䅁䅷䅁䭁䉁乧䅁䭁佁䭕䅁䭁佁䭙䅁䭁佁䭣䅁䉁䅁䅁允䅁䅁䅯䅅䅑䅁杷允䅁䅁䅑䅁䑁䅁䅷䅁䭁乁䙉䅁䭁䉁䜸䅁䭁䍁䝁䅁䉁䅁䅁允䅁䅁䅯䅔䅣䅁杷允䅁䅁䅍䅁䑁䅁䅷䅁䭁䥁䱑䅁䭁䉁䝯䅁䉁䅁䅁允䅁䅁䅯杷䅙䅁杷允䅁䅁䅍䅁䑁䅁䅷䅁䭁佁䙑䅁䭁䉁䜴䅁䉁䅁䅁允䅁䅁䅯䅎䅙䅁杷允䅁䅁䅑䅁䑁䅁䅷䅁䭁䉁䅫䅁䭁䅁䍅䅁䭁䅁䍍䅁䉁䅁䅁允䅁䅁䅕䙳呲㉇估䕹䵁䅉䅅䅁䑁䅁䅁睁䵁䅁䅁权㥄䅁䅁权流杂䅁允䅁䅁䅅䅁䙁䝁浚浚浚歂䅆䍄䉁䅁䅁睁䅁䅁䅍䅄䅁䅁䅯杹䅕䅁䅯䅊䅙䅁䅅䅁䉁䅁䅁权允䅂䅁䍄䉁䅁䅁兂䅁䅁䅍䅄䅁䅁䅯䅲䅷䅁䅯儶䅯䅁䅯朵䅯䅁䅯眵䅯䅁䅅䅁䉁䅁䅁权瑃䅄䅁䍄䉁䅁䅁䅂䅁䅁䅍䅄䅁䅁䅯睉䅅䅁䅯䅂䅁䅁䅯兂䅁䅁䅅䅁䉁䅁䅁䅆牂䌫䅫䅁䅁䅁杷允䅁䅁䅕䅁䑁䅁䅷䅁䭁䵁䄸䅁䭁佁䬰䅁䭁佁䭙䅁䭁佁䭣䅁䉁䅁䅁允䅁䅁䅣䅁䅁䝁䥂欵䵁䅉䅅䅁䑁䅁䅁睁䵁䅁䅁权硂䅄䅁权敁杂䅁允䅁䅁䅅䅁䭁䡁䝉䅁䵁䅉䅅䅁䑁䅁䅁睁䵁䅁䅁权䉃杄䅁权奁杂䅁允䅁䅁䅅䅁䭁䉁䝫䅁䵁䅉䅅䅁䙁䅁䅁睁䵁䅁䅁权杁允䅁权煄权䅁权浄权䅁权牄权䅁允䅁䅁䅅䅁䡁䅁䅁䅁䅁⭍䅚䍄䉁䅁䅁䅂䅁䅁䅍䅄䅁䅁䅯睩䅅䅁䅯䅂䅁䅁䅯兂䅁䅁䅅䅁䉁䅁䅁䅆睄⽔䉕䅁䅁䅁杷允䅁䅁䅑䅁䑁䅁䅷䅁䭁乁䅑䅁䭁䅁䍅䅁䭁䅁䍍䅁䉁䅁䅁允䅁䅁䅕牰䐴止卲歺䵁䅉䅅䅁䙁䅁䅁睁䵁䅁䅁权㡁䅁䅁权煄权䅁权浄权䅁权牄权䅁允䅁䅁䅅䅁䡁䅁䅁䅁杄畒䅚䍄䉁䅁䅁兂䅁䅁䅍䅄䅁䅁䅯六䅕䅁䅯儶䅯䅁䅯朵䅯䅁䅯眵䅯䅁䅅䅁䉁䅁䅁权啂充䅁䍄䉁䅁䅁兂䅁䅁䅍䅄䅁䅁䅯児䅁䅁䅯朶䅯䅁䅯朵䅯䅁䅯眶䅯䅁䅅䅁䉁䅁䅁睂䅁䅁䅁䔴浢䅑杷允䅁䅁䅕䅁䑁䅁䅷䅁䭁䭁䅙䅁䭁佁䭧䅁䭁佁䭙䅁䭁佁䭣䅁䉁䅁䅁允䅁䅁䅯杂䅳䅁杷允䅁䅁䅍䅁䑁䅁䅷䅁䭁䉁䅷䅁䭁䉁䝷䅁䉁䅁䅁允䅁䅁䅯杍䅣䅁杷允䅁䅁䅕䅁䑁䅁䅷䅁䭁䝁䉯䅁䭁佁䭯䅁䭁佁䭙䅁䭁佁䭳䅁䉁䅁䅁允䅁䅁䅣䅁䅁䝁癁欵䵁䅉䅅䅁䑁䅁䅁睁䵁䅁䅁权硁䅁䅁权慁杂䅁允䅁䅁䅅䅁䭁䍁䜰䅁䵁䅉䅅䅁䕁䅁䅁睁䵁䅁䅁权䍄允䅁权䉁杁䅁权䑁杁䅁允䅁䅁䅅䅁䙁䕁䍺塃睘畖䅒䍄䉁䅁䅁兂䅁䅁䅍䅄䅁䅁䅯䄳䅷䅁䅯儷䅯䅁䅯朵䅯䅁䅯眵䅯䅁䅅䅁䉁䅁䅁睂䅁䅁䅁䍙浦䅑杷允䅁䅁䅍䅁䑁䅁䅷䅁䭁䑁䅉䅁䭁䉁䝯䅁䉁䅁䅁允䅁䅁䅯睥䅙䅁杷允䅁䅁䅍䅁䑁䅁䅷䅁䭁䉁䝉䅁䭁䉁䝯䅁䉁䅁䅁允䅁䅁䅯杙䅙䅁杷允䅁䅁䅑䅁䑁䅁䅷䅁䭁䍁䄰䅁䭁䅁䅑䅁䭁䅁䍑䅁䉁䅁䅁允䅁䉁䅑䌴歵䅂䅁䅁䵁䅉䅅䅁䕁䅁䅁睁䵁䅁䅁权硁䅁䅁权䭁䅁䅁权䕁杁䅁允䅁䅁䅅䅁䙁䥁坣挲㌷⽕⽣䍄䉁䅁䅁兂䅁䅁䅍䅄䅁䅁䅯兏䅅䅁䅯䄷䅯䅁䅯朵䅯䅁䅯眵䅯䅁䅅䅁䉁䅁䅁睂䅁䅁䅁䥯楈䅑杷允䅁䅁䅍䅁䑁䅁䅷䅁䭁䍁䉉䅁䭁䉁䜴䅁䉁䅁䅁允䅁䅁䅯兴䅙䅁杷允䅁䅁䅍䅁䑁䅁䅷䅁䭁䥁䅯䅁䭁䉁䝷䅁䉁䅁䅁允䅁䅁䅯睕䅙䅁杷允䅁䅁䅍䅁䑁䅁䅷䅁䭁䉁䝅䅁䭁䉁䝷䅁䉁䅁䅁允䅁䅁䅯睺䅙䅁杷允䅁䅁䅍䅁䑁䅁䅷䅁䭁䉁䝉䅁䭁䉁䝷䅁䉁䅁䅁允䅁䅁䅯杙䅙䅁杷允䅁䅁䅍䅁䑁䅁䅷䅁䭁佁䅳䅁䭁䉁䜴䅁䉁䅁䅁允䅁䅁䅯睁䅧䅁杷允䅁䅁䅍䅁䑁䅁䅷䅁䭁䝁䵑䅁䭁䍁䝙䅁䉁䅁䅁允䅁䅁䅕児塲㍯乃䕕䵁䅉䅅䅁䙁䅁䅁睁䵁䅁䅁权䡁兄䅁权獄权䅁权浄权䅁权湄权䅁允䅁䅁䅅䅁䡁䅁䅁䅁杂佐䅒䍄䉁䅁䅁兂䅁䅁䅍䅄䅁䅁䅯杷䅑䅁䅯儷䅯䅁䅯朵䅯䅁䅯眵䅯䅁䅅䅁䉁䅁䅁睂䅁䅁䅁䉉浢䅑杷允䅁䅁䅕䅁䑁䅁䅷䅁䭁乁䉑䅁䭁佁䬰䅁䭁佁䭙䅁䭁佁䭣䅁䉁䅁䅁允䅁䅁䅯䅅䅑䅁杷允䅁䅁䅕䅁䑁䅁䅷䅁䭁佁䕑䅁䭁佁䭯䅁䭁佁䭙䅁䭁佁䭳䅁䉁䅁䅁允䅁䅁䅣䅁䅁䥁䡂欵䵁䅉䅅䅁䙁䅁䅁睁䵁䅁䅁权牃䅂䅁权煄权䅁权浄权䅁权牄权䅁允䅁䅁䅅䅁䭁䉁䕁䅁䵁䅉䅅䅁䙁䅁䅁睁䵁䅁䅁权㕂䅁䅁权瑄权䅁权浄权䅁权湄权䅁允䅁䅁䅅䅁䭁䉁䕁䅁䵁䅉䅅䅁䙁䅁䅁睁䵁䅁䅁权㙂䅁䅁权瑄权䅁权浄权䅁权湄权䅁允䅁䅁䅅䅁䭁䉁䕁䅁䵁䅉䅅䅁䙁䅁䅁睁䵁䅁䅁权呃兄䅁权潄权䅁权浄权䅁权湄权䅁允䅁䅁䅅䅁䭁䉁䕁䅁䵁䅉䅅䅁䑁䅁䅁睁䵁䅁䅁权歁允䅁权奁杂䅁允䅁䅁䅅䅁䭁䍁䜰䅁䵁䅉䅅䅁䑁䅁䅁睁䵁䅁䅁权桂兂䅁权敁杂䅁允䅁䅁䅅䅁䭁䕁䝕䅁䵁䅉䅅䅁䕁䅁䅁睁䵁䅁䅁权剂允䅁权䉁杁䅁权䑁杁䅁允䅁䅁䅅䅁䙁䵁煇䙏丳敗䅂䍄䉁䅁䅁睁䅁䅁䅍䅄䅁䅁䅯儷䅅䅁䅯杊䅙䅁䅅䅁䉁䅁䅁兂慃婭婭捭呬䅑杷允䅁䅁䅍䅁䑁䅁䅷䅁䭁䡁佫䅁䭁䉁䝷䅁䉁䅁䅁允䅁䅁䅯儷䅙䅁杷允䅁䅁䅕䅁䑁䅁䅷䅁䭁䱁䉕䅁䭁佁䭧䅁䭁佁䭙䅁䭁佁䭣䅁䉁䅁䅁允䅁䅁䅯术䅯䅁杷允䅁䅁䅍䅁䑁䅁䅷䅁䭁䉁䝅䅁䭁䉁䜴䅁䉁䅁䅁允䅁䅁䅯䅚䅣䅁杷允䅁䅁䅕䅁䑁䅁䅷䅁䭁䡁䅷䅁䭁佁䭯䅁䭁佁䭙䅁䭁佁䭳䅁䉁䅁䅁允䅁䅁䅣䅁䅁䭁䡂欵䵁䅉䅅䅁䙁䅁䅁睁䵁䅁䅁权ㅄ䅄䅁权潄权䅁权浄权䅁权湄权䅁允䅁䅁䅅䅁䭁䉁䕁䅁䵁䅉䅅䅁䙁䅁䅁睁䵁䅁䅁权穂兂䅁权煄权䅁权浄权䅁权牄权䅁允䅁䅁䅅䅁䡁䅁䅁䅁权救䅚䍄䉁䅁䅁睁䅁䅁䅍䅄䅁䅁䅯杍䅁䅁䅯杈䅙䅁䅅䅁䉁䅁䅁权歃杂䅁䍄䉁䅁䅁睁䅁䅁䅍䅄䅁䅁䅯杅䅙䅁䅯杈䅙䅁䅅䅁䉁䅁䅁权ぁ杂䅁䍄䉁䅁䅁兂䅁䅁䅍䅄䅁䅁䅯䄶䅑䅁䅯儵䅯䅁䅯朵䅯䅁䅯眵䅯䅁䅅䅁䉁䅁䅁权㕄权䅁䍄䉁䅁䅁䅂䅁䅁䅍䅄䅁䅁䅯睖䅁䅁䅯权䅁䅁䅯兂䅁䅁䅅䅁䉁䅁䅁兂獃䙈歰ㅏ嘸䅑杷允䅁䅁䅑䅁䑁䅁䅷䅁䭁䱁䉕䅁䭁䅁䍅䅁䭁䅁䍉䅁䉁䅁䅁允䅁䅁䅕䝇⭄畄䵹唱䵁䅉䅅䅁䑁䅁䅁睁䵁䅁䅁权坄䅁䅁权奁杂䅁允䅁䅁䅅䅁䭁䉁䝫䅁䵁䅉䅅䅁䙁䅁䅁睁䵁䅁䅁权䱃允䅁权煄权䅁权浄权䅁权牄权䅁允䅁䅁䅅䅁䡁䅁䅁䅁杄⭌䅚䍄䉁䅁䅁睁䅁䅁䅍䅄䅁䅁䅯杴䅁䅁䅯䅊䅙䅁䅅䅁䉁䅁䅁权㍁元䅁䍄䉁䅁䅁睁䅁䅁䅍䅄䅁䅁䅯眷䅷䅁䅯杇䅙䅁䅅䅁䉁䅁䅁权䱂杂䅁䍄䉁䅁䅁兂䅁䅁䅍䅄䅁䅁䅯儳䅳䅁䅯朶䅯䅁䅯朵䅯䅁䅯眶䅯䅁䅅䅁䉁䅁䅁权允䅂䅁䍄䉁䅁䅁兂䅁䅁䅍䅄䅁䅁䅯朳䅳䅁䅯朶䅯䅁䅯朵䅯䅁䅯眶䅯䅁䅅䅁䉁䅁䅁权允䅂䅁䍄䉁䅁䅁睁䅁䅁䅍䅄䅁䅁䅯䅋䅅䅁䅯杈䅙䅁䅅䅁䉁䅁䅁权穃睂䅁䍄䉁䅁䅁兂䅁䅁䅍䅄䅁䅁䅯䅴䅑䅁䅯儷䅯䅁䅯朵䅯䅁䅯眵䅯䅁䅅䅁䉁䅁䅁权允䅂䅁䍄䉁䅁䅁兂䅁䅁䅍䅄䅁䅁䅯杢䅅䅁䅯儷䅯䅁䅯朵䅯䅁䅯眵䅯䅁䅅䅁䉁䅁䅁权允䅂䅁䍄䉁䅁䅁睁䅁䅁䅍䅄䅁䅁䅯䅌䅅䅁䅯䅈䅙䅁䅅䅁䉁䅁䅁权楃杂䅁䍄䉁䅁䅁兂䅁䅁䅍䅄䅁䅁䅯睩䅁䅁䅯䄷䅯䅁䅯朵䅯䅁䅯眵䅯䅁䅅䅁䉁䅁䅁权允䅂䅁䍄䉁䅁䅁兂䅁䅁䅍䅄䅁䅁䅯儲䅁䅁䅯朶䅯䅁䅯朵䅯䅁䅯眶䅯䅁䅅䅁䉁䅁䅁睂䅁䅁䅁䑑浢䅑杷允䅁䅁䅕䅁䑁䅁䅷䅁䭁䝁䵣䅁䭁佁䭧䅁䭁佁䭙䅁䭁佁䭣䅁䉁䅁䅁允䅁䅁䅯杂䅳䅁杷允䅁䅁䅑䅁䑁䅁䅷䅁䭁䙁䅕䅁䭁䅁䍅䅁䭁䅁䍍䅁䉁䅁䅁允䅁䅁䅕挰塃㡗允唰䵁䅉䅅䅁䕁䅁䅁睁䵁䅁䅁权⽁兄䅁权晁杂䅁权杁杂䅁允䅁䅁䅅䅁䭁佁䜸䅁䵁䅉䅅䅁䕁䅁䅁睁䵁䅁䅁权㕃䅁䅁权䉁杁䅁权䑁杁䅁允䅁䅁䅅䅁䙁䍁琰睇啔数䅂䍄䉁䅁䅁兂䅁䅁䅍䅄䅁䅁䅯睉䅁䅁䅯䄷䅯䅁䅯朵䅯䅁䅯眵䅯䅁䅅䅁䉁䅁䅁睂䅁䅁䅁䙧歈䅑杷允䅁䅁䅕䅁䑁䅁䅷䅁䭁䵁䉫䅁䭁佁䭫䅁䭁佁䭙䅁䭁佁䭣䅁䉁䅁䅁允䅁䅁䅯䅅䅑䅁杷允䅁䅁䅕䅁䑁䅁䅷䅁䭁䅁䝣䅁䭁佁䭯䅁䭁佁䭙䅁䭁佁䭳䅁䉁䅁䅁允䅁䅁䅣䅁䅁䭁䍂欵䵁䅉䅅䅁䕁䅁䅁睁䵁䅁䅁权畁睃䅁权晁杂䅁权杁杂䅁允䅁䅁䅅䅁䭁䥁券䅁䵁䅉䅅䅁䙁䅁䅁睁䵁䅁䅁权⭄䅂䅁权灄权䅁权浄权䅁权湄权䅁允䅁䅁䅅䅁䭁䝁䵧䅁䵁䅉䅅䅁䑁䅁䅁睁䵁䅁䅁权䍁兂䅁权奁杂䅁允䅁䅁䅅䅁䭁䑁䝫䅁䵁䅉䅅䅁䑁䅁䅁睁䵁䅁䅁权汁兂䅁权奁杂䅁允䅁䅁䅅䅁䭁䉁䝫䅁䵁䅉䅅䅁䕁䅁䅁睁䵁䅁䅁权潄䅁䅁权䕁䅁䅁权䕁杁䅁允䅁䅁䅅䅁啁䙁执睡䅍䅁䅁䍄䉁䅁䅁䅂䅁䅁䅍䅄䅁䅁䅯兔䄰䅁䅯睈䅙䅁䅯䅉䅙䅁䅅䅁䉁䅁䅁权䵂睂䅁䍄䉁䅁䅁睁䅁䅁䅍䅄䅁䅁䅯睴䅁䅁䅯䅈䅙䅁䅅䅁䉁䅁䅁权獄杂䅁䍄䉁䅁䅁兂䅁䅁䅍䅄䅁䅁䅯睢䅅䅁䅯䄶䅯䅁䅯朵䅯䅁䅯眵䅯䅁䅅䅁䉁䅁䅁权䝁睃䅁䍄䉁䅁䅁兂䅁䅁䅍䅄䅁䅁䅯条䅷䅁䅯朶䅯䅁䅯朵䅯䅁䅯眶䅯䅁䅅䅁䉁䅁䅁权允䅂䅁䍄䉁䅁䅁睁䅁䅁䅍䅄䅁䅁䅯睂䅕䅁䅯杇䅙䅁䅅䅁䉁䅁䅁权䱂杂䅁䍄䉁䅁䅁兂䅁䅁䅍䅄䅁䅁䅯睱䅅䅁䅯䄶䅯䅁䅯朵䅯䅁䅯眵䅯䅁䅅䅁䉁䅁䅁权䝁睃䅁䍄䉁䅁䅁兂䅁䅁䅍䅄䅁䅁䅯眯䅑䅁䅯儷䅯䅁䅯朵䅯䅁䅯眵䅯䅁䅅䅁䉁䅁䅁睂䅁䅁䅁䭯氯䅑杷允䅁䅁䅑䅁䑁䅁䅷䅁䭁䉁䝅䅁䭁䉁䜸䅁䭁䍁䝁䅁䉁䅁䅁允䅁䅁䅯睥䅣䅁杷允䅁䅁䅕䅁䑁䅁䅷䅁䭁䵁䱍䅁䭁佁䭯䅁䭁佁䭙䅁䭁佁䭳䅁䉁䅁䅁允䅁䅁䅣䅁䅁䍁佂欵䵁䅉䅅䅁䑁䅁䅁睁䵁䅁䅁权䱂兂䅁权流杂䅁允䅁䅁䅅䅁䙁䭁睒児塲ㄴ䅆䍄䉁䅁䅁睁䅁䅁䅍䅄䅁䅁䅯兦䅳䅁䅯䅊䅙䅁䅅䅁䉁䅁䅁权汄睄䅁䍄䉁䅁䅁䅂䅁䅁䅍䅄䅁䅁䅯杍䅁䅁䅯睈䅙䅁䅯䅉䅙䅁䅅䅁䉁䅁䅁权䝃杂䅁䍄䉁䅁䅁䅂䅁䅁䅍䅄䅁䅁䅯杨䅅䅁䅯充䅁䅁䅯兂䅁䅁䅅䅁䉁䅁䅁䅆奄㤲䤴䅁䅁䅁杷允䅁䅁䅍䅁䑁䅁䅷䅁䭁䵁䴴䅁䭁䉁䜴䅁䉁䅁䅁允䅁䅁䅯杪䅣䅁杷允䅁䅁䅑䅁䑁䅁䅷䅁䭁佁䅫䅁䭁䅁䅑䅁䭁䅁䅕䅁䉁䅁䅁允䅁䉁䅑偣灲䅁䅁䅁䵁䅉䅅䅁䕁䅁䅁睁䵁䅁䅁权摃允䅁权䭁䅁䅁权䙁䅁䅁允䅁䅁䅅䅁䙁䡁呗䅇坒杄䄵䍄䉁䅁䅁䅂䅁䅁䅍䅄䅁䅁䅯杅䅙䅁䅯睈䅙䅁䅯䅉䅙䅁䅅䅁䉁䅁䅁权䵂杂䅁䍄䉁䅁䅁兂䅁䅁䅍䅄䅁䅁䅯䄸䅳䅁䅯䄶䅯䅁䅯朵䅯䅁䅯眵䅯䅁䅅䅁䉁䅁䅁权㉁睃䅁䍄䉁䅁䅁睁䅁䅁䅍䅄䅁䅁䅯䅢䅷䅁䅯䅈䅙䅁䅅䅁䉁䅁䅁权㍄杂䅁䍄䉁䅁䅁䅂䅁䅁䅍䅄䅁䅁䅯䅸䅑䅁䅯睈䅙䅁䅯䅉䅙䅁䅅䅁䉁䅁䅁权㝁杂䅁䍄䉁䅁䅁兂䅁䅁䅍䅄䅁䅁䅯眸䅁䅁䅯䄷䅯䅁䅯朵䅯䅁䅯眵䅯䅁䅅䅁䉁䅁䅁睂䅁䅁䅁佑氷䅑杷允䅁䅁䅍䅁䑁䅁䅷䅁䭁䥁䅷䅁䭁䉁䝯䅁䉁䅁䅁允䅁䅁䅯兗䅙䅁杷允䅁䅁䅍䅁䑁䅁䅷䅁䭁䕁䙫䅁䭁䉁䝷䅁䉁䅁䅁允䅁䅁䅯兓䅙䅁杷允䅁䅁䅑䅁䑁䅁䅷䅁䭁佁䉣䅁䭁䅁䅑䅁䭁䅁䍑䅁䉁䅁䅁允䅁䉁䅑䐰橖权䅁䅁䵁䅉䅅䅁䙁䅁䅁睁䵁䅁䅁权敃䅂䅁权煄权䅁权浄权䅁权牄权䅁允䅁䅁䅅䅁䡁䅁䅁䅁䅁佊䅚䍄䉁䅁䅁兂䅁䅁䅍䅄䅁䅁䅯儰䄰䅁䅯儶䅯䅁䅯朵䅯䅁䅯眵䅯䅁䅅䅁䉁䅁䅁权癁䅅䅁䍄䉁䅁䅁睁䅁䅁䅍䅄䅁䅁䅯睭䄴䅁䅯䅈䅙䅁䅅䅁䉁䅁䅁权煄杂䅁䍄䉁䅁䅁兂䅁䅁䅍䅄䅁䅁䅯杢䅅䅁䅯䄶䅯䅁䅯朵䅯䅁䅯眵䅯䅁䅅䅁䉁䅁䅁权允䅂䅁䍄䉁䅁䅁䅂䅁䅁䅍䅄䅁䅁䅯睒䅳䅁䅯睈䅙䅁䅯䅉䅙䅁䅅䅁䉁䅁䅁权㡄睄䅁䍄䉁䅁䅁睁䅁䅁䅍䅄䅁䅁䅯睱䅁䅁䅯杊䅙䅁䅅䅁䉁䅁䅁兂乄䵺䵺䑺坸䅑杷允䅁䅁䅕䅁䑁䅁䅷䅁䭁䉁䉅䅁䭁佁䭧䅁䭁佁䭙䅁䭁佁䭣䅁䉁䅁䅁允䅁䅁䅯杂䅳䅁杷允䅁䅁䅕䅁䑁䅁䅷䅁䭁䉁允䅁䭁佁䭕䅁䭁佁䭙䅁䭁佁䭣䅁䉁䅁䅁允䅁䅁䅯䅅䅑䅁杷允䅁䅁䅍䅁䑁䅁䅷䅁䭁偁䕣䅁䭁䍁䝑䅁䉁䅁䅁允䅁䅁䅯䅅䅑䅁杷允䅁䅁䅕䅁䑁䅁䅷䅁䭁䩁䙯䅁䭁佁䭫䅁䭁佁䭙䅁䭁佁䭣䅁䉁䅁䅁允䅁䅁䅯桥䅅䅁杷允䅁䅁䅕䅁䑁䅁䅷䅁䭁䱁䈰䅁䭁佁䬰䅁䭁佁䭙䅁䭁佁䭣䅁䉁䅁䅁允䅁䅁䅣䅁䅁䭁䅂欵䵁䅉䅅䅁䑁䅁䅁睁䵁䅁䅁权硁䅁䅁权歁杂䅁允䅁䅁䅅䅁䭁䉁䩉䅁䵁䅉䅅䅁䑁䅁䅁睁䵁䅁䅁权䑄睃䅁权奁杂䅁允䅁䅁䅅䅁䭁䕁䝯䅁䵁䅉䅅䅁䑁䅁䅁睁䵁䅁䅁权剁杂䅁权歁杂䅁允䅁䅁䅅䅁䭁䑁䥣䅁䵁䅉䅅䅁䑁䅁䅁睁䵁䅁䅁权䥂允䅁权歁杂䅁允䅁䅁䅅䅁䭁䱁䭍䅁䵁䅉䅅䅁䑁䅁䅁睁䵁䅁䅁权䍃兂䅁权流杂䅁允䅁䅁䅅䅁䙁䱁敧敨剴䙱䅎䍄䉁䅁䅁䅂䅁䅁䅍䅄䅁䅁䅯村䅅䅁䅯允䅉䅁䅯杁䅉䅁䅅䅁䉁䅁䅁兂牁制㝣㑚湮䅑杷允䅁䅁䅑䅁䑁䅁䅷䅁䭁䕁䉷䅁䭁䅁䅯䅁䭁䅁䅕䅁䉁䅁䅁允䅁䅁䅕癱午坔光啅䵁䅉䅅䅁䑁䅁䅁睁䵁䅁䅁权十杂䅁权歁杂䅁允䅁䅁䅅䅁䭁䅁䡧䅁䵁䅉䅅䅁䙁䅁䅁睁䵁䅁䅁权楃䅂䅁权瑄权䅁权浄权䅁权湄权䅁允䅁䅁䅅䅁䭁䉁䕁䅁䵁䅉䅅䅁䙁䅁䅁睁䵁䅁䅁权ㅂ允䅁权潄权䅁权浄权䅁权湄权䅁允䅁䅁䅅䅁䭁偁䬴䅁䵁䅉䅅䅁䙁䅁䅁睁䵁䅁䅁权十杂䅁权潄权䅁权浄权䅁权湄权䅁允䅁䅁䅅䅁䭁䑁䱙䅁䵁䅉䅅䅁䑁䅁䅁睁䵁䅁䅁权潄䅂䅁权流杂䅁允䅁䅁䅅䅁䙁䙁偹癷潕䘳䅖䍄䉁䅁䅁兂䅁䅁䅍䅄䅁䅁䅯睩䅁䅁䅯儷䅯䅁䅯朵䅯䅁䅯眵䅯䅁䅅䅁䉁䅁䅁权允䅂䅁䍄䉁䅁䅁睁䅁䅁䅍䅄䅁䅁䅯眷䅁䅁䅯杈䅙䅁䅅䅁䉁䅁䅁权㍁杂䅁䍄䉁䅁䅁睁䅁䅁䅍䅄䅁䅁䅯䅅䅙䅁䅯杈䅙䅁䅅䅁䉁䅁䅁权乄睂䅁䍄䉁䅁䅁睁䅁䅁䅍䅄䅁䅁䅯睺䅷䅁䅯杈䅙䅁䅅䅁䉁䅁䅁权ぁ杂䅁䍄䉁䅁䅁䅂䅁䅁䅍䅄䅁䅁䅯眶䅅䅁䅯充䅁䅁䅯䅂䅉䅁䅅䅁䉁䅁䅁䅆杂娴䝂䅁䅁䅁杷允䅁䅁䅕䅁䑁䅁䅷䅁䭁䍁䅕䅁䭁佁䬰䅁䭁佁䭙䅁䭁佁䭣䅁䉁䅁䅁允䅁䅁䅣䅁䅁䅁灄䔵䵁䅉䅅䅁䙁䅁䅁睁䵁䅁䅁权䝂䅁䅁权汄权䅁权浄权䅁权湄权䅁允䅁䅁䅅䅁䭁䑁䱧䅁䵁䅉䅅䅁䙁䅁䅁睁䵁䅁䅁权㡃䅁䅁权瑄权䅁权浄权䅁权湄权䅁允䅁䅁䅅䅁䡁䅁䅁䅁䅂何䅚䍄䉁䅁䅁兂䅁䅁䅍䅄䅁䅁䅯兔䅅䅁䅯䄶䅯䅁䅯朵䅯䅁䅯眵䅯䅁䅅䅁䉁䅁䅁权䝁睃䅁䍄䉁䅁䅁兂䅁䅁䅍䅄䅁䅁䅯東䅑䅁䅯儵䅯䅁䅯朵䅯䅁䅯眵䅯䅁䅅䅁䉁䅁䅁权㑁睃䅁䍄䉁䅁䅁兂䅁䅁䅍䅄䅁䅁䅯睢䅷䅁䅯䄶䅯䅁䅯朵䅯䅁䅯眵䅯䅁䅅䅁䉁䅁䅁权㉁睃䅁䍄䉁䅁䅁睁䅁䅁䅍䅄䅁䅁䅯权䅅䅁䅯䅊䅙䅁䅅䅁䉁䅁䅁权歁权䅁䍄䉁䅁䅁䅂䅁䅁䅍䅄䅁䅁䅯睮䅑䅁䅯睈䅙䅁䅯䅉䅙䅁䅅䅁䉁䅁䅁权晁䅃䅁䍄䉁䅁䅁兂䅁䅁䅍䅄䅁䅁䅯免䅅䅁䅯儶䅯䅁䅯朵䅯䅁䅯眵䅯䅁䅅䅁䉁䅁䅁权睂䅄䅁䍄䉁䅁䅁睁䅁䅁䅍䅄䅁䅁䅯杧䅷䅁䅯䅊䅙䅁䅅䅁䉁䅁䅁权潃睂䅁䍄䉁䅁䅁兂䅁䅁䅍䅄䅁䅁䅯充䅙䅁䅯儵䅯䅁䅯朵䅯䅁䅯眵䅯䅁䅅䅁䉁䅁䅁权捁睃䅁䍄䉁䅁䅁兂䅁䅁䅍䅄䅁䅁䅯䅬䅁䅁䅯䄶䅯䅁䅯朵䅯䅁䅯眵䅯䅁䅅䅁䉁䅁䅁权䝁睃䅁䍄䉁䅁䅁睁䅁䅁䅍䅄䅁䅁䅯䅔䅁䅁䅯䅈䅙䅁䅅䅁䉁䅁䅁权慂杂䅁䍄䉁䅁䅁睁䅁䅁䅍䅄䅁䅁䅯兔䅁䅁䅯䅈䅙䅁䅅䅁䉁䅁䅁权睃杂䅁䍄䉁䅁䅁兂䅁䅁䅍䅄䅁䅁䅯杅䅙䅁䅯儵䅯䅁䅯朵䅯䅁䅯眵䅯䅁䅅䅁䉁䅁䅁权㉁睃䅁䍄䉁䅁䅁䅂䅁䅁䅍䅄䅁䅁䅯李䅅䅁䅯睈䅙䅁䅯䅉䅙䅁䅅䅁䉁䅁䅁权佄䅃䅁䍄䉁䅁䅁兂䅁䅁䅍䅄䅁䅁䅯眲䅁䅁䅯朶䅯䅁䅯朵䅯䅁䅯眶䅯䅁䅅䅁䉁䅁䅁睂䅁䅁䅁䑙浢䅑杷允䅁䅁䅍䅁䑁䅁䅷䅁䭁䉁䱙䅁䭁䉁䜴䅁䉁䅁䅁允䅁䅁䅯兹䅧䅁杷允䅁䅁䅕䅁䑁䅁䅷䅁䭁䉁䝅䅁䭁佁䭧䅁䭁佁䭙䅁䭁佁䭣䅁䉁䅁䅁允䅁䅁䅯杂䅳䅁杷允䅁䅁䅑䅁䑁䅁䅷䅁䭁䡁䉁䅁䭁䅁䅯䅁䭁䅁䍑䅁䉁䅁䅁允䅁䅁䅕㥏倹婪略啋䵁䅉䅅䅁䙁䅁䅁睁䵁䅁䅁权婁睃䅁权獄权䅁权浄权䅁权湄权䅁允䅁䅁䅅䅁䡁䅁䅁䅁权伶䅖䍄䉁䅁䅁䅂䅁䅁䅍䅄䅁䅁䅯兢䅁䅁䅯充䅁䅁䅯兂䅁䅁䅅䅁䉁䅁䅁䅆䅂申灰䅁䅁䅁杷允䅁䅁䅕䅁䑁䅁䅷䅁䭁䡁䵅䅁䭁佁䭕䅁䭁佁䭙䅁䭁佁䭣䅁䉁䅁䅁允䅁䅁䅯兰䅳䅁杷允䅁䅁䅍䅁䑁䅁䅷䅁䭁䉁䙣䅁䭁䉁䝯䅁䉁䅁䅁允䅁䅁䅯睋䅙䅁杷允䅁䅁䅍䅁䑁䅁䅷䅁䭁䙁䙙䅁䭁䍁䝙䅁䉁䅁䅁允䅁䅁䅕児塲㍯摂啗䵁䅉䅅䅁䕁䅁䅁睁䵁䅁䅁权兂睃䅁权晁杂䅁权杁杂䅁允䅁䅁䅅䅁䭁䵁䝧䅁䵁䅉䅅䅁䙁䅁䅁睁䵁䅁䅁权煂兂䅁权瑄权䅁权浄权䅁权湄权䅁允䅁䅁䅅䅁䭁䉁䕁䅁䵁䅉䅅䅁䑁䅁䅁睁䵁䅁䅁权⽃䅄䅁权慁杂䅁允䅁䅁䅅䅁䭁䙁䜸䅁䵁䅉䅅䅁䕁䅁䅁睁䵁䅁䅁权橄䅂䅁权晁杂䅁权杁杂䅁允䅁䅁䅅䅁䭁䑁䝧䅁䵁䅉䅅䅁䑁䅁䅁睁䵁䅁䅁权楄睃䅁权奁杂䅁允䅁䅁䅅䅁䭁䡁䝷䅁䵁䅉䅅䅁䙁䅁䅁睁䵁䅁䅁权慃䅁䅁权灄权䅁权浄权䅁权湄权䅁允䅁䅁䅅䅁䭁䡁䵉䅁䵁䅉䅅䅁䙁䅁䅁睁䵁䅁䅁权噄䅄䅁权灄权䅁权浄权䅁权湄权䅁允䅁䅁䅅䅁䭁䉁䕁䅁䵁䅉䅅䅁䕁䅁䅁睁䵁䅁䅁权剃允䅁权剁䅁䅁权䕁杁䅁允䅁䅁䅅䅁啁䉁湃桩䅑䅁䅁䍄䉁䅁䅁睁䅁䅁䅍䅄䅁䅁䅯杹䅑䅁䅯杊䅙䅁䅅䅁䉁䅁䅁兂卂䉵䘶㔶塆䅑杷允䅁䅁䅍䅁䑁䅁䅷䅁䭁佁䉣䅁䭁䉁䝯䅁䉁䅁䅁允䅁䅁䅯杘䅙䅁杷允䅁䅁䅕䅁䑁䅁䅷䅁䭁䑁䅅䅁䭁佁䭫䅁䭁佁䭙䅁䭁佁䭣䅁䉁䅁䅁允䅁䅁䅯杤䅷䅁杷允䅁䅁䅕䅁䑁䅁䅷䅁䭁佁倴䅁䭁佁䭫䅁䭁佁䭙䅁䭁佁䭣䅁䉁䅁䅁允䅁䅁䅯䅅䅑䅁杷允䅁䅁䅕䅁䑁䅁䅷䅁䭁䉁䝅䅁䭁佁䭫䅁䭁佁䭙䅁䭁佁䭣䅁䉁䅁䅁允䅁䅁䅯睤䅷䅁杷允䅁䅁䅍䅁䑁䅁䅷䅁䭁䕁䅍䅁䭁䉁䝷䅁䉁䅁䅁允䅁䅁䅯睹䅙䅁杷允䅁䅁䅍䅁䑁䅁䅷䅁䭁䉁何䅁䭁䉁䝧䅁䉁䅁䅁允䅁䅁䅯杓䅙䅁杷允䅁䅁䅍䅁䑁䅁䅷䅁䭁䱁䙅䅁䭁䉁䝷䅁䉁䅁䅁允䅁䅁䅯睹䅙䅁杷允䅁䅁䅍䅁䑁䅁䅷䅁䭁䡁䵫䅁䭁䍁䝑䅁䉁䅁䅁允䅁䅁䅯䄶䅫䅁杷允䅁䅁䅕䅁䑁䅁䅷䅁䭁䥁䱣䅁䭁佁䭧䅁䭁佁䭙䅁䭁佁䭣䅁䉁䅁䅁允䅁䅁䅯䅅䅑䅁杷允䅁䅁䅕䅁䑁䅁䅷䅁䭁䵁䙉䅁䭁佁䭫䅁䭁佁䭙䅁䭁佁䭣䅁䉁䅁䅁允䅁䅁䅯䅅䅑䅁杷允䅁䅁䅍䅁䑁䅁䅷䅁䭁乁䅅䅁䭁䉁䜴䅁䉁䅁䅁允䅁䅁䅯䅚䅣䅁杷允䅁䅁䅍䅁䑁䅁䅷䅁䭁䵁䕫䅁䭁䉁䜴䅁䉁䅁䅁允䅁䅁䅯䅎䅙䅁杷允䅁䅁䅍䅁䑁䅁䅷䅁䭁䥁䴴䅁䭁䍁䝙䅁䉁䅁䅁允䅁䅁䅕㡪ㅌ䙋⽸歖䵁䅉䅅䅁䙁䅁䅁睁䵁䅁䅁权穃䅁䅁权汄权䅁权浄权䅁权湄权䅁允䅁䅁䅅䅁䭁䑁䱧䅁䵁䅉䅅䅁䙁䅁䅁睁䵁䅁䅁权睁䅁䅁权獄权䅁权浄权䅁权湄权䅁允䅁䅁䅅䅁䡁䅁䅁䅁杁⭭䅖䍄䉁䅁䅁兂䅁䅁䅍䅄䅁䅁䅯睔䅅䅁䅯朶䅯䅁䅯朵䅯䅁䅯眶䅯䅁䅅䅁䉁䅁䅁权允䅂䅁䍄䉁䅁䅁兂䅁䅁䅍䅄䅁䅁䅯来䅷䅁䅯䄶䅯䅁䅯朵䅯䅁䅯眵䅯䅁䅅䅁䉁䅁䅁权允䅂䅁䍄䉁䅁䅁睁䅁䅁䅍䅄䅁䅁䅯兹䅁䅁䅯杇䅙䅁䅅䅁䉁䅁䅁权䅂杂䅁䍄䉁䅁䅁兂䅁䅁䅍䅄䅁䅁䅯充䅙䅁䅯朶䅯䅁䅯朵䅯䅁䅯眶䅯䅁䅅䅁䉁䅁䅁睂䅁䅁䅁䍧洯䅑杷允䅁䅁䅕䅁䑁䅁䅷䅁䭁䑁䅉䅁䭁佁䭯䅁䭁佁䭙䅁䭁佁䭳䅁䉁䅁䅁允䅁䅁䅣䅁䅁䵁䙂欵䵁䅉䅅䅁䙁䅁䅁睁䵁䅁䅁权十杂䅁权煄权䅁权浄权䅁权牄权䅁允䅁䅁䅅䅁䭁䉁䕁䅁䵁䅉䅅䅁䑁䅁䅁睁䵁䅁䅁权兂允䅁权流杂䅁允䅁䅁䅅䅁䙁偁潙䥘䌯噴䅨䍄䉁䅁䅁兂䅁䅁䅍䅄䅁䅁䅯䄲䅅䅁䅯䄷䅯䅁䅯朵䅯䅁䅯眵䅯䅁䅅䅁䉁䅁䅁睂䅁䅁䅁䉁汲䅑杷允䅁䅁䅑䅁䑁䅁䅷䅁䭁䵁䕫䅁䭁䉁䜸䅁䭁䍁䝁䅁䉁䅁䅁允䅁䅁䅯䅔䅙䅁杷允䅁䅁䅍䅁䑁䅁䅷䅁䭁䡁䉉䅁䭁䉁䝧䅁䉁䅁䅁允䅁䅁䅯䅦䅙䅁杷允䅁䅁䅑䅁䑁䅁䅷䅁䭁䕁䅙䅁䭁䅁䅑䅁䭁䅁䍑䅁䉁䅁䅁允䅁䉁䅑䌯䱆䅁䅁䅁䵁䅉䅅䅁䙁䅁䅁睁䵁䅁䅁权い兄䅁权汄权䅁权浄权䅁权湄权䅁允䅁䅁䅅䅁䭁䑁䱙䅁䵁䅉䅅䅁䑁䅁䅁睁䵁䅁䅁权塄允䅁权敁杂䅁允䅁䅁䅅䅁䭁䭁䥍䅁䵁䅉䅅䅁䕁䅁䅁睁䵁䅁䅁权⽄䅁䅁权䉁杁䅁权䍁杁䅁允䅁䅁䅅䅁䙁䵁穋煔畚㥄䅆䍄䉁䅁䅁睁䅁䅁䅍䅄䅁䅁䅯睯䅅䅁䅯䅇䅙䅁䅅䅁䉁䅁䅁权㕁杂䅁䍄䉁䅁䅁兂䅁䅁䅍䅄䅁䅁䅯朳䅁䅁䅯儷䅯䅁䅯朵䅯䅁䅯眵䅯䅁䅅䅁䉁䅁䅁睂䅁䅁䅁䭧汈䅑杷允䅁䅁䅕䅁䑁䅁䅷䅁䭁䝁䉙䅁䭁佁䬰䅁䭁佁䭙䅁䭁佁䭣䅁䉁䅁䅁允䅁䅁䅣䅁䅁䭁奂唵䵁䅉䅅䅁䙁䅁䅁睁䵁䅁䅁权慂䅄䅁权獄权䅁权浄权䅁权湄权䅁允䅁䅁䅅䅁䭁䉁䕁䅁䵁䅉䅅䅁䙁䅁䅁睁䵁䅁䅁权㝂䅄䅁权煄权䅁权浄权䅁权牄权䅁允䅁䅁䅅䅁䭁䉁䕁䅁䵁䅉䅅䅁䙁䅁䅁睁䵁䅁䅁权剃允䅁权灄权䅁权浄权䅁权湄权䅁允䅁䅁䅅䅁䭁䵁佯䅁䵁䅉䅅䅁䙁䅁䅁睁䵁䅁䅁权癃允䅁权獄权䅁权浄权䅁权湄权䅁允䅁䅁䅅䅁䡁䅁䅁䅁䅂伱䅖䍄䉁䅁䅁兂䅁䅁䅍䅄䅁䅁䅯免䅁䅁䅯儷䅯䅁䅯朵䅯䅁䅯眵䅯䅁䅅䅁䉁䅁䅁睂䅁䅁䅁䍁浘䅑杷允䅁䅁䅑䅁䑁䅁䅷䅁䭁䡁䅅䅁䭁䅁䅯䅁䭁䅁䅕䅁䉁䅁䅁允䅁䅁䅕瑃橥䑣䬲䕇䵁䅉䅅䅁䙁䅁䅁睁䵁䅁䅁权剁杂䅁权瑄权䅁权浄权䅁权湄权䅁允䅁䅁䅅䅁䡁䅁䅁䅁杄敺䅖䍄䉁䅁䅁睁䅁䅁䅍䅄䅁䅁䅯兘䅁䅁䅯杇䅙䅁䅅䅁䉁䅁䅁权坄杂䅁䍄䉁䅁䅁睁䅁䅁䅍䅄䅁䅁䅯先䅅䅁䅯杈䅙䅁䅅䅁䉁䅁䅁权啁元䅁䍄䉁䅁䅁睁䅁䅁䅍䅄䅁䅁䅯睷䅁䅁䅯杇䅙䅁䅅䅁䉁䅁䅁权䅄杂䅁䍄䉁䅁䅁兂䅁䅁䅍䅄䅁䅁䅯睈䅅䅁䅯儶䅯䅁䅯朵䅯䅁䅯眵䅯䅁䅅䅁䉁䅁䅁权⭂䅄䅁䍄䉁䅁䅁睁䅁䅁䅍䅄䅁䅁䅯八䅷䅁䅯䅇䅙䅁䅅䅁䉁䅁䅁权䅂杂䅁䍄䉁䅁䅁兂䅁䅁䅍䅄䅁䅁䅯先䅕䅁䅯䄷䅯䅁䅯朵䅯䅁䅯眵䅯䅁䅅䅁䉁䅁䅁睂䅁䅁䅁䅯浶䅑杷允䅁䅁䅕䅁䑁䅁䅷䅁䭁䡁䴸䅁䭁佁䭯䅁䭁佁䭙䅁䭁佁䭳䅁䉁䅁䅁允䅁䅁䅣䅁䅁䍁乂欵䵁䅉䅅䅁䑁䅁䅁睁䵁䅁䅁权ぃ允䅁权奁杂䅁允䅁䅁䅅䅁䭁䍁䝫䅁䵁䅉䅅䅁䑁䅁䅁睁䵁䅁䅁权䕁睃䅁权捁杂䅁允䅁䅁䅅䅁䭁䕁䡙䅁䵁䅉䅅䅁䕁䅁䅁睁䵁䅁䅁权睁䅁䅁权剁䅁䅁权䙁䅁䅁允䅁䅁䅅䅁啁䕁㙄椫䄴䅁䅁䍄䉁䅁䅁兂䅁䅁䅍䅄䅁䅁䅯䅪䅑䅁䅯䄶䅯䅁䅯朵䅯䅁䅯眵䅯䅁䅅䅁䉁䅁䅁权允䅂䅁䍄䉁䅁䅁睁䅁䅁䅍䅄䅁䅁䅯睄䅕䅁䅯杊䅙䅁䅅䅁䉁䅁䅁兂歃䑣䬰⬱慎䅑杷允䅁䅁䅍䅁䑁䅁䅷䅁䭁䡁䙑䅁䭁䍁䝑䅁䉁䅁䅁允䅁䅁䅯儸䅣䅁杷允䅁䅁䅕䅁䑁䅁䅷䅁䭁䝁䉯䅁䭁佁䭷䅁䭁佁䭙䅁䭁佁䭣䅁䉁䅁䅁允䅁䅁䅣䅁䅁䕁呄唵䵁䅉䅅䅁䑁䅁䅁睁䵁䅁䅁权煂睃䅁权流杂䅁允䅁䅁䅅䅁䙁䵁ㅐ䙋偹汅䅖䍄䉁䅁䅁䅂䅁䅁䅍䅄䅁䅁䅯睯䅁䅁䅯允䅉䅁䅯睁䅉䅁䅅䅁䉁䅁䅁兂卂浴潭㙪吳䅑杷允䅁䅁䅕䅁䑁䅁䅷䅁䭁䝁䄸䅁䭁佁䭧䅁䭁佁䭙䅁䭁佁䭣䅁䉁䅁䅁允䅁䅁䅯杂䅳䅁杷允䅁䅁䅍䅁䑁䅁䅷䅁䭁䅁䙅䅁䭁䍁䝙䅁䉁䅁䅁允䅁䅁䅕㘱睎児湰ざ䵁䅉䅅䅁䕁䅁䅁睁䵁䅁䅁权䑃允䅁权䉁杁䅁权䙁杁䅁允䅁䅁䅅䅁䙁偁䙮扮硬⭦䅤䍄䉁䅁䅁睁䅁䅁䅍䅄䅁䅁䅯䅐䅁䅁䅯杇䅙䅁䅅䅁䉁䅁䅁权獂杂䅁䍄䉁䅁䅁兂䅁䅁䅍䅄䅁䅁䅯朹䅕䅁䅯䄷䅯䅁䅯朵䅯䅁䅯眵䅯䅁䅅䅁䉁䅁䅁睂䅁䅁䅁䵙汶䅑杷允䅁䅁䅍䅁䑁䅁䅷䅁䭁䑁䄰䅁䭁䉁䝯䅁䉁䅁䅁允䅁䅁䅯䅢䅙䅁杷允䅁䅁䅍䅁䑁䅁䅷䅁䭁䑁䅷䅁䭁䉁䝷䅁䉁䅁䅁允䅁䅁䅯兹䅧䅁杷允䅁䅁䅍䅁䑁䅁䅷䅁䭁䝁䵕䅁䭁䉁䝷䅁䉁䅁䅁允䅁䅁䅯睉䅣䅁杷允䅁䅁䅍䅁䑁䅁䅷䅁䭁佁佅䅁䭁䉁䜴䅁䉁䅁䅁允䅁䅁䅯来䅣䅁杷允䅁䅁䅍䅁䑁䅁䅷䅁䭁䑁䄰䅁䭁䉁䝷䅁䉁䅁䅁允䅁䅁䅯兹䅧䅁杷允䅁䅁䅍䅁䑁䅁䅷䅁䭁䕁乣䅁䭁䉁䜴䅁䉁䅁䅁允䅁䅁䅯眴䅙䅁杷允䅁䅁䅕䅁䑁䅁䅷䅁䭁䕁䉑䅁䭁佁䭯䅁䭁佁䭙䅁䭁佁䭳䅁䉁䅁䅁允䅁䅁䅣䅁䅁佁㍁欵䵁䅉䅅䅁䙁䅁䅁睁䵁䅁䅁权䵂兂䅁权潄权䅁权浄权䅁权湄权䅁允䅁䅁䅅䅁䭁䅁䱙䅁䵁䅉䅅䅁䙁䅁䅁睁䵁䅁䅁权䅃䅄䅁权灄权䅁权浄权䅁权湄权䅁允䅁䅁䅅䅁䭁䥁䵅䅁䵁䅉䅅䅁䑁䅁䅁睁䵁䅁䅁权潃允䅁权敁杂䅁允䅁䅁䅅䅁䭁䅁䥕䅁䵁䅉䅅䅁䕁䅁䅁睁䵁䅁䅁权敄䅄䅁权晁杂䅁权杁杂䅁允䅁䅁䅅䅁䭁䕁䝷䅁䵁䅉䅅䅁䙁䅁䅁睁䵁䅁䅁权⽂䅁䅁权煄权䅁权浄权䅁权牄权䅁允䅁䅁䅅䅁䡁䅁䅁䅁䅄敒䅚䍄䉁䅁䅁䅂䅁䅁䅍䅄䅁䅁䅯睳䅅䅁䅯权䅁䅁䅯兂䅁䅁䅅䅁䉁䅁䅁兂摄䅊䉡公湍䅑杷允䅁䅁䅕䅁䑁䅁䅷䅁䭁佁䉍䅁䭁佁䭷䅁䭁佁䭙䅁䭁佁䭣䅁䉁䅁䅁允䅁䅁䅣䅁䅁佁䙂䔵䵁䅉䅅䅁䙁䅁䅁睁䵁䅁䅁权䍃䅄䅁权瑄权䅁权浄权䅁权湄权䅁允䅁䅁䅅䅁䭁䉁䕁䅁䵁䅉䅅䅁䕁䅁䅁睁䵁䅁䅁权䕃䅁䅁权晁杂䅁权杁杂䅁允䅁䅁䅅䅁䭁偁䝫䅁䵁䅉䅅䅁䑁䅁䅁睁䵁䅁䅁权煃兂䅁权慁杂䅁允䅁䅁䅅䅁䭁䑁䜴䅁䵁䅉䅅䅁䕁䅁䅁睁䵁䅁䅁权㡁䅁䅁权晁杂䅁权杁杂䅁允䅁䅁䅅䅁䭁䉁䩕䅁䵁䅉䅅䅁䙁䅁䅁睁䵁䅁䅁权浄允䅁权潄权䅁权浄权䅁权湄权䅁允䅁䅁䅅䅁䭁䅁䱙䅁䵁䅉䅅䅁䕁䅁䅁睁䵁䅁䅁权㥁䅁䅁权晁杂䅁权杁杂䅁允䅁䅁䅅䅁䭁䉁䩕䅁䵁䅉䅅䅁䕁䅁䅁睁䵁䅁䅁权千䅁䅁权剁䅁䅁权䕁杁䅁允䅁䅁䅅䅁啁佁摃䈶䄰䅁䅁䍄䉁䅁䅁睁䅁䅁䅍䅄䅁䅁䅯児䅁䅁䅯䅊䅙䅁䅅䅁䉁䅁䅁权坁元䅁䍄䉁䅁䅁兂䅁䅁䅍䅄䅁䅁䅯共䅅䅁䅯儷䅯䅁䅯朵䅯䅁䅯眵䅯䅁䅅䅁䉁䅁䅁睂䅁䅁䅁䅯浪䅑杷允䅁䅁䅍䅁䑁䅁䅷䅁䭁佁䅑䅁䭁䉁䝧䅁䉁䅁䅁允䅁䅁䅯兏䅙䅁杷允䅁䅁䅍䅁䑁䅁䅷䅁䭁䑁䈴䅁䭁䉁䝯䅁䉁䅁䅁允䅁䅁䅯睇䅙䅁杷允䅁䅁䅍䅁䑁䅁䅷䅁䭁䙁䵅䅁䭁䉁䝷䅁䉁䅁䅁允䅁䅁䅯杌䅣䅁杷允䅁䅁䅕䅁䑁䅁䅷䅁䭁乁䵯䅁䭁佁䭫䅁䭁佁䭙䅁䭁佁䭣䅁䉁䅁䅁允䅁䅁䅯䅅䅑䅁杷允䅁䅁䅍䅁䑁䅁䅷䅁䭁䥁䕧䅁䭁䉁䝷䅁䉁䅁䅁允䅁䅁䅯兔䅙䅁杷允䅁䅁䅍䅁䑁䅁䅷䅁䭁䥁䵍䅁䭁䉁䜴䅁䉁䅁䅁允䅁䅁䅯条䅣䅁杷允䅁䅁䅍䅁䑁䅁䅷䅁䭁佁䙷䅁䭁䉁䝧䅁䉁䅁䅁允䅁䅁䅯兏䅙䅁杷允䅁䅁䅍䅁䑁䅁䅷䅁䭁䥁䵑䅁䭁䉁䜴䅁䉁䅁䅁允䅁䅁䅯眳䅣䅁杷允䅁䅁䅍䅁䑁䅁䅷䅁䭁䑁䄰䅁䭁䍁䝙䅁䉁䅁䅁允䅁䅁䅕児塲㍯摂䕕䵁䅉䅅䅁䙁䅁䅁睁䵁䅁䅁权䡁䅄䅁权煄权䅁权浄权䅁权牄权䅁允䅁䅁䅅䅁䡁䅁䅁䅁䅄畋䅚䍄䉁䅁䅁睁䅁䅁䅍䅄䅁䅁䅯李䄰䅁䅯䅇䅙䅁䅅䅁䉁䅁䅁权䅂杂䅁䍄䉁䅁䅁兂䅁䅁䅍䅄䅁䅁䅯䄱䅅䅁䅯儵䅯䅁䅯朵䅯䅁䅯眵䅯䅁䅅䅁䉁䅁䅁权允䅂䅁䍄䉁䅁䅁兂䅁䅁䅍䅄䅁䅁䅯䅃䅷䅁䅯朶䅯䅁䅯朵䅯䅁䅯眶䅯䅁䅅䅁䉁䅁䅁睂䅁䅁䅁䑉浶䅑杷允䅁䅁䅍䅁䑁䅁䅷䅁䭁佁䕁䅁䭁䍁䝑䅁䉁䅁䅁允䅁䅁䅯杸䄸䅁杷允䅁䅁䅕䅁䑁䅁䅷䅁䭁佁䙉䅁䭁佁䭯䅁䭁佁䭙䅁䭁佁䭳䅁䉁䅁䅁允䅁䅁䅯䅅䅑䅁杷允䅁䅁䅍䅁䑁䅁䅷䅁䭁䥁䵕䅁䭁䉁䝧䅁䉁䅁䅁允䅁䅁䅯兇䅙䅁杷允䅁䅁䅕䅁䑁䅁䅷䅁䭁䵁䙕䅁䭁佁䬰䅁䭁佁䭙䅁䭁佁䭣䅁䉁䅁䅁允䅁䅁䅣䅁䅁䝁㝄唵䵁䅉䅅䅁䙁䅁䅁睁䵁䅁䅁权㡁䅁䅁权汄权䅁权浄权䅁权湄权䅁允䅁䅁䅅䅁䭁䵁䱙䅁䵁䅉䅅䅁䙁䅁䅁睁䵁䅁䅁权㝄䅂䅁权潄权䅁权浄权䅁权湄权䅁允䅁䅁䅅䅁䭁䅁䱙䅁䵁䅉䅅䅁䙁䅁䅁睁䵁䅁䅁权婂睃䅁权汄权䅁权浄权䅁权湄权䅁允䅁䅁䅅䅁䭁䉁䕁䅁䵁䅉䅅䅁䕁䅁䅁睁䵁䅁䅁权⭃䅂䅁权晁杂䅁权杁杂䅁允䅁䅁䅅䅁䭁䕁䜴䅁䵁䅉䅅䅁䙁䅁䅁睁䵁䅁䅁权㥁䅁䅁权汄权䅁权浄权䅁权湄权䅁允䅁䅁䅅䅁䭁䵁䱙䅁䵁䅉䅅䅁䑁䅁䅁睁䵁䅁䅁权慄䅁䅁权慁杂䅁允䅁䅁䅅䅁䭁䝁䝁䅁䵁䅉䅅䅁䕁䅁䅁睁䵁䅁䅁权佂允䅁权剁䅁䅁权䙁䅁䅁允䅁䅁䅅䅁啁佁䵂䈶䅣䅁䅁䍄䉁䅁䅁睁䅁䅁䅍䅄䅁䅁䅯杏䅁䅁䅯䅇䅙䅁䅅䅁䉁䅁䅁权㡂杂䅁䍄䉁䅁䅁䅂䅁䅁䅍䅄䅁䅁䅯䄫䅅䅁䅯权䅁䅁䅯兂䅁䅁䅅䅁䉁䅁䅁兂㑃潈牘払杧䅑杷允䅁䅁䅕䅁䑁䅁䅷䅁䭁䅁佅䅁䭁佁䭫䅁䭁佁䭙䅁䭁佁䭣䅁䉁䅁䅁允䅁䅁䅯杁䄴䅁杷允䅁䅁䅕䅁䑁䅁䅷䅁䭁佁䙣䅁䭁佁䬰䅁䭁佁䭙䅁䭁佁䭣䅁䉁䅁䅁允䅁䅁䅣䅁䅁䥁浃唵䵁䅉䅅䅁䙁䅁䅁睁䵁䅁䅁权䥃䅄䅁权煄权䅁权浄权䅁权牄权䅁允䅁䅁䅅䅁䡁䅁䅁䅁杂救䅚䍄䉁䅁䅁睁䅁䅁䅍䅄䅁䅁䅯䅙䅁䅁䅯杊䅙䅁䅅䅁䉁䅁䅁兂桄桥畓⭒塆䅑杷允䅁䅁䅍䅁䑁䅁䅷䅁䭁䥁䵣䅁䭁䍁䝑䅁䉁䅁䅁允䅁䅁䅯副䅁䅁杷允䅁䅁䅕䅁䑁䅁䅷䅁䭁偁䅕䅁䭁佁䬰䅁䭁佁䭙䅁䭁佁䭣䅁䉁䅁䅁允䅁䅁䅣䅁䅁䍁婂〴䵁䅉䅅䅁䑁䅁䅁睁䵁䅁䅁权獁杄䅁权歁杂䅁允䅁䅁䅅䅁䭁䝁卉䅁䵁䅉䅅䅁䙁䅁䅁睁䵁䅁䅁权塃允䅁权汄权䅁权浄权䅁权湄权䅁允䅁䅁䅅䅁䭁䑁䱧䅁䵁䅉䅅䅁䙁䅁䅁睁䵁䅁䅁权⽂睃䅁权潄权䅁权浄权䅁权湄权䅁允䅁䅁䅅䅁䭁䉁䕁䅁䵁䅉䅅䅁䑁䅁䅁睁䵁䅁䅁权⭁允䅁权流杂䅁允䅁䅁䅅䅁䙁䵁䴳䵺䵺䙄䅒䍄䉁䅁䅁兂䅁䅁䅍䅄䅁䅁䅯杓䅅䅁䅯儶䅯䅁䅯朵䅯䅁䅯眵䅯䅁䅅䅁䉁䅁䅁权䩃䅄䅁䍄䉁䅁䅁睁䅁䅁䅍䅄䅁䅁䅯兌䅁䅁䅯杊䅙䅁䅅䅁䉁䅁䅁兂慃婭婭坭呬䅑杷允䅁䅁䅍䅁䑁䅁䅷䅁䭁䱁䅍䅁䭁䉁䝯䅁䉁䅁䅁允䅁䅁䅯睇䅙䅁杷允䅁䅁䅑䅁䑁䅁䅷䅁䭁䅁䙑䅁䭁䉁䜸䅁䭁䍁䝁䅁䉁䅁䅁允䅁䅁䅯䅮䅙䅁杷允䅁䅁䅑䅁䑁䅁䅷䅁䭁䝁䉙䅁䭁䉁䅅䅁䭁䅁䍑䅁䉁䅁䅁允䅁䉁䅑䝧浤兆䅅䅁䵁䅉䅅䅁䕁䅁䅁睁䵁䅁䅁权䭄允䅁权剁䅁䅁权䕁杁䅁允䅁䅁䅅䅁啁䕁ㅁ㔫䅧䅁䅁䍄䉁䅁䅁兂䅁䅁䅍䅄䅁䅁䅯児䅁䅁䅯儶䅯䅁䅯朵䅯䅁䅯眵䅯䅁䅅䅁䉁䅁䅁权䭃䅄䅁䍄䉁䅁䅁兂䅁䅁䅍䅄䅁䅁䅯䅅䅅䅁䅯儵䅯䅁䅯朵䅯䅁䅯眵䅯䅁䅅䅁䉁䅁䅁权晃䅄䅁䍄䉁䅁䅁睁䅁䅁䅍䅄䅁䅁䅯杴䅁䅁䅯䅈䅙䅁䅅䅁䉁䅁䅁权あ杂䅁䍄䉁䅁䅁䅂䅁䅁䅍䅄䅁䅁䅯杌䅁䅁䅯䅂䅁䅁䅯䅂䅉䅁䅅䅁䉁䅁䅁䅆兄桭䑑䅁䅁䅁杷允䅁䅁䅑䅁䑁䅁䅷䅁䭁䙁䅳䅁䭁䅁䅑䅁䭁䅁䅕䅁䉁䅁䅁允䅁䉁䅑䍡潧允䅁䅁䵁䅉䅅䅁䙁䅁䅁睁䵁䅁䅁权䵃䅄䅁权瑄权䅁权浄权䅁权湄权䅁允䅁䅁䅅䅁䭁䉁䕁䅁䵁䅉䅅䅁䙁䅁䅁睁䵁䅁䅁权䡂允䅁权潄权䅁权浄权䅁权湄权䅁允䅁䅁䅅䅁䭁䅁䱙䅁䵁䅉䅅䅁䙁䅁䅁睁䵁䅁䅁权噃兂䅁权灄权䅁权浄权䅁权湄权䅁允䅁䅁䅅䅁䭁䉁䕁䅁䵁䅉䅅䅁䙁䅁䅁睁䵁䅁䅁权乃䅄䅁权瑄权䅁权浄权䅁权湄权䅁允䅁䅁䅅䅁䡁䅁䅁䅁䅁⬵䅒䍄䉁䅁䅁䅂䅁䅁䅍䅄䅁䅁䅯䄵䅁䅁䅯允䅉䅁䅯兂䅉䅁䅅䅁䉁䅁䅁兂塁挲㌵䩧汈䅑杷允䅁䅁䅕䅁䑁䅁䅷䅁䭁䕁䄸䅁䭁佁䭫䅁䭁佁䭙䅁䭁佁䭣䅁䉁䅁䅁允䅁䅁䅯䅴䄴䅁杷允䅁䅁䅕䅁䑁䅁䅷䅁䭁䝁䙫䅁䭁佁䭷䅁䭁佁䭙䅁䭁佁䭣䅁䉁䅁䅁允䅁䅁䅣䅁䅁䍁摃唵䵁䅉䅅䅁䙁䅁䅁睁䵁䅁䅁权十䅄䅁权潄权䅁权浄权䅁权湄权䅁允䅁䅁䅅䅁䭁䝁䰴䅁䵁䅉䅅䅁䙁䅁䅁睁䵁䅁䅁权汄䅁䅁权潄权䅁权浄权䅁权湄权䅁允䅁䅁䅅䅁䭁䉁䕁䅁䵁䅉䅅䅁䑁䅁䅁睁䵁䅁䅁权癃䅁䅁权奁杂䅁允䅁䅁䅅䅁䭁䕁䝑䅁䵁䅉䅅䅁䑁䅁䅁睁䵁䅁䅁权㙃䅄䅁权敁杂䅁允䅁䅁䅅䅁䭁䥁䝉䅁䵁䅉䅅䅁䕁䅁䅁睁䵁䅁䅁权䙃允䅁权剁䅁䅁权䕁杁䅁允䅁䅁䅅䅁啁䅁橃刴䅅䅁䅁䍄䉁䅁䅁睁䅁䅁䅍䅄䅁䅁䅯䅉䅁䅁䅯杊䅙䅁䅅䅁䉁䅁䅁兂歃䑣䬰砱剎䅑杷允䅁䅁䅍䅁䑁䅁䅷䅁䭁䱁䅣䅁䭁䍁䝑䅁䉁䅁䅁允䅁䅁䅯睙䅙䅁杷允䅁䅁䅍䅁䑁䅁䅷䅁䭁偁䙷䅁䭁䉁䝧䅁䉁䅁䅁允䅁䅁䅯杓䅙䅁杷允䅁䅁䅍䅁䑁䅁䅷䅁䭁䍁乍䅁䭁䍁䝙䅁䉁䅁䅁允䅁䅁䅕瑃橥䑣焳歔䵁䅉䅅䅁䙁䅁䅁睁䵁䅁䅁权穂䅅䅁权潄权䅁权浄权䅁权湄权䅁允䅁䅁䅅䅁䭁䉁䕁䅁䵁䅉䅅䅁䑁䅁䅁睁䵁䅁䅁权牄允䅁权奁杂䅁允䅁䅁䅅䅁䭁䕁䝑䅁䵁䅉䅅䅁䑁䅁䅁睁䵁䅁䅁权䥃䅄䅁权歁杂䅁允䅁䅁䅅䅁䭁䉁䕁䅁䵁䅉䅅䅁䕁䅁䅁睁䵁䅁䅁权䉁允䅁权剁䅁䅁权䙁䅁䅁允䅁䅁䅅䅁啁偁橧唳䅣䅁䅁䍄䉁䅁䅁兂䅁䅁䅍䅄䅁䅁䅯睪䅷䅁䅯䄶䅯䅁䅯朵䅯䅁䅯眵䅯䅁䅅䅁䉁䅁䅁权允䅂䅁䍄䉁䅁䅁睁䅁䅁䅍䅄䅁䅁䅯睄䅅䅁䅯杊䅙䅁䅅䅁䉁䅁䅁兂獄払敧全塴䅑杷允䅁䅁䅕䅁䑁䅁䅷䅁䭁䑁䄰䅁䭁佁䬰䅁䭁佁䭙䅁䭁佁䭣䅁䉁䅁䅁允䅁䅁䅣䅁䅁䥁歄䔵䵁䅉䅅䅁䑁䅁䅁睁䵁䅁䅁权兂允䅁权歁杂䅁允䅁䅁䅅䅁䭁䡁䩕䅁䵁䅉䅅䅁䙁䅁䅁睁䵁䅁䅁权湁䅁䅁权獄权䅁权浄权䅁权湄权䅁允䅁䅁䅅䅁䡁䅁䅁䅁杄佈䅚䍄䉁䅁䅁兂䅁䅁䅍䅄䅁䅁䅯睕䅁䅁䅯䄶䅯䅁䅯朵䅯䅁䅯眵䅯䅁䅅䅁䉁䅁䅁权䝁睃䅁䍄䉁䅁䅁兂䅁䅁䅍䅄䅁䅁䅯杋䅅䅁䅯儶䅯䅁䅯朵䅯䅁䅯眵䅯䅁䅅䅁䉁䅁䅁权元䅄䅁䍄䉁䅁䅁兂䅁䅁䅍䅄䅁䅁䅯䅌䅅䅁䅯儷䅯䅁䅯朵䅯䅁䅯眵䅯䅁䅅䅁䉁䅁䅁睂䅁䅁䅁䩉氷䅑杷允䅁䅁䅍䅁䑁䅁䅷䅁䭁䙁䉅䅁䭁䉁䝧䅁䉁䅁䅁允䅁䅁䅯杓䅙䅁杷允䅁䅁䅕䅁䑁䅁䅷䅁䭁䭁䅅䅁䭁佁䭧䅁䭁佁䭙䅁䭁佁䭣䅁䉁䅁䅁允䅁䅁䅯杂䅳䅁杷允䅁䅁䅍䅁䑁䅁䅷䅁䭁䍁䅑䅁䭁䍁䝑䅁䉁䅁䅁允䅁䅁䅯䅅䅑䅁杷允䅁䅁䅑䅁䑁䅁䅷䅁䭁佁䕕䅁䭁䉁䜸䅁䭁䍁䝁䅁䉁䅁䅁允䅁䅁䅯䅔䅙䅁杷允䅁䅁䅑䅁䑁䅁䅷䅁䭁䉁䱙䅁䭁䉁䜸䅁䭁䍁䝁䅁䉁䅁䅁允䅁䅁䅯杹䅧䅁杷允䅁䅁䅕䅁䑁䅁䅷䅁䭁䩁䅉䅁䭁佁䭕䅁䭁佁䭙䅁䭁佁䭣䅁䉁䅁䅁允䅁䅁䅯兄䅳䅁杷允䅁䅁䅑䅁䑁䅁䅷䅁䭁乁䅅䅁䭁䅁䍅䅁䭁䅁䍉䅁䉁䅁䅁允䅁䅁䅕桥㡵か䅌ぷ䵁䅉䅅䅁䙁䅁䅁睁䵁䅁䅁权ㅃ䅂䅁权潄权䅁权浄权䅁权湄权䅁允䅁䅁䅅䅁䭁䅁䱙䅁䵁䅉䅅䅁䑁䅁䅁睁䵁䅁䅁权潄䅁䅁权流杂䅁允䅁䅁䅅䅁䙁䅁䅁䅁䅁䕙䄹䍄䉁䅁䅁䅂䅁䅁䅍䅄䅁䅁䅯杕䅅䅁䅯允䅉䅁䅯兂䅉䅁䅅䅁䉁䅁䅁兂㥂潓㡑䍩塪䅑杷允䅁䅁䅕䅁䑁䅁䅷䅁䭁䩁䅑䅁䭁佁䭕䅁䭁佁䭙䅁䭁佁䭣䅁䉁䅁䅁允䅁䅁䅯睎䅳䅁杷允䅁䅁䅑䅁䑁䅁䅷䅁䭁䥁䉣䅁䭁䉁䅅䅁䭁䅁䍑䅁䉁䅁䅁允䅁䉁䅑唷穤䅃䅁䅁䵁䅉䅅䅁䙁䅁䅁睁䵁䅁䅁权塃䅁䅁权汄权䅁权浄权䅁权湄权䅁允䅁䅁䅅䅁䭁䑁䱙䅁䵁䅉䅅䅁䙁䅁䅁睁䵁䅁䅁权奃䅁䅁权汄权䅁权浄权䅁权湄权䅁允䅁䅁䅅䅁䭁䅁䰰䅁䵁䅉䅅䅁䑁䅁䅁睁䵁䅁䅁权允䅁䅁权慁杂䅁允䅁䅁䅅䅁䭁䑁䝷䅁䵁䅉䅅䅁䑁䅁䅁睁䵁䅁䅁权䕃䅁䅁权流杂䅁允䅁䅁䅅䅁䙁䥁牘払敧噰䅚䍄䉁䅁䅁兂䅁䅁䅍䅄䅁䅁䅯䄳䅑䅁䅯䄷䅯䅁䅯朵䅯䅁䅯眵䅯䅁䅅䅁䉁䅁䅁睂䅁䅁䅁佷橔䅑杷允䅁䅁䅍䅁䑁䅁䅷䅁䭁䉁倰䅁䭁䉁䝧䅁䉁䅁䅁允䅁䅁䅯䅦䅙䅁杷允䅁䅁䅑䅁䑁䅁䅷䅁䭁䝁䄰䅁䭁䉁䜸䅁䭁䍁䝁䅁䉁䅁䅁允䅁䅁䅯兇䅫䅁杷允䅁䅁䅑䅁䑁䅁䅷䅁䭁䭁临䅁䭁䉁䜸䅁䭁䍁䝁䅁䉁䅁䅁允䅁䅁䅯䅷䅧䅁杷允䅁䅁䅑䅁䑁䅁䅷䅁䭁䙁䈴䅁䭁䉁䅅䅁䭁䅁䍑䅁䉁䅁䅁允䅁䉁䅑䐴䴶䅂䅁䅁䵁䅉䅅䅁䙁䅁䅁睁䵁䅁䅁权睃䅄䅁权灄权䅁权浄权䅁权湄权䅁允䅁䅁䅅䅁䭁䉁䕁䅁䵁䅉䅅䅁䑁䅁䅁睁䵁䅁䅁权佄䅂䅁权歁杂䅁允䅁䅁䅅䅁䭁䡁䝁䅁䵁䅉䅅䅁䑁䅁䅁睁䵁䅁䅁权佁允䅁权敁杂䅁允䅁䅁䅅䅁䭁䩁䡯䅁䵁䅉䅅䅁䑁䅁䅁睁䵁䅁䅁权呃䅄䅁权歁杂䅁允䅁䅁䅅䅁䭁䉁䕁䅁䵁䅉䅅䅁䑁䅁䅁睁䵁䅁䅁权乁允䅁权慁杂䅁允䅁䅁䅅䅁䭁䝁䝉䅁䵁䅉䅅䅁䙁䅁䅁睁䵁䅁䅁权穄允䅁权汄权䅁权浄权䅁权湄权䅁允䅁䅁䅅䅁䭁䑁䱧䅁䵁䅉䅅䅁䑁䅁䅁睁䵁䅁䅁权瑃兂䅁权奁杂䅁允䅁䅁䅅䅁䭁䉁䝫䅁䵁䅉䅅䅁䕁䅁䅁睁䵁䅁䅁权杁䅁䅁权䭁䅁䅁权䙁䅁䅁允䅁䅁䅅䅁䙁䱁敧敨剴䑥䅚䍄䉁䅁䅁兂䅁䅁䅍䅄䅁䅁䅯杴䅳䅁䅯儵䅯䅁䅯朵䅯䅁䅯眵䅯䅁䅅䅁䉁䅁䅁权允䅂䅁䍄䉁䅁䅁兂䅁䅁䅍䅄䅁䅁䅯䄹䅁䅁䅯儷䅯䅁䅯朵䅯䅁䅯眵䅯䅁䅅䅁䉁䅁䅁睂䅁䅁䅁䕯浦䅑杷允䅁䅁䅍䅁䑁䅁䅷䅁䭁䩁䙣䅁䭁䉁䝧䅁䉁䅁䅁允䅁䅁䅯兏䅙䅁杷允䅁䅁䅍䅁䑁䅁䅷䅁䭁䕁䙣䅁䭁䉁䝷䅁䉁䅁䅁允䅁䅁䅯睺䅙䅁杷允䅁䅁䅑䅁䑁䅁䅷䅁䭁䙁䅧䅁䭁䉁䜸䅁䭁䍁䝁䅁䉁䅁䅁允䅁䅁䅯典䅙䅁杷允䅁䅁䅍䅁䑁䅁䅷䅁䭁䱁䅉䅁䭁䍁䝙䅁䉁䅁䅁允䅁䅁䅕⽷潕䥘礸歖䵁䅉䅅䅁䕁䅁䅁睁䵁䅁䅁权あ䅁䅁权䉁杁䅁权䙁杁䅁允䅁䅁䅅䅁䙁䍁呓奇桄⽲䅆䍄䉁䅁䅁睁䅁䅁䅍䅄䅁䅁䅯兹䅅䅁䅯䅊䅙䅁䅅䅁䉁䅁䅁权偂杄䅁䍄䉁䅁䅁䅂䅁䅁䅍䅄䅁䅁䅯睳䅁䅁䅯充䅁䅁䅯兂䅁䅁䅅䅁䉁䅁䅁䅆䅃橂噉䅁䅁䅁杷允䅁䅁䅍䅁䑁䅁䅷䅁䭁䵁䅙䅁䭁䉁䝯䅁䉁䅁䅁允䅁䅁䅯朱䅙䅁杷允䅁䅁䅕䅁䑁䅁䅷䅁䭁䥁䱫䅁䭁佁䭫䅁䭁佁䭙䅁䭁佁䭣䅁䉁䅁䅁允䅁䅁䅯䅅䅑䅁杷允䅁䅁䅍䅁䑁䅁䅷䅁䭁䭁䱣䅁䭁䉁䝯䅁䉁䅁䅁允䅁䅁䅯睓䅙䅁杷允䅁䅁䅍䅁䑁䅁䅷䅁䭁䵁䅧䅁䭁䉁䝯䅁䉁䅁䅁允䅁䅁䅯杷䅙䅁杷允䅁䅁䅍䅁䑁䅁䅷䅁䭁䥁䱣䅁䭁䉁䜴䅁䉁䅁䅁允䅁䅁䅯兴䅙䅁杷允䅁䅁䅍䅁䑁䅁䅷䅁䭁䱁䵁䅁䭁䉁䝯䅁䉁䅁䅁允䅁䅁䅯杙䅙䅁杷允䅁䅁䅍䅁䑁䅁䅷䅁䭁䕁䉫䅁䭁䉁䝷䅁䉁䅁䅁允䅁䅁䅯睥䅙䅁杷允䅁䅁䅍䅁䑁䅁䅷䅁䭁䭁䘸䅁䭁䍁䝙䅁䉁䅁䅁允䅁䅁䅕䭆䠵場䕯啗䵁䅉䅅䅁䑁䅁䅁睁䵁䅁䅁权灃睃䅁权慁杂䅁允䅁䅁䅅䅁䭁䝁䝷䅁䵁䅉䅅䅁䕁䅁䅁睁䵁䅁䅁权⭄兂䅁权晁杂䅁权杁杂䅁允䅁䅁䅅䅁䭁䝁䜴䅁䵁䅉䅅䅁䙁䅁䅁睁䵁䅁䅁权ぁ䅁䅁权汄权䅁权浄权䅁权湄权䅁允䅁䅁䅅䅁䭁䑁䰴䅁䵁䅉䅅䅁䑁䅁䅁睁䵁䅁䅁权啂䅁䅁权歁杂䅁允䅁䅁䅅䅁䭁䑁䩑䅁䵁䅉䅅䅁䑁䅁䅁睁䵁䅁䅁权㉄䅁䅁权捁杂䅁允䅁䅁䅅䅁䭁䅁䡷䅁䵁䅉䅅䅁䑁䅁䅁睁䵁䅁䅁权䉁允䅁权慁杂䅁允䅁䅁䅅䅁䭁䑁䜰䅁䵁䅉䅅䅁䑁䅁䅁睁䵁䅁䅁权婂允䅁权敁杂䅁允䅁䅁䅅䅁䭁䭁䝉䅁䵁䅉䅅䅁䙁䅁䅁睁䵁䅁䅁权噃䅂䅁权潄权䅁权浄权䅁权湄权䅁允䅁䅁䅅䅁䭁䅁䱙䅁䵁䅉䅅䅁䙁䅁䅁睁䵁䅁䅁权䑃兂䅁权灄权䅁权浄权䅁权湄权䅁允䅁䅁䅅䅁䭁䉁䕁䅁䵁䅉䅅䅁䑁䅁䅁睁䵁䅁䅁权摂䅁䅁权奁杂䅁允䅁䅁䅅䅁䭁䝁䜸䅁䵁䅉䅅䅁䙁䅁䅁睁䵁䅁䅁权㙂杄䅁权灄权䅁权浄权䅁权湄权䅁允䅁䅁䅅䅁䭁䉁䕁䅁䵁䅉䅅䅁䕁䅁䅁睁䵁䅁䅁权扄允䅁权䕁䅁䅁权䕁杁䅁允䅁䅁䅅䅁啁䝁穏䅌䅉䅁䅁䍄䉁䅁䅁䅂䅁䅁䅍䅄䅁䅁䅯睐䅕䅁䅯睈䅙䅁䅯䅉䅙䅁䅅䅁䉁䅁䅁权䕃睂䅁䍄䉁䅁䅁睁䅁䅁䅍䅄䅁䅁䅯䄴䅁䅁䅯䅊䅙䅁䅅䅁䉁䅁䅁权兂元䅁䍄䉁䅁䅁䅂䅁䅁䅍䅄䅁䅁䅯䅖䅁䅁䅯充䅁䅁䅯䅂䅉䅁䅅䅁䉁䅁䅁䅆䅁つ散䅁䅁䅁杷允䅁䅁䅍䅁䑁䅁䅷䅁䭁䝁佷䅁䭁䍁䝙䅁䉁䅁䅁允䅁䅁䅕歲桦桥佑歖䵁䅉䅅䅁䙁䅁䅁睁䵁䅁䅁权桄允䅁权潄权䅁权浄权䅁权湄权䅁允䅁䅁䅅䅁䭁䙁䱅䅁䵁䅉䅅䅁䑁䅁䅁睁䵁䅁䅁权㑂兂䅁权奁杂䅁允䅁䅁䅅䅁䭁䉁䝫䅁䵁䅉䅅䅁䙁䅁䅁睁䵁䅁䅁权䉂兂䅁权煄权䅁权浄权䅁权牄权䅁允䅁䅁䅅䅁䡁䅁䅁䅁权住䅚䍄䉁䅁䅁睁䅁䅁䅍䅄䅁䅁䅯末䅯䅁䅯杊䅙䅁䅅䅁䉁䅁䅁兂捂㡪ㅌ之⽷䅑杷允䅁䅁䅑䅁䑁䅁䅷䅁䭁佁䅫䅁䭁䉁䜸䅁䭁䍁䝁䅁䉁䅁䅁允䅁䅁䅯兙䅣䅁杷允䅁䅁䅍䅁䑁䅁䅷䅁䭁偁䅁䅁䭁䍁䝙䅁䉁䅁䅁允䅁䅁䅕㘱睎児塲䕖䵁䅉䅅䅁䑁䅁䅁睁䵁䅁䅁权䩃睃䅁权捁杂䅁允䅁䅁䅅䅁䭁䡁䝑䅁䵁䅉䅅䅁䙁䅁䅁睁䵁䅁䅁权瑂䅁䅁权煄权䅁权浄权䅁权牄权䅁允䅁䅁䅅䅁䡁䅁䅁䅁䅄⭉䅚䍄䉁䅁䅁兂䅁䅁䅍䅄䅁䅁䅯杨䅁䅁䅯䄶䅯䅁䅯朵䅯䅁䅯眵䅯䅁䅅䅁䉁䅁䅁权䝁睃䅁䍄䉁䅁䅁睁䅁䅁䅍䅄䅁䅁䅯儷䅕䅁䅯䅇䅙䅁䅅䅁䉁䅁䅁权灁杂䅁䍄䉁䅁䅁睁䅁䅁䅍䅄䅁䅁䅯睬䅷䅁䅯杇䅙䅁䅅䅁䉁䅁䅁权杂杂䅁䍄䉁䅁䅁䅂䅁䅁䅍䅄䅁䅁䅯䅭䅁䅁䅯权䅁䅁䅯兂䅁䅁䅅䅁䉁䅁䅁兂䡄穓䩥坑⽄睐杷允䅁䅁䅑䅁䑁䅁䅷䅁䭁乁䉯䅁䭁䅁䍅䅁䭁䅁䍍䅁䉁䅁䅁允䅁䅁䅕杭慳灁伫䕸䵁䅉䅅䅁䙁䅁䅁睁䵁䅁䅁权瑂䅁䅁权獄权䅁权浄权䅁权湄权䅁允䅁䅁䅅䅁䡁䅁䅁䅁䅄⭎䅖䍄䉁䅁䅁兂䅁䅁䅍䅄䅁䅁䅯䅃䅷䅁䅯儶䅯䅁䅯朵䅯䅁䅯眵䅯䅁䅅䅁䉁䅁䅁权煁杄䅁䍄䉁䅁䅁睁䅁䅁䅍䅄䅁䅁䅯內䅁䅁䅯杈䅙䅁䅅䅁䉁䅁䅁权剄杂䅁䍄䉁䅁䅁睁䅁䅁䅍䅄䅁䅁䅯䅥䅳䅁䅯䅇䅙䅁䅅䅁䉁䅁䅁权婁杂䅁䍄䉁䅁䅁䅂䅁䅁䅍䅄䅁䅁䅯䅍䅁䅁䅯睈䅙䅁䅯䅉䅙䅁䅅䅁䉁䅁䅁权㑁杂䅁䍄䉁䅁䅁兂䅁䅁䅍䅄䅁䅁䅯睷䅑䅁䅯儵䅯䅁䅯朵䅯䅁䅯眵䅯䅁䅅䅁䉁䅁䅁权㕄权䅁䍄䉁䅁䅁兂䅁䅁䅍䅄䅁䅁䅯兆䅕䅁䅯䄷䅯䅁䅯朵䅯䅁䅯眵䅯䅁䅅䅁䉁䅁䅁睂䅁䅁䅁䙙楔䅑杷允䅁䅁䅍䅁䑁䅁䅷䅁䭁䉁䈴䅁䭁䍁䝑䅁䉁䅁䅁允䅁䅁䅯䅭䅯䅁杷允䅁䅁䅍䅁䑁䅁䅷䅁䭁䵁䈴䅁䭁䉁䜴䅁䉁䅁䅁允䅁䅁䅯免䅧䅁杷允䅁䅁䅍䅁䑁䅁䅷䅁䭁䱁䕙䅁䭁䉁䝧䅁䉁䅁䅁允䅁䅁䅯䅦䅙䅁杷允䅁䅁䅍䅁䑁䅁䅷䅁䭁䩁䅙䅁䭁䉁䝯䅁䉁䅁䅁允䅁䅁䅯睘䅙䅁杷允䅁䅁䅍䅁䑁䅁䅷䅁䭁䙁䱁䅁䭁䉁䜴䅁䉁䅁䅁允䅁䅁䅯睎䅙䅁杷允䅁䅁䅍䅁䑁䅁䅷䅁䭁䥁䴴䅁䭁䉁䝯䅁䉁䅁䅁允䅁䅁䅯杙䅙䅁杷允䅁䅁䅍䅁䑁䅁䅷䅁䭁䭁䙑䅁䭁䍁䝙䅁䉁䅁䅁允䅁䅁䅕児塲㍯㥃䕖䵁䅉䅅䅁䙁䅁䅁睁䵁䅁䅁权䕂睃䅁权灄权䅁权浄权䅁权湄权䅁允䅁䅁䅅䅁䭁䉁䕁䅁䵁䅉䅅䅁䑁䅁䅁睁䵁䅁䅁权允䅁䅁权流杂䅁允䅁䅁䅅䅁䙁䑁䬰㘱睎噢䅬䍄䉁䅁䅁睁䅁䅁䅍䅄䅁䅁䅯睵䅕䅁䅯䅇䅙䅁䅅䅁䉁䅁䅁权療杂䅁䍄䉁䅁䅁睁䅁䅁䅍䅄䅁䅁䅯儷䄴䅁䅯杊䅙䅁䅅䅁䉁䅁䅁兂晁敨剴䅵圵䅑杷允䅁䅁䅕䅁䑁䅁䅷䅁䭁䙁䙷䅁䭁佁䭕䅁䭁佁䭙䅁䭁佁䭣䅁䉁䅁䅁允䅁䅁䅯䅏䅳䅁杷允䅁䅁䅑䅁䑁䅁䅷䅁䭁䉁䉑䅁䭁䉁䜸䅁䭁䍁䝁䅁䉁䅁䅁允䅁䅁䅯睏䅙䅁杷允䅁䅁䅑䅁䑁䅁䅷䅁䭁䝁䉷䅁䭁䅁䅑䅁䭁䅁䍑䅁䉁䅁䅁允䅁䉁䅑併琸睂䅁䅁䵁䅉䅅䅁䕁䅁䅁睁䵁䅁䅁权呂允䅁权䉁杁䅁权䑁杁䅁允䅁䅁䅅䅁䙁䉁摂乕㘫敧䅒䍄䉁䅁䅁䅂䅁䅁䅍䅄䅁䅁䅯睆䅁䅁䅯允䅉䅁䅯杁䅉䅁䅅䅁䉁䅁䅁兂牄含猸圯䬷䅑杷允䅁䅁䅕䅁䑁䅁䅷䅁䭁䡁䅳䅁䭁佁䭕䅁䭁佁䭙䅁䭁佁䭣䅁䉁䅁䅁允䅁䅁䅯䅏䅳䅁杷允䅁䅁䅕䅁䑁䅁䅷䅁䭁䵁䄴䅁䭁佁䬰䅁䭁佁䭙䅁䭁佁䭣䅁䉁䅁䅁允䅁䅁䅣䅁䅁䍁汃唵䵁䅉䅅䅁䕁䅁䅁睁䵁䅁䅁权祁䅄䅁权晁杂䅁权杁杂䅁允䅁䅁䅅䅁䭁䥁䡑䅁䵁䅉䅅䅁䙁䅁䅁睁䵁䅁䅁权牂允䅁权瑄权䅁权浄权䅁权湄权䅁允䅁䅁䅅䅁䡁䅁䅁䅁䅄⭉䅚䍄䉁䅁䅁兂䅁䅁䅍䅄䅁䅁䅯睡䄰䅁䅯儶䅯䅁䅯朵䅯䅁䅯眵䅯䅁䅅䅁䉁䅁䅁权允䅂䅁䍄䉁䅁䅁䅂䅁䅁䅍䅄䅁䅁䅯六䅷䅁䅯睈䅙䅁䅯䅉䅙䅁䅅䅁䉁䅁䅁权䙁睂䅁䍄䉁䅁䅁兂䅁䅁䅍䅄䅁䅁䅯睧䅕䅁䅯儵䅯䅁䅯朵䅯䅁䅯眵䅯䅁䅅䅁䉁䅁䅁权允䅂䅁䍄䉁䅁䅁兂䅁䅁䅍䅄䅁䅁䅯充䅅䅁䅯儵䅯䅁䅯朵䅯䅁䅯眵䅯䅁䅅䅁䉁䅁䅁权乁睃䅁䍄䉁䅁䅁睁䅁䅁䅍䅄䅁䅁䅯䅑䅁䅁䅯杇䅙䅁䅅䅁䉁䅁䅁权㉃杂䅁䍄䉁䅁䅁睁䅁䅁䅍䅄䅁䅁䅯兑䅁䅁䅯杇䅙䅁䅅䅁䉁䅁䅁权時杂䅁䍄䉁䅁䅁睁䅁䅁䅍䅄䅁䅁䅯睓䄰䅁䅯䅊䅙䅁䅅䅁䉁䅁䅁权允䅂䅁䍄䉁䅁䅁睁䅁䅁䅍䅄䅁䅁䅯杓䅳䅁䅯䅈䅙䅁䅅䅁䉁䅁䅁权橁䅃䅁䍄䉁䅁䅁兂䅁䅁䅍䅄䅁䅁䅯䅄䅕䅁䅯朶䅯䅁䅯朵䅯䅁䅯眶䅯䅁䅅䅁䉁䅁䅁睂䅁䅁䅁䑉浌䅑杷允䅁䅁䅕䅁䑁䅁䅷䅁䭁䉁兕䅁䭁佁䭕䅁䭁佁䭙䅁䭁佁䭣䅁䉁䅁䅁允䅁䅁䅯李䅳䅁杷允䅁䅁䅕䅁䑁䅁䅷䅁䭁䩁䉳䅁䭁佁䭯䅁䭁佁䭙䅁䭁佁䭳䅁䉁䅁䅁允䅁䅁䅣䅁䅁䭁㙁欵䵁䅉䅅䅁䑁䅁䅁睁䵁䅁䅁权慃䅄䅁权慁杂䅁允䅁䅁䅅䅁䭁䕁䝳䅁䵁䅉䅅䅁䑁䅁䅁睁䵁䅁䅁权佁兄䅁权流杂䅁允䅁䅁䅅䅁䙁䱁敧敨剴䕏䄵䍄䉁䅁䅁睁䅁䅁䅍䅄䅁䅁䅯䅍䅳䅁䅯䅇䅙䅁䅅䅁䉁䅁䅁权䕂杂䅁䍄䉁䅁䅁兂䅁䅁䅍䅄䅁䅁䅯兢䅁䅁䅯儷䅯䅁䅯朵䅯䅁䅯眵䅯䅁䅅䅁䉁䅁䅁睂䅁䅁䅁䅯浔䅑杷允䅁䅁䅕䅁䑁䅁䅷䅁䭁䑁䱳䅁䭁佁䭷䅁䭁佁䭙䅁䭁佁䭣䅁䉁䅁䅁允䅁䅁䅯䅅䅑䅁杷允䅁䅁䅑䅁䑁䅁䅷䅁䭁䩁䈰䅁䭁䉁䅅䅁䭁䅁䅕䅁䉁䅁䅁允䅁䉁䅑乳䝍䅄䅁䅁䵁䅉䅅䅁䙁䅁䅁睁䵁䅁䅁权坁杂䅁权煄权䅁权浄权䅁权牄权䅁允䅁䅁䅅䅁䡁䅁䅁䅁䅃低䅚䍄䉁䅁䅁睁䅁䅁䅍䅄䅁䅁䅯䄰䅅䅁䅯䅊䅙䅁䅅䅁䉁䅁䅁权䕃元䅁䍄䉁䅁䅁兂䅁䅁䅍䅄䅁䅁䅯杣䅕䅁䅯䄶䅯䅁䅯朵䅯䅁䅯眵䅯䅁䅅䅁䉁䅁䅁权䝁睃䅁䍄䉁䅁䅁睁䅁䅁䅍䅄䅁䅁䅯朳䅁䅁䅯䅈䅙䅁䅅䅁䉁䅁䅁权坁䅃䅁䍄䉁䅁䅁兂䅁䅁䅍䅄䅁䅁䅯末䅯䅁䅯䄶䅯䅁䅯朵䅯䅁䅯眵䅯䅁䅅䅁䉁䅁䅁权⭄权䅁䍄䉁䅁䅁兂䅁䅁䅍䅄䅁䅁䅯䄴䅅䅁䅯䄶䅯䅁䅯朵䅯䅁䅯眵䅯䅁䅅䅁䉁䅁䅁权䝁睃䅁䍄䉁䅁䅁兂䅁䅁䅍䅄䅁䅁䅯䄶䅑䅁䅯䄷䅯䅁䅯朵䅯䅁䅯眵䅯䅁䅅䅁䉁䅁䅁睂䅁䅁䅁倴欯䅑杷允䅁䅁䅕䅁䑁䅁䅷䅁䭁䙁䉷䅁䭁佁䭫䅁䭁佁䭙䅁䭁佁䭣䅁䉁䅁䅁允䅁䅁䅯睭䅷䅁杷允䅁䅁䅍䅁䑁䅁䅷䅁䭁䙁䅷䅁䭁䉁䜴䅁䉁䅁䅁允䅁䅁䅯杫䅙䅁杷允䅁䅁䅕䅁䑁䅁䅷䅁䭁䉁丰䅁䭁佁䭕䅁䭁佁䭙䅁䭁佁䭣䅁䉁䅁䅁允䅁䅁䅯䅅䅑䅁杷允䅁䅁䅕䅁䑁䅁䅷䅁䭁䡁內䅁䭁佁䭧䅁䭁佁䭙䅁䭁佁䭣䅁䉁䅁䅁允䅁䅁䅯杂䅳䅁杷允䅁䅁䅕䅁䑁䅁䅷䅁䭁䙁䅯䅁䭁佁䭯䅁䭁佁䭙䅁䭁佁䭳䅁䉁䅁䅁允䅁䅁䅣䅁䅁佁䝂欵䵁䅉䅅䅁䙁䅁䅁睁䵁䅁䅁权㙄䅄䅁权瑄权䅁权浄权䅁权湄权䅁允䅁䅁䅅䅁䭁䉁䕁䅁䵁䅉䅅䅁䑁䅁䅁睁䵁䅁䅁权奃䅂䅁权慁杂䅁允䅁䅁䅅䅁䭁䵁䝁䅁䵁䅉䅅䅁䙁䅁䅁睁䵁䅁䅁权⭃䅂䅁权煄权䅁权浄权䅁权牄权䅁允䅁䅁䅅䅁䡁䅁䅁䅁䅁⭌䅚䍄䉁䅁䅁兂䅁䅁䅍䅄䅁䅁䅯䅮䅷䅁䅯䄶䅯䅁䅯朵䅯䅁䅯眵䅯䅁䅅䅁䉁䅁䅁权䝁睃䅁䍄䉁䅁䅁睁䅁䅁䅍䅄䅁䅁䅯睑䅁䅁䅯䅇䅙䅁䅅䅁䉁䅁䅁权䭂杂䅁䍄䉁䅁䅁䅂䅁䅁䅍䅄䅁䅁䅯䅺䅅䅁䅯权䅁䅁䅯䅂䅉䅁䅅䅁䉁䅁䅁兂㥁瑃橥䑣㠳睐杷允䅁䅁䅍䅁䑁䅁䅷䅁䭁䵁䰰䅁䭁䍁䝑䅁䉁䅁䅁允䅁䅁䅯睍䅣䅁杷允䅁䅁䅕䅁䑁䅁䅷䅁䭁偁䄸䅁䭁佁䭯䅁䭁佁䭙䅁䭁佁䭳䅁䉁䅁䅁允䅁䅁䅣䅁䅁䍁䝂欵䵁䅉䅅䅁䑁䅁䅁睁䵁䅁䅁权䉃允䅁权敁杂䅁允䅁䅁䅅䅁䭁䉁䡯䅁䵁䅉䅅䅁䙁䅁䅁睁䵁䅁䅁权䅁允䅁权煄权䅁权浄权䅁权牄权䅁允䅁䅁䅅䅁䡁䅁䅁䅁䅁⭋䅚䍄䉁䅁䅁睁䅁䅁䅍䅄䅁䅁䅯䄫䅑䅁䅯杇䅙䅁䅅䅁䉁䅁䅁权婂杂䅁䍄䉁䅁䅁兂䅁䅁䅍䅄䅁䅁䅯睶䅅䅁䅯儶䅯䅁䅯朵䅯䅁䅯眵䅯䅁䅅䅁䉁䅁䅁权湃睄䅁䍄䉁䅁䅁兂䅁䅁䅍䅄䅁䅁䅯杁䅙䅁䅯䄶䅯䅁䅯朵䅯䅁䅯眵䅯䅁䅅䅁䉁䅁䅁权允䅂䅁䍄䉁䅁䅁兂䅁䅁䅍䅄䅁䅁䅯眰䅷䅁䅯儷䅯䅁䅯朵䅯䅁䅯眵䅯䅁䅅䅁䉁䅁䅁权允䅂䅁䍄䉁䅁䅁睁䅁䅁䅍䅄䅁䅁䅯儵䄴䅁䅯䅈䅙䅁䅅䅁䉁䅁䅁权捁睂䅁䍄䉁䅁䅁兂䅁䅁䅍䅄䅁䅁䅯睑䅅䅁䅯儵䅯䅁䅯朵䅯䅁䅯眵䅯䅁䅅䅁䉁䅁䅁权乁睃䅁䍄䉁䅁䅁䅂䅁䅁䅍䅄䅁䅁䅯杍䅅䅁䅯睈䅙䅁䅯䅉䅙䅁䅅䅁䉁䅁䅁权㝁䅃䅁䍄䉁䅁䅁兂䅁䅁䅍䅄䅁䅁䅯允䅅䅁䅯朶䅯䅁䅯朵䅯䅁䅯眶䅯䅁䅅䅁䉁䅁䅁睂䅁䅁䅁䕑浢䅑杷允䅁䅁䅕䅁䑁䅁䅷䅁䭁䙁䉷䅁䭁佁䭷䅁䭁佁䭙䅁䭁佁䭣䅁䉁䅁䅁允䅁䅁䅣䅁䅁䍁呁〴䵁䅉䅅䅁䑁䅁䅁睁䵁䅁䅁权䑂䅁䅁权慁杂䅁允䅁䅁䅅䅁䭁䑁䝷䅁䵁䅉䅅䅁䙁䅁䅁睁䵁䅁䅁权䥄允䅁权獄权䅁权浄权䅁权湄权䅁允䅁䅁䅅䅁䡁䅁䅁䅁杄敺䅒䍄䉁䅁䅁兂䅁䅁䅍䅄䅁䅁䅯䅥䄰䅁䅯䄶䅯䅁䅯朵䅯䅁䅯眵䅯䅁䅅䅁䉁䅁䅁权㉁睃䅁䍄䉁䅁䅁睁䅁䅁䅍䅄䅁䅁䅯䅒䅁䅁䅯杇䅙䅁䅅䅁䉁䅁䅁权䱂杂䅁䍄䉁䅁䅁兂䅁䅁䅍䅄䅁䅁䅯䅩䅑䅁䅯朶䅯䅁䅯朵䅯䅁䅯眶䅯䅁䅅䅁䉁䅁䅁权允䅂䅁䍄䉁䅁䅁兂䅁䅁䅍䅄䅁䅁䅯杈䅁䅁䅯儶䅯䅁䅯朵䅯䅁䅯眵䅯䅁䅅䅁䉁䅁䅁权允䅂䅁䍄䉁䅁䅁兂䅁䅁䅍䅄䅁䅁䅯睤䅕䅁䅯儷䅯䅁䅯朵䅯䅁䅯眵䅯䅁䅅䅁䉁䅁䅁权允䅂䅁䍄䉁䅁䅁睁䅁䅁䅍䅄䅁䅁䅯䅕䅳䅁䅯杇䅙䅁䅅䅁䉁䅁䅁权敂杂䅁䍄䉁䅁䅁睁䅁䅁䅍䅄䅁䅁䅯杌䅅䅁䅯杇䅙䅁䅅䅁䉁䅁䅁权⭁杂䅁䍄䉁䅁䅁睁䅁䅁䅍䅄䅁䅁䅯杕䅳䅁䅯杇䅙䅁䅅䅁䉁䅁䅁权㝂杂䅁䍄䉁䅁䅁睁䅁䅁䅍䅄䅁䅁䅯䅃䅅䅁䅯䅇䅙䅁䅅䅁䉁䅁䅁权䭂杂䅁䍄䉁䅁䅁兂䅁䅁䅍䅄䅁䅁䅯党䅅䅁䅯朶䅯䅁䅯朵䅯䅁䅯眶䅯䅁䅅䅁䉁䅁䅁睂䅁䅁䅁䐴浲䅑杷允䅁䅁䅕䅁䑁䅁䅷䅁䭁偁䕧䅁䭁佁䭧䅁䭁佁䭙䅁䭁佁䭣䅁䉁䅁䅁允䅁䅁䅯杂䅳䅁杷允䅁䅁䅍䅁䑁䅁䅷䅁䭁䥁䄴䅁䭁䉁䜴䅁䉁䅁䅁允䅁䅁䅯䅪䅙䅁杷允䅁䅁䅑䅁䑁䅁䅷䅁䭁䱁䉑䅁䭁䅁䅯䅁䭁䅁䅕䅁䉁䅁䅁允䅁䅁䅕噋偹癷潕䑺䴸䅉䅅䅁䑁䅁䅁睁䵁䅁䅁权㝄睃䅁权歁杂䅁允䅁䅁䅅䅁䭁䑁䝁䅁䵁䅉䅅䅁䑁䅁䅁睁䵁䅁䅁权䅁允䅁权慁杂䅁允䅁䅁䅅䅁䭁䑁䝷䅁䵁䅉䅅䅁䑁䅁䅁睁䵁䅁䅁权ぁ睃䅁权歁杂䅁允䅁䅁䅅䅁䭁䍁䝷䅁䵁䅉䅅䅁䕁䅁䅁睁䵁䅁䅁权獁䅁䅁权䭁䅁䅁权䕁杁䅁允䅁䅁䅅䅁䙁䕁䵯楁䡵框䄱䍄䉁䅁䅁兂䅁䅁䅍䅄䅁䅁䅯內䅅䅁䅯儶䅯䅁䅯朵䅯䅁䅯眵䅯䅁䅅䅁䉁䅁䅁权佃睄䅁䍄䉁䅁䅁兂䅁䅁䅍䅄䅁䅁䅯兇䅕䅁䅯儵䅯䅁䅯朵䅯䅁䅯眵䅯䅁䅅䅁䉁䅁䅁权㍁睃䅁䍄䉁䅁䅁睁䅁䅁䅍䅄䅁䅁䅯䅏䅕䅁䅯䅊䅙䅁䅅䅁䉁䅁䅁权硃䅃䅁䍄䉁䅁䅁睁䅁䅁䅍䅄䅁䅁䅯䅦䄴䅁䅯杇䅙䅁䅅䅁䉁䅁䅁权時杂䅁䍄䉁䅁䅁兂䅁䅁䅍䅄䅁䅁䅯剆䅅䅁䅯䄶䅯䅁䅯朵䅯䅁䅯眵䅯䅁䅅䅁䉁䅁䅁权允䅂䅁䍄䉁䅁䅁䅂䅁䅁䅍䅄䅁䅁䅯睑䅁䅁䅯睈䅙䅁䅯䅉䅙䅁䅅䅁䉁䅁䅁权㝁杂䅁䍄䉁䅁䅁䅂䅁䅁䅍䅄䅁䅁䅯䅒䅁䅁䅯睈䅙䅁䅯䅉䅙䅁䅅䅁䉁䅁䅁权慁元䅁䍄䉁䅁䅁䅂䅁䅁䅍䅄䅁䅁䅯睫䅷䅁䅯睈䅙䅁䅯䅉䅙䅁䅅䅁䉁䅁䅁权潄睂䅁䍄䉁䅁䅁睁䅁䅁䅍䅄䅁䅁䅯兰䅁䅁䅯䅈䅙䅁䅅䅁䉁䅁䅁权㥃杂䅁䍄䉁䅁䅁睁䅁䅁䅍䅄䅁䅁䅯杷䅁䅁䅯䅈䅙䅁䅅䅁䉁䅁䅁权㝂杂䅁䍄䉁䅁䅁兂䅁䅁䅍䅄䅁䅁䅯䅧䅁䅁䅯䄶䅯䅁䅯朵䅯䅁䅯眵䅯䅁䅅䅁䉁䅁䅁权䝁睃䅁䍄䉁䅁䅁睁䅁䅁䅍䅄䅁䅁䅯䄱䅕䅁䅯杇䅙䅁䅅䅁䉁䅁䅁权䱂杂䅁䍄䉁䅁䅁兂䅁䅁䅍䅄䅁䅁䅯杧䅁䅁䅯䄷䅯䅁䅯朵䅯䅁䅯眵䅯䅁䅅䅁䉁䅁䅁睂䅁䅁䅁䕷浢䅑杷允䅁䅁䅑䅁䑁䅁䅷䅁䭁佁䉍䅁䭁䅁䅯䅁䭁䅁䅕䅁䉁䅁䅁允䅁䅁䅕婪畤潅䅐䕄䵁䅉䅅䅁䙁䅁䅁睁䵁䅁䅁权䍁兂䅁权瑄权䅁权浄权䅁权湄权䅁允䅁䅁䅅䅁䡁䅁䅁䅁杂敹䅒䍄䉁䅁䅁兂䅁䅁䅍䅄䅁䅁䅯睑䅁䅁䅯儵䅯䅁䅯朵䅯䅁䅯眵䅯䅁䅅䅁䉁䅁䅁权乁睃䅁䍄䉁䅁䅁兂䅁䅁䅍䅄䅁䅁䅯䅫䅅䅁䅯朶䅯䅁䅯朵䅯䅁䅯眶䅯䅁䅅䅁䉁䅁䅁权允䅂䅁䍄䉁䅁䅁睁䅁䅁䅍䅄䅁䅁䅯䅥䅅䅁䅯䅈䅙䅁䅅䅁䉁䅁䅁权偃杂䅁䍄䉁䅁䅁睁䅁䅁䅍䅄䅁䅁䅯朶䅳䅁䅯杇䅙䅁䅅䅁䉁䅁䅁权䅄杂䅁䍄䉁䅁䅁兂䅁䅁䅍䅄䅁䅁䅯睑䅁䅁䅯䄶䅯䅁䅯朵䅯䅁䅯眵䅯䅁䅅䅁䉁䅁䅁权⭄权䅁䍄䉁䅁䅁兂䅁䅁䅍䅄䅁䅁䅯䅒䅁䅁䅯䄶䅯䅁䅯朵䅯䅁䅯眵䅯䅁䅅䅁䉁䅁䅁权䝁睃䅁䍄䉁䅁䅁兂䅁䅁䅍䅄䅁䅁䅯杴䅅䅁䅯儵䅯䅁䅯朵䅯䅁䅯眵䅯䅁䅅䅁䉁䅁䅁权允䅂䅁䍄䉁䅁䅁睁䅁䅁䅍䅄䅁䅁䅯兇䄸䅁䅯䅊䅙䅁䅅䅁䉁䅁䅁权祂睄䅁䍄䉁䅁䅁兂䅁䅁䅍䅄䅁䅁䅯关䅕䅁䅯䄶䅯䅁䅯朵䅯䅁䅯眵䅯䅁䅅䅁䉁䅁䅁权㉁睃䅁䍄䉁䅁䅁睁䅁䅁䅍䅄䅁䅁䅯兡䅕䅁䅯䅇䅙䅁䅅䅁䉁䅁䅁权䕂杂䅁䍄䉁䅁䅁睁䅁䅁䅍䅄䅁䅁䅯儫䅕䅁䅯杈䅙䅁䅅䅁䉁䅁䅁权㍂杂䅁䍄䉁䅁䅁兂䅁䅁䅍䅄䅁䅁䅯䅑䅅䅁䅯儷䅯䅁䅯朵䅯䅁䅯眵䅯䅁䅅䅁䉁䅁䅁睂䅁䅁䅁䅷洯䅑杷允䅁䅁䅍䅁䑁䅁䅷䅁䭁偁䄴䅁䭁䉁䝧䅁䉁䅁䅁允䅁䅁䅯兇䅙䅁杷允䅁䅁䅍䅁䑁䅁䅷䅁䭁偁䄸䅁䭁䉁䝧䅁䉁䅁䅁允䅁䅁䅯䅦䅙䅁杷允䅁䅁䅕䅁䑁䅁䅷䅁䭁䝁䵑䅁䭁佁䬰䅁䭁佁䭙䅁䭁佁䭣䅁䉁䅁䅁允䅁䅁䅯䅅䅑䅁杷允䅁䅁䅍䅁䑁䅁䅷䅁䭁䅁䉁䅁䭁䉁䝧䅁䉁䅁䅁允䅁䅁䅯杓䅙䅁杷允䅁䅁䅕䅁䑁䅁䅷䅁䭁偁䬸䅁䭁佁䭧䅁䭁佁䭙䅁䭁佁䭣䅁䉁䅁䅁允䅁䅁䅯䅅䅑䅁杷允䅁䅁䅍䅁䑁䅁䅷䅁䭁䉁䝙䅁䭁䉁䜴䅁䉁䅁䅁允䅁䅁䅯䅬䅙䅁杷允䅁䅁䅍䅁䑁䅁䅷䅁䭁䩁䱧䅁䭁䉁䝧䅁䉁䅁䅁允䅁䅁䅯杓䅙䅁杷允䅁䅁䅕䅁䑁䅁䅷䅁䭁䡁䉷䅁䭁佁䭷䅁䭁佁䭙䅁䭁佁䭣䅁䉁䅁䅁允䅁䅁䅣䅁䅁䍁歁欵䵁䅉䅅䅁䙁䅁䅁睁䵁䅁䅁权楃䅄䅁权獄权䅁权浄权䅁权湄权䅁允䅁䅁䅅䅁䡁䅁䅁䅁杄敦䅒䍄䉁䅁䅁睁䅁䅁䅍䅄䅁䅁䅯杵䅅䅁䅯䅈䅙䅁䅅䅁䉁䅁䅁权あ杂䅁䍄䉁䅁䅁兂䅁䅁䅍䅄䅁䅁䅯䅧䅷䅁䅯朶䅯䅁䅯朵䅯䅁䅯眶䅯䅁䅅䅁䉁䅁䅁睂䅁䅁䅁䑯浶䅑杷允䅁䅁䅑䅁䑁䅁䅷䅁䭁䙁䉷䅁䭁䅁䍅䅁䭁䅁䍉䅁䉁䅁䅁允䅁䅁䅕歪䉲刵捴〫䵁䅉䅅䅁䙁䅁䅁睁䵁䅁䅁权坁睃䅁权灄权䅁权浄权䅁权湄权䅁允䅁䅁䅅䅁䭁䉁䕁䅁䵁䅉䅅䅁䑁䅁䅁睁䵁䅁䅁权䅂䅁䅁权捁杂䅁允䅁䅁䅅䅁䭁乁䝁䅁䵁䅉䅅䅁䑁䅁䅁睁䵁䅁䅁权乄䅁䅁权慁杂䅁允䅁䅁䅅䅁䭁䵁䝍䅁䵁䅉䅅䅁䕁䅁䅁睁䵁䅁䅁权獂䅁䅁权䭁䅁䅁权䕁杁䅁允䅁䅁䅅䅁䙁佁剸䉵䘶祋䅂䍄䉁䅁䅁兂䅁䅁䅍䅄䅁䅁䅯䅨䅁䅁䅯儵䅯䅁䅯朵䅯䅁䅯眵䅯䅁䅅䅁䉁䅁䅁权㑁睃䅁䍄䉁䅁䅁兂䅁䅁䅍䅄䅁䅁䅯䅰䅷䅁䅯朶䅯䅁䅯朵䅯䅁䅯眶䅯䅁䅅䅁䉁䅁䅁权允䅂䅁䍄䉁䅁䅁睁䅁䅁䅍䅄䅁䅁䅯光䅅䅁䅯杇䅙䅁䅅䅁䉁䅁䅁权扁杂䅁䍄䉁䅁䅁兂䅁䅁䅍䅄䅁䅁䅯䅒䅁䅁䅯儶䅯䅁䅯朵䅯䅁䅯眵䅯䅁䅅䅁䉁䅁䅁权浃䅄䅁䍄䉁䅁䅁兂䅁䅁䅍䅄䅁䅁䅯杊䅅䅁䅯䄷䅯䅁䅯朵䅯䅁䅯眵䅯䅁䅅䅁䉁䅁䅁睂䅁䅁䅁䘴歺䅑杷允䅁䅁䅑䅁䑁䅁䅷䅁䭁䵁䅫䅁䭁䉁䅅䅁䭁䅁䍑䅁䉁䅁䅁允䅁䉁䅑佷㝊杄䅁䅁䵁䅉䅅䅁䙁䅁䅁睁䵁䅁䅁权㍃睃䅁权煄权䅁权浄权䅁权牄权䅁允䅁䅁䅅䅁䭁䉁䕁䅁䵁䅉䅅䅁䑁䅁䅁睁䵁䅁䅁权啄睃䅁权慁杂䅁允䅁䅁䅅䅁䭁䙁䜸䅁䵁䅉䅅䅁䙁䅁䅁睁䵁䅁䅁权硃兂䅁权灄权䅁权浄权䅁权湄权䅁允䅁䅁䅅䅁䭁䭁䵣䅁䵁䅉䅅䅁䕁䅁䅁睁䵁䅁䅁权婂䅁䅁权䭁䅁䅁权䙁䅁䅁允䅁䅁䅅䅁䙁䝁光䑗ね䅹䅎䍄䉁䅁䅁兂䅁䅁䅍䅄䅁䅁䅯睑䅁䅁䅯儷䅯䅁䅯朵䅯䅁䅯眵䅯䅁䅅䅁䉁䅁䅁睂䅁䅁䅁余氳䅑杷允䅁䅁䅍䅁䑁䅁䅷䅁䭁䉁䅕䅁䭁䉁䝯䅁䉁䅁䅁允䅁䅁䅯兺䅙䅁杷允䅁䅁䅍䅁䑁䅁䅷䅁䭁乁䘴䅁䭁䉁䝧䅁䉁䅁䅁允䅁䅁䅯兇䅙䅁杷允䅁䅁䅍䅁䑁䅁䅷䅁䭁䅁佯䅁䭁䉁䝷䅁䉁䅁䅁允䅁䅁䅯䄰䅙䅁杷允䅁䅁䅑䅁䑁䅁䅷䅁䭁䵁䉅䅁䭁䅁䅑䅁䭁䅁䅕䅁䉁䅁䅁允䅁䉁䅑晓扰䅁䅁䅁䵁䅉䅅䅁䑁䅁䅁睁䵁䅁䅁权ㅄ允䅁权奁杂䅁允䅁䅁䅅䅁䭁䑁䝫䅁䵁䅉䅅䅁䙁䅁䅁睁䵁䅁䅁权䕂䅁䅁权瑄权䅁权浄权䅁权湄权䅁允䅁䅁䅅䅁䡁䅁䅁䅁权佱䅖䍄䉁䅁䅁兂䅁䅁䅍䅄䅁䅁䅯䅭䅳䅁䅯儶䅯䅁䅯朵䅯䅁䅯眵䅯䅁䅅䅁䉁䅁䅁权䙂充䅁䍄䉁䅁䅁䅂䅁䅁䅍䅄䅁䅁䅯杤䅁䅁䅯权䅁䅁䅯兂䅁䅁䅅䅁䉁䅁䅁兂䝂癴㥐䠱內䅑杷允䅁䅁䅕䅁䑁䅁䅷䅁䭁䱁䅙䅁䭁佁䬰䅁䭁佁䭙䅁䭁佁䭣䅁䉁䅁䅁允䅁䅁䅣䅁䅁䍁橂䔵䵁䅉䅅䅁䙁䅁䅁睁䵁䅁䅁权硃兂䅁权瑄权䅁权浄权䅁权湄权䅁允䅁䅁䅅䅁䡁䅁䅁䅁䅄敇䅒䍄䉁䅁䅁兂䅁䅁䅍䅄䅁䅁䅯䅎䄸䅁䅯䄷䅯䅁䅯朵䅯䅁䅯眵䅯䅁䅅䅁䉁䅁䅁权允䅂䅁䍄䉁䅁䅁睁䅁䅁䅍䅄䅁䅁䅯睪䅁䅁䅯䅇䅙䅁䅅䅁䉁䅁䅁权䅂杂䅁䍄䉁䅁䅁睁䅁䅁䅍䅄䅁䅁䅯䅸䅁䅁䅯䅈䅙䅁䅅䅁䉁䅁䅁权䱃杂䅁䍄䉁䅁䅁睁䅁䅁䅍䅄䅁䅁䅯材䅅䅁䅯䅊䅙䅁䅅䅁䉁䅁䅁权㍂元䅁䍄䉁䅁䅁䅂䅁䅁䅍䅄䅁䅁䅯䅩䅷䅁䅯睈䅙䅁䅯䅉䅙䅁䅅䅁䉁䅁䅁权佂杂䅁䍄䉁䅁䅁睁䅁䅁䅍䅄䅁䅁䅯入䅁䅁䅯䅈䅙䅁䅅䅁䉁䅁䅁权㥃杂䅁䍄䉁䅁䅁睁䅁䅁䅍䅄䅁䅁䅯来䅕䅁䅯䅇䅙䅁䅅䅁䉁䅁䅁权䭂杂䅁䍄䉁䅁䅁睁䅁䅁䅍䅄䅁䅁䅯䅹䄰䅁䅯䅊䅙䅁䅅䅁䉁䅁䅁权允䅂䅁䍄䉁䅁䅁兂䅁䅁䅍䅄䅁䅁䅯䅱䅷䅁䅯儵䅯䅁䅯朵䅯䅁䅯眵䅯䅁䅅䅁䉁䅁䅁权㉁睃䅁䍄䉁䅁䅁睁䅁䅁䅍䅄䅁䅁䅯睪䅁䅁䅯杇䅙䅁䅅䅁䉁䅁䅁权䅂杂䅁䍄䉁䅁䅁睁䅁䅁䅍䅄䅁䅁䅯睬䅅䅁䅯䅇䅙䅁䅅䅁䉁䅁䅁权療杂䅁䍄䉁䅁䅁睁䅁䅁䅍䅄䅁䅁䅯䄱䅑䅁䅯䅇䅙䅁䅅䅁䉁䅁䅁权䭂杂䅁䍄䉁䅁䅁兂䅁䅁䅍䅄䅁䅁䅯李䅕䅁䅯䄶䅯䅁䅯朵䅯䅁䅯眵䅯䅁䅅䅁䉁䅁䅁权允䅂䅁䍄䉁䅁䅁睁䅁䅁䅍䅄䅁䅁䅯睸䅅䅁䅯杈䅙䅁䅅䅁䉁䅁䅁权噄杂䅁䍄䉁䅁䅁兂䅁䅁䅍䅄䅁䅁䅯睲䅷䅁䅯䄷䅯䅁䅯朵䅯䅁䅯眵䅯䅁䅅䅁䉁䅁䅁权允䅂䅁䍄䉁䅁䅁睁䅁䅁䅍䅄䅁䅁䅯睳䅕䅁䅯䅊䅙䅁䅅䅁䉁䅁䅁权敄杂䅁䍄䉁䅁䅁睁䅁䅁䅍䅄䅁䅁䅯東䅷䅁䅯䅊䅙䅁䅅䅁䉁䅁䅁权䥁睂䅁䍄䉁䅁䅁兂䅁䅁䅍䅄䅁䅁䅯䅧䅷䅁䅯儷䅯䅁䅯朵䅯䅁䅯眵䅯䅁䅅䅁䉁䅁䅁睂䅁䅁䅁䱉汮䅑杷允䅁䅁䅕䅁䑁䅁䅷䅁䭁乁䴸䅁䭁佁䭫䅁䭁佁䭙䅁䭁佁䭣䅁䉁䅁䅁允䅁䅁䅯杢䄰䅁杷允䅁䅁䅍䅁䑁䅁䅷䅁䭁䍁䙍䅁䭁䉁䝯䅁䉁䅁䅁允䅁䅁䅯睘䅙䅁杷允䅁䅁䅍䅁䑁䅁䅷䅁䭁䕁䉣䅁䭁䍁䝙䅁䉁䅁䅁允䅁䅁䅕呣䬰㘱杏ざ䵁䅉䅅䅁䕁䅁䅁睁䵁䅁䅁权佂䅁䅁权剁䅁䅁权䕁杁䅁允䅁䅁䅅䅁啁䡁乃剆䅕䅁䅁䍄䉁䅁䅁䅂䅁䅁䅍䅄䅁䅁䅯剃䅁䅁䅯睈䅙䅁䅯䅉䅙䅁䅅䅁䉁䅁䅁权ㅂ䅃䅁䍄䉁䅁䅁兂䅁䅁䅍䅄䅁䅁䅯杉䅁䅁䅯儵䅯䅁䅯朵䅯䅁䅯眵䅯䅁䅅䅁䉁䅁䅁权⭁睃䅁䍄䉁䅁䅁睁䅁䅁䅍䅄䅁䅁䅯䅭䅁䅁䅯杈䅙䅁䅅䅁䉁䅁䅁权癃杂䅁䍄䉁䅁䅁兂䅁䅁䅍䅄䅁䅁䅯杓䅕䅁䅯朶䅯䅁䅯朵䅯䅁䅯眶䅯䅁䅅䅁䉁䅁䅁权允䅂䅁䍄䉁䅁䅁睁䅁䅁䅍䅄䅁䅁䅯睥䅁䅁䅯䅇䅙䅁䅅䅁䉁䅁䅁权㥁杂䅁䍄䉁䅁䅁睁䅁䅁䅍䅄䅁䅁䅯朸䅅䅁䅯䅈䅙䅁䅅䅁䉁䅁䅁权呁䅃䅁䍄䉁䅁䅁睁䅁䅁䅍䅄䅁䅁䅯睵䄴䅁䅯䅈䅙䅁䅅䅁䉁䅁䅁权摂杂䅁䍄䉁䅁䅁䅂䅁䅁䅍䅄䅁䅁䅯眲䅅䅁䅯睈䅙䅁䅯䅉䅙䅁䅅䅁䉁䅁䅁权䙃睂䅁䍄䉁䅁䅁䅂䅁䅁䅍䅄䅁䅁䅯睹䅑䅁䅯睈䅙䅁䅯䅉䅙䅁䅅䅁䉁䅁䅁权䍃䅃䅁䍄䉁䅁䅁睁䅁䅁䅍䅄䅁䅁䅯睪䅁䅁䅯杊䅙䅁䅅䅁䉁䅁䅁兂䑄匹捨⭪佊䅑杷允䅁䅁䅕䅁䑁䅁䅷䅁䭁䩁䅧䅁䭁佁䭧䅁䭁佁䭙䅁䭁佁䭣䅁䉁䅁䅁允䅁䅁䅯术䅯䅁杷允䅁䅁䅍䅁䑁䅁䅷䅁䭁䡁䄰䅁䭁䍁䝑䅁䉁䅁䅁允䅁䅁䅯䅳䅯䅁杷允䅁䅁䅍䅁䑁䅁䅷䅁䭁䡁䄴䅁䭁䍁䝑䅁䉁䅁䅁允䅁䅁䅯䅈䅫䅁杷允䅁䅁䅍䅁䑁䅁䅷䅁䭁䡁䙍䅁䭁䍁䝑䅁䉁䅁䅁允䅁䅁䅯䅥䅧䅁杷允䅁䅁䅑䅁䑁䅁䅷䅁䭁䝁䅧䅁䭁䅁䅯䅁䭁䅁䍑䅁䉁䅁䅁允䅁䅁䅕㡧䭄啯㉗啅䵁䅉䅅䅁䑁䅁䅁睁䵁䅁䅁权畃䅄䅁权捁杂䅁允䅁䅁䅅䅁䭁䝁䝉䅁䵁䅉䅅䅁䙁䅁䅁睁䵁䅁䅁权卄允䅁权瑄权䅁权浄权䅁权湄权䅁允䅁䅁䅅䅁䡁䅁䅁䅁䅁支䅊䍄䉁䅁䅁兂䅁䅁䅍䅄䅁䅁䅯杒䅕䅁䅯䄷䅯䅁䅯朵䅯䅁䅯眵䅯䅁䅅䅁䉁䅁䅁权允䅂䅁䍄䉁䅁䅁睁䅁䅁䅍䅄䅁䅁䅯睲䅷䅁䅯䅈䅙䅁䅅䅁䉁䅁䅁权楂杂䅁䍄䉁䅁䅁睁䅁䅁䅍䅄䅁䅁䅯䅳䅷䅁䅯䅈䅙䅁䅅䅁䉁䅁䅁权楂杂䅁䍄䉁䅁䅁兂䅁䅁䅍䅄䅁䅁䅯睩䅷䅁䅯儵䅯䅁䅯朵䅯䅁䅯眵䅯䅁䅅䅁䉁䅁䅁权偁睃䅁䍄䉁䅁䅁兂䅁䅁䅍䅄䅁䅁䅯䅳䅷䅁䅯朶䅯䅁䅯朵䅯䅁䅯眶䅯䅁䅅䅁䉁䅁䅁权允䅂䅁䍄䉁䅁䅁睁䅁䅁䅍䅄䅁䅁䅯䅲䅁䅁䅯䅇䅙䅁䅅䅁䉁䅁䅁权瑁杂䅁䍄䉁䅁䅁睁䅁䅁䅍䅄䅁䅁䅯朹䅅䅁䅯杈䅙䅁䅅䅁䉁䅁䅁权穃睂䅁䍄䉁䅁䅁䅂䅁䅁䅍䅄䅁䅁䅯兎䅁䅁䅯䅂䅁䅁䅯兂䅁䅁䅅䅁䉁䅁䅁䅆䵃䥔䅳䅁䅁䅁杷允䅁䅁䅍䅁䑁䅁䅷䅁䭁䭁䅍䅁䭁䉁䝯䅁䉁䅁䅁允䅁䅁䅯杘䅙䅁杷允䅁䅁䅍䅁䑁䅁䅷䅁䭁䩁䙁䅁䭁䍁䝙䅁䉁䅁䅁允䅁䅁䅕浚浚浚浙歖䵁䅉䅅䅁䑁䅁䅁睁䵁䅁䅁权敂䅄䅁权敁杂䅁允䅁䅁䅅䅁䭁䩁䡯䅁䵁䅉䅅䅁䑁䅁䅁睁䵁䅁䅁权䑃兄䅁权歁杂䅁允䅁䅁䅅䅁䭁䥁乑䅁䵁䅉䅅䅁䑁䅁䅁睁䵁䅁䅁权䙃允䅁权歁杂䅁允䅁䅁䅅䅁䭁䉁䨰䅁䵁䅉䅅䅁䕁䅁䅁睁䵁䅁䅁权䡁䅁䅁权䭁䅁䅁权䙁䅁䅁允䅁䅁䅅䅁䙁䍁扐堫焵䅶䅎䍄䉁䅁䅁兂䅁䅁䅍䅄䅁䅁䅯朷䅳䅁䅯儶䅯䅁䅯朵䅯䅁䅯眵䅯䅁䅅䅁䉁䅁䅁权允䅂䅁䍄䉁䅁䅁睁䅁䅁䅍䅄䅁䅁䅯䅵䅅䅁䅯杈䅙䅁䅅䅁䉁䅁䅁权晄睂䅁䍄䉁䅁䅁睁䅁䅁䅍䅄䅁䅁䅯䄷䅳䅁䅯杇䅙䅁䅅䅁䉁䅁䅁权婂杂䅁䍄䉁䅁䅁兂䅁䅁䅍䅄䅁䅁䅯杲䅑䅁䅯䄷䅯䅁䅯朵䅯䅁䅯眵䅯䅁䅅䅁䉁䅁䅁睂䅁䅁䅁䔴洯䅑杷允䅁䅁䅑䅁䑁䅁䅷䅁䭁䕁䄰䅁䭁䉁䜸䅁䭁䍁䝁䅁䉁䅁䅁允䅁䅁䅯兗䅣䅁杷允䅁䅁䅕䅁䑁䅁䅷䅁䭁䉁䅁䅁䭁佁䭧䅁䭁佁䭙䅁䭁佁䭣䅁䉁䅁䅁允䅁䅁䅯杂䅳䅁杷允䅁䅁䅍䅁䑁䅁䅷䅁䭁䵁䉁䅁䭁䍁䝑䅁䉁䅁䅁允䅁䅁䅯儫䄴䅁杷允䅁䅁䅍䅁䑁䅁䅷䅁䭁偁估䅁䭁䉁䝧䅁䉁䅁䅁允䅁䅁䅯兌䅙䅁杷允䅁䅁䅕䅁䑁䅁䅷䅁䭁䍁䉣䅁䭁佁䭷䅁䭁佁䭙䅁䭁佁䭣䅁䉁䅁䅁允䅁䅁䅣䅁䅁䭁䉄䔵䵁䅉䅅䅁䙁䅁䅁睁䵁䅁䅁权祃䅄䅁权汄权䅁权浄权䅁权湄权䅁允䅁䅁䅅䅁䭁偁䭫䅁䵁䅉䅅䅁䑁䅁䅁睁䵁䅁䅁权獄䅄䅁权慁杂䅁允䅁䅁䅅䅁䭁䑁䝷䅁䵁䅉䅅䅁䕁䅁䅁睁䵁䅁䅁权敄䅁䅁权䭁䅁䅁权䙁䅁䅁允䅁䅁䅅䅁䙁䩁瑈䑦ㄸ楮䄹䍄䉁䅁䅁兂䅁䅁䅍䅄䅁䅁䅯杆䅁䅁䅯䄶䅯䅁䅯朵䅯䅁䅯眵䅯䅁䅅䅁䉁䅁䅁权䝁睃䅁䍄䉁䅁䅁兂䅁䅁䅍䅄䅁䅁䅯睪䅁䅁䅯儵䅯䅁䅯朵䅯䅁䅯眵䅯䅁䅅䅁䉁䅁䅁权㑁睃䅁䍄䉁䅁䅁兂䅁䅁䅍䅄䅁䅁䅯䅃䅳䅁䅯䄷䅯䅁䅯朵䅯䅁䅯眵䅯䅁䅅䅁䉁䅁䅁权允䅂䅁䍄䉁䅁䅁睁䅁䅁䅍䅄䅁䅁䅯杆䅙䅁䅯䅈䅙䅁䅅䅁䉁䅁䅁权啃杂䅁䍄䉁䅁䅁䅂䅁䅁䅍䅄䅁䅁䅯䅯䅅䅁䅯䅂䅁䅁䅯兂䅁䅁䅅䅁䉁䅁䅁䅆睄楡䌸䅁䅁䅁杷允䅁䅁䅑䅁䑁䅁䅷䅁䭁偁䉁䅁䭁䉁䅅䅁䭁䅁䅕䅁䉁䅁䅁允䅁䉁䅑䌴佘杅䅁䅁䵁䅉䅅䅁䙁䅁䅁睁䵁䅁䅁权㙂兂䅁权灄权䅁权浄权䅁权湄权䅁允䅁䅁䅅䅁䭁䩁具䅁䵁䅉䅅䅁䙁䅁䅁睁䵁䅁䅁权畃兂䅁权瑄权䅁权浄权䅁权湄权䅁允䅁䅁䅅䅁䭁䉁䕁䅁䵁䅉䅅䅁䙁䅁䅁睁䵁䅁䅁权潄兂䅁权潄权䅁权浄权䅁权湄权䅁允䅁䅁䅅䅁䭁䉁䕁䅁䵁䅉䅅䅁䙁䅁䅁睁䵁䅁䅁权穃䅄䅁权瑄权䅁权浄权䅁权湄权䅁允䅁䅁䅅䅁䭁䉁䕁䅁䵁䅉䅅䅁䙁䅁䅁睁䵁䅁䅁权偃䅁䅁权潄权䅁权浄权䅁权湄权䅁允䅁䅁䅅䅁䭁䅁䱙䅁䵁䅉䅅䅁䑁䅁䅁睁䵁䅁䅁权䥃䅄䅁权慁杂䅁允䅁䅁䅅䅁䭁䙁䜸䅁䵁䅉䅅䅁䙁䅁䅁睁䵁䅁䅁权婂允䅁权潄权䅁权浄权䅁权湄权䅁允䅁䅁䅅䅁䭁䅁䱙䅁䵁䅉䅅䅁䑁䅁䅁睁䵁䅁䅁权瑃䅂䅁权敁杂䅁允䅁䅁䅅䅁䭁乁䝕䅁䵁䅉䅅䅁䙁䅁䅁睁䵁䅁䅁权卄䅁䅁权灄权䅁权浄权䅁权湄权䅁允䅁䅁䅅䅁䭁䱁䵑䅁䵁䅉䅅䅁䙁䅁䅁睁䵁䅁䅁权楁允䅁权瑄权䅁权浄权䅁权湄权䅁允䅁䅁䅅䅁䡁䅁䅁䅁䅂⭉䅚䍄䉁䅁䅁睁䅁䅁䅍䅄䅁䅁䅯朲䅁䅁䅯杊䅙䅁䅅䅁䉁䅁䅁兂乄䵺䵺䩺扸䅑杷允䅁䅁䅑䅁䑁䅁䅷䅁䭁䕁䅍䅁䭁䅁䍅䅁䭁䅁䍕䅁䉁䅁䅁允䅁䅁䅕ぎ爴搴瘷欯䵁䅉䅅䅁䕁䅁䅁睁䵁䅁䅁权噃允䅁权䉁杁䅁权䑁杁䅁允䅁䅁䅅䅁䙁䥁橵硆㝲剁䉨䍄䉁䅁䅁睁䅁䅁䅍䅄䅁䅁䅯䅭䅅䅁䅯䅊䅙䅁䅅䅁䉁䅁䅁权㍃䅄䅁䍄䉁䅁䅁䅂䅁䅁䅍䅄䅁䅁䅯朰䅁䅁䅯充䅁䅁䅯兂䅁䅁䅅䅁䉁䅁䅁䅆杂歺獯䅁䅁䅁杷允䅁䅁䅕䅁䑁䅁䅷䅁䭁乁䅯䅁䭁佁䬰䅁䭁佁䭙䅁䭁佁䭣䅁䉁䅁䅁允䅁䅁䅣䅁䅁䍁䭂欵䵁䅉䅅䅁䙁䅁䅁睁䵁䅁䅁权㉄䅂䅁权煄权䅁权浄权䅁权牄权䅁允䅁䅁䅅䅁䭁䉁䕁䅁䵁䅉䅅䅁䑁䅁䅁睁䵁䅁䅁权潁䅁䅁权奁杂䅁允䅁䅁䅅䅁䭁䡁䝷䅁䵁䅉䅅䅁䑁䅁䅁睁䵁䅁䅁权䵂䅁䅁权奁杂䅁允䅁䅁䅅䅁䭁䉁䝫䅁䵁䅉䅅䅁䕁䅁䅁睁䵁䅁䅁权十䅄䅁权晁杂䅁权杁杂䅁允䅁䅁䅅䅁䭁䡁䤸䅁䵁䅉䅅䅁䑁䅁䅁睁䵁䅁䅁权㝁䅁䅁权捁杂䅁允䅁䅁䅅䅁䭁䕁䝣䅁䵁䅉䅅䅁䑁䅁䅁睁䵁䅁䅁权啄䅁䅁权奁杂䅁允䅁䅁䅅䅁䭁䕁䡫䅁䵁䅉䅅䅁䙁䅁䅁睁䵁䅁䅁权乃允䅁权灄权䅁权浄权䅁权湄权䅁允䅁䅁䅅䅁䭁䉁丸䅁䵁䅉䅅䅁䙁䅁䅁睁䵁䅁䅁权乄睃䅁权瑄权䅁权浄权䅁权湄权䅁允䅁䅁䅅䅁䭁䉁䕁䅁䵁䅉䅅䅁䙁䅁䅁睁䵁䅁䅁权偃䅁䅁权煄权䅁权浄权䅁权牄权䅁允䅁䅁䅅䅁䡁䅁䅁䅁䅂佒䅚䍄䉁䅁䅁睁䅁䅁䅍䅄䅁䅁䅯睉䅁䅁䅯䅈䅙䅁䅅䅁䉁䅁䅁权摃杂䅁䍄䉁䅁䅁睁䅁䅁䅍䅄䅁䅁䅯兵䅅䅁䅯䅇䅙䅁䅅䅁䉁䅁䅁权䭂杂䅁䍄䉁䅁䅁睁䅁䅁䅍䅄䅁䅁䅯䅃䅕䅁䅯杇䅙䅁䅅䅁䉁䅁䅁权䑄杂䅁䍄䉁䅁䅁䅂䅁䅁䅍䅄䅁䅁䅯䅬䅁䅁䅯睈䅙䅁䅯䅉䅙䅁䅅䅁䉁䅁䅁权㑁杂䅁䍄䉁䅁䅁睁䅁䅁䅍䅄䅁䅁䅯杯䅅䅁䅯杈䅙䅁䅅䅁䉁䅁䅁权塄睂䅁䍄䉁䅁䅁睁䅁䅁䅍䅄䅁䅁䅯睹䄴䅁䅯䅈䅙䅁䅅䅁䉁䅁䅁权煁睂䅁䍄䉁䅁䅁睁䅁䅁䅍䅄䅁䅁䅯杵䅷䅁䅯䅇䅙䅁䅅䅁䉁䅁䅁权㡂杂䅁䍄䉁䅁䅁睁䅁䅁䅍䅄䅁䅁䅯眹䅅䅁䅯䅈䅙䅁䅅䅁䉁䅁䅁权乂杂䅁䍄䉁䅁䅁䅂䅁䅁䅍䅄䅁䅁䅯光䅕䅁䅯睈䅙䅁䅯䅉䅙䅁䅅䅁䉁䅁䅁权湄杂䅁䍄䉁䅁䅁䅂䅁䅁䅍䅄䅁䅁䅯兏䅁䅁䅯睈䅙䅁䅯䅉䅙䅁䅅䅁䉁䅁䅁权杁元䅁䍄䉁䅁䅁兂䅁䅁䅍䅄䅁䅁䅯睳䅕䅁䅯朶䅯䅁䅯朵䅯䅁䅯眶䅯䅁䅅䅁䉁䅁䅁睂䅁䅁䅁䑯浐䅑杷允䅁䅁䅍䅁䑁䅁䅷䅁䭁䭁䕫䅁䭁䉁䝯䅁䉁䅁䅁允䅁䅁䅯杴䅙䅁杷允䅁䅁䅕䅁䑁䅁䅷䅁䭁䙁䉧䅁䭁佁䬰䅁䭁佁䭙䅁䭁佁䭣䅁䉁䅁䅁允䅁䅁䅣䅁䅁䵁婃唵䵁䅉䅅䅁䕁䅁䅁睁䵁䅁䅁权橁䅁䅁权晁杂䅁权杁杂䅁允䅁䅁䅅䅁䭁䩁䝷䅁䵁䅉䅅䅁䑁䅁䅁睁䵁䅁䅁权扁允䅁权捁杂䅁允䅁䅁䅅䅁䭁䝁䝉䅁䵁䅉䅅䅁䙁䅁䅁睁䵁䅁䅁权㙄䅄䅁权潄权䅁权浄权䅁权湄权䅁允䅁䅁䅅䅁䭁䉁䕁䅁䵁䅉䅅䅁䑁䅁䅁睁䵁䅁䅁权剃允䅁权流杂䅁允䅁䅁䅅䅁䙁䩁婱婭婭噋䅖䍄䉁䅁䅁睁䅁䅁䅍䅄䅁䅁䅯杪䅷䅁䅯䅈䅙䅁䅅䅁䉁䅁䅁权楂杂䅁䍄䉁䅁䅁䅂䅁䅁䅍䅄䅁䅁䅯睑䅅䅁䅯䅂䅁䅁䅯䅂䅉䅁䅅䅁䉁䅁䅁䅆㑂慐䄴䅁䅁䅁杷允䅁䅁䅕䅁䑁䅁䅷䅁䭁䍁䅍䅁䭁佁䭕䅁䭁佁䭙䅁䭁佁䭣䅁䉁䅁䅁允䅁䅁䅯兄䅳䅁杷允䅁䅁䅕䅁䑁䅁䅷䅁䭁䵁䙑䅁䭁佁䭯䅁䭁佁䭙䅁䭁佁䭳䅁䉁䅁䅁允䅁䅁䅣䅁䅁䅁穁欵䵁䅉䅅䅁䑁䅁䅁睁䵁䅁䅁权剁允䅁权奁杂䅁允䅁䅁䅅䅁䭁䕁䝑䅁䵁䅉䅅䅁䑁䅁䅁睁䵁䅁䅁权ㅄ䅄䅁权歁杂䅁允䅁䅁䅅䅁䭁䱁兑䅁䵁䅉䅅䅁䑁䅁䅁睁䵁䅁䅁权啁杄䅁权奁杂䅁允䅁䅁䅅䅁䭁䡁䝷䅁䵁䅉䅅䅁䕁䅁䅁睁䵁䅁䅁权㝃允䅁权䉁杁䅁权䑁杁䅁允䅁䅁䅅䅁䙁䅁⽵癄煵杗䉊䍄䉁䅁䅁睁䅁䅁䅍䅄䅁䅁䅯材䅷䅁䅯杇䅙䅁䅅䅁䉁䅁䅁权㉃杂䅁䍄䉁䅁䅁睁䅁䅁䅍䅄䅁䅁䅯䅶䅷䅁䅯杈䅙䅁䅅䅁䉁䅁䅁权ㅃ杂䅁䍄䉁䅁䅁䅂䅁䅁䅍䅄䅁䅁䅯朰䅅䅁䅯䅂䅁䅁䅯兂䅁䅁䅅䅁䉁䅁䅁䅆乁歵䅑䅁䅁䅁杷允䅁䅁䅍䅁䑁䅁䅷䅁䭁䑁䅯䅁䭁䉁䝯䅁䉁䅁䅁允䅁䅁䅯兗䅙䅁杷允䅁䅁䅕䅁䑁䅁䅷䅁䭁䕁䉙䅁䭁佁䭫䅁䭁佁䭙䅁䭁佁䭣䅁䉁䅁䅁允䅁䅁䅯儱䄴䅁杷允䅁䅁䅕䅁䑁䅁䅷䅁䭁䩁䅍䅁䭁佁䬰䅁䭁佁䭙䅁䭁佁䭣䅁䉁䅁䅁允䅁䅁䅯䅅䅑䅁杷允䅁䅁䅍䅁䑁䅁䅷䅁䭁䱁䴰䅁䭁䉁䜴䅁䉁䅁䅁允䅁䅁䅯睎䅙䅁杷允䅁䅁䅕䅁䑁䅁䅷䅁䭁䡁乧䅁䭁佁䭷䅁䭁佁䭙䅁䭁佁䭣䅁䉁䅁䅁允䅁䅁䅣䅁䅁䭁瑂唵䵁䅉䅅䅁䕁䅁䅁睁䵁䅁䅁权塁睃䅁权晁杂䅁权杁杂䅁允䅁䅁䅅䅁䭁䝁䡳䅁䵁䅉䅅䅁䙁䅁䅁睁䵁䅁䅁权硁允䅁权獄权䅁权浄权䅁权湄权䅁允䅁䅁䅅䅁䡁䅁䅁䅁䅃畇䅖䍄䉁䅁䅁兂䅁䅁䅍䅄䅁䅁䅯杮䅕䅁䅯儵䅯䅁䅯朵䅯䅁䅯眵䅯䅁䅅䅁䉁䅁䅁权允䅂䅁䍄䉁䅁䅁兂䅁䅁䅍䅄䅁䅁䅯䅱䅕䅁䅯儷䅯䅁䅯朵䅯䅁䅯眵䅯䅁䅅䅁䉁䅁䅁权允䅂䅁䍄䉁䅁䅁睁䅁䅁䅍䅄䅁䅁䅯杶䅷䅁䅯䅈䅙䅁䅅䅁䉁䅁䅁权䩄䅃䅁䍄䉁䅁䅁兂䅁䅁䅍䅄䅁䅁䅯睦䅅䅁䅯儵䅯䅁䅯朵䅯䅁䅯眵䅯䅁䅅䅁䉁䅁䅁权㥁杁䅁䍄䉁䅁䅁兂䅁䅁䅍䅄䅁䅁䅯朲䅁䅁䅯儶䅯䅁䅯朵䅯䅁䅯眵䅯䅁䅅䅁䉁䅁䅁权䑄䅄䅁䍄䉁䅁䅁睁䅁䅁䅍䅄䅁䅁䅯睖䅅䅁䅯杇䅙䅁䅅䅁䉁䅁䅁权牁杂䅁䍄䉁䅁䅁兂䅁䅁䅍䅄䅁䅁䅯末䅳䅁䅯朶䅯䅁䅯朵䅯䅁䅯眶䅯䅁䅅䅁䉁䅁䅁权允䅂䅁䍄䉁䅁䅁睁䅁䅁䅍䅄䅁䅁䅯杹䅑䅁䅯䅇䅙䅁䅅䅁䉁䅁䅁权婁杂䅁䍄䉁䅁䅁睁䅁䅁䅍䅄䅁䅁䅯兲䄰䅁䅯杈䅙䅁䅅䅁䉁䅁䅁权湃杂䅁䍄䉁䅁䅁睁䅁䅁䅍䅄䅁䅁䅯䄰䅁䅁䅯䅊䅙䅁䅅䅁䉁䅁䅁权湁权䅁䍄䉁䅁䅁䅂䅁䅁䅍䅄䅁䅁䅯睨䅁䅁䅯允䅉䅁䅯兂䅉䅁䅅䅁䉁䅁䅁兂汄癩㔯乄祄䅑杷允䅁䅁䅑䅁䑁䅁䅷䅁䭁䅁䉑䅁䭁䅁䅑䅁䭁䅁䍑䅁䉁䅁䅁允䅁䉁䅑唴䍌䅁䅁䅁䵁䅉䅅䅁䙁䅁䅁睁䵁䅁䅁权䍂䅁䅁权潄权䅁权浄权䅁权湄权䅁允䅁䅁䅅䅁䭁䉁䕁䅁䵁䅉䅅䅁䑁䅁䅁睁䵁䅁䅁权剁允䅁权歁杂䅁允䅁䅁䅅䅁䭁䝁䨰䅁䵁䅉䅅䅁䑁䅁䅁睁䵁䅁䅁权時兂䅁权捁杂䅁允䅁䅁䅅䅁䭁䑁䝉䅁䵁䅉䅅䅁䙁䅁䅁睁䵁䅁䅁权䩁睄䅁权潄权䅁权浄权䅁权湄权䅁允䅁䅁䅅䅁䭁偁䬴䅁䵁䅉䅅䅁䙁䅁䅁睁䵁䅁䅁权奁兂䅁权瑄权䅁权浄权䅁权湄权䅁允䅁䅁䅅䅁䡁䅁䅁䅁杁⬯䅖䍄䉁䅁䅁睁䅁䅁䅍䅄䅁䅁䅯入䅁䅁䅯杊䅙䅁䅅䅁䉁䅁䅁兂䙃ㄶ㑇瑈坖䅑杷允䅁䅁䅍䅁䑁䅁䅷䅁䭁䩁䙍䅁䭁䍁䝑䅁䉁䅁䅁允䅁䅁䅯儳䅙䅁杷允䅁䅁䅍䅁䑁䅁䅷䅁䭁䡁䅯䅁䭁䍁䝙䅁䉁䅁䅁允䅁䅁䅕呣䬰㘱䅍歖䵁䅉䅅䅁䑁䅁䅁睁䵁䅁䅁权慁杄䅁权奁杂䅁允䅁䅁䅅䅁䭁䡁䝷䅁䵁䅉䅅䅁䕁䅁䅁睁䵁䅁䅁权橃䅁䅁权䭁䅁䅁权䙁䅁䅁允䅁䅁䅅䅁䙁䙁㑋潈牘到䅎䍄䉁䅁䅁兂䅁䅁䅍䅄䅁䅁䅯睚䅁䅁䅯朶䅯䅁䅯朵䅯䅁䅯眶䅯䅁䅅䅁䉁䅁䅁睂䅁䅁䅁䑯浶䅑杷允䅁䅁䅑䅁䑁䅁䅷䅁䭁䩁䉙䅁䭁䅁䍅䅁䭁䅁䍕䅁䉁䅁䅁允䅁䅁䅕浂嘷䨳㤷唴䵁䅉䅅䅁䙁䅁䅁睁䵁䅁䅁权橁䅁䅁权煄权䅁权浄权䅁权牄权䅁允䅁䅁䅅䅁䡁䅁䅁䅁䅃⭋䅚䍄䉁䅁䅁兂䅁䅁䅍䅄䅁䅁䅯睫䅑䅁䅯䄶䅯䅁䅯朵䅯䅁䅯眵䅯䅁䅅䅁䉁䅁䅁权䝁睃䅁䍄䉁䅁䅁睁䅁䅁䅍䅄䅁䅁䅯硣䅁䅁䅯杈䅙䅁䅅䅁䉁䅁䅁权煃杂䅁䍄䉁䅁䅁兂䅁䅁䅍䅄䅁䅁䅯睉䅅䅁䅯儷䅯䅁䅯朵䅯䅁䅯眵䅯䅁䅅䅁䉁䅁䅁睂䅁䅁䅁䑙浄䅑杷允䅁䅁䅕䅁䑁䅁䅷䅁䭁乁䕷䅁䭁佁䬰䅁䭁佁䭙䅁䭁佁䭣䅁䉁䅁䅁允䅁䅁䅣䅁䅁䝁䵃唵䵁䅉䅅䅁䑁䅁䅁睁䵁䅁䅁权㑂允䅁权奁杂䅁允䅁䅁䅅䅁䭁䕁䝯䅁䵁䅉䅅䅁䑁䅁䅁睁䵁䅁䅁权㡄允䅁权奁杂䅁允䅁䅁䅅䅁䭁䉁䝫䅁䵁䅉䅅䅁䙁䅁䅁睁䵁䅁䅁权獄䅁䅁权煄权䅁权浄权䅁权牄权䅁允䅁䅁䅅䅁䡁䅁䅁䅁杄佑䅚䍄䉁䅁䅁兂䅁䅁䅍䅄䅁䅁䅯䄹䅅䅁䅯儷䅯䅁䅯朵䅯䅁䅯眵䅯䅁䅅䅁䉁䅁䅁睂䅁䅁䅁䱯汄䅑杷允䅁䅁䅕䅁䑁䅁䅷䅁䭁䝁䈴䅁䭁佁䭷䅁䭁佁䭙䅁䭁佁䭣䅁䉁䅁䅁允䅁䅁䅯䅅䅑䅁杷允䅁䅁䅍䅁䑁䅁䅷䅁䭁䥁䅑䅁䭁䉁䜴䅁䉁䅁䅁允䅁䅁䅯眳䅣䅁杷允䅁䅁䅍䅁䑁䅁䅷䅁䭁䡁䉅䅁䭁䍁䝑䅁䉁䅁䅁允䅁䅁䅯儰䅫䅁杷允䅁䅁䅍䅁䑁䅁䅷䅁䭁乁䕯䅁䭁䉁䝷䅁䉁䅁䅁允䅁䅁䅯其䅙䅁杷允䅁䅁䅍䅁䑁䅁䅷䅁䭁䩁䅑䅁䭁䉁䝯䅁䉁䅁䅁允䅁䅁䅯材䅙䅁杷允䅁䅁䅕䅁䑁䅁䅷䅁䭁䉁乷䅁䭁佁䭷䅁䭁佁䭙䅁䭁佁䭣䅁䉁䅁䅁允䅁䅁䅣䅁䅁䥁噃唵䵁䅉䅅䅁䑁䅁䅁睁䵁䅁䅁权㑃䅁䅁权慁杂䅁允䅁䅁䅅䅁䭁䵁䜰䅁䵁䅉䅅䅁䕁䅁䅁睁䵁䅁䅁权䭂允䅁权䕁䅁䅁权䙁䅁䅁允䅁䅁䅅䅁啁䑁䑃兕䅁䅁䅁䍄䉁䅁䅁兂䅁䅁䅍䅄䅁䅁䅯杭䅳䅁䅯儵䅯䅁䅯朵䅯䅁䅯眵䅯䅁䅅䅁䉁䅁䅁权允䅂䅁䍄䉁䅁䅁睁䅁䅁䅍䅄䅁䅁䅯眫䅳䅁䅯杊䅙䅁䅅䅁䉁䅁䅁兂塄㍯㥁灃卤䅑杷允䅁䅁䅕䅁䑁䅁䅷䅁䭁䙁䅫䅁䭁佁䭷䅁䭁佁䭙䅁䭁佁䭣䅁䉁䅁䅁允䅁䅁䅣䅁䅁䝁㥄唵䵁䅉䅅䅁䙁䅁䅁睁䵁䅁䅁权潁䅅䅁权灄权䅁权浄权䅁权湄权䅁允䅁䅁䅅䅁䭁䉁䕁䅁䵁䅉䅅䅁䕁䅁䅁睁䵁䅁䅁权㍁允䅁权剁䅁䅁权䕁杁䅁允䅁䅁䅅䅁啁䙁煄楗䅑䅁䅁䍄䉁䅁䅁䅂䅁䅁䅍䅄䅁䅁䅯䄲䅅䅁䅯权䅁䅁䅯䅂䅉䅁䅅䅁䉁䅁䅁兂㝂䭆䠵場㙲睐杷允䅁䅁䅍䅁䑁䅁䅷䅁䭁䭁䴴䅁䭁䍁䝑䅁䉁䅁䅁允䅁䅁䅯兰䅙䅁杷允䅁䅁䅕䅁䑁䅁䅷䅁䭁䝁䈰䅁䭁佁䭧䅁䭁佁䭙䅁䭁佁䭣䅁䉁䅁䅁允䅁䅁䅯䅅䅑䅁杷允䅁䅁䅍䅁䑁䅁䅷䅁䭁䉁䅯䅁䭁䍁䝑䅁䉁䅁䅁允䅁䅁䅯睥䅫䅁杷允䅁䅁䅍䅁䑁䅁䅷䅁䭁乁䙣䅁䭁䍁䝑䅁䉁䅁䅁允䅁䅁䅯杗䅧䅁杷允䅁䅁䅍䅁䑁䅁䅷䅁䭁䝁䅙䅁䭁䍁䝑䅁䉁䅁䅁允䅁䅁䅯免䅯䅁杷允䅁䅁䅕䅁䑁䅁䅷䅁䭁䵁䵕䅁䭁佁䬰䅁䭁佁䭙䅁䭁佁䭣䅁䉁䅁䅁允䅁䅁䅣䅁䅁䅁慁欵䵁䅉䅅䅁䙁䅁䅁睁䵁䅁䅁权䍃䅁䅁权煄权䅁权浄权䅁权牄权䅁允䅁䅁䅅䅁䡁䅁䅁䅁䅄畒䅚䍄䉁䅁䅁䅂䅁䅁䅍䅄䅁䅁䅯杢䅁䅁䅯睈䅙䅁䅯䅉䅙䅁䅅䅁䉁䅁䅁权䵂杂䅁䍄䉁䅁䅁䅂䅁䅁䅍䅄䅁䅁䅯䅖䅅䅁䅯允䅉䅁䅯睁䅉䅁䅅䅁䉁䅁䅁兂楂牲桭瘴樷䅑杷允䅁䅁䅕䅁䑁䅁䅷䅁䭁佁䕉䅁䭁佁䭫䅁䭁佁䭙䅁䭁佁䭣䅁䉁䅁䅁允䅁䅁䅯儴䄰䅁杷允䅁䅁䅕䅁䑁䅁䅷䅁䭁䑁䅙䅁䭁佁䭯䅁䭁佁䭙䅁䭁佁䭳䅁䉁䅁䅁允䅁䅁䅣䅁䅁䵁⭁欵䵁䅉䅅䅁䑁䅁䅁睁䵁䅁䅁权䡁允䅁权捁杂䅁允䅁䅁䅅䅁䭁䕁䝅䅁䵁䅉䅅䅁䕁䅁䅁睁䵁䅁䅁权摃允䅁权晁杂䅁权杁杂䅁允䅁䅁䅅䅁䭁佁䩣䅁䵁䅉䅅䅁䕁䅁䅁睁䵁䅁䅁权䭂允䅁权䉁杁䅁权䑁杁䅁允䅁䅁䅅䅁䙁䩁汣奬楓琳䄱䍄䉁䅁䅁睁䅁䅁䅍䅄䅁䅁䅯杮䅅䅁䅯䅇䅙䅁䅅䅁䉁䅁䅁权䭂杂䅁䍄䉁䅁䅁睁䅁䅁䅍䅄䅁䅁䅯眷䅑䅁䅯杊䅙䅁䅅䅁䉁䅁䅁兂䥂場啯獲䥤䅑杷允䅁䅁䅍䅁䑁䅁䅷䅁䭁䝁䰰䅁䭁䉁䝧䅁䉁䅁䅁允䅁䅁䅯睢䅙䅁杷允䅁䅁䅍䅁䑁䅁䅷䅁䭁䭁䉁䅁䭁䉁䝧䅁䉁䅁䅁允䅁䅁䅯兇䅙䅁杷允䅁䅁䅍䅁䑁䅁䅷䅁䭁䕁䅧䅁䭁䍁䝑䅁䉁䅁䅁允䅁䅁䅯光䅫䅁杷允䅁䅁䅕䅁䑁䅁䅷䅁䭁乁䱅䅁䭁佁䭧䅁䭁佁䭙䅁䭁佁䭣䅁䉁䅁䅁允䅁䅁䅯杂䅳䅁杷允䅁䅁䅍䅁䑁䅁䅷䅁䭁䭁䅳䅁䭁䍁䝑䅁䉁䅁䅁允䅁䅁䅯朱䅣䅁杷允䅁䅁䅍䅁䑁䅁䅷䅁䭁䵁䈰䅁䭁䉁䝯䅁䉁䅁䅁允䅁䅁䅯杙䅙䅁杷允䅁䅁䅍䅁䑁䅁䅷䅁䭁乁䕷䅁䭁䉁䝷䅁䉁䅁䅁允䅁䅁䅯杋䅙䅁杷允䅁䅁䅍䅁䑁䅁䅷䅁䭁偁䵑䅁䭁䉁䜴䅁䉁䅁䅁允䅁䅁䅯睹䅙䅁杷允䅁䅁䅍䅁䑁䅁䅷䅁䭁䵁䵙䅁䭁䉁䝷䅁䉁䅁䅁允䅁䅁䅯克䅣䅁杷允䅁䅁䅍䅁䑁䅁䅷䅁䭁䩁䅍䅁䭁䉁䜴䅁䉁䅁䅁允䅁䅁䅯睲䅙䅁杷允䅁䅁䅍䅁䑁䅁䅷䅁䭁䩁䅑䅁䭁䉁䜴䅁䉁䅁䅁允䅁䅁䅯杒䅙䅁杷允䅁䅁䅍䅁䑁䅁䅷䅁䭁䩁䅕䅁䭁䉁䜴䅁䉁䅁䅁允䅁䅁䅯杩䅣䅁杷允䅁䅁䅍䅁䑁䅁䅷䅁䭁佁䅫䅁䭁䍁䝑䅁䉁䅁䅁允䅁䅁䅯䅏䅯䅁杷允䅁䅁䅍䅁䑁䅁䅷䅁䭁䙁䈸䅁䭁䉁䜴䅁䉁䅁䅁允䅁䅁䅯児䅣䅁杷允䅁䅁䅕䅁䑁䅁䅷䅁䭁乁䴴䅁䭁佁䭫䅁䭁佁䭙䅁䭁佁䭣䅁䉁䅁䅁允䅁䅁䅯䅅䅑䅁杷允䅁䅁䅍䅁䑁䅁䅷䅁䭁䩁䅙䅁䭁䉁䜴䅁䉁䅁䅁允䅁䅁䅯睐䅙䅁杷允䅁䅁䅍䅁䑁䅁䅷䅁䭁䉁䉙䅁䭁䉁䜴䅁䉁䅁䅁允䅁䅁䅯杷䅣䅁杷允䅁䅁䅑䅁䑁䅁䅷䅁䭁䕁䄸䅁䭁䉁䅅䅁䭁䅁䅕䅁䉁䅁䅁允䅁䉁䅑㕲潵䅄䅁䅁䵁䅉䅅䅁䑁䅁䅁睁䵁䅁䅁权塃䅁䅁权敁杂䅁允䅁䅁䅅䅁䭁佁䝙䅁䵁䅉䅅䅁䑁䅁䅁睁䵁䅁䅁权敂䅁䅁权流杂䅁允䅁䅁䅅䅁䙁䵁ㅐ䙋偹汍䅴䍄䉁䅁䅁睁䅁䅁䅍䅄䅁䅁䅯共䅕䅁䅯杊䅙䅁䅅䅁䉁䅁䅁兂歃䑣䬰⬱奎䅑杷允䅁䅁䅑䅁䑁䅁䅷䅁䭁乁䵉䅁䭁䉁䜸䅁䭁䍁䝁䅁䉁䅁䅁允䅁䅁䅯䄲䅙䅁杷允䅁䅁䅕䅁䑁䅁䅷䅁䭁䍁䵅䅁䭁佁䭯䅁䭁佁䭙䅁䭁佁䭳䅁䉁䅁䅁允䅁䅁䅯䅅䅑䅁杷允䅁䅁䅑䅁䑁䅁䅷䅁䭁䙁䅁䅁䭁䅁䍅䅁䭁䅁䍕䅁䉁䅁䅁允䅁䅁䅕塆坯稵奆啷䵁䅉䅅䅁䕁䅁䅁睁䵁䅁䅁权兂䅁䅁权䉁杁䅁权䑁杁䅁允䅁䅁䅅䅁䙁䩁㉶稯婣㝺䅬䍄䉁䅁䅁兂䅁䅁䅍䅄䅁䅁䅯儫䅳䅁䅯朶䅯䅁䅯朵䅯䅁䅯眶䅯䅁䅅䅁䉁䅁䅁权允䅂䅁䍄䉁䅁䅁兂䅁䅁䅍䅄䅁䅁䅯杉䅁䅁䅯朶䅯䅁䅯朵䅯䅁䅯眶䅯䅁䅅䅁䉁䅁䅁睂䅁䅁䅁䌴浌䅑杷允䅁䅁䅕䅁䑁䅁䅷䅁䭁乁䉕䅁䭁佁䭷䅁䭁佁䭙䅁䭁佁䭣䅁䉁䅁䅁允䅁䅁䅣䅁䅁䍁䑄䔵䵁䅉䅅䅁䑁䅁䅁睁䵁䅁䅁权呄睃䅁权流杂䅁允䅁䅁䅅䅁䙁䉁䘫ㄶ㑇汢䅨䍄䉁䅁䅁睁䅁䅁䅍䅄䅁䅁䅯兗䅁䅁䅯杊䅙䅁䅅䅁䉁䅁䅁兂塄㍯㥁权卤䅑杷允䅁䅁䅕䅁䑁䅁䅷䅁䭁䝁䅳䅁䭁佁䭯䅁䭁佁䭙䅁䭁佁䭳䅁䉁䅁䅁允䅁䅁䅣䅁䅁佁祁欵䵁䅉䅅䅁䑁䅁䅁睁䵁䅁䅁权橃允䅁权捁杂䅁允䅁䅁䅅䅁䭁䥁䝷䅁䵁䅉䅅䅁䕁䅁䅁睁䵁䅁䅁权千䅁䅁权晁杂䅁权杁杂䅁允䅁䅁䅅䅁䭁䑁䝍䅁䵁䅉䅅䅁䙁䅁䅁睁䵁䅁䅁权灂允䅁权獄权䅁权浄权䅁权湄权䅁允䅁䅁䅅䅁䭁䉁䕁䅁䵁䅉䅅䅁䙁䅁䅁睁䵁䅁䅁权㝄䅁䅁权獄权䅁权浄权䅁权湄权䅁允䅁䅁䅅䅁䡁䅁䅁䅁䅂畐䅚䍄䉁䅁䅁兂䅁䅁䅍䅄䅁䅁䅯杮䄰䅁䅯儶䅯䅁䅯朵䅯䅁䅯眵䅯䅁䅅䅁䉁䅁䅁权桂杅䅁䍄䉁䅁䅁睁䅁䅁䅍䅄䅁䅁䅯兔䅷䅁䅯杈䅙䅁䅅䅁䉁䅁䅁权䵄杂䅁䍄䉁䅁䅁䅂䅁䅁䅍䅄䅁䅁䅯杬䅁䅁䅯睈䅙䅁䅯䅉䅙䅁䅅䅁䉁䅁䅁权佂杂䅁䍄䉁䅁䅁睁䅁䅁䅍䅄䅁䅁䅯眱䅁䅁䅯杇䅙䅁䅅䅁䉁䅁䅁权楂杂䅁䍄䉁䅁䅁睁䅁䅁䅍䅄䅁䅁䅯兯䅅䅁䅯杈䅙䅁䅅䅁䉁䅁䅁权煃杂䅁䍄䉁䅁䅁睁䅁䅁䅍䅄䅁䅁䅯䅮䅷䅁䅯䅇䅙䅁䅅䅁䉁䅁䅁权䕂杂䅁䍄䉁䅁䅁睁䅁䅁䅍䅄䅁䅁䅯关䅁䅁䅯䅇䅙䅁䅅䅁䉁䅁䅁权灁杂䅁䍄䉁䅁䅁䅂䅁䅁䅍䅄䅁䅁䅯䅈䅅䅁䅯权䅁䅁䅯兂䅁䅁䅅䅁䉁䅁䅁兂䕂㉩湺㘫穮睐杷允䅁䅁䅕䅁䑁䅁䅷䅁䭁䙁䱁䅁䭁佁䭷䅁䭁佁䭙䅁䭁佁䭣䅁䉁䅁䅁允䅁䅁䅯䅅䅑䅁杷允䅁䅁䅑䅁䑁䅁䅷䅁䭁䡁䉁䅁䭁䅁䍅䅁䭁䅁䍉䅁䉁䅁䅁允䅁䅁䅕瑰奺礹丸商䵅䅉䅅䅁䙁䅁䅁睁䵁䅁䅁权㝁䅁䅁权汄权䅁权浄权䅁权湄权䅁允䅁䅁䅅䅁䭁䉁䕁䅁䵁䅉䅅䅁䙁䅁䅁睁䵁䅁䅁权畁允䅁权獄权䅁权浄权䅁权湄权䅁允䅁䅁䅅䅁䡁䅁䅁䅁杂⭤䅖䍄䉁䅁䅁睁䅁䅁䅍䅄䅁䅁䅯杅䅁䅁䅯䅈䅙䅁䅅䅁䉁䅁䅁权慄杂䅁䍄䉁䅁䅁睁䅁䅁䅍䅄䅁䅁䅯共䅅䅁䅯䅊䅙䅁䅅䅁䉁䅁䅁权ㅃ元䅁䍄䉁䅁䅁睁䅁䅁䅍䅄䅁䅁䅯督䄰䅁䅯䅈䅙䅁䅅䅁䉁䅁䅁权あ䅃䅁䍄䉁䅁䅁䅂䅁䅁䅍䅄䅁䅁䅯睚䅁䅁䅯允䅉䅁䅯杁䅉䅁䅅䅁䉁䅁䅁兂ㅁ楹乐癖橮䅑杷允䅁䅁䅑䅁䑁䅁䅷䅁䭁䵁䵧䅁䭁䉁䜸䅁䭁䍁䝁䅁䉁䅁䅁允䅁䅁䅯兹䅷䅁杷允䅁䅁䅍䅁䑁䅁䅷䅁䭁䙁䵙䅁䭁䉁䝯䅁䉁䅁䅁允䅁䅁䅯睘䅙䅁杷允䅁䅁䅕䅁䑁䅁䅷䅁䭁乁䉙䅁䭁佁䭫䅁䭁佁䭙䅁䭁佁䭣䅁䉁䅁䅁允䅁䅁䅯睪䄸䅁杷允䅁䅁䅕䅁䑁䅁䅷䅁䭁䩁䵣䅁䭁佁䭯䅁䭁佁䭙䅁䭁佁䭳䅁䉁䅁䅁允䅁䅁䅯䅅䅑䅁杷允䅁䅁䅕䅁䑁䅁䅷䅁䭁䩁䕣䅁䭁佁䭧䅁䭁佁䭙䅁䭁佁䭣䅁䉁䅁䅁允䅁䅁䅯杂䅳䅁杷允䅁䅁䅕䅁䑁䅁䅷䅁䭁乁䴰䅁䭁佁䬰䅁䭁佁䭙䅁䭁佁䭣䅁䉁䅁䅁允䅁䅁䅯䅅䅑䅁杷允䅁䅁䅍䅁䑁䅁䅷䅁䭁䥁䰴䅁䭁䍁䝙䅁䉁䅁䅁允䅁䅁䅕瑃橥䑣䬱啘䵁䅉䅅䅁䙁䅁䅁睁䵁䅁䅁权噂䅁䅁权煄权䅁权浄权䅁权牄权䅁允䅁䅁䅅䅁䡁䅁䅁䅁杄位䅚䍄䉁䅁䅁䅂䅁䅁䅍䅄䅁䅁䅯杁䅙䅁䅯睈䅙䅁䅯䅉䅙䅁䅅䅁䉁䅁䅁权硁杂䅁䍄䉁䅁䅁兂䅁䅁䅍䅄䅁䅁䅯八䅑䅁䅯䄶䅯䅁䅯朵䅯䅁䅯眵䅯䅁䅅䅁䉁䅁䅁权允䅂䅁䍄䉁䅁䅁兂䅁䅁䅍䅄䅁䅁䅯睏䄴䅁䅯朶䅯䅁䅯朵䅯䅁䅯眶䅯䅁䅅䅁䉁䅁䅁权允䅂䅁䍄䉁䅁䅁䅂䅁䅁䅍䅄䅁䅁䅯眶䅅䅁䅯允䅉䅁䅯杁䅉䅁䅅䅁䉁䅁䅁兂乃㉬匴愶㙔䅑杷允䅁䅁䅕䅁䑁䅁䅷䅁䭁䵁䵯䅁䭁佁䭧䅁䭁佁䭙䅁䭁佁䭣䅁䉁䅁䅁允䅁䅁䅯䅅䅑䅁杷允䅁䅁䅍䅁䑁䅁䅷䅁䭁䭁䘸䅁䭁䍁䝑䅁䉁䅁䅁允䅁䅁䅯䅅䅑䅁杷允䅁䅁䅍䅁䑁䅁䅷䅁䭁䱁䙑䅁䭁䍁䝑䅁䉁䅁䅁允䅁䅁䅯朹䅙䅁杷允䅁䅁䅕䅁䑁䅁䅷䅁䭁䕁䅉䅁䭁佁䭫䅁䭁佁䭙䅁䭁佁䭣䅁䉁䅁䅁允䅁䅁䅯䅅䅑䅁杷允䅁䅁䅍䅁䑁䅁䅷䅁䭁䡁䙳䅁䭁䉁䜴䅁䉁䅁䅁允䅁䅁䅯䅚䅣䅁杷允䅁䅁䅑䅁䑁䅁䅷䅁䭁䕁䉙䅁䭁䅁䅑䅁䭁䅁䍑䅁䉁䅁䅁允䅁䉁䅑㉉攰䅁䅁䅁䵁䅉䅅䅁䕁䅁䅁睁䵁䅁䅁权㙄允䅁权䭁䅁䅁权䙁䅁䅁允䅁䅁䅅䅁䙁䭁扡䍸睃癣⽧䍄䉁䅁䅁䅂䅁䅁䅍䅄䅁䅁䅯眲䅕䅁䅯睈䅙䅁䅯䅉䅙䅁䅅䅁䉁䅁䅁权䵃睂䅁䍄䉁䅁䅁兂䅁䅁䅍䅄䅁䅁䅯䅙䅁䅁䅯䄷䅯䅁䅯朵䅯䅁䅯眵䅯䅁䅅䅁䉁䅁䅁睂䅁䅁䅁䉉歲䅑杷允䅁䅁䅍䅁䑁䅁䅷䅁䭁䩁䅍䅁䭁䍁䝙䅁䉁䅁䅁允䅁䅁䅕䡰㥁瑃呦䕖䵁䅉䅅䅁䑁䅁䅁睁䵁䅁䅁权祃兄䅁权捁杂䅁允䅁䅁䅅䅁䭁乁䝯䅁䵁䅉䅅䅁䑁䅁䅁睁䵁䅁䅁权噃䅁䅁权流杂䅁允䅁䅁䅅䅁䙁䭁䠵場啯氯䅊䍄䉁䅁䅁睁䅁䅁䅍䅄䅁䅁䅯朳䅅䅁䅯䅈䅙䅁䅅䅁䉁䅁䅁权慄杂䅁䍄䉁䅁䅁睁䅁䅁䅍䅄䅁䅁䅯杬䅁䅁䅯杊䅙䅁䅅䅁䉁䅁䅁兂桄桥畓㍒坆䅑杷允䅁䅁䅍䅁䑁䅁䅷䅁䭁䩁䅣䅁䭁䍁䝙䅁䉁䅁䅁允䅁䅁䅕敨剴䉵䘶啗䵁䅉䅅䅁䑁䅁䅁睁䵁䅁䅁权乁兄䅁权敁杂䅁允䅁䅁䅅䅁䭁䵁䝳䅁䵁䅉䅅䅁䕁䅁䅁睁䵁䅁䅁权晄允䅁权䉁杁䅁权䙁杁䅁允䅁䅁䅅䅁䙁乁兙䵱啄㥂䄵䍄䉁䅁䅁睁䅁䅁䅍䅄䅁䅁䅯杧䅅䅁䅯杇䅙䅁䅅䅁䉁䅁䅁权乄杂䅁䍄䉁䅁䅁睁䅁䅁䅍䅄䅁䅁䅯兵䅕䅁䅯杊䅙䅁䅅䅁䉁䅁䅁兂慃婭婭捭公䅑杷允䅁䅁䅍䅁䑁䅁䅷䅁䭁䭁䵉䅁䭁䍁䝑䅁䉁䅁䅁允䅁䅁䅯杅䄴䅁杷允䅁䅁䅕䅁䑁䅁䅷䅁䭁䡁䉙䅁䭁佁䭯䅁䭁佁䭙䅁䭁佁䭳䅁䉁䅁䅁允䅁䅁䅣䅁䅁䍁㑁欵䵁䅉䅅䅁䕁䅁䅁睁䵁䅁䅁权䑃䅄䅁权晁杂䅁权杁杂䅁允䅁䅁䅅䅁䭁䵁䵷䅁䵁䅉䅅䅁䙁䅁䅁睁䵁䅁䅁权㝄睃䅁权獄权䅁权浄权䅁权湄权䅁允䅁䅁䅅䅁䭁䉁䕁䅁䵁䅉䅅䅁䕁䅁䅁睁䵁䅁䅁权瑄䅁䅁权䕁䅁䅁权䙁䅁䅁允䅁䅁䅅䅁啁乁婁材䅯䅁䅁䍄䉁䅁䅁兂䅁䅁䅍䅄䅁䅁䅯䅥䅅䅁䅯儶䅯䅁䅯朵䅯䅁䅯眵䅯䅁䅅䅁䉁䅁䅁权㙃杄䅁䍄䉁䅁䅁䅂䅁䅁䅍䅄䅁䅁䅯睵䅅䅁䅯允䅉䅁䅯兂䅉䅁䅅䅁䉁䅁䅁兂瑂㉏琱㝮䜰兑杷允䅁䅁䅍䅁䑁䅁䅷䅁䭁䝁䅙䅁䭁䍁䝙䅁䉁䅁䅁允䅁䅁䅕㑈牘払⭧歕䵁䅉䅅䅁䕁䅁䅁睁䵁䅁䅁权卂䅁䅁权晁杂䅁权杁杂䅁允䅁䅁䅅䅁䭁䝁䡳䅁䵁䅉䅅䅁䙁䅁䅁睁䵁䅁䅁权灃䅁䅁权瑄权䅁权浄权䅁权湄权䅁允䅁䅁䅅䅁䡁䅁䅁䅁杁⭴䅒䍄䉁䅁䅁睁䅁䅁䅍䅄䅁䅁䅯朷䅕䅁䅯䅊䅙䅁䅅䅁䉁䅁䅁权啄睂䅁䍄䉁䅁䅁䅂䅁䅁䅍䅄䅁䅁䅯䄳䅁䅁䅯权䅁䅁䅯䅂䅉䅁䅅䅁䉁䅁䅁兂䥂場啯歲剦睐杷允䅁䅁䅍䅁䑁䅁䅷䅁䭁䉁䉣䅁䭁䉁䝯䅁䉁䅁䅁允䅁䅁䅯睓䅙䅁杷允䅁䅁䅕䅁䑁䅁䅷䅁䭁乁䅯䅁䭁佁䭷䅁䭁佁䭙䅁䭁佁䭣䅁䉁䅁䅁允䅁䅁䅣䅁䅁䍁䭂欵䵁䅉䅅䅁䙁䅁䅁睁䵁䅁䅁权坃䅁䅁权潄权䅁权浄权䅁权湄权䅁允䅁䅁䅅䅁䭁䙁䱅䅁䵁䅉䅅䅁䙁䅁䅁睁䵁䅁䅁权塃䅁䅁权潄权䅁权浄权䅁权湄权䅁允䅁䅁䅅䅁䭁䑁䱙䅁䵁䅉䅅䅁䙁䅁䅁睁䵁䅁䅁权䡃杄䅁权潄权䅁权浄权䅁权湄权䅁允䅁䅁䅅䅁䭁䅁䱙䅁䵁䅉䅅䅁䙁䅁䅁睁䵁䅁䅁权獃杄䅁权獄权䅁权浄权䅁权湄权䅁允䅁䅁䅅䅁䭁䉁䕁䅁䵁䅉䅅䅁䙁䅁䅁睁䵁䅁䅁权㕃兂䅁权潄权䅁权浄权䅁权湄权䅁允䅁䅁䅅䅁䭁䅁䱙䅁䵁䅉䅅䅁䕁䅁䅁睁䵁䅁䅁权歁䅁䅁权䉁杁䅁权䍁杁䅁允䅁䅁䅅䅁䙁䍁㕳穯㐲㥖䅤䍄䉁䅁䅁䅂䅁䅁䅍䅄䅁䅁䅯杸䅅䅁䅯允䅉䅁䅯睁䅉䅁䅅䅁䉁䅁䅁兂卂䉵䘶兊䅯兑杷允䅁䅁䅕䅁䑁䅁䅷䅁䭁䅁䙧䅁䭁佁䭷䅁䭁佁䭙䅁䭁佁䭣䅁䉁䅁䅁允䅁䅁䅣䅁䅁䕁㡂䔵䵁䅉䅅䅁䑁䅁䅁睁䵁䅁䅁权䝁允䅁权流杂䅁允䅁䅁䅅䅁䙁䉁䘫ㄶ㑇氯䅖䍄䉁䅁䅁睁䅁䅁䅍䅄䅁䅁䅯杂䄰䅁䅯杈䅙䅁䅅䅁䉁䅁䅁权䍃杂䅁䍄䉁䅁䅁兂䅁䅁䅍䅄䅁䅁䅯杫䅁䅁䅯儷䅯䅁䅯朵䅯䅁䅯眵䅯䅁䅅䅁䉁䅁䅁睂䅁䅁䅁䍙浘䅑杷允䅁䅁䅕䅁䑁䅁䅷䅁䭁佁䘴䅁䭁佁䭫䅁䭁佁䭙䅁䭁佁䭣䅁䉁䅁䅁允䅁䅁䅯杵䄸䅁杷允䅁䅁䅕䅁䑁䅁䅷䅁䭁䍁乙䅁䭁佁䭯䅁䭁佁䭙䅁䭁佁䭳䅁䉁䅁䅁允䅁䅁䅣䅁䅁䍁牁欵䵁䅉䅅䅁䙁䅁䅁睁䵁䅁䅁权啃䅁䅁权瑄权䅁权浄权䅁权湄权䅁允䅁䅁䅅䅁䡁䅁䅁䅁权⭘䅖䍄䉁䅁䅁兂䅁䅁䅍䅄䅁䅁䅯睬䅁䅁䅯儷䅯䅁䅯朵䅯䅁䅯眵䅯䅁䅅䅁䉁䅁䅁睂噂噖噖捙楔䅑杷允䅁䅁䅕䅁䑁䅁䅷䅁䭁乁䉫䅁䭁佁䭷䅁䭁佁䭙䅁䭁佁䭣䅁䉁䅁䅁允䅁䅁䅣䅁䅁䍁䵂欵䵁䅉䅅䅁䑁䅁䅁睁䵁䅁䅁权摁䅄䅁权捁杂䅁允䅁䅁䅅䅁䭁䱁䜰䅁䵁䅉䅅䅁䑁䅁䅁睁䵁䅁䅁权汄兂䅁权捁杂䅁允䅁䅁䅅䅁䭁䥁䝉䅁䵁䅉䅅䅁䑁䅁䅁睁䵁䅁䅁权晁䅄䅁权捁杂䅁允䅁䅁䅅䅁䭁䕁䡉䅁䵁䅉䅅䅁䑁䅁䅁睁䵁䅁䅁权獂允䅁权捁杂䅁允䅁䅁䅅䅁䭁佁䝷䅁䵁䅉䅅䅁䕁䅁䅁睁䵁䅁䅁权摂䅁䅁权晁杂䅁权杁杂䅁允䅁䅁䅅䅁䭁䵁䡁䅁䵁䅉䅅䅁䕁䅁䅁睁䵁䅁䅁权あ䅄䅁权晁杂䅁权杁杂䅁允䅁䅁䅅䅁䭁䱁䝷䅁䵁䅉䅅䅁䙁䅁䅁睁䵁䅁䅁权奃睃䅁权汄权䅁权浄权䅁权湄权䅁允䅁䅁䅅䅁䭁䑁䱣䅁䵁䅉䅅䅁䙁䅁䅁睁䵁䅁䅁权婃睃䅁权汄权䅁权浄权䅁权湄权䅁允䅁䅁䅅䅁䭁䉁䕁䅁䵁䅉䅅䅁䙁䅁䅁睁䵁䅁䅁权楃䅂䅁权汄权䅁权浄权䅁权湄权䅁允䅁䅁䅅䅁䭁䉁䕁䅁䵁䅉䅅䅁䑁䅁䅁睁䵁䅁䅁权睄权䅁权捁杂䅁允䅁䅁䅅䅁䭁䝁䝉䅁䵁䅉䅅䅁䙁䅁䅁睁䵁䅁䅁权㑁䅁䅁权煄权䅁权浄权䅁权牄权䅁允䅁䅁䅅䅁䡁䅁䅁䅁杁畍䅚䍄䉁䅁䅁睁䅁䅁䅍䅄䅁䅁䅯儫䅅䅁䅯䅈䅙䅁䅅䅁䉁䅁䅁权慄杂䅁䍄䉁䅁䅁䅂䅁䅁䅍䅄䅁䅁䅯睙䅅䅁䅯权䅁䅁䅯兂䅁䅁䅅䅁䉁䅁䅁兂十㡧䭄啯䅕䅑杷允䅁䅁䅑䅁䑁䅁䅷䅁䭁偁䉫䅁䭁䅁䍅䅁䭁䅁䍕䅁䉁䅁䅁允䅁䅁䅕睵灯㡈⼷唴䵁䅉䅅䅁䕁䅁䅁睁䵁䅁䅁权敂䅁䅁权䭁䅁䅁权䕁杁䅁允䅁䅁䅅䅁䙁䵁䴳䵺䵺䅺䄹䍄䉁䅁䅁兂䅁䅁䅍䅄䅁䅁䅯眰䅑䅁䅯䄶䅯䅁䅯朵䅯䅁䅯眵䅯䅁䅅䅁䉁䅁䅁权⭄权䅁䍄䉁䅁䅁睁䅁䅁䅍䅄䅁䅁䅯睺䄰䅁䅯䅈䅙䅁䅅䅁䉁䅁䅁权慂杂䅁䍄䉁䅁䅁睁䅁䅁䅍䅄䅁䅁䅯䅹䄴䅁䅯杇䅙䅁䅅䅁䉁䅁䅁权乄杂䅁䍄䉁䅁䅁兂䅁䅁䅍䅄䅁䅁䅯兵䅁䅁䅯䄷䅯䅁䅯朵䅯䅁䅯眵䅯䅁䅅䅁䉁䅁䅁睂䅁䅁䅁䡯汈䅑杷允䅁䅁䅕䅁䑁䅁䅷䅁䭁䝁䉍䅁䭁佁䬰䅁䭁佁䭙䅁䭁佁䭣䅁䉁䅁䅁允䅁䅁䅣䅁䅁䅁⽂</t>
  </si>
  <si>
    <t>䔵䵁䅉䅅䅁䑁䅁䅁睁䵁䅁䅁权橃兂䅁权慁杂䅁允䅁䅁䅅䅁䭁䝁䝉䅁䵁䅉䅅䅁䑁䅁䅁睁䵁䅁䅁权獃杄䅁权流杂䅁允䅁䅁䅅䅁䙁䉁畓⭒㙆䕎䄱䍄䉁䅁䅁兂䅁䅁䅍䅄䅁䅁䅯兔䅁䅁䅯䄷䅯䅁䅯朵䅯䅁䅯眵䅯䅁䅅䅁䉁䅁䅁睂䅁䅁䅁䕷洳䅑杷允䅁䅁䅍䅁䑁䅁䅷䅁䭁䵁乕䅁䭁䉁䝷䅁䉁䅁䅁允䅁䅁䅯兑䅙䅁杷允䅁䅁䅕䅁䑁䅁䅷䅁䭁䭁䕳䅁䭁佁䭷䅁䭁佁䭙䅁䭁佁䭣䅁䉁䅁䅁允䅁䅁䅯䅅䅑䅁杷允䅁䅁䅕䅁䑁䅁䅷䅁䭁䕁䄴䅁䭁佁䭷䅁䭁佁䭙䅁䭁佁䭣䅁䉁䅁䅁允䅁䅁䅣䅁䅁䭁硂唵䵁䅉䅅䅁䑁䅁䅁睁䵁䅁䅁权杂䅁䅁权捁杂䅁允䅁䅁䅅䅁䭁䡁䝣䅁䵁䅉䅅䅁䙁䅁䅁睁䵁䅁䅁权⭂䅁䅁权煄权䅁权浄权䅁权牄权䅁允䅁䅁䅅䅁䭁䉁䕁䅁䵁䅉䅅䅁䙁䅁䅁睁䵁䅁䅁权ぁ允䅁权煄权䅁权浄权䅁权牄权䅁允䅁䅁䅅䅁䡁䅁䅁䅁䅄畒䅚䍄䉁䅁䅁睁䅁䅁䅍䅄䅁䅁䅯兘䅁䅁䅯杊䅙䅁䅅䅁䉁䅁䅁兂獄払敧剨坴䅑杷允䅁䅁䅍䅁䑁䅁䅷䅁䭁偁䵳䅁䭁䍁䝑䅁䉁䅁䅁允䅁䅁䅯睷䄸䅁杷允䅁䅁䅕䅁䑁䅁䅷䅁䭁䥁䔴䅁䭁佁䬰䅁䭁佁䭙䅁䭁佁䭣䅁䉁䅁䅁允䅁䅁䅯䅅䅑䅁杷允䅁䅁䅍䅁䑁䅁䅷䅁䭁䝁䉕䅁䭁䍁䝑䅁䉁䅁䅁允䅁䅁䅯村䅫䅁杷允䅁䅁䅍䅁䑁䅁䅷䅁䭁䵁䴴䅁䭁䍁䝙䅁䉁䅁䅁允䅁䅁䅕䥘䌯匹捨さ䵁䅉䅅䅁䙁䅁䅁睁䵁䅁䅁权噁杂䅁权煄权䅁权浄权䅁权牄权䅁允䅁䅁䅅䅁䡁䅁䅁䅁䅁畔䅚䍄䉁䅁䅁睁䅁䅁䅍䅄䅁䅁䅯睺䅷䅁䅯杊䅙䅁䅅䅁䉁䅁䅁兂畃⭒㙆䱆刵䅑杷允䅁䅁䅍䅁䑁䅁䅷䅁䭁乁䵁䅁䭁䍁䝙䅁䉁䅁䅁允䅁䅁䅕噋偹癷套ざ䵁䅉䅅䅁䙁䅁䅁睁䵁䅁䅁权十䅁䅁权潄权䅁权浄权䅁权湄权䅁允䅁䅁䅅䅁䭁䅁䱙䅁䵁䅉䅅䅁䙁䅁䅁睁䵁䅁䅁权㡁允䅁权煄权䅁权浄权䅁权牄权䅁允䅁䅁䅅䅁䡁䅁䅁䅁权佨䅖䍄䉁䅁䅁睁䅁䅁䅍䅄䅁䅁䅯睸䅅䅁䅯䅊䅙䅁䅅䅁䉁䅁䅁权潁元䅁䍄䉁䅁䅁睁䅁䅁䅍䅄䅁䅁䅯睘䅕䅁䅯䅇䅙䅁䅅䅁䉁䅁䅁权婁杂䅁䍄䉁䅁䅁兂䅁䅁䅍䅄䅁䅁䅯䅕䅳䅁䅯朶䅯䅁䅯朵䅯䅁䅯眶䅯䅁䅅䅁䉁䅁䅁权允䅂䅁䍄䉁䅁䅁睁䅁䅁䅍䅄䅁䅁䅯䅫䄰䅁䅯䅇䅙䅁䅅䅁䉁䅁䅁权㕁杂䅁䍄䉁䅁䅁兂䅁䅁䅍䅄䅁䅁䅯杌䅅䅁䅯朶䅯䅁䅯朵䅯䅁䅯眶䅯䅁䅅䅁䉁䅁䅁睂䅁䅁䅁䍧浦䅑杷允䅁䅁䅍䅁䑁䅁䅷䅁䭁佁偉䅁䭁䍁䝑䅁䉁䅁䅁允䅁䅁䅯䅃䅣䅁杷允䅁䅁䅑䅁䑁䅁䅷䅁䭁䍁䉷䅁䭁䅁䍅䅁䭁䅁䍕䅁䉁䅁䅁允䅁䅁䅕ㅚ啩㙓㉘唷䵁䅉䅅䅁䙁䅁䅁睁䵁䅁䅁权䭂允䅁权汄权䅁权浄权䅁权湄权䅁允䅁䅁䅅䅁䭁䑁䱧䅁䵁䅉䅅䅁䙁䅁䅁睁䵁䅁䅁权䡁杂䅁权潄权䅁权浄权䅁权湄权䅁允䅁䅁䅅䅁䭁䅁䱙䅁䵁䅉䅅䅁䑁䅁䅁睁䵁䅁䅁权橂兂䅁权慁杂䅁允䅁䅁䅅䅁䭁䑁䜰䅁䵁䅉䅅䅁䑁䅁䅁睁䵁䅁䅁权䙄兂䅁权奁杂䅁允䅁䅁䅅䅁䭁䉁䝫䅁䵁䅉䅅䅁䙁䅁䅁睁䵁䅁䅁权婃允䅁权獄权䅁权浄权䅁权湄权䅁允䅁䅁䅅䅁䡁䅁䅁䅁杂⭘䅒䍄䉁䅁䅁兂䅁䅁䅍䅄䅁䅁䅯睮䅑䅁䅯䄶䅯䅁䅯朵䅯䅁䅯眵䅯䅁䅅䅁䉁䅁䅁权允䅂䅁䍄䉁䅁䅁睁䅁䅁䅍䅄䅁䅁䅯杧䅁䅁䅯杊䅙䅁䅅䅁䉁䅁䅁兂慃婭婭坭公䅑杷允䅁䅁䅍䅁䑁䅁䅷䅁䭁䍁䉕䅁䭁䉁䝯䅁䉁䅁䅁允䅁䅁䅯材䅙䅁杷允䅁䅁䅕䅁䑁䅁䅷䅁䭁䅁䉣䅁䭁佁䭯䅁䭁佁䭙䅁䭁佁䭳䅁䉁䅁䅁允䅁䅁䅣䅁䅁䅁癁欵䵁䅉䅅䅁䑁䅁䅁睁䵁䅁䅁权流䅁䅁权慁杂䅁允䅁䅁䅅䅁䭁䍁䝳䅁䵁䅉䅅䅁䑁䅁䅁睁䵁䅁䅁权捁允䅁权捁杂䅁允䅁䅁䅅䅁䭁䩁䜰䅁䵁䅉䅅䅁䑁䅁䅁睁䵁䅁䅁权噄兂䅁权捁杂䅁允䅁䅁䅅䅁䭁䕁䝅䅁䵁䅉䅅䅁䕁䅁䅁睁䵁䅁䅁权桃䅁䅁权剁䅁䅁权䙁䅁䅁允䅁䅁䅅䅁啁䥁浄穌䅉䅁䅁䍄䉁䅁䅁兂䅁䅁䅍䅄䅁䅁䅯杅䅕䅁䅯儷䅯䅁䅯朵䅯䅁䅯眵䅯䅁䅅䅁䉁䅁䅁睂䅁䅁䅁䑯浐䅑杷允䅁䅁䅍䅁䑁䅁䅷䅁䭁䡁䉍䅁䭁䉁䜴䅁䉁䅁䅁允䅁䅁䅯公䅙䅁杷允䅁䅁䅕䅁䑁䅁䅷䅁䭁佁丰䅁䭁佁䭯䅁䭁佁䭙䅁䭁佁䭳䅁䉁䅁䅁允䅁䅁䅣䅁䅁䍁䝂欵䵁䅉䅅䅁䑁䅁䅁睁䵁䅁䅁权噂睃䅁权敁杂䅁允䅁䅁䅅䅁䭁䙁䝕䅁䵁䅉䅅䅁䑁䅁䅁睁䵁䅁䅁权偁䅄䅁权捁杂䅁允䅁䅁䅅䅁䭁䍁䠴䅁䵁䅉䅅䅁䕁䅁䅁睁䵁䅁䅁权剂允䅁权䉁杁䅁权䍁杁䅁允䅁䅁䅅䅁䙁䥁硍佚欰改䅎䍄䉁䅁䅁睁䅁䅁䅍䅄䅁䅁䅯䅩䅁䅁䅯䅇䅙䅁䅅䅁䉁䅁䅁权㡂杂䅁䍄䉁䅁䅁睁䅁䅁䅍䅄䅁䅁䅯杗䅁䅁䅯杇䅙䅁䅅䅁䉁䅁䅁权牁杂䅁䍄䉁䅁䅁兂䅁䅁䅍䅄䅁䅁䅯朰䅷䅁䅯儷䅯䅁䅯朵䅯䅁䅯眵䅯䅁䅅䅁䉁䅁䅁睂䅁䅁䅁䙑歌䅑杷允䅁䅁䅕䅁䑁䅁䅷䅁䭁乁䵑䅁䭁佁䬰䅁䭁佁䭙䅁䭁佁䭣䅁䉁䅁䅁允䅁䅁䅯䅅䅑䅁杷允䅁䅁䅕䅁䑁䅁䅷䅁䭁䱁䅉䅁䭁佁䭷䅁䭁佁䭙䅁䭁佁䭣䅁䉁䅁䅁允䅁䅁䅣䅁䅁䕁乃唵䵁䅉䅅䅁䙁䅁䅁睁䵁䅁䅁权祁兂䅁权瑄权䅁权浄权䅁权湄权䅁允䅁䅁䅅䅁䡁䅁䅁䅁杄⭍䅚䍄䉁䅁䅁䅂䅁䅁䅍䅄䅁䅁䅯睇䅅䅁䅯允䅉䅁䅯睁䅉䅁䅅䅁䉁䅁䅁兂穃䑆甲坐ㅐ䅑杷允䅁䅁䅕䅁䑁䅁䅷䅁䭁䅁䝍䅁䭁佁䭕䅁䭁佁䭙䅁䭁佁䭣䅁䉁䅁䅁允䅁䅁䅯䅅䅑䅁杷允䅁䅁䅕䅁䑁䅁䅷䅁䭁䅁䵁䅁䭁佁䭷䅁䭁佁䭙䅁䭁佁䭣䅁䉁䅁䅁允䅁䅁䅯䅅䅑䅁杷允䅁䅁䅍䅁䑁䅁䅷䅁䭁䥁䅧䅁䭁䉁䝯䅁䉁䅁䅁允䅁䅁䅯睋䅙䅁杷允䅁䅁䅕䅁䑁䅁䅷䅁䭁䝁䅣䅁䭁佁䭷䅁䭁佁䭙䅁䭁佁䭣䅁䉁䅁䅁允䅁䅁䅣䅁䅁䥁い䔵䵁䅉䅅䅁䑁䅁䅁睁䵁䅁䅁权硄䅂䅁权慁杂䅁允䅁䅁䅅䅁䭁䙁䝫䅁䵁䅉䅅䅁䑁䅁䅁睁䵁䅁䅁权橄䅁䅁权捁杂䅁允䅁䅁䅅䅁䭁䙁䠸䅁䵁䅉䅅䅁䑁䅁䅁睁䵁䅁䅁权乄䅂䅁权慁杂䅁允䅁䅁䅅䅁䭁䵁䜰䅁䵁䅉䅅䅁䑁䅁䅁睁䵁䅁䅁权癄䅁䅁权歁杂䅁允䅁䅁䅅䅁䭁䡁䭍䅁䵁䅉䅅䅁䑁䅁䅁睁䵁䅁䅁权塄䅄䅁权流杂䅁允䅁䅁䅅䅁䙁佁㙆䭆䠵噣䅨䍄䉁䅁䅁睁䅁䅁䅍䅄䅁䅁䅯兴䅁䅁䅯杈䅙䅁䅅䅁䉁䅁䅁权㍂杂䅁䍄䉁䅁䅁睁䅁䅁䅍䅄䅁䅁䅯光䅁䅁䅯䅇䅙䅁䅅䅁䉁䅁䅁权䭂杂䅁䍄䉁䅁䅁睁䅁䅁䅍䅄䅁䅁䅯眸䅑䅁䅯杊䅙䅁䅅䅁䉁䅁䅁兂䭁㘱睎摐噰䅑杷允䅁䅁䅍䅁䑁䅁䅷䅁䭁䭁䉳䅁䭁䉁䝯䅁䉁䅁䅁允䅁䅁䅯睇䅙䅁杷允䅁䅁䅍䅁䑁䅁䅷䅁䭁䕁䙕䅁䭁䍁䝙䅁䉁䅁䅁允䅁䅁䅕積積積呍啖䵁䅉䅅䅁䕁䅁䅁睁䵁䅁䅁权扄睄䅁权晁杂䅁权杁杂䅁允䅁䅁䅅䅁䭁乁䥣䅁䵁䅉䅅䅁䑁䅁䅁睁䵁䅁䅁权扁睃䅁权奁杂䅁允䅁䅁䅅䅁䭁䡁䝷䅁䵁䅉䅅䅁䙁䅁䅁睁䵁䅁䅁权䙂䅁䅁权汄权䅁权浄权䅁权湄权䅁允䅁䅁䅅䅁䭁䑁䱧䅁䵁䅉䅅䅁䙁䅁䅁睁䵁䅁䅁权⭃允䅁权汄权䅁权浄权䅁权湄权䅁允䅁䅁䅅䅁䭁䑁䱙䅁䵁䅉䅅䅁䙁䅁䅁睁䵁䅁䅁权ㅄ䅁䅁权獄权䅁权浄权䅁权湄权䅁允䅁䅁䅅䅁䡁䅁䅁䅁杁敗䅎䍄䉁䅁䅁睁䅁䅁䅍䅄䅁䅁䅯睇䅅䅁䅯䅊䅙䅁䅅䅁䉁䅁䅁权牁元䅁䍄䉁䅁䅁睁䅁䅁䅍䅄䅁䅁䅯杍䅳䅁䅯杈䅙䅁䅅䅁䉁䅁䅁权ぁ杂䅁䍄䉁䅁䅁睁䅁䅁䅍䅄䅁䅁䅯杮䅁䅁䅯䅊䅙䅁䅅䅁䉁䅁䅁权獁元䅁䍄䉁䅁䅁睁䅁䅁䅍䅄䅁䅁䅯䄰䅅䅁䅯䅇䅙䅁䅅䅁䉁䅁䅁权㡂杂䅁䍄䉁䅁䅁䅂䅁䅁䅍䅄䅁䅁䅯䅵䅁䅁䅯充䅁䅁䅯䅂䅉䅁䅅䅁䉁䅁䅁䅆㑁潭䱅䅁䅁䅁杷允䅁䅁䅕䅁䑁䅁䅷䅁䭁䕁䱑䅁䭁佁䭧䅁䭁佁䭙䅁䭁佁䭣䅁䉁䅁䅁允䅁䅁䅯䅅䅑䅁杷允䅁䅁䅑䅁䑁䅁䅷䅁䭁䙁䱧䅁䭁䉁䜸䅁䭁䍁䝁䅁䉁䅁䅁允䅁䅁䅯儫䅙䅁杷允䅁䅁䅍䅁䑁䅁䅷䅁䭁䱁䉯䅁䭁䍁䝑䅁䉁䅁䅁允䅁䅁䅯睈䅯䅁杷允䅁䅁䅍䅁䑁䅁䅷䅁䭁乁䵧䅁䭁䍁䝑䅁䉁䅁䅁允䅁䅁䅯儲䅷䅁杷允䅁䅁䅍䅁䑁䅁䅷䅁䭁䉁佁䅁䭁䉁䝷䅁䉁䅁䅁允䅁䅁䅯睘䅣䅁杷允䅁䅁䅕䅁䑁䅁䅷䅁䭁佁估䅁䭁佁䭯䅁䭁佁䭙䅁䭁佁䭳䅁䉁䅁䅁允䅁䅁䅣䅁䅁䥁䍂欵䵁䅉䅅䅁䙁䅁䅁睁䵁䅁䅁权䅂兂䅁权潄权䅁权浄权䅁权湄权䅁允䅁䅁䅅䅁䭁䙁䱅䅁䵁䅉䅅䅁䑁䅁䅁睁䵁䅁䅁权浄睃䅁权歁杂䅁允䅁䅁䅅䅁䭁佁余䅁䵁䅉䅅䅁䙁䅁䅁睁䵁䅁䅁权慄䅄䅁权獄权䅁权浄权䅁权湄权䅁允䅁䅁䅅䅁䭁䉁䕁䅁䵁䅉䅅䅁䑁䅁䅁睁䵁䅁䅁权穂䅁䅁权歁杂䅁允䅁䅁䅅䅁䭁䱁䩧䅁䵁䅉䅅䅁䑁䅁䅁睁䵁䅁䅁权婂䅄䅁权奁杂䅁允䅁䅁䅅䅁䭁䑁䝫䅁䵁䅉䅅䅁䙁䅁䅁睁䵁䅁䅁权捂䅁䅁权獄权䅁权浄权䅁权湄权䅁允䅁䅁䅅䅁䡁䅁䅁䅁䅁畡䅒䍄䉁䅁䅁兂䅁䅁䅍䅄䅁䅁䅯䅶䅁䅁䅯儵䅯䅁䅯朵䅯䅁䅯眵䅯䅁䅅䅁䉁䅁䅁权⭁睃䅁䍄䉁䅁䅁兂䅁䅁䅍䅄䅁䅁䅯朴䄸䅁䅯儷䅯䅁䅯朵䅯䅁䅯眵䅯䅁䅅䅁䉁䅁䅁权允䅂䅁䍄䉁䅁䅁睁䅁䅁䅍䅄䅁䅁䅯䅲䅁䅁䅯杈䅙䅁䅅䅁䉁䅁䅁权摂杂䅁䍄䉁䅁䅁睁䅁䅁䅍䅄䅁䅁䅯睭䅁䅁䅯䅊䅙䅁䅅䅁䉁䅁䅁权扂杂䅁䍄䉁䅁䅁兂䅁䅁䅍䅄䅁䅁䅯杪䅅䅁䅯儶䅯䅁䅯朵䅯䅁䅯眵䅯䅁䅅䅁䉁䅁䅁权時䅅䅁䍄䉁䅁䅁睁䅁䅁䅍䅄䅁䅁䅯杕䅁䅁䅯䅊䅙䅁䅅䅁䉁䅁䅁权杂元䅁䍄䉁䅁䅁䅂䅁䅁䅍䅄䅁䅁䅯杅䅅䅁䅯权䅁䅁䅯兂䅁䅁䅅䅁䉁䅁䅁兂煃搸乊桙佁䅑杷允䅁䅁䅍䅁䑁䅁䅷䅁䭁乁䵣䅁䭁䍁䝑䅁䉁䅁䅁允䅁䅁䅯䅅䅑䅁杷允䅁䅁䅕䅁䑁䅁䅷䅁䭁䅁䈰䅁䭁佁䭷䅁䭁佁䭙䅁䭁佁䭣䅁䉁䅁䅁允䅁䅁䅣䅁䅁䍁佂䔵䵁䅉䅅䅁䙁䅁䅁睁䵁䅁䅁权䅂兂䅁权瑄权䅁权浄权䅁权湄权䅁允䅁䅁䅅䅁䡁䅁䅁䅁杁畒䅚䍄䉁䅁䅁兂䅁䅁䅍䅄䅁䅁䅯睭䅅䅁䅯儶䅯䅁䅯朵䅯䅁䅯眵䅯䅁䅅䅁䉁䅁䅁权扄䅄䅁䍄䉁䅁䅁兂䅁䅁䅍䅄䅁䅁䅯儳䅁䅁䅯朶䅯䅁䅯朵䅯䅁䅯眶䅯䅁䅅䅁䉁䅁䅁睂䅁䅁䅁䍧浘䅑杷允䅁䅁䅕䅁䑁䅁䅷䅁䭁乁䈴䅁䭁佁䭷䅁䭁佁䭙䅁䭁佁䭣䅁䉁䅁䅁允䅁䅁䅯䅅䅑䅁杷允䅁䅁䅕䅁䑁䅁䅷䅁䭁䉁䙳䅁䭁佁䭧䅁䭁佁䭙䅁䭁佁䭣䅁䉁䅁䅁允䅁䅁䅯术䅯䅁杷允䅁䅁䅑䅁䑁䅁䅷䅁䭁䝁䴸䅁䭁䉁䜸䅁䭁䍁䝁䅁䉁䅁䅁允䅁䅁䅯兯䅧䅁杷允䅁䅁䅕䅁䑁䅁䅷䅁䭁䡁䙯䅁䭁佁䭧䅁䭁佁䭙䅁䭁佁䭣䅁䉁䅁䅁允䅁䅁䅯杂䅳䅁杷允䅁䅁䅍䅁䑁䅁䅷䅁䭁䱁䵷䅁䭁䉁䝧䅁䉁䅁䅁允䅁䅁䅯兏䅙䅁杷允䅁䅁䅑䅁䑁䅁䅷䅁䭁䥁䅧䅁䭁䉁䜸䅁䭁䍁䝁䅁䉁䅁䅁允䅁䅁䅯全䅧䅁杷允䅁䅁䅕䅁䑁䅁䅷䅁䭁䑁䵧䅁䭁佁䭕䅁䭁佁䭙䅁䭁佁䭣䅁䉁䅁䅁允䅁䅁䅯睎䅳䅁杷允䅁䅁䅍䅁䑁䅁䅷䅁䭁䍁䅁䅁䭁䍁䝑䅁䉁䅁䅁允䅁䅁䅯䅅䅑䅁杷允䅁䅁䅍䅁䑁䅁䅷䅁䭁䵁䉑䅁䭁䉁䝷䅁䉁䅁䅁允䅁䅁䅯杒䅣䅁杷允䅁䅁䅍䅁䑁䅁䅷䅁䭁䡁䘰䅁䭁䉁䝯䅁䉁䅁䅁允䅁䅁䅯睋䅙䅁杷允䅁䅁䅍䅁䑁䅁䅷䅁䭁䥁䅧䅁䭁䍁䝙䅁䉁䅁䅁允䅁䅁䅕⽷潕䥘䌹ざ䵁䅉䅅䅁䙁䅁䅁睁䵁䅁䅁权奁兂䅁权灄权䅁权浄权䅁权湄权䅁允䅁䅁䅅䅁䭁䩁內䅁䵁䅉䅅䅁䙁䅁䅁睁䵁䅁䅁权敄䅄䅁权獄权䅁权浄权䅁权湄权䅁允䅁䅁䅅䅁䭁䉁䕁䅁䵁䅉䅅䅁䙁䅁䅁睁䵁䅁䅁权㍄䅂䅁权獄权䅁权浄权䅁权湄权䅁允䅁䅁䅅䅁䡁䅁䅁䅁杁佲䅖䍄䉁䅁䅁兂䅁䅁䅍䅄䅁䅁䅯眳䅷䅁䅯䄷䅯䅁䅯朵䅯䅁䅯眵䅯䅁䅅䅁䉁䅁䅁睂䅁䅁䅁偯汘䅑杷允䅁䅁䅍䅁䑁䅁䅷䅁䭁䉁䝑䅁䭁䍁䝙䅁䉁䅁䅁允䅁䅁䅕㘱睎児㍲歖䵁䅉䅅䅁䙁䅁䅁睁䵁䅁䅁权牃䅄䅁权汄权䅁权浄权䅁权湄权䅁允䅁䅁䅅䅁䭁䑁䱙䅁䵁䅉䅅䅁䕁䅁䅁睁䵁䅁䅁权佂兂䅁权晁杂䅁权杁杂䅁允䅁䅁䅅䅁䭁䅁䤴䅁䵁䅉䅅䅁䑁䅁䅁睁䵁䅁䅁权䍂允䅁权敁杂䅁允䅁䅁䅅䅁䭁䑁䝉䅁䵁䅉䅅䅁䑁䅁䅁睁䵁䅁䅁权䡄兄䅁权敁杂䅁允䅁䅁䅅䅁䭁䥁䝉䅁䵁䅉䅅䅁䙁䅁䅁睁䵁䅁䅁权䥄䅂䅁权煄权䅁权浄权䅁权牄权䅁允䅁䅁䅅䅁䡁䅁䅁䅁杂位䅚䍄䉁䅁䅁兂䅁䅁䅍䅄䅁䅁䅯䅂䅳䅁䅯儶䅯䅁䅯朵䅯䅁䅯眵䅯䅁䅅䅁䉁䅁䅁权允䅂䅁䍄䉁䅁䅁睁䅁䅁䅍䅄䅁䅁䅯朷䅑䅁䅯䅈䅙䅁䅅䅁䉁䅁䅁权煁睂䅁䍄䉁䅁䅁睁䅁䅁䅍䅄䅁䅁䅯杊䄴䅁䅯䅊䅙䅁䅅䅁䉁䅁䅁权㥄睂䅁䍄䉁䅁䅁䅂䅁䅁䅍䅄䅁䅁䅯睹䅅䅁䅯充䅁䅁䅯䅂䅉䅁䅅䅁䉁䅁䅁䅆睄搳䭅䅁䅁䅁杷允䅁䅁䅑䅁䑁䅁䅷䅁䭁乁䙣䅁䭁䉁䜸䅁䭁䍁䝁䅁䉁䅁䅁允䅁䅁䅯䄲䅙䅁杷允䅁䅁䅍䅁䑁䅁䅷䅁䭁䝁䉧䅁䭁䉁䝷䅁䉁䅁䅁允䅁䅁䅯睥䅙䅁杷允䅁䅁䅕䅁䑁䅁䅷䅁䭁䅁䈸䅁䭁佁䭷䅁䭁佁䭙䅁䭁佁䭣䅁䉁䅁䅁允䅁䅁䅣䅁䅁䵁獄唵䵁䅉䅅䅁䙁䅁䅁睁䵁䅁䅁权⭁䅁䅁权瑄权䅁权浄权䅁权湄权䅁允䅁䅁䅅䅁䡁䅁䅁䅁杂⭌䅚䍄䉁䅁䅁䅂䅁䅁䅍䅄䅁䅁䅯关䅅䅁䅯允䅉䅁䅯兂䅉䅁䅅䅁䉁䅁䅁兂⽄煔䙑側䅯兑杷允䅁䅁䅕䅁䑁䅁䅷䅁䭁䙁䉯䅁䭁佁䭕䅁䭁佁䭙䅁䭁佁䭣䅁䉁䅁䅁允䅁䅁䅯兄䅳䅁杷允䅁䅁䅍䅁䑁䅁䅷䅁䭁䝁䉫䅁䭁䉁䝷䅁䉁䅁䅁允䅁䅁䅯睹䅙䅁杷允䅁䅁䅍䅁䑁䅁䅷䅁䭁䙁䱳䅁䭁䉁䝯䅁䉁䅁䅁允䅁䅁䅯杙䅙䅁杷允䅁䅁䅍䅁䑁䅁䅷䅁䭁䅁䴰䅁䭁䍁䝑䅁䉁䅁䅁允䅁䅁䅯儴䅷䅁杷允䅁䅁䅍䅁䑁䅁䅷䅁䭁䕁䅁䅁䭁䍁䝑䅁䉁䅁䅁允䅁䅁䅯杔䅫䅁杷允䅁䅁䅕䅁䑁䅁䅷䅁䭁䉁偫䅁䭁佁䭫䅁䭁佁䭙䅁䭁佁䭣䅁䉁䅁䅁允䅁䅁䅯䅅䅑䅁杷允䅁䅁䅕䅁䑁䅁䅷䅁䭁乁偕䅁䭁佁䭧䅁䭁佁䭙䅁䭁佁䭣䅁䉁䅁䅁允䅁䅁䅯杂䅳䅁杷允䅁䅁䅑䅁䑁䅁䅷䅁䭁䍁䅕䅁䭁䉁䜸䅁䭁䍁䝁䅁䉁䅁䅁允䅁䅁䅯䅏䅙䅁杷允䅁䅁䅍䅁䑁䅁䅷䅁䭁䵁䉳䅁䭁䉁䝯䅁䉁䅁䅁允䅁䅁䅯睇䅙䅁杷允䅁䅁䅑䅁䑁䅁䅷䅁䭁䩁䔰䅁䭁䉁䜸䅁䭁䍁䝁䅁䉁䅁䅁允䅁䅁䅯䅔䅙䅁杷允䅁䅁䅕䅁䑁䅁䅷䅁䭁䱁䙯䅁䭁佁䭯䅁䭁佁䭙䅁䭁佁䭳䅁䉁䅁䅁允䅁䅁䅣䅁䅁䅁穁欵䵁䅉䅅䅁䑁䅁䅁睁䵁䅁䅁权元䅁䅁权敁杂䅁允䅁䅁䅅䅁䭁䡁䝉䅁䵁䅉䅅䅁䙁䅁䅁睁䵁䅁䅁权卄䅁䅁权瑄权䅁权浄权䅁权湄权䅁允䅁䅁䅅䅁䡁䅁䅁䅁䅄由䅖䍄䉁䅁䅁睁䅁䅁䅍䅄䅁䅁䅯䅎䅁䅁䅯杇䅙䅁䅅䅁䉁䅁䅁权坄杂䅁䍄䉁䅁䅁䅂䅁䅁䅍䅄䅁䅁䅯充䅅䅁䅯睈䅙䅁䅯䅉䅙䅁䅅䅁䉁䅁䅁权䱁睂䅁䍄䉁䅁䅁兂䅁䅁䅍䅄䅁䅁䅯䅩䅁䅁䅯朶䅯䅁䅯朵䅯䅁䅯眶䅯䅁䅅䅁䉁䅁䅁睂䅁䅁䅁䍑洯䅑杷允䅁䅁䅕䅁䑁䅁䅷䅁䭁䱁䉯䅁䭁佁䭷䅁䭁佁䭙䅁䭁佁䭣䅁䉁䅁䅁允䅁䅁䅣䅁䅁䝁偁唵䵁䅉䅅䅁䑁䅁䅁睁䵁䅁䅁权呃兂䅁权流杂䅁允䅁䅁䅅䅁䙁䅁塲㍯㥁汋䅂䍄䉁䅁䅁䅂䅁䅁䅍䅄䅁䅁䅯䅨䅁䅁䅯权䅁䅁䅯兂䅁䅁䅅䅁䉁䅁䅁兂㡄晱午坔呉䅑杷允䅁䅁䅕䅁䑁䅁䅷䅁䭁䅁䱅䅁䭁佁䭯䅁䭁佁䭙䅁䭁佁䭳䅁䉁䅁䅁允䅁䅁䅣䅁䅁䵁䙂欵䵁䅉䅅䅁䑁䅁䅁睁䵁䅁䅁权䅃睃䅁权流杂䅁允䅁䅁䅅䅁䙁䥁䌯匹捨ㅘ䅴䍄䉁䅁䅁兂䅁䅁䅍䅄䅁䅁䅯䅩䅁䅁䅯儷䅯䅁䅯朵䅯䅁䅯眵䅯䅁䅅䅁䉁䅁䅁睂䅁䅁䅁䌴浐䅑杷允䅁䅁䅍䅁䑁䅁䅷䅁䭁䍁䱁䅁䭁䉁䝷䅁䉁䅁䅁允䅁䅁䅯睥䅙䅁杷允䅁䅁䅍䅁䑁䅁䅷䅁䭁䙁䉍䅁䭁䉁䝧䅁䉁䅁䅁允䅁䅁䅯䅑䅙䅁杷允䅁䅁䅕䅁䑁䅁䅷䅁䭁䕁䱷䅁䭁佁䭯䅁䭁佁䭙䅁䭁佁䭳䅁䉁䅁䅁允䅁䅁䅯䅅䅑䅁杷允䅁䅁䅍䅁䑁䅁䅷䅁䭁䵁䅳䅁䭁䉁䝷䅁䉁䅁䅁允䅁䅁䅯睹䅙䅁杷允䅁䅁䅕䅁䑁䅁䅷䅁䭁乁䅑䅁䭁佁䭯䅁䭁佁䭙䅁䭁佁䭳䅁䉁䅁䅁允䅁䅁䅣䅁䅁䅁䝂欵䵁䅉䅅䅁䑁䅁䅁睁䵁䅁䅁权煂䅁䅁权慁杂䅁允䅁䅁䅅䅁䭁䙁䜸䅁䵁䅉䅅䅁䕁䅁䅁睁䵁䅁䅁权䵄䅁䅁权晁杂䅁权杁杂䅁允䅁䅁䅅䅁䭁䭁䬰䅁䵁䅉䅅䅁䙁䅁䅁睁䵁䅁䅁权流䅁䅁权瑄权䅁权浄权䅁权湄权䅁允䅁䅁䅅䅁䡁䅁䅁䅁䅁佈䅚䍄䉁䅁䅁兂䅁䅁䅍䅄䅁䅁䅯兡䄰䅁䅯朶䅯䅁䅯朵䅯䅁䅯眶䅯䅁䅅䅁䉁䅁䅁睂䅁䅁䅁䔴浄䅑杷允䅁䅁䅍䅁䑁䅁䅷䅁䭁䝁䅯䅁䭁䉁䝷䅁䉁䅁䅁允䅁䅁䅯杍䅣䅁杷允䅁䅁䅕䅁䑁䅁䅷䅁䭁佁䱷䅁䭁佁䭯䅁䭁佁䭙䅁䭁佁䭳䅁䉁䅁䅁允䅁䅁䅣䅁䅁䍁䅂欵䵁䅉䅅䅁䑁䅁䅁睁䵁䅁䅁权⽁允䅁权捁杂䅁允䅁䅁䅅䅁䭁䑁䝉䅁䵁䅉䅅䅁䑁䅁䅁睁䵁䅁䅁权獂允䅁权歁杂䅁允䅁䅁䅅䅁䭁䑁䩯䅁䵁䅉䅅䅁䑁䅁䅁睁䵁䅁䅁权汁允䅁权流杂䅁允䅁䅁䅅䅁䙁䵁ㅐ䙋偹汕䅚䍄䉁䅁䅁兂䅁䅁䅍䅄䅁䅁䅯兮䅑䅁䅯儶䅯䅁䅯朵䅯䅁䅯眵䅯䅁䅅䅁䉁䅁䅁权橄䅄䅁䍄䉁䅁䅁兂䅁䅁䅍䅄䅁䅁䅯䅵䅅䅁䅯䄷䅯䅁䅯朵䅯䅁䅯眵䅯䅁䅅䅁䉁䅁䅁睂䅁䅁䅁䱯汶䅑杷允䅁䅁䅕䅁䑁䅁䅷䅁䭁䩁䔴䅁䭁佁䭫䅁䭁佁䭙䅁䭁佁䭣䅁䉁䅁䅁允䅁䅁䅯䄵䅷䅁杷允䅁䅁䅕䅁䑁䅁䅷䅁䭁䭁䉍䅁䭁佁䬰䅁䭁佁䭙䅁䭁佁䭣䅁䉁䅁䅁允䅁䅁䅣䅁䅁䝁潃䔵䵁䅉䅅䅁䙁䅁䅁睁䵁䅁䅁权婄允䅁权灄权䅁权浄权䅁权湄权䅁允䅁䅁䅅䅁䭁佁䵣䅁䵁䅉䅅䅁䑁䅁䅁睁䵁䅁䅁权畄䅂䅁权歁杂䅁允䅁䅁䅅䅁䭁䑁䡍䅁䵁䅉䅅䅁䙁䅁䅁睁䵁䅁䅁权杁杄䅁权汄权䅁权浄权䅁权湄权䅁允䅁䅁䅅䅁䭁偁䭫䅁䵁䅉䅅䅁䑁䅁䅁睁䵁䅁䅁权䍁兂䅁权流杂䅁允䅁䅁䅅䅁䙁䕁桪桥畓ㅨ䅬䍄䉁䅁䅁兂䅁䅁䅍䅄䅁䅁䅯术䅁䅁䅯儷䅯䅁䅯朵䅯䅁䅯眵䅯䅁䅅䅁䉁䅁䅁睂䅁䅁䅁䩁氷䅑杷允䅁䅁䅍䅁䑁䅁䅷䅁䭁䱁䉅䅁䭁䍁䝙䅁䉁䅁䅁允䅁䅁䅕㑈牘払⭧啖䵁䅉䅅䅁䙁䅁䅁睁䵁䅁䅁权⽄䅁䅁权瑄权䅁权浄权䅁权湄权䅁允䅁䅁䅅䅁䡁䅁䅁䅁杂甹䅎䍄䉁䅁䅁睁䅁䅁䅍䅄䅁䅁䅯䅹䄰䅁䅯杈䅙䅁䅅䅁䉁䅁䅁权祂杂䅁䍄䉁䅁䅁兂䅁䅁䅍䅄䅁䅁䅯䅁䅅䅁䅯儷䅯䅁䅯朵䅯䅁䅯眵䅯䅁䅅䅁䉁䅁䅁睂䅁䅁䅁䅧浶䅑杷允䅁䅁䅕䅁䑁䅁䅷䅁䭁䍁乁䅁䭁佁䭧䅁䭁佁䭙䅁䭁佁䭣䅁䉁䅁䅁允䅁䅁䅯䅅䅑䅁杷允䅁䅁䅑䅁䑁䅁䅷䅁䭁䉁䉁䅁䭁䅁䍅䅁䭁䅁䍍䅁䉁䅁䅁允䅁䅁䅯睒䅁䅁杷允䅁䅁䅕䅁䑁䅁䅷䅁䭁佁䵧䅁䭁佁䭧䅁䭁佁䭙䅁䭁佁䭣䅁䉁䅁䅁允䅁䅁䅯李䅳䅁杷允䅁䅁䅑䅁䑁䅁䅷䅁䭁乁䄸䅁䭁䉁䜸䅁䭁䍁䝁䅁䉁䅁䅁允䅁䅁䅯全䅧䅁杷允䅁䅁䅍䅁䑁䅁䅷䅁䭁䡁䅅䅁䭁䉁䝧䅁䉁䅁䅁允䅁䅁䅯䅦䅙䅁杷允䅁䅁䅑䅁䑁䅁䅷䅁䭁佁䉧䅁䭁䉁䜸䅁䭁䍁䝁䅁䉁䅁䅁允䅁䅁䅯䅍䅫䅁杷允䅁䅁䅕䅁䑁䅁䅷䅁䭁乁䙯䅁䭁佁䬰䅁䭁佁䭙䅁䭁佁䭣䅁䉁䅁䅁允䅁䅁䅣䅁䅁佁摃唵䵁䅉䅅䅁䑁䅁䅁睁䵁䅁䅁权卄䅂䅁权歁杂䅁允䅁䅁䅅䅁䭁䉁䕁䅁䵁䅉䅅䅁䙁䅁䅁睁䵁䅁䅁权⽄杄䅁权灄权䅁权浄权䅁权湄权䅁允䅁䅁䅅䅁䭁䉁䕁䅁䵁䅉䅅䅁䑁䅁䅁睁䵁䅁䅁权⭂䅁䅁权流杂䅁允䅁䅁䅅䅁䙁䱁敧敨剴䙭䅨䍄䉁䅁䅁兂䅁䅁䅍䅄䅁䅁䅯杙䅅䅁䅯儵䅯䅁䅯朵䅯䅁䅯眵䅯䅁䅅䅁䉁䅁䅁权㥁杁䅁䍄䉁䅁䅁睁䅁䅁䅍䅄䅁䅁䅯条䅁䅁䅯杊䅙䅁䅅䅁䉁䅁䅁兂捂㡪ㅌ䡋塸䅑杷允䅁䅁䅕䅁䑁䅁䅷䅁䭁䵁䅅䅁䭁佁䭯䅁䭁佁䭙䅁䭁佁䭳䅁䉁䅁䅁允䅁䅁䅣䅁䅁佁䱂欵䵁䅉䅅䅁䙁䅁䅁睁䵁䅁䅁权剄䅂䅁权煄权䅁权浄权䅁权牄权䅁允䅁䅁䅅䅁䭁䉁䕁䅁䵁䅉䅅䅁䑁䅁䅁睁䵁䅁䅁权䩁允䅁权敁杂䅁允䅁䅁䅅䅁䭁䭁䝉䅁䵁䅉䅅䅁䑁䅁䅁睁䵁䅁䅁权䩁䅁䅁权流杂䅁允䅁䅁䅅䅁䙁䅁䅁䅁䅁䙅䅚䍄䉁䅁䅁睁䅁䅁䅍䅄䅁䅁䅯杍䅅䅁䅯䅈䅙䅁䅅䅁䉁䅁䅁权あ杂䅁䍄䉁䅁䅁兂䅁䅁䅍䅄䅁䅁䅯兒䅁䅁䅯儶䅯䅁䅯朵䅯䅁䅯眵䅯䅁䅅䅁䉁䅁䅁权畄䅄䅁䍄䉁䅁䅁兂䅁䅁䅍䅄䅁䅁䅯䅹䄰䅁䅯朶䅯䅁䅯朵䅯䅁䅯眶䅯䅁䅅䅁䉁䅁䅁睂䅁䅁䅁䕑浢䅑杷允䅁䅁䅍䅁䑁䅁䅷䅁䭁䕁䱫䅁䭁䉁䝷䅁䉁䅁䅁允䅁䅁䅯杌䅣䅁杷允䅁䅁䅍䅁䑁䅁䅷䅁䭁佁佣䅁䭁䉁䝷䅁䉁䅁䅁允䅁䅁䅯朵䅧䅁杷允䅁䅁䅕䅁䑁䅁䅷䅁䭁䉁䱣䅁䭁佁䭕䅁䭁佁䭙䅁䭁佁䭣䅁䉁䅁䅁允䅁䅁䅯䅅䅑䅁杷允䅁䅁䅕䅁䑁䅁䅷䅁䭁䑁䄸䅁䭁佁䭯䅁䭁佁䭙䅁䭁佁䭳䅁䉁䅁䅁允䅁䅁䅣䅁䅁佁潁欵䵁䅉䅅䅁䙁䅁䅁睁䵁䅁䅁权⽁䅁䅁权獄权䅁权浄权䅁权湄权䅁允䅁䅁䅅䅁䡁䅁䅁䅁杂故䅎䍄䉁䅁䅁兂䅁䅁䅍䅄䅁䅁䅯睉䅷䅁䅯䄶䅯䅁䅯朵䅯䅁䅯眵䅯䅁䅅䅁䉁䅁䅁权允䅂䅁䍄䉁䅁䅁睁䅁䅁䅍䅄䅁䅁䅯睍䅁䅁䅯杇䅙䅁䅅䅁䉁䅁䅁权時杂䅁䍄䉁䅁䅁兂䅁䅁䅍䅄䅁䅁䅯具䅁䅁䅯儵䅯䅁䅯朵䅯䅁䅯眵䅯䅁䅅䅁䉁䅁䅁权㥁杁䅁䍄䉁䅁䅁兂䅁䅁䅍䅄䅁䅁䅯杩䅅䅁䅯朶䅯䅁䅯朵䅯䅁䅯眶䅯䅁䅅䅁䉁䅁䅁权允䅂䅁䍄䉁䅁䅁睁䅁䅁䅍䅄䅁䅁䅯杨䅁䅁䅯䅊䅙䅁䅅䅁䉁䅁䅁权㡃权䅁䍄䉁䅁䅁睁䅁䅁䅍䅄䅁䅁䅯杍䅕䅁䅯杇䅙䅁䅅䅁䉁䅁䅁权時杂䅁䍄䉁䅁䅁睁䅁䅁䅍䅄䅁䅁䅯儷䅷䅁䅯䅇䅙䅁䅅䅁䉁䅁䅁权㡂杂䅁䍄䉁䅁䅁兂䅁䅁䅍䅄䅁䅁䅯兲䅅䅁䅯儷䅯䅁䅯朵䅯䅁䅯眵䅯䅁䅅䅁䉁䅁䅁睂䅁䅁䅁䍁汪䅑杷允䅁䅁䅕䅁䑁䅁䅷䅁䭁䭁䙯䅁䭁佁䬰䅁䭁佁䭙䅁䭁佁䭣䅁䉁䅁䅁允䅁䅁䅯䅅䅑䅁杷允䅁䅁䅕䅁䑁䅁䅷䅁䭁佁䙳䅁䭁佁䭧䅁䭁佁䭙䅁䭁佁䭣䅁䉁䅁䅁允䅁䅁䅯术䅯䅁杷允䅁䅁䅕䅁䑁䅁䅷䅁䭁䑁䙍䅁䭁佁䭷䅁䭁佁䭙䅁䭁佁䭣䅁䉁䅁䅁允䅁䅁䅣䅁䅁䅁獄〴䵁䅉䅅䅁䑁䅁䅁睁䵁䅁䅁权䭁杄䅁权流杂䅁允䅁䅁䅅䅁䙁偁潙䥘䌯啴䅬䍄䉁䅁䅁䅂䅁䅁䅍䅄䅁䅁䅯睥䅅䅁䅯允䅉䅁䅯睁䅉䅁䅅䅁䉁䅁䅁兂歃敊癌睳䅢䅑杷允䅁䅁䅕䅁䑁䅁䅷䅁䭁偁䭁䅁䭁佁䬰䅁䭁佁䭙䅁䭁佁䭣䅁䉁䅁䅁允䅁䅁䅣䅁䅁䍁潁欵䵁䅉䅅䅁䑁䅁䅁睁䵁䅁䅁权⭁兂䅁权慁杂䅁允䅁䅁䅅䅁䭁䕁䝁䅁䵁䅉䅅䅁䙁䅁䅁睁䵁䅁䅁权㕄允䅁权瑄权䅁权浄权䅁权湄权䅁允䅁䅁䅅䅁䡁䅁䅁䅁杄佐䅖䍄䉁䅁䅁睁䅁䅁䅍䅄䅁䅁䅯共䅕䅁䅯䅇䅙䅁䅅䅁䉁䅁䅁权㕁杂䅁䍄䉁䅁䅁兂䅁䅁䅍䅄䅁䅁䅯兘䅳䅁䅯朶䅯䅁䅯朵䅯䅁䅯眶䅯䅁䅅䅁䉁䅁䅁权允䅂䅁䍄䉁䅁䅁睁䅁䅁䅍䅄䅁䅁䅯儰䅅䅁䅯杈䅙䅁䅅䅁䉁䅁䅁权呃杂䅁䍄䉁䅁䅁兂䅁䅁䅍䅄䅁䅁䅯关䅑䅁䅯儶䅯䅁䅯朵䅯䅁䅯眵䅯䅁䅅䅁䉁䅁䅁权杂睃䅁䍄䉁䅁䅁睁䅁䅁䅍䅄䅁䅁䅯儸䅷䅁䅯杊䅙䅁䅅䅁䉁䅁䅁兂獄払敧晨啴䅑杷允䅁䅁䅍䅁䑁䅁䅷䅁䭁䙁䉫䅁䭁䍁䝙䅁䉁䅁䅁允䅁䅁䅕噋偹癷㑗歕䵁䅉䅅䅁䑁䅁䅁睁䵁䅁䅁权䩁允䅁权慁杂䅁允䅁䅁䅅䅁䭁䉁䝳䅁䵁䅉䅅䅁䙁䅁䅁睁䵁䅁䅁权煂䅁䅁权煄权䅁权浄权䅁权牄权䅁允䅁䅁䅅䅁䡁䅁䅁䅁䅂佐䅚䍄䉁䅁䅁兂䅁䅁䅍䅄䅁䅁䅯朳䅕䅁䅯朶䅯䅁䅯朵䅯䅁䅯眶䅯䅁䅅䅁䉁䅁䅁睂䅁䅁䅁䕁浢䅑杷允䅁䅁䅍䅁䑁䅁䅷䅁䭁偁䵍䅁䭁䍁䝙䅁䉁䅁䅁允䅁䅁䅕牕敧敨桶䕕䵁䅉䅅䅁䑁䅁䅁睁䵁䅁䅁权杁䅁䅁权敁杂䅁允䅁䅁䅅䅁䭁䙁䝙䅁䵁䅉䅅䅁䑁䅁䅁睁䵁䅁䅁权䩁䅄䅁权敁杂䅁允䅁䅁䅅䅁䭁䕁䡣䅁䵁䅉䅅䅁䕁䅁䅁睁䵁䅁䅁权乄允䅁权䕁䅁䅁权䙁䅁䅁允䅁䅁䅅䅁啁䩁汨兙䅁䅁䅁䍄䉁䅁䅁兂䅁䅁䅍䅄䅁䅁䅯眵䄴䅁䅯儷䅯䅁䅯朵䅯䅁䅯眵䅯䅁䅅䅁䉁䅁䅁睂䅁䅁䅁䍑汶䅑杷允䅁䅁䅍䅁䑁䅁䅷䅁䭁䉁䈰䅁䭁䉁䝷䅁䉁䅁䅁允䅁䅁䅯䅆䅫䅁杷允䅁䅁䅑䅁䑁䅁䅷䅁䭁偁䵑䅁䭁䉁䜸䅁䭁䍁䝁䅁䉁䅁䅁允䅁䅁䅯睏䅙䅁杷允䅁䅁䅑䅁䑁䅁䅷䅁䭁䡁䉳䅁䭁䉁䜸䅁䭁䍁䝁䅁䉁䅁䅁允䅁䅁䅯杔䅙䅁杷允䅁䅁䅑䅁䑁䅁䅷䅁䭁偁䵕䅁䭁䉁䜸䅁䭁䍁䝁䅁䉁䅁䅁允䅁䅁䅯䅏䅙䅁杷允䅁䅁䅍䅁䑁䅁䅷䅁䭁䍁䅣䅁䭁䉁䝯䅁䉁䅁䅁允䅁䅁䅯䅐䅙䅁杷允䅁䅁䅑䅁䑁䅁䅷䅁䭁䅁䴰䅁䭁䉁䜸䅁䭁䍁䝁䅁䉁䅁䅁允䅁䅁䅯元䅣䅁杷允䅁䅁䅕䅁䑁䅁䅷䅁䭁䩁䕉䅁䭁佁䬰䅁䭁佁䭙䅁䭁佁䭣䅁䉁䅁䅁允䅁䅁䅣䅁䅁佁偂欵䵁䅉䅅䅁䕁䅁䅁睁䵁䅁䅁权䵄䅁䅁权剁䅁䅁权䕁杁䅁允䅁䅁䅅䅁啁䉁周㌫䅁䅁䅁䍄䉁䅁䅁兂䅁䅁䅍䅄䅁䅁䅯朹䅅䅁䅯儷䅯䅁䅯朵䅯䅁䅯眵䅯䅁䅅䅁䉁䅁䅁睂䅁䅁䅁䅉浄䅑杷允䅁䅁䅑䅁䑁䅁䅷䅁䭁䭁䉁䅁䭁䅁䅯䅁䭁䅁䍑䅁䉁䅁䅁允䅁䅁䅕灶愸㥌欲啇䵁䅉䅅䅁䑁䅁䅁睁䵁䅁䅁权⽂䅅䅁权歁杂䅁允䅁䅁䅅䅁䭁䩁单䅁䵁䅉䅅䅁䕁䅁䅁睁䵁䅁䅁权桃允䅁权䭁䅁䅁权䕁杁䅁允䅁䅁䅅䅁䙁佁㝦晱午剺䅬䍄䉁䅁䅁兂䅁䅁䅍䅄䅁䅁䅯睫䅅䅁䅯儶䅯䅁䅯朵䅯䅁䅯眵䅯䅁䅅䅁䉁䅁䅁权允䅂䅁䍄䉁䅁䅁睁䅁䅁䅍䅄䅁䅁䅯䄸䅷䅁䅯杇䅙䅁䅅䅁䉁䅁䅁权敂杂䅁䍄䉁䅁䅁兂䅁䅁䅍䅄䅁䅁䅯眹䅷䅁䅯朶䅯䅁䅯朵䅯䅁䅯眶䅯䅁䅅䅁䉁䅁䅁睂䅁䅁䅁䑧浌䅑杷允䅁䅁䅕䅁䑁䅁䅷䅁䭁䅁䉑䅁䭁佁䭕䅁䭁佁䭙䅁䭁佁䭣䅁䉁䅁䅁允䅁䅁䅯䅏䅳䅁杷允䅁䅁䅕䅁䑁䅁䅷䅁䭁偁䵑䅁䭁佁䬰䅁䭁佁䭙䅁䭁佁䭣䅁䉁䅁䅁允䅁䅁䅯䅅䅑䅁杷允䅁䅁䅕䅁䑁䅁䅷䅁䭁䭁䉳䅁䭁佁䭫䅁䭁佁䭙䅁䭁佁䭣䅁䉁䅁䅁允䅁䅁䅯䅉䄸䅁杷允䅁䅁䅕䅁䑁䅁䅷䅁䭁偁䵕䅁䭁佁䬰䅁䭁佁䭙䅁䭁佁䭣䅁䉁䅁䅁允䅁䅁䅯䅅䅑䅁杷允䅁䅁䅍䅁䑁䅁䅷䅁䭁䵁䅑䅁䭁䍁䝙䅁䉁䅁䅁允䅁䅁䅕䡰㥁瑃呤ざ䵁䅉䅅䅁䑁䅁䅁睁䵁䅁䅁权䝄䅁䅁权流杂䅁允䅁䅁䅅䅁䙁䝁浚浚浚汸䅊䍄䉁䅁䅁睁䅁䅁䅍䅄䅁䅁䅯兓䅅䅁䅯杊䅙䅁䅅䅁䉁䅁䅁兂䙃ㄶ㑇浈呖䅑杷允䅁䅁䅑䅁䑁䅁䅷䅁䭁䝁䅧䅁䭁䉁䜸䅁䭁䍁䝁䅁䉁䅁䅁允䅁䅁䅯䄹䅫䅁杷允䅁䅁䅑䅁䑁䅁䅷䅁䭁佁䄰䅁䭁䅁䍅䅁䭁䅁䍕䅁䉁䅁䅁允䅁䅁䅕獯䝘楇䥮䔹䵁䅉䅅䅁䙁䅁䅁睁䵁䅁䅁权捂允䅁权潄权䅁权浄权䅁权湄权䅁允䅁䅁䅅䅁䭁䅁䱙䅁䵁䅉䅅䅁䑁䅁䅁睁䵁䅁䅁权䩃睃䅁权流杂䅁允䅁䅁䅅䅁䙁䅁䅁䅁䅁䘴䅰䍄䉁䅁䅁睁䅁䅁䅍䅄䅁䅁䅯䅲䅁䅁䅯䅈䅙䅁䅅䅁䉁䅁䅁权摂杂䅁䍄䉁䅁䅁睁䅁䅁䅍䅄䅁䅁䅯睌䅕䅁䅯杇䅙䅁䅅䅁䉁䅁䅁权婂杂䅁䍄䉁䅁䅁睁䅁䅁䅍䅄䅁䅁䅯儸䅯䅁䅯䅊䅙䅁䅅䅁䉁䅁䅁权䱂充䅁䍄䉁䅁䅁䅂䅁䅁䅍䅄䅁䅁䅯杈䅁䅁䅯䅂䅁䅁䅯兂䅁䅁䅅䅁䉁䅁䅁䅆潃協䉣䅁䅁䅁杷允䅁䅁䅕䅁䑁䅁䅷䅁䭁䉁䱙䅁䭁佁䬰䅁䭁佁䭙䅁䭁佁䭣䅁䉁䅁䅁允䅁䅁䅯䅅䅑䅁杷允䅁䅁䅕䅁䑁䅁䅷䅁䭁䉁丰䅁䭁佁䭷䅁䭁佁䭙䅁䭁佁䭣䅁䉁䅁䅁允䅁䅁䅯䅅䅑䅁杷允䅁䅁䅍䅁䑁䅁䅷䅁䭁䵁䙍䅁䭁䍁䝙䅁䉁䅁䅁允䅁䅁䅕䅁䅁䅁杄啗䵁䅉䅅䅁䑁䅁䅁睁䵁䅁䅁权楄䅂䅁权捁杂䅁允䅁䅁䅅䅁䭁䡁䝳䅁䵁䅉䅅䅁䑁䅁䅁睁䵁䅁䅁权摂兂䅁权敁杂䅁允䅁䅁䅅䅁䭁䙁䝍䅁䵁䅉䅅䅁䙁䅁䅁睁䵁䅁䅁权流䅁䅁权潄权䅁权浄权䅁权湄权䅁允䅁䅁䅅䅁䭁偁䬴䅁䵁䅉䅅䅁䑁䅁䅁睁䵁䅁䅁权㑁䅄䅁权捁杂䅁允䅁䅁䅅䅁䭁䍁䡯䅁䵁䅉䅅䅁䕁䅁䅁睁䵁䅁䅁权求兄䅁权晁杂䅁权杁杂䅁允䅁䅁䅅䅁䭁䝁䡳䅁䵁䅉䅅䅁䑁䅁䅁睁䵁䅁䅁权㉂允䅁权捁杂䅁允䅁䅁䅅䅁䭁䥁䝷䅁䵁䅉䅅䅁䕁䅁䅁睁䵁䅁䅁权硄䅁䅁权䭁䅁䅁权䕁杁䅁允䅁䅁䅅䅁䙁䡁焹䡶呓䉇䅤䍄䉁䅁䅁兂䅁䅁䅍䅄䅁䅁䅯兪䅳䅁䅯儶䅯䅁䅯朵䅯䅁䅯眵䅯䅁䅅䅁䉁䅁䅁权瑃睄䅁䍄䉁䅁䅁兂䅁䅁䅍䅄䅁䅁䅯全䄴䅁䅯儶䅯䅁䅯朵䅯䅁䅯眵䅯䅁䅅䅁䉁䅁䅁权剁睄䅁䍄䉁䅁䅁睁䅁䅁䅍䅄䅁䅁䅯䅴䅁䅁䅯杊䅙䅁䅅䅁䉁䅁䅁兂偃癷潕䅘愹䅑杷允䅁䅁䅕䅁䑁䅁䅷䅁䭁䕁䵅䅁䭁佁䭕䅁䭁佁䭙䅁䭁佁䭣䅁䉁䅁䅁允䅁䅁䅯睄䅳䅁杷允䅁䅁䅍䅁䑁䅁䅷䅁䭁乁䉑䅁䭁䉁䝷䅁䉁䅁䅁允䅁䅁䅯杋䅣䅁杷允䅁䅁䅕䅁䑁䅁䅷䅁䭁䱁䉳䅁䭁佁䭯䅁䭁佁䭙䅁䭁佁䭳䅁䉁䅁䅁允䅁䅁䅣䅁䅁䵁睁欵䵁䅉䅅䅁䙁䅁䅁睁䵁䅁䅁权ぁ䅁䅁权潄权䅁权浄权䅁权湄权䅁允䅁䅁䅅䅁䭁䅁䱙䅁䵁䅉䅅䅁䕁䅁䅁睁䵁䅁䅁权佃兂䅁权晁杂䅁权杁杂䅁允䅁䅁䅅䅁䭁䩁䠸䅁䵁䅉䅅䅁䕁䅁䅁睁䵁䅁䅁权㙄䅄䅁权晁杂䅁权杁杂䅁允䅁䅁䅅䅁䭁䵁䥁䅁䵁䅉䅅䅁䙁䅁䅁睁䵁䅁䅁权扄䅁䅁权瑄权䅁权浄权䅁权湄权䅁允䅁䅁䅅䅁䡁䅁䅁䅁䅄佌䅚䍄䉁䅁䅁兂䅁䅁䅍䅄䅁䅁䅯䅇䅅䅁䅯朶䅯䅁䅯朵䅯䅁䅯眶䅯䅁䅅䅁䉁䅁䅁睂䅁䅁䅁䕧洷䅑杷允䅁䅁䅍䅁䑁䅁䅷䅁䭁䉁䉍䅁䭁䍁䝑䅁䉁䅁䅁允䅁䅁䅯睲䅯䅁杷允䅁䅁䅕䅁䑁䅁䅷䅁䭁偁䵳䅁䭁佁䭷䅁䭁佁䭙䅁䭁佁䭣䅁䉁䅁䅁允䅁䅁䅯䅅䅑䅁杷允䅁䅁䅕䅁䑁䅁䅷䅁䭁䝁䉑䅁䭁佁䭕䅁䭁佁䭙䅁䭁佁䭣䅁䉁䅁䅁允䅁䅁䅯兄䅳䅁杷允䅁䅁䅑䅁䑁䅁䅷䅁䭁䭁䱳䅁䭁䉁䜸䅁䭁䍁䝁䅁䉁䅁䅁允䅁䅁䅯䄯䅷䅁杷允䅁䅁䅕䅁䑁䅁䅷䅁䭁䑁䉣䅁䭁佁䭫䅁䭁佁䭙䅁䭁佁䭣䅁䉁䅁䅁允䅁䅁䅯睄䄴䅁杷允䅁䅁䅕䅁䑁䅁䅷䅁䭁䡁䙯䅁䭁佁䬰䅁䭁佁䭙䅁䭁佁䭣䅁䉁䅁䅁允䅁䅁䅣䅁䅁䕁瑃〴䵁䅉䅅䅁䑁䅁䅁睁䵁䅁䅁权䵃允䅁权歁杂䅁允䅁䅁䅅䅁䭁䉁䕁䅁䵁䅉䅅䅁䙁䅁䅁睁䵁䅁䅁权元䅂䅁权瑄权䅁权浄权䅁权湄权䅁允䅁䅁䅅䅁䡁䅁䅁䅁䅃敇䅚䍄䉁䅁䅁兂䅁䅁䅍䅄䅁䅁䅯䄸䅅䅁䅯儵䅯䅁䅯朵䅯䅁䅯眵䅯䅁䅅䅁䉁䅁䅁权⭁睃䅁䍄䉁䅁䅁睁䅁䅁䅍䅄䅁䅁䅯入䅅䅁䅯䅇䅙䅁䅅䅁䉁䅁䅁权䩂睂䅁䍄䉁䅁䅁兂䅁䅁䅍䅄䅁䅁䅯典䅷䅁䅯朶䅯䅁䅯朵䅯䅁䅯眶䅯䅁䅅䅁䉁䅁䅁睂䅁䅁䅁䕁浄䅑杷允䅁䅁䅕䅁䑁䅁䅷䅁䭁乁䈰䅁䭁佁䭯䅁䭁佁䭙䅁䭁佁䭳䅁䉁䅁䅁允䅁䅁䅣䅁䅁䝁㍁欵䵁䅉䅅䅁䕁䅁䅁睁䵁䅁䅁权䕄䅁䅁权剁䅁䅁权䕁杁䅁允䅁䅁䅅䅁啁䍁捄睘䅧䅁䅁䍄䉁䅁䅁兂䅁䅁䅍䅄䅁䅁䅯杘䅕䅁䅯䄶䅯䅁䅯朵䅯䅁䅯眵䅯䅁䅅䅁䉁䅁䅁权䝁睃䅁䍄䉁䅁䅁睁䅁䅁䅍䅄䅁䅁䅯杉䅁䅁䅯杈䅙䅁䅅䅁䉁䅁䅁权䡄杂䅁䍄䉁䅁䅁兂䅁䅁䅍䅄䅁䅁䅯杷䅁䅁䅯朶䅯䅁䅯朵䅯䅁䅯眶䅯䅁䅅䅁䉁䅁䅁睂䅁䅁䅁䑯浪䅑杷允䅁䅁䅍䅁䑁䅁䅷䅁䭁乁䉫䅁䭁䍁䝙䅁䉁䅁䅁允䅁䅁䅕噋偹癷套䕖䵁䅉䅅䅁䑁䅁䅁睁䵁䅁䅁权十兂䅁权慁杂䅁允䅁䅁䅅䅁䭁䙁䝫䅁䵁䅉䅅䅁䕁䅁䅁睁䵁䅁䅁权潃䅁䅁权䭁䅁䅁权䙁䅁䅁允䅁䅁䅅䅁䙁䑁䥅䉲慸䍚䅊䍄䉁䅁䅁兂䅁䅁䅍䅄䅁䅁䅯杸䅁䅁䅯朶䅯䅁䅯朵䅯䅁䅯眶䅯䅁䅅䅁䉁䅁䅁睂䅁䅁䅁䌴浲䅑杷允䅁䅁䅍䅁䑁䅁䅷䅁䭁䕁䙯䅁䭁䍁䝙䅁䉁䅁䅁允䅁䅁䅕瑃橥䑣㘱歖䵁䅉䅅䅁䙁䅁䅁睁䵁䅁䅁权ㅃ䅂䅁权獄权䅁权浄权䅁权湄权䅁允䅁䅁䅅䅁䡁䅁䅁䅁䅁佴䅖䍄䉁䅁䅁兂䅁䅁䅍䅄䅁䅁䅯李䅕䅁䅯儵䅯䅁䅯朵䅯䅁䅯眵䅯䅁䅅䅁䉁䅁䅁权允䅂䅁䍄䉁䅁䅁睁䅁䅁䅍䅄䅁䅁䅯䄸䅁䅁䅯杇䅙䅁䅅䅁䉁䅁䅁权敂杂䅁䍄䉁䅁䅁睁䅁䅁䅍䅄䅁䅁䅯䅩䅷䅁䅯杈䅙䅁䅅䅁䉁䅁䅁权灁睂䅁䍄䉁䅁䅁睁䅁䅁䅍䅄䅁䅁䅯䅡䄰䅁䅯杊䅙䅁䅅䅁䉁䅁䅁兂卂䉵䘶㔶奆䅑杷允䅁䅁䅍䅁䑁䅁䅷䅁䭁䝁乷䅁䭁䍁䝑䅁䉁䅁䅁允䅁䅁䅯杶䄸䅁杷允䅁䅁䅕䅁䑁䅁䅷䅁䭁䵁䅧䅁䭁佁䭯䅁䭁佁䭙䅁䭁佁䭳䅁䉁䅁䅁允䅁䅁䅣䅁䅁䅁癁欵䵁䅉䅅䅁䙁䅁䅁睁䵁䅁䅁权煂䅄䅁权獄权䅁权浄权䅁权湄权䅁允䅁䅁䅅䅁䭁䉁䕁䅁䵁䅉䅅䅁䑁䅁䅁睁䵁䅁䅁权㍃睃䅁权捁杂䅁允䅁䅁䅅䅁䭁䵁䝳䅁䵁䅉䅅䅁䙁䅁䅁睁䵁䅁䅁权䥁兂䅁权潄权䅁权浄权䅁权湄权䅁允䅁䅁䅅䅁䭁䅁䱙䅁䵁䅉䅅䅁䙁䅁䅁睁䵁䅁䅁权㥄䅄䅁权煄权䅁权浄权䅁权牄权䅁允䅁䅁䅅䅁䭁䉁䕁䅁䵁䅉䅅䅁䙁䅁䅁睁䵁䅁䅁权䩁杂䅁权汄权䅁权浄权䅁权湄权䅁允䅁䅁䅅䅁䭁䉁䕁䅁䵁䅉䅅䅁䙁䅁䅁睁䵁䅁䅁权畃䅄䅁权瑄权䅁权浄权䅁权湄权䅁允䅁䅁䅅䅁䭁䉁䕁䅁䵁䅉䅅䅁䑁䅁䅁睁䵁䅁䅁权奂睃䅁权歁杂䅁允䅁䅁䅅䅁䭁偁䴸䅁䵁䅉䅅䅁䙁䅁䅁睁䵁䅁䅁权穃允䅁权煄权䅁权浄权䅁权牄权䅁允䅁䅁䅅䅁䡁䅁䅁䅁杂畎䅚䍄䉁䅁䅁兂䅁䅁䅍䅄䅁䅁䅯儱䄰䅁䅯儷䅯䅁䅯朵䅯䅁䅯眵䅯䅁䅅䅁䉁䅁䅁权允䅂䅁䍄䉁䅁䅁睁䅁䅁䅍䅄䅁䅁䅯兯䅁䅁䅯䅊䅙䅁䅅䅁䉁䅁䅁权䡂元䅁䍄䉁䅁䅁䅂䅁䅁䅍䅄䅁䅁䅯睈䅕䅁䅯睈䅙䅁䅯䅉䅙䅁䅅䅁䉁䅁䅁权䵂杂䅁䍄䉁䅁䅁兂䅁䅁䅍䅄䅁䅁䅯兲䅅䅁䅯朶䅯䅁䅯朵䅯䅁䅯眶䅯䅁䅅䅁䉁䅁䅁睂䅁䅁䅁䑁浐䅑杷允䅁䅁䅕䅁䑁䅁䅷䅁䭁䙁䰰䅁䭁佁䬰䅁䭁佁䭙䅁䭁佁䭣䅁䉁䅁䅁允䅁䅁䅯䅅䅑䅁杷允䅁䅁䅕䅁䑁䅁䅷䅁䭁䭁䅷䅁䭁佁䭷䅁䭁佁䭙䅁䭁佁䭣䅁䉁䅁䅁允䅁䅁䅣䅁䅁䝁千䔵䵁䅉䅅䅁䙁䅁䅁睁䵁䅁䅁权獃䅁䅁权瑄权䅁权浄权䅁权湄权䅁允䅁䅁䅅䅁䡁䅁䅁䅁杂畫䅒䍄䉁䅁䅁兂䅁䅁䅍䅄䅁䅁䅯䅧䅁䅁䅯儵䅯䅁䅯朵䅯䅁䅯眵䅯䅁䅅䅁䉁䅁䅁权⭁睃䅁䍄䉁䅁䅁兂䅁䅁䅍䅄䅁䅁䅯儸䅅䅁䅯䄷䅯䅁䅯朵䅯䅁䅯眵䅯䅁䅅䅁䉁䅁䅁睂䅁䅁䅁䥉氳䅑杷允䅁䅁䅍䅁䑁䅁䅷䅁䭁䱁䅉䅁䭁䉁䝧䅁䉁䅁䅁允䅁䅁䅯䅦䅙䅁杷允䅁䅁䅍䅁䑁䅁䅷䅁䭁䵁乧䅁䭁䉁䝯䅁䉁䅁䅁允䅁䅁䅯児䅙䅁杷允䅁䅁䅑䅁䑁䅁䅷䅁䭁佁䅫䅁䭁䅁䅑䅁䭁䅁䍑䅁䉁䅁䅁允䅁䉁䅑䠰㥌䅁䅁䅁䵁䅉䅅䅁䑁䅁䅁睁䵁䅁䅁权慁杄䅁权慁杂䅁允䅁䅁䅅䅁䭁䙁䝫䅁䵁䅉䅅䅁䙁䅁䅁睁䵁䅁䅁权扃䅁䅁权潄权䅁权浄权䅁权湄权䅁允䅁䅁䅅䅁䭁䅁䱙䅁䵁䅉䅅䅁䑁䅁䅁睁䵁䅁䅁权㡃䅁䅁权慁杂䅁允䅁䅁䅅䅁䭁䵁䝉䅁䵁䅉䅅䅁䑁䅁䅁睁䵁䅁䅁权湁允䅁权敁杂䅁允䅁䅁䅅䅁䭁䩁䝯䅁䵁䅉䅅䅁䑁䅁䅁睁䵁䅁䅁权啁䅁䅁权奁杂䅁允䅁䅁䅅䅁䭁䕁䡫䅁䵁䅉䅅䅁䑁䅁䅁睁䵁䅁䅁权瑄䅁䅁权捁杂䅁允䅁䅁䅅䅁䭁䍁䥁䅁䵁䅉䅅䅁䙁䅁䅁睁䵁䅁䅁权敄䅄䅁权煄权䅁权浄权䅁权牄权䅁允䅁䅁䅅䅁䭁䉁䕁䅁䵁䅉䅅䅁䑁䅁䅁睁䵁䅁䅁权呂睃䅁权流杂䅁允䅁䅁䅅䅁䙁䙁㑋潈牘噅䅰䍄䉁䅁䅁䅂䅁䅁䅍䅄䅁䅁䅯六䅅䅁䅯充䅁䅁䅯兂䅁䅁䅅䅁䉁䅁䅁䅆杂㜴歕䅁䅁䅁杷允䅁䅁䅍䅁䑁䅁䅷䅁䭁乁䄸䅁䭁䍁䝙䅁䉁䅁䅁允䅁䅁䅕捺䵺䵺㡹歖䵁䅉䅅䅁䕁䅁䅁睁䵁䅁䅁权䡄䅁䅁权剁䅁䅁权䙁䅁䅁允䅁䅁䅅䅁啁䙁噩㐹䅧䅁䅁䍄䉁䅁䅁睁䅁䅁䅍䅄䅁䅁䅯睉䅅䅁䅯䅈䅙䅁䅅䅁䉁䅁䅁权㍂杂䅁䍄䉁䅁䅁睁䅁䅁䅍䅄䅁䅁䅯䅖䅳䅁䅯杊䅙䅁䅅䅁䉁䅁䅁兂塄㍯㥁畃呤䅑杷允䅁䅁䅍䅁䑁䅁䅷䅁䭁䵁䱧䅁䭁䉁䝯䅁䉁䅁䅁允䅁䅁䅯䅷䅙䅁杷允䅁䅁䅍䅁䑁䅁䅷䅁䭁䅁丰䅁䭁䉁䝯䅁䉁䅁䅁允䅁䅁䅯䅐䅙䅁杷允䅁䅁䅑䅁䑁䅁䅷䅁䭁乁䉁䅁䭁䅁䍅䅁䭁䅁䍉䅁䉁䅁䅁允䅁䅁䅕⽺呤礴䩕啁䵅䅉䅅䅁䕁䅁䅁睁䵁䅁䅁权癃允䅁权䉁杁䅁权䙁杁䅁允䅁䅁䅅䅁䙁䝁礱䬫⽑癧䅎䍄䉁䅁䅁睁䅁䅁䅍䅄䅁䅁䅯儶䅷䅁䅯䅈䅙䅁䅅䅁䉁䅁䅁权煁睂䅁䍄䉁䅁䅁䅂䅁䅁䅍䅄䅁䅁䅯睲䅅䅁䅯允䅉䅁䅯睁䅉䅁䅅䅁䉁䅁䅁兂剂䡷睙㕃睄䅑杷允䅁䅁䅕䅁䑁䅁䅷䅁䭁䅁久䅁䭁佁䭫䅁䭁佁䭙䅁䭁佁䭣䅁䉁䅁䅁允䅁䅁䅯杁䄰䅁杷允䅁䅁䅕䅁䑁䅁䅷䅁䭁䕁义䅁䭁佁䭫䅁䭁佁䭙䅁䭁佁䭣䅁䉁䅁䅁允䅁䅁䅯桳䅅䅁杷允䅁䅁䅍䅁䑁䅁䅷䅁䭁䙁䅷䅁䭁䉁䝧䅁䉁䅁䅁允䅁䅁䅯䅦䅙䅁杷允䅁䅁䅕䅁䑁䅁䅷䅁䭁䱁䅉䅁䭁佁䭯䅁䭁佁䭙䅁䭁佁䭳䅁䉁䅁䅁允䅁䅁䅣䅁䅁䕁䝂欵䵁䅉䅅䅁䑁䅁䅁睁䵁䅁䅁权䉁允䅁权捁杂䅁允䅁䅁䅅䅁䭁佁䝷䅁䵁䅉䅅䅁䙁䅁䅁睁䵁䅁䅁权䩂兂䅁权灄权䅁权浄权䅁权湄权䅁允䅁䅁䅅䅁䭁䅁乑䅁䵁䅉䅅䅁䑁䅁䅁睁䵁䅁䅁权䙁兄䅁权捁杂䅁允䅁䅁䅅䅁䭁䝁䝉䅁䵁䅉䅅䅁䑁䅁䅁睁䵁䅁䅁权奁允䅁权敁杂䅁允䅁䅁䅅䅁䭁䩁䝯䅁䵁䅉䅅䅁䙁䅁䅁睁䵁䅁䅁权䙂䅁䅁权瑄权䅁权浄权䅁权湄权䅁允䅁䅁䅅䅁䡁䅁䅁䅁䅄畏䅚䍄䉁䅁䅁睁䅁䅁䅍䅄䅁䅁䅯杣䅳䅁䅯杊䅙䅁䅅䅁䉁䅁䅁兂䥂場啯湲奤䅑杷允䅁䅁䅑䅁䑁䅁䅷䅁䭁䝁䅅䅁䭁䅁䅑䅁䭁䅁䍑䅁䉁䅁䅁允䅁䉁䅑䍆塆䅁䅁䅁䵁䅉䅅䅁䙁䅁䅁睁䵁䅁䅁权硃䅁䅁权汄权䅁权浄权䅁权湄权䅁允䅁䅁䅅䅁䭁䑁䌰䅁䵁䅉䅅䅁䑁䅁䅁睁䵁䅁䅁权䝃䅁䅁权流杂䅁允䅁䅁䅅䅁䙁䉁䘫ㄶ㑇歘䅸䍄䉁䅁䅁䅂䅁䅁䅍䅄䅁䅁䅯杴䅁䅁䅯睈䅙䅁䅯䅉䅙䅁䅅䅁䉁䅁䅁权⭂杂䅁䍄䉁䅁䅁兂䅁䅁䅍䅄䅁䅁䅯睘䅳䅁䅯儵䅯䅁䅯朵䅯䅁䅯眵䅯䅁䅅䅁䉁䅁䅁权允䅂䅁䍄䉁䅁䅁睁䅁䅁䅍䅄䅁䅁䅯元䄰䅁䅯杇䅙䅁䅅䅁䉁䅁䅁权䅂杂䅁䍄䉁䅁䅁睁䅁䅁䅍䅄䅁䅁䅯杴䅁䅁䅯杊䅙䅁䅅䅁䉁䅁䅁兂䭁㘱睎敐噰䅑杷允䅁䅁䅍䅁䑁䅁䅷䅁䭁䥁䕷䅁䭁䍁䝙䅁䉁䅁䅁允䅁䅁䅕⽷潕䥘匸歕䵁䅉䅅䅁䙁䅁䅁睁䵁䅁䅁权䙄䅁䅁权煄权䅁权浄权䅁权牄权䅁允䅁䅁䅅䅁䡁䅁䅁䅁䅃畔䅚䍄䉁䅁䅁兂䅁䅁䅍䅄䅁䅁䅯眵䅕䅁䅯儶䅯䅁䅯朵䅯䅁䅯眵䅯䅁䅅䅁䉁䅁䅁权橄䅄䅁䍄䉁䅁䅁睁䅁䅁䅍䅄䅁䅁䅯睺䅁䅁䅯䅇䅙䅁䅅䅁䉁䅁䅁权㡂杂䅁䍄䉁䅁䅁睁䅁䅁䅍䅄䅁䅁䅯儶䅑䅁䅯䅈䅙䅁䅅䅁䉁䅁䅁权䩄䅃䅁䍄䉁䅁䅁睁䅁䅁䅍䅄䅁䅁䅯杤䄰䅁䅯䅇䅙䅁䅅䅁䉁䅁䅁权㕁杂䅁䍄䉁䅁䅁睁䅁䅁䅍䅄䅁䅁䅯䅪䅑䅁䅯杇䅙䅁䅅䅁䉁䅁䅁权扁杂䅁䍄䉁䅁䅁䅂䅁䅁䅍䅄䅁䅁䅯儳䅷䅁䅯睈䅙䅁䅯䅉䅙䅁䅅䅁䉁䅁䅁权畂䅅䅁䍄䉁䅁䅁睁䅁䅁䅍䅄䅁䅁䅯䅧䅳䅁䅯杇䅙䅁䅅䅁䉁䅁䅁权坄杂䅁䍄䉁䅁䅁睁䅁䅁䅍䅄䅁䅁䅯儫䄰䅁䅯杇䅙䅁䅅䅁䉁䅁䅁权㥁杂䅁䍄䉁䅁䅁兂䅁䅁䅍䅄䅁䅁䅯杢䅅䅁䅯儵䅯䅁䅯朵䅯䅁䅯眵䅯䅁䅅䅁䉁䅁䅁权允䅂䅁䍄䉁䅁䅁兂䅁䅁䅍䅄䅁䅁䅯兌䅁䅁䅯䄶䅯䅁䅯朵䅯䅁䅯眵䅯䅁䅅䅁䉁䅁䅁权䝁睃䅁䍄䉁䅁䅁睁䅁䅁䅍䅄䅁䅁䅯儯䅅䅁䅯䅇䅙䅁䅅䅁䉁䅁䅁权㕁杂䅁䍄䉁䅁䅁兂䅁䅁䅍䅄䅁䅁䅯杲䅷䅁䅯儶䅯䅁䅯朵䅯䅁䅯眵䅯䅁䅅䅁䉁䅁䅁权允䅂䅁䍄䉁䅁䅁睁䅁䅁䅍䅄䅁䅁䅯眹䅑䅁䅯䅈䅙䅁䅅䅁䉁䅁䅁权祁睂䅁䍄䉁䅁䅁睁䅁䅁䅍䅄䅁䅁䅯兒䅕䅁䅯䅇䅙䅁䅅䅁䉁䅁䅁权㥁杂䅁䍄䉁䅁䅁䅂䅁䅁䅍䅄䅁䅁䅯睪䅅䅁䅯䅂䅁䅁䅯䅂䅉䅁䅅䅁䉁䅁䅁䅆佂歁䅧䅁䅁䅁杷允䅁䅁䅍䅁䑁䅁䅷䅁䭁䅁乳䅁䭁䉁䝧䅁䉁䅁䅁允䅁䅁䅯䅒䅙䅁杷允䅁䅁䅕䅁䑁䅁䅷䅁䭁佁䄰䅁䭁佁䭧䅁䭁佁䭙䅁䭁佁䭣䅁䉁䅁䅁允䅁䅁䅯杂䅳䅁杷允䅁䅁䅕䅁䑁䅁䅷䅁䭁䥁䅕䅁䭁佁䬰䅁䭁佁䭙䅁䭁佁䭣䅁䉁䅁䅁允䅁䅁䅣䅁䅁䅁浄〴䵁䅉䅅䅁䙁䅁䅁睁䵁䅁䅁权㍂允䅁权瑄权䅁权浄权䅁权湄权䅁允䅁䅁䅅䅁䡁䅁䅁䅁杁併䅖䍄䉁䅁䅁䅂䅁䅁䅍䅄䅁䅁䅯睃䅅䅁䅯䅂䅁䅁䅯兂䅁䅁䅅䅁䉁䅁䅁䅆奂材䉫䅁䅁䅁杷允䅁䅁䅍䅁䑁䅁䅷䅁䭁䉁䙳䅁䭁䉁䝷䅁䉁䅁䅁允䅁䅁䅯杙䅙䅁杷允䅁䅁䅍䅁䑁䅁䅷䅁䭁䱁䅷䅁䭁䍁䝑䅁䉁䅁䅁允䅁䅁䅯䅄䄰䅁杷允䅁䅁䅍䅁䑁䅁䅷䅁䭁䑁䘸䅁䭁䉁䝷䅁䉁䅁䅁允䅁䅁䅯睥䅙䅁杷允䅁䅁䅍䅁䑁䅁䅷䅁䭁䱁䱳䅁䭁䉁䝯䅁䉁䅁䅁允䅁䅁䅯杷䅙䅁杷允䅁䅁䅍䅁䑁䅁䅷䅁䭁䭁䵯䅁䭁䉁䝯䅁䉁䅁䅁允䅁䅁䅯睋䅙䅁杷允䅁䅁䅍䅁䑁䅁䅷䅁䭁䱁䰰䅁䭁䉁䝯䅁䉁䅁䅁允䅁䅁䅯䅳䅙䅁杷允䅁䅁䅍䅁䑁䅁䅷䅁䭁䵁䅧䅁䭁䉁䝧䅁䉁䅁䅁允䅁䅁䅯兏䅙䅁杷允䅁䅁䅕䅁䑁䅁䅷䅁䭁䵁䱕䅁䭁佁䭯䅁䭁佁䭙䅁䭁佁䭳䅁䉁䅁䅁允䅁䅁䅣䅁䅁䵁乂欵䵁䅉䅅䅁䙁䅁䅁睁䵁䅁䅁权橂兄䅁权潄权䅁权浄权䅁权湄权䅁允䅁䅁䅅䅁䭁䉁䕁䅁䵁䅉䅅䅁䑁䅁䅁睁䵁䅁䅁权䑄䅁䅁权捁杂䅁允䅁䅁䅅䅁䭁乁䝯䅁䵁䅉䅅䅁䑁䅁䅁睁䵁䅁䅁权⭃䅂䅁权捁杂䅁允䅁䅁䅅䅁䭁䑁䡉䅁䵁䅉䅅䅁䙁䅁䅁睁䵁䅁䅁权权允䅁权瑄权䅁权浄权䅁权湄权䅁允䅁䅁䅅䅁䡁䅁䅁䅁䅄⭔䅚䍄䉁䅁䅁兂䅁䅁䅍䅄䅁䅁䅯儵䅁䅁䅯朶䅯䅁䅯朵䅯䅁䅯眶䅯䅁䅅䅁䉁䅁䅁权允䅂䅁䍄䉁䅁䅁兂䅁䅁䅍䅄䅁䅁䅯杦䅕䅁䅯朶䅯䅁䅯朵䅯䅁䅯眶䅯䅁䅅䅁䉁䅁䅁睂䅁䅁䅁䕙浈䅑杷允䅁䅁䅍䅁䑁䅁䅷䅁䭁䭁䱫䅁䭁䉁䝷䅁䉁䅁䅁允䅁䅁䅯兹䅧䅁杷允䅁䅁䅑䅁䑁䅁䅷䅁䭁䭁䕳䅁䭁䉁䜸䅁䭁䍁䝁䅁䉁䅁䅁允䅁䅁䅯兆䅧䅁杷允䅁䅁䅑䅁䑁䅁䅷䅁䭁䙁䉙䅁䭁䅁䍅䅁䭁䅁䍍䅁䉁䅁䅁允䅁䅁䅕䅫坶嘰佈䔴䵁䅉䅅䅁䑁䅁䅁睁䵁䅁䅁权䕄䅁䅁权敁杂䅁允䅁䅁䅅䅁䭁䍁䡁䅁䵁䅉䅅䅁䑁䅁䅁睁䵁䅁䅁权䝄䅁䅁权敁杂䅁允䅁䅁䅅䅁䭁䥁䡯䅁䵁䅉䅅䅁䕁䅁䅁睁䵁䅁䅁权癃䅁䅁权䕁䅁䅁权䙁䅁䅁允䅁䅁䅅䅁啁䉁㙧䅊䅉䅁䅁䍄䉁䅁䅁兂䅁䅁䅍䅄䅁䅁䅯䅱䅑䅁䅯䄷䅯䅁䅯朵䅯䅁䅯眵䅯䅁䅅䅁䉁䅁䅁睂䅁䅁䅁䅑浲䅑杷允䅁䅁䅍䅁䑁䅁䅷䅁䭁䵁䅧䅁䭁䉁䜴䅁䉁䅁䅁允䅁䅁䅯䅪䅙䅁杷允䅁䅁䅍䅁䑁䅁䅷䅁䭁䭁䱫䅁䭁䉁䜴䅁䉁䅁䅁允䅁䅁䅯兹䅧䅁杷允䅁䅁䅍䅁䑁䅁䅷䅁䭁䭁䅫䅁䭁䉁䝯䅁䉁䅁䅁允䅁䅁䅯睋䅙䅁杷允䅁䅁䅕䅁䑁䅁䅷䅁䭁䉁䉙䅁䭁佁䭧䅁䭁佁䭙䅁䭁佁䭣䅁䉁䅁䅁允䅁䅁䅯䅅䅑䅁杷允䅁䅁䅍䅁䑁䅁䅷䅁䭁䵁䅑䅁䭁䍁䝑䅁䉁䅁䅁允䅁䅁䅯児䅫䅁杷允䅁䅁䅑䅁䑁䅁䅷䅁䭁䥁䅳䅁䭁䅁䅑䅁䭁䅁䅕䅁䉁䅁䅁允䅁䉁䅑佬䅬䅁䅁䅁䵁䅉䅅䅁䙁䅁䅁睁䵁䅁䅁权祄睃䅁权灄权䅁权浄权䅁权湄权䅁允䅁䅁䅅䅁䭁䍁偷䅁䵁䅉䅅䅁䑁䅁䅁睁䵁䅁䅁权䥄䅁䅁权歁杂䅁允䅁䅁䅅䅁䭁佁䭅䅁䵁䅉䅅䅁䕁䅁䅁睁䵁䅁䅁权捄允䅁权剁䅁䅁权䕁杁䅁允䅁䅁䅅䅁啁䵁ㅃ癫䉕䅁䅁䍄䉁䅁䅁兂䅁䅁䅍䅄䅁䅁䅯睯䅑䅁䅯儵䅯䅁䅯朵䅯䅁䅯眵䅯䅁䅅䅁䉁䅁䅁权⭁睃䅁䍄䉁䅁䅁䅂䅁䅁䅍䅄䅁䅁䅯八䅁䅁䅯睈䅙䅁䅯䅉䅙䅁䅅䅁䉁䅁䅁权扄杂䅁䍄䉁䅁䅁兂䅁䅁䅍䅄䅁䅁䅯杏䅕䅁䅯䄶䅯䅁䅯朵䅯䅁䅯眵䅯䅁䅅䅁䉁䅁䅁权允䅂䅁䍄䉁䅁䅁兂䅁䅁䅍䅄䅁䅁䅯睘䅁䅁䅯儵䅯䅁䅯朵䅯䅁䅯眵䅯䅁䅅䅁䉁䅁䅁权㑁睃䅁䍄䉁䅁䅁兂䅁䅁䅍䅄䅁䅁䅯杸䅁䅁䅯儵䅯䅁䅯朵䅯䅁䅯眵䅯䅁䅅䅁䉁䅁䅁权㑁睃䅁䍄䉁䅁䅁睁䅁䅁䅍䅄䅁䅁䅯李䅁䅁䅯䅈䅙䅁䅅䅁䉁䅁䅁权乂杂䅁䍄䉁䅁䅁睁䅁䅁䅍䅄䅁䅁䅯䅗䅳䅁䅯杈䅙䅁䅅䅁䉁䅁䅁权晄睂䅁䍄䉁䅁䅁睁䅁䅁䅍䅄䅁䅁䅯儱䅷䅁䅯䅊䅙䅁䅅䅁䉁䅁䅁权偁元䅁䍄䉁䅁䅁䅂䅁䅁䅍䅄䅁䅁䅯杫䅁䅁䅯䅂䅁䅁䅯兂䅁䅁䅅䅁䉁䅁䅁䅆捃印䉅䅁䅁䅁杷允䅁䅁䅑䅁䑁䅁䅷䅁䭁䭁䅙䅁䭁䉁䜸䅁䭁䍁䝁䅁䉁䅁䅁允䅁䅁䅯睐䅫䅁杷允䅁䅁䅕䅁䑁䅁䅷䅁䭁䕁䅕䅁䭁佁䭧䅁䭁佁䭙䅁䭁佁䭣䅁䉁䅁䅁允䅁䅁䅯术䅯䅁杷允䅁䅁䅕䅁䑁䅁䅷䅁䭁䱁䅣䅁䭁佁䭷䅁䭁佁䭙䅁䭁佁䭣䅁䉁䅁䅁允䅁䅁䅣䅁䅁䥁㍃唵䵁䅉䅅䅁䙁䅁䅁睁䵁䅁䅁权㑁允䅁权獄权䅁权浄权䅁权湄权䅁允䅁䅁䅅䅁䡁䅁䅁䅁权敨䅎䍄䉁䅁䅁兂䅁䅁䅍䅄䅁䅁䅯儳䅕䅁䅯儵䅯䅁䅯朵䅯䅁䅯眵䅯䅁䅅䅁䉁䅁䅁权允䅂䅁䍄䉁䅁䅁睁䅁䅁䅍䅄䅁䅁䅯来䅁䅁䅯杇䅙䅁䅅䅁䉁䅁䅁权⭁杂䅁䍄䉁䅁䅁睁䅁䅁䅍䅄䅁䅁䅯䅆䅷䅁䅯杊䅙䅁䅅䅁䉁䅁䅁兂桄桥畓硒婆䅑杷允䅁䅁䅍䅁䑁䅁䅷䅁䭁䩁䙑䅁䭁䉁䝯䅁䉁䅁䅁允䅁䅁䅯䅐䅙䅁杷允䅁䅁䅕䅁䑁䅁䅷䅁䭁乁䵯䅁䭁佁䭯䅁䭁佁䭙䅁䭁佁䭳䅁䉁䅁䅁允䅁䅁䅯䅅䅑䅁杷允䅁䅁䅕䅁䑁䅁䅷䅁䭁䉁䉷䅁䭁佁䭕䅁䭁佁䭙䅁䭁佁䭣䅁䉁䅁䅁允䅁䅁䅯兄䅳䅁杷允䅁䅁䅕䅁䑁䅁䅷䅁䭁䑁䉍䅁䭁佁䭷䅁䭁佁䭙䅁䭁佁䭣䅁䉁䅁䅁允䅁䅁䅯䅅䅑䅁杷允䅁䅁䅍䅁䑁䅁䅷䅁䭁䡁䅫䅁䭁䉁䜴䅁䉁䅁䅁允䅁䅁䅯東䅙䅁杷允䅁䅁䅍䅁䑁䅁䅷䅁䭁䡁䅯䅁䭁䉁䜴䅁䉁䅁䅁允䅁䅁䅯東䅙䅁杷允䅁䅁䅑䅁䑁䅁䅷䅁䭁䱁䉕䅁䭁䉁䅅䅁䭁䅁䅕䅁䉁䅁䅁允䅁䉁䅑䝫う杔䅁䅁䵁䅉䅅䅁䙁䅁䅁睁䵁䅁䅁权獁允䅁权獄权䅁权浄权䅁权湄权䅁允䅁䅁䅅䅁䡁䅁䅁䅁杁畮䅖䍄䉁䅁䅁睁䅁䅁䅍䅄䅁䅁䅯䅶䅅䅁䅯杇䅙䅁䅅䅁䉁䅁䅁权敂杂䅁䍄䉁䅁䅁睁䅁䅁䅍䅄䅁䅁䅯朶䅁䅁䅯䅇䅙䅁䅅䅁䉁䅁䅁权䅂杂䅁䍄䉁䅁䅁䅂䅁䅁䅍䅄䅁䅁䅯儷䄴䅁䅯睈䅙䅁䅯䅉䅙䅁䅅䅁䉁䅁䅁权癄元䅁䍄䉁䅁䅁睁䅁䅁䅍䅄䅁䅁䅯其䅅䅁䅯杈䅙䅁䅅䅁䉁䅁䅁权楃杂䅁䍄䉁䅁䅁兂䅁䅁䅍䅄䅁䅁䅯六䅳䅁䅯䄷䅯䅁䅯朵䅯䅁䅯眵䅯䅁䅅䅁䉁䅁䅁权允䅂䅁䍄䉁䅁䅁䅂䅁䅁䅍䅄䅁䅁䅯杤䅅䅁䅯睈䅙䅁䅯䅉䅙䅁䅅䅁䉁䅁䅁权䅂元䅁䍄䉁䅁䅁兂䅁䅁䅍䅄䅁䅁䅯睨䄴䅁䅯儵䅯䅁䅯朵䅯䅁䅯眵䅯䅁䅅䅁䉁䅁䅁权㍁睃䅁䍄䉁䅁䅁兂䅁䅁䅍䅄䅁䅁䅯兗䅅䅁䅯儷䅯䅁䅯朵䅯䅁䅯眵䅯䅁䅅䅁䉁䅁䅁睂䅁䅁䅁䕙汪䅑杷允䅁䅁䅍䅁䑁䅁䅷䅁䭁䍁䅙䅁䭁䍁䝙䅁䉁䅁䅁允䅁䅁䅕㘱睎児塲啖䵁䅉䅅䅁䑁䅁䅁睁䵁䅁䅁权㙂䅁䅁权歁杂䅁允䅁䅁䅅䅁䭁䩁䭉䅁䵁䅉䅅䅁䕁䅁䅁睁䵁䅁䅁权捂䅁䅁权䕁䅁䅁权䕁杁䅁允䅁䅁䅅䅁啁䑁杊杕䅅䅁䅁䍄䉁䅁䅁兂䅁䅁䅍䅄䅁䅁䅯睑䅳䅁䅯儶䅯䅁䅯朵䅯䅁䅯眵䅯䅁䅅䅁䉁䅁䅁权湁充䅁䍄䉁䅁䅁兂䅁䅁䅍䅄䅁䅁䅯六䅷䅁䅯朶䅯䅁䅯朵䅯䅁䅯眶䅯䅁䅅䅁䉁䅁䅁权允䅂䅁䍄䉁䅁䅁䅂䅁䅁䅍䅄䅁䅁䅯睙䄰䅁䅯睈䅙䅁䅯䅉䅙䅁䅅䅁䉁䅁䅁权扄杂䅁䍄䉁䅁䅁兂䅁䅁䅍䅄䅁䅁䅯䅆䄰䅁䅯朶䅯䅁䅯朵䅯䅁䅯眶䅯䅁䅅䅁䉁䅁䅁权允䅂䅁䍄䉁䅁䅁䅂䅁䅁䅍䅄䅁䅁䅯䅇䄰䅁䅯睈䅙䅁䅯䅉䅙䅁䅅䅁䉁䅁䅁权婁兄䅁䍄䉁䅁䅁兂䅁䅁䅍䅄䅁䅁䅯睱䅕䅁䅯儶䅯䅁䅯朵䅯䅁䅯眵䅯䅁䅅䅁䉁䅁䅁权允䅂䅁䍄䉁䅁䅁兂䅁䅁䅍䅄䅁䅁䅯杯䅁䅁䅯朶䅯䅁䅯朵䅯䅁䅯眶䅯䅁䅅䅁䉁䅁䅁权允䅂䅁䍄䉁䅁䅁䅂䅁䅁䅍䅄䅁䅁䅯䅄䅁䅁䅯允䅉䅁䅯睁䅉䅁䅅䅁䉁䅁䅁兂煄兕獉橪䐷䅑杷允䅁䅁䅑䅁䑁䅁䅷䅁䭁䙁䉑䅁䭁䅁䍅䅁䭁䅁䍕䅁䉁䅁䅁允䅁䅁䅕㘶䱩䴰呩唷䵁䅉䅅䅁䙁䅁䅁睁䵁䅁䅁权敂允䅁权灄权䅁权浄权䅁权湄权䅁允䅁䅁䅅䅁䭁䉁䕁䅁䵁䅉䅅䅁䙁䅁䅁睁䵁䅁䅁权慁兄䅁权瑄权䅁权浄权䅁权湄权䅁允䅁䅁䅅䅁䭁䉁䕁䅁䵁䅉䅅䅁䑁䅁䅁睁䵁䅁䅁权䑃睃䅁权捁杂䅁允䅁䅁䅅䅁䭁䵁䝳䅁䵁䅉䅅䅁䕁䅁䅁睁䵁䅁䅁权杂允䅁权晁杂䅁权杁杂䅁允䅁䅁䅅䅁䭁䩁余䅁䵁䅉䅅䅁䕁䅁䅁睁䵁䅁䅁权⽂䅁䅁权䉁杁䅁权䑁杁䅁允䅁䅁䅅䅁䙁䭁呏㌵㙌晃䅒䍄䉁䅁䅁兂䅁䅁䅍䅄䅁䅁䅯来䅁䅁䅯䄶䅯䅁䅯朵䅯䅁䅯眵䅯䅁䅅䅁䉁䅁䅁权允䅂䅁䍄䉁䅁䅁睁䅁䅁䅍䅄䅁䅁䅯䅫䅁䅁䅯䅇䅙䅁䅅䅁䉁䅁䅁权㥁杂䅁䍄䉁䅁䅁䅂䅁䅁䅍䅄䅁䅁䅯睹䅁䅁䅯允䅉䅁䅯兂䅉䅁䅅䅁䉁䅁䅁兂䡂䱭婵䑪㉺䅑杷允䅁䅁䅍䅁䑁䅁䅷䅁䭁䭁䅙䅁䭁䉁䝷䅁䉁䅁䅁允䅁䅁䅯杯䅙䅁杷允䅁䅁䅕䅁䑁䅁䅷䅁䭁䙁䰰䅁䭁佁䭫䅁䭁佁䭙䅁䭁佁䭣䅁䉁䅁䅁允䅁䅁䅯䅅䅑䅁杷允䅁䅁䅑䅁䑁䅁䅷䅁䭁䥁䉕䅁䭁䉁䅅䅁䭁䅁䅕䅁䉁䅁䅁允䅁䉁䅑䱧橳睄䅁䅁䵁䅉䅅䅁䕁䅁䅁睁䵁䅁䅁权桄允䅁权晁杂䅁权杁杂䅁允䅁䅁䅅䅁䭁䡁䥳䅁䵁䅉䅅䅁䙁䅁䅁睁䵁䅁䅁权䙁杄䅁权汄权䅁权浄权䅁权湄权䅁允䅁䅁䅅䅁䭁䉁䕁䅁䵁䅉䅅䅁䕁䅁䅁睁䵁䅁䅁权瑂允䅁权晁杂䅁权杁杂䅁允䅁䅁䅅䅁䭁䡁䤸䅁䵁䅉䅅䅁䕁䅁䅁睁䵁䅁䅁权䅃允䅁权䉁杁䅁权䍁杁䅁允䅁䅁䅅䅁䙁䥁祔潐䰴佅䅊䍄䉁䅁䅁兂䅁䅁䅍䅄䅁䅁䅯入䅁䅁䅯儶䅯䅁䅯朵䅯䅁䅯眵䅯䅁䅅䅁䉁䅁䅁权允䅂䅁䍄䉁䅁䅁兂䅁䅁䅍䅄䅁䅁䅯村䅅䅁䅯朶䅯䅁䅯朵䅯䅁䅯眶䅯䅁䅅䅁䉁䅁䅁睂䅁䅁䅁䉁浶䅑杷允䅁䅁䅕䅁䑁䅁䅷䅁䭁䉁丰䅁䭁佁䭯䅁䭁佁䭙䅁䭁佁䭳䅁䉁䅁䅁允䅁䅁䅯䅅䅑䅁杷允䅁䅁䅕䅁䑁䅁䅷䅁䭁䵁乳䅁䭁佁䭷䅁䭁佁䭙䅁䭁佁䭣䅁䉁䅁䅁允䅁䅁䅣䅁䅁䍁歂䔵䵁䅉䅅䅁䑁䅁䅁睁䵁䅁䅁权㝁䅁䅁权奁杂䅁允䅁䅁䅅䅁䭁䕁䝯䅁䵁䅉䅅䅁䕁䅁䅁睁䵁䅁䅁权汃兂䅁权晁杂䅁权杁杂䅁允䅁䅁䅅䅁䭁䭁䜰䅁䵁䅉䅅䅁䙁䅁䅁睁䵁䅁䅁权湄允䅁权灄权䅁权浄权䅁权湄权䅁允䅁䅁䅅䅁䭁䉁临䅁䵁䅉䅅䅁䑁䅁䅁睁䵁䅁䅁权卂允䅁权歁杂䅁允䅁䅁䅅䅁䭁偁佧䅁䵁䅉䅅䅁䑁䅁䅁睁䵁䅁䅁权楂兂䅁权歁杂䅁允䅁䅁䅅䅁䭁䙁䥳䅁䵁䅉䅅䅁䑁䅁䅁睁䵁䅁䅁权㕁䅁䅁权敁杂䅁允䅁䅁䅅䅁䭁䝁䡯䅁䵁䅉䅅䅁䙁䅁䅁睁䵁䅁䅁权睄兂䅁权潄权䅁权浄权䅁权湄权䅁允䅁䅁䅅䅁䭁䅁䱙䅁䵁䅉䅅䅁䙁䅁䅁睁䵁䅁䅁权摁睃䅁权瑄权䅁权浄权䅁权湄权䅁允䅁䅁䅅䅁䡁䅁䅁䅁䅄敓䅚䍄䉁䅁䅁兂䅁䅁䅍䅄䅁䅁䅯睯䅁䅁䅯䄶䅯䅁䅯朵䅯䅁䅯眵䅯䅁䅅䅁䉁䅁䅁权䝁睃䅁䍄䉁䅁䅁睁䅁䅁䅍䅄䅁䅁䅯児䅅䅁䅯杈䅙䅁䅅䅁䉁䅁䅁权䱄杂䅁䍄䉁䅁䅁睁䅁䅁䅍䅄䅁䅁䅯兦䅳䅁䅯杊䅙䅁䅅䅁䉁䅁䅁兂獄払敧卨剴䅑杷允䅁䅁䅍䅁䑁䅁䅷䅁䭁䉁䉣䅁䭁䍁䝙䅁䉁䅁䅁允䅁䅁䅕敨剴䉵䘴啗䵁䅉䅅䅁䑁䅁䅁睁䵁䅁䅁权兄䅂䅁权慁杂䅁允䅁䅁䅅䅁䭁䑁䜴䅁䵁䅉䅅䅁䙁䅁䅁睁䵁䅁䅁权硄䅂䅁权瑄权䅁权浄权䅁权湄权䅁允䅁䅁䅅䅁䡁䅁䅁䅁䅁⭮䅖䍄䉁䅁䅁睁䅁䅁䅍䅄䅁䅁䅯杊䅁䅁䅯䅇䅙䅁䅅䅁䉁䅁䅁权㡂杂䅁䍄䉁䅁䅁兂䅁䅁䅍䅄䅁䅁䅯杳䅅䅁䅯䄶䅯䅁䅯朵䅯䅁䅯眵䅯䅁䅅䅁䉁䅁䅁权䝁睃䅁䍄䉁䅁䅁睁䅁䅁䅍䅄䅁䅁䅯睉䅕䅁䅯䅇䅙䅁䅅䅁䉁䅁䅁权灁杂䅁䍄䉁䅁䅁睁䅁䅁䅍䅄䅁䅁䅯䅕䅕䅁䅯杊䅙䅁䅅䅁䉁䅁䅁兂䭁㘱睎坐佰䅑杷允䅁䅁䅍䅁䑁䅁䅷䅁䭁䍁久䅁䭁䉁䝯䅁䉁䅁䅁允䅁䅁䅯䅑䅙䅁杷允䅁䅁䅕䅁䑁䅁䅷䅁䭁䅁䉑䅁䭁佁䭫䅁䭁佁䭙䅁䭁佁䭣䅁䉁䅁䅁允䅁䅁䅯杏䄴䅁杷允䅁䅁䅕䅁䑁䅁䅷䅁䭁䥁䱍䅁䭁佁䬰䅁䭁佁䭙䅁䭁佁䭣䅁䉁䅁䅁允䅁䅁䅯䅅䅑䅁杷允䅁䅁䅍䅁䑁䅁䅷䅁䭁䍁䅙䅁䭁䍁䝑䅁䉁䅁䅁允䅁䅁䅯睑䅫䅁杷允䅁䅁䅍䅁䑁䅁䅷䅁䭁䭁乯䅁䭁䉁䝷䅁䉁䅁䅁允䅁䅁䅯睉䅣䅁杷允䅁䅁䅑䅁䑁䅁䅷䅁䭁䩁䈰䅁䭁䅁䅑䅁䭁䅁䍑䅁䉁䅁䅁允䅁䉁䅑位㠫䅁䅁䅁䵁䅉䅅䅁䙁䅁䅁睁䵁䅁䅁权畁䅁䅁权煄权䅁权浄权䅁权牄权䅁允䅁䅁䅅䅁䡁䅁䅁䅁䅁⭌䅚䍄䉁䅁䅁兂䅁䅁䅍䅄䅁䅁䅯睱䅷䅁䅯朶䅯䅁䅯朵䅯䅁䅯眶䅯䅁䅅䅁䉁䅁䅁权允䅂䅁䍄䉁䅁䅁睁䅁䅁䅍䅄䅁䅁䅯睴䅅䅁䅯䅊䅙䅁䅅䅁䉁䅁䅁权摃权䅁䍄䉁䅁䅁䅂䅁䅁䅍䅄䅁䅁䅯䄱䅅䅁䅯权䅁䅁䅯兂䅁䅁䅅䅁䉁䅁䅁兂塁挲㌷祕浍䅑杷允䅁䅁䅕䅁䑁䅁䅷䅁䭁䥁䉍䅁䭁佁䭧䅁䭁佁䭙䅁䭁佁䭣䅁䉁䅁䅁允䅁䅁䅯杂䅳䅁杷允䅁䅁䅑䅁䑁䅁䅷䅁䭁乁䉍䅁䭁䉁䅅䅁䭁䅁䅕䅁䉁䅁䅁允䅁䉁䅑䍁偌杉䅁䅁䵁䅉䅅䅁䙁䅁䅁睁䵁䅁䅁权流杄䅁权潄权䅁权浄权䅁权湄权䅁允䅁䅁䅅䅁䭁䅁䱙䅁䵁䅉䅅䅁䑁䅁䅁睁䵁䅁䅁权杁允䅁权捁杂䅁允䅁䅁䅅䅁䭁䙁䝯䅁䵁䅉䅅䅁䙁䅁䅁睁䵁䅁䅁权桄杄䅁权汄权䅁权浄权䅁权湄权䅁允䅁䅁䅅䅁䭁䑁䱣䅁䵁䅉䅅䅁䑁䅁䅁睁䵁䅁䅁权畃兂䅁权歁杂䅁允䅁䅁䅅䅁䭁䥁䡣䅁䵁䅉䅅䅁䕁䅁䅁睁䵁䅁䅁权祂䅁䅁权䭁䅁䅁权䙁䅁䅁允䅁䅁䅅䅁䙁偁灹搸乊桙䅰䍄䉁䅁䅁䅂䅁䅁䅍䅄䅁䅁䅯睏䅅䅁䅯充䅁䅁䅯䅂䅉䅁䅅䅁䉁䅁䅁䅆煃扤教䅁䅁䅁杷允䅁䅁䅕䅁䑁䅁䅷䅁䭁䍁䅙䅁䭁佁䭫䅁䭁佁䭙䅁䭁佁䭣䅁䉁䅁䅁允䅁䅁䅯杉䄰䅁杷允䅁䅁䅕䅁䑁䅁䅷䅁䭁䉁䅯䅁䭁佁䭕䅁䭁佁䭙䅁䭁佁䭣䅁䉁䅁䅁允䅁䅁䅯兄䅳䅁杷允䅁䅁䅍䅁䑁䅁䅷䅁䭁䡁䄰䅁䭁䉁䝯䅁䉁䅁䅁允䅁䅁䅯朱䅙䅁杷允䅁䅁䅑䅁䑁䅁䅷䅁䭁䵁䉙䅁䭁䅁䍅䅁䭁䅁䍕䅁䉁䅁䅁允䅁䅁䅕浚浚湚佃歄䵅䅉䅅䅁䕁䅁䅁睁䵁䅁䅁权䵄允䅁权䉁杁䅁权䙁杁䅁允䅁䅁䅅䅁䙁佁扸䍮灦丯䄱䍄䉁䅁䅁睁䅁䅁䅍䅄䅁䅁䅯杦䅁䅁䅯杇䅙䅁䅅䅁䉁䅁䅁权䑄杂䅁䍄䉁䅁䅁睁䅁䅁䅍䅄䅁䅁䅯督䅕䅁䅯杇䅙䅁䅅䅁䉁䅁䅁权坄杂䅁䍄䉁䅁䅁睁䅁䅁䅍䅄䅁䅁䅯朲䅁䅁䅯䅈䅙䅁䅅䅁䉁䅁䅁权畁睂䅁䍄䉁䅁䅁睁䅁䅁䅍䅄䅁䅁䅯䅣䅁䅁䅯䅇䅙䅁䅅䅁䉁䅁䅁权婁杂䅁䍄䉁䅁䅁兂䅁䅁䅍䅄䅁䅁䅯兮䄴䅁䅯儵䅯䅁䅯朵䅯䅁䅯眵䅯䅁䅅䅁䉁䅁䅁权㉁睃䅁䍄䉁䅁䅁睁䅁䅁䅍䅄䅁䅁䅯杇䄰䅁䅯杊䅙䅁䅅䅁䉁䅁䅁兂慃婭婭慭噬䅑杷允䅁䅁䅑䅁䑁䅁䅷䅁䭁䩁䈸䅁䭁䉁䜸䅁䭁䍁䝁䅁䉁䅁䅁允䅁䅁䅯䅪䅣䅁杷允䅁䅁䅕䅁䑁䅁䅷䅁䭁䕁䄰䅁䭁佁䭕䅁䭁佁䭙䅁䭁佁䭣䅁䉁䅁䅁允䅁䅁䅯睮䅷䅁杷允䅁䅁䅍䅁䑁䅁䅷䅁䭁䉁䉁䅁䭁䉁䜴䅁䉁䅁䅁允䅁䅁䅯䅒䅫䅁杷允䅁䅁䅍䅁䑁䅁䅷䅁䭁䍁䱣䅁䭁䉁䝷䅁䉁䅁䅁允䅁䅁䅯杙䅙䅁杷允䅁䅁䅍䅁䑁䅁䅷䅁䭁䡁䱉䅁䭁䉁䝯䅁䉁䅁䅁允䅁䅁䅯睇䅙䅁杷允䅁䅁䅑䅁䑁䅁䅷䅁䭁䵁佁䅁䭁䉁䜸䅁䭁䍁䝁䅁䉁䅁䅁允䅁䅁䅯睏䅙䅁杷允䅁䅁䅕䅁䑁䅁䅷䅁䭁偁䕣䅁䭁佁䭧䅁䭁佁䭙䅁䭁佁䭣䅁䉁䅁䅁允䅁䅁䅯杂䅳䅁杷允䅁䅁䅍䅁䑁䅁䅷䅁䭁䡁䅷䅁䭁䉁䝷䅁䉁䅁䅁允䅁䅁䅯䄷䅙䅁杷允䅁䅁䅍䅁䑁䅁䅷䅁䭁䡁䄴䅁䭁䉁䝷䅁䉁䅁䅁允䅁䅁䅯睺䅙䅁杷允䅁䅁䅑䅁䑁䅁䅷䅁䭁䥁䉉䅁䭁䅁䍅䅁䭁䅁䍕䅁䉁䅁䅁允䅁䅁䅕敥偰父娰䕹䵁䅉䅅䅁䙁䅁䅁睁䵁䅁䅁权牂杄䅁权獄权䅁权浄权䅁权湄权䅁允䅁䅁䅅䅁䭁䉁䕁䅁䵁䅉䅅䅁䑁䅁䅁睁䵁䅁䅁权㡂䅁䅁权流杂䅁允䅁䅁䅅䅁䙁䡁㥅瑃橥䙯䅖䍄䉁䅁䅁䅂䅁䅁䅍䅄䅁䅁䅯睸䅁䅁䅯睈䅙䅁䅯䅉䅙䅁䅅䅁䉁䅁䅁权㑁杂䅁䍄䉁䅁䅁睁䅁䅁䅍䅄䅁䅁䅯兦䅁䅁䅯杊䅙䅁䅅䅁䉁䅁䅁兂灁䥘䌯唹䱨䅑杷允䅁䅁䅍䅁䑁䅁䅷䅁䭁佁䙧䅁䭁䉁䜴䅁䉁䅁䅁允䅁䅁䅯睹䅙䅁杷允䅁䅁䅑䅁䑁䅁䅷䅁䭁䅁乫䅁䭁䉁䜸䅁䭁䍁䝁䅁䉁䅁䅁允䅁䅁䅯䅊䄰䅁杷允䅁䅁䅍䅁䑁䅁䅷䅁䭁偁䅑䅁䭁䉁䝧䅁䉁䅁䅁允䅁䅁䅯兇䅙䅁杷允䅁䅁䅍䅁䑁䅁䅷䅁䭁䩁䉷䅁䭁䍁䝑䅁䉁䅁䅁允䅁䅁䅯䅌䅙䅁杷允䅁䅁䅍䅁䑁䅁䅷䅁䭁䍁䱳䅁䭁䍁䝙䅁䉁䅁䅁允䅁䅁䅕⽷潕䥘匹ざ䵁䅉䅅䅁䙁䅁䅁睁䵁䅁䅁权㥂兄䅁权獄权䅁权浄权䅁权湄权䅁允䅁䅁䅅䅁䡁䅁䅁䅁䅁佹䅎䍄䉁䅁䅁兂䅁䅁䅍䅄䅁䅁䅯䅦䅁䅁䅯儵䅯䅁䅯朵䅯䅁䅯眵䅯䅁䅅䅁䉁䅁䅁权㕄权䅁䍄䉁䅁䅁䅂䅁䅁䅍䅄䅁䅁䅯兡䅁䅁䅯充䅁䅁䅯䅂䅉䅁䅅䅁䉁䅁䅁䅆潃䙅潙䅁䅁䅁杷允䅁䅁䅕䅁䑁䅁䅷䅁䭁䡁䄰䅁䭁佁䭕䅁䭁佁䭙䅁䭁佁䭣䅁䉁䅁䅁允䅁䅁䅯儫䅯䅁杷允䅁䅁䅕䅁䑁䅁䅷䅁䭁䉁䉅䅁䭁佁䭫䅁䭁佁䭙䅁䭁佁䭣䅁䉁䅁䅁允䅁䅁䅯睊䄰䅁杷允䅁䅁䅍䅁䑁䅁䅷䅁䭁䝁䘸䅁䭁䉁䜴䅁䉁䅁䅁允䅁䅁䅯眳䅣䅁杷允䅁䅁䅍䅁䑁䅁䅷䅁䭁䝁䈰䅁䭁䉁䝯䅁䉁䅁䅁允䅁䅁䅯䅷䅙䅁杷允䅁䅁䅕䅁䑁䅁䅷䅁䭁䡁䅷䅁䭁佁䭫䅁䭁佁䭙䅁䭁佁䭣䅁䉁䅁䅁允䅁䅁䅯䅋䄰䅁杷允䅁䅁䅍䅁䑁䅁䅷䅁䭁䥁䉉䅁䭁䍁䝑䅁䉁䅁䅁允䅁䅁䅯䅅䅑䅁杷允䅁䅁䅍䅁䑁䅁䅷䅁䭁䝁䙁䅁䭁䍁䝙䅁䉁䅁䅁允䅁䅁䅕䥘䌯匹獧啗䵁䅉䅅䅁䙁䅁䅁睁䵁䅁䅁权慃䅁䅁权汄权䅁权浄权䅁权湄权䅁允䅁䅁䅅䅁䭁䑁䌰䅁䵁䅉䅅䅁䙁䅁䅁睁䵁䅁䅁权䱂允䅁权獄权䅁权浄权䅁权湄权䅁允䅁䅁䅅䅁䡁䅁䅁䅁䅁敄䅚䍄䉁䅁䅁䅂䅁䅁䅍䅄䅁䅁䅯睬䅁䅁䅯䅂䅁䅁䅯兂䅁䅁䅅䅁䉁䅁䅁䅆䭂椱䅧䅁䅁䅁杷允䅁䅁䅕䅁䑁䅁䅷䅁䭁䡁䅷䅁䭁佁䭷䅁䭁佁䭙䅁䭁佁䭣䅁䉁䅁䅁允䅁䅁䅣䅁䅁䭁䡂欵䵁䅉䅅䅁䙁䅁䅁睁䵁䅁䅁权晁䅁䅁权瑄权䅁权浄权䅁权湄权䅁允䅁䅁䅅䅁䡁䅁䅁䅁䅄敔䅚䍄䉁䅁䅁兂䅁䅁䅍䅄䅁䅁䅯兦䅁䅁䅯䄷䅯䅁䅯朵䅯䅁䅯眵䅯䅁䅅䅁䉁䅁䅁睂䅁䅁䅁䅉浶䅑杷允䅁䅁䅍䅁䑁䅁䅷䅁䭁䵁䄸䅁䭁䉁䝯䅁䉁䅁䅁允䅁䅁䅯睋䅙䅁杷允䅁䅁䅕䅁䑁䅁䅷䅁䭁䡁䄴䅁䭁佁䭷䅁䭁佁䭙䅁䭁佁䭣䅁䉁䅁䅁允䅁䅁䅯䅅䅑䅁杷允䅁䅁䅕䅁䑁䅁䅷䅁䭁䡁䴸䅁䭁佁䭧䅁䭁佁䭙䅁䭁佁䭣䅁䉁䅁䅁允䅁䅁䅯术䅯䅁杷允䅁䅁䅑䅁䑁䅁䅷䅁䭁䍁䉅䅁䭁䉁䅅䅁䭁䅁䅕䅁䉁䅁䅁允䅁䉁䅑䜴䈲䅃䅁䅁䵁䅉䅅䅁䙁䅁䅁睁䵁䅁䅁权祂䅁䅁权潄权䅁权浄权䅁权湄权䅁允䅁䅁䅅䅁䭁䅁䱙䅁䵁䅉䅅䅁䙁䅁䅁睁䵁䅁䅁权穂䅁䅁权汄权䅁权浄权䅁权湄权䅁允䅁䅁䅅䅁䭁䑁䌰䅁䵁䅉䅅䅁䙁䅁䅁睁䵁䅁䅁权䉂允䅁权瑄权䅁权浄权䅁权湄权䅁允䅁䅁䅅䅁䡁䅁䅁䅁䅄⭰䅖䍄䉁䅁䅁兂䅁䅁䅍䅄䅁䅁䅯內䄴䅁䅯儶䅯䅁䅯朵䅯䅁䅯眵䅯䅁䅅䅁䉁䅁䅁权允䅂䅁䍄䉁䅁䅁睁䅁䅁䅍䅄䅁䅁䅯䅖䅁䅁䅯杈䅙䅁䅅䅁䉁䅁䅁权晄睂䅁䍄䉁䅁䅁睁䅁䅁䅍䅄䅁䅁䅯睎䅅䅁䅯䅈䅙䅁䅅䅁䉁䅁䅁权摃杂䅁䍄䉁䅁䅁睁䅁䅁䅍䅄䅁䅁䅯睅䅙䅁䅯杇䅙䅁䅅䅁䉁䅁䅁权乄杂䅁䍄䉁䅁䅁睁䅁䅁䅍䅄䅁䅁䅯睃䅙䅁䅯䅈䅙䅁䅅䅁䉁䅁䅁权楂杂䅁䍄䉁䅁䅁兂䅁䅁䅍䅄䅁䅁䅯村䅅䅁䅯儷䅯䅁䅯朵䅯䅁䅯眵䅯䅁䅅䅁䉁䅁䅁睂䅁䅁䅁䉁浶䅑杷允䅁䅁䅕䅁䑁䅁䅷䅁䭁䉁䙕䅁䭁佁䭯䅁䭁佁䭙䅁䭁佁䭳䅁䉁䅁䅁允䅁䅁䅣䅁䅁䝁䉂欵䵁䅉䅅䅁䙁䅁䅁睁䵁䅁䅁权晃䅁䅁权煄权䅁权浄权䅁权牄权䅁允䅁䅁䅅䅁䭁䉁䕁䅁䵁䅉䅅䅁䑁䅁䅁睁䵁䅁䅁权䝄䅂䅁权流杂䅁允䅁䅁䅅䅁䙁䍁捬㡪ㅌ䙏䅎䍄䉁䅁䅁睁䅁䅁䅍䅄䅁䅁䅯䅫䅳䅁䅯杊䅙䅁䅅䅁䉁䅁䅁兂穁積積積奎䅑杷允䅁䅁䅍䅁䑁䅁䅷䅁䭁䭁䉑䅁䭁䉁䝷䅁䉁䅁䅁允䅁䅁䅯杍䅣䅁杷允䅁䅁䅑䅁䑁䅁䅷䅁䭁䱁䉣䅁䭁䅁䍅䅁䭁䅁䍍䅁䉁䅁䅁允䅁䅁䅕偑浯敮猲䔸䵁䅉䅅䅁䑁䅁䅁睁䵁䅁䅁权獃允䅁权敁杂䅁允䅁䅁䅅䅁䭁佁䝅䅁䵁䅉䅅䅁䑁䅁䅁睁䵁䅁䅁权䉄䅁䅁权流杂䅁允䅁䅁䅅䅁䙁䉁畓⭒㙆䙨䅆䍄䉁䅁䅁睁䅁䅁䅍䅄䅁䅁䅯䅖䅕䅁䅯䅊䅙䅁䅅䅁䉁䅁䅁权灃杂䅁䍄䉁䅁䅁睁䅁䅁䅍䅄䅁䅁䅯睥䅕䅁䅯杊䅙䅁䅅䅁䉁䅁䅁兂偃癷潕䙘吹䅑杷允䅁䅁䅕䅁䑁䅁䅷䅁䭁䥁䅍䅁䭁佁䭯䅁䭁佁䭙䅁䭁佁䭳䅁䉁䅁䅁允䅁䅁䅣䅁䅁䅁偂欵䵁䅉䅅䅁䑁䅁䅁睁䵁䅁䅁权慃䅁䅁权歁杂䅁允䅁䅁䅅䅁䭁䉁䕁䅁䵁䅉䅅䅁䑁䅁䅁睁䵁䅁䅁权偄䅂䅁权流杂䅁允䅁䅁䅅䅁䙁䝁浚浚浚汴䅖䍄䉁䅁䅁睁䅁䅁䅍䅄䅁䅁䅯䄷䄴䅁䅯䅊䅙䅁䅅䅁䉁䅁䅁权剃元䅁䍄䉁䅁䅁䅂䅁䅁䅍䅄䅁䅁䅯儴䅁䅁䅯权䅁䅁䅯䅂䅉䅁䅅䅁䉁䅁䅁兂允䑗ね䡹䙙䅑杷允䅁䅁䅍䅁䑁䅁䅷䅁䭁䍁䙷䅁䭁䉁䝯䅁䉁䅁䅁允䅁䅁䅯睇䅙䅁杷允䅁䅁䅑䅁䑁䅁䅷䅁䭁䅁䅙䅁䭁䉁䅅䅁䭁䅁䍑䅁䉁䅁䅁允䅁䉁䅑䅯䬯䅃䅁䅁䵁䅉䅅䅁䑁䅁䅁睁䵁䅁䅁权畁兄䅁权慁杂䅁允䅁䅁䅅䅁䭁䙁䝫䅁䵁䅉䅅䅁䕁䅁䅁睁䵁䅁䅁权㑄允䅁权䕁䅁䅁权䙁䅁䅁允䅁䅁䅅䅁啁偁獪儲䅁䅁䅁䍄䉁䅁䅁䅂䅁䅁䅍䅄䅁䅁䅯免䅅䅁䅯允䅉䅁䅯杁䅉䅁䅅䅁䉁䅁䅁兂䥄塰ㄳ䉴捦䅑杷允䅁䅁䅕䅁䑁䅁䅷䅁䭁偁䅉䅁䭁佁䭷䅁䭁佁䭙䅁䭁佁䭣䅁䉁䅁䅁允䅁䅁䅣䅁䅁䭁硂唵䵁䅉䅅䅁䑁䅁䅁睁䵁䅁䅁权啄䅂䅁权流杂䅁允䅁䅁䅅䅁䙁䉁畓⭒㙆䘹䅴䍄䉁䅁䅁睁䅁䅁䅍䅄䅁䅁䅯儱䅁䅁䅯杊䅙䅁䅅䅁䉁䅁䅁兂歃䑣䬰㐱低䅑杷允䅁䅁䅍䅁䑁䅁䅷䅁䭁䡁䉷䅁䭁䍁䝑䅁䉁䅁䅁允䅁䅁䅯䅺䅫䅁杷允䅁䅁䅍䅁䑁䅁䅷䅁䭁䥁䕫䅁䭁䉁䝧䅁䉁䅁䅁允䅁䅁䅯䅑䅙䅁杷允䅁䅁䅕䅁䑁䅁䅷䅁䭁䥁䰴䅁䭁佁䭷䅁䭁佁䭙䅁䭁佁䭣䅁䉁䅁䅁允䅁䅁䅣䅁䅁䥁睃唵䵁䅉䅅䅁䕁䅁䅁睁䵁䅁䅁权畄䅁䅁权晁杂䅁权杁杂䅁允䅁䅁䅅䅁䭁䕁䩕䅁䵁䅉䅅䅁䑁䅁䅁睁䵁䅁䅁权桄兂䅁权捁杂䅁允䅁䅁䅅䅁䭁䍁䝯䅁䵁䅉䅅䅁䑁䅁䅁睁䵁䅁䅁权慁兂䅁权奁杂䅁允䅁䅁䅅䅁䭁䡁䝷䅁䵁䅉䅅䅁䕁䅁䅁睁䵁䅁䅁权坄䅁䅁权䭁䅁䅁权䕁杁䅁允䅁䅁䅅䅁䙁䉁奂扏䥔杤䅒䍄䉁䅁䅁兂䅁䅁䅍䅄䅁䅁䅯杊䅅䅁䅯儵䅯䅁䅯朵䅯䅁䅯眵䅯䅁䅅䅁䉁䅁䅁权乁睃䅁䍄䉁䅁䅁兂䅁䅁䅍䅄䅁䅁䅯兩䅑䅁䅯䄶䅯䅁䅯朵䅯䅁䅯眵䅯䅁䅅䅁䉁䅁䅁权㉁睃䅁䍄䉁䅁䅁睁䅁䅁䅍䅄䅁䅁䅯䅑䅁䅁䅯杊䅙䅁䅅䅁䉁䅁䅁兂浂浚浚畚博䅑杷允䅁䅁䅑䅁䑁䅁䅷䅁䭁䭁䅳䅁䭁䉁䅅䅁䭁䅁䍑䅁䉁䅁䅁允䅁䉁䅑倴牯䅃䅁䅁䵁䅉䅅䅁䑁䅁䅁睁䵁䅁䅁权㉄允䅁权捁杂䅁允䅁䅁䅅䅁䭁䝁䝉䅁䵁䅉䅅䅁䑁䅁䅁睁䵁䅁䅁权剃䅄䅁权捁杂䅁允䅁䅁䅅䅁䭁䅁䡷䅁䵁䅉䅅䅁䙁䅁䅁睁䵁䅁䅁权捂䅁䅁权汄权䅁权浄权䅁权湄权䅁允䅁䅁䅅䅁䭁䝁䱧䅁䵁䅉䅅䅁䙁䅁䅁睁䵁䅁䅁权癁兄䅁权汄权䅁权浄权䅁权湄权䅁允䅁䅁䅅䅁䭁䉁䱷䅁䵁䅉䅅䅁䙁䅁䅁睁䵁䅁䅁权元䅁䅁权汄权䅁权浄权䅁权湄权䅁允䅁䅁䅅䅁䭁䑁䱧䅁䵁䅉䅅䅁䙁䅁䅁睁䵁䅁䅁权䭄䅁䅁权汄权䅁权浄权䅁权湄权䅁允䅁䅁䅅䅁䭁䑁䱧䅁䵁䅉䅅䅁䙁䅁䅁睁䵁䅁䅁权乃䅄䅁权潄权䅁权浄权䅁权湄权䅁允䅁䅁䅅䅁䭁䅁䱙䅁䵁䅉䅅䅁䑁䅁䅁睁䵁䅁䅁权噄䅁䅁权捁杂䅁允䅁䅁䅅䅁䭁䥁䝷䅁䵁䅉䅅䅁䙁䅁䅁睁䵁䅁䅁权䙃䅄䅁权潄权䅁权浄权䅁权湄权䅁允䅁䅁䅅䅁䭁䅁䱙䅁䵁䅉䅅䅁䑁䅁䅁睁䵁䅁䅁权䅄兄䅁权歁杂䅁允䅁䅁䅅䅁䭁䙁䭳䅁䵁䅉䅅䅁䙁䅁䅁睁䵁䅁䅁权䭁杂䅁权灄权䅁权浄权䅁权湄权䅁允䅁䅁䅅䅁䭁䡁充䅁䵁䅉䅅䅁䑁䅁䅁睁䵁䅁䅁权噄䅁䅁权敁杂䅁允䅁䅁䅅䅁䭁䥁䝷䅁䵁䅉䅅䅁䑁䅁䅁睁䵁䅁䅁权硁允䅁权慁杂䅁允䅁䅁䅅䅁䭁䑁䜴䅁䵁䅉䅅䅁䕁䅁䅁睁䵁䅁䅁权杁䅁䅁权䕁䅁䅁权䙁䅁䅁允䅁䅁䅅䅁啁䱁䡄具䅉䅁䅁䍄䉁䅁䅁䅂䅁䅁䅍䅄䅁䅁䅯元䅙䅁䅯睈䅙䅁䅯䅉䅙䅁䅅䅁䉁䅁䅁权ㅃ䅃䅁䍄䉁䅁䅁兂䅁䅁䅍䅄䅁䅁䅯督䅷䅁䅯䄶䅯䅁䅯朵䅯䅁䅯眵䅯䅁䅅䅁䉁䅁䅁权䝁睃䅁䍄䉁䅁䅁兂䅁䅁䅍䅄䅁䅁䅯眲䄸䅁䅯儷䅯䅁䅯朵䅯䅁䅯眵䅯䅁䅅䅁䉁䅁䅁权允䅂䅁䍄䉁䅁䅁睁䅁䅁䅍䅄䅁䅁䅯睸䅳䅁䅯杈䅙䅁䅅䅁䉁䅁䅁权䍃杂䅁䍄䉁䅁䅁䅂䅁䅁䅍䅄䅁䅁䅯兄䅅䅁䅯䅂䅁䅁䅯䅂䅉䅁䅅䅁䉁䅁䅁䅆奄䝢䅕䅁䅁䅁杷允䅁䅁䅕䅁䑁䅁䅷䅁䭁䙁䅧䅁䭁佁䭯䅁䭁佁䭙䅁䭁佁䭳䅁䉁䅁䅁允䅁䅁䅣䅁䅁䵁㙁欵䵁䅉䅅䅁䑁䅁䅁睁䵁䅁䅁权䝂䅁䅁权捁杂䅁允䅁䅁䅅䅁䭁乁䝯䅁䵁䅉䅅䅁䑁䅁䅁睁䵁䅁䅁权䥄睃䅁权敁杂䅁允䅁䅁䅅䅁䭁䡁䝍䅁䵁䅉䅅䅁䙁䅁䅁睁䵁䅁䅁权权䅁䅁权煄权䅁权浄权䅁权牄权䅁允䅁䅁䅅䅁䡁䅁䅁䅁䅂敐䅚䍄䉁䅁䅁兂䅁䅁䅍䅄䅁䅁䅯睔䅅䅁䅯儵䅯䅁䅯朵䅯䅁䅯眵䅯䅁䅅䅁䉁䅁䅁权允䅂䅁䍄䉁䅁䅁兂䅁䅁䅍䅄䅁䅁䅯眱䅅䅁䅯朶䅯䅁䅯朵䅯䅁䅯眶䅯䅁䅅䅁䉁䅁䅁睂䅁䅁䅁䑯浲䅑杷允䅁䅁䅕䅁䑁䅁䅷䅁䭁䩁䙷䅁䭁佁䭕䅁䭁佁䭙䅁䭁佁䭣䅁䉁䅁䅁允䅁䅁䅯䅇䅳䅁杷允䅁䅁䅕䅁䑁䅁䅷䅁䭁䉁乕䅁䭁佁䭯䅁䭁佁䭙䅁䭁佁䭳䅁䉁䅁䅁允䅁䅁䅯䅅䅑䅁杷允䅁䅁䅍䅁䑁䅁䅷䅁䭁乁䙙䅁䭁䉁䝷䅁䉁䅁䅁允䅁䅁䅯杋䅣䅁杷允䅁䅁䅕䅁䑁䅁䅷䅁䭁䅁䝙䅁䭁佁䬰䅁䭁佁䭙䅁䭁佁䭣䅁䉁䅁䅁允䅁䅁䅣䅁䅁佁㑄唵䵁䅉䅅䅁䙁䅁䅁睁䵁䅁䅁权㍁允䅁权汄权䅁权浄权䅁权湄权䅁允䅁䅁䅅䅁䭁䅁䰰䅁䵁䅉䅅䅁䙁䅁䅁睁䵁䅁䅁权噄䅁䅁权瑄权䅁权浄权䅁权湄权䅁允䅁䅁䅅䅁䡁䅁䅁䅁杂敎䅒䍄䉁䅁䅁睁䅁䅁䅍䅄䅁䅁䅯䄫䅁䅁䅯杇䅙䅁䅅䅁䉁䅁䅁权杂杂䅁䍄䉁䅁䅁兂䅁䅁䅍䅄䅁䅁䅯䅌䅅䅁䅯䄶䅯䅁䅯朵䅯䅁䅯眵䅯䅁䅅䅁䉁䅁䅁权䝁睃䅁䍄䉁䅁䅁䅂䅁䅁䅍䅄䅁䅁䅯朳䅁䅁䅯充䅁䅁䅯䅂䅉䅁䅅䅁䉁䅁䅁䅆䅃砳兣䅁䅁䅁杷允䅁䅁䅕䅁䑁䅁䅷䅁䭁䑁久䅁䭁佁䬰䅁䭁佁䭙䅁䭁佁䭣䅁䉁䅁䅁允䅁䅁䅯䅅䅑䅁杷允䅁䅁䅕䅁䑁䅁䅷䅁䭁䉁䉳䅁䭁佁䭕䅁䭁佁䭙䅁䭁佁䭣䅁䉁䅁䅁允䅁䅁䅯兄䅳䅁杷允䅁䅁䅍䅁䑁䅁䅷䅁䭁䥁䘰䅁䭁䉁䝧䅁䉁䅁䅁允䅁䅁䅯兌䅙䅁杷允䅁䅁䅍䅁䑁䅁䅷䅁䭁䑁义䅁䭁䉁䝧䅁䉁䅁䅁允䅁䅁䅯兓䅣䅁杷允䅁䅁䅍䅁䑁䅁䅷䅁䭁䵁䉉䅁䭁䍁䝑䅁䉁䅁䅁允䅁䅁䅯党䅫䅁杷允䅁䅁䅍䅁䑁䅁䅷䅁䭁䙁䱧䅁䭁䉁䝷䅁䉁䅁䅁允䅁䅁䅯睒䅙䅁杷允䅁䅁䅍䅁䑁䅁䅷䅁䭁䡁䱕䅁䭁䉁䝷䅁䉁䅁䅁允䅁䅁䅯睁䅣䅁杷允䅁䅁䅍䅁䑁䅁䅷䅁䭁䍁乍䅁䭁䉁䝷䅁䉁䅁䅁允䅁䅁䅯睲䅙䅁杷允䅁䅁䅕䅁䑁䅁䅷䅁䭁乁䄰䅁䭁佁䭕䅁䭁佁䭙䅁䭁佁䭣䅁䉁䅁䅁允䅁䅁䅯䅏䅳䅁杷允䅁䅁䅍䅁䑁䅁䅷䅁䭁䭁䅅䅁䭁䉁䝷䅁䉁䅁䅁允䅁䅁䅯睥䅙䅁杷允䅁䅁䅕䅁䑁䅁䅷䅁䭁佁乙䅁䭁佁䭷䅁䭁佁䭙䅁䭁佁䭣䅁䉁䅁䅁允䅁䅁䅯䅅䅑䅁杷允䅁䅁䅍䅁䑁䅁䅷䅁䭁䭁䉳䅁䭁䍁䝙䅁䉁䅁䅁允䅁䅁䅕呣䬰㘱材さ䵁䅉䅅䅁䑁䅁䅁睁䵁䅁䅁权䍄允䅁权慁杂䅁允䅁䅁䅅䅁䭁䵁䝁䅁䵁䅉䅅䅁䑁䅁䅁睁䵁䅁䅁权坁兄䅁权敁杂䅁允䅁䅁䅅䅁䭁䥁䠴䅁䵁䅉䅅䅁䙁䅁䅁睁䵁䅁䅁权䱂允䅁权煄权䅁权浄权䅁权牄权䅁允䅁䅁䅅䅁䡁䅁䅁䅁杂畏䅚䍄䉁䅁䅁兂䅁䅁䅍䅄䅁䅁䅯杶䄴䅁䅯儶䅯䅁䅯朵䅯䅁䅯眵䅯䅁䅅䅁䉁䅁䅁权晄兄䅁䍄䉁䅁䅁睁䅁䅁䅍䅄䅁䅁䅯䄳䅁䅁䅯䅇䅙䅁䅅䅁䉁䅁䅁权灁杂䅁䍄䉁䅁䅁䅂䅁䅁䅍䅄䅁䅁䅯睹䅁䅁䅯䅂䅁䅁䅯䅂䅉䅁䅅䅁䉁䅁䅁䅆潁䭰䉁䅁䅁䅁杷允䅁䅁䅕䅁䑁䅁䅷䅁䭁䑁䵯䅁䭁佁䬰䅁䭁佁䭙䅁䭁佁䭣䅁䉁䅁䅁允䅁䅁䅯䅅䅑䅁杷允䅁䅁䅍䅁䑁䅁䅷䅁䭁䭁䅅䅁䭁䉁䜴䅁䉁䅁䅁允䅁䅁䅯朵䅙䅁杷允䅁䅁䅍䅁䑁䅁䅷䅁䭁䍁䉫䅁䭁䉁䝧䅁䉁䅁䅁允䅁䅁䅯克䅙䅁杷允䅁䅁䅑䅁䑁䅁䅷䅁䭁䙁䄰䅁䭁䅁䅑䅁䭁䅁䅕䅁䉁䅁䅁允䅁䉁䅑䱦㕱䅁䅁䅁䵁䅉䅅䅁䙁䅁䅁睁䵁䅁䅁权啂䅁䅁权汄权䅁权浄权䅁权湄权䅁允䅁䅁䅅䅁䭁䑁䱧䅁䵁䅉䅅䅁䙁䅁䅁睁䵁䅁䅁权㙃允䅁权汄权䅁权浄权䅁权湄权䅁允䅁䅁䅅䅁䭁䅁䰰䅁䵁䅉䅅䅁䑁䅁䅁睁䵁䅁䅁权祂睃䅁权奁杂䅁允䅁䅁䅅䅁䭁䉁䝫䅁䵁䅉䅅䅁䑁䅁䅁睁䵁䅁䅁权䱂䅁䅁权敁杂䅁允䅁䅁䅅䅁䭁䡁䝉䅁䵁䅉䅅䅁䙁䅁䅁睁䵁䅁䅁权䩄允䅁权瑄权䅁权浄权䅁权湄权䅁允䅁䅁䅅䅁䭁䉁䕁䅁䵁䅉䅅䅁䑁䅁䅁睁䵁䅁䅁权奃䅄䅁权奁杂䅁允䅁䅁䅅䅁䭁䕁䝑䅁䵁䅉䅅䅁䑁䅁䅁睁䵁䅁䅁权卂允䅁权流杂䅁允䅁䅁䅅䅁䙁䥁䌯匹捨ㅌ䅖䍄䉁䅁䅁䅂䅁䅁䅍䅄䅁䅁䅯睎䅅䅁䅯权䅁䅁䅯兂䅁䅁䅅䅁䉁䅁䅁兂摁浗㝑〳砯睐杷允䅁䅁䅍䅁䑁䅁䅷䅁䭁䑁佣䅁䭁䉁䝯䅁䉁䅁䅁允䅁䅁䅯兺䅙䅁杷允䅁䅁䅑䅁䑁䅁䅷䅁䭁䕁䅙䅁䭁䅁䍅䅁䭁䅁䍕䅁䉁䅁䅁允䅁䅁䅕晔噂䉚硰唴䵁䅉䅅䅁䙁䅁䅁睁䵁䅁䅁权祁允䅁权煄权䅁权浄权䅁权牄权䅁允䅁䅁䅅䅁䭁䉁䕁䅁䵁䅉䅅䅁䑁䅁䅁睁䵁䅁䅁权㑁䅁䅁权奁杂䅁允䅁䅁䅅䅁䭁䕁䝑䅁䵁䅉䅅䅁䑁䅁䅁睁䵁䅁䅁权奂睃䅁权流杂䅁允䅁䅁䅅䅁䙁䉁畓⭒㙆䙚䅤䍄䉁䅁䅁睁䅁䅁䅍䅄䅁䅁䅯兯䅁䅁䅯杊䅙䅁䅅䅁䉁䅁䅁兂桄桥畓㡒商䅑杷允䅁䅁䅑䅁䑁䅁䅷䅁䭁䭁䅑䅁䭁䉁䅅䅁䭁䅁䍑䅁䉁䅁䅁允䅁䉁䅑䝷呶䅆䅁䅁䵁䅉䅅䅁䕁䅁䅁睁䵁䅁䅁权䉄䅄䅁权晁杂䅁权杁杂䅁允䅁䅁䅅䅁䭁䱁䝯䅁䵁䅉䅅䅁䑁䅁䅁睁䵁䅁䅁权䑁允䅁权敁杂䅁允䅁䅁䅅䅁䭁佁䜰䅁䵁䅉䅅䅁䙁䅁䅁睁䵁䅁䅁权摂兂䅁权瑄权䅁权浄权䅁权湄权䅁允䅁䅁䅅䅁䡁䅁䅁䅁杁畐䅚䍄䉁䅁䅁兂䅁䅁䅍䅄䅁䅁䅯末䅯䅁䅯䄷䅯䅁䅯朵䅯䅁䅯眵䅯䅁䅅䅁䉁䅁䅁睂䅁䅁䅁䐴浌䅑杷允䅁䅁䅑䅁䑁䅁䅷䅁䭁䱁䉉䅁䭁䅁䅯䅁䭁䅁䅕䅁䉁䅁䅁允䅁䅁䅕啩杆搵楁稫䴸䅉䅅䅁䙁䅁䅁睁䵁䅁䅁权奂睃䅁权灄权䅁权浄权䅁权湄权䅁允䅁䅁䅅䅁䭁䉁䕁䅁䵁䅉䅅䅁䕁䅁䅁睁䵁䅁䅁权い权䅁权晁杂䅁权杁杂䅁允䅁䅁䅅䅁䭁䡁䡅䅁䵁䅉䅅䅁䙁䅁䅁睁䵁䅁䅁权啁允䅁权汄权䅁权浄权䅁权湄权䅁允䅁䅁䅅䅁䭁䅁䰰䅁䵁䅉䅅䅁䑁䅁䅁睁䵁䅁䅁权晃䅂䅁权奁杂䅁允䅁䅁䅅䅁䭁䉁䝫䅁䵁䅉䅅䅁䙁䅁䅁睁䵁䅁䅁权獁兂䅁权瑄权䅁权浄权䅁权湄权䅁允䅁䅁䅅䅁䭁䉁䕁䅁䵁䅉䅅䅁䙁䅁䅁睁䵁䅁䅁权兄兄䅁权獄权䅁权浄权䅁权湄权䅁允䅁䅁䅅䅁䭁䉁䕁䅁䵁䅉䅅䅁䑁䅁䅁睁䵁䅁䅁权敄䅄䅁权歁杂䅁允䅁䅁䅅䅁䭁䍁䡙䅁䵁䅉䅅䅁䑁䅁䅁睁䵁䅁䅁权䕃䅄䅁权流杂䅁允䅁䅁䅅䅁䙁䉁畓⭒㙆䘵䅤䍄䉁䅁䅁兂䅁䅁䅍䅄䅁䅁䅯䅌䅁䅁䅯朶䅯䅁䅯朵䅯䅁䅯眶䅯䅁䅅䅁䉁䅁䅁睂䅁䅁䅁䑑洷䅑杷允䅁䅁䅍䅁䑁䅁䅷䅁䭁乁䴸䅁䭁䍁䝑䅁䉁䅁䅁允䅁䅁䅯兄䅧䅁杷允䅁䅁䅕䅁䑁䅁䅷䅁䭁䑁䘰䅁䭁佁䭧䅁䭁佁䭙䅁䭁佁䭣䅁䉁䅁䅁允䅁䅁䅯杂䅳䅁杷允䅁䅁䅕䅁䑁䅁䅷䅁䭁䭁䅅䅁䭁佁䬰䅁䭁佁䭙䅁䭁佁䭣䅁䉁䅁䅁允䅁䅁䅣䅁䅁䍁睃唵䵁䅉䅅䅁䑁䅁䅁睁䵁䅁䅁权牄䅁䅁权歁杂䅁允䅁䅁䅅䅁䭁䕁䩯䅁䵁䅉䅅䅁䑁䅁䅁睁䵁䅁䅁权潂允䅁权奁杂䅁允䅁䅁䅅䅁䭁䑁䝫䅁䵁䅉䅅䅁䑁䅁䅁睁䵁䅁䅁权灂允䅁权奁杂䅁允䅁䅁䅅䅁䭁䕁䝯䅁䵁䅉䅅䅁䙁䅁䅁睁䵁䅁䅁权⭄䅁䅁权獄权䅁权浄权䅁权湄权䅁允䅁䅁䅅䅁䡁䅁䅁䅁权畐䅖䍄䉁䅁䅁兂䅁䅁䅍䅄䅁䅁䅯杇䄴䅁䅯䄷䅯䅁䅯朵䅯䅁䅯眵䅯䅁䅅䅁䉁䅁䅁睂䅁䅁䅁䥷決䅑杷允䅁䅁䅕䅁䑁䅁䅷䅁䭁䅁䉁䅁䭁佁䭷䅁䭁佁䭙䅁䭁佁䭣䅁䉁䅁䅁允䅁䅁䅣䅁䅁䅁元唵䵁䅉䅅䅁䕁䅁䅁睁䵁䅁䅁权䅁允䅁权䉁杁䅁权䍁杁䅁允䅁䅁䅅䅁䙁䙁⭊畕㌰䵙䅬䍄䉁䅁䅁兂䅁䅁䅍䅄䅁䅁䅯兺䅳䅁䅯儶䅯䅁䅯朵䅯䅁䅯眵䅯䅁䅅䅁䉁䅁䅁权允䅂䅁䍄䉁䅁䅁䅂䅁䅁䅍䅄䅁䅁䅯朸䅅䅁䅯权䅁䅁䅯䅂䅉䅁䅅䅁䉁䅁䅁兂剄瑉㕶浦䅯䅑杷允䅁䅁䅕䅁䑁䅁䅷䅁䭁䭁䔸䅁䭁佁䬰䅁䭁佁䭙䅁䭁佁䭣䅁䉁䅁䅁允䅁䅁䅣䅁䅁䥁穄唵䵁䅉䅅䅁䙁䅁䅁睁䵁䅁䅁权㍁兄䅁权瑄权䅁权浄权䅁权湄权䅁允䅁䅁䅅䅁䭁䉁䕁䅁䵁䅉䅅䅁䕁䅁䅁睁䵁䅁䅁权慄䅁䅁权晁杂䅁权杁杂䅁允䅁䅁䅅䅁䭁䩁䡧䅁䵁䅉䅅䅁䙁䅁䅁睁䵁䅁䅁权䵄䅂䅁权煄权䅁权浄权䅁权牄权䅁允䅁䅁䅅䅁䭁䉁䕁䅁䵁䅉䅅䅁䕁䅁䅁睁䵁䅁䅁权牃䅁䅁权晁杂䅁权杁杂䅁允䅁䅁䅅䅁䭁䝁䜰䅁䵁䅉䅅䅁䙁䅁䅁睁䵁䅁䅁权捃睃䅁权汄权䅁权浄权䅁权湄权䅁允䅁䅁䅅䅁䭁䉁䕁䅁䵁䅉䅅䅁䙁䅁䅁睁䵁䅁䅁权㉃兄䅁权煄权䅁权浄权䅁权牄权䅁允䅁䅁䅅䅁䭁䉁䕁䅁䵁䅉䅅䅁䕁䅁䅁睁䵁䅁䅁权䑄䅁䅁权䕁䅁䅁权䕁杁䅁允䅁䅁䅅䅁啁乁䍩眷䅁䅁䅁䍄䉁䅁䅁䅂䅁䅁䅍䅄䅁䅁䅯杖䅅䅁䅯允䅉䅁䅯杁䅉䅁䅅䅁䉁䅁䅁兂㙂䈷欱⽹潄䅑杷允䅁䅁䅕䅁䑁䅁䅷䅁䭁䉁乳䅁䭁佁䭯䅁䭁佁䭙䅁䭁佁䭳䅁䉁䅁䅁允䅁䅁䅣䅁䅁䕁䍂欵䵁䅉䅅䅁䙁䅁䅁睁䵁䅁䅁权獂兂䅁权汄权䅁权浄权䅁权湄权䅁允䅁䅁䅅䅁䭁䑁䱧䅁䵁䅉䅅䅁䙁䅁䅁睁䵁䅁䅁权婃䅄䅁权潄权䅁权浄权䅁权湄权䅁允䅁䅁䅅䅁䭁䉁䕁䅁䵁䅉䅅䅁䑁䅁䅁睁䵁䅁䅁权敃䅄䅁权慁杂䅁允䅁䅁䅅䅁䭁䙁䝫䅁䵁䅉䅅䅁䙁䅁䅁睁䵁䅁䅁权㙄允䅁权瑄权䅁权浄权䅁权湄权䅁允䅁䅁䅅䅁䡁䅁䅁䅁权⭺䅖䍄䉁䅁䅁兂䅁䅁䅍䅄䅁䅁䅯杭䄰䅁䅯䄶䅯䅁䅯朵䅯䅁䅯眵䅯䅁䅅䅁䉁䅁䅁权允䅂䅁䍄䉁䅁䅁睁䅁䅁䅍䅄䅁䅁䅯先䅳䅁䅯䅈䅙䅁䅅䅁䉁䅁䅁权㡁䅃䅁䍄䉁䅁䅁䅂䅁䅁䅍䅄䅁䅁䅯杶䅳䅁䅯睈䅙䅁䅯䅉䅙䅁䅅䅁䉁䅁䅁权㕁元䅁䍄䉁䅁䅁䅂䅁䅁䅍䅄䅁䅁䅯杗䅅䅁䅯睈䅙䅁䅯䅉䅙䅁䅅䅁䉁䅁䅁权佄元䅁䍄䉁䅁䅁睁䅁䅁䅍䅄䅁䅁䅯䅖䅅䅁䅯杈䅙䅁䅅䅁䉁䅁䅁权歃杂䅁䍄䉁䅁䅁䅂䅁䅁䅍䅄䅁䅁䅯睢䅅䅁䅯允䅉䅁䅯兂䅉䅁䅅䅁䉁䅁䅁兂穃歴獱睂晌䅑杷允䅁䅁䅑䅁䑁䅁䅷䅁䭁䝁䈸䅁䭁䅁䍅䅁䭁䅁䍍䅁䉁䅁䅁允䅁䅁䅕睆⭤昸䕅䔶䵁䅉䅅䅁䑁䅁䅁睁䵁䅁䅁权䝄兂䅁权流杂䅁允䅁䅁䅅䅁䙁䉁䘫ㄶ㑇汶䅬䍄䉁䅁䅁兂䅁䅁䅍䅄䅁䅁䅯兖䅅䅁䅯儷䅯䅁䅯朵䅯䅁䅯眵䅯䅁䅅䅁䉁䅁䅁睂䅁䅁䅁䙑浄䅑杷允䅁䅁䅍䅁䑁䅁䅷䅁䭁䝁䙧䅁䭁䍁䝙䅁䉁䅁䅁允䅁䅁䅕敨剴䉵氶ざ䵁䅉䅅䅁䙁䅁䅁睁䵁䅁䅁权湃允䅁权獄权䅁权浄权䅁权湄权䅁允䅁䅁䅅䅁䡁䅁䅁䅁杁界䅚䍄䉁䅁䅁睁䅁䅁䅍䅄䅁䅁䅯眳䅁䅁䅯䅇䅙䅁䅅䅁䉁䅁䅁权㡂杂䅁䍄䉁䅁䅁睁䅁䅁䅍䅄䅁䅁䅯䅸䅅䅁䅯䅊䅙䅁䅅䅁䉁䅁䅁权祁元䅁䍄䉁䅁䅁睁䅁䅁䅍䅄䅁䅁䅯睕䅳䅁䅯杇䅙䅁䅅䅁䉁䅁䅁权㡁杂䅁䍄䉁䅁䅁睁䅁䅁䅍䅄䅁䅁䅯眳䅁䅁䅯杇䅙䅁䅅䅁䉁䅁䅁权牁杂䅁䍄䉁䅁䅁睁䅁䅁䅍䅄䅁䅁䅯杭䅕䅁䅯杇䅙䅁䅅䅁䉁䅁䅁权婂杂䅁䍄䉁䅁䅁睁䅁䅁䅍䅄䅁䅁䅯兖䅳䅁䅯䅈䅙䅁䅅䅁䉁䅁䅁权煁杂䅁䍄䉁䅁䅁睁䅁䅁䅍䅄䅁䅁䅯杪䅅䅁䅯杊䅙䅁䅅䅁䉁䅁䅁兂畃⭒㙆䝆匵䅑杷允䅁䅁䅍䅁䑁䅁䅷䅁䭁䑁乧䅁䭁䍁䝑䅁䉁䅁䅁允䅁䅁䅯兏䄰䅁杷允䅁䅁䅕䅁䑁䅁䅷䅁䭁䡁䉑䅁䭁佁䬰䅁䭁佁䭙䅁䭁佁䭣䅁䉁䅁䅁允䅁䅁䅣䅁䅁䭁塄唵䵁䅉䅅䅁䑁䅁䅁睁䵁䅁䅁权晄䅁䅁权敁杂䅁允䅁䅁䅅䅁䭁䩁䝯䅁䵁䅉䅅䅁䑁䅁䅁睁䵁䅁䅁权啂睃䅁权敁杂䅁允䅁䅁䅅䅁䭁䅁䥅䅁䵁䅉䅅䅁䑁䅁䅁睁䵁䅁䅁权晃兄䅁权奁杂䅁允䅁䅁䅅䅁䭁䑁䝫䅁䵁䅉䅅䅁䑁䅁䅁睁䵁䅁䅁权獃兂䅁权捁杂䅁允䅁䅁䅅䅁䭁䙁䝯䅁䵁䅉䅅䅁䙁䅁䅁睁䵁䅁䅁权畄兂䅁权瑄权䅁权浄权䅁权湄权䅁允䅁䅁䅅䅁䡁䅁䅁䅁杂⬫䅖䍄䉁䅁䅁兂䅁䅁䅍䅄䅁䅁䅯杹䅷䅁䅯儷䅯䅁䅯朵䅯䅁䅯眵䅯䅁䅅䅁䉁䅁䅁权允䅂䅁䍄䉁䅁䅁䅂䅁䅁䅍䅄䅁䅁䅯䅨䅕䅁䅯睈䅙䅁䅯䅉䅙䅁䅅䅁䉁䅁䅁权癄杂䅁䍄䉁䅁䅁兂䅁䅁䅍䅄䅁䅁䅯睕䅳䅁䅯䄶䅯䅁䅯朵䅯䅁䅯眵䅯䅁䅅䅁䉁䅁䅁权允䅂䅁䍄䉁䅁䅁睁䅁䅁䅍䅄䅁䅁䅯䅓䅅䅁䅯杊䅙䅁䅅䅁䉁䅁䅁兂晁敨剴乵堵䅑杷允䅁䅁䅕䅁䑁䅁䅷䅁䭁乁䄸䅁䭁佁䭧䅁䭁佁䭙䅁䭁佁䭣䅁䉁䅁䅁允䅁䅁䅯杂䅳䅁杷允䅁䅁䅕䅁䑁䅁䅷䅁䭁䡁䵍䅁䭁佁䬰䅁䭁佁䭙䅁䭁佁䭣䅁䉁䅁䅁允䅁䅁䅣䅁䅁佁剂唵䵁䅉䅅䅁䙁䅁䅁睁䵁䅁䅁权啂睃䅁权潄权䅁权浄权䅁权湄权䅁允䅁䅁䅅䅁䭁䑁䱙䅁䵁䅉䅅䅁䙁䅁䅁睁䵁䅁䅁权噂睃䅁权潄权䅁权浄权䅁权湄权䅁允䅁䅁䅅䅁䭁䉁䕁䅁䵁䅉䅅䅁䙁䅁䅁睁䵁䅁䅁权䙁允䅁权瑄权䅁权浄权䅁权湄权䅁允䅁䅁䅅䅁䡁䅁䅁䅁䅄佱䅎䍄䉁䅁䅁睁䅁䅁䅍䅄䅁䅁䅯六䅷䅁䅯䅈䅙䅁䅅䅁䉁䅁䅁权䩂杂䅁䍄䉁䅁䅁兂䅁䅁䅍䅄䅁䅁䅯睭䅳䅁䅯䄶䅯䅁䅯朵䅯䅁䅯眵䅯䅁䅅䅁䉁䅁䅁权允䅂䅁䍄䉁䅁䅁睁䅁䅁䅍䅄䅁䅁䅯睄䅷䅁䅯䅇䅙䅁䅅䅁䉁䅁䅁权䕂杂䅁䍄䉁䅁䅁兂䅁䅁䅍䅄䅁䅁䅯兴䅁䅁䅯儷䅯䅁䅯朵䅯䅁䅯眵䅯䅁䅅䅁䉁䅁䅁睂䅁䅁䅁䉑氷䅑杷允䅁䅁䅑䅁䑁䅁䅷䅁䭁䥁䱁䅁䭁䉁䜸䅁䭁䍁䝁䅁䉁䅁䅁允䅁䅁䅯䅷䅣䅁杷允䅁䅁䅕䅁䑁䅁䅷䅁䭁䙁䱍䅁䭁佁䭯䅁䭁佁䭙䅁䭁佁䭳䅁䉁䅁䅁允䅁䅁䅯䅅䅑䅁杷允䅁䅁䅕䅁䑁䅁䅷䅁䭁乁䄸䅁䭁佁䭯䅁䭁佁䭙䅁䭁佁䭳䅁䉁䅁䅁允䅁䅁䅣䅁䅁佁祁欵䵁䅉䅅䅁䙁䅁䅁睁䵁䅁䅁权啂睃䅁权煄权䅁权浄权䅁权牄权䅁允䅁䅁䅅䅁䭁䉁䕁䅁䵁䅉䅅䅁䙁䅁䅁睁䵁䅁䅁权䩄睃䅁权獄权䅁权浄权䅁权湄权䅁允䅁䅁䅅䅁䭁䉁䕁䅁䵁䅉䅅䅁䙁䅁䅁睁䵁䅁䅁权䙁杄䅁权獄权䅁权浄权䅁权湄权䅁允䅁䅁䅅䅁䭁䉁䕁䅁䵁䅉䅅䅁䕁䅁䅁睁䵁䅁䅁权婂允䅁权剁䅁䅁权䙁䅁䅁允䅁䅁䅅䅁啁䅁䍁儫䄴䅁䅁䍄䉁䅁䅁兂䅁䅁䅍䅄䅁䅁䅯䅐䅅䅁䅯儵䅯䅁䅯朵䅯䅁䅯眵䅯䅁䅅䅁䉁䅁䅁权㉁睃䅁䍄䉁䅁䅁䅂䅁䅁䅍䅄䅁䅁䅯杪䅁䅁䅯允䅉䅁䅯杁䅉䅁䅅䅁䉁䅁䅁兂噁噆摩䰷剺䅑杷允䅁䅁䅑䅁䑁䅁䅷䅁䭁䕁䄸䅁䭁䅁䍅䅁䭁䅁䍉䅁䉁䅁䅁允䅁䅁䅕煃䉥牤氳䔱䵁䅉䅅䅁䑁䅁䅁睁䵁䅁䅁权㡁兄䅁权流杂䅁允䅁䅁䅅䅁䙁䥁牘払敧嘱䅖䍄䉁䅁䅁睁䅁䅁䅍䅄䅁䅁䅯朰䅁䅁䅯䅈䅙䅁䅅䅁䉁䅁䅁权㍂杂䅁䍄䉁䅁䅁睁䅁䅁䅍䅄䅁䅁䅯杯䅑䅁䅯杇䅙䅁䅅䅁䉁䅁䅁权⭁杂䅁䍄䉁䅁䅁睁䅁䅁䅍䅄䅁䅁䅯杄䅙䅁䅯杊䅙䅁䅅䅁䉁䅁䅁兂㝂䭆䠵唴呰䅑杷允䅁䅁䅑䅁䑁䅁䅷䅁䭁乁䈸䅁䭁䉁䜸䅁䭁䍁䝁䅁䉁䅁䅁允䅁䅁䅯充䅫䅁杷允䅁䅁䅑䅁䑁䅁䅷䅁䭁䵁佉䅁䭁䉁䜸䅁䭁䍁䝁䅁䉁䅁䅁允䅁䅁䅯䄲䅙䅁杷允䅁䅁䅍䅁䑁䅁䅷䅁䭁乁䉁䅁䭁䉁䝷䅁䉁䅁䅁允䅁䅁䅯兑䅙䅁杷允䅁䅁䅕䅁䑁䅁䅷䅁䭁䙁䱍䅁䭁佁䭷䅁䭁佁䭙䅁䭁佁䭣䅁䉁䅁䅁允䅁䅁䅯䅅䅑䅁杷允䅁䅁䅕䅁䑁䅁䅷䅁䭁䙁䱑䅁䭁佁䭷䅁䭁佁䭙䅁䭁佁䭣䅁䉁䅁䅁允䅁䅁䅣䅁䅁䵁ㅁ䔵䵁䅉䅅䅁䑁䅁䅁睁䵁䅁䅁权婄䅁䅁权流杂䅁允䅁䅁䅅䅁䙁偁潙䥘䌯噎䅊䍄䉁䅁䅁䅂䅁䅁䅍䅄䅁䅁䅯䅶䅅䅁䅯权䅁䅁䅯兂䅁䅁䅅䅁䉁䅁䅁兂祃敮渫歸⽶睐杷允䅁䅁䅕䅁䑁䅁䅷䅁䭁䙁䱕䅁䭁佁䭷䅁䭁佁䭙䅁䭁佁䭣䅁䉁䅁䅁允䅁䅁䅯䅅䅑䅁杷允䅁䅁䅍䅁䑁䅁䅷䅁䭁䩁䅷䅁䭁䍁䝑䅁䉁䅁䅁允䅁䅁䅯儲䅯䅁杷允䅁䅁䅑䅁䑁䅁䅷䅁䭁䉁䄰䅁䭁䅁䅑䅁䭁䅁䍑䅁䉁䅁䅁允䅁䉁䅑䕋硤允䅁䅁䵁䅉䅅䅁䕁䅁䅁睁䵁䅁䅁权䅃䅁䅁权晁杂䅁权杁杂䅁允䅁䅁䅅䅁䭁䉁䭳䅁䵁䅉䅅䅁䑁䅁䅁睁䵁䅁䅁权㑂允䅁权流杂䅁允䅁䅁䅅䅁䙁佁剸䉵䘶ㅃ䅆䍄䉁䅁䅁䅂䅁䅁䅍䅄䅁䅁䅯充䅅䅁䅯允䅉䅁䅯兂䅉䅁䅅䅁䉁䅁䅁兂慂畑畍㥐堷䅑杷允䅁䅁䅑䅁䑁䅁䅷䅁䭁䝁䉯䅁䭁䅁䅯䅁䭁䅁䅕䅁䉁䅁䅁允䅁䅁䅕渫焵䡶呓歅䵁䅉䅅䅁䙁䅁䅁睁䵁䅁䅁权允䅁䅁权灄权䅁权浄权䅁权湄权䅁允䅁䅁䅅䅁䭁䡁久䅁䵁䅉䅅䅁䕁䅁䅁睁䵁䅁䅁权偂允䅁权䉁杁䅁权䍁杁䅁允䅁䅁䅅䅁䙁䩁䝌橌桊佭䅖䍄䉁䅁䅁兂䅁䅁䅍䅄䅁䅁䅯䅋䅁䅁䅯䄶䅯䅁䅯朵䅯䅁䅯眵䅯䅁䅅䅁䉁䅁䅁权䝁睃䅁䍄䉁䅁䅁睁䅁䅁䅍䅄䅁䅁䅯其䅁䅁䅯䅊䅙䅁䅅䅁䉁䅁䅁权畁权䅁䍄䉁䅁䅁睁䅁䅁䅍䅄䅁䅁䅯兒䅅䅁䅯䅈䅙䅁䅅䅁䉁䅁䅁权慂杂䅁䍄䉁䅁䅁䅂䅁䅁䅍䅄䅁䅁䅯充䅅䅁䅯允䅉䅁䅯睁䅉䅁䅅䅁䉁䅁䅁兂䩁㍖䵲ㄵ剔䅑杷允䅁䅁䅑䅁䑁䅁䅷䅁䭁䱁䉙䅁䭁䉁䜸䅁䭁䍁䝁䅁䉁䅁䅁允䅁䅁䅯其䅯䅁杷允䅁䅁䅕䅁䑁䅁䅷䅁䭁䵁䘴䅁䭁佁䭫䅁䭁佁䭙䅁䭁佁䭣䅁䉁䅁䅁允䅁䅁䅯䅗䄸䅁杷允䅁䅁䅕䅁䑁䅁䅷䅁䭁䅁䱁䅁䭁佁䬰䅁䭁佁䭙䅁䭁佁䭣䅁䉁䅁䅁允䅁䅁䅣䅁䅁䕁慁欵䵁䅉䅅䅁䙁䅁䅁睁䵁䅁䅁权⭁兄䅁权瑄权䅁权浄权䅁权湄权䅁允䅁䅁䅅䅁䡁䅁䅁䅁䅄体䅚䍄䉁䅁䅁兂䅁䅁䅍䅄䅁䅁䅯睕䅳䅁䅯儷䅯䅁䅯朵䅯䅁䅯眵䅯䅁䅅䅁䉁䅁䅁权允䅂䅁䍄䉁䅁䅁䅂䅁䅁䅍䅄䅁䅁䅯睃䅁䅁䅯睈䅙䅁䅯䅉䅙䅁䅅䅁䉁䅁䅁权䅂元䅁䍄䉁䅁䅁兂䅁䅁䅍䅄䅁䅁䅯杣䄰䅁䅯䄷䅯䅁䅯朵䅯䅁䅯眵䅯䅁䅅䅁䉁䅁䅁权允䅂䅁䍄䉁䅁䅁䅂䅁䅁䅍䅄䅁䅁䅯睢䅁䅁䅯充䅁䅁䅯兂䅁䅁䅅䅁䉁䅁䅁䅆潂啮塷䅁䅁䅁杷允䅁䅁䅍䅁䑁䅁䅷䅁䭁䥁䙍䅁䭁䍁䝑䅁䉁䅁䅁允䅁䅁䅯杰䅙䅁杷允䅁䅁䅕䅁䑁䅁䅷䅁䭁乁䄸䅁䭁佁䬰䅁䭁佁䭙䅁䭁佁䭣䅁䉁䅁䅁允䅁䅁䅣䅁䅁䅁桁欵䵁䅉䅅䅁䙁䅁䅁睁䵁䅁䅁权䍄䅂䅁权汄权䅁权浄权䅁权湄权䅁允䅁䅁䅅䅁䭁䑁䱧䅁䵁䅉䅅䅁䙁䅁䅁睁䵁䅁䅁权杄䅂䅁权瑄权䅁权浄权䅁权湄权䅁允䅁䅁䅅䅁䭁䉁䕁䅁䵁䅉䅅䅁䑁䅁䅁睁䵁䅁䅁权⽄杄䅁权敁杂䅁允䅁䅁䅅䅁䭁䑁䝣䅁䵁䅉䅅䅁䙁䅁䅁睁䵁䅁䅁权啂睃䅁权瑄权䅁权浄权䅁权湄权䅁允䅁䅁䅅䅁䡁䅁䅁䅁䅄敎䅒䍄䉁䅁䅁睁䅁䅁䅍䅄䅁䅁䅯公䅑䅁䅯䅈䅙䅁䅅䅁䉁䅁䅁权煁杂䅁䍄䉁䅁䅁睁䅁䅁䅍䅄䅁䅁䅯睐䄰䅁䅯杇䅙䅁䅅䅁䉁䅁䅁权允䅂䅁䍄䉁䅁䅁睁䅁䅁䅍䅄䅁䅁䅯睧䅁䅁䅯杈䅙䅁䅅䅁䉁䅁䅁权硁䅃䅁䍄䉁䅁䅁睁䅁䅁䅍䅄䅁䅁䅯䅔䅁䅁䅯杈䅙䅁䅅䅁䉁䅁䅁权捂杂䅁䍄䉁䅁䅁睁䅁䅁䅍䅄䅁䅁䅯睙䅷䅁䅯䅇䅙䅁䅅䅁䉁䅁䅁权婁杂䅁䍄䉁䅁䅁睁䅁䅁䅍䅄䅁䅁䅯䄴䅁䅁䅯杇䅙䅁䅅䅁䉁䅁䅁权坄杂䅁䍄䉁䅁䅁䅂䅁䅁䅍䅄䅁䅁䅯元䅅䅁䅯权䅁䅁䅯䅂䅉䅁䅅䅁䉁䅁䅁兂捂㡪ㅌ䙋ㅺ睶杷允䅁䅁䅑䅁䑁䅁䅷䅁䭁乁䉯䅁䭁䉁䜸䅁䭁䍁䝁䅁䉁䅁䅁允䅁䅁䅯兲䅧䅁杷允䅁䅁䅕䅁䑁䅁䅷䅁䭁䉁伸䅁䭁佁䭧䅁䭁佁䭙䅁䭁佁䭣䅁䉁䅁䅁允䅁䅁䅯李䅳䅁杷允䅁䅁䅍䅁䑁䅁䅷䅁䭁佁䉫䅁䭁䉁䜴䅁䉁䅁䅁允䅁䅁䅯条䅣䅁杷允䅁䅁䅕䅁䑁䅁䅷䅁䭁䥁䉑䅁䭁佁䭕䅁䭁佁䭙䅁䭁佁䭣䅁䉁䅁䅁允䅁䅁䅯䅅䅑䅁杷允䅁䅁䅍䅁䑁䅁䅷䅁䭁䅁䈴䅁䭁䍁䝑䅁䉁䅁䅁允䅁䅁䅯䅅䅑䅁杷允䅁䅁䅑䅁䑁䅁䅷䅁䭁䅁䅫䅁䭁䅁䍅䅁䭁䅁䍉䅁䉁䅁䅁允䅁䅁䅕慌䅺扎牚へ䵁䅉䅅䅁䙁䅁䅁睁䵁䅁䅁权楃允䅁权獄权䅁权浄权䅁权湄权䅁允䅁䅁䅅䅁䡁䅁䅁䅁杂畏䅖䍄䉁䅁䅁兂䅁䅁䅍䅄䅁䅁䅯儳䅑䅁䅯朶䅯䅁䅯朵䅯䅁䅯眶䅯䅁䅅䅁䉁䅁䅁睂䅁䅁䅁䕑浌䅑杷允䅁䅁䅕䅁䑁䅁䅷䅁䭁佁䔰䅁䭁佁䭧䅁䭁佁䭙䅁䭁佁䭣䅁䉁䅁䅁允䅁䅁䅯兕䅳䅁杷允䅁䅁䅕䅁䑁䅁䅷䅁䭁䅁䝣䅁䭁佁䭷䅁䭁佁䭙䅁䭁佁䭣䅁䉁䅁䅁允䅁䅁䅣䅁䅁䵁剁欵䵁䅉䅅䅁䑁䅁䅁睁䵁䅁䅁权呁䅄䅁权捁杂䅁允䅁䅁䅅䅁䭁䥁䝳䅁䵁䅉䅅䅁䙁䅁䅁睁䵁䅁䅁权䵂䅁䅁权潄权䅁权浄权䅁权湄权䅁允䅁䅁䅅䅁䭁䅁䱙䅁䵁䅉䅅䅁䙁䅁䅁睁䵁䅁䅁权䉁睃䅁权獄权䅁权浄权䅁权湄权䅁允䅁䅁䅅䅁䡁䅁䅁䅁杄佊䅚䍄䉁䅁䅁䅂䅁䅁䅍䅄䅁䅁䅯䅳䅅䅁䅯允䅉䅁䅯兂䅉䅁䅅䅁䉁䅁䅁兂㍃敔䡬兯坮䅑杷允䅁䅁䅕䅁䑁䅁䅷䅁䭁䅁䄴䅁䭁佁䭕䅁䭁佁䭙䅁䭁佁䭣䅁䉁䅁䅁允䅁䅁䅯材䅳䅁杷允䅁䅁䅕䅁䑁䅁䅷䅁䭁䡁䅳䅁䭁佁䭯䅁䭁佁䭙䅁䭁佁䭳䅁䉁䅁䅁允䅁䅁䅣䅁䅁佁祁欵䵁䅉䅅䅁䑁䅁䅁睁䵁䅁䅁权獂兂䅁权歁杂䅁允䅁䅁䅅䅁䭁䑁䥧䅁䵁䅉䅅䅁䙁䅁䅁睁䵁䅁䅁权噄允䅁权瑄权䅁权浄权䅁权湄权䅁允䅁䅁䅅䅁䡁䅁䅁䅁杁佃䅖䍄䉁䅁䅁睁䅁䅁䅍䅄䅁䅁䅯兵䅁䅁䅯杊䅙䅁䅅䅁䉁䅁䅁兂歃䑣䬰〱华䅑杷允䅁䅁䅑䅁䑁䅁䅷䅁䭁䑁䉕䅁䭁䅁䍅䅁䭁䅁䍕䅁䉁䅁䅁允䅁䅁䅕䝙噒癨㙆欳䵁䅉䅅䅁䑁䅁䅁睁䵁䅁䅁权癄䅂䅁权歁杂䅁允䅁䅁䅅䅁䭁䅁䤰䅁䵁䅉䅅䅁䕁䅁䅁睁䵁䅁䅁权ㅄ允䅁权䕁䅁䅁权䕁杁䅁允䅁䅁䅅䅁啁䙁噺睎䅁䅁䅁䍄䉁䅁䅁兂䅁䅁䅍䅄䅁䅁䅯䅌䅁䅁䅯儶䅯䅁䅯朵䅯䅁䅯眵䅯䅁䅅䅁䉁䅁䅁权䉂兄䅁䍄䉁䅁䅁睁䅁䅁䅍䅄䅁䅁䅯末䅯䅁䅯䅊䅙䅁䅅䅁䉁䅁䅁权㙂睄䅁䍄䉁䅁䅁䅂䅁䅁䅍䅄䅁䅁䅯杅䅁䅁䅯䅂䅁䅁䅯䅂䅉䅁䅅䅁䉁䅁䅁䅆䵄ㄯ䅅䅁䅁䅁杷允䅁䅁䅕䅁䑁䅁䅷䅁䭁䝁䅕䅁䭁佁䬰䅁䭁佁䭙䅁䭁佁䭣䅁䉁䅁䅁允䅁䅁䅯䅅䅑䅁杷允䅁䅁䅍䅁䑁䅁䅷䅁䭁䥁䈰䅁䭁䉁䝯䅁䉁䅁䅁允䅁䅁䅯䅑䅙䅁杷允䅁䅁䅕䅁䑁䅁䅷䅁䭁䝁偫䅁䭁佁䭧䅁䭁佁䭙䅁䭁佁䭣䅁䉁䅁䅁允䅁䅁䅯䅅䅑䅁杷允䅁䅁䅍䅁䑁䅁䅷䅁䭁䉁䉑䅁䭁䉁䝷䅁䉁䅁䅁允䅁䅁䅯睹䅙䅁杷允䅁䅁䅑䅁䑁䅁䅷䅁䭁䭁䉙䅁䭁䅁䍅䅁䭁䅁䍉䅁䉁䅁䅁允䅁䅁䅕猯眰瘲䉲唳䵁䅉䅅䅁䑁䅁䅁睁䵁䅁䅁权噁杄䅁权敁杂䅁允䅁䅁䅅䅁䭁䑁䝣䅁䵁䅉䅅䅁䕁䅁䅁睁䵁䅁䅁权祂允䅁权晁杂䅁权杁杂䅁允䅁䅁䅅䅁䭁䑁䠴䅁䵁䅉䅅䅁䙁䅁䅁睁䵁䅁䅁权硂睃䅁权灄权䅁权浄权䅁权湄权䅁允䅁䅁䅅䅁䭁䍁乧䅁䵁䅉䅅䅁䑁䅁䅁睁䵁䅁䅁权坄䅂䅁权敁杂䅁允䅁䅁䅅䅁䭁䡁䝉䅁䵁䅉䅅䅁䑁䅁䅁睁䵁䅁䅁权㕁睃䅁权敁杂䅁允䅁䅁䅅䅁䭁䭁䝑䅁䵁䅉䅅䅁䑁䅁䅁睁䵁䅁䅁权塄䅂䅁权敁杂䅁允䅁䅁䅅䅁䭁䝁䝙䅁䵁䅉䅅䅁䕁䅁䅁睁䵁䅁䅁权䵂允䅁权䉁杁䅁权䍁杁䅁允䅁䅁䅅䅁䙁䕁㡫癢ぉ乨䅂䍄䉁䅁䅁睁䅁䅁䅍䅄䅁䅁䅯睸䅅䅁䅯䅇䅙䅁䅅䅁䉁䅁䅁权㕁杂䅁䍄䉁䅁䅁兂䅁䅁䅍䅄䅁䅁䅯䅰䅑䅁䅯朶䅯䅁䅯朵䅯䅁䅯眶䅯䅁䅅䅁䉁䅁䅁睂䅁䅁䅁䕧浈䅑杷允䅁䅁䅍䅁䑁䅁䅷䅁䭁䕁义䅁䭁䉁䜴䅁䉁䅁䅁允䅁䅁䅯䅆䅣䅁杷允䅁䅁䅍䅁䑁䅁䅷䅁䭁乁內䅁䭁䍁䝙䅁䉁䅁䅁允䅁䅁䅕䭆䠵場䕯啖䵁䅉䅅䅁䕁䅁䅁睁䵁䅁䅁权䡁䅁䅁权剁䅁䅁权䙁䅁䅁允䅁䅁䅅䅁啁䕁晃㉐䅧䅁䅁䍄䉁䅁䅁䅂䅁䅁䅍䅄䅁䅁䅯杙䅁䅁䅯充䅁䅁䅯兂䅁䅁䅅䅁䉁䅁䅁䅆䅂乩杴䅁䅁䅁杷允䅁䅁䅕䅁䑁䅁䅷䅁䭁䥁䉍䅁䭁佁䭫䅁䭁佁䭙䅁䭁佁䭣䅁䉁䅁䅁允䅁䅁䅯睑䄰䅁杷允䅁䅁䅍䅁䑁䅁䅷䅁䭁䕁䙙䅁䭁䍁䝑䅁䉁䅁䅁允䅁䅁䅯睍䅣䅁杷允䅁䅁䅍䅁䑁䅁䅷䅁䭁䭁䵫䅁䭁䍁䝑䅁䉁䅁䅁允䅁䅁䅯朳䄴䅁杷允䅁䅁䅍䅁䑁䅁䅷䅁䭁䱁伴䅁䭁䉁䝷䅁䉁䅁䅁允䅁䅁䅯杙䅙䅁杷允䅁䅁䅕䅁䑁䅁䅷䅁䭁䑁䅑䅁䭁佁䭫䅁䭁佁䭙䅁䭁佁䭣䅁䉁䅁䅁允䅁䅁䅯䅒䄰䅁杷允䅁䅁䅍䅁䑁䅁䅷䅁䭁䝁䵁䅁䭁䉁䝯䅁䉁䅁䅁允䅁䅁䅯睘䅙䅁杷允䅁䅁䅑䅁䑁䅁䅷䅁䭁䝁䈰䅁䭁䅁䍅䅁䭁䅁䍉䅁䉁䅁䅁允䅁䅁䅕䩊牵洵㕲欵䵁䅉䅅䅁䙁䅁䅁睁䵁䅁䅁权楄兂䅁权灄权䅁权浄权䅁权湄权䅁允䅁䅁䅅䅁䭁䉁䕁䅁䵁䅉䅅䅁䙁䅁䅁睁䵁䅁䅁权硄䅁䅁权潄权䅁权浄权䅁权湄权䅁允䅁䅁䅅䅁䭁䉁䕁䅁䵁䅉䅅䅁䑁䅁䅁睁䵁䅁䅁权歄䅁䅁权敁杂䅁允䅁䅁䅅䅁䭁佁䜰䅁䵁䅉䅅䅁䕁䅁䅁睁䵁䅁䅁权桃䅁䅁权䕁䅁䅁权䕁杁䅁允䅁䅁䅅䅁啁佁噄䅣䅅䅁䅁䍄䉁䅁䅁兂䅁䅁䅍䅄䅁䅁䅯睅䅙䅁䅯䄶䅯䅁䅯朵䅯䅁䅯眵䅯䅁䅅䅁䉁䅁䅁权䝁睃䅁䍄䉁䅁䅁兂䅁䅁䅍䅄䅁䅁䅯兪䅅䅁䅯儵䅯䅁䅯朵䅯䅁䅯眵䅯䅁䅅䅁䉁䅁䅁权⭁睃䅁䍄䉁䅁䅁兂䅁䅁䅍䅄䅁䅁䅯睱䅁䅁䅯䄷䅯䅁䅯朵䅯䅁䅯眵䅯䅁䅅䅁䉁䅁䅁睂䅁䅁䅁䭁汄䅑杷允䅁䅁䅕䅁䑁䅁䅷䅁䭁䉁䙷䅁䭁佁䭧䅁䭁佁䭙䅁䭁佁䭣䅁䉁䅁䅁允䅁䅁䅯杂䅳䅁杷允䅁䅁䅍䅁䑁䅁䅷䅁䭁䉁兕䅁䭁䉁䝧䅁䉁䅁䅁允䅁䅁䅯兏䅙䅁杷允䅁䅁䅕䅁䑁䅁䅷䅁䭁䭁䕧䅁䭁佁䭧䅁䭁佁䭙䅁䭁佁䭣䅁䉁䅁䅁允䅁䅁䅯杂䅳䅁杷允䅁䅁䅕䅁䑁䅁䅷䅁䭁䡁䱧䅁䭁佁䭯䅁䭁佁䭙䅁䭁佁䭳䅁䉁䅁䅁允䅁䅁䅯䅅䅑䅁杷允䅁䅁䅕䅁䑁䅁䅷䅁䭁乁䅍䅁䭁佁䭫䅁䭁佁䭙䅁䭁佁䭣䅁䉁䅁䅁允䅁䅁䅯硓䅁䅁杷允䅁䅁䅕䅁䑁䅁䅷䅁䭁䕁乙䅁䭁佁䭧䅁䭁佁䭙䅁䭁佁䭣䅁䉁䅁䅁允䅁䅁䅯李䅷䅁杷允䅁䅁䅕䅁䑁䅁䅷䅁䭁䭁䕯䅁䭁佁䭧䅁䭁佁䭙䅁䭁佁䭣䅁䉁䅁䅁允䅁䅁䅯杂䅳䅁杷允䅁䅁䅕䅁䑁䅁䅷䅁䭁䉁䅣䅁䭁佁䭧䅁䭁佁䭙䅁䭁佁䭣䅁䉁䅁䅁允䅁䅁䅯杂䅳䅁杷允䅁䅁䅕䅁䑁䅁䅷䅁䭁䍁偣䅁䭁佁䭧䅁䭁佁䭙䅁䭁佁䭣䅁䉁䅁䅁允䅁䅁䅯䅅䅑䅁杷允䅁䅁䅍䅁䑁䅁䅷䅁䭁佁䅑䅁䭁䍁䝙䅁䉁䅁䅁允䅁䅁䅕呣䬰㘱䅍啕䵁䅉䅅䅁䕁䅁䅁睁䵁䅁䅁权㥄䅁䅁权晁杂䅁权杁杂䅁允䅁䅁䅅䅁䭁䍁䩯䅁䵁䅉䅅䅁䕁䅁䅁睁䵁䅁䅁权䉁杂䅁权晁杂䅁权杁杂䅁允䅁䅁䅅䅁䭁䕁䜴䅁䵁䅉䅅䅁䙁䅁䅁睁䵁䅁䅁权睄兂䅁权汄权䅁权浄权䅁权湄权䅁允䅁䅁䅅䅁䭁䑁䱣䅁䵁䅉䅅䅁䙁䅁䅁睁䵁䅁䅁权橄兄䅁权潄权䅁权浄权䅁权湄权䅁允䅁䅁䅅䅁䭁䅁䱙䅁䵁䅉䅅䅁䙁䅁䅁睁䵁䅁䅁权獃䅂䅁权潄权䅁权浄权䅁权湄权䅁允䅁䅁䅅䅁䭁䅁䱙䅁䵁䅉䅅䅁䑁䅁䅁睁䵁䅁䅁权癄䅂䅁权敁杂䅁允䅁䅁䅅䅁䭁乁䝷䅁䵁䅉䅅䅁䕁䅁䅁睁䵁䅁䅁权⽄䅁䅁权䭁䅁䅁权䕁杁䅁允䅁䅁䅅䅁䙁䡁呗䅇坒桄䅨䍄䉁䅁䅁兂䅁䅁䅍䅄䅁䅁䅯䅔䅳䅁䅯䄷䅯䅁䅯朵䅯䅁䅯眵䅯䅁䅅䅁䉁䅁䅁权允䅂䅁䍄䉁䅁䅁兂䅁䅁䅍䅄䅁䅁䅯䅎䅅䅁䅯䄷䅯䅁䅯朵䅯䅁䅯眵䅯䅁䅅䅁䉁䅁䅁睂䅁䅁䅁䕷浢䅑杷允䅁䅁䅕䅁䑁䅁䅷䅁䭁佁䅑䅁䭁佁䭕䅁䭁佁䭙䅁䭁佁䭣䅁䉁䅁䅁允䅁䅁䅯䅅䅑䅁杷允䅁䅁䅕䅁䑁䅁䅷䅁䭁䝁䉙䅁䭁佁䭧䅁䭁佁䭙䅁䭁佁䭣䅁䉁䅁䅁允䅁䅁䅯杂䅳䅁杷允䅁䅁䅕䅁䑁䅁䅷䅁䭁䑁䵑䅁䭁佁䭯䅁䭁佁䭙䅁䭁佁䭳䅁䉁䅁䅁允䅁䅁䅯䅅䅑䅁杷允䅁䅁䅕䅁䑁䅁䅷䅁䭁䑁䅣䅁䭁佁䭯䅁䭁佁䭙䅁䭁佁䭳䅁䉁䅁䅁允䅁䅁䅣䅁䅁䭁偂欵䵁䅉䅅䅁䙁䅁䅁睁䵁䅁䅁权瑂䅄䅁权灄权䅁权浄权䅁权湄权䅁允䅁䅁䅅䅁䭁䉁䕁䅁䵁䅉䅅䅁䑁䅁䅁睁䵁䅁䅁权祁允䅁权敁杂䅁允䅁䅁䅅䅁䭁䝁䝙䅁䵁䅉䅅䅁䕁䅁䅁睁䵁䅁䅁权㝁允䅁权䭁䅁䅁权䕁杁䅁允䅁䅁䅅䅁䙁乁欰潂噇⽑⽣䍄䉁䅁䅁兂䅁䅁䅍䅄䅁䅁䅯內䅁䅁䅯儵䅯䅁䅯朵䅯䅁䅯眵䅯䅁䅅䅁䉁䅁䅁权允䅂䅁䍄䉁䅁䅁睁䅁䅁䅍䅄䅁䅁䅯䅓䄰䅁䅯䅊䅙䅁䅅䅁䉁䅁䅁权允䅂䅁䍄䉁䅁䅁睁䅁䅁䅍䅄䅁䅁䅯兲䅁䅁䅯䅇䅙䅁䅅䅁䉁䅁䅁权㥁杂䅁䍄䉁䅁䅁兂䅁䅁䅍䅄䅁䅁䅯䄵䅁䅁䅯儶䅯䅁䅯朵䅯䅁䅯眵䅯䅁䅅䅁䉁䅁䅁权允䅂䅁䍄䉁䅁䅁兂䅁䅁䅍䅄䅁䅁䅯䄵䅁䅁䅯朶䅯䅁䅯朵䅯䅁䅯眶䅯䅁䅅䅁䉁䅁䅁权允䅂䅁䍄䉁䅁䅁兂䅁䅁䅍䅄䅁䅁䅯儯䅯䅁䅯䄷䅯䅁䅯朵䅯䅁䅯眵䅯䅁䅅䅁䉁䅁䅁睂䅁䅁䅁䅯洯䅑杷允䅁䅁䅍䅁䑁䅁䅷䅁䭁佁䱁䅁䭁䍁䝑䅁䉁䅁䅁允䅁䅁䅯杓䄰䅁杷允䅁䅁䅑䅁䑁䅁䅷䅁䭁䅁䉷䅁䭁䅁䍅䅁䭁䅁䍕䅁䉁䅁䅁允䅁䅁䅕晨䱣䱌穷䔱䵁䅉䅅䅁䑁䅁䅁睁䵁䅁䅁权䱂兄䅁权捁杂䅁允䅁䅁䅅䅁䭁䑁䥷䅁䵁䅉䅅䅁䑁䅁䅁睁䵁䅁䅁权坁睃䅁权奁杂䅁允䅁䅁䅅䅁䭁䕁䡫䅁䵁䅉䅅䅁䕁䅁䅁睁䵁䅁䅁权畃䅁䅁权䕁䅁䅁权䙁䅁䅁允䅁䅁䅅䅁啁䩁坤兏䅁䅁䅁䍄䉁䅁䅁䅂䅁䅁䅍䅄䅁䅁䅯睅䅅䅁䅯充䅁䅁䅯兂䅁䅁䅅䅁䉁䅁䅁䅆㑂畊䥆䅁䅁䅁杷允䅁䅁䅕䅁䑁䅁䅷䅁䭁䱁䴴䅁䭁佁䬰䅁䭁佁䭙䅁䭁佁䭣䅁䉁䅁䅁允䅁䅁䅯䅅䅑䅁杷允䅁䅁䅕䅁䑁䅁䅷䅁䭁䕁䉅䅁䭁佁䭫䅁䭁佁䭙䅁䭁佁䭣䅁䉁䅁䅁允䅁䅁䅯䅐䄴䅁杷允䅁䅁䅍䅁䑁䅁䅷䅁䭁䉁䵉䅁䭁䍁䝙䅁䉁䅁䅁允䅁䅁䅕浚浚浚㉚䕖䵁䅉䅅䅁䑁䅁䅁睁䵁䅁䅁权灄兂䅁权捁杂䅁允䅁䅁䅅䅁䭁䡁䡕䅁䵁䅉䅅䅁䑁䅁䅁睁䵁䅁䅁权㙂䅄䅁权奁杂䅁允䅁䅁䅅䅁䭁䕁䝁䅁䵁䅉䅅䅁䕁䅁䅁睁䵁䅁䅁权楁允䅁权䭁䅁䅁权䕁杁䅁允䅁䅁䅅䅁䙁䭁捷浗㝑⼳⼰䍄䉁䅁䅁兂䅁䅁䅍䅄䅁䅁䅯睐䅅䅁䅯儶䅯䅁䅯朵䅯䅁䅯眵䅯䅁䅅䅁䉁䅁䅁权䵂兄䅁䍄䉁䅁䅁睁䅁䅁䅍䅄䅁䅁䅯睺䅁䅁䅯䅈䅙䅁䅅䅁䉁䅁䅁权牁杂䅁䍄䉁䅁䅁䅂䅁䅁䅍䅄䅁䅁䅯睏䅁䅁䅯权䅁䅁䅯兂䅁䅁䅅䅁䉁䅁䅁兂歂㥏倹婪晣䅑杷允䅁䅁䅕䅁䑁䅁䅷䅁䭁䉁䅑䅁䭁佁䭫䅁䭁佁䭙䅁䭁佁䭣䅁䉁䅁䅁允䅁䅁䅯兰䄴䅁杷允䅁䅁䅕䅁䑁䅁䅷䅁䭁䅁䉳䅁䭁佁䭫䅁䭁佁䭙䅁䭁佁䭣䅁䉁䅁䅁允䅁䅁䅯材䄴䅁杷允䅁䅁䅕䅁䑁䅁䅷䅁䭁䅁䉳䅁䭁佁䭷䅁䭁佁䭙䅁䭁佁䭣䅁䉁䅁䅁允䅁䅁䅣䅁䅁䥁獃䔵䵁䅉䅅䅁䙁䅁䅁睁䵁䅁䅁权乂兄䅁权灄权䅁权浄权䅁权湄权䅁允䅁䅁䅅䅁䭁䕁临䅁䵁䅉䅅䅁䕁䅁䅁睁䵁䅁䅁权潂䅁䅁权䉁杁䅁权䙁杁䅁允䅁䅁䅅䅁䙁䩁乍猱㑗㡑䄱䍄䉁䅁䅁兂䅁䅁䅍䅄䅁䅁䅯䄰䅅䅁䅯儷䅯䅁䅯朵䅯䅁䅯眵䅯䅁䅅䅁䉁䅁䅁权允䅂䅁䍄䉁䅁䅁兂䅁䅁䅍䅄䅁䅁䅯杔䅕䅁䅯䄶䅯䅁䅯朵䅯䅁䅯眵䅯䅁䅅䅁䉁䅁䅁权䝁睃䅁䍄䉁䅁䅁兂䅁䅁䅍䅄䅁䅁䅯睔䄰䅁䅯䄷䅯䅁䅯朵䅯䅁䅯眵䅯䅁䅅䅁䉁䅁䅁权允䅂䅁䍄䉁䅁䅁睁䅁䅁䅍䅄䅁䅁䅯睗䅅䅁䅯杇䅙䅁䅅䅁䉁䅁䅁权乄杂䅁䍄䉁䅁䅁兂䅁䅁䅍䅄䅁䅁䅯睯䅅䅁䅯朶䅯䅁䅯朵䅯䅁䅯眶䅯䅁䅅䅁䉁䅁䅁睂䅁䅁䅁䑧浢䅑杷允䅁䅁䅍䅁䑁䅁䅷䅁䭁䭁䴸䅁䭁䉁䜴䅁䉁䅁䅁允䅁䅁䅯䅎䅙䅁杷允䅁䅁䅕䅁䑁䅁䅷䅁䭁䩁䙕䅁䭁佁䭕䅁䭁佁䭙䅁䭁佁䭣䅁䉁䅁䅁允䅁䅁䅯䅅䅑䅁杷允䅁䅁䅕䅁䑁䅁䅷䅁䭁䑁䉧䅁䭁佁䭧䅁䭁佁䭙䅁䭁佁䭣䅁䉁䅁䅁允䅁䅁䅯杂䅳䅁杷允䅁䅁䅍䅁䑁䅁䅷䅁䭁䕁䉫䅁䭁䉁䝧䅁䉁䅁䅁允䅁䅁䅯兏䅙䅁杷允䅁䅁䅍䅁䑁䅁䅷䅁䭁偁估䅁䭁䉁䝷䅁䉁䅁䅁允䅁䅁䅯兘䅙䅁杷允䅁䅁䅍䅁䑁䅁䅷䅁䭁䥁䱫䅁䭁䉁䝧䅁䉁䅁䅁允䅁䅁䅯兇䅙䅁杷允䅁䅁䅕䅁䑁䅁䅷䅁䭁䍁䉫䅁䭁佁䬰䅁䭁佁䭙䅁䭁佁䭣䅁䉁䅁䅁允䅁䅁䅣䅁䅁䵁敁欵䵁䅉䅅䅁䙁䅁䅁睁䵁䅁䅁权橄兄䅁权瑄权䅁权浄权䅁权湄权䅁允䅁䅁䅅䅁䡁䅁䅁䅁䅂佱䅖䍄䉁䅁䅁睁䅁䅁䅍䅄䅁䅁䅯杧䄰䅁䅯䅈䅙䅁䅅䅁䉁䅁䅁权祁杂䅁䍄䉁䅁䅁兂䅁䅁䅍䅄䅁䅁䅯䅔䅕䅁䅯儷䅯䅁䅯朵䅯䅁䅯眵䅯䅁䅅䅁䉁䅁䅁睂䅁䅁䅁䍷浺䅑杷允䅁䅁䅍䅁䑁䅁䅷䅁䭁䙁䅁䅁䭁䉁䝧䅁䉁䅁䅁允䅁䅁䅯䅦䅙䅁杷允䅁䅁䅍䅁䑁䅁䅷䅁䭁佁䉳䅁䭁䍁䝑䅁䉁䅁䅁允䅁䅁䅯䅚䅯䅁杷允䅁䅁䅑䅁䑁䅁䅷䅁䭁䅁䉍䅁䭁䉁䅅䅁䭁䅁䍑䅁䉁䅁䅁允䅁䉁䅑䤴㙦眫䅁䅁䵁䅉䅅䅁䙁䅁䅁睁䵁䅁䅁权噄䅂䅁权潄权䅁权浄权䅁权湄权䅁允䅁䅁䅅䅁䭁䉁䕁䅁䵁䅉䅅䅁䑁䅁䅁睁䵁䅁䅁权⽁允䅁权歁杂䅁允䅁䅁䅅䅁䭁䕁䭑䅁䵁䅉䅅䅁䕁䅁䅁睁䵁䅁䅁权䕁允䅁权剁䅁䅁权䕁杁䅁允䅁䅁䅅䅁啁䥁牃䍨䅉䅁䅁䍄䉁䅁䅁睁䅁䅁䅍䅄䅁䅁䅯儳䅷䅁䅯杊䅙䅁䅅䅁䉁䅁䅁兂晁敨剴䡵嘵䅑杷允䅁䅁䅑䅁䑁䅁䅷䅁䭁䉁䅷䅁䭁䅁䅑䅁䭁䅁䍑䅁䉁䅁䅁允䅁䉁䅑䵩杆䅁䅁䅁䵁䅉䅅䅁䑁䅁䅁睁䵁䅁䅁权䅄䅁䅁权慁杂䅁允䅁䅁䅅䅁䭁䙁䝫䅁䵁䅉䅅䅁䑁䅁䅁睁䵁䅁䅁权䱄䅁䅁权敁杂䅁允䅁䅁䅅䅁䭁䵁䝳䅁䵁䅉䅅䅁䕁䅁䅁睁䵁䅁䅁权慁允䅁权䕁䅁䅁权䙁䅁䅁允䅁䅁䅅䅁啁䡁灂杆䅅䅁䅁䍄䉁䅁䅁兂䅁䅁䅍䅄䅁䅁䅯睯䅷䅁䅯儷䅯䅁䅯朵䅯䅁䅯眵䅯䅁䅅䅁䉁䅁䅁权允䅂䅁䍄䉁䅁䅁兂䅁䅁䅍䅄䅁䅁䅯六䅑䅁䅯䄷䅯䅁䅯朵䅯䅁䅯眵䅯䅁䅅䅁䉁䅁䅁睂䅁䅁䅁䙯歈䅑杷允䅁䅁䅍䅁䑁䅁䅷䅁䭁䑁䉁䅁䭁䉁䝧䅁䉁䅁䅁允䅁䅁䅯克䅙䅁杷允䅁䅁䅕䅁䑁䅁䅷䅁䭁䉁䙣䅁䭁佁䭫䅁䭁佁䭙䅁䭁佁䭣䅁䉁䅁䅁允䅁䅁䅯桨䅁䅁杷允䅁䅁䅕䅁䑁䅁䅷䅁䭁䥁䱉䅁䭁佁䭯䅁䭁佁䭙䅁䭁佁䭳䅁䉁䅁䅁允䅁䅁䅯䅅䅑䅁杷允䅁䅁䅍䅁䑁䅁䅷䅁䭁䕁䙷䅁䭁䍁䝙䅁䉁䅁䅁允䅁䅁䅕浚浚浚坙啖䵁䅉䅅䅁䑁䅁䅁睁䵁䅁䅁权求充䅁权流杂䅁允䅁䅁䅅䅁啁䙁䅳䅁䅁䅁䅁䍄䉁䅁䅁䅂䅁䅁䅍䅄䅁䅁䅯䅕䅁䅁䅯睈䅙䅁䅯䅉䅙䅁䅅䅁䉁䅁䅁权敄䅃䅁䍄䉁䅁䅁䅂䅁䅁䅍䅄䅁䅁䅯权䅅䅁䅯睈䅙䅁䅯䅉䅙䅁䅅䅁䉁䅁䅁权塄䅃䅁䍄䉁䅁䅁䅂䅁䅁䅍䅄䅁䅁䅯兗䅅䅁䅯䅂䅁䅁䅯䅂䅉䅁䅅䅁䉁䅁䅁䅆权癁䐸䅁䅁䅁杷允䅁䅁䅍䅁䑁䅁䅷䅁䭁䝁䉯䅁䭁䉁䝧䅁䉁䅁䅁允䅁䅁䅯䅦䅙䅁杷允䅁䅁䅑䅁䑁䅁䅷䅁䭁䕁䙙䅁䭁䉁䜸䅁䭁䍁䝁䅁䉁䅁䅁允䅁䅁䅯䅶䅙䅁杷允䅁䅁䅕䅁䑁䅁䅷䅁䭁䵁佳䅁䭁佁䭯䅁䭁佁䭙䅁䭁佁䭳䅁䉁䅁䅁允䅁䅁䅣䅁䅁佁㙁欵䵁䅉䅅䅁䙁䅁䅁睁䵁䅁䅁权䅃兄䅁权汄权䅁权浄权䅁权湄权䅁允䅁䅁䅅䅁䭁䉁䕁䅁䵁䅉䅅䅁䑁䅁䅁睁䵁䅁䅁权兂䅁䅁权流杂䅁允䅁䅁䅅䅁䙁佁剸䉵䘶ㅗ䅨䍄䉁䅁䅁睁䅁䅁䅍䅄䅁䅁䅯兣䅷䅁䅯杇䅙䅁䅅䅁䉁䅁䅁权㥁杂䅁䍄䉁䅁䅁兂䅁䅁䅍䅄䅁䅁䅯条䅕䅁䅯䄷䅯䅁䅯朵䅯䅁䅯眵䅯䅁䅅䅁䉁䅁䅁权允䅂䅁䍄䉁䅁䅁睁䅁䅁䅍䅄䅁䅁䅯兕䄰䅁䅯杈䅙䅁䅅䅁䉁䅁䅁权硁䅃䅁䍄䉁䅁䅁䅂䅁䅁䅍䅄䅁䅁䅯李䅁䅁䅯权䅁䅁䅯兂䅁䅁䅅䅁䉁䅁䅁兂慃婭婭剭噫䅑杷允䅁䅁䅕䅁䑁䅁䅷䅁䭁䕁䉣䅁䭁佁䭯䅁䭁佁䭙䅁䭁佁䭳䅁䉁䅁䅁允䅁䅁䅣䅁䅁䅁穁欵䵁䅉䅅䅁䙁䅁䅁睁䵁䅁䅁权敄兂䅁权瑄权䅁权浄权䅁权湄权䅁允䅁䅁䅅䅁䡁䅁䅁䅁䅂畊䅚䍄䉁䅁䅁兂䅁䅁䅍䅄䅁䅁䅯眫䅕䅁䅯朶䅯䅁䅯朵䅯䅁䅯眶䅯䅁䅅䅁䉁䅁䅁睂䅁䅁䅁䐴洳䅑杷允䅁䅁䅍䅁䑁䅁䅷䅁䭁䙁䈴䅁䭁䉁䝧䅁䉁䅁䅁允䅁䅁䅯杓䅙䅁杷允䅁䅁䅍䅁䑁䅁䅷䅁䭁䙁义䅁䭁䉁䝯䅁䉁䅁䅁允䅁䅁䅯児䅙䅁杷允䅁䅁䅕䅁䑁䅁䅷䅁䭁䉁䙁䅁䭁佁䭯䅁䭁佁䭙䅁䭁佁䭳䅁䉁䅁䅁允䅁䅁䅣䅁䅁䵁㙁欵䵁䅉䅅䅁䙁䅁䅁睁䵁䅁䅁权兂䅁䅁权潄权䅁权浄权䅁权湄权䅁允䅁䅁䅅䅁䭁䅁䱙䅁䵁䅉䅅䅁䑁䅁䅁睁䵁䅁䅁权䙃䅁䅁权流杂䅁允䅁䅁䅅䅁䙁䥁牘払敧噂䅖䍄䉁䅁䅁䅂䅁䅁䅍䅄䅁䅁䅯䅄䅅䅁䅯权䅁䅁䅯䅂䅉䅁䅅䅁䉁䅁䅁兂呄坔光䱗填䅑杷允䅁䅁䅑䅁䑁䅁䅷䅁䭁䱁䉣䅁䭁䉁䜸䅁䭁䍁䝁䅁䉁䅁䅁允䅁䅁䅯䄹䅙䅁杷允䅁䅁䅍䅁䑁䅁䅷䅁䭁乁䘸䅁䭁䍁䝑䅁䉁䅁䅁允䅁䅁䅯䅅䅑䅁杷允䅁䅁䅕䅁䑁䅁䅷䅁䭁䙁䅁䅁䭁佁䭫䅁䭁佁䭙䅁䭁佁䭣䅁䉁䅁䅁允䅁䅁䅯睕䄰䅁杷允䅁䅁䅕䅁䑁䅁䅷䅁䭁䙁䅁䅁䭁佁䭯䅁䭁佁䭙䅁䭁佁䭳䅁䉁䅁䅁允䅁䅁䅣䅁䅁䥁㝁欵䵁䅉䅅䅁䙁䅁䅁睁䵁䅁䅁权㡄䅂䅁权煄权䅁权浄权䅁权牄权䅁允䅁䅁䅅䅁䡁䅁䅁䅁杁⭊䅚䍄䉁䅁䅁兂䅁䅁䅍䅄䅁䅁䅯䄱䅁䅁䅯儵䅯䅁䅯朵䅯䅁䅯眵䅯䅁䅅䅁䉁䅁䅁权捁睃䅁䍄䉁䅁䅁兂䅁䅁䅍䅄䅁䅁䅯杤䅅䅁䅯䄷䅯䅁䅯朵䅯䅁䅯眵䅯䅁䅅䅁䉁䅁䅁睂䅁䅁䅁䱧汢䅑杷允䅁䅁䅕䅁䑁䅁䅷䅁䭁䍁䉳䅁䭁佁䭫䅁䭁佁䭙䅁䭁佁䭣䅁䉁䅁䅁允䅁䅁䅯䅖䄰䅁杷允䅁䅁䅍䅁䑁䅁䅷䅁䭁䉁䙅䅁䭁䉁䝷䅁䉁䅁䅁允䅁䅁䅯睥䅙䅁杷允䅁䅁䅍䅁䑁䅁䅷䅁䭁䥁䵷䅁䭁䍁䝑䅁䉁䅁䅁允䅁䅁䅯桵䅅䅁杷允䅁䅁䅕䅁䑁䅁䅷䅁䭁䙁䅁䅁䭁佁䭷䅁䭁佁䭙䅁䭁佁䭣䅁䉁䅁䅁允䅁䅁䅣䅁䅁佁啁唵䵁䅉䅅䅁䑁䅁䅁睁䵁䅁䅁权䥂兂䅁权歁杂䅁允䅁䅁䅅䅁䭁䙁䥑䅁䵁䅉䅅䅁䑁䅁䅁睁䵁䅁䅁权䩄睃䅁权流杂䅁允䅁䅁䅅䅁䙁䩁婱婭婭噵䅚䍄䉁䅁䅁睁䅁䅁䅍䅄䅁䅁䅯杖䄰䅁䅯杇䅙䅁䅅䅁䉁䅁䅁权㡁杂䅁䍄䉁䅁䅁䅂䅁䅁䅍䅄䅁䅁䅯睮䅁䅁䅯睈䅙䅁䅯䅉䅙䅁䅅䅁䉁䅁䅁权㥃元䅁䍄䉁䅁䅁兂䅁䅁䅍䅄䅁䅁䅯䅧䅷</t>
  </si>
  <si>
    <t>䅁䅯儵䅯䅁䅯朵䅯䅁䅯眵䅯䅁䅅䅁䉁䅁䅁权偁睃䅁䍄䉁䅁䅁兂䅁䅁䅍䅄䅁䅁䅯眲䅑䅁䅯䄷䅯䅁䅯朵䅯䅁䅯眵䅯䅁䅅䅁䉁䅁䅁权允䅂䅁䍄䉁䅁䅁䅂䅁䅁䅍䅄䅁䅁䅯杓䅁䅁䅯允䅉䅁䅯兂䅉䅁䅅䅁䉁䅁䅁兂䑄㑨〷䑱䡐䅑杷允䅁䅁䅕䅁䑁䅁䅷䅁䭁䩁䉑䅁䭁佁䭫䅁䭁佁䭙䅁䭁佁䭣䅁䉁䅁䅁允䅁䅁䅯睖䄰䅁杷允䅁䅁䅍䅁䑁䅁䅷䅁䭁䉁䙍䅁䭁䉁䝯䅁䉁䅁䅁允䅁䅁䅯杙䅙䅁杷允䅁䅁䅑䅁䑁䅁䅷䅁䭁䥁䅙䅁䭁䉁䅅䅁䭁䅁䅕䅁䉁䅁䅁允䅁䉁䅑䩷捱兓䅁䅁䵁䅉䅅䅁䕁䅁䅁睁䵁䅁䅁权晁䅁䅁权䭁䅁䅁权䙁䅁䅁允䅁䅁䅅䅁䙁佁兘瑉㕶癦⽯䍄䉁䅁䅁兂䅁䅁䅍䅄䅁䅁䅯杶䅅䅁䅯儷䅯䅁䅯朵䅯䅁䅯眵䅯䅁䅅䅁䉁䅁䅁睂䅁䅁䅁䍉浐䅑杷允䅁䅁䅍䅁䑁䅁䅷䅁䭁䡁䙷䅁䭁䉁䜴䅁䉁䅁䅁允䅁䅁䅯䅧䅙䅁杷允䅁䅁䅍䅁䑁䅁䅷䅁䭁䝁䵷䅁䭁䍁䝑䅁䉁䅁䅁允䅁䅁䅯䅅䅑䅁杷允䅁䅁䅑䅁䑁䅁䅷䅁䭁䉁䉉䅁䭁䉁䅅䅁䭁䅁䅕䅁䉁䅁䅁允䅁䉁䅑䵯⽒䅄䅁䅁䵁䅉䅅䅁䙁䅁䅁睁䵁䅁䅁权兂䅁䅁权瑄权䅁权浄权䅁权湄权䅁允䅁䅁䅅䅁䡁䅁䅁䅁杄但䅖䍄䉁䅁䅁睁䅁䅁䅍䅄䅁䅁䅯兵䅑䅁䅯杊䅙䅁䅅䅁䉁䅁䅁兂㥁瑃橥乣刱䅑杷允䅁䅁䅍䅁䑁䅁䅷䅁䭁偁䭅䅁䭁䉁䝷䅁䉁䅁䅁允䅁䅁䅯睒䅙䅁杷允䅁䅁䅑䅁䑁䅁䅷䅁䭁䉁䉉䅁䭁䉁䅅䅁䭁䅁䍑䅁䉁䅁䅁允䅁䉁䅑䡁䭏䅄䅁䅁䵁䅉䅅䅁䕁䅁䅁睁䵁䅁䅁权㉃䅂䅁权晁杂䅁权杁杂䅁允䅁䅁䅅䅁䭁䑁䠴䅁䵁䅉䅅䅁䑁䅁䅁睁䵁䅁䅁权䉁允䅁权奁杂䅁允䅁䅁䅅䅁䭁䑁䜰䅁䵁䅉䅅䅁䙁䅁䅁睁䵁䅁䅁权楁䅁䅁权瑄权䅁权浄权䅁权湄权䅁允䅁䅁䅅䅁䡁䅁䅁䅁䅂甶䅖䍄䉁䅁䅁䅂䅁䅁䅍䅄䅁䅁䅯眰䅷䅁䅯睈䅙䅁䅯䅉䅙䅁䅅䅁䉁䅁䅁权噁䅃䅁䍄䉁䅁䅁兂䅁䅁䅍䅄䅁䅁䅯睷䄰䅁䅯朶䅯䅁䅯朵䅯䅁䅯眶䅯䅁䅅䅁䉁䅁䅁权允䅂䅁䍄䉁䅁䅁睁䅁䅁䅍䅄䅁䅁䅯䄷䅳䅁䅯杊䅙䅁䅅䅁䉁䅁䅁兂偃癷潕䱘夹䅑杷允䅁䅁䅍䅁䑁䅁䅷䅁䭁佁䰰䅁䭁䍁䝙䅁䉁䅁䅁允䅁䅁䅕䉵䘶ㄶ䥆さ䵁䅉䅅䅁䑁䅁䅁睁䵁䅁䅁权慂䅄䅁权捁杂䅁允䅁䅁䅅䅁䭁䝁䡧䅁䵁䅉䅅䅁䙁䅁䅁睁䵁䅁䅁权䅁允䅁权汄权䅁权浄权䅁权湄权䅁允䅁䅁䅅䅁䭁偁䭫䅁䵁䅉䅅䅁䑁䅁䅁睁䵁䅁䅁权牂兄䅁权敁杂䅁允䅁䅁䅅䅁䭁䥁䜸䅁䵁䅉䅅䅁䙁䅁䅁睁䵁䅁䅁权㉁䅁䅁权瑄权䅁权浄权䅁权湄权䅁允䅁䅁䅅䅁䡁䅁䅁䅁杂敊䅚䍄䉁䅁䅁睁䅁䅁䅍䅄䅁䅁䅯䄴䅕䅁䅯䅇䅙䅁䅅䅁䉁䅁䅁权婁杂䅁䍄䉁䅁䅁睁䅁䅁䅍䅄䅁䅁䅯兒䅁䅁䅯杊䅙䅁䅅䅁䉁䅁䅁兂啁歲桦獥啒䅑杷允䅁䅁䅍䅁䑁䅁䅷䅁䭁䍁䈸䅁䭁䉁䝧䅁䉁䅁䅁允䅁䅁䅯䅒䅙䅁杷允䅁䅁䅑䅁䑁䅁䅷䅁䭁䉁䉯䅁䭁䅁䅯䅁䭁䅁䅕䅁䉁䅁䅁允䅁䅁䅕畮渫歸㍵商䵁䅉䅅䅁䕁䅁䅁睁䵁䅁䅁权䍃兄䅁权晁杂䅁权杁杂䅁允䅁䅁䅅䅁䭁䅁䩯䅁䵁䅉䅅䅁䑁䅁䅁睁䵁䅁䅁权牄䅁䅁权捁杂䅁允䅁䅁䅅䅁䭁䅁䡍䅁䵁䅉䅅䅁䙁䅁䅁睁䵁䅁䅁权硄允䅁权煄权䅁权浄权䅁权牄权䅁允䅁䅁䅅䅁䡁䅁䅁䅁䅁⭍䅚䍄䉁䅁䅁睁䅁䅁䅍䅄䅁䅁䅯䅵䅁䅁䅯䅈䅙䅁䅅䅁䉁䅁䅁权㍄杂䅁䍄䉁䅁䅁兂䅁䅁䅍䅄䅁䅁䅯睯䄸䅁䅯儶䅯䅁䅯朵䅯䅁䅯眵䅯䅁䅅䅁䉁䅁䅁权允䅂䅁䍄䉁䅁䅁兂䅁䅁䅍䅄䅁䅁䅯䅧䅅䅁䅯儶䅯䅁䅯朵䅯䅁䅯眵䅯䅁䅅䅁䉁䅁䅁权婂兄䅁䍄䉁䅁䅁睁䅁䅁䅍䅄䅁䅁䅯䅧䅅䅁䅯杈䅙䅁䅅䅁䉁䅁䅁权䡂睂䅁䍄䉁䅁䅁睁䅁䅁䅍䅄䅁䅁䅯睢䅳䅁䅯杈䅙䅁䅅䅁䉁䅁䅁权灃䅃䅁䍄䉁䅁䅁睁䅁䅁䅍䅄䅁䅁䅯䅮䅷䅁䅯杊䅙䅁䅅䅁䉁䅁䅁兂灁䥘䌯刹塨䅑杷允䅁䅁䅑䅁䑁䅁䅷䅁䭁䙁䄴䅁䭁䅁䅑䅁䭁䅁䅕䅁䉁䅁䅁允䅁䉁䅑㙴䡤䅁䅁䅁䵁䅉䅅䅁䑁䅁䅁睁䵁䅁䅁权剃䅂䅁权歁杂䅁允䅁䅁䅅䅁䭁䕁䠰䅁䵁䅉䅅䅁䑁䅁䅁睁䵁䅁䅁权㉄䅂䅁权捁杂䅁允䅁䅁䅅䅁䭁䙁䝯䅁䵁䅉䅅䅁䙁䅁䅁睁䵁䅁䅁权歄允䅁权煄权䅁权浄权䅁权牄权䅁允䅁䅁䅅䅁䡁䅁䅁䅁䅂佐䅚䍄䉁䅁䅁䅂䅁䅁䅍䅄䅁䅁䅯眶䅁䅁䅯睈䅙䅁䅯䅉䅙䅁䅅䅁䉁䅁䅁权呂元䅁䍄䉁䅁䅁䅂䅁䅁䅍䅄䅁䅁䅯䅔䅅䅁䅯䅂䅁䅁䅯䅂䅉䅁䅅䅁䉁䅁䅁䅆潃㑑䅉䅁䅁䅁杷允䅁䅁䅕䅁䑁䅁䅷䅁䭁偁䅧䅁䭁佁䬰䅁䭁佁䭙䅁䭁佁䭣䅁䉁䅁䅁允䅁䅁䅣䅁䅁䭁摄唵䵁䅉䅅䅁䙁䅁䅁睁䵁䅁䅁权䭃允䅁权灄权䅁权浄权䅁权湄权䅁允䅁䅁䅅䅁䭁䉁䕁䅁䵁䅉䅅䅁䑁䅁䅁睁䵁䅁䅁权摁䅁䅁权奁杂䅁允䅁䅁䅅䅁䭁䍁䜰䅁䵁䅉䅅䅁䑁䅁䅁睁䵁䅁䅁权坄䅄䅁权奁杂䅁允䅁䅁䅅䅁䭁䑁䜰䅁䵁䅉䅅䅁䙁䅁䅁睁䵁䅁䅁权䝃䅁䅁权灄权䅁权浄权䅁权湄权䅁允䅁䅁䅅䅁䭁䕁偯䅁䵁䅉䅅䅁䙁䅁䅁睁䵁䅁䅁权卄允䅁权獄权䅁权浄权䅁权湄权䅁允䅁䅁䅅䅁䡁䅁䅁䅁䅁支䅊䍄䉁䅁䅁睁䅁䅁䅍䅄䅁䅁䅯典䅳䅁䅯䅈䅙䅁䅅䅁䉁䅁䅁权獄杂䅁䍄䉁䅁䅁睁䅁䅁䅍䅄䅁䅁䅯杷䅑䅁䅯䅊䅙䅁䅅䅁䉁䅁䅁权允䅂䅁䍄䉁䅁䅁兂䅁䅁䅍䅄䅁䅁䅯杣䅳䅁䅯䄶䅯䅁䅯朵䅯䅁䅯眵䅯䅁䅅䅁䉁䅁䅁权允䅂䅁䍄䉁䅁䅁䅂䅁䅁䅍䅄䅁䅁䅯睤䅁䅁䅯充䅁䅁䅯䅂䅉䅁䅅䅁䉁䅁䅁䅆䅁㑴瑫䅁䅁䅁杷允䅁䅁䅑䅁䑁䅁䅷䅁䭁䵁䉷䅁䭁䅁䅑䅁䭁䅁䍑䅁䉁䅁䅁允䅁䉁䅑䄴ㅎ杂䅁䅁䵁䅉䅅䅁䑁䅁䅁睁䵁䅁䅁权⭂䅅䅁权敁杂䅁允䅁䅁䅅䅁䭁䙁䝑䅁䵁䅉䅅䅁䕁䅁䅁睁䵁䅁䅁权㡁允䅁权䭁䅁䅁权䙁䅁䅁允䅁䅁䅅䅁䙁䱁昶楇搯䅊䅴䍄䉁䅁䅁兂䅁䅁䅍䅄䅁䅁䅯眶䅁䅁䅯䄶䅯䅁䅯朵䅯䅁䅯眵䅯䅁䅅䅁䉁䅁䅁权䝁睃䅁䍄䉁䅁䅁兂䅁䅁䅍䅄䅁䅁䅯䅎䅳䅁䅯䄷䅯䅁䅯朵䅯䅁䅯眵䅯䅁䅅䅁䉁䅁䅁睂䅁䅁䅁䉧浲䅑杷允䅁䅁䅍䅁䑁䅁䅷䅁䭁䉁䙳䅁䭁䍁䝑䅁䉁䅁䅁允䅁䅁䅯杊䅣䅁杷允䅁䅁䅍䅁䑁䅁䅷䅁䭁䱁䙯䅁䭁䍁䝑䅁䉁䅁䅁允䅁䅁䅯睸䅧䅁杷允䅁䅁䅕䅁䑁䅁䅷䅁䭁䅁䴰䅁䭁佁䭯䅁䭁佁䭙䅁䭁佁䭳䅁䉁䅁䅁允䅁䅁䅣䅁䅁䭁䑂欵䵁䅉䅅䅁䑁䅁䅁睁䵁䅁䅁权汄兂䅁权奁杂䅁允䅁䅁䅅䅁䭁䡁䝷䅁䵁䅉䅅䅁䕁䅁䅁睁䵁䅁䅁权䭄允䅁权䕁䅁䅁权䕁杁䅁允䅁䅁䅅䅁啁䉁㍂睱䅑䅁䅁䍄䉁䅁䅁兂䅁䅁䅍䅄䅁䅁䅯兑䅁䅁䅯朶䅯䅁䅯朵䅯䅁䅯眶䅯䅁䅅䅁䉁䅁䅁睂䅁䅁䅁䕑浢䅑杷允䅁䅁䅍䅁䑁䅁䅷䅁䭁䑁䅑䅁䭁䉁䝷䅁䉁䅁䅁允䅁䅁䅯杌䅙䅁杷允䅁䅁䅍䅁䑁䅁䅷䅁䭁䩁䉯䅁䭁䉁䝧䅁䉁䅁䅁允䅁䅁䅯䅑䅙䅁杷允䅁䅁䅍䅁䑁䅁䅷䅁䭁䩁䅫䅁䭁䉁䜴䅁䉁䅁䅁允䅁䅁䅯䅰䅙䅁杷允䅁䅁䅍䅁䑁䅁䅷䅁䭁乁䱍䅁䭁䉁䜴䅁䉁䅁䅁允䅁䅁䅯来䅣䅁杷允䅁䅁䅍䅁䑁䅁䅷䅁䭁䩁䘴䅁䭁䉁䝷䅁䉁䅁䅁允䅁䅁䅯杋䅙䅁杷允䅁䅁䅕䅁䑁䅁䅷䅁䭁䥁䙳䅁䭁佁䭧䅁䭁佁䭙䅁䭁佁䭣䅁䉁䅁䅁允䅁䅁䅯杂䅳䅁杷允䅁䅁䅍䅁䑁䅁䅷䅁䭁䑁䉅䅁䭁䍁䝙䅁䉁䅁䅁允䅁䅁䅕瑃橥䑣愰歖䵁䅉䅅䅁䑁䅁䅁睁䵁䅁䅁权䝃允䅁权奁杂䅁允䅁䅁䅅䅁䭁䉁䝫䅁䵁䅉䅅䅁䑁䅁䅁睁䵁䅁䅁权穂䅄䅁权慁杂䅁允䅁䅁䅅䅁䭁䕁䝳䅁䵁䅉䅅䅁䕁䅁䅁睁䵁䅁䅁权㍁允䅁权䕁䅁䅁权䙁䅁䅁允䅁䅁䅅䅁啁䵁睃䅨䅁䅁䅁䍄䉁䅁䅁睁䅁䅁䅍䅄䅁䅁䅯杗䅁䅁䅯䅈䅙䅁䅅䅁䉁䅁䅁权牁杂䅁䍄䉁䅁䅁兂䅁䅁䅍䅄䅁䅁䅯眶䅁䅁䅯䄷䅯䅁䅯朵䅯䅁䅯眵䅯䅁䅅䅁䉁䅁䅁睂䅁䅁䅁䍑汄䅑杷允䅁䅁䅍䅁䑁䅁䅷䅁䭁䍁䅉䅁䭁䉁䝧䅁䉁䅁䅁允䅁䅁䅯兌䅙䅁杷允䅁䅁䅕䅁䑁䅁䅷䅁䭁佁䕳䅁䭁佁䭷䅁䭁佁䭙䅁䭁佁䭣䅁䉁䅁䅁允䅁䅁䅣䅁䅁䵁㉃唵䵁䅉䅅䅁䕁䅁䅁睁䵁䅁䅁权浂䅁䅁权晁杂䅁权杁杂䅁允䅁䅁䅅䅁䭁偁䝑䅁䵁䅉䅅䅁䕁䅁䅁睁䵁䅁䅁权⽂䅁䅁权䭁䅁䅁权䕁杁䅁允䅁䅁䅅䅁䙁䥁䌯匹捨硄䅖䍄䉁䅁䅁䅂䅁䅁䅍䅄䅁䅁䅯睰䅅䅁䅯允䅉䅁䅯兂䅉䅁䅅䅁䉁䅁䅁兂慄氷䱪伷瑶䅑杷允䅁䅁䅕䅁䑁䅁䅷䅁䭁佁䕷䅁䭁佁䭷䅁䭁佁䭙䅁䭁佁䭣䅁䉁䅁䅁允䅁䅁䅣䅁䅁䕁瑁欵䵁䅉䅅䅁䑁䅁䅁睁䵁䅁䅁权楁䅁䅁权捁杂䅁允䅁䅁䅅䅁䭁䵁䝣䅁䵁䅉䅅䅁䑁䅁䅁睁䵁䅁䅁权允杂䅁权捁杂䅁允䅁䅁䅅䅁䭁䑁䡉䅁䵁䅉䅅䅁䙁䅁䅁睁䵁䅁䅁权硁兂䅁权汄权䅁权浄权䅁权湄权䅁允䅁䅁䅅䅁䭁䉁䕁䅁䵁䅉䅅䅁䕁䅁䅁睁䵁䅁䅁权⽁允䅁权晁杂䅁权杁杂䅁允䅁䅁䅅䅁䭁䅁䩯䅁䵁䅉䅅䅁䙁䅁䅁睁䵁䅁䅁权潁兂䅁权潄权䅁权浄权䅁权湄权䅁允䅁䅁䅅䅁䭁䉁䕁䅁䵁䅉䅅䅁䑁䅁䅁睁䵁䅁䅁权䍂允䅁权慁杂䅁允䅁䅁䅅䅁䭁䉁䝳䅁䵁䅉䅅䅁䑁䅁䅁睁䵁䅁䅁权㑄睃䅁权流杂䅁允䅁䅁䅅䅁䙁䵁䴳䵺䵺䙮䅨䍄䉁䅁䅁睁䅁䅁䅍䅄䅁䅁䅯䅩䅕䅁䅯杈䅙䅁䅅䅁䉁䅁䅁权千杂䅁䍄䉁䅁䅁兂䅁䅁䅍䅄䅁䅁䅯䄫䅅䅁䅯儷䅯䅁䅯朵䅯䅁䅯眵䅯䅁䅅䅁䉁䅁䅁睂䅁䅁䅁䥁欳䅑杷允䅁䅁䅕䅁䑁䅁䅷䅁䭁䙁丸䅁䭁佁䭯䅁䭁佁䭙䅁䭁佁䭳䅁䉁䅁䅁允䅁䅁䅣䅁䅁䝁⭁欵䵁䅉䅅䅁䙁䅁䅁睁䵁䅁䅁权塂允䅁权獄权䅁权浄权䅁权湄权䅁允䅁䅁䅅䅁䡁䅁䅁䅁杁敐䅎䍄䉁䅁䅁兂䅁䅁䅍䅄䅁䅁䅯䅆䅳䅁䅯儶䅯䅁䅯朵䅯䅁䅯眵䅯䅁䅅䅁䉁䅁䅁权牃䅅䅁䍄䉁䅁䅁睁䅁䅁䅍䅄䅁䅁䅯末䅅䅁䅯杊䅙䅁䅅䅁䉁䅁䅁兂㉄䙋偹瑷奖䅑杷允䅁䅁䅕䅁䑁䅁䅷䅁䭁䍁䅉䅁䭁佁䭧䅁䭁佁䭙䅁䭁佁䭣䅁䉁䅁䅁允䅁䅁䅯杂䅳䅁杷允䅁䅁䅕䅁䑁䅁䅷䅁䭁䝁䵍䅁䭁佁䭯䅁䭁佁䭙䅁䭁佁䭳䅁䉁䅁䅁允䅁䅁䅯䅅䅑䅁杷允䅁䅁䅑䅁䑁䅁䅷䅁䭁䕁䉣䅁䭁䉁䅅䅁䭁䅁䅕䅁䉁䅁䅁允䅁䉁䅑佱智杅䅁䅁䵁䅉䅅䅁䙁䅁䅁睁䵁䅁䅁权汁允䅁权瑄权䅁权浄权䅁权湄权䅁允䅁䅁䅅䅁䭁䉁䕁䅁䵁䅉䅅䅁䙁䅁䅁睁䵁䅁䅁权塂䅅䅁权煄权䅁权浄权䅁权牄权䅁允䅁䅁䅅䅁䡁䅁䅁䅁䅄住䅚䍄䉁䅁䅁睁䅁䅁䅍䅄䅁䅁䅯睬䅕䅁䅯䅊䅙䅁䅅䅁䉁䅁䅁权十睂䅁䍄䉁䅁䅁兂䅁䅁䅍䅄䅁䅁䅯睡䅅䅁䅯䄶䅯䅁䅯朵䅯䅁䅯眵䅯䅁䅅䅁䉁䅁䅁权䝁睃䅁䍄䉁䅁䅁睁䅁䅁䅍䅄䅁䅁䅯䅗䅁䅁䅯杊䅙䅁䅅䅁䉁䅁䅁䅆奂䅁䅁䅁䅁䅁杷允䅁䅁䅍䅁䑁䅁䅷䅁䭁䥁䉯䅁䭁䍁䝑䅁䉁䅁䅁允䅁䅁䅯眳䅯䅁杷允䅁䅁䅕䅁䑁䅁䅷䅁䭁䉁䙯䅁䭁佁䭯䅁䭁佁䭙䅁䭁佁䭳䅁䉁䅁䅁允䅁䅁䅯䅅䅑䅁杷允䅁䅁䅕䅁䑁䅁䅷䅁䭁䉁䅳䅁䭁佁䭧䅁䭁佁䭙䅁䭁佁䭣䅁䉁䅁䅁允䅁䅁䅯术䅯䅁杷允䅁䅁䅕䅁䑁䅁䅷䅁䭁䍁䄸䅁䭁佁䭯䅁䭁佁䭙䅁䭁佁䭳䅁䉁䅁䅁允䅁䅁䅣䅁䅁佁乂欵䵁䅉䅅䅁䑁䅁䅁睁䵁䅁䅁权橃䅁䅁权敁杂䅁允䅁䅁䅅䅁䭁䙁䩕䅁䵁䅉䅅䅁䙁䅁䅁睁䵁䅁䅁权楁䅁䅁权獄权䅁权浄权䅁权湄权䅁允䅁䅁䅅䅁䡁䅁䅁䅁杁⭭䅖䍄䉁䅁䅁睁䅁䅁䅍䅄䅁䅁䅯䅈䅁䅁䅯杇䅙䅁䅅䅁䉁䅁䅁权時杂䅁䍄䉁䅁䅁睁䅁䅁䅍䅄䅁䅁䅯睪䅅䅁䅯杊䅙䅁䅅䅁䉁䅁䅁兂䅁䅁䅁䡁塂䅑杷允䅁䅁䅑䅁䑁䅁䅷䅁䭁偁䉙䅁䭁䅁䅯䅁䭁䅁䍑䅁䉁䅁䅁允䅁䅁䅕搵楁⼲⭮䕅䵁䅉䅅䅁䑁䅁䅁睁䵁䅁䅁权㝄䅁䅁权歁杂䅁允䅁䅁䅅䅁䭁䉁䕁䅁䵁䅉䅅䅁䑁䅁䅁睁䵁䅁䅁权乂兂䅁权歁杂䅁允䅁䅁䅅䅁䭁䍁䝷䅁䵁䅉䅅䅁䑁䅁䅁睁䵁䅁䅁权祂睃䅁权敁杂䅁允䅁䅁䅅䅁䭁䝁䝕䅁䵁䅉䅅䅁䙁䅁䅁睁䵁䅁䅁权婁䅁䅁权潄权䅁权浄权䅁权湄权䅁允䅁䅁䅅䅁䭁䅁䱙䅁䵁䅉䅅䅁䙁䅁䅁睁䵁䅁䅁权偄允䅁权汄权䅁权浄权䅁权湄权䅁允䅁䅁䅅䅁䭁䅁䰰䅁䵁䅉䅅䅁䙁䅁䅁睁䵁䅁䅁权㝁兂䅁权汄权䅁权浄权䅁权湄权䅁允䅁䅁䅅䅁䭁䑁䱙䅁䵁䅉䅅䅁䙁䅁䅁睁䵁䅁䅁权敁允䅁权瑄权䅁权浄权䅁权湄权䅁允䅁䅁䅅䅁䡁䅁䅁䅁䅄⭘䅒䍄䉁䅁䅁睁䅁䅁䅍䅄䅁䅁䅯䅦䄴䅁䅯䅈䅙䅁䅅䅁䉁䅁䅁权⽁杂䅁䍄䉁䅁䅁兂䅁䅁䅍䅄䅁䅁䅯党䄰䅁䅯䄶䅯䅁䅯朵䅯䅁䅯眵䅯䅁䅅䅁䉁䅁䅁权允䅂䅁䍄䉁䅁䅁睁䅁䅁䅍䅄䅁䅁䅯睭䅁䅁䅯䅈䅙䅁䅅䅁䉁䅁䅁权畁杂䅁䍄䉁䅁䅁兂䅁䅁䅍䅄䅁䅁䅯兘䅕䅁䅯䄶䅯䅁䅯朵䅯䅁䅯眵䅯䅁䅅䅁䉁䅁䅁权䝁睃䅁䍄䉁䅁䅁睁䅁䅁䅍䅄䅁䅁䅯眸䅁䅁䅯䅇䅙䅁䅅䅁䉁䅁䅁权㕁杂䅁䍄䉁䅁䅁兂䅁䅁䅍䅄䅁䅁䅯眫䅕䅁䅯儵䅯䅁䅯朵䅯䅁䅯眵䅯䅁䅅䅁䉁䅁䅁权奁睃䅁䍄䉁䅁䅁睁䅁䅁䅍䅄䅁䅁䅯䅲䅑䅁䅯杇䅙䅁䅅䅁䉁䅁䅁权時杂䅁䍄䉁䅁䅁䅂䅁䅁䅍䅄䅁䅁䅯杭䅑䅁䅯睈䅙䅁䅯䅉䅙䅁䅅䅁䉁䅁䅁权㥂䅃䅁䍄䉁䅁䅁睁䅁䅁䅍䅄䅁䅁䅯眸䅁䅁䅯杈䅙䅁䅅䅁䉁䅁䅁权煃杂䅁䍄䉁䅁䅁睁䅁䅁䅍䅄䅁䅁䅯児䅷䅁䅯杇䅙䅁䅅䅁䉁䅁䅁权敂杂䅁䍄䉁䅁䅁䅂䅁䅁䅍䅄䅁䅁䅯杤䅅䅁䅯䅂䅁䅁䅯䅂䅉䅁䅅䅁䉁䅁䅁䅆䥄䅊䝧䅁䅁䅁杷允䅁䅁䅕䅁䑁䅁䅷䅁䭁䭁䵑䅁䭁佁䭕䅁䭁佁䭙䅁䭁佁䭣䅁䉁䅁䅁允䅁䅁䅯李䅳䅁杷允䅁䅁䅕䅁䑁䅁䅷䅁䭁䵁䙷䅁䭁佁䭷䅁䭁佁䭙䅁䭁佁䭣䅁䉁䅁䅁允䅁䅁䅯䅅䅑䅁杷允䅁䅁䅕䅁䑁䅁䅷䅁䭁䩁䉙䅁䭁佁䭷䅁䭁佁䭙䅁䭁佁䭣䅁䉁䅁䅁允䅁䅁䅯䅅䅑䅁杷允䅁䅁䅍䅁䑁䅁䅷䅁䭁䍁䉯䅁䭁䉁䜴䅁䉁䅁䅁允䅁䅁䅯杰䅣䅁杷允䅁䅁䅕䅁䑁䅁䅷䅁䭁乁䱫䅁䭁佁䭷䅁䭁佁䭙䅁䭁佁䭣䅁䉁䅁䅁允䅁䅁䅯䅅䅑䅁杷允䅁䅁䅕䅁䑁䅁䅷䅁䭁䙁乕䅁䭁佁䬰䅁䭁佁䭙䅁䭁佁䭣䅁䉁䅁䅁允䅁䅁䅣䅁䅁䅁呂〴䵁䅉䅅䅁䑁䅁䅁睁䵁䅁䅁权湂兄䅁权敁杂䅁允䅁䅁䅅䅁䭁䙁䝙䅁䵁䅉䅅䅁䕁䅁䅁睁䵁䅁䅁权䝄䅁䅁权䉁杁䅁权䍁杁䅁允䅁䅁䅅䅁䙁䥁㑧⬷剉佷䅚䍄䉁䅁䅁䅂䅁䅁䅍䅄䅁䅁䅯朴䅅䅁䅯允䅉䅁䅯杁䅉䅁䅅䅁䉁䅁䅁兂㍄吹䅊汭奌䅑杷允䅁䅁䅑䅁䑁䅁䅷䅁䭁䱁䵳䅁䭁䉁䜸䅁䭁䍁䝁䅁䉁䅁䅁允䅁䅁䅯睊䅧䅁杷允䅁䅁䅍䅁䑁䅁䅷䅁䭁䡁䅳䅁䭁䉁䝯䅁䉁䅁䅁允䅁䅁䅯児䅙䅁杷允䅁䅁䅍䅁䑁䅁䅷䅁䭁偁䕫䅁䭁䉁䜴䅁䉁䅁䅁允䅁䅁䅯杄䅣䅁杷允䅁䅁䅕䅁䑁䅁䅷䅁䭁䍁偫䅁䭁佁䭷䅁䭁佁䭙䅁䭁佁䭣䅁䉁䅁䅁允䅁䅁䅣䅁䅁佁晃唵䵁䅉䅅䅁䕁䅁䅁睁䵁䅁䅁权䵄䅁䅁权䕁䅁䅁权䙁䅁䅁允䅁䅁䅅䅁啁佁捪䅏䅉䅁䅁䍄䉁䅁䅁䅂䅁䅁䅍䅄䅁䅁䅯䅢䅕䅁䅯睈䅙䅁䅯䅉䅙䅁䅅䅁䉁䅁䅁权㝄睂䅁䍄䉁䅁䅁兂䅁䅁䅍䅄䅁䅁䅯睚䄰䅁䅯儵䅯䅁䅯朵䅯䅁䅯眵䅯䅁䅅䅁䉁䅁䅁权允䅂䅁䍄䉁䅁䅁睁䅁䅁䅍䅄䅁䅁䅯䅋䅁䅁䅯䅈䅙䅁䅅䅁䉁䅁䅁权䉂杂䅁䍄䉁䅁䅁兂䅁䅁䅍䅄䅁䅁䅯眰䅑䅁䅯儵䅯䅁䅯朵䅯䅁䅯眵䅯䅁䅅䅁䉁䅁䅁权奁睃䅁䍄䉁䅁䅁睁䅁䅁䅍䅄䅁䅁䅯眸䅁䅁䅯杊䅙䅁䅅䅁䉁䅁䅁兂偃癷潕䱘圹䅑杷允䅁䅁䅕䅁䑁䅁䅷䅁䭁䕁䱧䅁䭁佁䭫䅁䭁佁䭙䅁䭁佁䭣䅁䉁䅁䅁允䅁䅁䅯睤䄸䅁杷允䅁䅁䅍䅁䑁䅁䅷䅁䭁䕁䄰䅁䭁䍁䝙䅁䉁䅁䅁允䅁䅁䅕椹捨㡪䙊啕䵁䅉䅅䅁䕁䅁䅁睁䵁䅁䅁权㍃兄䅁权晁杂䅁权杁杂䅁允䅁䅁䅅䅁䭁䕁䝷䅁䵁䅉䅅䅁䑁䅁䅁睁䵁䅁䅁权潂䅁䅁权奁杂䅁允䅁䅁䅅䅁䭁䑁䝫䅁䵁䅉䅅䅁䑁䅁䅁睁䵁䅁䅁权䭂睃䅁权歁杂䅁允䅁䅁䅅䅁䭁䉁䕁䅁䵁䅉䅅䅁䑁䅁䅁睁䵁䅁䅁权牃䅂䅁权流杂䅁允䅁䅁䅅䅁䙁䱁敧敨剴䙏䅬䍄䉁䅁䅁兂䅁䅁䅍䅄䅁䅁䅯䅆䅷䅁䅯儵䅯䅁䅯朵䅯䅁䅯眵䅯䅁䅅䅁䉁䅁䅁权㍁睃䅁䍄䉁䅁䅁睁䅁䅁䅍䅄䅁䅁䅯杫䅷䅁䅯䅇䅙䅁䅅䅁䉁䅁䅁权㥁杂䅁䍄䉁䅁䅁䅂䅁䅁䅍䅄䅁䅁䅯眱䅳䅁䅯睈䅙䅁䅯䅉䅙䅁䅅䅁䉁䅁䅁权䭄䅃䅁䍄䉁䅁䅁睁䅁䅁䅍䅄䅁䅁䅯杲䅑䅁䅯杇䅙䅁䅅䅁䉁䅁䅁权杂杂䅁䍄䉁䅁䅁䅂䅁䅁䅍䅄䅁䅁䅯朷䄸䅁䅯睈䅙䅁䅯䅉䅙䅁䅅䅁䉁䅁䅁权卂元䅁䍄䉁䅁䅁兂䅁䅁䅍䅄䅁䅁䅯兓䅕䅁䅯朶䅯䅁䅯朵䅯䅁䅯眶䅯䅁䅅䅁䉁䅁䅁权允䅂䅁䍄䉁䅁䅁睁䅁䅁䅍䅄䅁䅁䅯䅰䅑䅁䅯杈䅙䅁䅅䅁䉁䅁䅁权千杂䅁䍄䉁䅁䅁睁䅁䅁䅍䅄䅁䅁䅯杦䅳䅁䅯䅊䅙䅁䅅䅁䉁䅁䅁权浄睄䅁䍄䉁䅁䅁兂䅁䅁䅍䅄䅁䅁䅯䅌䄰䅁䅯朶䅯䅁䅯朵䅯䅁䅯眶䅯䅁䅅䅁䉁䅁䅁睂䅁䅁䅁䍧浶䅑杷允䅁䅁䅑䅁䑁䅁䅷䅁䭁䵁䙁䅁䭁䉁䜸䅁䭁䍁䝁䅁䉁䅁䅁允䅁䅁䅯材䅣䅁杷允䅁䅁䅍䅁䑁䅁䅷䅁䭁偁䅣䅁䭁䉁䝷䅁䉁䅁䅁允䅁䅁䅯睺䅙䅁杷允䅁䅁䅕䅁䑁䅁䅷䅁䭁䕁䅫䅁䭁佁䭧䅁䭁佁䭙䅁䭁佁䭣䅁䉁䅁䅁允䅁䅁䅯术䅯䅁杷允䅁䅁䅍䅁䑁䅁䅷䅁䭁䩁䱕䅁䭁䉁䝯䅁䉁䅁䅁允䅁䅁䅯睥䅙䅁杷允䅁䅁䅕䅁䑁䅁䅷䅁䭁䵁䅅䅁䭁佁䭧䅁䭁佁䭙䅁䭁佁䭣䅁䉁䅁䅁允䅁䅁䅯杂䅳䅁杷允䅁䅁䅕䅁䑁䅁䅷䅁䭁佁佫䅁䭁佁䭯䅁䭁佁䭙䅁䭁佁䭳䅁䉁䅁䅁允䅁䅁䅯䅅䅑䅁杷允䅁䅁䅕䅁䑁䅁䅷䅁䭁偁䅍䅁䭁佁䭯䅁䭁佁䭙䅁䭁佁䭳䅁䉁䅁䅁允䅁䅁䅣䅁䅁䍁癁欵䵁䅉䅅䅁䙁䅁䅁睁䵁䅁䅁权偄䅄䅁权潄权䅁权浄权䅁权湄权䅁允䅁䅁䅅䅁䭁䉁䕁䅁䵁䅉䅅䅁䕁䅁䅁睁䵁䅁䅁权卄允䅁权晁杂䅁权杁杂䅁允䅁䅁䅅䅁䭁䵁䤴䅁䵁䅉䅅䅁䕁䅁䅁睁䵁䅁䅁权噄允䅁权䕁䅁䅁权䕁杁䅁允䅁䅁䅅䅁啁䡁捃杕䅁䅁䅁䍄䉁䅁䅁䅂䅁䅁䅍䅄䅁䅁䅯睱䅅䅁䅯权䅁䅁䅯䅂䅉䅁䅅䅁䉁䅁䅁兂㡄晱午坔睊睐杷允䅁䅁䅕䅁䑁䅁䅷䅁䭁䵁䄰䅁䭁佁䭫䅁䭁佁䭙䅁䭁佁䭣䅁䉁䅁䅁允䅁䅁䅯条䄰䅁杷允䅁䅁䅕䅁䑁䅁䅷䅁䭁偁䉑䅁䭁佁䭕䅁䭁佁䭙䅁䭁佁䭣䅁䉁䅁䅁允䅁䅁䅯䅏䅳䅁杷允䅁䅁䅕䅁䑁䅁䅷䅁䭁䅁䴰䅁䭁佁䭧䅁䭁佁䭙䅁䭁佁䭣䅁䉁䅁䅁允䅁䅁䅯杂䅳䅁杷允䅁䅁䅕䅁䑁䅁䅷䅁䭁䕁䅅䅁䭁佁䭧䅁䭁佁䭙䅁䭁佁䭣䅁䉁䅁䅁允䅁䅁䅯杂䅳䅁杷允䅁䅁䅕䅁䑁䅁䅷䅁䭁䱁䱣䅁䭁佁䭕䅁䭁佁䭙䅁䭁佁䭣䅁䉁䅁䅁允䅁䅁䅯䅅䅑䅁杷允䅁䅁䅍䅁䑁䅁䅷䅁䭁䭁䕣䅁䭁䉁䜴䅁䉁䅁䅁允䅁䅁䅯克䅣䅁杷允䅁䅁䅍䅁䑁䅁䅷䅁䭁佁䕕䅁䭁䉁䜴䅁䉁䅁䅁允䅁䅁䅯睳䅣䅁杷允䅁䅁䅕䅁䑁䅁䅷䅁䭁佁䅙䅁䭁佁䬰䅁䭁佁䭙䅁䭁佁䭣䅁䉁䅁䅁允䅁䅁䅣䅁䅁䍁湁欵䵁䅉䅅䅁䙁䅁䅁睁䵁䅁䅁权瑃䅁䅁权灄权䅁权浄权䅁权湄权䅁允䅁䅁䅅䅁䭁䵁偅䅁䵁䅉䅅䅁䙁䅁䅁睁䵁䅁䅁权祃允䅁权煄权䅁权浄权䅁权牄权䅁允䅁䅁䅅䅁䡁䅁䅁䅁杂佌䅚䍄䉁䅁䅁睁䅁䅁䅍䅄䅁䅁䅯六䅷䅁䅯䅊䅙䅁䅅䅁䉁䅁䅁权橁充䅁䍄䉁䅁䅁兂䅁䅁䅍䅄䅁䅁䅯睡䄰䅁䅯儵䅯䅁䅯朵䅯䅁䅯眵䅯䅁䅅䅁䉁䅁䅁权允䅂䅁䍄䉁䅁䅁兂䅁䅁䅍䅄䅁䅁䅯睬䅑䅁䅯䄷䅯䅁䅯朵䅯䅁䅯眵䅯䅁䅅䅁䉁䅁䅁睂䅁䅁䅁䉙楺䅑杷允䅁䅁䅕䅁䑁䅁䅷䅁䭁偁䘰䅁䭁佁䭕䅁䭁佁䭙䅁䭁佁䭣䅁䉁䅁䅁允䅁䅁䅯儫䅯䅁杷允䅁䅁䅍䅁䑁䅁䅷䅁䭁䙁䅑䅁䭁䉁䝷䅁䉁䅁䅁允䅁䅁䅯睒䅙䅁杷允䅁䅁䅍䅁䑁䅁䅷䅁䭁䩁䵯䅁䭁䉁䝷䅁䉁䅁䅁允䅁䅁䅯杋䅙䅁杷允䅁䅁䅍䅁䑁䅁䅷䅁䭁乁䙉䅁䭁䉁䝧䅁䉁䅁䅁允䅁䅁䅯䅒䅙䅁杷允䅁䅁䅕䅁䑁䅁䅷䅁䭁䅁䴰䅁䭁佁䭕䅁䭁佁䭙䅁䭁佁䭣䅁䉁䅁䅁允䅁䅁䅯䅇䅳䅁杷允䅁䅁䅍䅁䑁䅁䅷䅁䭁䵁䵧䅁䭁䉁䝧䅁䉁䅁䅁允䅁䅁䅯兇䅙䅁杷允䅁䅁䅕䅁䑁䅁䅷䅁䭁䡁䉅䅁䭁佁䭷䅁䭁佁䭙䅁䭁佁䭣䅁䉁䅁䅁允䅁䅁䅣䅁䅁佁䱃唵䵁䅉䅅䅁䕁䅁䅁睁䵁䅁䅁权癁䅁䅁权䉁杁䅁权䑁杁䅁允䅁䅁䅅䅁䙁䥁䄸䡌ひ摪䄱䍄䉁䅁䅁䅂䅁䅁䅍䅄䅁䅁䅯䅊䅅䅁䅯充䅁䅁䅯兂䅁䅁䅅䅁䉁䅁䅁䅆䅃ご䵣䅁䅁䅁杷允䅁䅁䅕䅁䑁䅁䅷䅁䭁䙁䉯䅁䭁佁䭯䅁䭁佁䭙䅁䭁佁䭳䅁䉁䅁䅁允䅁䅁䅣䅁䅁佁㙁欵䵁䅉䅅䅁䙁䅁䅁睁䵁䅁䅁权ぁ兂䅁权獄权䅁权浄权䅁权湄权䅁允䅁䅁䅅䅁䭁䉁䕁䅁䵁䅉䅅䅁䑁䅁䅁睁䵁䅁䅁权ㅄ䅁䅁权歁杂䅁允䅁䅁䅅䅁䭁䙁䩫䅁䵁䅉䅅䅁䑁䅁䅁睁䵁䅁䅁权ㅄ䅁䅁权流杂䅁允䅁䅁䅅䅁䙁䙁㑋潈牘噍䅨䍄䉁䅁䅁兂䅁䅁䅍䅄䅁䅁䅯入䅅䅁䅯儷䅯䅁䅯朵䅯䅁䅯眵䅯䅁䅅䅁䉁䅁䅁睂䅁䅁䅁䱁橮䅑杷允䅁䅁䅑䅁䑁䅁䅷䅁䭁偁䅕䅁䭁䅁䅯䅁䭁䅁䅕䅁䉁䅁䅁允䅁䅁䅕䵱䱚㑎火し䵁䅉䅅䅁䙁䅁䅁睁䵁䅁䅁权敂䅄䅁权瑄权䅁权浄权䅁权湄权䅁允䅁䅁䅅䅁䡁䅁䅁䅁䅁敉䅚䍄䉁䅁䅁睁䅁䅁䅍䅄䅁䅁䅯䅓䅁䅁䅯杊䅙䅁䅅䅁䉁䅁䅁兂䑄匹捨硪婊䅑杷允䅁䅁䅍䅁䑁䅁䅷䅁䭁䅁估䅁䭁䉁䝷䅁䉁䅁䅁允䅁䅁䅯杌䅣䅁杷允䅁䅁䅍䅁䑁䅁䅷䅁䭁䍁䈰䅁䭁䍁䝙䅁䉁䅁䅁允䅁䅁䅕呣䬰㘱睎䕖䵁䅉䅅䅁䙁䅁䅁睁䵁䅁䅁权䑄兄䅁权汄权䅁权浄权䅁权湄权䅁允䅁䅁䅅䅁䭁䉁䕁䅁䵁䅉䅅䅁䙁䅁䅁睁䵁䅁䅁权ㅄ䅁䅁权煄权䅁权浄权䅁权牄权䅁允䅁䅁䅅䅁䡁䅁䅁䅁杁⭊䅚䍄䉁䅁䅁睁䅁䅁䅍䅄䅁䅁䅯睇䅳䅁䅯杇䅙䅁䅅䅁䉁䅁䅁权楂杂䅁䍄䉁䅁䅁睁䅁䅁䅍䅄䅁䅁䅯全䅳䅁䅯䅈䅙䅁䅅䅁䉁䅁䅁权畁睂䅁䍄䉁䅁䅁睁䅁䅁䅍䅄䅁䅁䅯杴䅅䅁䅯杇䅙䅁䅅䅁䉁䅁䅁权扁杂䅁䍄䉁䅁䅁兂䅁䅁䅍䅄䅁䅁䅯兡䅷䅁䅯儷䅯䅁䅯朵䅯䅁䅯眵䅯䅁䅅䅁䉁䅁䅁睂䅁䅁䅁䍯洷䅑杷允䅁䅁䅕䅁䑁䅁䅷䅁䭁䱁䅳䅁䭁佁䬰䅁䭁佁䭙䅁䭁佁䭣䅁䉁䅁䅁允䅁䅁䅣䅁䅁䅁䍃唵䵁䅉䅅䅁䑁䅁䅁睁䵁䅁䅁权千䅂䅁权奁杂䅁允䅁䅁䅅䅁䭁䝁䜸䅁䵁䅉䅅䅁䙁䅁䅁睁䵁䅁䅁权煂䅄䅁权瑄权䅁权浄权䅁权湄权䅁允䅁䅁䅅䅁䭁䉁䕁䅁䵁䅉䅅䅁䑁䅁䅁睁䵁䅁䅁权桁䅁䅁权捁杂䅁允䅁䅁䅅䅁䭁䕁䜰䅁䵁䅉䅅䅁䑁䅁䅁睁䵁䅁䅁权ぁ睃䅁权奁杂䅁允䅁䅁䅅䅁䭁䡁䝷䅁䵁䅉䅅䅁䙁䅁䅁睁䵁䅁䅁权療兄䅁权潄权䅁权浄权䅁权湄权䅁允䅁䅁䅅䅁䭁䉁䕁䅁䵁䅉䅅䅁䑁䅁䅁睁䵁䅁䅁权乁䅄䅁权捁杂䅁允䅁䅁䅅䅁䭁䍁䝯䅁䵁䅉䅅䅁䕁䅁䅁睁䵁䅁䅁权䥁允䅁权䕁䅁䅁权䙁䅁䅁允䅁䅁䅅䅁啁䍁祪兪䅉䅁䅁䍄䉁䅁䅁兂䅁䅁䅍䅄䅁䅁䅯䅣䅁䅁䅯儵䅯䅁䅯朵䅯䅁䅯眵䅯䅁䅅䅁䉁䅁䅁权㕄权䅁䍄䉁䅁䅁睁䅁䅁䅍䅄䅁䅁䅯兑䅁䅁䅯䅈䅙䅁䅅䅁䉁䅁䅁权あ䅃䅁䍄䉁䅁䅁睁䅁䅁䅍䅄䅁䅁䅯睧䅅䅁䅯䅊䅙䅁䅅䅁䉁䅁䅁权⭂䅃䅁䍄䉁䅁䅁睁䅁䅁䅍䅄䅁䅁䅯睓䅕䅁䅯杈䅙䅁䅅䅁䉁䅁䅁权歂睂䅁䍄䉁䅁䅁兂䅁䅁䅍䅄䅁䅁䅯允䄰䅁䅯朶䅯䅁䅯朵䅯䅁䅯眶䅯䅁䅅䅁䉁䅁䅁睂䅁䅁䅁䑉浌䅑杷允䅁䅁䅑䅁䑁䅁䅷䅁䭁䡁䅉䅁䭁䅁䍅䅁䭁䅁䍕䅁䉁䅁䅁允䅁䅁䅕㕵䡩䅹⭓欲䵁䅉䅅䅁䙁䅁䅁睁䵁䅁䅁权䩃允䅁权瑄权䅁权浄权䅁权湄权䅁允䅁䅁䅅䅁䡁䅁䅁䅁䅄⭰䅖䍄䉁䅁䅁䅂䅁䅁䅍䅄䅁䅁䅯杣䅁䅁䅯允䅉䅁䅯睁䅉䅁䅅䅁䉁䅁䅁兂卄樶䜯㝸䭔䅑杷允䅁䅁䅍䅁䑁䅁䅷䅁䭁偁䅷䅁䭁䉁䝷䅁䉁䅁䅁允䅁䅁䅯睊䅙䅁杷允䅁䅁䅑䅁䑁䅁䅷䅁䭁䱁䉑䅁䭁䉁䜸䅁䭁䍁䝁䅁䉁䅁䅁允䅁䅁䅯杔䅙䅁杷允䅁䅁䅑䅁䑁䅁䅷䅁䭁䕁䈰䅁䭁䅁䅑䅁䭁䅁䅕䅁䉁䅁䅁允䅁䉁䅑䥓㑡䅁䅁䅁䵁䅉䅅䅁䙁䅁䅁睁䵁䅁䅁权䵂睄䅁权灄权䅁权浄权䅁权湄权䅁允䅁䅁䅅䅁䭁䉁䕁䅁䵁䅉䅅䅁䑁䅁䅁睁䵁䅁䅁权扃䅁䅁权慁杂䅁允䅁䅁䅅䅁䭁乁䝙䅁䵁䅉䅅䅁䕁䅁䅁睁䵁䅁䅁权噄䅁䅁权䕁䅁䅁权䙁䅁䅁允䅁䅁䅅䅁啁䉁潂刯䅙䅁䅁䍄䉁䅁䅁䅂䅁䅁䅍䅄䅁䅁䅯䄲䅁䅁䅯允䅉䅁䅯睁䅉䅁䅅䅁䉁䅁䅁兂䡃浈汳儳䅑兑杷允䅁䅁䅕䅁䑁䅁䅷䅁䭁偁䅧䅁䭁佁䭧䅁䭁佁䭙䅁䭁佁䭣䅁䉁䅁䅁允䅁䅁䅯杂䅳䅁杷允䅁䅁䅕䅁䑁䅁䅷䅁䭁佁䉑䅁䭁佁䭧䅁䭁佁䭙䅁䭁佁䭣䅁䉁䅁䅁允䅁䅁䅯杂䅳䅁杷允䅁䅁䅍䅁䑁䅁䅷䅁䭁偁䅷䅁䭁䉁䜴䅁䉁䅁䅁允䅁䅁䅯免䅧䅁杷允䅁䅁䅍䅁䑁䅁䅷䅁䭁偁䕷䅁䭁䍁䝙䅁䉁䅁䅁允䅁䅁䅕浚浚浚䝢䕗䵁䅉䅅䅁䕁䅁䅁睁䵁䅁䅁权煄䅁䅁权䉁杁䅁权䙁杁䅁允䅁䅁䅅䅁䙁䡁㐶業䩴獰䄱䍄䉁䅁䅁兂䅁䅁䅍䅄䅁䅁䅯兒䅅䅁䅯朶䅯䅁䅯朵䅯䅁䅯眶䅯䅁䅅䅁䉁䅁䅁睂䅁䅁䅁䕧浌䅑杷允䅁䅁䅍䅁䑁䅁䅷䅁䭁乁䅣䅁䭁䉁䝷䅁䉁䅁䅁允䅁䅁䅯杙䅙䅁杷允䅁䅁䅍䅁䑁䅁䅷䅁䭁䭁䱑䅁䭁䉁䜴䅁䉁䅁䅁允䅁䅁䅯杆䅧䅁杷允䅁䅁䅍䅁䑁䅁䅷䅁䭁䱁䉕䅁䭁䍁䝑䅁䉁䅁䅁允䅁䅁䅯䅇䅯䅁杷允䅁䅁䅍䅁䑁䅁䅷䅁䭁偁䕑䅁䭁䍁䝙䅁䉁䅁䅁允䅁䅁䅕䥘䌯匹獨啘䵁䅉䅅䅁䑁䅁䅁睁䵁䅁䅁权䩂兂䅁权慁杂䅁允䅁䅁䅅䅁䭁䉁䝳䅁䵁䅉䅅䅁䕁䅁䅁睁䵁䅁䅁权㡄䅁䅁权晁杂䅁权杁杂䅁允䅁䅁䅅䅁䭁䕁䜴䅁䵁䅉䅅䅁䕁䅁䅁睁䵁䅁䅁权㍁允䅁权晁杂䅁权杁杂䅁允䅁䅁䅅䅁䭁䙁䩯䅁䵁䅉䅅䅁䑁䅁䅁睁䵁䅁䅁权䩄䅁䅁权捁杂䅁允䅁䅁䅅䅁䭁䉁䡷䅁䵁䅉䅅䅁䑁䅁䅁睁䵁䅁䅁权㡄䅁䅁权歁杂䅁允䅁䅁䅅䅁䭁䉁䕁䅁䵁䅉䅅䅁䑁䅁䅁睁䵁䅁䅁权ㅃ睃䅁权敁杂䅁允䅁䅁䅅䅁䭁佁䝅䅁䵁䅉䅅䅁䕁䅁䅁睁䵁䅁䅁权煁䅁䅁权剁䅁䅁权䙁䅁䅁允䅁䅁䅅䅁啁䝁䅂䈱䅉䅁䅁䍄䉁䅁䅁睁䅁䅁䅍䅄䅁䅁䅯朴䅑䅁䅯杈䅙䅁䅅䅁䉁䅁䅁权浄杂䅁䍄䉁䅁䅁䅂䅁䅁䅍䅄䅁䅁䅯杲䅅䅁䅯睈䅙䅁䅯䅉䅙䅁䅅䅁䉁䅁䅁权扃杂䅁䍄䉁䅁䅁睁䅁䅁䅍䅄䅁䅁䅯朶䅅䅁䅯䅈䅙䅁䅅䅁䉁䅁䅁权㝂杂䅁䍄䉁䅁䅁䅂䅁䅁䅍䅄䅁䅁䅯䄱䅳䅁䅯睈䅙䅁䅯䅉䅙䅁䅅䅁䉁䅁䅁权佂杂䅁䍄䉁䅁䅁兂䅁䅁䅍䅄䅁䅁䅯䄯䅁䅁䅯䄶䅯䅁䅯朵䅯䅁䅯眵䅯䅁䅅䅁䉁䅁䅁权䝁睃䅁䍄䉁䅁䅁兂䅁䅁䅍䅄䅁䅁䅯睵䄰䅁䅯儷䅯䅁䅯朵䅯䅁䅯眵䅯䅁䅅䅁䉁䅁䅁睂䅁䅁䅁䕉歶䅑杷允䅁䅁䅕䅁䑁䅁䅷䅁䭁偁䅷䅁䭁佁䭯䅁䭁佁䭙䅁䭁佁䭳䅁䉁䅁䅁允䅁䅁䅣䅁䅁䥁䅂欵䵁䅉䅅䅁䙁䅁䅁睁䵁䅁䅁权ㅁ允䅁权瑄权䅁权浄权䅁权湄权䅁允䅁䅁䅅䅁䡁䅁䅁䅁䅁⬯䅖䍄䉁䅁䅁睁䅁䅁䅍䅄䅁䅁䅯䅘䅅䅁䅯杊䅙䅁䅅䅁䉁䅁䅁兂穁積積睍啎䅑杷允䅁䅁䅍䅁䑁䅁䅷䅁䭁䭁䕫䅁䭁䍁䝑䅁䉁䅁䅁允䅁䅁䅯䅵䅙䅁杷允䅁䅁䅕䅁䑁䅁䅷䅁䭁䅁临䅁䭁佁䬰䅁䭁佁䭙䅁䭁佁䭣䅁䉁䅁䅁允䅁䅁䅯䅅䅑䅁杷允䅁䅁䅑䅁䑁䅁䅷䅁䭁䉁䙫䅁䭁䉁䜸䅁䭁䍁䝁䅁䉁䅁䅁允䅁䅁䅯䅌䅧䅁杷允䅁䅁䅍䅁䑁䅁䅷䅁䭁䱁䉍䅁䭁䉁䝧䅁䉁䅁䅁允䅁䅁䅯䅒䅙䅁杷允䅁䅁䅑䅁䑁䅁䅷䅁䭁䅁䉣䅁䭁䉁䅅䅁䭁䅁䍑䅁䉁䅁䅁允䅁䉁䅑䍙穁睃䅁䅁䵁䅉䅅䅁䙁䅁䅁睁䵁䅁䅁权獃兂䅁权潄权䅁权浄权䅁权湄权䅁允䅁䅁䅅䅁䭁䙁䱅䅁䵁䅉䅅䅁䑁䅁䅁睁䵁䅁䅁权㑄䅁䅁权歁杂䅁允䅁䅁䅅䅁䭁䅁䩙䅁䵁䅉䅅䅁䕁䅁䅁睁䵁䅁䅁权剁杄䅁权晁杂䅁权杁杂䅁允䅁䅁䅅䅁䭁佁䜸䅁䵁䅉䅅䅁䑁䅁䅁睁䵁䅁䅁权祁兂䅁权奁杂䅁允䅁䅁䅅䅁䭁䍁䝫䅁䵁䅉䅅䅁䑁䅁䅁睁䵁䅁䅁权噁杂䅁权慁杂䅁允䅁䅁䅅䅁䭁䵁䝍䅁䵁䅉䅅䅁䙁䅁䅁睁䵁䅁䅁权敂允䅁权瑄权䅁权浄权䅁权湄权䅁允䅁䅁䅅䅁䭁䉁䕁䅁䵁䅉䅅䅁䑁䅁䅁睁䵁䅁䅁权䙄睃䅁权流杂䅁允䅁䅁䅅䅁䙁䑁䬰㘱睎噐䅰䍄䉁䅁䅁兂䅁䅁䅍䅄䅁䅁䅯朰䅁䅁䅯䄷䅯䅁䅯朵䅯䅁䅯眵䅯䅁䅅䅁䉁䅁䅁睂䅁䅁䅁乷汢䅑杷允䅁䅁䅍䅁䑁䅁䅷䅁䭁偁䅙䅁䭁䉁䝯䅁䉁䅁䅁允䅁䅁䅯䅑䅙䅁杷允䅁䅁䅍䅁䑁䅁䅷䅁䭁䱁䕕䅁䭁䉁䝷䅁䉁䅁䅁允䅁䅁䅯䅈䅣䅁杷允䅁䅁䅕䅁䑁䅁䅷䅁䭁䩁䔸䅁䭁佁䭷䅁䭁佁䭙䅁䭁佁䭣䅁䉁䅁䅁允䅁䅁䅯䅅䅑䅁杷允䅁䅁䅍䅁䑁䅁䅷䅁䭁䱁乙䅁䭁䉁䜴䅁䉁䅁䅁允䅁䅁䅯兖䅙䅁杷允䅁䅁䅍䅁䑁䅁䅷䅁䭁乁䅅䅁䭁䉁䝷䅁䉁䅁䅁允䅁䅁䅯睺䅙䅁杷允䅁䅁䅍䅁䑁䅁䅷䅁䭁䡁乧䅁䭁䍁䝑䅁䉁䅁䅁允䅁䅁䅯入䄰䅁杷允䅁䅁䅕䅁䑁䅁䅷䅁䭁䑁䉁䅁䭁佁䬰䅁䭁佁䭙䅁䭁佁䭣䅁䉁䅁䅁允䅁䅁䅣䅁䅁䥁㥁唵䵁䅉䅅䅁䕁䅁䅁睁䵁䅁䅁权塄允䅁权晁杂䅁权杁杂䅁允䅁䅁䅅䅁䭁䥁䡅䅁䵁䅉䅅䅁䙁䅁䅁睁䵁䅁䅁权煂睃䅁权瑄权䅁权浄权䅁权湄权䅁允䅁䅁䅅䅁䭁䉁䕁䅁䵁䅉䅅䅁䙁䅁䅁睁䵁䅁䅁权䥁允䅁权汄权䅁权浄权䅁权湄权䅁允䅁䅁䅅䅁䭁䑁䰴䅁䵁䅉䅅䅁䑁䅁䅁睁䵁䅁䅁权獁䅁䅁权流杂䅁允䅁䅁䅅䅁䙁䱁敧敨剴䙗䅤䍄䉁䅁䅁兂䅁䅁䅍䅄䅁䅁䅯眯䅑䅁䅯朶䅯䅁䅯朵䅯䅁䅯眶䅯䅁䅅䅁䉁䅁䅁睂䅁䅁䅁䍯浦䅑杷允䅁䅁䅍䅁䑁䅁䅷䅁䭁偁䄴䅁䭁䉁䜴䅁䉁䅁䅁允䅁䅁䅯督䅙䅁杷允䅁䅁䅕䅁䑁䅁䅷䅁䭁䭁䕫䅁䭁佁䬰䅁䭁佁䭙䅁䭁佁䭣䅁䉁䅁䅁允䅁䅁䅣䅁䅁䝁䙄唵䵁䅉䅅䅁䑁䅁䅁睁䵁䅁䅁权桁䅁䅁权慁杂䅁允䅁䅁䅅䅁䭁䙁䜴䅁䵁䅉䅅䅁䑁䅁䅁睁䵁䅁䅁权潃兂䅁权敁杂䅁允䅁䅁䅅䅁䭁䩁䝑䅁䵁䅉䅅䅁䑁䅁䅁睁䵁䅁䅁权偂睃䅁权捁杂䅁允䅁䅁䅅䅁䭁䍁䝳䅁䵁䅉䅅䅁䑁䅁䅁睁䵁䅁䅁权㝄䅁䅁权奁杂䅁允䅁䅁䅅䅁䭁䑁䜰䅁䵁䅉䅅䅁䙁䅁䅁睁䵁䅁䅁权穃䅂䅁权瑄权䅁权浄权䅁权湄权䅁允䅁䅁䅅䅁䭁䉁䕁䅁䵁䅉䅅䅁䑁䅁䅁睁䵁䅁䅁权䙄睃䅁权奁杂䅁允䅁䅁䅅䅁䭁䑁䜰䅁䵁䅉䅅䅁䑁䅁䅁睁䵁䅁䅁权噁允䅁权奁杂䅁允䅁䅁䅅䅁䭁䡁䝷䅁䵁䅉䅅䅁䙁䅁䅁睁䵁䅁䅁权硄兂䅁权灄权䅁权浄权䅁权湄权䅁允䅁䅁䅅䅁䭁䕁剣䅁䵁䅉䅅䅁䑁䅁䅁睁䵁䅁䅁权奃兂䅁权流杂䅁允䅁䅁䅅䅁䙁䉁畓⭒㙆䙚䅨䍄䉁䅁䅁兂䅁䅁䅍䅄䅁䅁䅯䅎䅕䅁䅯儶䅯䅁䅯朵䅯䅁䅯眵䅯䅁䅅䅁䉁䅁䅁权允䅂䅁䍄䉁䅁䅁兂䅁䅁䅍䅄䅁䅁䅯䅫䄰䅁䅯儶䅯䅁䅯朵䅯䅁䅯眵䅯䅁䅅䅁䉁䅁䅁权允䅂䅁䍄䉁䅁䅁䅂䅁䅁䅍䅄䅁䅁䅯杶䅁䅁䅯允䅉䅁䅯睁䅉䅁䅅䅁䉁䅁䅁兂偃癷潕癩噍兑杷允䅁䅁䅑䅁䑁䅁䅷䅁䭁䅁䵙䅁䭁䉁䜸䅁䭁䍁䝁䅁䉁䅁䅁允䅁䅁䅯杬䅙䅁杷允䅁䅁䅍䅁䑁䅁䅷䅁䭁䅁䈰䅁䭁䉁䜴䅁䉁䅁䅁允䅁䅁䅯䅎䅙䅁杷允䅁䅁䅍䅁䑁䅁䅷䅁䭁佁䙁䅁䭁䉁䜴䅁䉁䅁䅁允䅁䅁䅯眯䅙䅁杷允䅁䅁䅑䅁䑁䅁䅷䅁䭁䙁䙁䅁䭁䉁䜸䅁䭁䍁䝁䅁䉁䅁䅁允䅁䅁䅯䄲䅙䅁杷允䅁䅁䅕䅁䑁䅁䅷䅁䭁䍁䉕䅁䭁佁䭫䅁䭁佁䭙䅁䭁佁䭣䅁䉁䅁䅁允䅁䅁䅯䅅䅑䅁杷允䅁䅁䅕䅁䑁䅁䅷䅁䭁䵁䕍䅁䭁佁䭫䅁䭁佁䭙䅁䭁佁䭣䅁䉁䅁䅁允䅁䅁䅯硋䅅䅁杷允䅁䅁䅍䅁䑁䅁䅷䅁䭁䡁䅁䅁䭁䉁䝯䅁䉁䅁䅁允䅁䅁䅯䅷䅙䅁杷允䅁䅁䅑䅁䑁䅁䅷䅁䭁䵁䅁䅁䭁䉁䜸䅁䭁䍁䝁䅁䉁䅁䅁允䅁䅁䅯儵䅧䅁杷允䅁䅁䅕䅁䑁䅁䅷䅁䭁䍁䙷䅁䭁佁䭯䅁䭁佁䭙䅁䭁佁䭳䅁䉁䅁䅁允䅁䅁䅯䅅䅑䅁杷允䅁䅁䅍䅁䑁䅁䅷䅁䭁乁䅷䅁䭁䉁䜴䅁䉁䅁䅁允䅁䅁䅯睉䅧䅁杷允䅁䅁䅍䅁䑁䅁䅷䅁䭁䅁䉫䅁䭁䉁䝧䅁䉁䅁䅁允䅁䅁䅯兇䅙䅁杷允䅁䅁䅍䅁䑁䅁䅷䅁䭁䭁䉍䅁䭁䍁䝙䅁䉁䅁䅁允䅁䅁䅕⽷潕䥘匸啖䵁䅉䅅䅁䑁䅁䅁睁䵁䅁䅁权㍄允䅁权慁杂䅁允䅁䅁䅅䅁䭁䙁䜴䅁䵁䅉䅅䅁䙁䅁䅁睁䵁䅁䅁权奄兂䅁权煄权䅁权浄权䅁权牄权䅁允䅁䅁䅅䅁䭁䉁䕁䅁䵁䅉䅅䅁䕁䅁䅁睁䵁䅁䅁权䭃䅁䅁权䕁䅁䅁权䙁䅁䅁允䅁䅁䅅䅁啁䍁潃眶䅁䅁䅁䍄䉁䅁䅁兂䅁䅁䅍䅄䅁䅁䅯睁䅅䅁䅯儵䅯䅁䅯朵䅯䅁䅯眵䅯䅁䅅䅁䉁䅁䅁权穁睃䅁䍄䉁䅁䅁睁䅁䅁䅍䅄䅁䅁䅯杺䅁䅁䅯杊䅙䅁䅅䅁䉁䅁䅁兂慃婭婭慭噬䅑杷允䅁䅁䅕䅁䑁䅁䅷䅁䭁䭁䵷䅁䭁佁䭯䅁䭁佁䭙䅁䭁佁䭳䅁䉁䅁䅁允䅁䅁䅣䅁䅁䥁㥁欵䵁䅉䅅䅁䕁䅁䅁睁䵁䅁䅁权塂允䅁权䉁杁䅁权䍁杁䅁允䅁䅁䅅䅁䙁䭁䍙䅏剣䵙䅚䍄䉁䅁䅁睁䅁䅁䅍䅄䅁䅁䅯元䅅䅁䅯䅊䅙䅁䅅䅁䉁䅁䅁权摂元䅁䍄䉁䅁䅁睁䅁䅁䅍䅄䅁䅁䅯杘䅕䅁䅯杈䅙䅁䅅䅁䉁䅁䅁权啄睂䅁䍄䉁䅁䅁睁䅁䅁䅍䅄䅁䅁䅯杤䅕䅁䅯杈䅙䅁䅅䅁䉁䅁䅁权あ䅃䅁䍄䉁䅁䅁兂䅁䅁䅍䅄䅁䅁䅯眷䅷䅁䅯䄷䅯䅁䅯朵䅯䅁䅯眵䅯䅁䅅䅁䉁䅁䅁睂䅁䅁䅁䩯歘䅑杷允䅁䅁䅍䅁䑁䅁䅷䅁䭁䝁乷䅁䭁䍁䝙䅁䉁䅁䅁允䅁䅁䅕㡪ㅌ䙋偷䕗䵁䅉䅅䅁䙁䅁䅁睁䵁䅁䅁权㑂杄䅁权灄权䅁权浄权䅁权湄权䅁允䅁䅁䅅䅁䭁䉁䕁䅁䵁䅉䅅䅁䑁䅁䅁睁䵁䅁䅁权㥄兂䅁权流杂䅁允䅁䅁䅅䅁䙁䥁䌯匹捨ㅔ䅴䍄䉁䅁䅁䅂䅁䅁䅍䅄䅁䅁䅯䄯䅅䅁䅯权䅁䅁䅯兂䅁䅁䅅䅁䉁䅁䅁兂捂㡪ㅌ䙋啷䅑杷允䅁䅁䅍䅁䑁䅁䅷䅁䭁䡁乷䅁䭁䍁䝙䅁䉁䅁䅁允䅁䅁䅕噋偹癷㑘ざ䵁䅉䅅䅁䑁䅁䅁睁䵁䅁䅁权䙃兂䅁权奁杂䅁允䅁䅁䅅䅁䭁䕁䝯䅁䵁䅉䅅䅁䑁䅁䅁睁䵁䅁䅁权畃䅁䅁权慁杂䅁允䅁䅁䅅䅁䭁䙁䝫䅁䵁䅉䅅䅁䑁䅁䅁睁䵁䅁䅁权呃兄䅁权歁杂䅁允䅁䅁䅅䅁䭁䉁䕁䅁䵁䅉䅅䅁䙁䅁䅁睁䵁䅁䅁权卄允䅁权灄权䅁权浄权䅁权湄权䅁允䅁䅁䅅䅁䭁䅁光䅁䵁䅉䅅䅁䑁䅁䅁睁䵁䅁䅁权偁䅅䅁权敁杂䅁允䅁䅁䅅䅁䭁佁䥙䅁䵁䅉䅅䅁䕁䅁䅁睁䵁䅁䅁权⭃䅄䅁权晁杂䅁权杁杂䅁允䅁䅁䅅䅁䭁䵁䥯䅁䵁䅉䅅䅁䑁䅁䅁睁䵁䅁䅁权䅁䅄䅁权捁杂䅁允䅁䅁䅅䅁䭁䱁䜰䅁䵁䅉䅅䅁䙁䅁䅁睁䵁䅁䅁权潁允䅁权潄权䅁权浄权䅁权湄权䅁允䅁䅁䅅䅁䭁䅁䱙䅁䵁䅉䅅䅁䙁䅁䅁睁䵁䅁䅁权䥂兄䅁权潄权䅁权浄权䅁权湄权䅁允䅁䅁䅅䅁䭁䉁䕁䅁䵁䅉䅅䅁䑁䅁䅁睁䵁䅁䅁权啂䅄䅁权敁杂䅁允䅁䅁䅅䅁䭁䡁䡯䅁䵁䅉䅅䅁䙁䅁䅁睁䵁䅁䅁权晄兂䅁权灄权䅁权浄权䅁权湄权䅁允䅁䅁䅅䅁䭁䵁兕䅁䵁䅉䅅䅁䙁䅁䅁睁䵁䅁䅁权捂睃䅁权獄权䅁权浄权䅁权湄权䅁允䅁䅁䅅䅁䭁䉁䕁䅁䵁䅉䅅䅁䕁䅁䅁睁䵁䅁䅁权潂䅁䅁权䉁杁䅁权䑁杁䅁允䅁䅁䅅䅁䙁偁挰略⽡㠶䅂䍄䉁䅁䅁兂䅁䅁䅍䅄䅁䅁䅯兦䄰䅁䅯朶䅯䅁䅯朵䅯䅁䅯眶䅯䅁䅅䅁䉁䅁䅁权允䅂䅁䍄䉁䅁䅁䅂䅁䅁䅍䅄䅁䅁䅯䄴䅑䅁䅯睈䅙䅁䅯䅉䅙䅁䅅䅁䉁䅁䅁权煁䅃䅁䍄䉁䅁䅁兂䅁䅁䅍䅄䅁䅁䅯光䅅䅁䅯儶䅯䅁䅯朵䅯䅁䅯眵䅯䅁䅅䅁䉁䅁䅁权⭂兄䅁䍄䉁䅁䅁䅂䅁䅁䅍䅄䅁䅁䅯兒䅷䅁䅯睈䅙䅁䅯䅉䅙䅁䅅䅁䉁䅁䅁权佂杂䅁䍄䉁䅁䅁兂䅁䅁䅍䅄䅁䅁䅯䅎䅅䅁䅯儶䅯䅁䅯朵䅯䅁䅯眵䅯䅁䅅䅁䉁䅁䅁权㡄睃䅁䍄䉁䅁䅁睁䅁䅁䅍䅄䅁䅁䅯兔䄰䅁䅯䅈䅙䅁䅅䅁䉁䅁䅁权煁睂䅁䍄䉁䅁䅁睁䅁䅁䅍䅄䅁䅁䅯䅶䅑䅁䅯䅊䅙䅁䅅䅁䉁䅁䅁权剂䅃䅁䍄䉁䅁䅁兂䅁䅁䅍䅄䅁䅁䅯䅒䅳䅁䅯朶䅯䅁䅯朵䅯䅁䅯眶䅯䅁䅅䅁䉁䅁䅁权允䅂䅁䍄䉁䅁䅁睁䅁䅁䅍䅄䅁䅁䅯公䅕䅁䅯䅇䅙䅁䅅䅁䉁䅁䅁权療杂䅁䍄䉁䅁䅁睁䅁䅁䅍䅄䅁䅁䅯术䅅䅁䅯䅈䅙䅁䅅䅁䉁䅁䅁权䱃杂䅁䍄䉁䅁䅁兂䅁䅁䅍䅄䅁䅁䅯䄱䅅䅁䅯䄶䅯䅁䅯朵䅯䅁䅯眵䅯䅁䅅䅁䉁䅁䅁权允䅂䅁䍄䉁䅁䅁兂䅁䅁䅍䅄䅁䅁䅯睖䅕䅁䅯䄶䅯䅁䅯朵䅯䅁䅯眵䅯䅁䅅䅁䉁䅁䅁权䝁睃䅁䍄䉁䅁䅁兂䅁䅁䅍䅄䅁䅁䅯元䅅䅁䅯儶䅯䅁䅯朵䅯䅁䅯眵䅯䅁䅅䅁䉁䅁䅁权允䅂䅁䍄䉁䅁䅁睁䅁䅁䅍䅄䅁䅁䅯睦䅷䅁䅯杈䅙䅁䅅䅁䉁䅁䅁权穂杂䅁䍄䉁䅁䅁兂䅁䅁䅍䅄䅁䅁䅯睊䅁䅁䅯儵䅯䅁䅯朵䅯䅁䅯眵䅯䅁䅅䅁䉁䅁䅁权㥁杁䅁䍄䉁䅁䅁睁䅁䅁䅍䅄䅁䅁䅯杅䅷䅁䅯䅇䅙䅁䅅䅁䉁䅁䅁权婁杂䅁䍄䉁䅁䅁兂䅁䅁䅍䅄䅁䅁䅯朷䅁䅁䅯儷䅯䅁䅯朵䅯䅁䅯眵䅯䅁䅅䅁䉁䅁䅁睂䅁䅁䅁䰴汶䅑杷允䅁䅁䅍䅁䑁䅁䅷䅁䭁䉁䅷䅁䭁䉁䜴䅁䉁䅁䅁允䅁䅁䅯免䅫䅁杷允䅁䅁䅍䅁䑁䅁䅷䅁䭁䭁䵍䅁䭁䍁䝑䅁䉁䅁䅁允䅁䅁䅯䈱䅅䅁杷允䅁䅁䅕䅁䑁䅁䅷䅁䭁乁䅣䅁䭁佁䬰䅁䭁佁䭙䅁䭁佁䭣䅁䉁䅁䅁允䅁䅁䅣䅁䅁䅁㝄唵䵁䅉䅅䅁䕁䅁䅁睁䵁䅁䅁权婁䅁䅁权剁䅁䅁权䙁䅁䅁允䅁䅁䅅䅁啁佁塄桺䅑䅁䅁䍄䉁䅁䅁兂䅁䅁䅍䅄䅁䅁䅯睄䅙䅁䅯儵䅯䅁䅯朵䅯䅁䅯眵䅯䅁䅅䅁䉁䅁䅁权㉁睃䅁䍄䉁䅁䅁兂䅁䅁䅍䅄䅁䅁䅯督䅅䅁䅯䄷䅯䅁䅯朵䅯䅁䅯眵䅯䅁䅅䅁䉁䅁䅁睂䅁䅁䅁䕯浢䅑杷允䅁䅁䅕䅁䑁䅁䅷䅁䭁偁䔰䅁䭁佁䭫䅁䭁佁䭙䅁䭁佁䭣䅁䉁䅁䅁允䅁䅁䅯剈䅁䅁杷允䅁䅁䅍䅁䑁䅁䅷䅁䭁䭁䔸䅁䭁䉁䝷䅁䉁䅁䅁允䅁䅁䅯兔䅙䅁杷允䅁䅁䅍䅁䑁䅁䅷䅁䭁䍁䙙䅁䭁䍁䝑䅁䉁䅁䅁允䅁䅁䅯儯䅣䅁杷允䅁䅁䅍䅁䑁䅁䅷䅁䭁䩁䱁䅁䭁䉁䝯䅁䉁䅁䅁允䅁䅁䅯材䅙䅁杷允䅁䅁䅍䅁䑁䅁䅷䅁䭁䑁乙䅁䭁䉁䝷䅁䉁䅁䅁允䅁䅁䅯䅈䅣䅁杷允䅁䅁䅍䅁䑁䅁䅷䅁䭁䙁䵍䅁䭁䉁䝯䅁䉁䅁䅁允䅁䅁䅯睘䅙䅁杷允䅁䅁䅕䅁䑁䅁䅷䅁䭁䅁䉫䅁䭁佁䭷䅁䭁佁䭙䅁䭁佁䭣䅁䉁䅁䅁允䅁䅁䅯䅅䅑䅁杷允䅁䅁䅕䅁䑁䅁䅷䅁䭁乁䵁䅁䭁佁䭷䅁䭁佁䭙䅁䭁佁䭣䅁䉁䅁䅁允䅁䅁䅯䅅䅑䅁杷允䅁䅁䅍䅁䑁䅁䅷䅁䭁佁䕧䅁䭁䉁䝯䅁䉁䅁䅁允䅁䅁䅯兺䅙䅁杷允䅁䅁䅍䅁䑁䅁䅷䅁䭁乁䙅䅁䭁䉁䝧䅁䉁䅁䅁允䅁䅁䅯児䅙䅁杷允䅁䅁䅑䅁䑁䅁䅷䅁䭁䱁䘸䅁䭁䉁䜸䅁䭁䍁䝁䅁䉁䅁䅁允䅁䅁䅯兢䅙䅁杷允䅁䅁䅕䅁䑁䅁䅷䅁䭁䅁䉫䅁䭁佁䬰䅁䭁佁䭙䅁䭁佁䭣䅁䉁䅁䅁允䅁䅁䅯䅅䅑䅁杷允䅁䅁䅕䅁䑁䅁䅷䅁䭁䩁䱁䅁䭁佁䭯䅁䭁佁䭙䅁䭁佁䭳䅁䉁䅁䅁允䅁䅁䅯䅅䅑䅁杷允䅁䅁䅍䅁䑁䅁䅷䅁䭁䑁䅁䅁䭁䉁䝷䅁䉁䅁䅁允䅁䅁䅯其䅙䅁杷允䅁䅁䅍䅁䑁䅁䅷䅁䭁䡁义䅁䭁䉁䝯䅁䉁䅁䅁允䅁䅁䅯睓䅙䅁杷允䅁䅁䅍䅁䑁䅁䅷䅁䭁䡁䰰䅁䭁䉁䝷䅁䉁䅁䅁允䅁䅁䅯睥䅙䅁杷允䅁䅁䅍䅁䑁䅁䅷䅁䭁䡁乣䅁䭁䉁䝷䅁䉁䅁䅁允䅁䅁䅯睅䅧䅁杷允䅁䅁䅍䅁䑁䅁䅷䅁䭁䥁乁䅁䭁䉁䜴䅁䉁䅁䅁允䅁䅁䅯党䅙䅁杷允䅁䅁䅑䅁䑁䅁䅷䅁䭁䭁䕅䅁䭁䉁䜸䅁䭁䍁䝁䅁䉁䅁䅁允䅁䅁䅯睲䅣䅁杷允䅁䅁䅍䅁䑁䅁䅷䅁䭁䝁䅙䅁䭁䉁䜴䅁䉁䅁䅁允䅁䅁䅯睪䅙䅁杷允䅁䅁䅕䅁䑁䅁䅷䅁䭁䙁䙁䅁䭁佁䭕䅁䭁佁䭙䅁䭁佁䭣䅁䉁䅁䅁允䅁䅁䅯䅏䅳䅁杷允䅁䅁䅕䅁䑁䅁䅷䅁䭁䡁兑䅁䭁佁䭯䅁䭁佁䭙䅁䭁佁䭳䅁䉁䅁䅁允䅁䅁䅯䅅䅑䅁杷允䅁䅁䅑䅁䑁䅁䅷䅁䭁䝁䉷䅁䭁䉁䜸䅁䭁䍁䝁䅁䉁䅁䅁允䅁䅁䅯杬䅣䅁杷允䅁䅁䅕䅁䑁䅁䅷䅁䭁䵁䉁䅁䭁佁䭕䅁䭁佁䭙䅁䭁佁䭣䅁䉁䅁䅁允䅁䅁䅯䅏䅳䅁杷允䅁䅁䅕䅁䑁䅁䅷䅁䭁䑁䵯䅁䭁佁䭧䅁䭁佁䭙䅁䭁佁䭣䅁䉁䅁䅁允䅁䅁䅯䅅䅑䅁杷允䅁䅁䅕䅁䑁䅁䅷䅁䭁䙁䉕䅁䭁佁䭷䅁䭁佁䭙䅁䭁佁䭣䅁䉁䅁䅁允䅁䅁䅣䅁䅁䕁兂欵䵁䅉䅅䅁䕁䅁䅁睁䵁䅁䅁权䙃䅄䅁权晁杂䅁权杁杂䅁允䅁䅁䅅䅁䭁䭁䩁䅁䵁䅉䅅䅁䙁䅁䅁睁䵁䅁䅁权䝄䅄䅁权獄权䅁权浄权䅁权湄权䅁允䅁䅁䅅䅁䡁䅁䅁䅁杄敐䅚䍄䉁䅁䅁睁䅁䅁䅍䅄䅁䅁䅯睕䅁䅁䅯䅇䅙䅁䅅䅁䉁䅁䅁权䕂杂䅁䍄䉁䅁䅁睁䅁䅁䅍䅄䅁䅁䅯睋䅕䅁䅯䅇䅙䅁䅅䅁䉁䅁䅁权㕁杂䅁䍄䉁䅁䅁䅂䅁䅁䅍䅄䅁䅁䅯兘䅅䅁䅯允䅉䅁䅯杁䅉䅁䅅䅁䉁䅁䅁兂癁匳䝑奉啮䅑杷允䅁䅁䅑䅁䑁䅁䅷䅁䭁偁䙑䅁䭁䉁䜸䅁䭁䍁䝁䅁䉁䅁䅁允䅁䅁䅯杔䅙䅁杷允䅁䅁䅕䅁䑁䅁䅷䅁䭁䡁䵫䅁䭁佁䬰䅁䭁佁䭙䅁䭁佁䭣䅁䉁䅁䅁允䅁䅁䅣䅁䅁佁䡁欵䵁䅉䅅䅁䑁䅁䅁睁䵁䅁䅁权呂䅁䅁权捁杂䅁允䅁䅁䅅䅁䭁䉁䨸䅁䵁䅉䅅䅁䙁䅁䅁睁䵁䅁䅁权䱂允䅁权潄权䅁权浄权䅁权湄权䅁允䅁䅁䅅䅁䭁䅁䱙䅁䵁䅉䅅䅁䑁䅁䅁睁䵁䅁䅁权晃䅁䅁权歁杂䅁允䅁䅁䅅䅁䭁䱁䥧䅁䵁䅉䅅䅁䙁䅁䅁睁䵁䅁䅁权灃䅂䅁权汄权䅁权浄权䅁权湄权䅁允䅁䅁䅅䅁䭁䑁䱣䅁䵁䅉䅅䅁䑁䅁䅁睁䵁䅁䅁权呂䅁䅁权敁杂䅁允䅁䅁䅅䅁䭁䉁䨸䅁䵁䅉䅅䅁䙁䅁䅁睁䵁䅁䅁权䅄䅁䅁权灄权䅁权浄权䅁权湄权䅁允䅁䅁䅅䅁䭁䩁倸䅁䵁䅉䅅䅁䑁䅁䅁睁䵁䅁䅁权䕂兂䅁权歁杂䅁允䅁䅁䅅䅁䭁䉁䕁䅁䵁䅉䅅䅁䕁䅁䅁睁䵁䅁䅁权ㅃ䅁䅁权晁杂䅁权杁杂䅁允䅁䅁䅅䅁䭁䝁䡷䅁䵁䅉䅅䅁䕁䅁䅁睁䵁䅁䅁权㑄䅁䅁权晁杂䅁权杁杂䅁允䅁䅁䅅䅁䭁䩁䡧䅁䵁䅉䅅䅁䑁䅁䅁睁䵁䅁䅁权牂兄䅁权捁杂䅁允䅁䅁䅅䅁䭁䥁䜸䅁䵁䅉䅅䅁䙁䅁䅁睁䵁䅁䅁权摁䅁䅁权煄权䅁权浄权䅁权牄权䅁允䅁䅁䅅䅁䡁䅁䅁䅁杂佌䅚䍄䉁䅁䅁睁䅁䅁䅍䅄䅁䅁䅯杕䅁䅁䅯杊䅙䅁䅅䅁䉁䅁䅁兂塄㍯㥁獃塤䅑杷允䅁䅁䅍䅁䑁䅁䅷䅁䭁䍁䱯䅁䭁䉁䜴䅁䉁䅁䅁允䅁䅁䅯䅘䅙䅁杷允䅁䅁䅕䅁䑁䅁䅷䅁䭁䙁䱳䅁䭁佁䭷䅁䭁佁䭙䅁䭁佁䭣䅁䉁䅁䅁允䅁䅁䅯䅅䅑䅁杷允䅁䅁䅍䅁䑁䅁䅷䅁䭁䙁䅍䅁䭁䍁䝙䅁䉁䅁䅁允䅁䅁䅕捺䵺䵺䵹䕗䵁䅉䅅䅁䑁䅁䅁睁䵁䅁䅁权㍄兂䅁权流杂䅁允䅁䅁䅅䅁䙁䵁䴳䵺䵺䘯䅨䍄䉁䅁䅁䅂䅁䅁䅍䅄䅁䅁䅯睇䅁䅁䅯权䅁䅁䅯䅂䅉䅁䅅䅁䉁䅁䅁兂⽁噎㘶兓乷䅑杷允䅁䅁䅑䅁䑁䅁䅷䅁䭁䕁䉣䅁䭁䅁䅑䅁䭁䅁䍑䅁䉁䅁䅁允䅁䉁䅑䙇獭䅁䅁䅁䵁䅉䅅䅁䑁䅁䅁睁䵁䅁䅁权㥄䅂䅁权敁杂䅁允䅁䅁䅅䅁䭁䡁䝉䅁䵁䅉䅅䅁䑁䅁䅁睁䵁䅁䅁权煂䅄䅁权敁杂䅁允䅁䅁䅅䅁䭁偁䜸䅁䵁䅉䅅䅁䑁䅁䅁睁䵁䅁䅁权䉃兄䅁权奁杂䅁允䅁䅁䅅䅁䭁䕁䝁䅁䵁䅉䅅䅁䕁䅁䅁睁䵁䅁䅁权楁允䅁权䕁䅁䅁权䙁䅁䅁允䅁䅁䅅䅁啁佁呁䅷䅁䅁䅁䍄䉁䅁䅁兂䅁䅁䅍䅄䅁䅁䅯睕䅁䅁䅯儵䅯䅁䅯朵䅯䅁䅯眵䅯䅁䅅䅁䉁䅁䅁权㕄权䅁䍄䉁䅁䅁兂䅁䅁䅍䅄䅁䅁䅯䅄䅙䅁䅯儷䅯䅁䅯朵䅯䅁䅯眵䅯䅁䅅䅁䉁䅁䅁权允䅂䅁䍄䉁䅁䅁䅂䅁䅁䅍䅄䅁䅁䅯杨䅅䅁䅯睈䅙䅁䅯䅉䅙䅁䅅䅁䉁䅁䅁权癄杂䅁䍄䉁䅁䅁兂䅁䅁䅍䅄䅁䅁䅯杳䅑䅁䅯儷䅯䅁䅯朵䅯䅁䅯眵䅯䅁䅅䅁䉁䅁䅁睂䅁䅁䅁䵯汔䅑杷允䅁䅁䅑䅁䑁䅁䅷䅁䭁䩁䉷䅁䭁䉁䅅䅁䭁䅁䍑䅁䉁䅁䅁允䅁䉁䅑䍉才兆䅁䅁䵁䅉䅅䅁䙁䅁䅁睁䵁䅁䅁权䙃兄䅁权潄权䅁权浄权䅁权湄权䅁允䅁䅁䅅䅁䭁䉁䕁䅁䵁䅉䅅䅁䙁䅁䅁睁䵁䅁䅁权卂䅁䅁权潄权䅁权浄权䅁权湄权䅁允䅁䅁䅅䅁䭁䅁䱙䅁䵁䅉䅅䅁䑁䅁䅁睁䵁䅁䅁权㍁允䅁权敁杂䅁允䅁䅁䅅䅁䭁䩁䜰䅁䵁䅉䅅䅁䙁䅁䅁睁䵁䅁䅁权祂睃䅁权獄权䅁权浄权䅁权湄权䅁允䅁䅁䅅䅁䭁䉁䕁䅁䵁䅉䅅䅁䑁䅁䅁睁䵁䅁䅁权䩄䅂䅁权捁杂䅁允䅁䅁䅅䅁䭁䝁䝉䅁䵁䅉䅅䅁䕁䅁䅁睁䵁䅁䅁权癄䅁䅁权晁杂䅁权杁杂䅁允䅁䅁䅅䅁䭁乁䥣䅁䵁䅉䅅䅁䕁䅁䅁睁䵁䅁䅁权䩂允䅁权䉁杁䅁权䙁杁䅁允䅁䅁䅅䅁䙁䅁捶偣㠵晥䅬䍄䉁䅁䅁睁䅁䅁䅍䅄䅁䅁䅯䅊䅁䅁䅯杊䅙䅁䅅䅁䉁䅁䅁兂桄桥畓㡒坆䅑杷允䅁䅁䅕䅁䑁䅁䅷䅁䭁佁䔰䅁䭁佁䬰䅁䭁佁䭙䅁䭁佁䭣䅁䉁䅁䅁允䅁䅁䅣䅁䅁䍁㥁欵䵁䅉䅅䅁䑁䅁䅁睁䵁䅁䅁权㑂兂䅁权流杂䅁允䅁䅁䅅䅁䙁䥁牘払敧器䅤䍄䉁䅁䅁兂䅁䅁䅍䅄䅁䅁䅯睘䅅䅁䅯儶䅯䅁䅯朵䅯䅁䅯眵䅯䅁䅅䅁䉁䅁䅁权偂睄䅁䍄䉁䅁䅁兂䅁䅁䅍䅄䅁䅁䅯䄶䅷䅁䅯儵䅯䅁䅯朵䅯䅁䅯眵䅯䅁䅅䅁䉁䅁䅁权㉁睃䅁䍄䉁䅁䅁䅂䅁䅁䅍䅄䅁䅁䅯儲䅁䅁䅯允䅉䅁䅯睁䅉䅁䅅䅁䉁䅁䅁兂硄偨獴歏㝫兑杷允䅁䅁䅑䅁䑁䅁䅷䅁䭁䉁䈸䅁䭁䉁䜸䅁䭁䍁䝁䅁䉁䅁䅁允䅁䅁䅯睩䅧䅁杷允䅁䅁䅕䅁䑁䅁䅷䅁䭁䙁䅍䅁䭁佁䭫䅁䭁佁䭙䅁䭁佁䭣䅁䉁䅁䅁允䅁䅁䅯䅩䄰䅁杷允䅁䅁䅍䅁䑁䅁䅷䅁䭁䍁䱳䅁䭁䍁䝑䅁䉁䅁䅁允䅁䅁䅯兩䄰䅁杷允䅁䅁䅍䅁䑁䅁䅷䅁䭁䵁䵑䅁䭁䍁䝑䅁䉁䅁䅁允䅁䅁䅯眳䅙䅁杷允䅁䅁䅑䅁䑁䅁䅷䅁䭁䭁䄴䅁䭁䅁䍅䅁䭁䅁䍉䅁䉁䅁䅁允䅁䅁䅕桍渷洷瑢〰䵁䅉䅅䅁䕁䅁䅁睁䵁䅁䅁权㝃兄䅁权晁杂䅁权杁杂䅁允䅁䅁䅅䅁䭁䑁䝧䅁䵁䅉䅅䅁䑁䅁䅁睁䵁䅁䅁权䱁杄䅁权奁杂䅁允䅁䅁䅅䅁䭁䕁䝯䅁䵁䅉䅅䅁䙁䅁䅁睁䵁䅁䅁权䭃兄䅁权汄权䅁权浄权䅁权湄权䅁允䅁䅁䅅䅁䭁䉁䕁䅁䵁䅉䅅䅁䑁䅁䅁睁䵁䅁䅁权㉄䅁䅁权流杂䅁允䅁䅁䅅䅁䙁䕁桪桥畓ㅚ䅖䍄䉁䅁䅁睁䅁䅁䅍䅄䅁䅁䅯杮䅷䅁䅯䅇䅙䅁䅅䅁䉁䅁䅁权㡂杂䅁䍄䉁䅁䅁䅂䅁䅁䅍䅄䅁䅁䅯睨䅅䅁䅯权䅁䅁䅯䅂䅉䅁䅅䅁䉁䅁䅁兂佁扌摋㘷䵣䅑杷允䅁䅁䅍䅁䑁䅁䅷䅁䭁䑁䵧䅁䭁䍁䝙䅁䉁䅁䅁允䅁䅁䅕場啯歲档䕗䵁䅉䅅䅁䑁䅁䅁睁䵁䅁䅁权穄䅄䅁权奁杂䅁允䅁䅁䅅䅁䭁䡁䝷䅁䵁䅉䅅䅁䙁䅁䅁睁䵁䅁䅁权䕄允䅁权瑄权䅁权浄权䅁权湄权䅁允䅁䅁䅅䅁䡁䅁䅁䅁䅄佖䅖䍄䉁䅁䅁兂䅁䅁䅍䅄䅁䅁䅯杺䅑䅁䅯朶䅯䅁䅯朵䅯䅁䅯眶䅯䅁䅅䅁䉁䅁䅁权允䅂䅁䍄䉁䅁䅁睁䅁䅁䅍䅄䅁䅁䅯䅆䅅䅁䅯杇䅙䅁䅅䅁䉁䅁䅁权㡁杂䅁䍄䉁䅁䅁睁䅁䅁䅍䅄䅁䅁䅯兆䅅䅁䅯杇䅙䅁䅅䅁䉁䅁䅁权楂杂䅁䍄䉁䅁䅁睁䅁䅁䅍䅄䅁䅁䅯眹䅁䅁䅯䅊䅙䅁䅅䅁䉁䅁䅁权䝃元䅁䍄䉁䅁䅁睁䅁䅁䅍䅄䅁䅁䅯睊䅅䅁䅯䅊䅙䅁䅅䅁䉁䅁䅁权䍄权䅁䍄䉁䅁䅁睁䅁䅁䅍䅄䅁䅁䅯眵䅳䅁䅯䅈䅙䅁䅅䅁䉁䅁䅁权牁杂䅁䍄䉁䅁䅁兂䅁䅁䅍䅄䅁䅁䅯朹䅁䅁䅯䄶䅯䅁䅯朵䅯䅁䅯眵䅯䅁䅅䅁䉁䅁䅁权䝁睃䅁䍄䉁䅁䅁睁䅁䅁䅍䅄䅁䅁䅯䄰䅷䅁䅯䅊䅙䅁䅅䅁䉁䅁䅁权㍄兄䅁䍄䉁䅁䅁睁䅁䅁䅍䅄䅁䅁䅯儶䄴䅁䅯杇䅙䅁䅅䅁䉁䅁䅁权䑄杂䅁䍄䉁䅁䅁睁䅁䅁䅍䅄䅁䅁䅯睃䅁䅁䅯䅇䅙䅁䅅䅁䉁䅁䅁权㕁杂䅁䍄䉁䅁䅁兂䅁䅁䅍䅄䅁䅁䅯䅑䅁䅁䅯儵䅯䅁䅯朵䅯䅁䅯眵䅯䅁䅅䅁䉁䅁䅁权乁睃䅁䍄䉁䅁䅁睁䅁䅁䅍䅄䅁䅁䅯关䅑䅁䅯䅇䅙䅁䅅䅁䉁䅁䅁权䅂杂䅁䍄䉁䅁䅁兂䅁䅁䅍䅄䅁䅁䅯䅍䅅䅁䅯朶䅯䅁䅯朵䅯䅁䅯眶䅯䅁䅅䅁䉁䅁䅁睂䅁䅁䅁䕑洳䅑杷允䅁䅁䅕䅁䑁䅁䅷䅁䭁乁䱍䅁䭁佁䭕䅁䭁佁䭙䅁䭁佁䭣䅁䉁䅁䅁允䅁䅁䅯䅅䅑䅁杷允䅁䅁䅑䅁䑁䅁䅷䅁䭁䭁䅍䅁䭁䉁䜸䅁䭁䍁䝁䅁䉁䅁䅁允䅁䅁䅯杄䅫䅁杷允䅁䅁䅕䅁䑁䅁䅷䅁䭁䑁䉯䅁䭁佁䭧䅁䭁佁䭙䅁䭁佁䭣䅁䉁䅁䅁允䅁䅁䅯杂䅳䅁杷允䅁䅁䅍䅁䑁䅁䅷䅁䭁佁䅷䅁䭁䉁䝯䅁䉁䅁䅁允䅁䅁䅯睓䅙䅁杷允䅁䅁䅑䅁䑁䅁䅷䅁䭁䅁䉑䅁䭁䅁䅯䅁䭁䅁䍑䅁䉁䅁䅁允䅁䅁䅕匶硙䭃捷樹䴸䅉䅅䅁䑁䅁䅁睁䵁䅁䅁权㑂允䅁权敁杂䅁允䅁䅁䅅䅁䭁䥁䜸䅁䵁䅉䅅䅁䕁䅁䅁睁䵁䅁䅁权塄䅁䅁权晁杂䅁权杁杂䅁允䅁䅁䅅䅁䭁䕁䝷䅁䵁䅉䅅䅁䙁䅁䅁睁䵁䅁䅁权湂睃䅁权灄权䅁权浄权䅁权湄权䅁允䅁䅁䅅䅁䭁䉁估䅁䵁䅉䅅䅁䑁䅁䅁睁䵁䅁䅁权㑂兄䅁权流杂䅁允䅁䅁䅅䅁䙁䙁偹癷潕䙮䅤䍄䉁䅁䅁睁䅁䅁䅍䅄䅁䅁䅯䅖䅅䅁䅯䅇䅙䅁䅅䅁䉁䅁䅁权㕁杂䅁䍄䉁䅁䅁睁䅁䅁䅍䅄䅁䅁䅯眵䅑䅁䅯杊䅙䅁䅅䅁䉁䅁䅁兂桄桥畓㡒䝆䅑杷允䅁䅁䅕䅁䑁䅁䅷䅁䭁䩁䈸䅁䭁佁䭕䅁䭁佁䭙䅁䭁佁䭣䅁䉁䅁䅁允䅁䅁䅯䅏䅳䅁杷允䅁䅁䅍䅁䑁䅁䅷䅁䭁䱁䴴䅁䭁䉁䜴䅁䉁䅁䅁允䅁䅁䅯兹䅧䅁杷允䅁䅁䅑䅁䑁䅁䅷䅁䭁䵁䉳䅁䭁䉁䜸䅁䭁䍁䝁䅁䉁䅁䅁允䅁䅁䅯眫䅣䅁杷允䅁䅁䅍䅁䑁䅁䅷䅁䭁䥁䈴䅁䭁䉁䝧䅁䉁䅁䅁允䅁䅁䅯兇䅙䅁杷允䅁䅁䅑䅁䑁䅁䅷䅁䭁䕁䅅䅁䭁䅁䍅䅁䭁䅁䍉䅁䉁䅁䅁允䅁䅁䅕䍳桊㈵吳歹䵁䅉䅅䅁䕁䅁䅁睁䵁䅁䅁权祃䅄䅁权晁杂䅁权杁杂䅁允䅁䅁䅅䅁䭁䉁䩫䅁䵁䅉䅅䅁䙁䅁䅁睁䵁䅁䅁权䥃䅂䅁权獄权䅁权浄权䅁权湄权䅁允䅁䅁䅅䅁䡁䅁䅁䅁杂⭊䅎䍄䉁䅁䅁睁䅁䅁䅍䅄䅁䅁䅯杗䄰䅁䅯䅊䅙䅁䅅䅁䉁䅁䅁权佃兄䅁䍄䉁䅁䅁睁䅁䅁䅍䅄䅁䅁䅯児䅅䅁䅯杇䅙䅁䅅䅁䉁䅁䅁权㡁杂䅁䍄䉁䅁䅁兂䅁䅁䅍䅄䅁䅁䅯䄹䅅䅁䅯䄶䅯䅁䅯朵䅯䅁䅯眵䅯䅁䅅䅁䉁䅁䅁权䝁睃䅁䍄䉁䅁䅁睁䅁䅁䅍䅄䅁䅁䅯睘䄰䅁䅯杇䅙䅁䅅䅁䉁䅁䅁权時杂䅁䍄䉁䅁䅁兂䅁䅁䅍䅄䅁䅁䅯睊䄸䅁䅯儶䅯䅁䅯朵䅯䅁䅯眵䅯䅁䅅䅁䉁䅁䅁权允䅂䅁䍄䉁䅁䅁睁䅁䅁䅍䅄䅁䅁䅯䅫䄰䅁䅯杇䅙䅁䅅䅁䉁䅁䅁权㝂杂䅁䍄䉁䅁䅁睁䅁䅁䅍䅄䅁䅁䅯䅉䄰䅁䅯杇䅙䅁䅅䅁䉁䅁䅁权㉃杂䅁䍄䉁䅁䅁兂䅁䅁䅍䅄䅁䅁䅯睹䅁䅁䅯䄷䅯䅁䅯朵䅯䅁䅯眵䅯䅁䅅䅁䉁䅁䅁睂䅁䅁䅁䥙決䅑杷允䅁䅁䅍䅁䑁䅁䅷䅁䭁佁䉉䅁䭁䉁䜴䅁䉁䅁䅁允䅁䅁䅯䅲䅙䅁杷允䅁䅁䅑䅁䑁䅁䅷䅁䭁䱁䉁䅁䭁䅁䅯䅁䭁䅁䍑䅁䉁䅁䅁允䅁䅁䅕灳瘳㡰䱚稳䴸䅉䅅䅁䕁䅁䅁睁䵁䅁䅁权㥃兂䅁权晁杂䅁权杁杂䅁允䅁䅁䅅䅁䭁䝁䡳䅁䵁䅉䅅䅁䙁䅁䅁睁䵁䅁䅁权塄䅁䅁权汄权䅁权浄权䅁权湄权䅁允䅁䅁䅅䅁䭁䑁䰴䅁䵁䅉䅅䅁䑁䅁䅁睁䵁䅁䅁权扁䅁䅁权捁杂䅁允䅁䅁䅅䅁䭁䕁䜰䅁䵁䅉䅅䅁䕁䅁䅁睁䵁䅁䅁权煃允䅁权䉁杁䅁权䙁杁䅁允䅁䅁䅅䅁䭁䕁䅣䅁䵁䅉䅅䅁䑁䅁䅁睁䵁䅁䅁权塃允䅁权歁杂䅁允䅁䅁䅅䅁䭁䩁䩕䅁䵁䅉䅅䅁䕁䅁䅁睁䵁䅁䅁权穄䅁䅁权䕁䅁䅁权䙁䅁䅁允䅁䅁䅅䅁啁䭁杪睕䅁䅁䅁䍄䉁䅁䅁兂䅁䅁䅍䅄䅁䅁䅯兆䅅䅁䅯儶䅯䅁䅯朵䅯䅁䅯眵䅯䅁䅅䅁䉁䅁䅁权灃兄䅁䍄䉁䅁䅁睁䅁䅁䅍䅄䅁䅁䅯䅇䅷䅁䅯䅇䅙䅁䅅䅁䉁䅁䅁权婁杂䅁䍄䉁䅁䅁兂䅁䅁䅍䅄䅁䅁䅯䅌䅷䅁䅯儷䅯䅁䅯朵䅯䅁䅯眵䅯䅁䅅䅁䉁䅁䅁睂䅁䅁䅁䉯浮䅑杷允䅁䅁䅍䅁䑁䅁䅷䅁䭁䝁䙑䅁䭁䉁䝯䅁䉁䅁䅁允䅁䅁䅯睷䅙䅁杷允䅁䅁䅍䅁䑁䅁䅷䅁䭁䥁䵁䅁䭁䉁䝯䅁䉁䅁䅁允䅁䅁䅯児䅙䅁杷允䅁䅁䅕䅁䑁䅁䅷䅁䭁䩁䅁䅁䭁佁䭧䅁䭁佁䭙䅁䭁佁䭣䅁䉁䅁䅁允䅁䅁䅯杂䅳䅁杷允䅁䅁䅍䅁䑁䅁䅷䅁䭁䝁䙕䅁䭁䉁䝧䅁䉁䅁䅁允䅁䅁䅯䅒䅙䅁杷允䅁䅁䅑䅁䑁䅁䅷䅁䭁䅁䙉䅁䭁䉁䜸䅁䭁䍁䝁䅁䉁䅁䅁允䅁䅁䅯杓䅣䅁杷允䅁䅁䅍䅁䑁䅁䅷䅁䭁䉁䘰䅁䭁䉁䜴䅁䉁䅁䅁允䅁䅁䅯睎䅙䅁杷允䅁䅁䅕䅁䑁䅁䅷䅁䭁䍁䉕䅁䭁佁䭧䅁䭁佁䭙䅁䭁佁䭣䅁䉁䅁䅁允䅁䅁䅯䅅䅑䅁杷允䅁䅁䅍䅁䑁䅁䅷䅁䭁䙁䄰䅁䭁䉁䝷䅁䉁䅁䅁允䅁䅁䅯杒䅣䅁杷允䅁䅁䅍䅁䑁䅁䅷䅁䭁乁䙕䅁䭁䉁䝧䅁䉁䅁䅁允䅁䅁䅯䅦䅙䅁杷允䅁䅁䅍䅁䑁䅁䅷䅁䭁偁䱁䅁䭁䉁䜴䅁䉁䅁䅁允䅁䅁䅯東䅙䅁杷允䅁䅁䅍䅁䑁䅁䅷䅁䭁䙁䅕䅁䭁䉁䝧䅁䉁䅁䅁允䅁䅁䅯兓䅣䅁杷允䅁䅁䅕䅁䑁䅁䅷䅁䭁䅁䝕䅁䭁佁䭯䅁䭁佁䭙䅁䭁佁䭳䅁䉁䅁䅁允䅁䅁䅣䅁䅁䕁癁欵䵁䅉䅅䅁䑁䅁䅁睁䵁䅁䅁权䵁兂䅁权流杂䅁允䅁䅁䅅䅁䙁䵁ㅐ䙋偹汷䅬䍄䉁䅁䅁睁䅁䅁䅍䅄䅁䅁䅯睙䄰䅁䅯杈䅙䅁䅅䅁䉁䅁䅁权慃杂䅁䍄䉁䅁䅁睁䅁䅁䅍䅄䅁䅁䅯公䅑䅁䅯杇䅙䅁䅅䅁䉁䅁䅁权䱂杂䅁䍄䉁䅁䅁兂䅁䅁䅍䅄䅁䅁䅯儯䅯䅁䅯儵䅯䅁䅯朵䅯䅁䅯眵䅯䅁䅅䅁䉁䅁䅁权奁睃䅁䍄䉁䅁䅁兂䅁䅁䅍䅄䅁䅁䅯䅑䅁䅁䅯䄷䅯䅁䅯朵䅯䅁䅯眵䅯䅁䅅䅁䉁䅁䅁睂䅁䅁䅁䕑欳䅑杷允䅁䅁䅕䅁䑁䅁䅷䅁䭁䡁䅣䅁䭁佁䭧䅁䭁佁䭙䅁䭁佁䭣䅁䉁䅁䅁允䅁䅁䅯杂䅳䅁杷允䅁䅁䅑䅁䑁䅁䅷䅁䭁䅁䉣䅁䭁䅁䅑䅁䭁䅁䍑䅁䉁䅁䅁允䅁䉁䅑佅敆䅁䅁䅁䵁䅉䅅䅁䕁䅁䅁睁䵁䅁䅁权㡂允䅁权䉁杁䅁权䍁杁䅁允䅁䅁䅅䅁䙁䥁智畔歆佹䅊䍄䉁䅁䅁兂䅁䅁䅍䅄䅁䅁䅯睵䅕䅁䅯儵䅯䅁䅯朵䅯䅁䅯眵䅯䅁䅅䅁䉁䅁䅁权㑁睃䅁䍄䉁䅁䅁睁䅁䅁䅍䅄䅁䅁䅯睇䄰䅁䅯䅊䅙䅁䅅䅁䉁䅁䅁权允䅂䅁䍄䉁䅁䅁䅂䅁䅁䅍䅄䅁䅁䅯䅊䅁䅁䅯权䅁䅁䅯䅂䅉䅁䅅䅁䉁䅁䅁兂啁歲桦灥坑䅑杷允䅁䅁䅕䅁䑁䅁䅷䅁䭁偁䭷䅁䭁佁䬰䅁䭁佁䭙䅁䭁佁䭣䅁䉁䅁䅁允䅁䅁䅯䅅䅑䅁杷允䅁䅁䅕䅁䑁䅁䅷䅁䭁䙁䉉䅁䭁佁䭷䅁䭁佁䭙䅁䭁佁䭣䅁䉁䅁䅁允䅁䅁䅣䅁䅁䭁牁欵䵁䅉䅅䅁䑁䅁䅁睁䵁䅁䅁权煃允䅁权敁杂䅁允䅁䅁䅅䅁䭁䅁䭳䅁䵁䅉䅅䅁䕁䅁䅁睁䵁䅁䅁权硃允䅁权䕁䅁䅁权䙁䅁䅁允䅁䅁䅅䅁啁䅁煁儷䅅䅁䅁䍄䉁䅁䅁兂䅁䅁䅍䅄䅁䅁䅯兵䅑䅁䅯儶䅯䅁䅯朵䅯䅁䅯眵䅯䅁䅅䅁䉁䅁䅁权噃兄䅁䍄䉁䅁䅁兂䅁䅁䅍䅄䅁䅁䅯䅖䅁䅁䅯儶䅯䅁䅯朵䅯䅁䅯眵䅯䅁䅅䅁䉁䅁䅁权坃兄䅁䍄䉁䅁䅁睁䅁䅁䅍䅄䅁䅁䅯䅳䅁䅁䅯䅇䅙䅁䅅䅁䉁䅁䅁权㡂杂䅁䍄䉁䅁䅁䅂䅁䅁䅍䅄䅁䅁䅯睊䅅䅁䅯权䅁䅁䅯䅂䅉䅁䅅䅁䉁䅁䅁兂桁䡳潊敫到䅑杷允䅁䅁䅕䅁䑁䅁䅷䅁䭁䍁乍䅁䭁佁䭕䅁䭁佁䭙䅁䭁佁䭣䅁䉁䅁䅁允䅁䅁䅯䅅䅑䅁杷允䅁䅁䅕䅁䑁䅁䅷䅁䭁䙁䅑䅁䭁佁䭯䅁䭁佁䭙䅁䭁佁䭳䅁䉁䅁䅁允䅁䅁䅣䅁䅁佁㉁欵䵁䅉䅅䅁䕁䅁䅁睁䵁䅁䅁权呄允䅁权䭁䅁䅁权䙁䅁䅁允䅁䅁䅅䅁䙁䱁䩰䅄牉祸䅖䍄䉁䅁䅁兂䅁䅁䅍䅄䅁䅁䅯䅈䅅䅁䅯䄶䅯䅁䅯朵䅯䅁䅯眵䅯䅁䅅䅁䉁䅁䅁权䝁睃䅁䍄䉁䅁䅁兂䅁䅁䅍䅄䅁䅁䅯典䅅䅁䅯朶䅯䅁䅯朵䅯䅁䅯眶䅯䅁䅅䅁䉁䅁䅁睂䅁䅁䅁䐴浲䅑杷允䅁䅁䅕䅁䑁䅁䅷䅁䭁乁䰰䅁䭁佁䬰䅁䭁佁䭙䅁䭁佁䭣䅁䉁䅁䅁允䅁䅁䅯䅅䅑䅁杷允䅁䅁䅍䅁䑁䅁䅷䅁䭁䩁乣䅁䭁䍁䝑䅁䉁䅁䅁允䅁䅁䅯兰䅙䅁杷允䅁䅁䅍䅁䑁䅁䅷䅁䭁䅁䉕䅁䭁䍁䝑䅁䉁䅁䅁允䅁䅁䅯儫䅫䅁杷允䅁䅁䅕䅁䑁䅁䅷䅁䭁偁䕳䅁䭁佁䭕䅁䭁佁䭙䅁䭁佁䭣䅁䉁䅁䅁允䅁䅁䅯儫䅯䅁杷允䅁䅁䅍䅁䑁䅁䅷䅁䭁䱁䵧䅁䭁䉁䜴䅁䉁䅁䅁允䅁䅁䅯共䅧䅁杷允䅁䅁䅍䅁䑁䅁䅷䅁䭁䱁䅍䅁䭁䉁䜴䅁䉁䅁䅁允䅁䅁䅯䅘䅙䅁杷允䅁䅁䅑䅁䑁䅁䅷䅁䭁䙁䅑䅁䭁䅁䅑䅁䭁䅁䅕䅁䉁䅁䅁允䅁䉁䅑䅓楦䅁䅁䅁䵁䅉䅅䅁䙁䅁䅁睁䵁䅁䅁权兂䅄䅁权煄权䅁权浄权䅁权牄权䅁允䅁䅁䅅䅁䭁䉁䕁䅁䵁䅉䅅䅁䙁䅁䅁睁䵁䅁䅁权卄䅁䅁权煄权䅁权浄权䅁权牄权䅁允䅁䅁䅅䅁䡁䅁䅁䅁䅄敍䅚䍄䉁䅁䅁䅂䅁䅁䅍䅄䅁䅁䅯東䅅䅁䅯允䅉䅁䅯睁䅉䅁䅅䅁䉁䅁䅁权䡂䅁䅁䍄䉁䅁䅁䅂䅁䅁䅍䅄䅁䅁䅯睖䅁䅁䅯允䅉䅁䅯兂䅉䅁䅅䅁䉁䅁䅁兂䅂㡂摧啬瀳䅑杷允䅁䅁䅕䅁䑁䅁䅷䅁䭁䩁䱉䅁䭁佁䭷䅁䭁佁䭙䅁䭁佁䭣䅁䉁䅁䅁允䅁䅁䅣䅁䅁䅁牁欵䵁䅉䅅䅁䑁䅁䅁睁䵁䅁䅁权桄睃䅁权奁杂䅁允䅁䅁䅅䅁䭁䝁䜸䅁䵁䅉䅅䅁䕁䅁䅁睁䵁䅁䅁权汁䅁䅁权䉁杁䅁权䑁杁䅁允䅁䅁䅅䅁䙁偁杚橕捺晳䅰䍄䉁䅁䅁睁䅁䅁䅍䅄䅁䅁䅯睹䄰䅁䅯䅊䅙䅁䅅䅁䉁䅁䅁权療充䅁䍄䉁䅁䅁䅂䅁䅁䅍䅄䅁䅁䅯眴䅅䅁䅯允䅉䅁䅯睁䅉䅁䅅䅁䉁䅁䅁兂扂婕ㅒ橂䕍兑杷允䅁䅁䅍䅁䑁䅁䅷䅁䭁偁䙁䅁䭁䉁䝧䅁䉁䅁䅁允䅁䅁䅯䅒䅙䅁杷允䅁䅁䅍䅁䑁䅁䅷䅁䭁䱁临䅁䭁䉁䝧䅁䉁䅁䅁允䅁䅁䅯杓䅙䅁杷允䅁䅁䅍䅁䑁䅁䅷䅁䭁䝁久䅁䭁䉁䝧䅁䉁䅁䅁允䅁䅁䅯䅦䅙䅁杷允䅁䅁䅕䅁䑁䅁䅷䅁䭁䥁䅑䅁䭁佁䭧䅁䭁佁䭙䅁䭁佁䭣䅁䉁䅁䅁允䅁䅁䅯杂䅳䅁杷允䅁䅁䅕䅁䑁䅁䅷䅁䭁䩁乯䅁䭁佁䭫䅁䭁佁䭙䅁䭁佁䭣䅁䉁䅁䅁允䅁䅁䅯䅅䅑䅁杷允䅁䅁䅍䅁䑁䅁䅷䅁䭁䝁䙕䅁䭁䍁䝑䅁䉁䅁䅁允䅁䅁䅯睨䅙䅁杷允䅁䅁䅕䅁䑁䅁䅷䅁䭁䥁䕷䅁䭁佁䭕䅁䭁佁䭙䅁䭁佁䭣䅁䉁䅁䅁允䅁䅁䅯䅅䅑䅁杷允䅁䅁䅍䅁䑁䅁䅷䅁䭁佁䕳䅁䭁䉁䝧䅁䉁䅁䅁允䅁䅁䅯兏䅙䅁杷允䅁䅁䅑䅁䑁䅁䅷䅁䭁䩁䉙䅁䭁䅁䅯䅁䭁䅁䅕䅁䉁䅁䅁允䅁䅁䅕㡪ㅌ䙋偹樫䴸䅉䅅䅁䙁䅁䅁睁䵁䅁䅁权䅃睃䅁权汄权䅁权浄权䅁权湄权䅁允䅁䅁䅅䅁䭁䉁䕁䅁䵁䅉䅅䅁䕁䅁䅁睁䵁䅁䅁权灄䅁䅁权剁䅁䅁权䕁杁䅁允䅁䅁䅅䅁啁䥁煂䥅䅣䅁䅁䍄䉁䅁䅁䅂䅁䅁䅍䅄䅁䅁䅯䄵䅅䅁䅯䅂䅁䅁䅯兂䅁䅁䅅䅁䉁䅁䅁权䡂䅁䅁䍄䉁䅁䅁兂䅁䅁䅍䅄䅁䅁䅯杵䅅䅁䅯朶䅯䅁䅯朵䅯䅁䅯眶䅯䅁䅅䅁䉁䅁䅁睂䅁䅁䅁䑷浪䅑杷允䅁䅁䅕䅁䑁䅁䅷䅁䭁䵁䉣䅁䭁佁䭫䅁䭁佁䭙䅁䭁佁䭣䅁䉁䅁䅁允䅁䅁䅯䅭䄰䅁杷允䅁䅁䅕䅁䑁䅁䅷䅁䭁䝁久䅁䭁佁䭧䅁䭁佁䭙䅁䭁佁䭣䅁䉁䅁䅁允䅁䅁䅯䅅䅑䅁杷允䅁䅁䅍䅁䑁䅁䅷䅁䭁乁䱣䅁䭁䉁䜴䅁䉁䅁䅁允䅁䅁䅯兹䅧䅁杷允䅁䅁䅕䅁䑁䅁䅷䅁䭁䥁佅䅁䭁佁䭧䅁䭁佁䭙䅁䭁佁䭣䅁䉁䅁䅁允䅁䅁䅯䅅䅑䅁杷允䅁䅁䅍䅁䑁䅁䅷䅁䭁䍁䄴䅁䭁䉁䝧䅁䉁䅁䅁允䅁䅁䅯兓䅣䅁杷允䅁䅁䅕䅁䑁䅁䅷䅁䭁䥁䅑䅁䭁佁䭫䅁䭁佁䭙䅁䭁佁䭣䅁䉁䅁䅁允䅁䅁䅯六䄰䅁杷允䅁䅁䅕䅁䑁䅁䅷䅁䭁䉁䅉䅁䭁佁䭷䅁䭁佁䭙䅁䭁佁䭣䅁䉁䅁䅁允䅁䅁䅣䅁䅁䕁䕁欵䵁䅉䅅䅁䑁䅁䅁睁䵁䅁䅁权䉁兄䅁权慁杂䅁允䅁䅁䅅䅁䭁䑁䝷䅁䵁䅉䅅䅁䙁䅁䅁睁䵁䅁䅁权桁允䅁权煄权䅁权浄权䅁权牄权䅁允䅁䅁䅅䅁䡁䅁䅁䅁杄敉䅚䍄䉁䅁䅁䅂䅁䅁䅍䅄䅁䅁䅯䄰䅁䅁䅯睈䅙䅁䅯䅉䅙䅁䅅䅁䉁䅁䅁权潂元䅁䍄䉁䅁䅁兂䅁䅁䅍䅄䅁䅁䅯睧䅕䅁䅯儷䅯䅁䅯朵䅯䅁䅯眵䅯䅁䅅䅁䉁䅁䅁权允䅂䅁䍄䉁䅁䅁睁䅁䅁䅍䅄䅁䅁䅯公䅅䅁䅯䅇䅙䅁䅅䅁䉁䅁䅁权㡂杂䅁䍄䉁䅁䅁䅂䅁䅁䅍䅄䅁䅁䅯䅎䅁䅁䅯睈䅙䅁䅯䅉䅙䅁䅅䅁䉁䅁䅁权灂元䅁䍄䉁䅁䅁睁䅁䅁䅍䅄䅁䅁䅯杹䅳䅁䅯杈䅙䅁䅅䅁䉁䅁䅁权㥁睂䅁䍄䉁䅁䅁䅂䅁䅁䅍䅄䅁䅁䅯䅤䅁䅁䅯权䅁䅁䅯兂䅁䅁䅅䅁䉁䅁䅁兂塁挲㌷⭕楍䅑杷允䅁䅁䅍䅁䑁䅁䅷䅁䭁䩁䉑䅁䭁䉁䝷䅁䉁䅁䅁允䅁䅁䅯䄷䅙䅁杷允䅁䅁䅕䅁䑁䅁䅷䅁䭁䍁䅁䅁䭁佁䭷䅁䭁佁䭙䅁䭁佁䭣䅁䉁䅁䅁允䅁䅁䅣䅁䅁䥁獃䔵䵁䅉䅅䅁䕁䅁䅁睁䵁䅁䅁权允允䅁权晁杂䅁权杁杂䅁允䅁䅁䅅䅁䭁䝁䩯䅁䵁䅉䅅䅁䑁䅁䅁睁䵁䅁䅁权乁杂䅁权奁杂䅁允䅁䅁䅅䅁䭁䡁䝷䅁䵁䅉䅅䅁䙁䅁䅁睁䵁䅁䅁权摃兂䅁权煄权䅁权浄权䅁权牄权䅁允䅁䅁䅅䅁䡁䅁䅁䅁杁畔䅚䍄䉁䅁䅁䅂䅁䅁䅍䅄䅁䅁䅯杌䅅䅁䅯睈䅙䅁䅯䅉䅙䅁䅅䅁䉁䅁䅁权㑁杂䅁䍄䉁䅁䅁兂䅁䅁䅍䅄䅁䅁䅯䅄䅅䅁䅯䄶䅯䅁䅯朵䅯䅁䅯眵䅯䅁䅅䅁䉁䅁䅁权䝁睃䅁䍄䉁䅁䅁兂䅁䅁䅍䅄䅁䅁䅯眸䅅䅁䅯儷䅯䅁䅯朵䅯䅁䅯眵䅯䅁䅅䅁䉁䅁䅁睂䅁䅁䅁䕑浮䅑杷允䅁䅁䅍䅁䑁䅁䅷䅁䭁䑁义䅁䭁䉁䜴䅁䉁䅁䅁允䅁䅁䅯兹䅧䅁杷允䅁䅁䅕䅁䑁䅁䅷䅁䭁佁䰴䅁䭁佁䭧䅁䭁佁䭙䅁䭁佁䭣䅁䉁䅁䅁允䅁䅁䅯䅅䅑䅁杷允䅁䅁䅑䅁䑁䅁䅷䅁䭁䙁䱉䅁䭁䉁䜸䅁䭁䍁䝁䅁䉁䅁䅁允䅁䅁䅯兌䅫䅁杷允䅁䅁䅑䅁䑁䅁䅷䅁䭁䑁䵅䅁䭁䉁䜸䅁䭁䍁䝁䅁䉁䅁䅁允䅁䅁䅯儫䅙䅁杷允䅁䅁䅕䅁䑁䅁䅷䅁䭁䉁䉁䅁䭁佁䭧䅁䭁佁䭙䅁䭁佁䭣䅁䉁䅁䅁允䅁䅁䅯杂䅳䅁杷允䅁䅁䅍䅁䑁䅁䅷䅁䭁䑁䙍䅁䭁䍁䝑䅁䉁䅁䅁允䅁䅁䅯兯䅣䅁杷允䅁䅁䅍䅁䑁䅁䅷䅁䭁䉁䅉䅁䭁䍁䝙䅁䉁䅁䅁允䅁䅁䅕場啯歲䉦歖䵁䅉䅅䅁䕁䅁䅁睁䵁䅁䅁权求䅁䅁权䕁䅁䅁权䕁杁䅁允䅁䅁䅅䅁啁䵁ㅥ睄䅁䅁䅁䍄䉁䅁䅁兂䅁䅁䅍䅄䅁䅁䅯权䅕䅁䅯儷䅯䅁䅯朵䅯䅁䅯眵䅯䅁䅅䅁䉁䅁䅁睂䅁䅁䅁䭧汢䅑杷允䅁䅁䅍䅁䑁䅁䅷䅁䭁䝁䉣䅁䭁䍁䝙䅁䉁䅁䅁允䅁䅁䅕㘱睎児塲歑䵁䅉䅅䅁䕁䅁䅁睁䵁䅁䅁权剃允䅁权䉁杁䅁权䙁杁䅁允䅁䅁䅅䅁䙁䝁畧⽒捲㥩䄵䍄䉁䅁䅁兂䅁䅁䅍䅄䅁䅁䅯䅋䅅䅁䅯朶䅯䅁䅯朵䅯䅁䅯眶䅯䅁䅅䅁䉁䅁䅁睂䅁䅁䅁䕉浐䅑杷允䅁䅁䅕䅁䑁䅁䅷䅁䭁䑁䈰䅁䭁佁䬰䅁䭁佁䭙䅁䭁佁䭣䅁䉁䅁䅁允䅁䅁䅣䅁䅁䥁敂欴䵁䅉䅅䅁䑁䅁䅁睁䵁䅁䅁权歂兂䅁权流杂䅁允䅁䅁䅅䅁䙁䭁睒児塲ㅣ䅨䍄䉁䅁䅁兂䅁䅁䅍䅄䅁䅁䅯兦䅅䅁䅯䄷䅯䅁䅯朵䅯䅁䅯眵䅯䅁䅅䅁䉁䅁䅁睂䅁䅁䅁䑙氯䅑杷允䅁䅁䅑䅁䑁䅁䅷䅁䭁䵁䅕䅁䭁䅁䍅䅁䭁䅁䍍䅁䉁䅁䅁允䅁䅁䅕敫摁硓乗欳䵁䅉䅅䅁䙁䅁䅁睁䵁䅁䅁权㉄䅂䅁权瑄权䅁权浄权䅁权湄权䅁允䅁䅁䅅䅁䡁䅁䅁䅁䅄敨䅎䍄䉁䅁䅁兂䅁䅁䅍䅄䅁䅁䅯具䅕䅁䅯䄷䅯䅁䅯朵䅯䅁䅯眵䅯䅁䅅䅁䉁䅁䅁睂䅁䅁䅁䑷浐䅑杷允䅁䅁䅍䅁䑁䅁䅷䅁䭁䍁䱁䅁䭁䍁䝑䅁䉁䅁䅁允䅁䅁䅯兮䄰䅁杷允䅁䅁䅕䅁䑁䅁䅷䅁䭁䉁䉁䅁䭁佁䬰䅁䭁佁䭙䅁䭁佁䭣䅁䉁䅁䅁允䅁䅁䅣䅁䅁䍁㝄䔵䵁䅉䅅䅁䕁䅁䅁睁䵁䅁䅁权⽃允䅁权䭁䅁䅁权䕁杁䅁允䅁䅁䅅䅁䙁䑁ㄸ牘䩰偄⽑䍄䉁䅁䅁兂䅁䅁䅍䅄䅁䅁䅯杮䄰䅁䅯朶䅯䅁䅯朵䅯䅁䅯眶䅯䅁䅅䅁䉁䅁䅁权允䅂䅁䍄䉁䅁䅁兂䅁䅁䅍䅄䅁䅁䅯兆䅅䅁䅯朶䅯䅁䅯朵䅯䅁䅯眶䅯䅁䅅䅁䉁䅁䅁睂䅁䅁䅁䐴洳䅑杷允䅁䅁䅕䅁䑁䅁䅷䅁䭁䩁䄸䅁䭁佁䭧䅁䭁佁䭙䅁䭁佁䭣䅁䉁䅁䅁允䅁䅁䅯李䅳䅁杷允䅁䅁䅕䅁䑁䅁䅷䅁䭁䑁䉙䅁䭁佁䬰䅁䭁佁䭙䅁䭁佁䭣䅁䉁䅁䅁允䅁䅁䅯䅅䅑䅁杷允䅁䅁䅍䅁䑁䅁䅷䅁䭁䉁䈸䅁䭁䉁䝯䅁䉁䅁䅁允䅁䅁䅯睋䅙䅁杷允䅁䅁䅍䅁䑁䅁䅷䅁䭁䍁䉙䅁䭁䉁䝷䅁䉁䅁䅁允䅁䅁䅯兔䅙䅁杷允䅁䅁䅍䅁䑁䅁䅷䅁䭁䙁䉁䅁䭁䉁䝧䅁䉁䅁䅁允䅁䅁䅯䅒䅙䅁杷允䅁䅁䅕䅁䑁䅁䅷䅁䭁䭁䔴䅁䭁佁䭧䅁䭁佁䭙䅁䭁佁䭣䅁䉁䅁䅁允䅁䅁䅯李䅳䅁杷允䅁䅁䅑䅁䑁䅁䅷䅁䭁䙁䉳䅁䭁䉁䜸䅁䭁䍁䝁䅁䉁䅁䅁允䅁䅁䅯睷䅣䅁杷允䅁䅁䅑䅁䑁䅁䅷䅁䭁䩁丸䅁䭁䉁䜸䅁䭁䍁䝁䅁䉁䅁䅁允䅁䅁䅯杶䅣䅁杷允䅁䅁䅑䅁䑁䅁䅷䅁䭁䥁䅧䅁䭁䅁䅯䅁䭁䅁䅕䅁䉁䅁䅁允䅁䅁䅕啩杆搵楁あ䵁䅉䅅䅁䙁䅁䅁睁䵁䅁䅁权噂允䅁权灄权䅁权浄权䅁权湄权䅁允䅁䅁䅅䅁䭁䕁允䅁䵁䅉䅅䅁䕁䅁䅁睁䵁䅁䅁权ぃ允䅁权䭁䅁䅁权䕁杁䅁允䅁䅁䅅䅁䙁䕁椵䙅㕧䵴⽧䍄䉁䅁䅁䅂䅁䅁䅍䅄䅁䅁䅯睪䅁䅁䅯䅂䅁䅁䅯兂䅁䅁䅅䅁䉁䅁䅁䅆兂乊䅙䅁䅁䅁杷允䅁䅁䅕䅁䑁䅁䅷䅁䭁䉁䉅䅁䭁佁䭷䅁䭁佁䭙䅁䭁佁䭣䅁䉁䅁䅁允䅁䅁䅣䅁䅁䅁浃唵䵁䅉䅅䅁䑁䅁䅁睁䵁䅁䅁权灄䅁䅁权捁杂䅁允䅁䅁䅅䅁䭁佁䝷䅁䵁䅉䅅䅁䑁䅁䅁睁䵁䅁䅁权㕁睃䅁权慁杂䅁允䅁䅁䅅䅁䭁䡁䝳䅁䵁䅉䅅䅁䙁䅁䅁睁䵁䅁䅁权剁允䅁权瑄权䅁权浄权䅁权湄权䅁允䅁䅁䅅䅁䡁䅁䅁䅁䅁異䅖䍄䉁䅁䅁兂䅁䅁䅍䅄䅁䅁䅯兰䅑䅁䅯䄷䅯䅁䅯朵䅯䅁䅯眵䅯䅁䅅䅁䉁䅁䅁睂䅁䅁䅁䍉汦䅑杷允䅁䅁䅕䅁䑁䅁䅷䅁䭁佁䙧䅁䭁佁䭯䅁䭁佁䭙䅁䭁佁䭳䅁䉁䅁䅁允䅁䅁䅯䅅䅑䅁杷允䅁䅁䅍䅁䑁䅁䅷䅁䭁偁䙯䅁䭁䉁䝧䅁䉁䅁䅁允䅁䅁䅯䅦䅙䅁杷允䅁䅁䅍䅁䑁䅁䅷䅁䭁䝁久䅁䭁䍁䝑䅁䉁䅁䅁允䅁䅁䅯䅸䄰䅁杷允䅁䅁䅕䅁䑁䅁䅷䅁䭁䭁乁䅁䭁佁䭯䅁䭁佁䭙䅁䭁佁䭳䅁䉁䅁䅁允䅁䅁䅯䅅䅑䅁杷允䅁䅁䅍䅁䑁䅁䅷䅁䭁䅁䅷䅁䭁䉁䝷䅁䉁䅁䅁允䅁䅁䅯朲䅙䅁杷允䅁䅁䅑䅁䑁䅁䅷䅁䭁䡁䄰䅁䭁䅁䍅䅁䭁䅁䍍䅁䉁䅁䅁允䅁䅁䅕歱䕖才奋䔰䵁䅉䅅䅁䙁䅁䅁睁䵁䅁䅁权允䅁䅁权瑄权䅁权浄权䅁权湄权䅁允䅁䅁䅅䅁䡁䅁䅁䅁权畔䅚䍄䉁䅁䅁䅂䅁䅁䅍䅄䅁䅁䅯八䅕䅁䅯睈䅙䅁䅯䅉䅙䅁䅅䅁䉁䅁䅁权い杂䅁䍄䉁䅁䅁䅂䅁䅁䅍䅄䅁䅁䅯䄹䅁䅁䅯睈䅙䅁䅯䅉䅙䅁䅅䅁䉁䅁䅁权卄杂䅁䍄䉁䅁䅁兂䅁䅁䅍䅄䅁䅁䅯关䅁䅁䅯䄶䅯䅁䅯朵䅯䅁䅯眵䅯䅁䅅䅁䉁䅁䅁权䝁睃䅁䍄䉁䅁䅁睁䅁䅁䅍䅄䅁䅁䅯睨䅳䅁䅯杇䅙䅁䅅䅁䉁䅁䅁权䍄杂䅁䍄䉁䅁䅁䅂䅁䅁䅍䅄䅁䅁䅯睷䅅䅁䅯权䅁䅁䅯䅂䅉䅁䅅䅁䉁䅁䅁兂⭃确癯匳祔睐杷允䅁䅁䅑䅁䑁䅁䅷䅁䭁偁䉷䅁䭁䉁䜸䅁䭁䍁䝁䅁䉁䅁䅁允䅁䅁䅯䅸䅯䅁杷允䅁䅁䅍䅁䑁䅁䅷䅁䭁䩁䉫䅁䭁䍁䝙䅁䉁䅁䅁允䅁䅁䅕積積積呍ざ䵁䅉䅅䅁䕁䅁䅁睁䵁䅁䅁权㍃允䅁权䕁䅁䅁权䙁䅁䅁允䅁䅁䅅䅁啁䅁時杧䅁䅁䅁䍄䉁䅁䅁睁䅁䅁䅍䅄䅁䅁䅯党䅁䅁䅯䅇䅙䅁䅅䅁䉁䅁䅁权䭂杂䅁䍄䉁䅁䅁䅂䅁䅁䅍䅄䅁䅁䅯睱䅅䅁䅯允䅉䅁䅯兂䅉䅁䅅䅁䉁䅁䅁兂い獡畊ㅁ㕈䅑杷允䅁䅁䅍䅁䑁䅁䅷䅁䭁䍁䱙䅁䭁䍁䝑䅁䉁䅁䅁允䅁䅁䅯䅃䅣䅁杷允䅁䅁䅕䅁䑁䅁䅷䅁䭁䥁䵁䅁䭁佁䭷䅁䭁佁䭙䅁䭁佁䭣䅁䉁䅁䅁允䅁䅁䅣䅁䅁䍁㕃唵䵁䅉䅅䅁䑁䅁䅁睁䵁䅁䅁权佃䅂䅁权歁杂䅁允䅁䅁䅅䅁䭁䉁䕁䅁䵁䅉䅅䅁䕁䅁䅁睁䵁䅁䅁权晃䅁䅁权剁䅁䅁权䙁䅁䅁允䅁䅁䅅䅁啁䩁敇剥䅫䅁䅁䍄䉁䅁䅁兂䅁䅁䅍䅄䅁䅁䅯睃䅅䅁䅯朶䅯䅁䅯朵䅯䅁䅯眶䅯䅁䅅䅁䉁䅁䅁睂䅁䅁䅁䕯浌䅑杷允䅁䅁䅑䅁䑁䅁䅷䅁䭁䕁䉍䅁䭁䅁䅯䅁䭁䅁䅕䅁䉁䅁䅁允䅁䅁䅕䥕堲桢䑋䐯䴸䅉䅅䅁䙁䅁䅁睁䵁䅁䅁权䙃睃䅁权潄权䅁权浄权䅁权湄权䅁允䅁䅁䅅䅁䭁䅁䱙䅁䵁䅉䅅䅁䑁䅁䅁睁䵁䅁䅁权㑁允䅁权慁杂䅁允䅁䅁䅅䅁䭁䙁䝫䅁䵁䅉䅅䅁䙁䅁䅁睁䵁䅁䅁权祃兂䅁权汄权䅁权浄权䅁权湄权䅁允䅁䅁䅅䅁䭁䑁䱧䅁䵁䅉䅅䅁䙁䅁䅁睁䵁䅁䅁权㑁䅁䅁权瑄权䅁权浄权䅁权湄权䅁允䅁䅁䅅䅁䡁䅁䅁䅁权⭭䅒䍄䉁䅁䅁䅂䅁䅁䅍䅄䅁䅁䅯䅪䅑䅁䅯睈䅙䅁䅯䅉䅙䅁䅅䅁䉁䅁䅁权癁杂䅁䍄䉁䅁䅁睁䅁䅁䅍䅄䅁䅁䅯儷䅁䅁䅯䅊䅙䅁䅅䅁䉁䅁䅁权乁权䅁䍄䉁䅁䅁睁䅁䅁䅍䅄䅁䅁䅯睳䅕䅁䅯䅇䅙䅁䅅䅁䉁䅁䅁权瑁杂䅁䍄䉁䅁䅁兂䅁䅁䅍䅄䅁䅁䅯䅆䅕䅁䅯儵䅯䅁䅯朵䅯䅁䅯眵䅯䅁䅅䅁䉁䅁䅁权㍁睃䅁䍄䉁䅁䅁睁䅁䅁䅍䅄䅁䅁䅯材䅷䅁䅯䅇䅙䅁䅅䅁䉁䅁䅁权婁杂䅁䍄䉁䅁䅁兂䅁䅁䅍䅄䅁䅁䅯党䅁䅁䅯朶䅯䅁䅯朵䅯䅁䅯眶䅯䅁䅅䅁䉁䅁䅁权允䅂䅁䍄䉁䅁䅁睁䅁䅁䅍䅄䅁䅁䅯睰䅅䅁䅯杇䅙䅁䅅䅁䉁䅁䅁权䅂杂䅁䍄䉁䅁䅁兂䅁䅁䅍䅄䅁䅁䅯杺䅑䅁䅯儶䅯䅁䅯朵䅯䅁䅯眵䅯䅁䅅䅁䉁䅁䅁权允䅂䅁䍄䉁䅁䅁睁䅁䅁䅍䅄䅁䅁䅯䅆䅅䅁䅯䅊䅙䅁䅅䅁䉁䅁䅁权睂元䅁䍄䉁䅁䅁睁䅁䅁䅍䅄䅁䅁䅯杇䄸䅁䅯杇䅙䅁䅅䅁䉁䅁䅁权㝂杂䅁䍄䉁䅁䅁兂䅁䅁䅍䅄䅁䅁䅯杌䅕䅁䅯䄶䅯䅁䅯朵䅯䅁䅯眵䅯䅁䅅䅁䉁䅁䅁权䝁睃䅁䍄䉁䅁䅁睁䅁䅁䅍䅄䅁䅁䅯䅃䅳䅁䅯杊䅙䅁䅅䅁䉁䅁䅁兂卂䉵䘶稶坆䅑杷允䅁䅁䅕䅁䑁䅁䅷䅁䭁䡁䉑䅁䭁佁䭯䅁䭁佁䭙䅁䭁佁䭳䅁䉁䅁䅁允䅁䅁䅣䅁䅁佁煁欵䵁䅉䅅䅁䑁䅁䅁睁䵁䅁䅁权噁允䅁权歁杂䅁允䅁䅁䅅䅁䭁䭁䝕䅁䵁䅉䅅䅁䑁䅁䅁睁䵁䅁䅁权䱂兄䅁权流杂䅁允䅁䅁䅅䅁䙁䑁積積積に䄹䍄䉁䅁䅁䅂䅁䅁䅍䅄䅁䅁䅯兵䅁䅁䅯权䅁䅁䅯兂䅁䅁䅅䅁䉁䅁䅁兂㍂灶愸㥌⬳睐杷允䅁䅁䅑䅁䑁䅁䅷䅁䭁䱁䵷䅁䭁䉁䜸䅁䭁䍁䝁䅁䉁䅁䅁允䅁䅁䅯䅨䅣䅁杷允䅁䅁䅍䅁䑁䅁䅷䅁䭁䥁䕷䅁䭁䉁䝷䅁䉁䅁䅁允䅁䅁䅯杍䅙䅁杷允䅁䅁䅍䅁䑁䅁䅷䅁䭁䡁䴸䅁䭁䉁䝯䅁䉁䅁䅁允䅁䅁䅯䅷䅙䅁杷允䅁䅁䅍䅁䑁䅁䅷䅁䭁乁丰䅁䭁䉁䝯䅁䉁䅁䅁允䅁䅁䅯睘䅙䅁杷允䅁䅁䅕䅁䑁䅁䅷䅁䭁䝁䘸䅁䭁佁䭧䅁䭁佁䭙䅁䭁佁䭣䅁䉁䅁䅁允䅁䅁䅯䅅䅑䅁杷允䅁䅁䅍䅁䑁䅁䅷䅁䭁䭁䅧䅁䭁䍁䝑䅁䉁䅁䅁允䅁䅁䅯䅅䅑䅁杷允䅁䅁䅍䅁䑁䅁䅷䅁䭁䩁䔰䅁䭁䍁䝙䅁䉁䅁䅁允䅁䅁䅕灭婭婭㕫啖䵁䅉䅅䅁䑁䅁䅁睁䵁䅁䅁权佂兂䅁权敁杂䅁允䅁䅁䅅䅁䭁䭁䡫䅁䵁䅉䅅䅁䙁䅁䅁睁䵁䅁䅁权啁允䅁权瑄权䅁权浄权䅁权湄权䅁允䅁䅁䅅䅁䡁䅁䅁䅁䅄⭷䅖䍄䉁䅁䅁兂䅁䅁䅍䅄䅁䅁䅯䅔䄸䅁䅯儷䅯䅁䅯朵䅯䅁䅯眵䅯䅁䅅䅁䉁䅁䅁权允䅂䅁䍄䉁䅁䅁兂䅁䅁䅍䅄䅁䅁䅯末䅯䅁䅯儵䅯䅁䅯朵䅯䅁䅯眵䅯䅁䅅䅁䉁䅁䅁权汃睃䅁䍄䉁䅁䅁兂䅁䅁䅍䅄䅁䅁䅯杚䅕䅁䅯儵䅯䅁䅯朵䅯䅁䅯眵䅯䅁䅅䅁䉁䅁䅁权⭁睃䅁䍄䉁䅁䅁睁䅁䅁䅍䅄䅁䅁䅯督䅁䅁䅯䅈䅙䅁䅅䅁䉁䅁䅁权乂杂䅁䍄䉁䅁䅁䅂䅁䅁䅍䅄䅁䅁䅯眹䅅䅁䅯允䅉䅁䅯兂䅉䅁䅅䅁䉁䅁䅁兂睁祵⽥乴挰兑杷允䅁䅁䅕䅁䑁䅁䅷䅁䭁䅁䝕䅁䭁佁䬰䅁䭁佁䭙䅁䭁佁䭣䅁䉁䅁䅁允䅁䅁䅣䅁䅁䵁㕄唵䵁䅉䅅䅁䙁䅁䅁睁䵁䅁䅁权㙃䅄䅁权獄权䅁权浄权䅁权湄权䅁允䅁䅁䅅䅁䡁䅁䅁䅁杂佂䅚䍄䉁䅁䅁睁䅁䅁䅍䅄䅁䅁䅯睗䅅䅁䅯杊䅙䅁䅅䅁䉁䅁䅁兂偃癷潕䡘儹䅑杷允䅁䅁䅑䅁䑁䅁䅷䅁䭁䕁䱁䅁䭁䉁䜸䅁䭁䍁䝁䅁䉁䅁䅁允䅁䅁䅯来䅙䅁杷允䅁䅁䅍䅁䑁䅁䅷䅁䭁䍁䅧䅁䭁䍁䝑䅁䉁䅁䅁允䅁䅁䅯䅅䅑䅁杷允䅁䅁䅕䅁䑁䅁䅷䅁䭁䭁䵯䅁䭁佁䬰䅁䭁佁䭙䅁䭁佁䭣䅁䉁䅁䅁允䅁䅁䅣䅁䅁䥁敂䔵䵁䅉䅅䅁䑁䅁䅁睁䵁䅁䅁权偁允䅁权敁杂䅁允䅁䅁䅅䅁䭁乁䠸䅁䵁䅉䅅䅁䑁䅁䅁睁䵁䅁䅁权㕂睃䅁权捁杂䅁允䅁䅁䅅䅁䭁䙁䝯䅁䵁䅉䅅䅁䑁䅁䅁睁䵁䅁䅁权桂䅄䅁权流杂䅁允䅁䅁䅅䅁䙁䑁䬰㘱睎噐䅨䍄䉁䅁䅁兂䅁䅁䅍䅄䅁䅁䅯睂䅷䅁䅯儶䅯䅁䅯朵䅯䅁䅯眵䅯䅁䅅䅁䉁䅁䅁权灁杄䅁䍄䉁䅁䅁睁䅁䅁䅍䅄䅁䅁䅯兔䅕䅁䅯䅈䅙䅁䅅䅁䉁䅁䅁权牁杂䅁䍄䉁䅁䅁睁䅁䅁䅍䅄䅁䅁䅯来䅳䅁䅯䅈䅙䅁䅅䅁䉁䅁䅁权㍄杂䅁䍄䉁䅁䅁睁䅁䅁䅍䅄䅁䅁䅯杷䄴䅁䅯杈䅙䅁䅅䅁䉁䅁䅁权䕁元䅁䍄䉁䅁䅁睁䅁䅁䅍䅄䅁䅁䅯兣䅕䅁䅯䅊䅙䅁䅅䅁䉁䅁䅁权療睂䅁䍄䉁䅁䅁䅂䅁䅁䅍䅄䅁䅁䅯杳䅅䅁䅯䅂䅁䅁䅯䅂䅉䅁䅅䅁䉁䅁䅁䅆獃摯䅫䅁䅁䅁杷允䅁䅁䅕䅁䑁䅁䅷䅁䭁䍁䅧䅁䭁佁䭕䅁䭁佁䭙䅁䭁佁䭣䅁䉁䅁䅁允䅁䅁䅯睍䅳䅁杷允䅁䅁䅕䅁䑁䅁䅷䅁䭁䙁䙷䅁䭁佁䭷䅁䭁佁䭙䅁䭁佁䭣䅁䉁䅁䅁允䅁䅁䅣䅁䅁佁乁唵䵁䅉䅅䅁䙁䅁䅁睁䵁䅁䅁权权兄䅁权潄权䅁权浄权䅁权湄权䅁允䅁䅁䅅䅁䭁䉁䕁䅁䵁䅉䅅䅁䙁䅁䅁睁䵁䅁䅁权䉁允䅁权汄权䅁权浄权䅁权湄权䅁允䅁䅁䅅䅁䭁䑁䰴䅁䵁䅉䅅䅁䑁䅁䅁睁䵁䅁䅁权㑃䅂䅁权捁杂䅁允䅁䅁䅅䅁䭁乁䝯䅁䵁䅉䅅䅁䑁䅁䅁睁䵁䅁䅁权潁兂䅁权奁杂䅁允䅁䅁䅅䅁䭁䉁䝫䅁䵁䅉䅅䅁䕁䅁䅁睁䵁䅁䅁权㉃䅁䅁权䭁䅁䅁权䙁䅁䅁允䅁䅁䅅䅁䙁䅁䍷㑋坣剗䅆䍄䉁䅁䅁睁䅁䅁䅍䅄䅁䅁䅯睮䅁䅁䅯杇䅙䅁䅅䅁䉁䅁䅁权䑄杂䅁䍄䉁䅁䅁䅂䅁䅁䅍䅄䅁䅁䅯眳䅁䅁䅯允䅉䅁䅯兂䅉䅁䅅䅁䉁䅁䅁兂歂㡡敥㝵兄䅑杷允䅁䅁䅍䅁䑁䅁䅷䅁䭁䅁䉑䅁䭁䉁䝯䅁䉁䅁䅁允䅁䅁䅯睓䅙䅁杷允䅁䅁䅍䅁䑁䅁䅷䅁䭁佁䅅䅁䭁䍁䝑䅁䉁䅁䅁允䅁䅁䅯杚䅯䅁杷允䅁䅁䅑䅁䑁䅁䅷䅁䭁䭁䵁䅁䭁䉁䜸䅁䭁䍁䝁䅁䉁䅁䅁允䅁䅁䅯䄲䅯䅁杷允䅁䅁䅕䅁䑁䅁䅷䅁䭁䉁䅕䅁䭁佁䭕䅁䭁佁䭙䅁䭁佁䭣䅁䉁䅁䅁允䅁䅁䅯䅏䅳䅁杷允䅁䅁䅕䅁䑁䅁䅷䅁䭁䉁䅙䅁䭁佁䭕䅁䭁佁䭙䅁䭁佁䭣䅁䉁䅁䅁允䅁䅁䅯䅏䅳䅁杷允䅁䅁䅑䅁䑁䅁䅷䅁䭁䭁䉅䅁䭁䅁䍅䅁䭁䅁䍕䅁䉁䅁䅁允䅁䅁䅕䱣㑎塳噬唶䵁䅉䅅䅁䙁䅁䅁睁䵁䅁䅁权潁䅁䅁权獄权䅁权浄权䅁权湄权䅁允䅁䅁䅅䅁䡁䅁䅁䅁䅃敊䅚䍄䉁䅁䅁睁䅁䅁䅍䅄䅁䅁䅯䅧䅁䅁䅯䅇䅙䅁䅅䅁䉁䅁䅁权療杂䅁䍄䉁䅁䅁兂䅁䅁䅍䅄䅁䅁䅯䅋䅁䅁䅯儷䅯䅁䅯朵䅯䅁䅯眵䅯䅁䅅䅁䉁䅁䅁睂䅁䅁䅁䍧浘䅑杷允䅁䅁䅍䅁䑁䅁䅷䅁䭁䙁䅷䅁䭁䉁䝯䅁䉁䅁䅁允䅁䅁䅯兗䅙䅁杷允䅁䅁䅑䅁䑁䅁䅷䅁䭁佁䉧䅁䭁䅁䅯䅁䭁䅁䅕䅁䉁䅁䅁允䅁䅁䅕䙂余扌摋稵䴸䅉䅅䅁䙁䅁䅁睁䵁䅁䅁权潄䅄䅁权灄权䅁权浄权䅁权湄权䅁允䅁䅁䅅䅁䭁䕁卉䅁䵁䅉䅅䅁䙁䅁䅁睁䵁䅁䅁权十兂䅁权汄权䅁权浄权䅁权湄权䅁允䅁䅁䅅䅁䭁偁䭫䅁䵁䅉䅅䅁䕁䅁䅁睁䵁䅁䅁权潂兂䅁权晁杂䅁权杁杂䅁允䅁䅁䅅䅁䭁䡁䤸䅁䵁䅉䅅䅁䑁䅁䅁睁䵁䅁䅁权瑁䅁䅁权歁杂䅁允䅁䅁䅅䅁䭁䥁䬰䅁䵁䅉䅅䅁䑁䅁䅁睁䵁䅁䅁权䵂睃䅁权流杂䅁允䅁䅁䅅䅁䙁䡁啳歲桦歭䄱䍄䉁䅁䅁睁䅁䅁䅍䅄䅁䅁䅯䅗䅅䅁䅯杊䅙䅁䅅䅁䉁䅁䅁兂卂䉵䘶〶剆䅑杷允䅁䅁䅍䅁䑁䅁䅷䅁䭁䩁䉁䅁䭁䍁䝙䅁䉁䅁䅁允䅁䅁䅕歲桦桥体䕗䵁䅉䅅䅁䑁䅁䅁睁䵁䅁䅁权求允䅁权慁杂䅁允䅁䅁䅅䅁䭁䙁䡁䅁䵁䅉䅅䅁䙁䅁䅁睁䵁䅁䅁权瑄允䅁权瑄权䅁权浄权䅁权湄权䅁允䅁䅁䅅䅁䡁䅁䅁䅁杁敹䅖䍄䉁䅁䅁䅂䅁䅁䅍䅄䅁䅁䅯眹䅅䅁䅯充䅁䅁䅯䅂䅉䅁䅅䅁䉁䅁䅁䅆䅁⽚㑳䅁䅁䅁杷允䅁䅁䅕䅁䑁䅁䅷䅁䭁䙁䙷䅁䭁佁䭯䅁䭁佁䭙䅁䭁佁䭳䅁䉁䅁䅁允䅁䅁䅣䅁䅁䥁湁欵䵁䅉䅅䅁䑁䅁䅁睁䵁䅁䅁权佄䅁䅁权奁杂䅁允䅁䅁䅅䅁䭁䉁䝫䅁䵁䅉䅅䅁䑁䅁䅁睁䵁䅁䅁权穃睃䅁权奁杂䅁允䅁䅁䅅䅁䭁䡁䝷䅁䵁䅉䅅䅁䙁䅁䅁睁䵁䅁䅁权㙄权䅁权瑄权䅁权浄权䅁权湄权䅁允䅁䅁䅅䅁䡁䅁䅁䅁杄敒䅚䍄䉁䅁䅁兂䅁䅁䅍䅄䅁䅁䅯全䅳䅁䅯䄷䅯䅁䅯朵䅯䅁䅯眵䅯䅁䅅䅁䉁䅁䅁睂䅁䅁䅁䉙浲䅑杷允䅁䅁䅍䅁䑁䅁䅷䅁䭁䭁䙣䅁䭁䉁䜴䅁䉁䅁䅁允䅁䅁䅯村䅣䅁杷允䅁䅁䅍䅁䑁䅁䅷䅁䭁䙁䰸䅁䭁䉁䜴䅁䉁䅁䅁允䅁䅁䅯䅎䅙䅁杷允䅁䅁䅍䅁䑁䅁䅷䅁䭁乁䰰䅁䭁䉁䜴䅁䉁䅁䅁允䅁䅁䅯䅰䅙䅁杷允䅁䅁䅕䅁䑁䅁䅷䅁䭁䭁䅑䅁䭁佁䬰䅁䭁佁䭙䅁䭁佁䭣䅁䉁䅁䅁允䅁䅁䅣䅁䅁䅁汄唵䵁䅉䅅䅁䙁䅁䅁睁䵁䅁䅁权啃允䅁权獄权䅁权浄权䅁权湄权䅁允䅁䅁䅅䅁䡁䅁䅁䅁䅄敭䅖䍄䉁䅁䅁睁䅁䅁䅍䅄䅁䅁䅯䅎䄴䅁䅯䅊䅙䅁䅅䅁䉁䅁䅁权䡄充䅁䍄䉁䅁䅁兂䅁䅁䅍䅄䅁䅁䅯其䅁䅁䅯䄷䅯䅁䅯朵䅯䅁䅯眵䅯䅁䅅䅁䉁䅁䅁权允䅂䅁䍄䉁䅁䅁兂䅁䅁䅍䅄䅁䅁䅯权䅅䅁䅯儵䅯䅁䅯朵䅯䅁䅯眵䅯䅁䅅䅁䉁䅁䅁权㑁睃䅁䍄䉁䅁䅁睁䅁䅁䅍䅄䅁䅁䅯免䅅䅁䅯䅊䅙䅁䅅䅁䉁䅁䅁权敂元䅁䍄䉁䅁䅁睁䅁䅁䅍䅄䅁䅁䅯朷䅁䅁䅯杈䅙䅁䅅䅁䉁䅁䅁权捄杂䅁䍄䉁䅁䅁睁䅁䅁䅍䅄䅁䅁䅯睂䅅䅁䅯杈䅙䅁䅅䅁䉁䅁䅁权敂䅃䅁䍄䉁䅁䅁兂䅁䅁䅍䅄䅁䅁䅯兤䄰䅁䅯儶䅯䅁䅯朵䅯䅁䅯眵䅯䅁䅅䅁䉁䅁䅁权啄杄䅁䍄䉁䅁䅁睁䅁䅁䅍䅄䅁䅁䅯朷䅁䅁䅯杊䅙䅁䅅䅁䉁䅁䅁兂硂児塲祯塂䅑杷允䅁䅁䅑䅁䑁䅁䅷䅁䭁䕁䅁䅁䭁䉁䅅䅁䭁䅁䅕䅁䉁䅁䅁允䅁䉁䅑偑㝈睤䅁䅁䵁䅉䅅䅁䕁䅁䅁睁䵁䅁䅁权穂允䅁权䭁䅁䅁权䕁杁䅁允䅁䅁䅅䅁䙁䕁桪桥畓硒䅆䍄䉁䅁䅁䅂䅁䅁䅍䅄䅁䅁䅯䅧䅅䅁䅯充䅁䅁䅯䅂䅉䅁䅅䅁䉁䅁䅁䅆睄㝳歫䅁䅁䅁杷允䅁䅁䅕䅁䑁䅁䅷䅁䭁䉁䅉䅁䭁佁䬰䅁䭁佁䭙䅁䭁佁䭣䅁䉁䅁䅁允䅁䅁䅣䅁䅁䕁䕁欵䵁䅉䅅䅁䙁䅁䅁睁䵁䅁䅁权䵂允䅁权灄权䅁权浄权䅁权湄权䅁允䅁䅁䅅䅁䭁偁丸䅁䵁䅉䅅䅁䑁䅁䅁睁䵁䅁䅁权十允䅁权奁杂䅁允䅁䅁䅅䅁䭁䕁䝯䅁䵁䅉䅅䅁䙁䅁䅁睁䵁䅁䅁权乄兂䅁权瑄权䅁权浄权䅁权湄权䅁允䅁䅁䅅䅁䡁䅁䅁䅁杁敇䅖䍄䉁䅁䅁睁䅁䅁䅍䅄䅁䅁䅯杲䄰䅁䅯杈䅙䅁䅅䅁䉁䅁䅁权ぁ杂䅁䍄䉁䅁䅁兂䅁䅁䅍䅄䅁䅁䅯睲䅑䅁䅯儵䅯䅁䅯朵䅯䅁䅯眵䅯䅁䅅䅁䉁䅁䅁权捁睃䅁䍄䉁䅁䅁睁䅁䅁䅍䅄䅁䅁䅯兌䅅䅁䅯䅊䅙䅁䅅䅁䉁䅁䅁权乁䅃䅁䍄䉁䅁䅁䅂䅁䅁䅍䅄䅁䅁䅯䅎䅁䅁䅯权䅁䅁䅯兂䅁䅁䅅䅁䉁䅁䅁兂睄㡰䱚㑎㍮睐杷允䅁䅁䅕䅁䑁䅁䅷䅁䭁佁䈴䅁䭁佁䬰䅁䭁佁䭙䅁䭁佁䭣䅁䉁䅁䅁允䅁䅁䅣䅁䅁䅁晃唵䵁䅉䅅䅁䑁䅁䅁睁䵁䅁䅁权䡂兂䅁权流杂䅁允䅁䅁䅅䅁䙁䭁睒児塲ㅕ䅊䍄䉁䅁䅁兂䅁䅁䅍䅄䅁䅁䅯朷䅁䅁䅯朶䅯䅁䅯朵䅯䅁䅯眶䅯䅁䅅䅁䉁䅁䅁睂䅁䅁䅁䍁洯䅑杷允䅁䅁䅍䅁䑁䅁䅷䅁䭁䕁䈴䅁䭁䍁䝙䅁䉁䅁䅁允䅁䅁䅕䥘䌯匹捪䕖䵁䅉䅅䅁䑁䅁䅁睁䵁䅁䅁权慂睃䅁权流杂䅁允䅁䅁䅅䅁䙁䉁䘫ㄶ㑇氷䅚䍄䉁䅁䅁睁䅁䅁䅍䅄䅁䅁䅯䅉䅳䅁䅯杈䅙䅁䅅䅁䉁䅁䅁权歃杂䅁䍄䉁䅁䅁睁䅁䅁䅍䅄䅁䅁䅯睴䅑䅁䅯䅊䅙䅁䅅䅁䉁䅁䅁权婃睂䅁䍄䉁䅁䅁睁䅁䅁䅍䅄䅁䅁䅯䅆䅙䅁䅯杈䅙䅁䅅䅁䉁䅁䅁权捂杂䅁䍄䉁䅁䅁睁䅁䅁䅍䅄䅁䅁䅯䅳䅁䅁䅯杊䅙䅁䅅䅁䉁䅁䅁兂塄㍯㥁汃奤䅑杷允䅁䅁䅍䅁䑁䅁䅷䅁䭁䅁䴰䅁䭁䍁䝙䅁䉁䅁䅁允䅁䅁䅕䭆䠵場歯し䵁䅉䅅䅁䑁䅁䅁睁䵁䅁䅁权䉂䅁䅁权流杂䅁允䅁䅁䅅䅁䙁䵁䴳䵺䵺䙐䅬䍄䉁䅁䅁兂䅁䅁䅍䅄䅁䅁䅯兗䅅䅁䅯儶䅯䅁䅯朵䅯䅁䅯眵䅯䅁䅅䅁䉁䅁䅁权睃兄䅁䍄䉁䅁䅁兂䅁䅁䅍䅄䅁䅁䅯朲䅳䅁䅯朶䅯䅁䅯朵䅯䅁䅯眶䅯䅁䅅䅁䉁䅁䅁权允䅂䅁䍄䉁䅁䅁睁䅁䅁䅍䅄䅁䅁䅯䅕䅳䅁䅯杊䅙䅁䅅䅁䉁䅁䅁兂硂児塲は婂䅑杷允䅁䅁䅕䅁䑁䅁䅷䅁䭁䵁䱳䅁䭁佁䭕䅁䭁佁䭙䅁䭁佁䭣䅁䉁䅁䅁允䅁䅁䅯䅈䅳䅁杷允䅁䅁䅕䅁䑁䅁䅷䅁䭁偁䅧䅁䭁佁䭯䅁䭁佁䭙䅁䭁佁䭳䅁䉁䅁䅁允䅁䅁䅣䅁䅁䥁流欵䵁䅉䅅䅁䕁䅁䅁睁䵁䅁䅁权瑂䅁䅁权䭁䅁䅁权䙁䅁䅁允䅁䅁䅅䅁䙁䑁ね䡹⭡硈䅂䍄䉁䅁䅁睁䅁䅁䅍䅄䅁䅁䅯睔䅁䅁䅯杊䅙䅁䅅䅁䉁䅁䅁兂穁積積ㅍ塎䅑杷允䅁䅁䅍䅁䑁䅁䅷䅁䭁䅁䈸䅁䭁䉁䝧䅁䉁䅁䅁允䅁䅁䅯杓䅙䅁杷允䅁䅁䅍䅁䑁䅁䅷䅁䭁偁䉧䅁䭁䍁䝙䅁䉁䅁䅁允䅁䅁䅕䥘䌯匹獪䕖䵁䅉䅅䅁䕁䅁䅁睁䵁䅁䅁权畂允䅁权晁杂䅁权杁杂䅁允䅁䅁䅅䅁䭁䥁䝙䅁䵁䅉䅅䅁䕁䅁䅁睁䵁䅁䅁权㡃允䅁权䕁䅁䅁权䙁䅁䅁允䅁䅁䅅䅁啁䕁決兇䅁䅁䅁䍄䉁䅁䅁兂䅁䅁䅍䅄䅁䅁䅯兴䅁䅁䅯儶䅯䅁䅯朵䅯䅁䅯眵䅯䅁䅅䅁䉁䅁䅁权ぃ兄䅁䍄䉁䅁䅁睁䅁䅁䅍䅄䅁䅁䅯杈䅁䅁䅯杈䅙䅁䅅䅁䉁䅁䅁权䅁睂䅁䍄䉁䅁䅁兂䅁䅁䅍䅄䅁䅁䅯䅳䅑䅁䅯䄶䅯䅁䅯朵䅯䅁䅯眵䅯䅁䅅䅁䉁䅁䅁权䝁睃䅁䍄䉁䅁䅁睁䅁䅁䅍䅄䅁䅁䅯儸䅁䅁䅯䅈䅙䅁䅅䅁䉁䅁䅁权煁杂䅁䍄䉁䅁䅁睁䅁䅁䅍䅄䅁䅁䅯杳䅕䅁䅯杊䅙䅁䅅䅁䉁䅁䅁兂㉄䙋偹牷婖䅑杷允䅁䅁䅕䅁䑁䅁䅷䅁䭁䱁䱕䅁䭁佁䭷䅁䭁佁䭙䅁䭁佁䭣䅁䉁䅁䅁允䅁䅁䅣䅁䅁䍁㝃唵䵁䅉䅅䅁䙁䅁䅁睁䵁䅁䅁权䍂䅁䅁权獄权䅁权浄权䅁权湄权䅁允䅁䅁䅅䅁䭁䉁䕁䅁䵁䅉䅅䅁䙁䅁䅁睁䵁䅁䅁权乁允䅁权灄权䅁权浄权䅁权湄权䅁允䅁䅁䅅䅁䭁䕁佁䅁䵁䅉䅅䅁䑁䅁䅁睁䵁䅁䅁权䙄䅂䅁权奁杂䅁允䅁䅁䅅䅁䭁䡁䝷䅁䵁䅉䅅䅁䑁䅁䅁睁䵁䅁䅁权桄睃䅁权歁杂䅁允䅁䅁䅅䅁䭁䡁卧䅁䵁䅉䅅䅁䕁䅁䅁睁䵁䅁䅁权汄杄䅁权晁杂䅁权杁杂䅁允䅁䅁䅅䅁䭁䝁䜰䅁䵁䅉䅅䅁䙁䅁䅁睁䵁䅁䅁权㝄䅁䅁权煄权䅁权浄权䅁权牄权䅁允䅁䅁䅅䅁䡁䅁䅁䅁杂敒䅚䍄䉁䅁䅁睁䅁䅁䅍䅄䅁䅁䅯兹䅑䅁䅯䅊䅙䅁䅅䅁䉁䅁䅁权䙂睂䅁䍄䉁䅁䅁睁䅁䅁䅍䅄䅁䅁䅯杩䅕䅁䅯杈䅙䅁䅅䅁䉁䅁䅁权佁睂䅁䍄䉁䅁䅁兂䅁䅁䅍䅄䅁䅁䅯杙䅅䅁䅯䄶䅯䅁䅯朵䅯䅁䅯眵䅯䅁䅅䅁䉁䅁䅁权䝁睃䅁䍄䉁䅁䅁兂䅁䅁䅍䅄䅁䅁䅯䅺䅅䅁䅯儶䅯䅁䅯朵䅯䅁䅯眵䅯䅁䅅䅁䉁䅁䅁权ㅃ兄䅁䍄䉁䅁䅁睁䅁䅁䅍䅄䅁䅁䅯睡䅕䅁䅯杊䅙䅁䅅䅁䉁䅁䅁兂桄桥畓穒呆䅑杷允䅁䅁䅍䅁䑁䅁䅷䅁䭁䭁䉍䅁䭁䉁䜴䅁䉁䅁䅁允䅁䅁䅯䅪䅙䅁杷允䅁䅁䅑䅁䑁䅁䅷䅁䭁䩁䅉䅁䭁䅁䍅䅁䭁䅁䍕䅁䉁䅁䅁允䅁䅁䅕㡬硚䑥桺唵䵁䅉䅅䅁䙁䅁䅁睁䵁䅁䅁权㉃兄䅁权汄权䅁权浄权䅁权湄权䅁允䅁䅁䅅䅁䭁䑁䱙䅁䵁䅉䅅䅁䑁䅁䅁睁䵁䅁䅁权⽁睄䅁权流杂䅁允䅁䅁䅅䅁䙁䉁䘫ㄶ㑇汄䅨䍄䉁䅁䅁睁䅁䅁䅍䅄䅁䅁䅯桦䅁䅁䅯䅇䅙䅁䅅䅁䉁䅁䅁权㡂杂䅁䍄䉁䅁䅁䅂䅁䅁䅍䅄䅁䅁䅯睏䅁䅁䅯允䅉䅁䅯杁䅉䅁䅅䅁䉁䅁䅁兂㝄吵捧㑏浌䅑杷允䅁䅁䅑䅁䑁䅁䅷䅁䭁乁䉙䅁䭁䅁䅯䅁䭁䅁䍑䅁䉁䅁䅁允䅁䅁䅕噋偹癷潕ぁ䵁䅉䅅䅁䕁䅁䅁睁䵁䅁䅁权㝃睃䅁权晁杂䅁权杁杂䅁允䅁䅁䅅䅁䭁䩁䤴䅁䵁䅉䅅䅁䕁䅁䅁睁䵁䅁䅁权晄䅂䅁权晁杂䅁权杁杂䅁允䅁䅁䅅䅁䭁䑁䝧䅁䵁䅉䅅䅁䑁䅁䅁睁䵁䅁䅁权䵁杂䅁权慁杂䅁允䅁䅁䅅䅁䭁䵁䝁䅁䵁䅉䅅䅁䕁䅁䅁睁䵁䅁䅁权䩄睃䅁权晁杂䅁权杁杂䅁允䅁䅁䅅䅁䭁乁䝳䅁䵁䅉䅅䅁䙁䅁䅁睁䵁䅁䅁权呃兄䅁权煄权䅁权浄权䅁权牄权䅁允䅁䅁䅅䅁䭁䉁䕁䅁䵁䅉䅅䅁䑁䅁䅁睁䵁䅁䅁权偁允䅁权捁杂䅁允䅁䅁䅅䅁䭁䕁䝣䅁䵁䅉䅅䅁䑁䅁䅁睁䵁䅁䅁权䉄允䅁权奁杂䅁允䅁䅁䅅䅁䭁䍁䝫䅁䵁䅉䅅䅁䑁䅁䅁睁䵁䅁䅁权⽃䅄䅁权流杂䅁允䅁䅁䅅䅁䙁䥁䌯匹捨ㅺ䅖䍄䉁䅁䅁睁䅁䅁䅍䅄䅁䅁䅯睤䅅䅁䅯杇䅙䅁䅅䅁䉁䅁䅁权䑄杂䅁䍄䉁䅁䅁睁䅁䅁䅍䅄䅁䅁䅯兦䅕䅁䅯䅇䅙䅁䅅䅁䉁䅁䅁权㡂杂䅁䍄䉁䅁䅁兂䅁䅁䅍䅄䅁䅁䅯睄䅅䅁䅯儵䅯䅁䅯朵䅯䅁䅯眵䅯䅁䅅䅁䉁䅁䅁权乁睃䅁䍄䉁䅁䅁睁䅁䅁䅍䅄䅁䅁䅯䅷䅁䅁䅯杊䅙䅁䅅䅁䉁䅁䅁兂獄払敧婨呴䅑杷允䅁䅁䅑䅁䑁䅁䅷䅁䭁乁䉅䅁䭁䉁䜸䅁䭁䍁䝁䅁䉁䅁䅁允䅁䅁䅯村䅯䅁杷允䅁䅁䅕䅁䑁䅁䅷䅁䭁䍁乍䅁䭁佁䭫䅁䭁佁䭙䅁䭁佁䭣䅁䉁䅁䅁允䅁䅁䅯䅅䅑䅁杷允䅁䅁䅑䅁䑁䅁䅷䅁䭁佁䅣䅁䭁䅁䍅䅁䭁䅁䍕䅁䉁䅁䅁允䅁䅁䅕浫漳㍶橨欱䵁䅉䅅䅁䙁䅁䅁睁䵁䅁䅁权㝁允䅁权瑄权䅁权浄权䅁权湄权䅁允䅁䅁䅅䅁䡁䅁䅁䅁杁佴䅖䍄䉁䅁䅁睁䅁䅁䅍䅄䅁䅁䅯睲䅕䅁䅯杇䅙䅁䅅䅁䉁䅁䅁权時杂䅁䍄䉁䅁䅁䅂䅁䅁䅍䅄䅁䅁䅯䅆䅁䅁䅯䅂䅁䅁䅯兂䅁䅁䅅䅁䉁䅁䅁䅆潁渱䅑䅁䅁䅁杷允䅁䅁䅕䅁䑁䅁䅷䅁䭁偁䭑䅁䭁佁䭫䅁䭁佁䭙䅁䭁佁䭣䅁䉁䅁䅁允䅁䅁䅯䅅䅑䅁杷允䅁䅁䅑䅁䑁䅁䅷䅁䭁䉁䅕䅁䭁䅁䅑䅁䭁䅁䅕䅁䉁䅁䅁允䅁䉁䅑䙊䵨䅁䅁䅁䵁䅉䅅䅁䑁䅁䅁睁䵁䅁䅁权桃睃䅁权捁杂䅁允䅁䅁䅅䅁䭁䝁䝉䅁䵁䅉䅅䅁䙁䅁䅁睁䵁䅁䅁权䉃兂䅁权煄权䅁权浄权䅁权牄权䅁允䅁䅁䅅䅁䭁䉁䕁䅁䵁䅉䅅䅁䙁䅁䅁睁䵁䅁䅁权䥄睃䅁权獄权䅁权浄权䅁权湄权䅁允䅁䅁䅅䅁䭁䉁䕁䅁䵁䅉䅅䅁䑁䅁䅁睁䵁䅁䅁权楄䅁䅁权捁杂䅁允䅁䅁䅅䅁䭁䱁䝁䅁䵁䅉䅅䅁䙁䅁䅁睁䵁䅁䅁权灂䅄䅁权潄权䅁权浄权䅁权湄权䅁允䅁䅁䅅䅁䭁䅁䱙䅁䵁䅉䅅䅁䙁䅁䅁睁䵁䅁䅁权䩁䅅䅁权瑄权䅁权浄权䅁权湄权䅁允䅁䅁䅅䅁䭁䉁䕁䅁䵁䅉䅅䅁䑁䅁䅁睁䵁䅁䅁权牁兂䅁权流杂䅁允䅁䅁䅅䅁䙁䑁積積積ㅅ䅨䍄䉁䅁䅁睁䅁䅁䅍䅄䅁䅁䅯杌䅳䅁䅯杊䅙䅁䅅䅁䉁䅁䅁兂捂㡪ㅌ䝋噸䅑杷允䅁䅁䅍䅁䑁䅁䅷䅁䭁䩁䉳䅁䭁䉁䜴䅁䉁䅁䅁允䅁䅁䅯杣䅙䅁杷允䅁䅁䅑䅁䑁䅁䅷䅁䭁佁䈰䅁䭁䅁䍅䅁䭁䅁䍉䅁䉁䅁䅁允䅁䅁䅕灳䭙睧䡔〫䵁䅉䅅䅁䑁䅁䅁睁䵁䅁䅁权⽁睃䅁权敁杂䅁允䅁䅁䅅䅁䭁䭁䝑䅁䵁䅉䅅䅁䙁䅁䅁睁䵁䅁䅁权偁允䅁权煄权䅁权浄权䅁权牄权䅁允䅁䅁䅅䅁䡁䅁䅁䅁䅁位䅚䍄䉁䅁䅁睁䅁䅁䅍䅄䅁䅁䅯杇䄰䅁䅯杇䅙䅁䅅䅁䉁䅁䅁权時杂䅁䍄䉁䅁䅁兂䅁䅁䅍䅄䅁䅁䅯全䅅䅁䅯儵䅯䅁䅯朵䅯䅁䅯眵䅯䅁䅅䅁䉁䅁䅁权㕄权䅁䍄䉁䅁䅁睁䅁䅁䅍䅄䅁䅁䅯光䅅䅁䅯䅇䅙䅁䅅䅁䉁䅁䅁权婁杂䅁䍄䉁䅁䅁睁䅁䅁䅍䅄䅁䅁䅯光䅕䅁䅯杊䅙䅁䅅䅁䉁䅁䅁兂䙃ㄶ㑇獈䉖䅑杷允䅁䅁䅑䅁䑁䅁䅷䅁䭁䉁䄸䅁䭁䅁䍅䅁䭁䅁䍍䅁䉁䅁䅁允䅁䅁䅕楔い周楓歸䵁䅉䅅䅁䕁䅁䅁睁䵁䅁䅁权ㅃ䅁䅁权䉁杁䅁权䑁杁䅁允䅁䅁䅅䅁䙁䅁䱪戫䤴敬䅊䍄䉁䅁䅁睁䅁䅁䅍䅄䅁䅁䅯六䅁䅁䅯䅇䅙䅁䅅䅁䉁䅁䅁权㕁杂䅁䍄䉁䅁䅁睁䅁䅁䅍䅄䅁䅁䅯䅹䅑䅁䅯䅈䅙䅁䅅䅁䉁䅁䅁权楂杂䅁䍄䉁䅁䅁䅂䅁䅁䅍䅄䅁䅁䅯杇䅁䅁䅯䅂䅁䅁䅯兂䅁䅁䅅䅁䉁䅁䅁䅆杁潧䑷䅁䅁䅁杷允䅁䅁䅕䅁䑁䅁䅷䅁䭁䍁䅕䅁䭁佁䭧䅁䭁佁䭙䅁䭁佁䭣䅁䉁䅁䅁允䅁䅁䅯杂䅳䅁杷允䅁䅁䅍䅁䑁䅁䅷䅁䭁䭁䙧䅁䭁䍁䝙䅁䉁䅁䅁允䅁䅁䅕積積積積ざ䵁䅉䅅䅁䑁䅁䅁睁䵁䅁䅁权呄睃䅁权奁杂䅁允䅁䅁䅅䅁䭁䕁䝑䅁䵁䅉䅅䅁䕁䅁䅁睁䵁䅁䅁权敁䅁䅁权䭁䅁䅁权䙁䅁䅁允䅁䅁䅅䅁䙁䡁焹䡶呓䅇䄵䍄䉁䅁䅁䅂䅁䅁䅍䅄䅁䅁䅯睰䅁䅁䅯权䅁䅁䅯䅂䅉䅁䅅䅁䉁䅁䅁兂婄発呤礴灕䅑杷允䅁䅁䅍䅁䑁䅁䅷䅁䭁䭁䉫䅁䭁䉁䝷䅁䉁䅁䅁允䅁䅁䅯睉䅣䅁杷允䅁䅁䅑䅁䑁䅁䅷䅁䭁䙁䉷䅁䭁䅁䅑䅁䭁䅁䍑䅁䉁䅁䅁允䅁䉁䅑䉷浭杁䅁䅁䵁䅉䅅䅁䙁䅁䅁睁䵁䅁䅁权㕄䅂䅁权獄权䅁权浄权䅁权湄权䅁允䅁䅁䅅䅁䡁䅁䅁䅁䅄佹䅖䍄䉁䅁䅁兂䅁䅁䅍䅄䅁䅁䅯睐䅷䅁䅯䄷䅯䅁䅯朵䅯䅁䅯眵䅯䅁䅅䅁䉁䅁䅁权允䅂䅁䍄䉁䅁䅁兂䅁䅁䅍䅄䅁䅁䅯睵䅳䅁䅯儷䅯䅁䅯朵䅯䅁䅯眵䅯䅁䅅䅁䉁䅁䅁睂䅁䅁䅁䍙洷䅑杷允䅁䅁䅕䅁䑁䅁䅷䅁䭁偁䙣䅁䭁佁䭯䅁䭁佁䭙䅁䭁佁䭳䅁䉁䅁䅁允䅁䅁䅯䅅䅑䅁杷允䅁䅁䅍䅁䑁䅁䅷䅁䭁䕁䉣䅁䭁䉁䝧䅁䉁䅁䅁允䅁䅁䅯兇䅙䅁杷允䅁䅁䅍䅁䑁䅁䅷䅁䭁乁䱍䅁䭁䉁䝷䅁䉁䅁䅁允䅁䅁䅯眹䅙䅁杷允䅁䅁䅍䅁䑁䅁䅷䅁䭁䅁䉕䅁䭁䉁䝷䅁䉁䅁䅁允䅁䅁䅯杗䅙䅁杷允䅁䅁䅍䅁䑁䅁䅷䅁䭁䱁丸䅁䭁䉁䝧䅁䉁䅁䅁允䅁䅁䅯兏䅙䅁杷允䅁䅁䅕䅁䑁䅁䅷䅁䭁䡁䴸䅁䭁佁䬰䅁䭁佁䭙䅁䭁佁䭣䅁䉁䅁䅁允䅁䅁䅣䅁䅁䝁瑁欵䵁䅉䅅䅁䕁䅁䅁睁䵁䅁䅁权婃䅁䅁权晁杂䅁权杁杂䅁允䅁䅁䅅䅁䭁䥁䝙䅁䵁䅉䅅䅁䕁䅁䅁睁䵁䅁䅁权呄睃䅁权晁杂䅁权杁杂䅁允䅁䅁䅅䅁䭁䡁䩯䅁䵁䅉䅅䅁䙁䅁䅁睁䵁䅁䅁权牁兂䅁权獄权䅁权浄权䅁权湄权䅁允䅁䅁䅅䅁䭁䉁䕁䅁䵁䅉䅅䅁䙁䅁䅁睁䵁䅁䅁权䅄杄䅁权汄权䅁权浄权䅁权湄权䅁允䅁䅁䅅䅁䭁䉁䕁䅁䵁䅉䅅䅁䙁䅁䅁睁䵁䅁䅁权偃䅂䅁权瑄权䅁权浄权䅁权湄权䅁允䅁䅁䅅䅁䡁䅁䅁䅁䅂伵䅖䍄䉁䅁䅁兂䅁䅁䅍䅄䅁䅁䅯䄵䄰䅁䅯䄶䅯䅁䅯朵䅯䅁䅯眵䅯䅁䅅䅁䉁䅁䅁权允䅂䅁䍄䉁䅁䅁兂䅁䅁䅍䅄䅁䅁䅯眰䅳䅁䅯䄶䅯䅁䅯朵䅯䅁䅯眵䅯䅁䅅䅁䉁䅁䅁权允䅂䅁䍄䉁䅁䅁䅂䅁䅁䅍䅄䅁䅁䅯杷䅁䅁䅯允䅉䅁䅯兂䅉䅁䅅䅁䉁䅁䅁兂㥁灒ひ奆㉶䅑杷允䅁䅁䅑䅁䑁䅁䅷䅁䭁䩁䙕䅁䭁䉁䜸䅁䭁䍁䝁䅁䉁䅁䅁允䅁䅁䅯內䅣䅁杷允䅁䅁䅕䅁䑁䅁䅷䅁䭁乁䱍䅁䭁佁䭷䅁䭁佁䭙䅁䭁佁䭣䅁䉁䅁䅁允䅁䅁䅯䅅䅑䅁杷允䅁䅁䅑䅁䑁䅁䅷䅁䭁䡁䄰䅁䭁䅁䍅䅁䭁䅁䍉䅁䉁䅁䅁允䅁䅁䅕卶临坪爰啹䵁䅉䅅䅁䕁䅁䅁睁䵁䅁䅁权噄䅁䅁权䉁杁䅁权䍁杁䅁允䅁䅁䅅䅁䙁䥁䈴愲桴䔲䉚䍄䉁䅁䅁睁䅁䅁䅍䅄䅁䅁䅯睤䅕䅁䅯䅊䅙䅁䅅䅁䉁䅁䅁权捁䅃䅁䍄䉁䅁䅁䅂䅁䅁䅍䅄䅁䅁䅯杔䅅䅁䅯允䅉䅁䅯杁䅉䅁䅅䅁䉁䅁䅁兂䍂余兘渹㍮䅑杷允䅁䅁䅕䅁䑁䅁䅷䅁䭁䑁䉅䅁䭁佁䭕䅁䭁佁䭙䅁䭁佁䭣䅁䉁䅁䅁允䅁䅁䅯䅇䅳䅁杷允䅁䅁䅕䅁䑁䅁䅷䅁䭁䵁䙕䅁䭁佁䭯䅁䭁佁䭙䅁䭁佁䭳䅁䉁䅁䅁允䅁䅁䅣䅁䅁䭁㙁欵䵁䅉䅅䅁䙁䅁䅁睁䵁䅁䅁权十䅁䅁权汄权䅁权浄权䅁权湄权䅁允䅁䅁䅅䅁䭁䑁䱧䅁䵁䅉䅅䅁䙁䅁䅁睁䵁䅁䅁权奂兂䅁权瑄权䅁权浄权䅁权湄权䅁允䅁䅁䅅䅁䡁䅁䅁䅁䅁佴䅖䍄䉁䅁䅁睁䅁䅁䅍䅄䅁䅁䅯朶䅅䅁䅯杈䅙䅁䅅䅁䉁䅁䅁权歃杂䅁䍄䉁䅁䅁䅂䅁䅁䅍䅄䅁䅁䅯睇䅅䅁䅯权䅁䅁䅯䅂䅉䅁䅅䅁䉁䅁䅁兂䩄牤昶煇朸䅑杷允䅁䅁䅍䅁䑁䅁䅷䅁䭁䕁䉳䅁䭁䉁䝷䅁䉁䅁䅁允䅁䅁䅯䅌䅣䅁杷允䅁䅁䅍䅁䑁䅁䅷䅁䭁䡁䉉䅁䭁䍁䝑䅁䉁䅁䅁允䅁䅁䅯䅅䅑䅁杷允䅁䅁䅍䅁䑁䅁䅷䅁䭁䝁䙣䅁䭁䉁䜴䅁䉁䅁䅁允䅁䅁䅯䅬䅙䅁杷允䅁䅁䅕䅁䑁䅁䅷䅁䭁偁䕍䅁䭁佁䬰䅁䭁佁䭙䅁䭁佁䭣䅁䉁䅁䅁允䅁䅁䅣䅁䅁䍁潁欵䵁䅉䅅䅁䙁䅁䅁睁䵁䅁䅁权十䅁䅁权煄权䅁权浄权䅁权牄权䅁允䅁䅁䅅䅁䡁䅁䅁䅁䅁敔䅚䍄䉁䅁䅁兂䅁䅁䅍䅄䅁䅁䅯䅯䅑䅁䅯儶䅯䅁䅯朵䅯䅁䅯眵䅯䅁䅅䅁䉁䅁䅁权䝄兄䅁䍄䉁䅁䅁睁䅁䅁䅍䅄䅁䅁䅯睈䅅䅁䅯杊䅙䅁䅅䅁䉁䅁䅁兂桄桥畓㝒卆䅑杷允䅁䅁䅑䅁䑁䅁䅷䅁䭁䍁䅑䅁䭁䅁䍅䅁䭁䅁䍍䅁䉁䅁䅁允䅁䅁䅕搱敬敂䱐〲䵁䅉䅅䅁䕁䅁䅁睁䵁䅁䅁权⽄䅁䅁权剁䅁䅁权䕁杁䅁允䅁䅁䅅䅁啁䩁䴶督䅷䅁䅁䍄䉁䅁䅁睁䅁䅁䅍䅄䅁䅁䅯䅗䅁䅁䅯杇䅙䅁䅅䅁䉁䅁䅁权敂杂䅁䍄䉁䅁䅁睁䅁䅁䅍䅄䅁䅁䅯䅍䅅䅁䅯杈䅙䅁䅅䅁䉁䅁䅁权硁䅃䅁䍄䉁䅁䅁䅂䅁䅁䅍䅄䅁䅁䅯䅩䅁䅁䅯允䅉䅁䅯兂䅉䅁䅅䅁䉁䅁䅁兂ぁ潮慷睖渳䅑杷允䅁䅁䅑䅁䑁䅁䅷䅁䭁䥁䅧䅁䭁䅁䍅䅁䭁䅁䍍䅁䉁䅁䅁允䅁䅁䅕杧桤啹硈欵䵁䅉䅅䅁䙁䅁䅁睁䵁䅁䅁权湂兂䅁权汄权䅁权浄权䅁权湄权䅁允䅁䅁䅅䅁䭁䉁䕁䅁䵁䅉䅅䅁䕁䅁䅁睁䵁䅁䅁权十允䅁权䉁杁䅁权䍁杁䅁允䅁䅁䅅䅁䙁䵁癄癏㡙琱䅨䍄䉁䅁䅁兂䅁䅁䅍䅄䅁䅁䅯杮䅑䅁䅯䄷䅯䅁䅯朵䅯䅁䅯眵䅯䅁䅅䅁䉁䅁䅁睂䅁䅁䅁䈴浶䅑杷允䅁䅁䅕䅁䑁䅁䅷䅁䭁偁䕫䅁䭁佁䬰䅁䭁佁䭙䅁䭁佁䭣䅁䉁䅁䅁允䅁䅁䅣䅁䅁䵁䥄唵䵁䅉䅅䅁䑁䅁䅁睁䵁䅁䅁权䡄兄䅁权奁杂䅁允䅁䅁䅅䅁䭁䡁䝷䅁䵁䅉䅅䅁䑁䅁䅁睁䵁䅁䅁权䉃䅁䅁权歁杂䅁允䅁䅁䅅䅁䭁䉁䕁䅁䵁䅉䅅䅁䑁䅁䅁睁䵁䅁䅁权癃允䅁权慁杂䅁允䅁䅁䅅䅁䭁䙁䜴䅁䵁䅉䅅䅁䕁䅁䅁睁䵁䅁䅁权乁杂䅁权晁杂䅁权杁杂䅁允䅁䅁䅅䅁䭁䩁䝳䅁䵁䅉䅅䅁䕁䅁䅁睁䵁䅁䅁权㍂䅁䅁权䉁杁䅁权䍁杁䅁允䅁䅁䅅䅁䙁䩁潁摗灐敇䅊䍄䉁䅁䅁䅂䅁䅁䅍䅄䅁䅁䅯䅶䅅䅁䅯允䅉䅁䅯睁䅉䅁䅅䅁䉁䅁䅁兂㝂含㡯偑呦䅑杷允䅁䅁䅍䅁䑁䅁䅷䅁䭁䩁偧䅁䭁䍁䝑䅁䉁䅁䅁允䅁䅁䅯桗䅉䅁杷允䅁䅁䅕䅁䑁䅁䅷䅁䭁䕁䉍䅁䭁佁䬰䅁䭁佁䭙䅁䭁佁䭣䅁䉁䅁䅁允䅁䅁䅣䅁䅁䍁硁欵䵁䅉䅅䅁䙁䅁䅁睁䵁䅁䅁权㥃兂䅁权獄权䅁权浄权䅁权湄权䅁允䅁䅁䅅䅁䡁䅁䅁䅁杄佁䅚䍄䉁䅁䅁兂䅁䅁䅍䅄䅁䅁䅯杨䅁䅁䅯䄷䅯䅁䅯朵䅯䅁䅯眵䅯䅁䅅䅁䉁䅁䅁睂䅁䅁䅁偷汘䅑杷允䅁䅁䅕䅁䑁䅁䅷䅁䭁乁䱫䅁䭁佁䭕䅁䭁佁䭙䅁䭁佁䭣䅁䉁䅁䅁允䅁䅁䅯䅅䅑䅁杷允䅁䅁䅍䅁䑁䅁䅷䅁䭁䑁䅑䅁䭁䍁䝙䅁䉁䅁䅁允䅁䅁䅕瑃橥䑣䬰歒䵁䅉䅅䅁䕁䅁䅁睁䵁䅁䅁权㕄兄䅁权晁杂䅁权杁杂䅁允䅁䅁䅅䅁䭁䡁䝯䅁䵁䅉䅅䅁䑁䅁䅁睁䵁䅁䅁权ぁ䅄䅁权敁杂䅁允䅁䅁䅅䅁䭁䭁䝑䅁䵁䅉䅅䅁䙁䅁䅁睁䵁䅁䅁权坁兄䅁权潄权䅁权浄权䅁权湄权䅁允䅁䅁䅅䅁䭁偁䬴䅁䵁䅉䅅䅁䕁䅁䅁睁䵁䅁䅁权䩁䅁䅁权䭁䅁䅁权䕁杁䅁允䅁䅁䅅䅁䙁䙁歰㥏倹兪䅖䍄䉁䅁䅁䅂䅁䅁䅍䅄䅁䅁䅯来䅁䅁䅯䅂䅁䅁䅯兂䅁䅁䅅䅁䉁䅁䅁䅆癃汙䄰䅁䅁䅁杷允䅁䅁䅑䅁䑁䅁䅷䅁䭁䍁䉕䅁䭁䅁䅯䅁䭁䅁䍑䅁䉁䅁䅁允䅁䅁䅕灭婭婭婫う䵁䅉䅅䅁䑁䅁䅁睁䵁䅁䅁权捄允䅁权敁杂䅁允䅁䅁䅅䅁䭁䵁䜴䅁䵁䅉䅅䅁䙁䅁䅁睁䵁䅁䅁权慄䅂䅁权瑄权䅁权浄权䅁权湄权䅁允䅁䅁䅅䅁䭁䉁䕁䅁䵁䅉䅅䅁䙁䅁䅁睁䵁䅁䅁权ぁ䅁䅁权獄权䅁权浄权䅁权湄权䅁允䅁䅁䅅䅁䡁䅁䅁䅁杁⭉䅒䍄䉁䅁䅁睁䅁䅁䅍䅄䅁䅁䅯䅓䅁䅁䅯䅇䅙䅁䅅䅁䉁䅁䅁权婁杂䅁䍄䉁䅁䅁睁䅁䅁䅍䅄䅁䅁䅯䄹䄰䅁䅯杊䅙䅁䅅䅁䉁䅁䅁兂灁䥘䌯夹䙨䅑杷允䅁䅁䅑䅁䑁䅁䅷䅁䭁偁䅍䅁䭁䅁䅑䅁䭁䅁䍑䅁䉁䅁䅁允䅁䉁䅑估䍸䅁䅁䅁䵁䅉䅅䅁䑁䅁䅁睁䵁䅁䅁权䅂兂䅁权捁杂䅁允䅁䅁䅅䅁䭁䉁䡷䅁䵁䅉䅅䅁䙁䅁䅁睁䵁䅁䅁权䉃兄䅁权獄权䅁权浄权䅁权湄权䅁允䅁䅁䅅䅁䡁䅁䅁䅁䅁住䅚䍄䉁䅁䅁睁䅁䅁䅍䅄䅁䅁䅯䅕䅕䅁䅯䅈䅙䅁䅅䅁䉁䅁䅁权慄杂䅁䍄䉁䅁䅁睁䅁䅁䅍䅄䅁䅁䅯䅷䅅䅁䅯䅈䅙䅁䅅䅁䉁䅁䅁权㝂杂䅁䍄䉁䅁䅁兂䅁䅁䅍䅄䅁䅁䅯兹䅁䅁䅯儷䅯䅁䅯朵䅯䅁䅯眵䅯䅁䅅䅁䉁䅁䅁睂䅁䅁䅁䕙浘䅑杷允䅁䅁䅑䅁䑁䅁䅷䅁䭁偁䈰䅁䭁䅁䍅䅁䭁䅁䍕䅁䉁䅁䅁允䅁䉁䅑睸䉯䅁䅁䅁䵁䅉䅅䅁䕁䅁䅁睁䵁䅁䅁权䭁杄䅁权晁杂䅁权杁杂䅁允䅁䅁䅅䅁䭁䡁䡧䅁䵁䅉䅅䅁䕁䅁䅁睁䵁䅁䅁权塁兂䅁权晁杂䅁权杁杂䅁允䅁䅁䅅䅁䭁乁䝳䅁䵁䅉䅅䅁䑁䅁䅁睁䵁䅁䅁权䥂䅁䅁权慁杂䅁允䅁䅁䅅䅁䭁䉁䝳䅁䵁䅉䅅䅁䕁䅁䅁睁䵁䅁䅁权㉁䅁䅁权剁䅁䅁权䕁杁䅁允䅁䅁䅅䅁啁䝁獃兪䅙䅁䅁䍄䉁䅁䅁兂䅁䅁䅍䅄䅁䅁䅯兩䅁䅁䅯䄶䅯䅁䅯朵䅯䅁䅯眵䅯䅁䅅䅁䉁䅁䅁权䝁睃䅁䍄䉁䅁䅁睁䅁䅁䅍䅄䅁䅁䅯內䅁䅁䅯䅈䅙䅁䅅䅁䉁䅁䅁权煁杂䅁䍄䉁䅁䅁睁䅁䅁䅍䅄䅁䅁䅯䄶䅳䅁䅯杈䅙䅁䅅䅁䉁䅁䅁权捂杂䅁䍄䉁䅁䅁睁䅁䅁䅍䅄䅁䅁䅯公䅕䅁䅯䅊䅙䅁䅅䅁䉁䅁䅁权扂杂䅁䍄䉁䅁䅁睁䅁䅁䅍䅄䅁䅁䅯朴䅳䅁䅯䅊䅙䅁䅅䅁䉁䅁䅁权䥁睂䅁䍄䉁䅁䅁兂䅁䅁䅍䅄䅁䅁䅯䅚䅷䅁䅯䄶䅯䅁䅯朵䅯䅁䅯眵䅯䅁䅅䅁䉁䅁䅁权允䅂䅁䍄䉁䅁䅁睁䅁䅁䅍䅄䅁䅁䅯杓䅅䅁䅯䅊䅙䅁䅅䅁䉁䅁䅁权ㅁ权䅁䍄䉁䅁䅁䅂䅁䅁䅍䅄䅁䅁䅯杹䅅䅁䅯权䅁䅁䅯䅂䅉䅁䅅䅁䉁䅁䅁兂⽁噎㘶奓剷䅑杷允䅁䅁䅕䅁䑁䅁䅷䅁䭁䥁久䅁䭁佁䭧䅁䭁佁䭙䅁䭁佁䭣䅁䉁䅁䅁允䅁䅁䅯兕䅳䅁杷允䅁䅁䅑䅁䑁䅁䅷䅁䭁佁䙳䅁䭁䉁䜸䅁䭁䍁䝁䅁䉁䅁䅁允䅁䅁䅯杚䅣䅁杷允䅁䅁䅕䅁䑁䅁䅷䅁䭁䱁䙉䅁䭁佁䭫䅁䭁佁䭙䅁䭁佁䭣䅁䉁䅁䅁允䅁䅁䅯兹䄰䅁杷允䅁䅁䅍䅁䑁䅁䅷䅁䭁䕁䅧䅁䭁䉁䝷䅁䉁䅁䅁允䅁䅁䅯杍䅙䅁杷允䅁䅁䅍䅁䑁䅁䅷䅁䭁䍁䉫䅁䭁䉁䝯䅁䉁䅁䅁允䅁䅁䅯睘䅙䅁杷允䅁䅁䅕䅁䑁䅁䅷䅁䭁䥁䵣䅁䭁佁䭫䅁䭁佁䭙䅁䭁佁䭣䅁䉁䅁䅁允䅁䅁䅯制䅅䅁杷允䅁䅁䅕䅁䑁䅁䅷䅁䭁佁䵕䅁䭁佁䭕䅁䭁佁䭙䅁䭁佁䭣䅁䉁䅁䅁允䅁䅁䅯䅈䅳䅁杷允䅁䅁䅍䅁䑁䅁䅷䅁䭁䙁䉫䅁䭁䉁䝯䅁䉁䅁䅁允䅁䅁䅯睇䅙䅁杷允䅁䅁䅕䅁䑁䅁䅷䅁䭁䥁䅕䅁䭁佁䭕䅁䭁佁䭙䅁䭁佁䭣䅁䉁䅁䅁允䅁䅁䅯児䅉䅁杷允䅁䅁䅍䅁䑁䅁䅷䅁䭁䕁䙳䅁䭁䉁䝷䅁䉁䅁䅁允䅁䅁䅯睺䅙䅁杷允䅁䅁䅍䅁䑁䅁䅷䅁䭁䵁乳䅁䭁䉁䜴䅁䉁䅁䅁允䅁䅁䅯杯䅙䅁杷允䅁䅁䅕䅁䑁䅁䅷䅁䭁䩁䵍䅁䭁佁䭷䅁䭁佁䭙䅁䭁佁䭣䅁䉁䅁䅁允䅁䅁䅣䅁䅁䥁睁唵䵁䅉䅅䅁䑁䅁䅁睁䵁䅁䅁权㍂䅁䅁权捁杂䅁允䅁䅁䅅䅁䭁䵁䜸䅁䵁䅉䅅䅁䑁䅁䅁睁䵁䅁䅁权䥂允䅁权慁杂䅁允䅁䅁䅅䅁䭁䑁䜴䅁䵁䅉䅅䅁䕁䅁䅁睁䵁䅁䅁权湂䅁䅁权晁杂䅁权杁杂䅁允䅁䅁䅅䅁䭁䡁䩷䅁䵁䅉䅅䅁䑁䅁䅁睁䵁䅁䅁权㝃睃䅁权捁杂䅁允䅁䅁䅅䅁䭁䥁䝳䅁䵁䅉䅅䅁䙁䅁䅁睁䵁䅁䅁权䥂䅁䅁权獄权䅁权浄权䅁权湄权䅁允䅁䅁䅅䅁䡁䅁䅁䅁䅄敲䅖䍄䉁䅁䅁睁䅁䅁䅍䅄䅁䅁䅯杇䅁䅁䅯䅇䅙䅁䅅䅁䉁䅁䅁权療杂䅁䍄䉁䅁䅁睁䅁䅁䅍䅄䅁䅁䅯杕䄰䅁䅯䅊䅙䅁䅅䅁䉁䅁䅁权䩁杅䅁䍄䉁䅁䅁睁䅁䅁䅍䅄䅁䅁䅯杇䅁䅁䅯䅈䅙䅁䅅䅁䉁䅁䅁权䝂睂䅁䍄䉁䅁䅁䅂䅁䅁䅍䅄䅁䅁䅯睐䅳䅁䅯睈䅙䅁䅯䅉䅙䅁䅅䅁䉁䅁䅁权䝃杂䅁䍄䉁䅁䅁兂䅁䅁䅍䅄䅁䅁䅯䅉䅅䅁䅯儶䅯䅁䅯朵䅯䅁䅯眵䅯䅁䅅䅁䉁䅁䅁权乄兄䅁䍄䉁䅁䅁睁䅁䅁䅍䅄䅁䅁䅯杺䄰䅁䅯䅇䅙䅁䅅䅁䉁䅁䅁权䭂杂䅁䍄䉁䅁䅁兂䅁䅁䅍䅄䅁䅁䅯儳䅑䅁䅯儶䅯䅁䅯朵䅯䅁䅯眵䅯䅁䅅䅁䉁䅁䅁权剃䅅䅁䍄䉁䅁䅁睁䅁䅁䅍䅄䅁䅁䅯睺䄰䅁䅯䅇䅙䅁䅅䅁䉁䅁䅁权婁杂䅁䍄䉁䅁䅁兂䅁䅁䅍䅄䅁䅁䅯杈䅕䅁䅯儵䅯䅁䅯朵䅯䅁䅯眵䅯䅁䅅䅁䉁䅁䅁权㉁睃䅁䍄䉁䅁䅁兂䅁䅁䅍䅄䅁䅁䅯睰䅕䅁䅯儷䅯䅁䅯朵䅯䅁䅯眵䅯䅁䅅䅁䉁䅁䅁权允䅂䅁䍄䉁䅁䅁睁䅁䅁䅍䅄䅁䅁䅯杆䅳䅁䅯杇䅙䅁䅅䅁䉁䅁䅁权獂杂䅁䍄䉁䅁䅁䅂䅁䅁䅍䅄䅁䅁䅯睍䅅䅁䅯允䅉䅁䅯兂䅉䅁䅅䅁䉁䅁䅁兂㡁穔湷睤潔䅑杷允䅁䅁䅑䅁䑁䅁䅷䅁䭁䥁䉅䅁䭁䉁䜸䅁䭁䍁䝁䅁䉁䅁䅁允䅁䅁䅯睭䅙䅁杷允䅁䅁䅍䅁䑁䅁䅷䅁䭁偁䅳䅁䭁䉁䝯䅁䉁䅁䅁允䅁䅁䅯児䅙䅁杷允䅁䅁䅍䅁䑁䅁䅷䅁䭁䱁䱍䅁䭁䉁䝯䅁䉁䅁䅁允䅁䅁䅯杙䅙䅁杷允䅁䅁䅕䅁䑁䅁䅷䅁䭁乁䉕䅁䭁佁䭫䅁䭁佁䭙䅁䭁佁䭣䅁䉁䅁䅁允䅁䅁䅯杩䄸䅁杷允䅁䅁䅕䅁䑁䅁䅷䅁䭁乁䈴䅁䭁佁䭫䅁䭁佁䭙䅁䭁佁䭣䅁䉁䅁䅁允䅁䅁䅯䅅䅑䅁杷允䅁䅁䅕䅁䑁䅁䅷䅁䭁䭁䅙䅁䭁佁䭫䅁䭁佁䭙䅁䭁佁䭣䅁䉁䅁䅁允䅁䅁䅯杔䄰䅁杷允䅁䅁䅍䅁䑁䅁䅷䅁䭁佁䘴䅁䭁䉁䜴䅁䉁䅁䅁允䅁䅁䅯睭䅣䅁杷允䅁䅁䅕䅁䑁䅁䅷䅁䭁䉁乯䅁䭁佁䭯䅁䭁佁䭙䅁䭁佁䭳䅁䉁䅁䅁允䅁䅁䅯䅅䅑䅁杷允䅁䅁䅑䅁䑁䅁䅷䅁䭁䝁䅑䅁䭁䉁䅅䅁䭁䅁䅕䅁䉁䅁䅁允䅁䉁䅑䍩䑴元䅁䅁䵁䅉䅅䅁䙁䅁䅁睁䵁䅁䅁权奄兂䅁权潄权䅁权浄权䅁权湄权䅁允䅁䅁䅅䅁䭁䉁䕁䅁䵁䅉䅅䅁䑁䅁䅁睁䵁䅁䅁权楃䅂䅁权奁杂䅁允䅁䅁䅅䅁䭁䑁䝫䅁䵁䅉䅅䅁䙁䅁䅁睁䵁䅁䅁权允杂䅁权潄权䅁权浄权䅁权湄权䅁允䅁䅁䅅䅁䭁䅁䱙䅁䵁䅉䅅䅁䙁䅁䅁睁䵁䅁䅁权塄䅄䅁权瑄权䅁权浄权䅁权湄权䅁允䅁䅁䅅䅁䡁䅁䅁䅁杄畏䅚䍄䉁䅁䅁兂䅁䅁䅍䅄䅁䅁䅯䄰䄰䅁䅯䄶䅯䅁䅯朵䅯䅁䅯眵䅯䅁䅅䅁䉁䅁䅁权允䅂䅁䍄䉁䅁䅁睁䅁䅁䅍䅄䅁䅁䅯睷䅅䅁䅯杈䅙䅁䅅䅁䉁䅁䅁权㑄睂䅁䍄䉁䅁䅁睁䅁䅁䅍䅄䅁䅁䅯儷䅕䅁䅯䅈䅙䅁䅅䅁䉁䅁䅁权橁䅃䅁䍄䉁䅁䅁䅂䅁䅁䅍䅄䅁䅁䅯杤䅅䅁䅯允䅉䅁䅯杁䅉䅁䅅䅁䉁䅁䅁兂慂儸䘲㕲煔䅑杷允䅁䅁䅕䅁䑁䅁䅷䅁䭁䅁䙅䅁䭁佁䭫䅁䭁佁䭙䅁䭁佁䭣䅁䉁䅁䅁允䅁䅁䅯䄱䄰䅁杷允䅁䅁䅍䅁䑁䅁䅷䅁䭁䡁乕䅁䭁䉁䝧䅁䉁䅁䅁允䅁䅁䅯兇䅙䅁杷允䅁䅁䅍䅁䑁䅁䅷䅁䭁䡁䅉䅁䭁䉁䝧䅁䉁䅁䅁允䅁䅁䅯䅒䅙䅁杷允䅁䅁䅕䅁䑁䅁䅷䅁䭁䍁䈰䅁䭁佁䭷䅁䭁佁䭙䅁䭁佁䭣䅁䉁䅁䅁允䅁䅁䅣䅁䅁䥁偂欵䵁䅉䅅䅁䑁䅁䅁睁䵁䅁䅁权ぃ䅁䅁权捁杂䅁允䅁䅁䅅䅁䭁佁䝷䅁䵁䅉䅅䅁䕁䅁䅁睁䵁䅁䅁权䝂䅁䅁权䉁杁䅁权䍁杁䅁允䅁䅁䅅䅁䙁䱁灸䱹剋摷䄱䍄䉁䅁䅁兂䅁䅁䅍䅄䅁䅁䅯克䅅䅁䅯䄶䅯䅁䅯朵䅯䅁䅯眵䅯䅁䅅䅁䉁䅁䅁权⭄权䅁䍄䉁䅁䅁睁䅁䅁䅍䅄䅁䅁䅯眹䅅䅁䅯䅊䅙䅁䅅䅁䉁䅁䅁权㑃权䅁䍄䉁䅁䅁兂䅁䅁䅍䅄䅁䅁䅯䅳䅕䅁䅯儷䅯䅁䅯朵䅯䅁䅯眵䅯䅁䅅䅁䉁䅁䅁权允䅂䅁䍄䉁䅁䅁兂䅁䅁䅍䅄䅁䅁䅯克䅅䅁䅯䄷䅯䅁䅯朵䅯䅁䅯眵䅯䅁䅅䅁䉁䅁䅁睂䅁䅁䅁䉷洷䅑杷允䅁䅁䅍䅁䑁䅁䅷䅁䭁䭁䉕䅁䭁䉁䝧䅁䉁䅁䅁允䅁䅁䅯䅦䅙䅁杷允䅁䅁䅕䅁䑁䅁䅷䅁䭁䙁䙁䅁䭁佁䬰䅁䭁佁䭙䅁䭁佁䭣䅁䉁䅁䅁允䅁䅁䅣䅁䅁䭁䉂欵䵁䅉䅅䅁䑁䅁䅁睁䵁䅁䅁权⭁䅁䅁权奁杂䅁允䅁䅁䅅䅁䭁䉁䝫䅁䵁䅉䅅</t>
  </si>
  <si>
    <t>䅁䙁䅁䅁睁䵁䅁䅁权扂允䅁权灄权䅁权浄权䅁权湄权䅁允䅁䅁䅅䅁䭁䭁偧䅁䵁䅉䅅䅁䙁䅁䅁睁䵁䅁䅁权䱃允䅁权汄权䅁权浄权䅁权湄权䅁允䅁䅁䅅䅁䭁䑁䌰䅁䵁䅉䅅䅁䕁䅁䅁睁䵁䅁䅁权剃䅁䅁权䉁杁䅁权䑁杁䅁允䅁䅁䅅䅁䙁䕁砵晒䵣㡢䄹䍄䉁䅁䅁兂䅁䅁䅍䅄䅁䅁䅯杳䅅䅁䅯䄷䅯䅁䅯朵䅯䅁䅯眵䅯䅁䅅䅁䉁䅁䅁睂䅁䅁䅁䈴汪䅑杷允䅁䅁䅑䅁䑁䅁䅷䅁䭁䑁䄴䅁䭁䉁䜸䅁䭁䍁䝁䅁䉁䅁䅁允䅁䅁䅯杦䅫䅁杷允䅁䅁䅑䅁䑁䅁䅷䅁䭁䱁䉅䅁䭁䉁䜸䅁䭁䍁䝁䅁䉁䅁䅁允䅁䅁䅯杺䅧䅁杷允䅁䅁䅕䅁䑁䅁䅷䅁䭁䵁䵣䅁䭁佁䭧䅁䭁佁䭙䅁䭁佁䭣䅁䉁䅁䅁允䅁䅁䅯䅅䅑䅁杷允䅁䅁䅍䅁䑁䅁䅷䅁䭁偁䱳䅁䭁䉁䝧䅁䉁䅁䅁允䅁䅁䅯䅒䅙䅁杷允䅁䅁䅕䅁䑁䅁䅷䅁䭁偁䅁䅁䭁佁䭫䅁䭁佁䭙䅁䭁佁䭣䅁䉁䅁䅁允䅁䅁䅯朲䄰䅁杷允䅁䅁䅍䅁䑁䅁䅷䅁䭁䑁䵧䅁䭁䉁䝯䅁䉁䅁䅁允䅁䅁䅯兺䅙䅁杷允䅁䅁䅕䅁䑁䅁䅷䅁䭁䥁䙧䅁䭁佁䭫䅁䭁佁䭙䅁䭁佁䭣䅁䉁䅁䅁允䅁䅁䅯䅅䅑䅁杷允䅁䅁䅕䅁䑁䅁䅷䅁䭁䭁䵯䅁䭁佁䭕䅁䭁佁䭙䅁䭁佁䭣䅁䉁䅁䅁允䅁䅁䅯児䅉䅁杷允䅁䅁䅍䅁䑁䅁䅷䅁䭁䵁䉧䅁䭁䉁䝧䅁䉁䅁䅁允䅁䅁䅯兇䅙䅁杷允䅁䅁䅕䅁䑁䅁䅷䅁䭁䝁䙙䅁䭁佁䬰䅁䭁佁䭙䅁䭁佁䭣䅁䉁䅁䅁允䅁䅁䅣䅁䅁䝁㉄〴䵁䅉䅅䅁䑁䅁䅁睁䵁䅁䅁权佃䅁䅁权流杂䅁允䅁䅁䅅䅁䙁䉁䘫ㄶ㑇氷䅤䍄䉁䅁䅁䅂䅁䅁䅍䅄䅁䅁䅯睗䅅䅁䅯充䅁䅁䅯兂䅁䅁䅅䅁䉁䅁䅁䅆杄ㅙ捖䅁䅁䅁杷允䅁䅁䅍䅁䑁䅁䅷䅁䭁䉁䘴䅁䭁䉁䝷䅁䉁䅁䅁允䅁䅁䅯杙䅙䅁杷允䅁䅁䅕䅁䑁䅁䅷䅁䭁䑁䄴䅁䭁佁䭕䅁䭁佁䭙䅁䭁佁䭣䅁䉁䅁䅁允䅁䅁䅯䅏䅳䅁杷允䅁䅁䅕䅁䑁䅁䅷䅁䭁䵁䉉䅁䭁佁䭷䅁䭁佁䭙䅁䭁佁䭣䅁䉁䅁䅁允䅁䅁䅯䅅䅑䅁杷允䅁䅁䅑䅁䑁䅁䅷䅁䭁䡁䅁䅁䭁䅁䍅䅁䭁䅁䍍䅁䉁䅁䅁允䅁䅁䅕汵浪硚硵啺䵁䅉䅅䅁䕁䅁䅁睁䵁䅁䅁权䕃䅁䅁权䉁杁䅁权䙁杁䅁允䅁䅁䅅䅁䙁䍁潩ぬ爴偧䅆䍄䉁䅁䅁兂䅁䅁䅍䅄䅁䅁䅯杶䅷䅁䅯䄶䅯䅁䅯朵䅯䅁䅯眵䅯䅁䅅䅁䉁䅁䅁权允䅂䅁䍄䉁䅁䅁兂䅁䅁䅍䅄䅁䅁䅯睶䅷䅁䅯䄶䅯䅁䅯朵䅯䅁䅯眵䅯䅁䅅䅁䉁䅁䅁权䝁睃䅁䍄䉁䅁䅁睁䅁䅁䅍䅄䅁䅁䅯䅕䅳䅁䅯䅈䅙䅁䅅䅁䉁䅁䅁权乂杂䅁䍄䉁䅁䅁䅂䅁䅁䅍䅄䅁䅁䅯兒䅳䅁䅯睈䅙䅁䅯䅉䅙䅁䅅䅁䉁䅁䅁权䑂充䅁䍄䉁䅁䅁兂䅁䅁䅍䅄䅁䅁䅯䅢䄴䅁䅯儵䅯䅁䅯朵䅯䅁䅯眵䅯䅁䅅䅁䉁䅁䅁权汃睃䅁䍄䉁䅁䅁睁䅁䅁䅍䅄䅁䅁䅯杌䅅䅁䅯䅈䅙䅁䅅䅁䉁䅁䅁权㥃杂䅁䍄䉁䅁䅁兂䅁䅁䅍䅄䅁䅁䅯督䅁䅁䅯朶䅯䅁䅯朵䅯䅁䅯眶䅯䅁䅅䅁䉁䅁䅁睂䅁䅁䅁䕑浐䅑杷允䅁䅁䅍䅁䑁䅁䅷䅁䭁䙁䱉䅁䭁䉁䝷䅁䉁䅁䅁允䅁䅁䅯睥䅙䅁杷允䅁䅁䅑䅁䑁䅁䅷䅁䭁䕁䙕䅁䭁䉁䜸䅁䭁䍁䝁䅁䉁䅁䅁允䅁䅁䅯来䅙䅁杷允䅁䅁䅕䅁䑁䅁䅷䅁䭁䅁䝧䅁䭁佁䭫䅁䭁佁䭙䅁䭁佁䭣䅁䉁䅁䅁允䅁䅁䅯眲䄰䅁杷允䅁䅁䅍䅁䑁䅁䅷䅁䭁䍁䈴䅁䭁䉁䜴䅁䉁䅁䅁允䅁䅁䅯東䅙䅁杷允䅁䅁䅍䅁䑁䅁䅷䅁䭁䩁䵑䅁䭁䍁䝙䅁䉁䅁䅁允䅁䅁䅕歲桦桥敒さ䵁䅉䅅䅁䑁䅁䅁睁䵁䅁䅁权橄兂䅁权流杂䅁允䅁䅁䅅䅁䙁䍁捬㡪ㅌ䙋䅬䍄䉁䅁䅁睁䅁䅁䅍䅄䅁䅁䅯允䄰䅁䅯䅊䅙䅁䅅䅁䉁䅁䅁权允䅂䅁䍄䉁䅁䅁兂䅁䅁䅍䅄䅁䅁䅯朰䅑䅁䅯儵䅯䅁䅯朵䅯䅁䅯眵䅯䅁䅅䅁䉁䅁䅁权乁睃䅁䍄䉁䅁䅁睁䅁䅁䅍䅄䅁䅁䅯共䅕䅁䅯䅈䅙䅁䅅䅁䉁䅁䅁权䱃杂䅁䍄䉁䅁䅁睁䅁䅁䅍䅄䅁䅁䅯杕䅳䅁䅯杊䅙䅁䅅䅁䉁䅁䅁兂䅁䅁䅁䝁卂䅑杷允䅁䅁䅍䅁䑁䅁䅷䅁䭁䵁䵣䅁䭁䍁䝑䅁䉁䅁䅁允䅁䅁䅯䉬䅁䅁杷允䅁䅁䅕䅁䑁䅁䅷䅁䭁佁䘸䅁䭁佁䭕䅁䭁佁䭙䅁䭁佁䭣䅁䉁䅁䅁允䅁䅁䅯䅈䅳䅁杷允䅁䅁䅕䅁䑁䅁䅷䅁䭁䙁䱁䅁䭁佁䭕䅁䭁佁䭙䅁䭁佁䭣䅁䉁䅁䅁允䅁䅁䅯䅅䅑䅁杷允䅁䅁䅑䅁䑁䅁䅷䅁䭁乁䈴䅁䭁䅁䍅䅁䭁䅁䍍䅁䉁䅁䅁允䅁䅁䅕敁㝤䍶䩋唰䵁䅉䅅䅁䙁䅁䅁睁䵁䅁䅁权畁允䅁权汄权䅁权浄权䅁权湄权䅁允䅁䅁䅅䅁䭁䅁䰰䅁䵁䅉䅅䅁䑁䅁䅁睁䵁䅁䅁权㥃䅂䅁权敁杂䅁允䅁䅁䅅䅁䭁䝁䝙䅁䵁䅉䅅䅁䑁䅁䅁睁䵁䅁䅁权㡂兂䅁权流杂䅁允䅁䅁䅅䅁䙁䡁㥅瑃橥䙷䅒䍄䉁䅁䅁睁䅁䅁䅍䅄䅁䅁䅯䅇䅷䅁䅯杇䅙䅁䅅䅁䉁䅁䅁权扁杂䅁䍄䉁䅁䅁兂䅁䅁䅍䅄䅁䅁䅯元䅷䅁䅯儷䅯䅁䅯朵䅯䅁䅯眵䅯䅁䅅䅁䉁䅁䅁睂䅁䅁䅁䍧浢䅑杷允䅁䅁䅑䅁䑁䅁䅷䅁䭁䩁䈴䅁䭁䅁䅑䅁䭁䅁䅕䅁䉁䅁䅁允䅁䉁䅑偦㍅䅁䅁䅁䵁䅉䅅䅁䙁䅁䅁睁䵁䅁䅁权兂睃䅁权灄权䅁权浄权䅁权湄权䅁允䅁䅁䅅䅁䭁䉁䕁䅁䵁䅉䅅䅁䙁䅁䅁睁䵁䅁䅁权㝂睃䅁权潄权䅁权浄权䅁权湄权䅁允䅁䅁䅅䅁䭁䅁䱙䅁䵁䅉䅅䅁䕁䅁䅁睁䵁䅁䅁权乃允䅁权晁杂䅁权杁杂䅁允䅁䅁䅅䅁䭁䵁䨴䅁䵁䅉䅅䅁䕁䅁䅁睁䵁䅁䅁权敃允䅁权䉁杁䅁权䍁杁䅁允䅁䅁䅅䅁䙁䅁漵䑔湗摔䅊䍄䉁䅁䅁兂䅁䅁䅍䅄䅁䅁䅯杕䅳䅁䅯儶䅯䅁䅯朵䅯䅁䅯眵䅯䅁䅅䅁䉁䅁䅁权允䅂䅁䍄䉁䅁䅁睁䅁䅁䅍䅄䅁䅁䅯睷䅅䅁䅯䅊䅙䅁䅅䅁䉁䅁䅁权歃权䅁䍄䉁䅁䅁䅂䅁䅁䅍䅄䅁䅁䅯眯䅁䅁䅯权䅁䅁䅯兂䅁䅁䅅䅁䉁䅁䅁兂癁匳䝑剧单䅑杷允䅁䅁䅍䅁䑁䅁䅷䅁䭁乁䉙䅁䭁䉁䝧䅁䉁䅁䅁允䅁䅁䅯睢䅙䅁杷允䅁䅁䅍䅁䑁䅁䅷䅁䭁䥁䵙䅁䭁䍁䝑䅁䉁䅁䅁允䅁䅁䅯䉍䅉䅁杷允䅁䅁䅕䅁䑁䅁䅷䅁䭁乁丰䅁䭁佁䭕䅁䭁佁䭙䅁䭁佁䭣䅁䉁䅁䅁允䅁䅁䅯䅅䅑䅁杷允䅁䅁䅕䅁䑁䅁䅷䅁䭁䍁䈴䅁䭁佁䬰䅁䭁佁䭙䅁䭁佁䭣䅁䉁䅁䅁允䅁䅁䅣䅁䅁䵁流欵䵁䅉䅅䅁䑁䅁䅁睁䵁䅁䅁权㑂允䅁权慁杂䅁允䅁䅁䅅䅁䭁䑁䝷䅁䵁䅉䅅䅁䙁䅁䅁睁䵁䅁䅁权卂睃䅁权瑄权䅁权浄权䅁权湄权䅁允䅁䅁䅅䅁䭁䉁䕁䅁䵁䅉䅅䅁䑁䅁䅁睁䵁䅁䅁权剄䅁䅁权慁杂䅁允䅁䅁䅅䅁䭁䵁䝍䅁䵁䅉䅅䅁䙁䅁䅁睁䵁䅁䅁权剄䅁䅁权汄权䅁权浄权䅁权湄权䅁允䅁䅁䅅䅁䭁䅁䰸䅁䵁䅉䅅䅁䙁䅁䅁睁䵁䅁䅁权䩄䅂䅁权汄权䅁权浄权䅁权湄权䅁允䅁䅁䅅䅁䭁䉁䕁䅁䵁䅉䅅䅁䑁䅁䅁睁䵁䅁䅁权⽁䅄䅁权慁杂䅁允䅁䅁䅅䅁䭁䵁䝉䅁䵁䅉䅅䅁䙁䅁䅁睁䵁䅁䅁权剄䅁䅁权煄权䅁权浄权䅁权牄权䅁允䅁䅁䅅䅁䡁䅁䅁䅁权⭑䅚䍄䉁䅁䅁兂䅁䅁䅍䅄䅁䅁䅯材䅅䅁䅯䄷䅯䅁䅯朵䅯䅁䅯眵䅯䅁䅅䅁䉁䅁䅁睂䅁䅁䅁䑙楘䅑杷允䅁䅁䅑䅁䑁䅁䅷䅁䭁乁䉕䅁䭁䅁䍅䅁䭁䅁䍍䅁䉁䅁䅁允䅁䅁䅕灗睋呲⭊䔱䵁䅉䅅䅁䙁䅁䅁睁䵁䅁䅁权䩄䅂䅁权瑄权䅁权浄权䅁权湄权䅁允䅁䅁䅅䅁䭁䉁䕁䅁䵁䅉䅅䅁䑁䅁䅁睁䵁䅁䅁权睁允䅁权慁杂䅁允䅁䅁䅅䅁䭁䙁䜸䅁䵁䅉䅅䅁䙁䅁䅁睁䵁䅁䅁权㍂䅁䅁权獄权䅁权浄权䅁权湄权䅁允䅁䅁䅅䅁䡁䅁䅁䅁权敃䅚䍄䉁䅁䅁睁䅁䅁䅍䅄䅁䅁䅯䅍䅅䅁䅯䅊䅙䅁䅅䅁䉁䅁䅁权允䅂䅁䍄䉁䅁䅁兂䅁䅁䅍䅄䅁䅁䅯䅉䅕䅁䅯儵䅯䅁䅯朵䅯䅁䅯眵䅯䅁䅅䅁䉁䅁䅁权㍁睃䅁䍄䉁䅁䅁睁䅁䅁䅍䅄䅁䅁䅯杁䅅䅁䅯杈䅙䅁䅅䅁䉁䅁䅁权㑄睂䅁䍄䉁䅁䅁睁䅁䅁䅍䅄䅁䅁䅯䄷䄰䅁䅯杇䅙䅁䅅䅁䉁䅁䅁权㡁杂䅁䍄䉁䅁䅁䅂䅁䅁䅍䅄䅁䅁䅯䅚䅁䅁䅯权䅁䅁䅯䅂䅉䅁䅅䅁䉁䅁䅁兂い搯㑒匶䝙䅑杷允䅁䅁䅕䅁䑁䅁䅷䅁䭁佁䄰䅁䭁佁䭫䅁䭁佁䭙䅁䭁佁䭣䅁䉁䅁䅁允䅁䅁䅯兴䄰䅁杷允䅁䅁䅍䅁䑁䅁䅷䅁䭁偁䙍䅁䭁䉁䝷䅁䉁䅁䅁允䅁䅁䅯睒䅙䅁杷允䅁䅁䅕䅁䑁䅁䅷䅁䭁䑁䉁䅁䭁佁䭕䅁䭁佁䭙䅁䭁佁䭣䅁䉁䅁䅁允䅁䅁䅯材䅳䅁杷允䅁䅁䅕䅁䑁䅁䅷䅁䭁䵁䕷䅁䭁佁䭧䅁䭁佁䭙䅁䭁佁䭣䅁䉁䅁䅁允䅁䅁䅯䅅䅑䅁杷允䅁䅁䅍䅁䑁䅁䅷䅁䭁乁䵑䅁䭁䍁䝑䅁䉁䅁䅁允䅁䅁䅯睚䅣䅁杷允䅁䅁䅕䅁䑁䅁䅷䅁䭁佁䅫䅁䭁佁䬰䅁䭁佁䭙䅁䭁佁䭣䅁䉁䅁䅁允䅁䅁䅣䅁䅁䅁㙁唵䵁䅉䅅䅁䑁䅁䅁睁䵁䅁䅁权祁允䅁权奁杂䅁允䅁䅁䅅䅁䭁䉁䝫䅁䵁䅉䅅䅁䑁䅁䅁睁䵁䅁䅁权塄䅄䅁权奁杂䅁允䅁䅁䅅䅁䭁䍁䝫䅁䵁䅉䅅䅁䙁䅁䅁睁䵁䅁䅁权汃䅁䅁权獄权䅁权浄权䅁权湄权䅁允䅁䅁䅅䅁䡁䅁䅁䅁杄敬䅖䍄䉁䅁䅁睁䅁䅁䅍䅄䅁䅁䅯睨䅅䅁䅯䅇䅙䅁䅅䅁䉁䅁䅁权䭂杂䅁䍄䉁䅁䅁睁䅁䅁䅍䅄䅁䅁䅯䅏䅅䅁䅯杈䅙䅁䅅䅁䉁䅁䅁权䍃杂䅁䍄䉁䅁䅁睁䅁䅁䅍䅄䅁䅁䅯兴䅑䅁䅯䅊䅙䅁䅅䅁䉁䅁䅁权畃杂䅁䍄䉁䅁䅁䅂䅁䅁䅍䅄䅁䅁䅯䅏䅅䅁䅯睈䅙䅁䅯䅉䅙䅁䅅䅁䉁䅁䅁权䍃元䅁䍄䉁䅁䅁䅂䅁䅁䅍䅄䅁䅁䅯睅䅁䅁䅯䅂䅁䅁䅯眯䅅䅁䅅䅁䉁䅁䅁䅆潂㑌䈸䅁䅁䅁杷允䅁䅁䅕䅁䑁䅁䅷䅁䭁䵁䅷䅁䭁佁䭯䅁䭁佁䭙䅁䭁佁䭳䅁䉁䅁䅁允䅁䅁䅣䅁䅁䅁㙁欵䵁䅉䅅䅁䙁䅁䅁睁䵁䅁䅁权煁兂䅁权潄权䅁权浄权䅁权湄权䅁允䅁䅁䅅䅁䭁䅁䱙䅁䵁䅉䅅䅁䙁䅁䅁睁䵁䅁䅁权㑁允䅁权汄权䅁权浄权䅁权湄权䅁允䅁䅁䅅䅁䭁䑁䱧䅁䵁䅉䅅䅁䙁䅁䅁睁䵁䅁䅁权桂允䅁权獄权䅁权浄权䅁权湄权䅁允䅁䅁䅅䅁䡁䅁䅁䅁䅂⬰䅎䍄䉁䅁䅁睁䅁䅁䅍䅄䅁䅁䅯儴䅁䅁䅯䅈䅙䅁䅅䅁䉁䅁䅁权呁䅃䅁䍄䉁䅁䅁䅂䅁䅁䅍䅄䅁䅁䅯兣䅅䅁䅯允䅉䅁䅯杁䅉䅁䅅䅁䉁䅁䅁兂浂畓癶癔卢䅑杷允䅁䅁䅕䅁䑁䅁䅷䅁䭁䭁䉉䅁䭁佁䭕䅁䭁佁䭙䅁䭁佁䭣䅁䉁䅁䅁允䅁䅁䅯䅏䅳䅁杷允䅁䅁䅕䅁䑁䅁䅷䅁䭁偁䙣䅁䭁佁䭧䅁䭁佁䭙䅁䭁佁䭣䅁䉁䅁䅁允䅁䅁䅯李䅳䅁杷允䅁䅁䅕䅁䑁䅁䅷䅁䭁偁估䅁䭁佁䭷䅁䭁佁䭙䅁䭁佁䭣䅁䉁䅁䅁允䅁䅁䅯䅅䅑䅁杷允䅁䅁䅍䅁䑁䅁䅷䅁䭁佁䕕䅁䭁䍁䝙䅁䉁䅁䅁允䅁䅁䅕椹捨㡪汌䕖䵁䅉䅅䅁䕁䅁䅁睁䵁䅁䅁权煁䅁䅁权晁杂䅁权杁杂䅁允䅁䅁䅅䅁䭁䩁䝷䅁䵁䅉䅅䅁䙁䅁䅁睁䵁䅁䅁权㑁允䅁权煄权䅁权浄权䅁权牄权䅁允䅁䅁䅅䅁䡁䅁䅁䅁䅁佒䅚䍄䉁䅁䅁䅂䅁䅁䅍䅄䅁䅁䅯杒䅁䅁䅯睈䅙䅁䅯䅉䅙䅁䅅䅁䉁䅁䅁权時䅃䅁䍄䉁䅁䅁兂䅁䅁䅍䅄䅁䅁䅯䅩䅅䅁䅯䄷䅯䅁䅯朵䅯䅁䅯眵䅯䅁䅅䅁䉁䅁䅁睂䅁䅁䅁䅧浺䅑杷允䅁䅁䅑䅁䑁䅁䅷䅁䭁䉁䅫䅁䭁䉁䜸䅁䭁䍁䝁䅁䉁䅁䅁允䅁䅁䅯兎䅙䅁杷允䅁䅁䅕䅁䑁䅁䅷䅁䭁䥁䵧䅁䭁佁䭕䅁䭁佁䭙䅁䭁佁䭣䅁䉁䅁䅁允䅁䅁䅯儫䅯䅁杷允䅁䅁䅍䅁䑁䅁䅷䅁䭁䭁䅍䅁䭁䉁䝷䅁䉁䅁䅁允䅁䅁䅯兔䅙䅁杷允䅁䅁䅍䅁䑁䅁䅷䅁䭁䑁䙣䅁䭁䍁䝑䅁䉁䅁䅁允䅁䅁䅯䅯䅙䅁杷允䅁䅁䅕䅁䑁䅁䅷䅁䭁䵁䅁䅁䭁佁䭕䅁䭁佁䭙䅁䭁佁䭣䅁䉁䅁䅁允䅁䅁䅯䅏䅳䅁杷允䅁䅁䅕䅁䑁䅁䅷䅁䭁䭁䅍䅁䭁佁䬰䅁䭁佁䭙䅁䭁佁䭣䅁䉁䅁䅁允䅁䅁䅣䅁䅁䅁䙂欵䵁䅉䅅䅁䑁䅁䅁睁䵁䅁䅁权杂兂䅁权慁杂䅁允䅁䅁䅅䅁䭁䵁䜰䅁䵁䅉䅅䅁䕁䅁䅁睁䵁䅁䅁权歃䅁䅁权晁杂䅁权杁杂䅁允䅁䅁䅅䅁䭁䩁䝷䅁䵁䅉䅅䅁䕁䅁䅁睁䵁䅁䅁权湁睄䅁权晁杂䅁权杁杂䅁允䅁䅁䅅䅁䭁䕁䝷䅁䵁䅉䅅䅁䑁䅁䅁睁䵁䅁䅁权硄䅁䅁权慁杂䅁允䅁䅁䅅䅁䭁䕁䝳䅁䵁䅉䅅䅁䙁䅁䅁睁䵁䅁䅁权偃䅄䅁权瑄权䅁权浄权䅁权湄权䅁允䅁䅁䅅䅁䭁䉁䕁䅁䵁䅉䅅䅁䑁䅁䅁睁䵁䅁䅁权潃䅁䅁权敁杂䅁允䅁䅁䅅䅁䭁䉁䡑䅁䵁䅉䅅䅁䑁䅁䅁睁䵁䅁䅁权ㅁ允䅁权捁杂䅁允䅁䅁䅅䅁䭁䑁䥷䅁䵁䅉䅅䅁䕁䅁䅁睁䵁䅁䅁权㑁䅁䅁权䉁杁䅁权䙁杁䅁允䅁䅁䅅䅁䙁䉁假䅸潵⭕䅒䍄䉁䅁䅁䅂䅁䅁䅍䅄䅁䅁䅯杳䅅䅁䅯允䅉䅁䅯兂䅉䅁䅅䅁䉁䅁䅁兂楃䭎灳版卮䅑杷允䅁䅁䅕䅁䑁䅁䅷䅁䭁佁䉁䅁䭁佁䭫䅁䭁佁䭙䅁䭁佁䭣䅁䉁䅁䅁允䅁䅁䅯䄹䄸䅁杷允䅁䅁䅍䅁䑁䅁䅷䅁䭁偁䅅䅁䭁䉁䜴䅁䉁䅁䅁允䅁䅁䅯兒䅙䅁杷允䅁䅁䅍䅁䑁䅁䅷䅁䭁䭁偁䅁䭁䍁䝑䅁䉁䅁䅁允䅁䅁䅯䉦䅉䅁杷允䅁䅁䅑䅁䑁䅁䅷䅁䭁䱁䙑䅁䭁䉁䜸䅁䭁䍁䝁䅁䉁䅁䅁允䅁䅁䅯眰䅣䅁杷允䅁䅁䅍䅁䑁䅁䅷䅁䭁䵁䈴䅁䭁䉁䝯䅁䉁䅁䅁允䅁䅁䅯睘䅙䅁杷允䅁䅁䅍䅁䑁䅁䅷䅁䭁偁䅅䅁䭁䍁䝑䅁䉁䅁䅁允䅁䅁䅯䄰䅣䅁杷允䅁䅁䅑䅁䑁䅁䅷䅁䭁䅁䵍䅁䭁䉁䜸䅁䭁䍁䝁䅁䉁䅁䅁允䅁䅁䅯杈䅯䅁杷允䅁䅁䅑䅁䑁䅁䅷䅁䭁䩁䅳䅁䭁䅁䅯䅁䭁䅁䍑䅁䉁䅁䅁允䅁䅁䅕牡へ硫䕧啃䵁䅉䅅䅁䕁䅁䅁睁䵁䅁䅁权慂䅁䅁权䉁杁䅁权䍁杁䅁允䅁䅁䅅䅁䙁佁㜸潁䈸䵗䄵䍄䉁䅁䅁睁䅁䅁䅍䅄䅁䅁䅯睰䅁䅁䅯䅈䅙䅁䅅䅁䉁䅁䅁权敃杂䅁䍄䉁䅁䅁䅂䅁䅁䅍䅄䅁䅁䅯睵䅅䅁䅯权䅁䅁䅯䅂䅉䅁䅅䅁䉁䅁䅁兂扁㥌欰歂橅䅑杷允䅁䅁䅕䅁䑁䅁䅷䅁䭁䡁佷䅁䭁佁䭧䅁䭁佁䭙䅁䭁佁䭣䅁䉁䅁䅁允䅁䅁䅯䅅䅑䅁杷允䅁䅁䅕䅁䑁䅁䅷䅁䭁䅁䉁䅁䭁佁䭧䅁䭁佁䭙䅁䭁佁䭣䅁䉁䅁䅁允䅁䅁䅯术䅯䅁杷允䅁䅁䅕䅁䑁䅁䅷䅁䭁䍁䙍䅁䭁佁䭯䅁䭁佁䭙䅁䭁佁䭳䅁䉁䅁䅁允䅁䅁䅣䅁䅁佁硁欵䵁䅉䅅䅁䑁䅁䅁睁䵁䅁䅁权穁允䅁权奁杂䅁允䅁䅁䅅䅁䭁䕁䝑䅁䵁䅉䅅䅁䑁䅁䅁睁䵁䅁䅁权硄䅁䅁权流杂䅁允䅁䅁䅅䅁䙁䡁啳歲桦汥䅴䍄䉁䅁䅁兂䅁䅁䅍䅄䅁䅁䅯䅔䅁䅁䅯儶䅯䅁䅯朵䅯䅁䅯眵䅯䅁䅅䅁䉁䅁䅁权奄睄䅁䍄䉁䅁䅁睁䅁䅁䅍䅄䅁䅁䅯兔䅕䅁䅯杈䅙䅁䅅䅁䉁䅁䅁权湃杂䅁䍄䉁䅁䅁兂䅁䅁䅍䅄䅁䅁䅯儸䅁䅁䅯儵䅯䅁䅯朵䅯䅁䅯眵䅯䅁䅅䅁䉁䅁䅁权允䅂䅁䍄䉁䅁䅁兂䅁䅁䅍䅄䅁䅁䅯儸䅁䅁䅯儶䅯䅁䅯朵䅯䅁䅯眵䅯䅁䅅䅁䉁䅁䅁权允䅂䅁䍄䉁䅁䅁兂䅁䅁䅍䅄䅁䅁䅯儸䅁䅁䅯䄷䅯䅁䅯朵䅯䅁䅯眵䅯䅁䅅䅁䉁䅁䅁权允䅂䅁䍄䉁䅁䅁睁䅁䅁䅍䅄䅁䅁䅯杩䅅䅁䅯䅇䅙䅁䅅䅁䉁䅁䅁权䭂杂䅁䍄䉁䅁䅁兂䅁䅁䅍䅄䅁䅁䅯儸䅁䅁䅯儷䅯䅁䅯朵䅯䅁䅯眵䅯䅁䅅䅁䉁䅁䅁权允䅂䅁䍄䉁䅁䅁兂䅁䅁䅍䅄䅁䅁䅯杺䅳䅁䅯䄷䅯䅁䅯朵䅯䅁䅯眵䅯䅁䅅䅁䉁䅁䅁权允䅂䅁䍄䉁䅁䅁兂䅁䅁䅍䅄䅁䅁䅯杗䅷䅁䅯儵䅯䅁䅯朵䅯䅁䅯眵䅯䅁䅅䅁䉁䅁䅁权允䅂䅁䍄䉁䅁䅁兂䅁䅁䅍䅄䅁䅁䅯儵䄰䅁䅯儵䅯䅁䅯朵䅯䅁䅯眵䅯䅁䅅䅁䉁䅁䅁权允䅂䅁䍄䉁䅁䅁睁䅁䅁䅍䅄䅁䅁䅯杬䅅䅁䅯杊䅙䅁䅅䅁䉁䅁䅁兂桄桥畓㝒商䅑杷允䅁䅁䅍䅁䑁䅁䅷䅁䭁䡁佧䅁䭁䍁䝑䅁䉁䅁䅁允䅁䅁䅯䉧䅁䅁杷允䅁䅁䅑䅁䑁䅁䅷䅁䭁䥁䅅䅁䭁䅁䍅䅁䭁䅁䍉䅁䉁䅁䅁允䅁䅁䅕偐⽈㙆㡯〱䵁䅉䅅䅁䑁䅁䅁睁䵁䅁䅁权奄睃䅁权流杂䅁允䅁䅁䅅䅁䙁䙁㑋潈牘噕䅤䍄䉁䅁䅁䅂䅁䅁䅍䅄䅁䅁䅯睋䅅䅁䅯允䅉䅁䅯杁䅉䅁䅅䅁䉁䅁䅁兂偁⼯祯潋牘䅑杷允䅁䅁䅍䅁䑁䅁䅷䅁䭁乁䱫䅁䭁䍁䝙䅁䉁䅁䅁允䅁䉁䅑睕䅁䅁䅁䅁䵁䅉䅅䅁䕁䅁䅁睁䵁䅁䅁权䕁允䅁权䉁杁䅁权䍁杁䅁允䅁䅁䅅䅁䙁䱁挱䅶穢㥳䅚䍄䉁䅁䅁睁䅁䅁䅍䅄䅁䅁䅯儱䅑䅁䅯䅊䅙䅁䅅䅁䉁䅁䅁权䩁䅃䅁䍄䉁䅁䅁兂䅁䅁䅍䅄䅁䅁䅯眳䅑䅁䅯儵䅯䅁䅯朵䅯䅁䅯眵䅯䅁䅅䅁䉁䅁䅁权允䅂䅁䍄䉁䅁䅁兂䅁䅁䅍䅄䅁䅁䅯睆䅙䅁䅯儵䅯䅁䅯朵䅯䅁䅯眵䅯䅁䅅䅁䉁䅁䅁权乁睃䅁䍄䉁䅁䅁兂䅁䅁䅍䅄䅁䅁䅯权䅅䅁䅯䄶䅯䅁䅯朵䅯䅁䅯眵䅯䅁䅅䅁䉁䅁䅁权䝁睃䅁䍄䉁䅁䅁兂䅁䅁䅍䅄䅁䅁䅯睳䅁䅁䅯儶䅯䅁䅯朵䅯䅁䅯眵䅯䅁䅅䅁䉁䅁䅁权楄兄䅁䍄䉁䅁䅁睁䅁䅁䅍䅄䅁䅁䅯䅓䄰䅁䅯䅈䅙䅁䅅䅁䉁䅁䅁权敃杂䅁䍄䉁䅁䅁睁䅁䅁䅍䅄䅁䅁䅯眹䅁䅁䅯杊䅙䅁䅅䅁䉁䅁䅁兂浂浚浚楚做䅑杷允䅁䅁䅕䅁䑁䅁䅷䅁䭁䉁䵅䅁䭁佁䭕䅁䭁佁䭙䅁䭁佁䭣䅁䉁䅁䅁允䅁䅁䅯䅅䅑䅁杷允䅁䅁䅍䅁䑁䅁䅷䅁䭁䱁䵉䅁䭁䉁䜴䅁䉁䅁䅁允䅁䅁䅯䅆䅫䅁杷允䅁䅁䅍䅁䑁䅁䅷䅁䭁䑁倸䅁䭁䉁䝯䅁䉁䅁䅁允䅁䅁䅯䅷䅙䅁杷允䅁䅁䅑䅁䑁䅁䅷䅁䭁偁䉁䅁䭁䉁䜸䅁䭁䍁䝁䅁䉁䅁䅁允䅁䅁䅯末䅧䅁杷允䅁䅁䅍䅁䑁䅁䅷䅁䭁乁䙷䅁䭁䉁䝷䅁䉁䅁䅁允䅁䅁䅯睋䅙䅁杷允䅁䅁䅍䅁䑁䅁䅷䅁䭁䉁䱑䅁䭁䉁䝧䅁䉁䅁䅁允䅁䅁䅯兇䅙䅁杷允䅁䅁䅕䅁䑁䅁䅷䅁䭁䵁䱍䅁䭁佁䭧䅁䭁佁䭙䅁䭁佁䭣䅁䉁䅁䅁允䅁䅁䅯杂䅳䅁杷允䅁䅁䅕䅁䑁䅁䅷䅁䭁佁乍䅁䭁佁䭯䅁䭁佁䭙䅁䭁佁䭳䅁䉁䅁䅁允䅁䅁䅣䅁䅁䕁䝂欵䵁䅉䅅䅁䑁䅁䅁睁䵁䅁䅁权⭃䅄䅁权歁杂䅁允䅁䅁䅅䅁䭁䙁偙䅁䵁䅉䅅䅁䙁䅁䅁睁䵁䅁䅁权⭄䅂䅁权獄权䅁权浄权䅁权湄权䅁允䅁䅁䅅䅁䡁䅁䅁䅁䅃⭍䅖䍄䉁䅁䅁兂䅁䅁䅍䅄䅁䅁䅯睊䅕䅁䅯儶䅯䅁䅯朵䅯䅁䅯眵䅯䅁䅅䅁䉁䅁䅁权允䅂䅁䍄䉁䅁䅁睁䅁䅁䅍䅄䅁䅁䅯杒䄸䅁䅯䅈䅙䅁䅅䅁䉁䅁䅁权䉂杂䅁䍄䉁䅁䅁兂䅁䅁䅍䅄䅁䅁䅯䅣䅕䅁䅯䄷䅯䅁䅯朵䅯䅁䅯眵䅯䅁䅅䅁䉁䅁䅁睂䅁䅁䅁䈴汮䅑杷允䅁䅁䅕䅁䑁䅁䅷䅁䭁偁䅣䅁䭁佁䭧䅁䭁佁䭙䅁䭁佁䭣䅁䉁䅁䅁允䅁䅁䅯䅅䅑䅁杷允䅁䅁䅕䅁䑁䅁䅷䅁䭁偁䅣䅁䭁佁䭫䅁䭁佁䭙䅁䭁佁䭣䅁䉁䅁䅁允䅁䅁䅯䅅䅑䅁杷允䅁䅁䅕䅁䑁䅁䅷䅁䭁乁䉳䅁䭁佁䭯䅁䭁佁䭙䅁䭁佁䭳䅁䉁䅁䅁允䅁䅁䅣䅁䅁䝁穁欵䵁䅉䅅䅁䑁䅁䅁睁䵁䅁䅁权汄兄䅁权捁杂䅁允䅁䅁䅅䅁䭁䙁䝯䅁䵁䅉䅅䅁䕁䅁䅁睁䵁䅁䅁权塃䅁䅁权剁䅁䅁权䙁䅁䅁允䅁䅁䅅䅁啁䥁啁睹䅫䅁䅁䍄䉁䅁䅁睁䅁䅁䅍䅄䅁䅁䅯䄷䄰䅁䅯杈䅙䅁䅅䅁䉁䅁䅁权偃杂䅁䍄䉁䅁䅁䅂䅁䅁䅍䅄䅁䅁䅯䅥䅁䅁䅯充䅁䅁䅯䅂䅉䅁䅅䅁䉁䅁䅁䅆㑃摲䍍䅁䅁䅁杷允䅁䅁䅕䅁䑁䅁䅷䅁䭁偁䙕䅁䭁佁䭯䅁䭁佁䭙䅁䭁佁䭳䅁䉁䅁䅁允䅁䅁䅣䅁䅁䥁䑂欵䵁䅉䅅䅁䙁䅁䅁睁䵁䅁䅁权佃䅄䅁权瑄权䅁权浄权䅁权湄权䅁允䅁䅁䅅䅁䭁䉁䕁䅁䵁䅉䅅䅁䙁䅁䅁睁䵁䅁䅁权㍄䅁䅁权煄权䅁权浄权䅁权牄权䅁允䅁䅁䅅䅁䭁䉁䕁䅁䵁䅉䅅䅁䑁䅁䅁睁䵁䅁䅁权㉁兂䅁权奁杂䅁允䅁䅁䅅䅁䭁䕁䝯䅁䵁䅉䅅䅁䕁䅁䅁睁䵁䅁䅁权佄䅁䅁权䉁杁䅁权䑁杁䅁允䅁䅁䅅䅁䙁佁䉃允噒㥪䅊䍄䉁䅁䅁䅂䅁䅁䅍䅄䅁䅁䅯兕䅁䅁䅯允䅉䅁䅯杁䅉䅁䅅䅁䉁䅁䅁兂㝃祥ㅗ卋摔䅑杷允䅁䅁䅕䅁䑁䅁䅷䅁䭁佁䄰䅁䭁佁䭷䅁䭁佁䭙䅁䭁佁䭣䅁䉁䅁䅁允䅁䅁䅣䅁䅁䍁晄䔵䵁䅉䅅䅁䙁䅁䅁睁䵁䅁䅁权浄兄䅁权瑄权䅁权浄权䅁权湄权䅁允䅁䅁䅅䅁䭁䉁䕁䅁䵁䅉䅅䅁䑁䅁䅁睁䵁䅁䅁权䱃允䅁权敁杂䅁允䅁䅁䅅䅁䭁偁䥕䅁䵁䅉䅅䅁䑁䅁䅁睁䵁䅁䅁权灄䅂䅁权敁杂䅁允䅁䅁䅅䅁䭁䵁䥫䅁䵁䅉䅅䅁䑁䅁䅁睁䵁䅁䅁权䍂睃䅁权流杂䅁允䅁䅁䅅䅁䙁佁剸䉵䘶ㅓ䅨䍄䉁䅁䅁䅂䅁䅁䅍䅄䅁䅁䅯兒䅁䅁䅯充䅁䅁䅯兂䅁䅁䅅䅁䉁䅁䅁䅆䅃由䵎䅁䅁䅁杷允䅁䅁䅍䅁䑁䅁䅷䅁䭁乁偕䅁䭁䉁䝧䅁䉁䅁䅁允䅁䅁䅯兇䅙䅁杷允䅁䅁䅕䅁䑁䅁䅷䅁䭁䉁䵳䅁䭁佁䭫䅁䭁佁䭙䅁䭁佁䭣䅁䉁䅁䅁允䅁䅁䅯䅅䅑䅁杷允䅁䅁䅑䅁䑁䅁䅷䅁䭁䕁䉉䅁䭁䉁䜸䅁䭁䍁䝁䅁䉁䅁䅁允䅁䅁䅯睌䅙䅁杷允䅁䅁䅕䅁䑁䅁䅷䅁䭁䵁䔰䅁䭁佁䭫䅁䭁佁䭙䅁䭁佁䭣䅁䉁䅁䅁允䅁䅁䅯䅅䅑䅁杷允䅁䅁䅍䅁䑁䅁䅷䅁䭁䕁䉉䅁䭁䍁䝑䅁䉁䅁䅁允䅁䅁䅯杣䅫䅁杷允䅁䅁䅕䅁䑁䅁䅷䅁䭁䕁䉉䅁䭁佁䭕䅁䭁佁䭙䅁䭁佁䭣䅁䉁䅁䅁允䅁䅁䅯䅏䅳䅁杷允䅁䅁䅍䅁䑁䅁䅷䅁䭁䅁䱯䅁䭁䉁䝷䅁䉁䅁䅁允䅁䅁䅯杍䅙䅁杷允䅁䅁䅍䅁䑁䅁䅷䅁䭁䕁䉕䅁䭁䉁䝧䅁䉁䅁䅁允䅁䅁䅯兇䅙䅁杷允䅁䅁䅕䅁䑁䅁䅷䅁䭁乁䱣䅁䭁佁䭧䅁䭁佁䭙䅁䭁佁䭣䅁䉁䅁䅁允䅁䅁䅯䅅䅑䅁杷允䅁䅁䅍䅁䑁䅁䅷䅁䭁䱁䉕䅁䭁䉁䝧䅁䉁䅁䅁允䅁䅁䅯兏䅙䅁杷允䅁䅁䅍䅁䑁䅁䅷䅁䭁䕁乣䅁䭁䉁䝷䅁䉁䅁䅁允䅁䅁䅯䅈䅣䅁杷允䅁䅁䅑䅁䑁䅁䅷䅁䭁乁䉕䅁䭁䅁䍅䅁䭁䅁䍕䅁䉁䅁䅁允䅁䅁䅕啃硡案圷欲䵁䅉䅅䅁䑁䅁䅁睁䵁䅁䅁权䙂允䅁权敁杂䅁允䅁䅁䅅䅁䭁䅁䥕䅁䵁䅉䅅䅁䕁䅁䅁睁䵁䅁䅁权い䅂䅁权晁杂䅁权杁杂䅁允䅁䅁䅅䅁䭁佁䡕䅁䵁䅉䅅䅁䕁䅁䅁睁䵁䅁䅁权⽃䅁䅁权剁䅁䅁权䙁䅁䅁允䅁䅁䅅䅁啁䉁洴副䅉䅁䅁䍄䉁䅁䅁兂䅁䅁䅍䅄䅁䅁䅯睐䅕䅁䅯儷䅯䅁䅯朵䅯䅁䅯眵䅯䅁䅅䅁䉁䅁䅁权允䅂䅁䍄䉁䅁䅁睁䅁䅁䅍䅄䅁䅁䅯䅧䅁䅁䅯䅊䅙䅁䅅䅁䉁䅁䅁权奁元䅁䍄䉁䅁䅁䅂䅁䅁䅍䅄䅁䅁䅯儲䅅䅁䅯充䅁䅁䅯兂䅁䅁䅅䅁䉁䅁䅁䅆䅁〲楧䅁䅁䅁杷允䅁䅁䅕䅁䑁䅁䅷䅁䭁䝁乷䅁䭁佁䭫䅁䭁佁䭙䅁䭁佁䭣䅁䉁䅁䅁允䅁䅁䅯䅅䅑䅁杷允䅁䅁䅕䅁䑁䅁䅷䅁䭁偁䘰䅁䭁佁䭫䅁䭁佁䭙䅁䭁佁䭣䅁䉁䅁䅁允䅁䅁䅯朶䄰䅁杷允䅁䅁䅍䅁䑁䅁䅷䅁䭁䥁䉳䅁䭁䉁䝷䅁䉁䅁䅁允䅁䅁䅯䅈䅣䅁杷允䅁䅁䅕䅁䑁䅁䅷䅁䭁䕁䉕䅁䭁佁䭕䅁䭁佁䭙䅁䭁佁䭣䅁䉁䅁䅁允䅁䅁䅯児䅉䅁杷允䅁䅁䅍䅁䑁䅁䅷䅁䭁䡁䵑䅁䭁䍁䝑䅁䉁䅁䅁允䅁䅁䅯睍䅣䅁杷允䅁䅁䅕䅁䑁䅁䅷䅁䭁䭁䄴䅁䭁佁䭫䅁䭁佁䭙䅁䭁佁䭣䅁䉁䅁䅁允䅁䅁䅯眶䄰䅁杷允䅁䅁䅑䅁䑁䅁䅷䅁䭁䑁䈴䅁䭁䉁䜸䅁䭁䍁䝁䅁䉁䅁䅁允䅁䅁䅯儲䅫䅁杷允䅁䅁䅕䅁䑁䅁䅷䅁䭁䭁䉁䅁䭁佁䭯䅁䭁佁䭙䅁䭁佁䭳䅁䉁䅁䅁允䅁䅁䅣䅁䅁䵁偂欵䵁䅉䅅䅁䙁䅁䅁睁䵁䅁䅁权㕃允䅁权獄权䅁权浄权䅁权湄权䅁允䅁䅁䅅䅁䭁䉁䕁䅁䵁䅉䅅䅁䑁䅁䅁睁䵁䅁䅁权瑄兄䅁权奁杂䅁允䅁䅁䅅䅁䭁䍁䜰䅁䵁䅉䅅䅁䕁䅁䅁睁䵁䅁䅁权㍄䅁䅁权䭁䅁䅁权䕁杁䅁允䅁䅁䅅䅁䙁䅁䍷㑋坣刲䅈䍄䉁䅁䅁兂䅁䅁䅍䅄䅁䅁䅯䅤䄰䅁䅯儶䅯䅁䅯朵䅯䅁䅯眵䅯䅁䅅䅁䉁䅁䅁权畄兄䅁䍄䉁䅁䅁睁䅁䅁䅍䅄䅁䅁䅯兙䅁䅁䅯䅇䅙䅁䅅䅁䉁䅁䅁权䭂杂䅁䍄䉁䅁䅁睁䅁䅁䅍䅄䅁䅁䅯睬䄴䅁䅯杊䅙䅁䅅䅁䉁䅁䅁兂䭁㘱睎剐坰䅑杷允䅁䅁䅕䅁䑁䅁䅷䅁䭁䭁䉕䅁䭁佁䭷䅁䭁佁䭙䅁䭁佁䭣䅁䉁䅁䅁允䅁䅁䅣䅁䅁䍁慁唵䵁䅉䅅䅁䑁䅁䅁睁䵁䅁䅁权㥃䅂䅁权流杂䅁允䅁䅁䅅䅁䙁䭁睒児塲ㄴ䅬䍄䉁䅁䅁睁䅁䅁䅍䅄䅁䅁䅯䅬䅕䅁䅯杊䅙䅁䅅䅁䉁䅁䅁兂䥂場啯瑲啤䅑杷允䅁䅁䅕䅁䑁䅁䅷䅁䭁䵁䙙䅁䭁佁䬰䅁䭁佁䭙䅁䭁佁䭣䅁䉁䅁䅁允䅁䅁䅣䅁䅁䥁浃唵䵁䅉䅅䅁䙁䅁䅁睁䵁䅁䅁权噁䅁䅁权獄权䅁权浄权䅁权湄权䅁允䅁䅁䅅䅁䡁䅁䅁䅁䅁佹䅖䍄䉁䅁䅁兂䅁䅁䅍䅄䅁䅁䅯䅧䅅䅁䅯朶䅯䅁䅯朵䅯䅁䅯眶䅯䅁䅅䅁䉁䅁䅁睂䅁䅁䅁䍙浈䅑杷允䅁䅁䅕䅁䑁䅁䅷䅁䭁偁䵯䅁䭁佁䭷䅁䭁佁䭙䅁䭁佁䭣䅁䉁䅁䅁允䅁䅁䅯䅅䅑䅁杷允䅁䅁䅍䅁䑁䅁䅷䅁䭁䝁䈴䅁䭁䉁䝧䅁䉁䅁䅁允䅁䅁䅯兏䅙䅁杷允䅁䅁䅕䅁䑁䅁䅷䅁䭁䩁䙫䅁䭁佁䭕䅁䭁佁䭙䅁䭁佁䭣䅁䉁䅁䅁允䅁䅁䅯李䅳䅁杷允䅁䅁䅍䅁䑁䅁䅷䅁䭁䱁䙁䅁䭁䉁䜴䅁䉁䅁䅁允䅁䅁䅯睤䅙䅁杷允䅁䅁䅕䅁䑁䅁䅷䅁䭁偁乁䅁䭁佁䭫䅁䭁佁䭙䅁䭁佁䭣䅁䉁䅁䅁允䅁䅁䅯䅅䅑䅁杷允䅁䅁䅍䅁䑁䅁䅷䅁䭁䥁䘸䅁䭁䍁䝙䅁䉁䅁䅁允䅁䅁䅕椹捨㡪汌ざ䵁䅉䅅䅁䙁䅁䅁睁䵁䅁䅁权䙄兂䅁权潄权䅁权浄权䅁权湄权䅁允䅁䅁䅅䅁䭁䅁䱙䅁䵁䅉䅅䅁䕁䅁䅁睁䵁䅁䅁权求䅁䅁权䭁䅁䅁权䙁䅁䅁允䅁䅁䅅䅁䙁䡁呗䅇坒畄⼰䍄䉁䅁䅁兂䅁䅁䅍䅄䅁䅁䅯杲䅅䅁䅯儷䅯䅁䅯朵䅯䅁䅯眵䅯䅁䅅䅁䉁䅁䅁睂䅁䅁䅁䙷汮䅑杷允䅁䅁䅍䅁䑁䅁䅷䅁䭁䥁䅯䅁䭁䉁䝯䅁䉁䅁䅁允䅁䅁䅯䅕䅣䅁杷允䅁䅁䅍䅁䑁䅁䅷䅁䭁䉁䙙䅁䭁䉁䝷䅁䉁䅁䅁允䅁䅁䅯睒䅙䅁杷允䅁䅁䅍䅁䑁䅁䅷䅁䭁偁乍䅁䭁䍁䝙䅁䉁䅁䅁允䅁䅁䅕積積積橍䕗䵁䅉䅅䅁䕁䅁䅁睁䵁䅁䅁权㙁䅁䅁权䉁杁䅁权䙁杁䅁允䅁䅁䅅䅁䙁䍁牔㤰䤵畱䅨䍄䉁䅁䅁睁䅁䅁䅍䅄䅁䅁䅯䅔䅳䅁䅯䅇䅙䅁䅅䅁䉁䅁䅁权療杂䅁䍄䉁䅁䅁睁䅁䅁䅍䅄䅁䅁䅯䅫䅅䅁䅯䅇䅙䅁䅅䅁䉁䅁䅁权㕁杂䅁䍄䉁䅁䅁睁䅁䅁䅍䅄䅁䅁䅯䅊䅁䅁䅯杈䅙䅁䅅䅁䉁䅁䅁权千杂䅁䍄䉁䅁䅁兂䅁䅁䅍䅄䅁䅁䅯䅹䅅䅁䅯儶䅯䅁䅯朵䅯䅁䅯眵䅯䅁䅅䅁䉁䅁䅁权䍁睄䅁䍄䉁䅁䅁兂䅁䅁䅍䅄䅁䅁䅯杩䅑䅁䅯䄶䅯䅁䅯朵䅯䅁䅯眵䅯䅁䅅䅁䉁䅁䅁权允䅂䅁䍄䉁䅁䅁䅂䅁䅁䅍䅄䅁䅁䅯睩䅷䅁䅯睈䅙䅁䅯䅉䅙䅁䅅䅁䉁䅁䅁权㙂杂䅁䍄䉁䅁䅁兂䅁䅁䅍䅄䅁䅁䅯䄹䄰䅁䅯䄷䅯䅁䅯朵䅯䅁䅯眵䅯䅁䅅䅁䉁䅁䅁睂䅁䅁䅁䄴歮䅑杷允䅁䅁䅍䅁䑁䅁䅷䅁䭁䥁䙷䅁䭁䍁䝑䅁䉁䅁䅁允䅁䅁䅯朲䅣䅁杷允䅁䅁䅕䅁䑁䅁䅷䅁䭁䍁䉅䅁䭁佁䭧䅁䭁佁䭙䅁䭁佁䭣䅁䉁䅁䅁允䅁䅁䅯杂䅳䅁杷允䅁䅁䅍䅁䑁䅁䅷䅁䭁䱁䄸䅁䭁䉁䝯䅁䉁䅁䅁允䅁䅁䅯䅐䅧䅁杷允䅁䅁䅍䅁䑁䅁䅷䅁䭁偁䱙䅁䭁䉁䝯䅁䉁䅁䅁允䅁䅁䅯睇䅙䅁杷允䅁䅁䅍䅁䑁䅁䅷䅁䭁䱁䄸䅁䭁䉁䝷䅁䉁䅁䅁允䅁䅁䅯䅐䅧䅁杷允䅁䅁䅑䅁䑁䅁䅷䅁䭁䙁䉑䅁䭁䉁䅅䅁䭁䅁䅕䅁䉁䅁䅁允䅁䉁䅑䑫啃睄䅁䅁䵁䅉䅅䅁䑁䅁䅁睁䵁䅁䅁权婂允䅁权捁杂䅁允䅁䅁䅅䅁䭁䭁䝉䅁䵁䅉䅅䅁䕁䅁䅁睁䵁䅁䅁权䑂允䅁权䉁杁䅁权䑁杁䅁允䅁䅁䅅䅁䙁䕁䉐晍乁⬸䅨䍄䉁䅁䅁睁䅁䅁䅍䅄䅁䅁䅯杋䅁䅁䅯䅊䅙䅁䅅䅁䉁䅁䅁权睄睄䅁䍄䉁䅁䅁兂䅁䅁䅍䅄䅁䅁䅯朴䅑䅁䅯䄷䅯䅁䅯朵䅯䅁䅯眵䅯䅁䅅䅁䉁䅁䅁睂䅁䅁䅁䱷汢䅑杷允䅁䅁䅕䅁䑁䅁䅷䅁䭁䥁䙁䅁䭁佁䭕䅁䭁佁䭙䅁䭁佁䭣䅁䉁䅁䅁允䅁䅁䅯兄䅳䅁杷允䅁䅁䅕䅁䑁䅁䅷䅁䭁乁䉳䅁䭁佁䬰䅁䭁佁䭙䅁䭁佁䭣䅁䉁䅁䅁允䅁䅁䅣䅁䅁䥁歃䔵䵁䅉䅅䅁䙁䅁䅁睁䵁䅁䅁权⽃䅁䅁权煄权䅁权浄权䅁权牄权䅁允䅁䅁䅅䅁䡁䅁䅁䅁杄敋䅚䍄䉁䅁䅁睁䅁䅁䅍䅄䅁䅁䅯眫䅁䅁䅯杊䅙䅁䅅䅁䉁䅁䅁兂偃癷潕䝘丹䅑杷允䅁䅁䅕䅁䑁䅁䅷䅁䭁䉁䝍䅁䭁佁䬰䅁䭁佁䭙䅁䭁佁䭣䅁䉁䅁䅁允䅁䅁䅣䅁䅁䅁䵁欵䵁䅉䅅䅁䕁䅁䅁睁䵁䅁䅁权䥄允䅁权䭁䅁䅁权䙁䅁䅁允䅁䅁䅅䅁䙁䭁捷浗㝑⼳⼰䍄䉁䅁䅁兂䅁䅁䅍䅄䅁䅁䅯儱䅅䅁䅯䄶䅯䅁䅯朵䅯䅁䅯眵䅯䅁䅅䅁䉁䅁䅁权䝁睃䅁䍄䉁䅁䅁睁䅁䅁䅍䅄䅁䅁䅯東䄰䅁䅯䅇䅙䅁䅅䅁䉁䅁䅁权㕁杂䅁䍄䉁䅁䅁睁䅁䅁䅍䅄䅁䅁䅯兦䅕䅁䅯䅊䅙䅁䅅䅁䉁䅁䅁权允䅂䅁䍄䉁䅁䅁睁䅁䅁䅍䅄䅁䅁䅯䅺䅁䅁䅯䅇䅙䅁䅅䅁䉁䅁䅁权婁杂䅁䍄䉁䅁䅁兂䅁䅁䅍䅄䅁䅁䅯䄯䅅䅁䅯儵䅯䅁䅯朵䅯䅁䅯眵䅯䅁䅅䅁䉁䅁䅁权⭁睃䅁䍄䉁䅁䅁兂䅁䅁䅍䅄䅁䅁䅯杧䅳䅁䅯䄷䅯䅁䅯朵䅯䅁䅯眵䅯䅁䅅䅁䉁䅁䅁权允䅂䅁䍄䉁䅁䅁睁䅁䅁䅍䅄䅁䅁䅯杉䅅䅁䅯䅊䅙䅁䅅䅁䉁䅁䅁权啄䅃䅁䍄䉁䅁䅁䅂䅁䅁䅍䅄䅁䅁䅯儯䅁䅁䅯允䅉䅁䅯杁䅉䅁䅅䅁䉁䅁䅁兂穃牒䱫硏割䅑杷允䅁䅁䅕䅁䑁䅁䅷䅁䭁䑁佳䅁䭁佁䭷䅁䭁佁䭙䅁䭁佁䭣䅁䉁䅁䅁允䅁䅁䅯䅅䅑䅁杷允䅁䅁䅑䅁䑁䅁䅷䅁䭁佁䅅䅁䭁䉁䅅䅁䭁䅁䍑䅁䉁䅁䅁允䅁䉁䅑䥷䭅睊䅁䅁䵁䅉䅅䅁䙁䅁䅁睁䵁䅁䅁权ㅁ䅁䅁权汄权䅁权浄权䅁权湄权䅁允䅁䅁䅅䅁䭁䑁䰴䅁䵁䅉䅅䅁䕁䅁䅁睁䵁䅁䅁权䙄兂䅁权晁杂䅁权杁杂䅁允䅁䅁䅅䅁䭁䥁䤴䅁䵁䅉䅅䅁䙁䅁䅁睁䵁䅁䅁权䑁允䅁权瑄权䅁权浄权䅁权湄权䅁允䅁䅁䅅䅁䡁䅁䅁䅁䅁⭕䅒䍄䉁䅁䅁兂䅁䅁䅍䅄䅁䅁䅯杗䄰䅁䅯朶䅯䅁䅯朵䅯䅁䅯眶䅯䅁䅅䅁䉁䅁䅁睂䅁䅁䅁䕉洷䅑杷允䅁䅁䅍䅁䑁䅁䅷䅁䭁偁䕅䅁䭁䍁䝑䅁䉁䅁䅁允䅁䅁䅯䉨䅁䅁杷允䅁䅁䅕䅁䑁䅁䅷䅁䭁䅁䉑䅁䭁佁䬰䅁䭁佁䭙䅁䭁佁䭣䅁䉁䅁䅁允䅁䅁䅣䅁䅁䭁䱃唵䵁䅉䅅䅁䙁䅁䅁睁䵁䅁䅁权捁允䅁权灄权䅁权浄权䅁权湄权䅁允䅁䅁䅅䅁䭁䭁偫䅁䵁䅉䅅䅁䙁䅁䅁睁䵁䅁䅁权扄兂䅁权灄权䅁权浄权䅁权湄权䅁允䅁䅁䅅䅁䭁偁乯䅁䵁䅉䅅䅁䑁䅁䅁睁䵁䅁䅁权䵂允䅁权敁杂䅁允䅁䅁䅅䅁䭁佁䝍䅁䵁䅉䅅䅁䑁䅁䅁睁䵁䅁䅁权䝂睄䅁权奁杂䅁允䅁䅁䅅䅁䭁䡁䝷䅁䵁䅉䅅䅁䙁䅁䅁睁䵁䅁䅁权湂䅁䅁权瑄权䅁权浄权䅁权湄权䅁允䅁䅁䅅䅁䡁䅁䅁䅁䅃伹䅒䍄䉁䅁䅁兂䅁䅁䅍䅄䅁䅁䅯眫䄰䅁䅯儶䅯䅁䅯朵䅯䅁䅯眵䅯䅁䅅䅁䉁䅁䅁权㡄兄䅁䍄䉁䅁䅁䅂䅁䅁䅍䅄䅁䅁䅯䅔䅅䅁䅯睈䅙䅁䅯䅉䅙䅁䅅䅁䉁䅁䅁权瑂杂䅁䍄䉁䅁䅁睁䅁䅁䅍䅄䅁䅁䅯䅭䅅䅁䅯杈䅙䅁䅅䅁䉁䅁䅁权慁睂䅁䍄䉁䅁䅁兂䅁䅁䅍䅄䅁䅁䅯睘䅁䅁䅯儶䅯䅁䅯朵䅯䅁䅯眵䅯䅁䅅䅁䉁䅁䅁权䅁杄䅁䍄䉁䅁䅁兂䅁䅁䅍䅄䅁䅁䅯䄳䅁䅁䅯朶䅯䅁䅯朵䅯䅁䅯眶䅯䅁䅅䅁䉁䅁䅁睂䅁䅁䅁䕯浄䅑杷允䅁䅁䅕䅁䑁䅁䅷䅁䭁䉁䉳䅁䭁佁䭧䅁䭁佁䭙䅁䭁佁䭣䅁䉁䅁䅁允䅁䅁䅯杂䅳䅁杷允䅁䅁䅕䅁䑁䅁䅷䅁䭁䵁䄰䅁䭁佁䭷䅁䭁佁䭙䅁䭁佁䭣䅁䉁䅁䅁允䅁䅁䅣䅁䅁䝁捃唵䵁䅉䅅䅁䙁䅁䅁睁䵁䅁䅁权䩃䅁䅁权汄权䅁权浄权䅁权湄权䅁允䅁䅁䅅䅁䭁䅁䰰䅁䵁䅉䅅䅁䕁䅁䅁睁䵁䅁䅁权牄䅁䅁权剁䅁䅁权䕁杁䅁允䅁䅁䅅䅁啁䵁硃牎䈸䅁䅁䍄䉁䅁䅁兂䅁䅁䅍䅄䅁䅁䅯睕䅅䅁䅯儵䅯䅁䅯朵䅯䅁䅯眵䅯䅁䅅䅁䉁䅁䅁权⭁睃䅁䍄䉁䅁䅁睁䅁䅁䅍䅄䅁䅁䅯兕䅅䅁䅯杇䅙䅁䅅䅁䉁䅁䅁权敂杂䅁䍄䉁䅁䅁睁䅁䅁䅍䅄䅁䅁䅯䅡䄰䅁䅯杈䅙䅁䅅䅁䉁䅁䅁权捂杂䅁䍄䉁䅁䅁睁䅁䅁䅍䅄䅁䅁䅯杶䅅䅁䅯杇䅙䅁䅅䅁䉁䅁䅁权坄杂䅁䍄䉁䅁䅁䅂䅁䅁䅍䅄䅁䅁䅯充䅅䅁䅯权䅁䅁䅯兂䅁䅁䅅䅁䉁䅁䅁兂䙄䱉祂䉡啅䅑杷允䅁䅁䅕䅁䑁䅁䅷䅁䭁䅁䘸䅁䭁佁䭧䅁䭁佁䭙䅁䭁佁䭣䅁䉁䅁䅁允䅁䅁䅯䅅䅑䅁杷允䅁䅁䅕䅁䑁䅁䅷䅁䭁䕁䙙䅁䭁佁䭕䅁䭁佁䭙䅁䭁佁䭣䅁䉁䅁䅁允䅁䅁䅯䅅䅑䅁杷允䅁䅁䅍䅁䑁䅁䅷䅁䭁䍁䅫䅁䭁䉁䜴䅁䉁䅁䅁允䅁䅁䅯兓䅙䅁杷允䅁䅁䅑䅁䑁䅁䅷䅁䭁䝁䵷䅁䭁䉁䜸䅁䭁䍁䝁䅁䉁䅁䅁允䅁䅁䅯具䅫䅁杷允䅁䅁䅍䅁䑁䅁䅷䅁䭁䥁䱑䅁䭁䍁䝑䅁䉁䅁䅁允䅁䅁䅯䉰䅁䅁杷允䅁䅁䅕䅁䑁䅁䅷䅁䭁䭁䕕䅁䭁佁䭧䅁䭁佁䭙䅁䭁佁䭣䅁䉁䅁䅁允䅁䅁䅯杂䅳䅁杷允䅁䅁䅍䅁䑁䅁䅷䅁䭁䙁䉅䅁䭁䉁䜴䅁䉁䅁䅁允䅁䅁䅯兖䅫䅁杷允䅁䅁䅍䅁䑁䅁䅷䅁䭁䭁䕅䅁䭁䍁䝑䅁䉁䅁䅁允䅁䅁䅯䅅䅑䅁杷允䅁䅁䅍䅁䑁䅁䅷䅁䭁䑁䵯䅁䭁䉁䝷䅁䉁䅁䅁允䅁䅁䅯睒䅙䅁杷允䅁䅁䅍䅁䑁䅁䅷䅁䭁䑁佁䅁䭁䉁䜴䅁䉁䅁䅁允䅁䅁䅯杯䅙䅁杷允䅁䅁䅑䅁䑁䅁䅷䅁䭁䑁䙅䅁䭁䉁䜸䅁䭁䍁䝁䅁䉁䅁䅁允䅁䅁䅯䅏䅙䅁杷允䅁䅁䅍䅁䑁䅁䅷䅁䭁䙁䉧䅁䭁䉁䝧䅁䉁䅁䅁允䅁䅁䅯児䅙䅁杷允䅁䅁䅍䅁䑁䅁䅷䅁䭁佁䕙䅁䭁䍁䝑䅁䉁䅁䅁允䅁䅁䅯杙䅣䅁杷允䅁䅁䅕䅁䑁䅁䅷䅁䭁佁䅅䅁䭁佁䭯䅁䭁佁䭙䅁䭁佁䭳䅁䉁䅁䅁允䅁䅁䅣䅁䅁䕁潁欵䵁䅉䅅䅁䙁䅁䅁睁䵁䅁䅁权杁兄䅁权汄权䅁权浄权䅁权湄权䅁允䅁䅁䅅䅁䭁䉁䕁䅁䵁䅉䅅䅁䕁䅁䅁睁䵁䅁䅁权畂䅁䅁权䉁杁䅁权䍁杁䅁允䅁䅁䅅䅁䙁䩁䉭敱ㅰ㥎䅚䍄䉁䅁䅁䅂䅁䅁䅍䅄䅁䅁䅯党䅅䅁䅯权䅁䅁䅯䅂䅉䅁䅅䅁䉁䅁䅁兂㡃䩤奍䙂䕙䅑杷允䅁䅁䅕䅁䑁䅁䅷䅁䭁偁䕑䅁䭁佁䭯䅁䭁佁䭙䅁䭁佁䭳䅁䉁䅁䅁允䅁䅁䅯䅅䅑䅁杷允䅁䅁䅑䅁䑁䅁䅷䅁䭁䙁䉅䅁䭁䉁䜸䅁䭁䍁䝁䅁䉁䅁䅁允䅁䅁䅯䅬䅫䅁杷允䅁䅁䅍䅁䑁䅁䅷䅁䭁䅁䄴䅁䭁䉁䝯䅁䉁䅁䅁允䅁䅁䅯兌䅙䅁杷允䅁䅁䅍䅁䑁䅁䅷䅁䭁乁䕙䅁䭁䉁䝯䅁䉁䅁䅁允䅁䅁䅯児䅙䅁杷允䅁䅁䅕䅁䑁䅁䅷䅁䭁偁乍䅁䭁佁䭧䅁䭁佁䭙䅁䭁佁䭣䅁䉁䅁䅁允䅁䅁䅯杂䅳䅁杷允䅁䅁䅍䅁䑁䅁䅷䅁䭁佁䵫䅁䭁䉁䝧䅁䉁䅁䅁允䅁䅁䅯䅒䅙䅁杷允䅁䅁䅍䅁䑁䅁䅷䅁䭁乁䕣䅁䭁䉁䝯䅁䉁䅁䅁允䅁䅁䅯睇䅙䅁杷允䅁䅁䅍䅁䑁䅁䅷䅁䭁䅁䄸䅁䭁䉁䝯䅁䉁䅁䅁允䅁䅁䅯睥䅙䅁杷允䅁䅁䅍䅁䑁䅁䅷䅁䭁䡁䄸䅁䭁䉁䝯䅁䉁䅁䅁允䅁䅁䅯睋䅙䅁杷允䅁䅁䅑䅁䑁䅁䅷䅁䭁䕁䅙䅁䭁䅁䅯䅁䭁䅁䅕䅁䉁䅁䅁允䅁䅁䅕㉩湺㘫确啄䵁䅉䅅䅁䑁䅁䅁睁䵁䅁䅁权乄允䅁权流杂䅁允䅁䅁䅅䅁䙁䍁捬㡪ㅌ䙃䅊䍄䉁䅁䅁兂䅁䅁䅍䅄䅁䅁䅯睵䅕䅁䅯䄷䅯䅁䅯朵䅯䅁䅯眵䅯䅁䅅䅁䉁䅁䅁睂䅁䅁䅁䙙橘䅑杷允䅁䅁䅑䅁䑁䅁䅷䅁䭁佁䉣䅁䭁䅁䅑䅁䭁䅁䅕䅁䉁䅁䅁允䅁䉁䅑䙏楇睃䅁䅁䵁䅉䅅䅁䑁䅁䅁睁䵁䅁䅁权䵃䅄䅁权捁杂䅁允䅁䅁䅅䅁䭁䕁䡙䅁䵁䅉䅅䅁䕁䅁䅁睁䵁䅁䅁权祂䅁䅁权剁䅁䅁权䙁䅁䅁允䅁䅁䅅䅁啁䍁䵂䄹䅧䅁䅁䍄䉁䅁䅁兂䅁䅁䅍䅄䅁䅁䅯䅓䅕䅁䅯儶䅯䅁䅯朵䅯䅁䅯眵䅯䅁䅅䅁䉁䅁䅁权晃睄䅁䍄䉁䅁䅁兂䅁䅁䅍䅄䅁䅁䅯兕䅅䅁䅯朶䅯䅁䅯朵䅯䅁䅯眶䅯䅁䅅䅁䉁䅁䅁睂䅁䅁䅁䕑浔䅑杷允䅁䅁䅕䅁䑁䅁䅷䅁䭁䭁䅳䅁䭁佁䭫䅁䭁佁䭙䅁䭁佁䭣䅁䉁䅁䅁允䅁䅁䅯䅂䄴䅁杷允䅁䅁䅍䅁䑁䅁䅷䅁䭁䵁䉕䅁䭁䉁䝧䅁䉁䅁䅁允䅁䅁䅯兇䅙䅁杷允䅁䅁䅕䅁䑁䅁䅷䅁䭁䙁䉅䅁䭁佁䭷䅁䭁佁䭙䅁䭁佁䭣䅁䉁䅁䅁允䅁䅁䅣䅁䅁佁湃唵䵁䅉䅅䅁䙁䅁䅁睁䵁䅁䅁权汄允䅁权瑄权䅁权浄权䅁权湄权䅁允䅁䅁䅅䅁䡁䅁䅁䅁杁由䅖䍄䉁䅁䅁䅂䅁䅁䅍䅄䅁䅁䅯杷䅁䅁䅯充䅁䅁䅯兂䅁䅁䅅䅁䉁䅁䅁䅆㙄瘲摧䅁䅁䅁杷允䅁䅁䅑䅁䑁䅁䅷䅁䭁䉁䉅䅁䭁䅁䅑䅁䭁䅁䅕䅁䉁䅁䅁允䅁䉁䅑䅙塡杁䅁䅁䵁䅉䅅䅁䙁䅁䅁睁䵁䅁䅁权㍃䅁䅁权灄权䅁权浄权䅁权湄权䅁允䅁䅁䅅䅁䭁䅁余䅁䵁䅉䅅䅁䙁䅁䅁睁䵁䅁䅁权䩄睃䅁权灄权䅁权浄权䅁权湄权䅁允䅁䅁䅅䅁䭁䉁䕁䅁䵁䅉䅅䅁䑁䅁䅁睁䵁䅁䅁权摁允䅁权歁杂䅁允䅁䅁䅅䅁䭁乁䩁䅁䵁䅉䅅䅁䕁䅁䅁睁䵁䅁䅁权湃䅁䅁权晁杂䅁权杁杂䅁允䅁䅁䅅䅁䭁䭁䡑䅁䵁䅉䅅䅁䑁䅁䅁睁䵁䅁䅁权䉂允䅁权捁杂䅁允䅁䅁䅅䅁䭁䥁䜸䅁䵁䅉䅅䅁䕁䅁䅁睁䵁䅁䅁权㑂兄䅁权晁杂䅁权杁杂䅁允䅁䅁䅅䅁䭁偁䝑䅁䵁䅉䅅䅁䙁䅁䅁睁䵁䅁䅁权㍁兂䅁权汄权䅁权浄权䅁权湄权䅁允䅁䅁䅅䅁䭁䉁䱧䅁䵁䅉䅅䅁䑁䅁䅁睁䵁䅁䅁权湃䅂䅁权歁杂䅁允䅁䅁䅅䅁䭁䉁䕁䅁䵁䅉䅅䅁䙁䅁䅁睁䵁䅁䅁权䱁杄䅁权汄权䅁权浄权䅁权湄权䅁允䅁䅁䅅䅁䭁䉁䕁䅁䵁䅉䅅䅁䑁䅁䅁睁䵁䅁䅁权卄䅂䅁权捁杂䅁允䅁䅁䅅䅁䭁䍁䝳䅁䵁䅉䅅䅁䑁䅁䅁睁䵁䅁䅁权扁䅁䅁权流杂䅁允䅁䅁䅅䅁䙁䵁䴳䵺䵺䘷䅨䍄䉁䅁䅁睁䅁䅁䅍䅄䅁䅁䅯朵䅑䅁䅯䅈䅙䅁䅅䅁䉁䅁䅁权䱃杂䅁䍄䉁䅁䅁兂䅁䅁䅍䅄䅁䅁䅯䅱䅑䅁䅯朶䅯䅁䅯朵䅯䅁䅯眶䅯䅁䅅䅁䉁䅁䅁睂䅁䅁䅁䑙浄䅑杷允䅁䅁䅍䅁䑁䅁䅷䅁䭁䅁䜸䅁䭁䍁䝑䅁䉁䅁䅁允䅁䅁䅯权䅧䅁杷允䅁䅁䅑䅁䑁䅁䅷䅁䭁偁䉁䅁䭁䅁䅯䅁䭁䅁䅕䅁䉁䅁䅁允䅁䅁䅕へ㍳啩杈商䵁䅉䅅䅁䙁䅁䅁睁䵁䅁䅁权灃䅂䅁权煄权䅁权浄权䅁权牄权䅁允䅁䅁䅅䅁䡁䅁䅁䅁䅁⭍䅚䍄䉁䅁䅁睁䅁䅁䅍䅄䅁䅁䅯東䅑䅁䅯杊䅙䅁䅅䅁䉁䅁䅁兂晁敨剴䡵夵䅑杷允䅁䅁䅕䅁䑁䅁䅷䅁䭁䉁䅕䅁䭁佁䭯䅁䭁佁䭙䅁䭁佁䭳䅁䉁䅁䅁允䅁䅁䅣䅁䅁䝁湁欵䵁䅉䅅䅁䙁䅁䅁睁䵁䅁䅁权塁䅁䅁权煄权䅁权浄权䅁权牄权䅁允䅁䅁䅅䅁䡁䅁䅁䅁䅄畒䅚䍄䉁䅁䅁睁䅁䅁䅍䅄䅁䅁䅯䅚䅅䅁䅯䅊䅙䅁䅅䅁䉁䅁䅁权獁杂䅁䍄䉁䅁䅁睁䅁䅁䅍䅄䅁䅁䅯六䅅䅁䅯杇䅙䅁䅅䅁䉁䅁䅁权婂杂䅁䍄䉁䅁䅁睁䅁䅁䅍䅄䅁䅁䅯睤䅅䅁䅯䅈䅙䅁䅅䅁䉁䅁䅁权偄杂䅁䍄䉁䅁䅁䅂䅁䅁䅍䅄䅁䅁䅯睅䅁䅁䅯䅂䅁䅁䅯䅂䅉䅁䅅䅁䉁䅁䅁䅆㑂剥䍳䅁䅁䅁杷允䅁䅁䅍䅁䑁䅁䅷䅁䭁乁䅉䅁䭁䉁䝧䅁䉁䅁䅁允䅁䅁䅯杓䅙䅁杷允䅁䅁䅍䅁䑁䅁䅷䅁䭁䥁䙯䅁䭁䉁䝯䅁䉁䅁䅁允䅁䅁䅯䅑䅙䅁杷允䅁䅁䅕䅁䑁䅁䅷䅁䭁䕁䈴䅁䭁佁䭕䅁䭁佁䭙䅁䭁佁䭣䅁䉁䅁䅁允䅁䅁䅯材䅳䅁杷允䅁䅁䅕䅁䑁䅁䅷䅁䭁䱁䉅䅁䭁佁䭧䅁䭁佁䭙䅁䭁佁䭣䅁䉁䅁䅁允䅁䅁䅯杂䅳䅁杷允䅁䅁䅍䅁䑁䅁䅷䅁䭁䩁䔴䅁䭁䉁䜴䅁䉁䅁䅁允䅁䅁䅯兮䅙䅁杷允䅁䅁䅑䅁䑁䅁䅷䅁䭁䥁䅍䅁䭁䅁䅯䅁䭁䅁䍑䅁䉁䅁䅁允䅁䅁䅕余兘瑉㕶樹䴸䅉䅅䅁䙁䅁䅁睁䵁䅁䅁权乁杄䅁权汄权䅁权浄权䅁权湄权䅁允䅁䅁䅅䅁䭁䉁䱷䅁䵁䅉䅅䅁䙁䅁䅁睁䵁䅁䅁权扁䅁䅁权灄权䅁权浄权䅁权湄权䅁允䅁䅁䅅䅁䭁䅁伴䅁䵁䅉䅅䅁䑁䅁䅁睁䵁䅁䅁权牂䅁䅁权慁杂䅁允䅁䅁䅅䅁䭁䙁䡁䅁䵁䅉䅅䅁䙁䅁䅁睁䵁䅁䅁权䙃䅄䅁权灄权䅁权浄权䅁权湄权䅁允䅁䅁䅅䅁䭁䕁卫䅁䵁䅉䅅䅁䙁䅁䅁睁䵁䅁䅁权扁䅁䅁权煄权䅁权浄权䅁权牄权䅁允䅁䅁䅅䅁䡁䅁䅁䅁䅂位䅚䍄䉁䅁䅁睁䅁䅁䅍䅄䅁䅁䅯朹䅳䅁䅯䅇䅙䅁䅅䅁䉁䅁䅁权婁杂䅁䍄䉁䅁䅁睁䅁䅁䅍䅄䅁䅁䅯杇䅕䅁䅯杈䅙䅁䅅䅁䉁䅁䅁权ぁ杂䅁䍄䉁䅁䅁睁䅁䅁䅍䅄䅁䅁䅯儲䅕䅁䅯䅇䅙䅁䅅䅁䉁䅁䅁权䕂杂䅁䍄䉁䅁䅁睁䅁䅁䅍䅄䅁䅁䅯䄸䅳䅁䅯䅊䅙䅁䅅䅁䉁䅁䅁权睄杄䅁䍄䉁䅁䅁兂䅁䅁䅍䅄䅁䅁䅯睇䅁䅁䅯䄷䅯䅁䅯朵䅯䅁䅯眵䅯䅁䅅䅁䉁䅁䅁睂䅁䅁䅁䝯汄䅑杷允䅁䅁䅍䅁䑁䅁䅷䅁䭁䡁乳䅁䭁䉁䝧䅁䉁䅁䅁允䅁䅁䅯䅦䅙䅁杷允䅁䅁䅕䅁䑁䅁䅷䅁䭁䥁䉣䅁䭁佁䭫䅁䭁佁䭙䅁䭁佁䭣䅁䉁䅁䅁允䅁䅁䅯䅅䅑䅁杷允䅁䅁䅍䅁䑁䅁䅷䅁䭁䭁䉉䅁䭁䉁䝧䅁䉁䅁䅁允䅁䅁䅯兓䅣䅁杷允䅁䅁䅕䅁䑁䅁䅷䅁䭁䡁䙧䅁䭁佁䭯䅁䭁佁䭙䅁䭁佁䭳䅁䉁䅁䅁允䅁䅁䅣䅁䅁䅁潁欵䵁䅉䅅䅁䑁䅁䅁睁䵁䅁䅁权呃允䅁权歁杂䅁允䅁䅁䅅䅁䭁䩁䩣䅁䵁䅉䅅䅁䑁䅁䅁睁䵁䅁䅁权噃睃䅁权敁杂䅁允䅁䅁䅅䅁䭁佁䝙䅁䵁䅉䅅䅁䙁䅁䅁睁䵁䅁䅁权呂允䅁权煄权䅁权浄权䅁权牄权䅁允䅁䅁䅅䅁䡁䅁䅁䅁䅂畒䅚䍄䉁䅁䅁䅂䅁䅁䅍䅄䅁䅁䅯䅫䅁䅁䅯睈䅙䅁䅯䅉䅙䅁䅅䅁䉁䅁䅁权㙂杂䅁䍄䉁䅁䅁睁䅁䅁䅍䅄䅁䅁䅯睎䅅䅁䅯杊䅙䅁䅅䅁䉁䅁䅁兂捂㡪ㅌ䙋塸䅑杷允䅁䅁䅕䅁䑁䅁䅷䅁䭁䩁䕙䅁䭁佁䬰䅁䭁佁䭙䅁䭁佁䭣䅁䉁䅁䅁允䅁䅁䅯䅅䅑䅁杷允䅁䅁䅕䅁䑁䅁䅷䅁䭁䥁䙕䅁䭁佁䭕䅁䭁佁䭙䅁䭁佁䭣䅁䉁䅁䅁允䅁䅁䅯睄䅳䅁杷允䅁䅁䅑䅁䑁䅁䅷䅁䭁佁䅣䅁䭁䅁䅯䅁䭁䅁䅕䅁䉁䅁䅁允䅁䅁䅕㑈牘払敧啃䵁䅉䅅䅁䕁䅁䅁睁䵁䅁䅁权㑃允䅁权䭁䅁䅁权䙁䅁䅁允䅁䅁䅅䅁䙁䡁灮橊䥅䅲䅊䍄䉁䅁䅁睁䅁䅁䅍䅄䅁䅁䅯䅊䅅䅁䅯䅈䅙䅁䅅䅁䉁䅁䅁权摃杂䅁䍄䉁䅁䅁睁䅁䅁䅍䅄䅁䅁䅯睙䄴䅁䅯䅈䅙䅁䅅䅁䉁䅁䅁权䱄杂䅁䍄䉁䅁䅁䅂䅁䅁䅍䅄䅁䅁䅯睱䅅䅁䅯权䅁䅁䅯兂䅁䅁䅅䅁䉁䅁䅁兂祃敮渫歸䭳䅑杷允䅁䅁䅑䅁䑁䅁䅷䅁䭁䉁䙍䅁䭁䉁䜸䅁䭁䍁䝁䅁䉁䅁䅁允䅁䅁䅯䅔䅙䅁杷允䅁䅁䅕䅁䑁䅁䅷䅁䭁䅁䅳䅁䭁佁䭧䅁䭁佁䭙䅁䭁佁䭣䅁䉁䅁䅁允䅁䅁䅯䅅䅑䅁杷允䅁䅁䅑䅁䑁䅁䅷䅁䭁䝁䄸䅁䭁䅁䅯䅁䭁䅁䍑䅁䉁䅁䅁允䅁䅁䅕䡶呓䅇坒樱䴸䅉䅅䅁䙁䅁䅁睁䵁䅁䅁权䅂䅄䅁权獄权䅁权浄权䅁权湄权䅁允䅁䅁䅅䅁䭁䉁䕁䅁䵁䅉䅅䅁䑁䅁䅁睁䵁䅁䅁权㡁允䅁权流杂䅁允䅁䅁䅅䅁䙁䥁牘払敧嘹䅤䍄䉁䅁䅁兂䅁䅁䅍䅄䅁䅁䅯睎䅅䅁䅯䄷䅯䅁䅯朵䅯䅁䅯眵䅯䅁䅅䅁䉁䅁䅁睂䅁䅁䅁䑉氳䅑杷允䅁䅁䅕䅁䑁䅁䅷䅁䭁偁䭁䅁䭁佁䭕䅁䭁佁䭙䅁䭁佁䭣䅁䉁䅁䅁允䅁䅁䅯䅏䅳䅁杷允䅁䅁䅍䅁䑁䅁䅷䅁䭁乁䄰䅁䭁䍁䝑䅁䉁䅁䅁允䅁䅁䅯睄䅯䅁杷允䅁䅁䅍䅁䑁䅁䅷䅁䭁䵁䉙䅁䭁䉁䝯䅁䉁䅁䅁允䅁䅁䅯材䅙䅁杷允䅁䅁䅍䅁䑁䅁䅷䅁䭁䍁䙉䅁䭁䉁䝧䅁䉁䅁䅁允䅁䅁䅯䅦䅙䅁杷允䅁䅁䅑䅁䑁䅁䅷䅁䭁佁䔰䅁䭁䉁䜸䅁䭁䍁䝁䅁䉁䅁䅁允䅁䅁䅯兵䅧䅁杷允䅁䅁䅑䅁䑁䅁䅷䅁䭁䙁䈰䅁䭁䅁䅯䅁䭁䅁䍑䅁䉁䅁䅁允䅁䅁䅕余兘瑉㕴啅䵁䅉䅅䅁䑁䅁䅁睁䵁䅁䅁权摃兂䅁权敁杂䅁允䅁䅁䅅䅁䭁䭁䝑䅁䵁䅉䅅䅁䙁䅁䅁睁䵁䅁䅁权偂䅁䅁权煄权䅁权浄权䅁权牄权䅁允䅁䅁䅅䅁䡁䅁䅁䅁䅄⭍䅚䍄䉁䅁䅁兂䅁䅁䅍䅄䅁䅁䅯条䅷䅁䅯儶䅯䅁䅯朵䅯䅁䅯眵䅯䅁䅅䅁䉁䅁䅁权允䅂䅁䍄䉁䅁䅁睁䅁䅁䅍䅄䅁䅁䅯䅢䅅䅁䅯杈䅙䅁䅅䅁䉁䅁䅁权呃睂䅁䍄䉁䅁䅁䅂䅁䅁䅍䅄䅁䅁䅯儵䅷䅁䅯睈䅙䅁䅯䅉䅙䅁䅅䅁䉁䅁䅁权剂睂䅁䍄䉁䅁䅁睁䅁䅁䅍䅄䅁䅁䅯睘䄰䅁䅯杈䅙䅁䅅䅁䉁䅁䅁权灁睂䅁䍄䉁䅁䅁兂䅁䅁䅍䅄䅁䅁䅯兆䄴䅁䅯儶䅯䅁䅯朵䅯䅁䅯眵䅯䅁䅅䅁䉁䅁䅁权坁杄䅁䍄䉁䅁䅁睁䅁䅁䅍䅄䅁䅁䅯朶䅁䅁䅯䅊䅙䅁䅅䅁䉁䅁䅁权婃元䅁䍄䉁䅁䅁䅂䅁䅁䅍䅄䅁䅁䅯杂䅅䅁䅯充䅁䅁䅯兂䅁䅁䅅䅁䉁䅁䅁䅆㑄啚䵁䅁䅁䅁杷允䅁䅁䅕䅁䑁䅁䅷䅁䭁䕁䉫䅁䭁佁䭫䅁䭁佁䭙䅁䭁佁䭣䅁䉁䅁䅁允䅁䅁䅯兔䄴䅁杷允䅁䅁䅍䅁䑁䅁䅷䅁䭁䅁䉧䅁䭁䉁䜴䅁䉁䅁䅁允䅁䅁䅯睤䅙䅁杷允䅁䅁䅍䅁䑁䅁䅷䅁䭁佁䴸䅁䭁䉁䜴䅁䉁䅁䅁允䅁䅁䅯兒䅙䅁杷允䅁䅁䅕䅁䑁䅁䅷䅁䭁䭁䕅䅁䭁佁䭫䅁䭁佁䭙䅁䭁佁䭣䅁䉁䅁䅁允䅁䅁䅯硋䅁䅁杷允䅁䅁䅍䅁䑁䅁䅷䅁䭁䕁䅅䅁䭁䉁䝧䅁䉁䅁䅁允䅁䅁䅯克䅙䅁杷允䅁䅁䅑䅁䑁䅁䅷䅁䭁䡁䉣䅁䭁䅁䅯䅁䭁䅁䅕䅁䉁䅁䅁允䅁䅁䅕牕敧敨剶う䵁䅉䅅䅁䑁䅁䅁睁䵁䅁䅁权塃允䅁权慁杂䅁允䅁䅁䅅䅁䭁乁䝙䅁䵁䅉䅅䅁䑁䅁䅁睁䵁䅁䅁权祄睃䅁权捁杂䅁允䅁䅁䅅䅁䭁䍁䝳䅁䵁䅉䅅䅁䕁䅁䅁睁䵁䅁䅁权㝁允䅁权剁䅁䅁权䙁䅁䅁允䅁䅁䅅䅁啁䉁㜯䉒䄴䅁䅁䍄䉁䅁䅁兂䅁䅁䅍䅄䅁䅁䅯杷䅅䅁䅯朶䅯䅁䅯朵䅯䅁䅯眶䅯䅁䅅䅁䉁䅁䅁权允䅂䅁䍄䉁䅁䅁䅂䅁䅁䅍䅄䅁䅁䅯先䄰䅁䅯睈䅙䅁䅯䅉䅙䅁䅅䅁䉁䅁䅁权い杂䅁䍄䉁䅁䅁兂䅁䅁䅍䅄䅁䅁䅯朶䅁䅁䅯儵䅯䅁䅯朵䅯䅁䅯眵䅯䅁䅅䅁䉁䅁䅁权㑁睃䅁䍄䉁䅁䅁兂䅁䅁䅍䅄䅁䅁䅯䅄䅁䅁䅯儶䅯䅁䅯朵䅯䅁䅯眵䅯䅁䅅䅁䉁䅁䅁权灁睃䅁䍄䉁䅁䅁睁䅁䅁䅍䅄䅁䅁䅯睡䄰䅁䅯杇䅙䅁䅅䅁䉁䅁䅁权㡁杂䅁䍄䉁䅁䅁睁䅁䅁䅍䅄䅁䅁䅯眵䅑䅁䅯䅊䅙䅁䅅䅁䉁䅁䅁权睁睂䅁䍄䉁䅁䅁兂䅁䅁䅍䅄䅁䅁䅯朶䅁䅁䅯儶䅯䅁䅯朵䅯䅁䅯眵䅯䅁䅅䅁䉁䅁䅁权塁杄䅁䍄䉁䅁䅁兂䅁䅁䅍䅄䅁䅁䅯条䅕䅁䅯朶䅯䅁䅯朵䅯䅁䅯眶䅯䅁䅅䅁䉁䅁䅁权允䅂䅁䍄䉁䅁䅁兂䅁䅁䅍䅄䅁䅁䅯朱䅷䅁䅯䄷䅯䅁䅯朵䅯䅁䅯眵䅯䅁䅅䅁䉁䅁䅁睂䅁䅁䅁䩙汮䅑杷允䅁䅁䅍䅁䑁䅁䅷䅁䭁䉁䅁䅁䭁䍁䝑䅁䉁䅁䅁允䅁䅁䅯杭䅫䅁杷允䅁䅁䅑䅁䑁䅁䅷䅁䭁䱁䅙䅁䭁䉁䅅䅁䭁䅁䅕䅁䉁䅁䅁允䅁䉁䅑䥃䵺兄䅁䅁䵁䅉䅅䅁䙁䅁䅁睁䵁䅁䅁权歁允䅁权灄权䅁权浄权䅁权湄权䅁允䅁䅁䅅䅁䭁䉁佧䅁䵁䅉䅅䅁䑁䅁䅁睁䵁䅁䅁权元䅁䅁权流杂䅁允䅁䅁䅅䅁䙁佁㙆䭆䠵噅䅊䍄䉁䅁䅁兂䅁䅁䅍䅄䅁䅁䅯眯䅑䅁䅯儶䅯䅁䅯朵䅯䅁䅯眵䅯䅁䅅䅁䉁䅁䅁权婁杄䅁䍄䉁䅁䅁兂䅁䅁䅍䅄䅁䅁䅯睋䅷䅁䅯儷䅯䅁䅯朵䅯䅁䅯眵䅯䅁䅅䅁䉁䅁䅁权允䅂䅁䍄䉁䅁䅁䅂䅁䅁䅍䅄䅁䅁䅯䅍䅁䅁䅯䅂䅁䅁䅯䅂䅉䅁䅅䅁䉁䅁䅁䅆㑂稯䅉䅁䅁䅁杷允䅁䅁䅕䅁䑁䅁䅷䅁䭁䱁䅁䅁䭁佁䭫䅁䭁佁䭙䅁䭁佁䭣䅁䉁䅁䅁允䅁䅁䅯䅅䅑䅁杷允䅁䅁䅑䅁䑁䅁䅷䅁䭁䱁䄴䅁䭁䉁䜸䅁䭁䍁䝁䅁䉁䅁䅁允䅁䅁䅯杨䅙䅁杷允䅁䅁䅑䅁䑁䅁䅷䅁䭁佁䙍䅁䭁䉁䜸䅁䭁䍁䝁䅁䉁䅁䅁允䅁䅁䅯典䅙䅁杷允䅁䅁䅍䅁䑁䅁䅷䅁䭁䝁䉣䅁䭁䉁䝯䅁䉁䅁䅁允䅁䅁䅯杁䅧䅁杷允䅁䅁䅕䅁䑁䅁䅷䅁䭁䑁䅣䅁䭁佁䭷䅁䭁佁䭙䅁䭁佁䭣䅁䉁䅁䅁允䅁䅁䅣䅁䅁䅁摄唵䵁䅉䅅䅁䙁䅁䅁睁䵁䅁䅁权睄权䅁权潄权䅁权浄权䅁权湄权䅁允䅁䅁䅅䅁䭁偁䬴䅁䵁䅉䅅䅁䑁䅁䅁睁䵁䅁䅁权祁允䅁权歁杂䅁允䅁䅁䅅䅁䭁䅁䭷䅁䵁䅉䅅䅁䙁䅁䅁睁䵁䅁䅁权允䅁䅁权獄权䅁权浄权䅁权湄权䅁允䅁䅁䅅䅁䡁䅁䅁䅁䅂体䅖䍄䉁䅁䅁兂䅁䅁䅍䅄䅁䅁䅯睖䅅䅁䅯儶䅯䅁䅯朵䅯䅁䅯眵䅯䅁䅅䅁䉁䅁䅁权㉂䅄䅁䍄䉁䅁䅁睁䅁䅁䅍䅄䅁䅁䅯䅳䅁䅁䅯杇䅙䅁䅅䅁䉁䅁䅁权婂杂䅁䍄䉁䅁䅁睁䅁䅁䅍䅄䅁䅁䅯䅯䅑䅁䅯䅊䅙䅁䅅䅁䉁䅁䅁权汃睂䅁䍄䉁䅁䅁睁䅁䅁䅍䅄䅁䅁䅯睔䅕䅁䅯䅊䅙䅁䅅䅁䉁䅁䅁权楁睂䅁䍄䉁䅁䅁睁䅁䅁䅍䅄䅁䅁䅯䄯䅕䅁䅯杇䅙䅁䅅䅁䉁䅁䅁权㡁杂䅁䍄䉁䅁䅁睁䅁䅁䅍䅄䅁䅁䅯睢䅳䅁䅯䅈䅙䅁䅅䅁䉁䅁䅁权灃䅃䅁䍄䉁䅁䅁兂䅁䅁䅍䅄䅁䅁䅯杆䅅䅁䅯儵䅯䅁䅯朵䅯䅁䅯眵䅯䅁䅅䅁䉁䅁䅁权允䅂䅁䍄䉁䅁䅁兂䅁䅁䅍䅄䅁䅁䅯睇䄴䅁䅯儵䅯䅁䅯朵䅯䅁䅯眵䅯䅁䅅䅁䉁䅁䅁权汃睃䅁䍄䉁䅁䅁睁䅁䅁䅍䅄䅁䅁䅯杶䅕䅁䅯䅈䅙䅁䅅䅁䉁䅁䅁权㍂杂䅁䍄䉁䅁䅁䅂䅁䅁䅍䅄䅁䅁䅯杌䅁䅁䅯睈䅙䅁䅯䅉䅙䅁䅅䅁䉁䅁䅁权噁元䅁䍄䉁䅁䅁睁䅁䅁䅍䅄䅁䅁䅯权䅅䅁䅯杈䅙䅁䅅䅁䉁䅁䅁权㍁杂䅁䍄䉁䅁䅁睁䅁䅁䅍䅄䅁䅁䅯睋䅅䅁䅯杊䅙䅁䅅䅁䉁䅁䅁兂䑄匹捨祪奊䅑杷允䅁䅁䅍䅁䑁䅁䅷䅁䭁䍁䄴䅁䭁䍁䝑䅁䉁䅁䅁允䅁䅁䅯睭䅫䅁杷允䅁䅁䅕䅁䑁䅁䅷䅁䭁䩁䈴䅁䭁佁䬰䅁䭁佁䭙䅁䭁佁䭣䅁䉁䅁䅁允䅁䅁䅣䅁䅁䍁㙁唵䵁䅉䅅䅁䕁䅁䅁睁䵁䅁䅁权㡁允䅁权䉁杁䅁权䍁杁䅁允䅁䅁䅅䅁䙁䍁浰佅畈田䅤䍄䉁䅁䅁兂䅁䅁䅍䅄䅁䅁䅯杯䅅䅁䅯䄶䅯䅁䅯朵䅯䅁䅯眵䅯䅁䅅䅁䉁䅁䅁权䝁睃䅁䍄䉁䅁䅁䅂䅁䅁䅍䅄䅁䅁䅯兦䅅䅁䅯睈䅙䅁䅯䅉䅙䅁䅅䅁䉁䅁䅁权い杂䅁䍄䉁䅁䅁䅂䅁䅁䅍䅄䅁䅁䅯䅙䅅䅁䅯充䅁䅁䅯䅂䅉䅁䅅䅁䉁䅁䅁䅆䅂愱獑䅁䅁䅁杷允䅁䅁䅕䅁䑁䅁䅷䅁䭁䵁䔸䅁䭁佁䭕䅁䭁佁䭙䅁䭁佁䭣䅁䉁䅁䅁允䅁䅁䅯䅏䅳䅁杷允䅁䅁䅕䅁䑁䅁䅷䅁䭁䉁䝑䅁䭁佁䭯䅁䭁佁䭙䅁䭁佁䭳䅁䉁䅁䅁允䅁䅁䅯䅅䅑䅁杷允䅁䅁䅑䅁䑁䅁䅷䅁䭁䅁䉅䅁䭁䅁䅑䅁䭁䅁䅕䅁䉁䅁䅁允䅁䉁䅑佩祎睁䅁䅁䵁䅉䅅䅁䙁䅁䅁睁䵁䅁䅁权䡄允䅁权汄权䅁权浄权䅁权湄权䅁允䅁䅁䅅䅁䭁偁䭫䅁䵁䅉䅅䅁䙁䅁䅁睁䵁䅁䅁权睃䅂䅁权汄权䅁权浄权䅁权湄权䅁允䅁䅁䅅䅁䭁䑁䱣䅁䵁䅉䅅䅁䙁䅁䅁睁䵁䅁䅁权浄睃䅁权灄权䅁权浄权䅁权湄权䅁允䅁䅁䅅䅁䭁䩁匸䅁䵁䅉䅅䅁䙁䅁䅁睁䵁䅁䅁权㝃䅂䅁权獄权䅁权浄权䅁权湄权䅁允䅁䅁䅅䅁䡁䅁䅁䅁䅃畩䅖䍄䉁䅁䅁兂䅁䅁䅍䅄䅁䅁䅯允䄴䅁䅯儵䅯䅁䅯朵䅯䅁䅯眵䅯䅁䅅䅁䉁䅁䅁权汃睃䅁䍄䉁䅁䅁䅂䅁䅁䅍䅄䅁䅁䅯杔䅁䅁䅯睈䅙䅁䅯䅉䅙䅁䅅䅁䉁䅁䅁权塂杂䅁䍄䉁䅁䅁睁䅁䅁䅍䅄䅁䅁䅯睷䅕䅁䅯杇䅙䅁䅅䅁䉁䅁䅁权㡁杂䅁䍄䉁䅁䅁睁䅁䅁䅍䅄䅁䅁䅯睷䅅䅁䅯杇䅙䅁䅅䅁䉁䅁䅁权杂杂䅁䍄䉁䅁䅁䅂䅁䅁䅍䅄䅁䅁䅯儷䅅䅁䅯权䅁䅁䅯䅂䅉䅁䅅䅁䉁䅁䅁兂兂婪畤杅坍䅑杷允䅁䅁䅕䅁䑁䅁䅷䅁䭁䉁䝣䅁䭁佁䭯䅁䭁佁䭙䅁䭁佁䭳䅁䉁䅁䅁允䅁䅁䅣䅁䅁䵁睁欵䵁䅉䅅䅁䕁䅁䅁睁䵁䅁䅁权㝄䅁䅁权剁䅁䅁权䕁杁䅁允䅁䅁䅅䅁啁䱁扨睨䅯䅁䅁䍄䉁䅁䅁兂䅁䅁䅍䅄䅁䅁䅯杇䄸䅁䅯儶䅯䅁䅯朵䅯䅁䅯眵䅯䅁䅅䅁䉁䅁䅁权允䅂䅁䍄䉁䅁䅁兂䅁䅁䅍䅄䅁䅁䅯䅗䅅䅁䅯䄶䅯䅁䅯朵䅯䅁䅯眵䅯䅁䅅䅁䉁䅁䅁权䝁睃䅁䍄䉁䅁䅁睁䅁䅁䅍䅄䅁䅁䅯睌䄰䅁䅯杈䅙䅁䅅䅁䉁䅁䅁权剃杂䅁䍄䉁䅁䅁䅂䅁䅁䅍䅄䅁䅁䅯眵䅁䅁䅯充䅁䅁䅯䅂䅉䅁䅅䅁䉁䅁䅁䅆煂敌䑅䅁䅁䅁杷允䅁䅁䅍䅁䑁䅁䅷䅁䭁䍁䙍䅁䭁䍁䝑䅁䉁䅁䅁允䅁䅁䅯䅅䅑䅁杷允䅁䅁䅑䅁䑁䅁䅷䅁䭁䕁䉕䅁䭁䉁䅅䅁䭁䅁䅕䅁䉁䅁䅁允䅁䉁䅑佁捱杈䅁䅁䵁䅉䅅䅁䙁䅁䅁睁䵁䅁䅁权奂允䅁权獄权䅁权浄权䅁权湄权䅁允䅁䅁䅅䅁䡁䅁䅁䅁䅄敭䅖䍄䉁䅁䅁睁䅁䅁䅍䅄䅁䅁䅯睍䅅䅁䅯杇䅙䅁䅅䅁䉁䅁䅁权䑄杂䅁䍄䉁䅁䅁睁䅁䅁䅍䅄䅁䅁䅯睈䄴䅁䅯杊䅙䅁䅅䅁䉁䅁䅁兂獄払敧捨奴䅑杷允䅁䅁䅕䅁䑁䅁䅷䅁䭁䩁䔴䅁䭁佁䬰䅁䭁佁䭙䅁䭁佁䭣䅁䉁䅁䅁允䅁䅁䅣䅁䅁佁扁欵䵁䅉䅅䅁䕁䅁䅁睁䵁䅁䅁权啂允䅁权剁䅁䅁权䕁杁䅁允䅁䅁䅅䅁啁䑁䝁桢䅁䅁䅁䍄䉁䅁䅁䅂䅁䅁䅍䅄䅁䅁䅯兮䅅䅁䅯权䅁䅁䅯䅂䅉䅁䅅䅁䉁䅁䅁兂浃㡭村䡳䑉䅑杷允䅁䅁䅕䅁䑁䅁䅷䅁䭁䱁䰴䅁䭁佁䭧䅁䭁佁䭙䅁䭁佁䭣䅁䉁䅁䅁允䅁䅁䅯术䅯䅁杷允䅁䅁䅕䅁䑁䅁䅷䅁䭁䉁䵷䅁䭁佁䭯䅁䭁佁䭙䅁䭁佁䭳䅁䉁䅁䅁允䅁䅁䅣䅁䅁佁偂欵䵁䅉䅅䅁䑁䅁䅁睁䵁䅁䅁权䙂䅄䅁权歁杂䅁允䅁䅁䅅䅁䭁䉁䕁䅁䵁䅉䅅䅁䕁䅁䅁睁䵁䅁䅁权瑃䅁䅁权䉁杁䅁权䙁杁䅁允䅁䅁䅅䅁䙁䅁䭦昸䝍摣䅰䍄䉁䅁䅁睁䅁䅁䅍䅄䅁䅁䅯充䅳䅁䅯杊䅙䅁䅅䅁䉁䅁䅁兂㥁瑃橥䕣唱䅑杷允䅁䅁䅕䅁䑁䅁䅷䅁䭁䱁佳䅁䭁佁䬰䅁䭁佁䭙䅁䭁佁䭣䅁䉁䅁䅁允䅁䅁䅣䅁䅁䕁䡁欵䵁䅉䅅䅁䑁䅁䅁睁䵁䅁䅁权㡂睃䅁权奁杂䅁允䅁䅁䅅䅁䭁䉁䝫䅁䵁䅉䅅䅁䑁䅁䅁睁䵁䅁䅁权穁允䅁权流杂䅁允䅁䅁䅅䅁䙁䙁㑋潈牘噑䅚䍄䉁䅁䅁兂䅁䅁䅍䅄䅁䅁䅯杧䅳䅁䅯儶䅯䅁䅯朵䅯䅁䅯眵䅯䅁䅅䅁䉁䅁䅁权允䅂䅁䍄䉁䅁䅁兂䅁䅁䅍䅄䅁䅁䅯杭䄰䅁䅯儵䅯䅁䅯朵䅯䅁䅯眵䅯䅁䅅䅁䉁䅁䅁权允䅂䅁䍄䉁䅁䅁䅂䅁䅁䅍䅄䅁䅁䅯杤䅁䅁䅯充䅁䅁䅯䅂䅉䅁䅅䅁䉁䅁䅁䅆䅃睊十䅁䅁䅁杷允䅁䅁䅕䅁䑁䅁䅷䅁䭁䍁佁䅁䭁佁䭫䅁䭁佁䭙䅁䭁佁䭣䅁䉁䅁䅁允䅁䅁䅯光䄴䅁杷允䅁䅁䅍䅁䑁䅁䅷䅁䭁䙁䱷䅁䭁䉁䝷䅁䉁䅁䅁允䅁䅁䅯睐䅙䅁杷允䅁䅁䅍䅁䑁䅁䅷䅁䭁䙁䙉䅁䭁䍁䝑䅁䉁䅁䅁允䅁䅁䅯䅥䅙䅁杷允䅁䅁䅕䅁䑁䅁䅷䅁䭁佁䅫䅁䭁佁䭧䅁䭁佁䭙䅁䭁佁䭣䅁䉁䅁䅁允䅁䅁䅯杂䅳䅁杷允䅁䅁䅑䅁䑁䅁䅷䅁䭁䅁䉕䅁䭁䅁䅯䅁䭁䅁䍑䅁䉁䅁䅁允䅁䅁䅕浗㝑〳丸歇䵁䅉䅅䅁䙁䅁䅁睁䵁䅁䅁权楁杄䅁权煄权䅁权浄权䅁权牄权䅁允䅁䅁䅅䅁䡁䅁䅁䅁杁⭏䅚䍄䉁䅁䅁睁䅁䅁䅍䅄䅁䅁䅯党䄰䅁䅯䅇䅙䅁䅅䅁䉁䅁䅁权㥁杂䅁䍄䉁䅁䅁睁䅁䅁䅍䅄䅁䅁䅯睔䅳䅁䅯杇䅙䅁䅅䅁䉁䅁䅁权牁杂䅁䍄䉁䅁䅁兂䅁䅁䅍䅄䅁䅁䅯睍䅅䅁䅯朶䅯䅁䅯朵䅯䅁䅯眶䅯䅁䅅䅁䉁䅁䅁权允䅂䅁䍄䉁䅁䅁兂䅁䅁䅍䅄䅁䅁䅯䅊䅅䅁䅯朶䅯䅁䅯朵䅯䅁䅯眶䅯䅁䅅䅁䉁䅁䅁睂䅁䅁䅁䑷浲䅑杷允䅁䅁䅑䅁䑁䅁䅷䅁䭁䙁䉍䅁䭁䅁䅯䅁䭁䅁䍑䅁䉁䅁䅁允䅁䅁䅕䩡瑈䑦ㄸ啁䵁䅉䅅䅁䑁䅁䅁睁䵁䅁䅁权噁䅅䅁权歁杂䅁允䅁䅁䅅䅁䭁䭁副䅁䵁䅉䅅䅁䙁䅁䅁睁䵁䅁䅁权佂允䅁权瑄权䅁权浄权䅁权湄权䅁允䅁䅁䅅䅁䡁䅁䅁䅁䅃效䅖䍄䉁䅁䅁兂䅁䅁䅍䅄䅁䅁䅯䅎䅳䅁䅯儵䅯䅁䅯朵䅯䅁䅯眵䅯䅁䅅䅁䉁䅁䅁权㉁睃䅁䍄䉁䅁䅁兂䅁䅁䅍䅄䅁䅁䅯䅩䅅䅁䅯儵䅯䅁䅯朵䅯䅁䅯眵䅯䅁䅅䅁䉁䅁䅁权乁睃䅁䍄䉁䅁䅁睁䅁䅁䅍䅄䅁䅁䅯杫䄰䅁䅯杈䅙䅁䅅䅁䉁䅁䅁权捂杂䅁䍄䉁䅁䅁䅂䅁䅁䅍䅄䅁䅁䅯杈䅅䅁䅯权䅁䅁䅯兂䅁䅁䅅䅁䉁䅁䅁兂䕂㉩湺礫摫䅑杷允䅁䅁䅕䅁䑁䅁䅷䅁䭁䅁䉣䅁䭁佁䬰䅁䭁佁䭙䅁䭁佁䭣䅁䉁䅁䅁允䅁䅁䅣䅁䅁䭁捁唵䵁䅉䅅䅁䙁䅁䅁睁䵁䅁䅁权剄睃䅁权獄权䅁权浄权䅁权湄权䅁允䅁䅁䅅䅁䡁䅁䅁䅁䅃⬰䅖䍄䉁䅁䅁兂䅁䅁䅍䅄䅁䅁䅯睍䅅䅁䅯儷䅯䅁䅯朵䅯䅁䅯眵䅯䅁䅅䅁䉁䅁䅁权允䅂䅁䍄䉁䅁䅁兂䅁䅁䅍䅄䅁䅁䅯睉䄴䅁䅯朶䅯䅁䅯朵䅯䅁䅯眶䅯䅁䅅䅁䉁䅁䅁睂䅁䅁䅁䑉浮䅑杷允䅁䅁䅍䅁䑁䅁䅷䅁䭁䉁䉧䅁䭁䉁䝷䅁䉁䅁䅁允䅁䅁䅯睋䅙䅁杷允䅁䅁䅍䅁䑁䅁䅷䅁䭁䝁䈴䅁䭁䉁䝷䅁䉁䅁䅁允䅁䅁䅯睥䅙䅁杷允䅁䅁䅍䅁䑁䅁䅷䅁䭁佁䙍䅁䭁䉁䝷䅁䉁䅁䅁允䅁䅁䅯睒䅙䅁杷允䅁䅁䅕䅁䑁䅁䅷䅁䭁䵁䘸䅁䭁佁䭷䅁䭁佁䭙䅁䭁佁䭣䅁䉁䅁䅁允䅁䅁䅣䅁䅁䥁坁欵䵁䅉䅅䅁䕁䅁䅁睁䵁䅁䅁权奁允䅁权晁杂䅁权杁杂䅁允䅁䅁䅅䅁䭁乁䝳䅁䵁䅉䅅䅁䙁䅁䅁睁䵁䅁䅁权剃䅁䅁权潄权䅁权浄权䅁权湄权䅁允䅁䅁䅅䅁䭁䅁䱙䅁䵁䅉䅅䅁䙁䅁䅁睁䵁䅁䅁权慁杄䅁权灄权䅁权浄权䅁权湄权䅁允䅁䅁䅅䅁䭁䭁剧䅁䵁䅉䅅䅁䙁䅁䅁睁䵁䅁䅁权㍁睄䅁权瑄权䅁权浄权䅁权湄权䅁允䅁䅁䅅䅁䡁䅁䅁䅁䅁敐䅚䍄䉁䅁䅁睁䅁䅁䅍䅄䅁䅁䅯䅇䅅䅁䅯䅊䅙䅁䅅䅁䉁䅁䅁权獁杂䅁䍄䉁䅁䅁䅂䅁䅁䅍䅄䅁䅁䅯杺䅁䅁䅯权䅁䅁䅯䅂䅉䅁䅅䅁䉁䅁䅁兂煂䡶呓䅇噑䅑杷允䅁䅁䅕䅁䑁䅁䅷䅁䭁䅁䉳䅁䭁佁䬰䅁䭁佁䭙䅁䭁佁䭣䅁䉁䅁䅁允䅁䅁䅣䅁䅁䥁獃䔵䵁䅉䅅䅁䕁䅁䅁睁䵁䅁䅁权獄允䅁权䭁䅁䅁权䙁䅁䅁允䅁䅁䅅䅁䙁䑁ね䡹⭡硈䅎䍄䉁䅁䅁兂䅁䅁䅍䅄䅁䅁䅯儫䅳䅁䅯儶䅯䅁䅯朵䅯䅁䅯眵䅯䅁䅅䅁䉁䅁䅁权允䅂䅁䍄䉁䅁䅁睁䅁䅁䅍䅄䅁䅁䅯儫䅁䅁䅯䅇䅙䅁䅅䅁䉁䅁䅁权䅂杂䅁䍄䉁䅁䅁睁䅁䅁䅍䅄䅁䅁䅯儱䄰䅁䅯杇䅙䅁䅅䅁䉁䅁䅁权䑄杂䅁䍄䉁䅁䅁䅂䅁䅁䅍䅄䅁䅁䅯睘䅁䅁䅯权䅁䅁䅯兂䅁䅁䅅䅁䉁䅁䅁兂䡄穓䩥坑䵁䅑杷允䅁䅁䅍䅁䑁䅁䅷䅁䭁䉁䱑䅁䭁䉁䜴䅁䉁䅁䅁允䅁䅁䅯䅘䅙䅁杷允䅁䅁䅍䅁䑁䅁䅷䅁䭁䍁䵷䅁䭁䉁䝯䅁䉁䅁䅁允䅁䅁䅯睇䅙䅁杷允䅁䅁䅕䅁䑁䅁䅷䅁䭁䉁䉧䅁䭁佁䭷䅁䭁佁䭙䅁䭁佁䭣䅁䉁䅁䅁允䅁䅁䅣䅁䅁䵁灂唵䵁䅉䅅䅁䑁䅁䅁睁䵁䅁䅁权牂䅁䅁权捁杂䅁允䅁䅁䅅䅁䭁佁䥙䅁䵁䅉䅅䅁䕁䅁䅁睁䵁䅁䅁权权允䅁权䕁䅁䅁权䕁杁䅁允䅁䅁䅅䅁啁䵁䡄䅄䅉䅁䅁䍄䉁䅁䅁睁䅁䅁䅍䅄䅁䅁䅯䅁䅙䅁䅯杈䅙䅁䅅䅁䉁䅁䅁权啁睂䅁䍄䉁䅁䅁兂䅁䅁䅍䅄䅁䅁䅯兰䅑䅁䅯朶䅯䅁䅯朵䅯䅁䅯眶䅯䅁䅅䅁䉁䅁䅁睂䅁䅁䅁䍯洳䅑杷允䅁䅁䅕䅁䑁䅁䅷䅁䭁䕁䄴䅁䭁佁䭧䅁䭁佁䭙䅁䭁佁䭣䅁䉁䅁䅁允䅁䅁䅯杂䅳䅁杷允䅁䅁䅍䅁䑁䅁䅷䅁䭁䉁䉷䅁䭁䍁䝙䅁䉁䅁䅁允䅁䅁䅕噋偹癷套䕗䵁䅉䅅䅁䑁䅁䅁睁䵁䅁䅁权㝃兂䅁权捁杂䅁允䅁䅁䅅䅁䭁䕁䡙䅁䵁䅉䅅䅁䕁䅁䅁睁䵁䅁䅁权䩂允䅁权䭁䅁䅁权䕁杁䅁允䅁䅁䅅䅁䙁䩁婱婭婭剭䅊䍄䉁䅁䅁兂䅁䅁䅍䅄䅁䅁䅯睵䅕䅁䅯䄶䅯䅁䅯朵䅯䅁䅯眵䅯䅁䅅䅁䉁䅁䅁权䝁睃䅁䍄䉁䅁䅁䅂䅁䅁䅍䅄䅁䅁䅯䅏䅅䅁䅯权䅁䅁䅯兂䅁䅁䅅䅁䉁䅁䅁兂潂敫㠱㝐橕䅑杷允䅁䅁䅕䅁䑁䅁䅷䅁䭁䱁䉑䅁䭁佁䭕䅁䭁佁䭙䅁䭁佁䭣䅁䉁䅁䅁允䅁䅁䅯兄䅳䅁杷允䅁䅁䅍䅁䑁䅁䅷䅁䭁䥁䉫䅁䭁䉁䝯䅁䉁䅁䅁允䅁䅁䅯兗䅙䅁杷允䅁䅁䅕䅁䑁䅁䅷䅁䭁䙁䉑䅁䭁佁䭯䅁䭁佁䭙䅁䭁佁䭳䅁䉁䅁䅁允䅁䅁䅣䅁䅁䕁䝂欵䵁䅉䅅䅁䙁䅁䅁睁䵁䅁䅁权汃䅁䅁权瑄权䅁权浄权䅁权湄权䅁允䅁䅁䅅䅁䡁䅁䅁䅁杄敬䅖䍄䉁䅁䅁兂䅁䅁䅍䅄䅁䅁䅯杰䅕䅁䅯朶䅯䅁䅯朵䅯䅁䅯眶䅯䅁䅅䅁䉁䅁䅁睂䅁䅁䅁䕧浌䅑杷允䅁䅁䅕䅁䑁䅁䅷䅁䭁偁䉉䅁䭁佁䭫䅁䭁佁䭙䅁䭁佁䭣䅁䉁䅁䅁允䅁䅁䅯䉒䅁䅁杷允䅁䅁䅍䅁䑁䅁䅷䅁䭁䭁䙯䅁䭁䍁䝑䅁䉁䅁䅁允䅁䅁䅯䄸䅙䅁杷允䅁䅁䅍䅁䑁䅁䅷䅁䭁䝁䵍䅁䭁䉁䜴䅁䉁䅁䅁允䅁䅁䅯杍䅙䅁杷允䅁䅁䅕䅁䑁䅁䅷䅁䭁䉁䱫䅁䭁佁䬰䅁䭁佁䭙䅁䭁佁䭣䅁䉁䅁䅁允䅁䅁䅣䅁䅁䭁潄唵䵁䅉䅅䅁䙁䅁䅁睁䵁䅁䅁权牂䅁䅁权潄权䅁权浄权䅁权湄权䅁允䅁䅁䅅䅁䭁䅁䱙䅁䵁䅉䅅䅁䙁䅁䅁睁䵁䅁䅁权牂䅁䅁权灄权䅁权浄权䅁权湄权䅁允䅁䅁䅅䅁䭁䍁何䅁䵁䅉䅅䅁䑁䅁䅁睁䵁䅁䅁权㕃䅁䅁权奁杂䅁允䅁䅁䅅䅁䭁䕁䝁䅁䵁䅉䅅䅁䑁䅁䅁睁䵁䅁䅁权䝃允䅁权敁杂䅁允䅁䅁䅅䅁䭁䕁䜸䅁䵁䅉䅅䅁䑁䅁䅁睁䵁䅁䅁权敁允䅁权慁杂䅁允䅁䅁䅅䅁䭁䱁䝁䅁䵁䅉䅅䅁䙁䅁䅁睁䵁䅁䅁权流杄䅁权瑄权䅁权浄权䅁权湄权䅁允䅁䅁䅅䅁䡁䅁䅁䅁杁⭃䅚䍄䉁䅁䅁睁䅁䅁䅍䅄䅁䅁䅯朹䅯䅁䅯杇䅙䅁䅅䅁䉁䅁䅁权䅂杂䅁䍄䉁䅁䅁兂䅁䅁䅍䅄䅁䅁䅯儵䅅䅁䅯儶䅯䅁䅯朵䅯䅁䅯眵䅯䅁䅅䅁䉁䅁䅁权潁杄䅁䍄䉁䅁䅁兂䅁䅁䅍䅄䅁䅁䅯睔䅕䅁䅯朶䅯䅁䅯朵䅯䅁䅯眶䅯䅁䅅䅁䉁䅁䅁权允䅂䅁䍄䉁䅁䅁兂䅁䅁䅍䅄䅁䅁䅯睡䅁䅁䅯䄷䅯䅁䅯朵䅯䅁䅯眵䅯䅁䅅䅁䉁䅁䅁睂䅁䅁䅁䑯欳䅑杷允䅁䅁䅕䅁䑁䅁䅷䅁䭁䅁䜴䅁䭁佁䭷䅁䭁佁䭙䅁䭁佁䭣䅁䉁䅁䅁允䅁䅁䅣䅁䅁䭁硂唵䵁䅉䅅䅁䑁䅁䅁睁䵁䅁䅁权剃䅁䅁权奁杂䅁允䅁䅁䅅䅁䭁䡁䝷䅁䵁䅉䅅䅁䕁䅁䅁睁䵁䅁䅁权瑁䅁䅁权晁杂䅁权杁杂䅁允䅁䅁䅅䅁䭁䕁䝷䅁䵁䅉䅅䅁䙁䅁䅁睁䵁䅁䅁权噄䅄䅁权煄权䅁权浄权䅁权牄权䅁允䅁䅁䅅䅁䭁䉁䕁䅁䵁䅉䅅䅁䑁䅁䅁睁䵁䅁䅁权剃䅁䅁权敁杂䅁允䅁䅁䅅䅁䭁䩁䝯䅁䵁䅉䅅䅁䑁䅁䅁睁䵁䅁䅁权乃䅂䅁权流杂䅁允䅁䅁䅅䅁䙁䑁䬰㘱睎噘䅨䍄䉁䅁䅁兂䅁䅁䅍䅄䅁䅁䅯儳䅕䅁䅯朶䅯䅁䅯朵䅯䅁䅯眶䅯䅁䅅䅁䉁䅁䅁权允䅂䅁䍄䉁䅁䅁䅂䅁䅁䅍䅄䅁䅁䅯杖䅅䅁䅯睈䅙䅁䅯䅉䅙䅁䅅䅁䉁䅁䅁权䉄杂䅁䍄䉁䅁䅁䅂䅁䅁䅍䅄䅁䅁䅯䅯䅁䅁䅯充䅁䅁䅯䅂䅉䅁䅅䅁䉁䅁䅁䅆潃塈敳䅁䅁䅁杷允䅁䅁䅕䅁䑁䅁䅷䅁䭁䙁兣䅁䭁佁䭕䅁䭁佁䭙䅁䭁佁䭣䅁䉁䅁䅁允䅁䅁䅯睎䅳䅁杷允䅁䅁䅕䅁䑁䅁䅷䅁䭁䉁乳䅁䭁佁䬰䅁䭁佁䭙䅁䭁佁䭣䅁䉁䅁䅁允䅁䅁䅣䅁䅁䍁乃唵䵁䅉䅅䅁䑁䅁䅁睁䵁䅁䅁权剃䅁䅁权歁杂䅁允䅁䅁䅅䅁䭁䍁䝷䅁䵁䅉䅅䅁䕁䅁䅁睁䵁䅁䅁权䉄允䅁权䉁杁䅁权䍁杁䅁允䅁䅁䅅䅁䙁䍁㉫䵲㥲併䅚䍄䉁䅁䅁䅂䅁䅁䅍䅄䅁䅁䅯䅯䅁䅁䅯权䅁䅁䅯䅂䅉䅁䅅䅁䉁䅁䅁兂㥂穐敖歵据睐杷允䅁䅁䅑䅁䑁䅁䅷䅁䭁䱁䅍䅁䭁䅁䅑䅁䭁䅁䍑䅁䉁䅁䅁允䅁䉁䅑䍌儵䅁䅁䅁䵁䅉䅅䅁䙁䅁䅁睁䵁䅁䅁权畃䅁䅁权獄权䅁权浄权䅁权湄权䅁允䅁䅁䅅䅁䡁䅁䅁䅁䅂佤䅒䍄䉁䅁䅁睁䅁䅁䅍䅄䅁䅁䅯睏䅳䅁䅯䅊䅙䅁䅅䅁䉁䅁䅁权䥁睂䅁䍄䉁䅁䅁兂䅁䅁䅍䅄䅁䅁䅯䄹䅁䅁䅯䄶䅯䅁䅯朵䅯䅁䅯眵䅯䅁䅅䅁䉁䅁䅁权䝁睃䅁䍄䉁䅁䅁兂䅁䅁䅍䅄䅁䅁䅯儴䅕䅁䅯䄷䅯䅁䅯朵䅯䅁䅯眵䅯䅁䅅䅁䉁䅁䅁睂䅁䅁䅁䭧汪䅑杷允䅁䅁䅕䅁䑁䅁䅷䅁䭁䍁佷䅁䭁佁䭧䅁䭁佁䭙䅁䭁佁䭣䅁䉁䅁䅁允䅁䅁䅯杂䅳䅁杷允䅁䅁䅕䅁䑁䅁䅷䅁䭁䭁䉳䅁䭁佁䭷䅁䭁佁䭙䅁䭁佁䭣䅁䉁䅁䅁允䅁䅁䅣䅁䅁佁瑁唵䵁䅉䅅䅁䙁䅁䅁睁䵁䅁䅁权䑁兄䅁权煄权䅁权浄权䅁权牄权䅁允䅁䅁䅅䅁䭁䉁䕁䅁䵁䅉䅅䅁䑁䅁䅁睁䵁䅁䅁权㝄兂䅁权流杂䅁允䅁䅁䅅䅁䙁䑁積積積ㄴ䅨䍄䉁䅁䅁睁䅁䅁䅍䅄䅁䅁䅯兓䅅䅁䅯杇䅙䅁䅅䅁䉁䅁䅁权㝂杂䅁䍄䉁䅁䅁睁䅁䅁䅍䅄䅁䅁䅯来䅅䅁䅯杇䅙䅁䅅䅁䉁䅁䅁权楂杂䅁䍄䉁䅁䅁兂䅁䅁䅍䅄䅁䅁䅯䅈䅁䅁䅯儶䅯䅁䅯朵䅯䅁䅯眵䅯䅁䅅䅁䉁䅁䅁权療杄䅁䍄䉁䅁䅁睁䅁䅁䅍䅄䅁䅁䅯睏䅷䅁䅯䅈䅙䅁䅅䅁䉁䅁䅁权祁杂䅁䍄䉁䅁䅁䅂䅁䅁䅍䅄䅁䅁䅯䅸䅅䅁䅯睈䅙䅁䅯䅉䅙䅁䅅䅁䉁䅁䅁权㥁权䅁䍄䉁䅁䅁睁䅁䅁䅍䅄䅁䅁䅯儷䅕䅁䅯杊䅙䅁䅅䅁䉁䅁䅁兂啁歲桦楥扒䅑杷允䅁䅁䅕䅁䑁䅁䅷䅁䭁䩁䙑䅁䭁佁䭧䅁䭁佁䭙䅁䭁佁䭣䅁䉁䅁䅁允䅁䅁䅯李䅳䅁杷允䅁䅁䅕䅁䑁䅁䅷䅁䭁佁䅙䅁䭁佁䭷䅁䭁佁䭙䅁䭁佁䭣䅁䉁䅁䅁允䅁䅁䅣䅁䅁䕁㍄唵䵁䅉䅅䅁䙁䅁䅁睁䵁䅁䅁权捄䅁䅁权瑄权䅁权浄权䅁权湄权䅁允䅁䅁䅅䅁䡁䅁䅁䅁杂⬰䅖䍄䉁䅁䅁兂䅁䅁䅍䅄䅁䅁䅯䅓䅳䅁䅯儷䅯䅁䅯朵䅯䅁䅯眵䅯䅁䅅䅁䉁䅁䅁睂䅁䅁䅁䭯汄䅑杷允䅁䅁䅕䅁䑁䅁䅷䅁䭁䩁䅅䅁䭁佁䭯䅁䭁佁䭙䅁䭁佁䭳䅁䉁䅁䅁允䅁䅁䅣䅁䅁佁睁欵䵁䅉䅅䅁䑁䅁䅁睁䵁䅁䅁权㑃䅄䅁权慁杂䅁允䅁䅁䅅䅁䭁䙁䜸䅁䵁䅉䅅䅁䑁䅁䅁睁䵁䅁䅁权⽄䅁䅁权慁杂䅁允䅁䅁䅅䅁䭁䙁䝫䅁䵁䅉䅅䅁䙁䅁䅁睁䵁䅁䅁权㥁䅄䅁权瑄权䅁权浄权䅁权湄权䅁允䅁䅁䅅䅁䭁䉁䕁䅁䵁䅉䅅䅁䑁䅁䅁睁䵁䅁䅁权祄允䅁权敁杂䅁允䅁䅁䅅䅁䭁䥁䩫䅁䵁䅉䅅䅁䑁䅁䅁睁䵁䅁䅁权乁兄䅁权歁杂䅁允䅁䅁䅅䅁䭁䍁伸䅁䵁䅉䅅䅁䑁䅁䅁睁䵁䅁䅁权㝄允䅁权歁杂䅁允䅁䅁䅅䅁䭁䉁䕁䅁䵁䅉䅅䅁䑁䅁䅁睁䵁䅁䅁权時兄䅁权奁杂䅁允䅁䅁䅅䅁䭁䍁䝫䅁䵁䅉䅅䅁䕁䅁䅁睁䵁䅁䅁权䩄兂䅁权晁杂䅁权杁杂䅁允䅁䅁䅅䅁䭁乁䡉䅁䵁䅉䅅䅁䑁䅁䅁睁䵁䅁䅁权䑃䅁䅁权慁杂䅁允䅁䅁䅅䅁䭁䙁䜸䅁䵁䅉䅅䅁䕁䅁䅁睁䵁䅁䅁权浂允䅁权䉁杁䅁权䑁杁䅁允䅁䅁䅅䅁䙁䱁獵丹獃䅤䉊䍄䉁䅁䅁䅂䅁䅁䅍䅄䅁䅁䅯䅬䅅䅁䅯充䅁䅁䅯䅂䅉䅁䅅䅁䉁䅁䅁䅆䅄獕⬯䅁䅁䅁杷允䅁䅁䅕䅁䑁䅁䅷䅁䭁䱁䵳䅁䭁佁䭫䅁䭁佁䭙䅁䭁佁䭣䅁䉁䅁䅁允䅁䅁䅯䅅䅑䅁杷允䅁䅁䅍䅁䑁䅁䅷䅁䭁䱁䱣䅁䭁䉁䝧䅁䉁䅁䅁允䅁䅁䅯杓䅙䅁杷允䅁䅁䅑䅁䑁䅁䅷䅁䭁乁䅫䅁䭁䅁䅑䅁䭁䅁䅕䅁䉁䅁䅁允䅁䉁䅑䭇兓兄䅁䅁䵁䅉䅅䅁䕁䅁䅁睁䵁䅁䅁权桁允䅁权䉁杁䅁权䙁杁䅁允䅁䅁䅅䅁䙁䵁乗敮㥧乥䄵䍄䉁䅁䅁睁䅁䅁䅍䅄䅁䅁䅯术䅁䅁䅯䅈䅙䅁䅅䅁䉁䅁䅁权獁睂䅁䍄䉁䅁䅁睁䅁䅁䅍䅄䅁䅁䅯杉䅷䅁䅯䅊䅙䅁䅅䅁䉁䅁䅁权乁杅䅁䍄䉁䅁䅁睁䅁䅁䅍䅄䅁䅁䅯眯䅁䅁䅯䅈䅙䅁䅅䅁䉁䅁䅁权䉂杂䅁䍄䉁䅁䅁兂䅁䅁䅍䅄䅁䅁䅯杵䅁䅁䅯䄶䅯䅁䅯朵䅯䅁䅯眵䅯䅁䅅䅁䉁䅁䅁权䝁睃䅁䍄䉁䅁䅁睁䅁䅁䅍䅄䅁䅁䅯睉䅷䅁䅯杊䅙䅁䅅䅁䉁䅁䅁兂獄払敧奨捴䅑杷允䅁䅁䅑䅁䑁䅁䅷䅁䭁偁䅧䅁䭁䅁䅑䅁䭁䅁䍑䅁䉁䅁䅁允䅁䉁䅑䉥ね䅁䅁䅁䵁䅉䅅䅁䙁䅁䅁睁䵁䅁䅁权扃䅂䅁权獄权䅁权浄权䅁权湄权䅁允䅁䅁䅅䅁䭁䉁䕁䅁䵁䅉䅅䅁䙁䅁䅁睁䵁䅁䅁权敁䅁䅁权潄权䅁权浄权䅁权湄权䅁允䅁䅁䅅䅁䭁䉁䕁䅁䵁䅉䅅䅁䑁䅁䅁睁䵁䅁䅁权睄权䅁权慁杂䅁允䅁䅁䅅䅁䭁䝁䝉䅁䵁䅉䅅䅁䙁䅁䅁睁䵁䅁䅁权䝁兂䅁权灄权䅁权浄权䅁权湄权䅁允䅁䅁䅅䅁䭁䡁佳䅁䵁䅉䅅䅁䙁䅁䅁睁䵁䅁䅁权晁䅁䅁权潄权䅁权浄权䅁权湄权䅁允䅁䅁䅅䅁䭁䅁䱙䅁䵁䅉䅅䅁䑁䅁䅁睁䵁䅁䅁权潃䅂䅁权奁杂䅁允䅁䅁䅅䅁䭁䉁䝫䅁䵁䅉䅅䅁䙁䅁䅁睁䵁䅁䅁权坄兂䅁权獄权䅁权浄权䅁权湄权䅁允䅁䅁䅅䅁䭁䉁䕁䅁䵁䅉䅅䅁䙁䅁䅁睁䵁䅁䅁权硁杄䅁权灄权䅁权浄权䅁权湄权䅁允䅁䅁䅅䅁䭁䉁䕁䅁䵁䅉䅅䅁䙁䅁䅁睁䵁䅁䅁权噃睃䅁权灄权䅁权浄权䅁权湄权䅁允䅁䅁䅅䅁䭁䑁位䅁䵁䅉䅅䅁䑁䅁䅁睁䵁䅁䅁权橂䅄䅁权歁杂䅁允䅁䅁䅅䅁䭁䥁临䅁䵁䅉䅅䅁䑁䅁䅁睁䵁䅁䅁权ぁ杄䅁权流杂䅁允䅁䅁䅅䅁䙁䱁敧敨剴䔲䄱䍄䉁䅁䅁睁䅁䅁䅍䅄䅁䅁䅯䅆䄸䅁䅯䅇䅙䅁䅅䅁䉁䅁䅁权㕁杂䅁䍄䉁䅁䅁䅂䅁䅁䅍䅄䅁䅁䅯六䅅䅁䅯䅂䅁䅁䅯兂䅁䅁䅅䅁䉁䅁䅁䅆䥁楖䉍䅁䅁䅁杷允䅁䅁䅍䅁䑁䅁䅷䅁䭁偁䄸䅁䭁䉁䜴䅁䉁䅁䅁允䅁䅁䅯杫䅙䅁杷允䅁䅁䅕䅁䑁䅁䅷䅁䭁䝁䘴䅁䭁佁䭧䅁䭁佁䭙䅁䭁佁䭣䅁䉁䅁䅁允䅁䅁䅯䅅䅑䅁杷允䅁䅁䅍䅁䑁䅁䅷䅁䭁䑁䉅䅁䭁䉁䝧䅁䉁䅁䅁允䅁䅁䅯兏䅙䅁杷允䅁䅁䅍䅁䑁䅁䅷䅁䭁佁䙍䅁䭁䍁䝑䅁䉁䅁䅁允䅁䅁䅯睦䅣䅁杷允䅁䅁䅍䅁䑁䅁䅷䅁䭁䑁䵯䅁䭁䉁䝯䅁䉁䅁䅁允䅁䅁䅯杘䅙䅁杷允䅁䅁䅕䅁䑁䅁䅷䅁䭁佁䱙䅁䭁佁䭷䅁䭁佁䭙䅁䭁佁䭣䅁䉁䅁䅁允䅁䅁䅣䅁䅁䥁煁唵䵁䅉䅅䅁䑁䅁䅁睁䵁䅁䅁权⭄䅁䅁权歁杂䅁允䅁䅁䅅䅁䭁䉁䕁䅁䵁䅉䅅䅁䑁䅁䅁睁䵁䅁䅁权⽄䅁䅁权歁杂䅁允䅁䅁䅅䅁䭁䉁䕁䅁䵁䅉䅅䅁䑁䅁䅁睁䵁䅁䅁权䅁允䅁权歁杂䅁允䅁䅁䅅䅁䭁乁䭙䅁䵁䅉䅅䅁䑁䅁䅁睁䵁䅁䅁权㍂允䅁权奁杂䅁允䅁䅁䅅䅁䭁䕁䝑䅁䵁䅉䅅䅁䑁䅁䅁睁䵁䅁䅁权⽄䅁䅁权流杂䅁允䅁䅁䅅䅁䙁䙁㑋潈牘嘸䅖䍄䉁䅁䅁兂䅁䅁䅍䅄䅁䅁䅯儸䅑䅁䅯朶䅯䅁䅯朵䅯䅁䅯眶䅯䅁䅅䅁䉁䅁䅁睂䅁䅁䅁䕧浄䅑杷允䅁䅁䅍䅁䑁䅁䅷䅁䭁䅁䉁䅁䭁䍁䝙䅁䉁䅁䅁允䅁䅁䅕硥畓⭒煅啖䵁䅉䅅䅁䑁䅁䅁睁䵁䅁䅁权求䅄䅁权慁杂䅁允䅁䅁䅅䅁䭁䑁䜴䅁䵁䅉䅅䅁䑁䅁䅁睁䵁䅁䅁权畄睄䅁权奁杂䅁允䅁䅁䅅䅁䭁䉁䝫䅁䵁䅉䅅䅁䑁䅁䅁睁䵁䅁䅁权癃䅂䅁权歁杂䅁允䅁䅁䅅䅁䭁䝁䝳䅁䵁䅉䅅䅁䑁䅁䅁睁䵁䅁䅁权灁䅅䅁权流杂䅁允䅁䅁䅅䅁䙁䑁䬰㘱睎噶䅤䍄䉁䅁䅁睁䅁䅁䅍䅄䅁䅁䅯杁䅅䅁䅯䅇䅙䅁䅅䅁䉁䅁䅁权䕂杂䅁䍄䉁䅁䅁睁䅁䅁䅍䅄䅁䅁䅯李䄰䅁䅯䅊䅙䅁䅅䅁䉁䅁䅁权ㅁ杄䅁䍄䉁䅁䅁䅂䅁䅁䅍䅄䅁䅁䅯䅃䅅䅁䅯允䅉䅁䅯兂䅉䅁䅅䅁䉁䅁䅁兂䥂剒噃杍具兑杷允䅁䅁䅍䅁䑁䅁䅷䅁䭁䑁乣䅁䭁䍁䝑䅁䉁䅁䅁允䅁䅁䅯李䄴䅁杷允䅁䅁䅕䅁䑁䅁䅷䅁䭁偁䄸䅁䭁佁䭕䅁䭁佁䭙䅁䭁佁䭣䅁䉁䅁䅁允䅁䅁䅯䅡䅳䅁杷允䅁䅁䅍䅁䑁䅁䅷䅁䭁䥁䉁䅁䭁䍁䝑䅁䉁䅁䅁允䅁䅁䅯睯䅫䅁杷允䅁䅁䅍䅁䑁䅁䅷䅁䭁䱁䕑䅁䭁䍁䝙䅁䉁䅁䅁允䅁䅁䅕浚浚浚㉢啖䵁䅉䅅䅁䑁䅁䅁睁䵁䅁䅁权㍁杄䅁权歁杂䅁允䅁䅁䅅䅁䭁偁䠰䅁䵁䅉䅅䅁䑁䅁䅁睁䵁䅁䅁权瑁䅁䅁权敁杂䅁允䅁䅁䅅䅁䭁䱁䡍䅁䵁䅉䅅䅁䑁䅁䅁睁䵁䅁䅁权䕁允䅁权奁杂䅁允䅁䅁䅅䅁䭁䕁䝑䅁䵁䅉䅅䅁䙁䅁䅁睁䵁䅁䅁权允睃䅁权潄权䅁权浄权䅁权湄权䅁允䅁䅁䅅䅁䭁䉁䕁䅁䵁䅉䅅䅁䑁䅁䅁睁䵁䅁䅁权䑁允䅁权慁杂䅁允䅁䅁䅅䅁䭁䵁䝉䅁䵁䅉䅅䅁䙁䅁䅁睁䵁䅁䅁权ㅁ䅁䅁权煄权䅁权浄权䅁权牄权䅁允䅁䅁䅅䅁䡁䅁䅁䅁杂低䅚䍄䉁䅁䅁兂䅁䅁䅍䅄䅁䅁䅯杓䅕䅁䅯䄷䅯䅁䅯朵䅯䅁䅯眵䅯䅁䅅䅁䉁䅁䅁睂䅁䅁䅁佑歄䅑杷允䅁䅁䅍䅁䑁䅁䅷䅁䭁偁䕧䅁䭁䉁䝷䅁䉁䅁䅁允䅁䅁䅯兑䅙䅁杷允䅁䅁䅍䅁䑁䅁䅷䅁䭁䕁倰䅁䭁䉁䜴䅁䉁䅁䅁允䅁䅁䅯杒䅙䅁杷允䅁䅁䅍䅁䑁䅁䅷䅁䭁䵁䉫䅁䭁䉁䝷䅁䉁䅁䅁允䅁䅁䅯兗䅙䅁杷允䅁䅁䅑䅁䑁䅁䅷䅁䭁䭁䈸䅁䭁䅁䅯䅁䭁䅁䅕䅁䉁䅁䅁允䅁䅁䅕渷⽷噎㘶䕌䵁䅉䅅䅁䙁䅁䅁睁䵁䅁䅁权桁允䅁权獄权䅁权浄权䅁权湄权䅁允䅁䅁䅅䅁䡁䅁䅁䅁杂敉䅚䍄䉁䅁䅁睁䅁䅁䅍䅄䅁䅁䅯杩䅑䅁䅯䅇䅙䅁䅅䅁䉁䅁䅁权㕁杂䅁䍄䉁䅁䅁睁䅁䅁䅍䅄䅁䅁䅯免䅷䅁䅯䅇䅙䅁䅅䅁䉁䅁䅁权䭂杂䅁䍄䉁䅁䅁兂䅁䅁䅍䅄䅁䅁䅯先䅁䅁䅯儵䅯䅁䅯朵䅯䅁䅯眵䅯䅁䅅䅁䉁䅁䅁权乁睃䅁䍄䉁䅁䅁兂䅁䅁䅍䅄䅁䅁䅯杄䅅䅁䅯儷䅯䅁䅯朵䅯䅁䅯眵䅯䅁䅅䅁䉁䅁䅁睂䅁䅁䅁䕯洷䅑杷允䅁䅁䅑䅁䑁䅁䅷䅁䭁䩁䄰䅁䭁䉁䜸䅁䭁䍁䝁䅁䉁䅁䅁允䅁䅁䅯杧䅯䅁杷允䅁䅁䅑䅁䑁䅁䅷䅁䭁䍁䅁䅁䭁䉁䅅䅁䭁䅁䅕䅁䉁䅁䅁允䅁䉁䅑䡑挲䅆䅁䅁䵁䅉䅅䅁䕁䅁䅁睁䵁䅁䅁权䑁允䅁权晁杂䅁权杁杂䅁允䅁䅁䅅䅁䭁䅁䩳䅁䵁䅉䅅䅁䕁䅁䅁睁䵁䅁䅁权䕁允䅁权晁杂䅁权杁杂䅁允䅁䅁䅅䅁䭁䕁䭁䅁䵁䅉䅅䅁䑁䅁䅁睁䵁䅁䅁权奃睃䅁权流杂䅁允䅁䅁䅅䅁䙁䅁塲㍯㥁氫䅴䍄䉁䅁䅁睁䅁䅁䅍䅄䅁䅁䅯兂䄴䅁䅯杇䅙䅁䅅䅁䉁䅁䅁权扁杂䅁䍄䉁䅁䅁睁䅁䅁䅍䅄䅁䅁䅯杭䅳䅁䅯杊䅙䅁䅅䅁䉁䅁䅁兂捂㡪ㅌ䭋奸䅑杷允䅁䅁䅍䅁䑁䅁䅷䅁䭁䅁䉍䅁䭁䍁䝑䅁䉁䅁䅁允䅁䅁䅯䅩䅫䅁杷允䅁䅁䅍䅁䑁䅁䅷䅁䭁䅁䉑䅁䭁䍁䝑䅁䉁䅁䅁允䅁䅁䅯睶䅯䅁杷允䅁䅁䅍䅁䑁䅁䅷䅁䭁䅁䉍䅁䭁䍁䝙䅁䉁䅁䅁允䅁䅁䅕椹捨㡪䙉さ䵁䅉䅅䅁䙁䅁䅁睁䵁䅁䅁权坂兂䅁权灄权䅁权浄权䅁权湄权䅁允䅁䅁䅅䅁䭁䭁兣䅁䵁䅉䅅䅁䑁䅁䅁睁䵁䅁䅁权䕁允䅁权流杂䅁允䅁䅁䅅䅁䙁䵁ㅐ䙋偹永䅤䍄䉁䅁䅁䅂䅁䅁䅍䅄䅁䅁䅯杶䅅䅁䅯充䅁䅁䅯䅂䅉䅁䅅䅁䉁䅁䅁䅆䅄湱啳䅁䅁䅁杷允䅁䅁䅑䅁䑁䅁䅷䅁䭁偁估䅁䭁䉁䜸䅁䭁䍁䝁䅁䉁䅁䅁允䅁䅁䅯硇䅁䅁杷允䅁䅁䅍䅁䑁䅁䅷䅁䭁偁䘰䅁䭁䉁䝷䅁䉁䅁䅁允䅁䅁䅯睒䅙䅁杷允䅁䅁䅑䅁䑁䅁䅷䅁䭁乁䅍䅁䭁䅁䍅䅁䭁䅁䍕䅁䉁䅁䅁允䅁䅁䅕䡳㙲眵㕨欹䵁䅉䅅䅁䑁䅁䅁睁䵁䅁䅁权啄兂䅁权敁杂䅁允䅁䅁䅅䅁䭁䕁䝕䅁䵁䅉䅅䅁䕁䅁䅁睁䵁䅁䅁权呄䅁䅁权䉁杁䅁权䑁杁䅁允䅁䅁䅅䅁䙁䵁楂䱡煂伲䄱䍄䉁䅁䅁睁䅁䅁䅍䅄䅁䅁䅯全䅕䅁䅯䅊䅙䅁䅅䅁䉁䅁䅁权捄睂䅁䍄䉁䅁䅁兂䅁䅁䅍䅄䅁䅁䅯眸䄴䅁䅯朶䅯䅁䅯朵䅯䅁䅯眶䅯䅁䅅䅁䉁䅁䅁睂䅁䅁䅁䑧浲䅑杷允䅁䅁䅍䅁䑁䅁䅷䅁䭁䍁䰸䅁䭁䉁䝯䅁䉁䅁䅁允䅁䅁䅯杴䅙䅁杷允䅁䅁䅍䅁䑁䅁䅷䅁䭁䑁佧䅁䭁䉁䜴䅁䉁䅁䅁允䅁䅁䅯兹䅙䅁杷允䅁䅁䅍䅁䑁䅁䅷䅁䭁佁䙷䅁䭁䉁䝯䅁䉁䅁䅁允䅁䅁䅯杷䅙䅁杷允䅁䅁䅍䅁䑁䅁䅷䅁䭁䉁位䅁䭁䍁䝑䅁䉁䅁䅁允䅁䅁䅯䅅䅑䅁杷允䅁䅁䅑䅁䑁䅁䅷䅁䭁䝁䅣䅁䭁䅁䅑䅁䭁䅁䅕䅁䉁䅁䅁允䅁䉁䅑䱹乯允䅁䅁䵁䅉䅅䅁䕁䅁䅁睁䵁䅁䅁权䭂允䅁权䭁䅁䅁权䙁䅁䅁允䅁䅁䅅䅁䙁䍁䝕婧䑖硩䅆䍄䉁䅁䅁兂䅁䅁䅍䅄䅁䅁䅯睁䅅䅁䅯儶䅯䅁䅯朵䅯䅁䅯眵䅯䅁䅅䅁䉁䅁䅁权㕁杄䅁䍄䉁䅁䅁睁䅁䅁䅍䅄䅁䅁䅯睙䅅䅁䅯杊䅙䅁䅅䅁䉁䅁䅁兂䑄匹捨㍪奊䅑杷允䅁䅁䅍䅁䑁䅁䅷䅁䭁佁䕍䅁䭁䉁䝯䅁䉁䅁䅁允䅁䅁䅯材䅙䅁杷允䅁䅁䅍䅁䑁䅁䅷䅁䭁䅁临䅁䭁䍁䝑䅁䉁䅁䅁允䅁䅁䅯䅅䅑䅁杷允䅁䅁䅕䅁䑁䅁䅷䅁䭁䭁䙁䅁䭁佁䬰䅁䭁佁䭙䅁䭁佁䭣䅁䉁䅁䅁允䅁䅁䅣䅁䅁䵁杄唵䵁䅉䅅䅁䕁䅁䅁睁䵁䅁䅁权睄兂䅁权晁杂䅁权杁杂䅁允䅁䅁䅅䅁䭁䩁䡷䅁䵁䅉䅅䅁䙁䅁䅁睁䵁䅁䅁权䕁允䅁权煄权䅁权浄权䅁权牄权䅁允䅁䅁䅅䅁䡁䅁䅁䅁䅂畊䅚䍄䉁䅁䅁兂䅁䅁䅍䅄䅁䅁䅯睁䅅䅁䅯䄷䅯䅁䅯朵䅯䅁䅯眵䅯䅁䅅䅁䉁䅁䅁睂䅁䅁䅁䙁歐䅑杷允䅁䅁䅑䅁䑁䅁䅷䅁䭁䙁䅣䅁䭁䉁䅅䅁䭁䅁䍑䅁䉁䅁䅁允䅁䉁䅑䬸⽱䅂䅁䅁䵁䅉䅅䅁䙁䅁䅁睁䵁䅁䅁权䕁允䅁权獄权䅁权浄权䅁权湄权䅁允䅁䅁䅅䅁䡁䅁䅁䅁权⭩䅖䍄䉁䅁䅁睁䅁䅁䅍䅄䅁䅁䅯睑䅕䅁䅯杈䅙䅁䅅䅁䉁䅁䅁权捂杂䅁䍄䉁䅁䅁睁䅁䅁䅍䅄䅁䅁䅯睏䄴䅁䅯杊䅙䅁䅅䅁䉁䅁䅁兂慃婭婭慭公䅑杷允䅁䅁䅍䅁䑁䅁䅷䅁䭁䉁䉳䅁䭁䉁䝧䅁䉁䅁䅁允䅁䅁䅯䅦䅙䅁杷允䅁䅁䅍䅁䑁䅁䅷䅁䭁䵁䱉䅁䭁䉁䜴䅁䉁䅁䅁允䅁䅁䅯兖䅫䅁杷允䅁䅁䅑䅁䑁䅁䅷䅁䭁䉁䅍䅁䭁䅁䍅䅁䭁䅁䍉䅁䉁䅁䅁允䅁䅁䅕ㄯ噙浪㝬唷䵁䅉䅅䅁䙁䅁䅁睁䵁䅁䅁权癃兂䅁权瑄权䅁权浄权䅁权湄权䅁允䅁䅁䅅䅁䭁䉁䕁䅁䵁䅉䅅䅁䙁䅁䅁睁䵁䅁䅁权㝄睃䅁权灄权䅁权浄权䅁权湄权䅁允䅁䅁䅅䅁䭁䉁䕁䅁䵁䅉䅅䅁䑁䅁䅁睁䵁䅁䅁权佄䅄䅁权奁杂䅁允䅁䅁䅅䅁䭁䕁䝯䅁䵁䅉䅅䅁䑁䅁䅁睁䵁䅁䅁权偄䅄䅁权奁杂䅁允䅁䅁䅅䅁䭁䡁䝷䅁䵁䅉䅅䅁䑁䅁䅁睁䵁䅁䅁权歃䅁䅁权慁杂䅁允䅁䅁䅅䅁䭁䍁䜰䅁䵁䅉䅅䅁䑁䅁䅁睁䵁䅁䅁权兄䅄䅁权奁杂䅁允䅁䅁䅅䅁䭁䕁䝑䅁䵁䅉䅅䅁䙁䅁䅁睁䵁䅁䅁权畄䅂䅁权灄权䅁权浄权䅁权湄权䅁允䅁䅁䅅䅁䭁䙁何䅁䵁䅉䅅䅁䑁䅁䅁睁䵁䅁䅁权歃兂䅁权敁杂䅁允䅁䅁䅅䅁䭁䵁䝣䅁䵁䅉䅅䅁䕁䅁䅁睁䵁䅁䅁权䝁兂䅁权晁杂䅁权杁杂䅁允䅁䅁䅅䅁䭁偁䝧䅁䵁䅉䅅䅁䑁䅁䅁睁䵁䅁䅁权牃兂䅁权流杂䅁允䅁䅁䅅䅁䙁䭁䠵場啯汮䅖䍄䉁䅁䅁兂䅁䅁䅍䅄䅁䅁䅯朰䄰䅁䅯朶䅯䅁䅯朵䅯䅁䅯眶䅯䅁䅅䅁䉁䅁䅁权允䅂䅁䍄䉁䅁䅁兂䅁䅁䅍䅄䅁䅁䅯睘䅁䅁䅯䄷䅯䅁䅯朵䅯䅁䅯眵䅯䅁䅅䅁䉁䅁䅁睂䅁䅁䅁䑷汶䅑杷允䅁䅁䅕䅁䑁䅁䅷䅁䭁䱁乳䅁䭁佁䭫䅁䭁佁䭙䅁䭁佁䭣䅁䉁䅁䅁允䅁䅁䅯前䅉䅁杷允䅁䅁䅕䅁䑁䅁䅷䅁䭁䉁䘸䅁䭁佁䭕䅁䭁佁䭙䅁䭁佁䭣䅁䉁䅁䅁允䅁䅁䅯材䅳䅁杷允䅁䅁䅍䅁䑁䅁䅷䅁䭁䵁䅅䅁䭁䉁䝷䅁䉁䅁䅁允䅁䅁䅯睘䅣䅁杷允䅁䅁䅑䅁䑁䅁䅷䅁䭁䍁䉣䅁䭁䉁䅅䅁䭁䅁䍑䅁䉁䅁䅁允䅁䉁䅑䝙⬯杉䅁䅁䵁䅉䅅䅁䕁䅁䅁睁䵁䅁䅁权扁允䅁权晁杂䅁权杁杂䅁允䅁䅁䅅䅁䭁䕁䝷䅁䵁䅉䅅䅁䑁䅁䅁睁䵁䅁䅁权扁允䅁权流杂䅁允䅁䅁䅅䅁䙁䥁牘払敧噬䅊䍄䉁䅁䅁兂䅁䅁䅍䅄䅁䅁䅯䅢䅅䅁䅯儶䅯䅁䅯朵䅯䅁䅯眵䅯䅁䅅䅁䉁䅁䅁权畄杄䅁䍄䉁䅁䅁兂䅁䅁䅍䅄䅁䅁䅯睩䄸䅁䅯儵䅯䅁䅯朵䅯䅁䅯眵䅯䅁䅅䅁䉁䅁䅁权㍁睃䅁䍄䉁䅁䅁睁䅁䅁䅍䅄䅁䅁䅯䅘䅕䅁䅯䅇䅙䅁䅅䅁䉁䅁䅁权婁杂䅁䍄䉁䅁䅁兂䅁䅁䅍䅄䅁䅁䅯䅱䅕䅁䅯䄷䅯䅁䅯朵䅯䅁䅯眵䅯䅁䅅䅁䉁䅁䅁权允䅂䅁䍄䉁䅁䅁䅂䅁䅁䅍䅄䅁䅁䅯杫䅕䅁䅯睈䅙䅁䅯䅉䅙䅁䅅䅁䉁䅁䅁权桁杂䅁䍄䉁䅁䅁兂䅁䅁䅍䅄䅁䅁䅯䅸䅑䅁䅯儷䅯䅁䅯朵䅯䅁䅯眵䅯䅁䅅䅁䉁䅁䅁权允䅂䅁䍄䉁䅁䅁兂䅁䅁䅍䅄䅁䅁䅯睇䅅䅁䅯䄷䅯䅁䅯朵䅯䅁䅯眵䅯䅁䅅䅁䉁䅁䅁睂䅁䅁䅁䭧歺䅑杷允䅁䅁䅍䅁䑁䅁䅷䅁䭁䥁䅷䅁䭁䉁䜴䅁䉁䅁䅁允䅁䅁䅯杇䅣䅁杷允䅁䅁䅍䅁䑁䅁䅷䅁䭁偁䉉䅁䭁䍁䝙䅁䉁䅁䅁允䅁䅁䅕⽷潕䥘䌸し䵁䅉䅅䅁䙁䅁䅁睁䵁䅁䅁权䙃兂䅁权獄权䅁权浄权䅁权湄权䅁允䅁䅁䅅䅁䡁䅁䅁䅁䅃⭹䅖䍄䉁䅁䅁睁䅁䅁䅍䅄䅁䅁䅯兄䅅䅁䅯䅇䅙䅁䅅䅁䉁䅁䅁权㡂杂䅁䍄䉁䅁䅁睁䅁䅁䅍䅄䅁䅁䅯兄䅅䅁䅯䅈䅙䅁䅅䅁䉁䅁䅁权楂杂䅁䍄䉁䅁䅁睁䅁䅁䅍䅄䅁䅁䅯朲䅳䅁䅯䅊䅙䅁䅅䅁䉁䅁䅁权獁杂䅁䍄䉁䅁䅁兂䅁䅁䅍䅄䅁䅁䅯睴䅅䅁䅯朶䅯䅁䅯朵䅯䅁䅯眶䅯䅁䅅䅁䉁䅁䅁睂䅁䅁䅁䑉浪䅑杷允䅁䅁䅕䅁䑁䅁䅷䅁䭁佁䕁䅁䭁佁䭷䅁䭁佁䭙䅁䭁佁䭣䅁䉁䅁䅁允䅁䅁䅯䅅䅑䅁杷允䅁䅁䅑䅁䑁䅁䅷䅁䭁䕁䙍䅁䭁䉁䜸䅁䭁䍁䝁䅁䉁䅁䅁允䅁䅁䅯兘䅣䅁杷允䅁䅁䅕䅁䑁䅁䅷䅁䭁䝁䉅䅁䭁佁䭯䅁䭁佁䭙䅁䭁佁䭳䅁䉁䅁䅁允䅁䅁䅣䅁䅁䵁乂欵䵁䅉䅅䅁䙁䅁䅁睁䵁䅁䅁权扃兂䅁权潄权䅁权浄权䅁权湄权䅁允䅁䅁䅅䅁䭁䅁䱙䅁䵁䅉䅅䅁䑁䅁䅁睁䵁䅁䅁权佁兂䅁权敁杂䅁允䅁䅁䅅䅁䭁䡁䝉䅁䵁䅉䅅䅁䕁䅁䅁睁䵁䅁䅁权䅃允䅁权䭁䅁䅁权䕁杁䅁允䅁䅁䅅䅁䙁䍁扐堫焵䅶䅨䍄䉁䅁䅁兂䅁䅁䅍䅄䅁䅁䅯睱䅁䅁䅯䄶䅯䅁䅯朵䅯䅁䅯眵䅯䅁䅅䅁䉁䅁䅁权䝁睃䅁䍄䉁䅁䅁兂䅁䅁䅍䅄䅁䅁䅯兄䅅䅁䅯儵䅯䅁䅯朵䅯䅁䅯眵䅯䅁䅅䅁䉁䅁䅁权乁睃䅁䍄䉁䅁䅁睁䅁䅁䅍䅄䅁䅁䅯眸䄴䅁䅯䅈䅙䅁䅅䅁䉁䅁䅁权婂杂䅁䍄䉁䅁䅁兂䅁䅁䅍䅄䅁䅁䅯杍䅅䅁䅯䄶䅯䅁䅯朵䅯䅁䅯眵䅯䅁䅅䅁䉁䅁䅁权允䅂䅁䍄䉁䅁䅁睁䅁䅁䅍䅄䅁䅁䅯䅓䅕䅁䅯杇䅙䅁䅅䅁䉁䅁䅁权䅄杂䅁䍄䉁䅁䅁兂䅁䅁䅍䅄䅁䅁䅯䅦䅷䅁䅯儵䅯䅁䅯朵䅯䅁䅯眵䅯䅁䅅䅁䉁䅁䅁权㍁睃䅁䍄䉁䅁䅁䅂䅁䅁䅍䅄䅁䅁䅯杦䅳䅁䅯睈䅙䅁䅯䅉䅙䅁䅅䅁䉁䅁䅁权い杂䅁䍄䉁䅁䅁䅂䅁䅁䅍䅄䅁䅁䅯睵䄴䅁䅯睈䅙䅁䅯䅉䅙䅁䅅䅁䉁䅁䅁权橄睂䅁䍄䉁䅁䅁兂䅁䅁䅍䅄䅁䅁䅯兄䅅䅁䅯䄶䅯䅁䅯朵䅯䅁䅯眵䅯䅁䅅䅁䉁䅁䅁权䝁睃䅁䍄䉁䅁䅁兂䅁䅁䅍䅄䅁䅁䅯眸䅕䅁䅯䄷䅯䅁䅯朵䅯䅁䅯眵䅯䅁䅅䅁䉁䅁䅁权允䅂䅁䍄䉁䅁䅁䅂䅁䅁䅍䅄䅁䅁䅯睆䅁䅁䅯睈䅙䅁䅯䅉䅙䅁䅅䅁䉁䅁䅁权卄杂䅁䍄䉁䅁䅁䅂䅁䅁䅍䅄䅁䅁䅯䅙䅁䅁䅯充䅁䅁䅯兂䅁䅁䅅䅁䉁䅁䅁䅆䥂歑䈸䅁䅁䅁杷允䅁䅁䅕䅁䑁䅁䅷䅁䭁䙁䅕䅁䭁佁䭷䅁䭁佁䭙䅁䭁佁䭣䅁䉁䅁䅁允䅁䅁䅣䅁䅁䅁佄唵䵁䅉䅅䅁䙁䅁䅁睁䵁䅁䅁权䙂睃䅁权灄权䅁权浄权䅁权湄权䅁允䅁䅁䅅䅁䭁䉁䕁䅁䵁䅉䅅䅁䑁䅁䅁睁䵁䅁䅁权橂允䅁权捁杂䅁允䅁䅁䅅䅁䭁䩁䜰䅁䵁䅉䅅䅁䙁䅁䅁睁䵁䅁䅁权獄杄䅁权煄权䅁权浄权䅁权牄权䅁允䅁䅁䅅䅁䡁䅁䅁䅁䅃敎䅚䍄䉁䅁䅁睁䅁䅁䅍䅄䅁䅁䅯睙䅅䅁䅯杈䅙䅁䅅䅁䉁䅁䅁权摃杂䅁䍄䉁䅁䅁䅂䅁䅁䅍䅄䅁䅁䅯兖䅅䅁䅯䅂䅁䅁䅯兂䅁䅁䅅䅁䉁䅁䅁䅆䥁⭒䅣䅁䅁䅁杷允䅁䅁䅕䅁䑁䅁䅷䅁䭁䝁䄸䅁䭁佁䭷䅁䭁佁䭙䅁䭁佁䭣䅁䉁䅁䅁允䅁䅁䅣䅁䅁䥁剃䔵䵁䅉䅅䅁䙁䅁䅁睁䵁䅁䅁权煄兂䅁权潄权䅁权浄权䅁权湄权䅁允䅁䅁䅅䅁䭁䉁䕁䅁䵁䅉䅅䅁䙁䅁䅁睁䵁䅁䅁权汄睃䅁权煄权䅁权浄权䅁权牄权䅁允䅁䅁䅅䅁䡁䅁䅁䅁杁敏䅚䍄䉁䅁䅁兂䅁䅁䅍䅄䅁䅁䅯睙䅅䅁䅯䄶䅯䅁䅯朵䅯䅁䅯眵䅯䅁䅅䅁䉁䅁䅁权䝁睃䅁䍄䉁䅁䅁睁䅁䅁䅍䅄䅁䅁䅯兌䅁䅁䅯䅇䅙䅁䅅䅁䉁䅁䅁权㡂杂䅁䍄䉁䅁䅁䅂䅁䅁䅍䅄䅁䅁䅯杮䅅䅁䅯充䅁䅁䅯兂䅁䅁䅅䅁䉁䅁䅁䅆杄佉䱑䅁䅁䅁杷允䅁䅁䅍䅁䑁䅁䅷䅁䭁䉁䙷䅁䭁䉁䝧䅁䉁䅁䅁允䅁䅁䅯䅦䅙䅁杷允䅁䅁䅍䅁䑁䅁䅷䅁䭁偁䭑䅁䭁䉁䝷䅁䉁䅁䅁允䅁䅁䅯䄱䅣䅁杷允䅁䅁䅕䅁䑁䅁䅷䅁䭁佁䕯䅁䭁佁䭫䅁䭁佁䭙䅁䭁佁䭣䅁䉁䅁䅁允䅁䅁䅯儰䄸䅁杷允䅁䅁䅍䅁䑁䅁䅷䅁䭁䡁䙧䅁䭁䍁䝑䅁䉁䅁䅁允䅁䅁䅯睇䅣䅁杷允䅁䅁䅕䅁䑁䅁䅷䅁䭁䑁䅧䅁䭁佁䭫䅁䭁佁䭙䅁䭁佁䭣䅁䉁䅁䅁允䅁䅁䅯杫䄴䅁杷允䅁䅁䅕䅁䑁䅁䅷䅁䭁䵁䘰䅁䭁佁䭷䅁䭁佁䭙䅁䭁佁䭣䅁䉁䅁䅁允䅁䅁䅣䅁䅁䵁い〴䵁䅉䅅䅁䑁䅁䅁睁䵁䅁䅁权桄兂䅁权奁杂䅁允䅁䅁䅅䅁䭁䕁䝑䅁䵁䅉䅅䅁䕁䅁䅁睁䵁䅁䅁权癄允䅁权䕁䅁䅁权䕁杁䅁允䅁䅁䅅䅁啁䙁具兤䅁䅁䅁䍄䉁䅁䅁兂䅁䅁䅍䅄䅁䅁䅯睌䅷䅁䅯䄶䅯䅁䅯朵䅯䅁䅯眵䅯䅁䅅䅁䉁䅁䅁权⭄权䅁䍄䉁䅁䅁睁䅁䅁䅍䅄䅁䅁䅯兎䅅䅁䅯䅇䅙䅁䅅䅁䉁䅁䅁权灁杂䅁䍄䉁䅁䅁兂䅁䅁䅍䅄䅁䅁䅯睙䅅䅁䅯䄷䅯䅁䅯朵䅯䅁䅯眵䅯䅁䅅䅁䉁䅁䅁睂䅁䅁䅁䡁欯䅑杷允䅁䅁䅍䅁䑁䅁䅷䅁䭁䉁䄸䅁䭁䉁䜴䅁䉁䅁䅁允䅁䅁䅯兹䅧䅁杷允䅁䅁䅍䅁䑁䅁䅷䅁䭁䱁䙍䅁䭁䉁䝷䅁䉁䅁䅁允䅁䅁䅯睲䅙䅁杷允䅁䅁䅑䅁䑁䅁䅷䅁䭁佁䅯䅁䭁䉁䅅䅁䭁䅁䍑䅁䉁䅁䅁允䅁䉁䅑偑楐䅄䅁䅁䵁䅉䅅䅁䑁䅁䅁睁䵁䅁䅁权㍁䅄䅁权敁杂䅁允䅁䅁䅅䅁䭁䑁䝑䅁䵁䅉䅅䅁䙁䅁䅁睁䵁䅁䅁权ㅄ睃䅁权汄权䅁权浄权䅁权湄权䅁允䅁䅁䅅䅁䭁䭁䱕䅁䵁䅉䅅䅁䙁䅁䅁睁䵁䅁䅁权䉄允䅁权潄权䅁权浄权䅁权湄权䅁允䅁䅁䅅䅁䭁䙁䱅䅁䵁䅉䅅䅁䙁䅁䅁睁䵁䅁䅁权䡃䅂䅁权潄权䅁权浄权䅁权湄权䅁允䅁䅁䅅䅁䭁䉁䕁䅁䵁䅉䅅䅁䕁䅁䅁睁䵁䅁䅁权敁䅁䅁权晁杂䅁权杁杂䅁允䅁䅁䅅䅁䭁偁䝧䅁䵁䅉䅅䅁䕁䅁䅁睁䵁䅁䅁权晁䅁䅁权晁杂䅁权杁杂䅁允䅁䅁䅅䅁䭁䵁䥯䅁䵁䅉䅅䅁䙁䅁䅁睁䵁䅁䅁权㕄兄䅁权灄权䅁权浄权䅁权湄权䅁允䅁䅁䅅䅁䭁䕁佉䅁䵁䅉䅅䅁䑁䅁䅁睁䵁䅁䅁权䉁允䅁权敁杂䅁允䅁䅁䅅䅁䭁䡁䝉䅁䵁䅉䅅䅁䑁䅁䅁睁䵁䅁䅁权歄杄䅁权歁杂䅁允䅁䅁䅅䅁䭁䉁䕁䅁䵁䅉䅅䅁䙁䅁䅁睁䵁䅁䅁权剁睃䅁权潄权䅁权浄权䅁权湄权䅁允䅁䅁䅅䅁䭁䅁䱙䅁䵁䅉䅅䅁䕁䅁䅁睁䵁䅁䅁权奃允䅁权剁䅁䅁权䕁杁䅁允䅁䅁䅅䅁啁䕁ㅃ祁䅕䅁䅁䍄䉁䅁䅁兂䅁䅁䅍䅄䅁䅁䅯睔䅳䅁䅯䄶䅯䅁䅯朵䅯䅁䅯眵䅯䅁䅅䅁䉁䅁䅁权允䅂䅁䍄䉁䅁䅁睁䅁䅁䅍䅄䅁䅁䅯杈䅁䅁䅯䅊䅙䅁䅅䅁䉁䅁䅁权湃元䅁䍄䉁䅁䅁睁䅁䅁䅍䅄䅁䅁䅯兒䅁䅁䅯䅊䅙䅁䅅䅁䉁䅁䅁权歃元䅁䍄䉁䅁䅁兂䅁䅁䅍䅄䅁䅁䅯睌䅳䅁䅯儶䅯䅁䅯朵䅯䅁䅯眵䅯䅁䅅䅁䉁䅁䅁权允䅂䅁䍄䉁䅁䅁睁䅁䅁䅍䅄䅁䅁䅯䅭䅷䅁䅯杇䅙䅁䅅䅁䉁䅁䅁权䱂杂䅁䍄䉁䅁䅁睁䅁䅁䅍䅄䅁䅁䅯睃䅁䅁䅯杇䅙䅁䅅䅁䉁䅁䅁权䍄杂䅁䍄䉁䅁䅁睁䅁䅁䅍䅄䅁䅁䅯杈䅁䅁䅯杊䅙䅁䅅䅁䉁䅁䅁兂㥁瑃橥䅣失䅑杷允䅁䅁䅕䅁䑁䅁䅷䅁䭁䡁䱕䅁䭁佁䬰䅁䭁佁䭙䅁䭁佁䭣䅁䉁䅁䅁允䅁䅁䅣䅁䅁䝁䙂欵䵁䅉䅅䅁䑁䅁䅁睁䵁䅁䅁权晁䅁䅁权流杂䅁允䅁䅁䅅䅁䙁偁潙䥘䌯器䅴䍄䉁䅁䅁睁䅁䅁䅍䅄䅁䅁䅯䅺䅕䅁䅯䅊䅙䅁䅅䅁䉁䅁䅁权坂䅃䅁䍄䉁䅁䅁兂䅁䅁䅍䅄䅁䅁䅯兆䅷䅁䅯朶䅯䅁䅯朵䅯䅁䅯眶䅯䅁䅅䅁䉁䅁䅁睂䅁䅁䅁䔴洳䅑杷允䅁䅁䅍䅁䑁䅁䅷䅁䭁䥁䙷䅁䭁䍁䝙䅁䉁䅁䅁允䅁䅁䅕灭婭婭灬䕗䵁䅉䅅䅁䕁䅁䅁睁䵁䅁䅁权硁䅁䅁权䉁杁䅁权䍁杁䅁允䅁䅁䅅䅁䙁䵁杌昹塒捫䅬䍄䉁䅁䅁兂䅁䅁䅍䅄䅁䅁䅯兮䅁䅁䅯䄶䅯䅁䅯朵䅯䅁䅯眵䅯䅁䅅䅁䉁䅁䅁权䝁睃䅁䍄䉁䅁䅁兂䅁䅁䅍䅄䅁䅁䅯兴䄴䅁䅯䄶䅯䅁䅯朵䅯䅁䅯眵䅯䅁䅅䅁䉁䅁䅁权允䅂䅁䍄䉁䅁䅁睁䅁䅁䅍䅄䅁䅁䅯䄱䅅䅁䅯杇䅙䅁䅅䅁䉁䅁䅁权乄杂䅁䍄䉁䅁䅁兂䅁䅁䅍䅄䅁䅁䅯杈䅁䅁䅯朶䅯䅁䅯朵䅯䅁䅯眶䅯䅁䅅䅁䉁䅁䅁权允䅂䅁䍄䉁䅁䅁兂䅁䅁䅍䅄䅁䅁䅯䅙䅁䅁䅯儶䅯䅁䅯朵䅯䅁䅯眵䅯䅁䅅䅁䉁䅁䅁权䕂杄䅁䍄䉁䅁䅁睁䅁䅁䅍䅄䅁䅁䅯䉅䅁䅁䅯杇䅙䅁䅅䅁䉁䅁䅁权敂杂䅁䍄䉁䅁䅁兂䅁䅁䅍䅄䅁䅁䅯杈䅁䅁䅯䄷䅯䅁䅯朵䅯䅁䅯眵䅯䅁䅅䅁䉁䅁䅁权允䅂䅁䍄䉁䅁䅁兂䅁䅁䅍䅄䅁䅁䅯睈䅁䅁䅯䄷䅯䅁䅯朵䅯䅁䅯眵䅯䅁䅅䅁䉁䅁䅁睂䅁䅁䅁䭁武䅑杷允䅁䅁䅍䅁䑁䅁䅷䅁䭁䙁䅯䅁䭁䍁䝑䅁䉁䅁䅁允䅁䅁䅯材䅯䅁杷允䅁䅁䅍䅁䑁䅁䅷䅁䭁偁䔰䅁䭁䍁䝑䅁䉁䅁䅁允䅁䅁䅯䅅䅑䅁杷允䅁䅁䅕䅁䑁䅁䅷䅁䭁䕁䱁䅁䭁佁䭧䅁䭁佁䭙䅁䭁佁䭣䅁䉁䅁䅁允䅁䅁䅯杂䅳䅁杷允䅁䅁䅕䅁䑁䅁䅷䅁䭁䉁䱙䅁䭁佁䭕䅁䭁佁䭙䅁䭁佁䭣䅁䉁䅁䅁允䅁䅁䅯䅅䅑䅁杷允䅁䅁䅕䅁䑁䅁䅷䅁䭁偁䅳䅁䭁佁䭕䅁䭁佁䭙䅁䭁佁䭣䅁䉁䅁䅁允䅁䅁䅯䅏䅳䅁杷允䅁䅁䅍䅁䑁䅁䅷䅁䭁䥁䈰䅁䭁䍁䝙䅁䉁䅁䅁允䅁䅁䅕瑃橥䑣焱歖䵁䅉䅅䅁䙁䅁䅁睁䵁䅁䅁权敁䅁䅁权瑄权䅁权浄权䅁权湄权䅁允䅁䅁䅅䅁䭁䉁䕁䅁䵁䅉䅅䅁䙁䅁䅁睁䵁䅁䅁权䥃睃䅁权潄权䅁权浄权䅁权湄权䅁允䅁䅁䅅䅁䭁䉁䕁䅁䵁䅉䅅䅁䙁䅁䅁睁䵁䅁䅁权扃䅁䅁权煄权䅁权浄权䅁权牄权䅁允䅁䅁䅅䅁䡁䅁䅁䅁䅂⭊䅚䍄䉁䅁䅁睁䅁䅁䅍䅄䅁䅁䅯睯䅕䅁䅯䅊䅙䅁䅅䅁䉁䅁䅁权䥁睂䅁䍄䉁䅁䅁睁䅁䅁䅍䅄䅁䅁䅯䅲䅷䅁䅯䅇䅙䅁䅅䅁䉁䅁䅁权㡂杂䅁䍄䉁䅁䅁䅂䅁䅁䅍䅄䅁䅁䅯䅺䅅䅁䅯权䅁䅁䅯兂䅁䅁䅅䅁䉁䅁䅁兂慂䑚晶⭔稰䅑杷允䅁䅁䅍䅁䑁䅁䅷䅁䭁䵁䕑䅁䭁䉁䝧䅁䉁䅁䅁允䅁䅁䅯杓䅙䅁杷允䅁䅁䅍䅁䑁䅁䅷䅁䭁䩁䱣䅁䭁䉁䜴䅁䉁䅁䅁允䅁䅁䅯兴䅙䅁杷允䅁䅁䅍䅁䑁䅁䅷䅁䭁䩁䵯䅁䭁䉁䝧䅁䉁䅁䅁允䅁䅁䅯䅒䅙䅁杷允䅁䅁䅑䅁䑁䅁䅷䅁䭁䝁䉕䅁䭁䉁䜸䅁䭁䍁䝁䅁䉁䅁䅁允䅁䅁䅯兎䅫䅁杷允䅁䅁䅕䅁䑁䅁䅷䅁䭁䭁䉉䅁䭁佁䭯䅁䭁佁䭙䅁䭁佁䭳䅁䉁䅁䅁允䅁䅁䅣䅁䅁䭁䉂欵䵁䅉䅅䅁䑁䅁䅁睁䵁䅁䅁权偄允䅁权歁杂䅁允䅁䅁䅅䅁䭁䍁䝷䅁䵁䅉䅅䅁䑁䅁䅁睁䵁䅁䅁权噄䅄䅁权流杂䅁允䅁䅁䅅䅁䙁䥁牘払敧噸䅨䍄䉁䅁䅁䅂䅁䅁䅍䅄䅁䅁䅯睌䅳䅁䅯睈䅙䅁䅯䅉䅙䅁䅅䅁䉁䅁䅁权癄元䅁䍄䉁䅁䅁兂䅁䅁䅍䅄䅁䅁䅯䅏䄰䅁䅯儵䅯䅁䅯朵䅯䅁䅯眵䅯䅁䅅䅁䉁䅁䅁权允䅂䅁䍄䉁䅁䅁睁䅁䅁䅍䅄䅁䅁䅯䅱䅑䅁䅯杊䅙䅁䅅䅁䉁䅁䅁兂桄桥畓げ䵆䅑杷允䅁䅁䅑䅁䑁䅁䅷䅁䭁䱁䈰䅁䭁䅁䍅䅁䭁䅁䍍䅁䉁䅁䅁允䅁䅁䅕㔲礹奡㌲〫䵁䅉䅅䅁䑁䅁䅁睁䵁䅁䅁权灃䅂䅁权流杂䅁允䅁䅁䅅䅁䙁䉁畓⭒㙆䕎䅴䍄䉁䅁䅁睁䅁䅁䅍䅄䅁䅁䅯䅆䅁䅁䅯杊䅙䅁䅅䅁䉁䅁䅁兂桄桥畓祒坆䅑杷允䅁䅁䅍䅁䑁䅁䅷䅁䭁䅁䵫䅁䭁䍁䝑䅁䉁䅁䅁允䅁䅁䅯硰䅅䅁杷允䅁䅁䅍䅁䑁䅁䅷䅁䭁䉁䅕䅁䭁䍁䝙䅁䉁䅁䅁允䅁䅁䅕呣䬰㘱䅎啖䵁䅉䅅䅁䑁䅁䅁睁䵁䅁䅁权䝂兄䅁权流杂䅁允䅁䅁䅅䅁䙁䥁牘払敧嘵䅒䍄䉁䅁䅁睁䅁䅁䅍䅄䅁䅁䅯杆䅁䅁䅯杊䅙䅁䅅䅁䉁䅁䅁兂歃䑣䬰⬱偎䅑杷允䅁䅁䅕䅁䑁䅁䅷䅁䭁䩁䉅䅁䭁佁䭕䅁䭁佁䭙䅁䭁佁䭣䅁䉁䅁䅁允䅁䅁䅯兄䅳䅁杷允䅁䅁䅍䅁䑁䅁䅷䅁䭁䉁䅣䅁䭁䍁䝙䅁䉁䅁䅁允䅁䅁䅕䡰㥁瑃橤䕖䵁䅉䅅䅁䙁䅁䅁睁䵁䅁䅁权䕄䅄䅁权灄权䅁权浄权䅁权湄权䅁允䅁䅁䅅䅁䭁䉁䕁䅁䵁䅉䅅䅁䑁䅁䅁睁䵁䅁䅁权浂允䅁权捁杂䅁允䅁䅁䅅䅁䭁䉁䥍䅁䵁䅉䅅䅁䑁䅁䅁睁䵁䅁䅁权䑃兂䅁权捁杂䅁允䅁䅁䅅䅁䭁䡁䝳䅁䵁䅉䅅䅁䑁䅁䅁睁䵁䅁䅁权䡂睃䅁权捁杂䅁允䅁䅁䅅䅁䭁偁䝣䅁䵁䅉䅅䅁䑁䅁䅁睁䵁䅁䅁权湂允䅁权捁杂䅁允䅁䅁䅅䅁䭁䩁䭑䅁䵁䅉䅅䅁䕁䅁䅁睁䵁䅁䅁权睃䅁䅁权䭁䅁䅁权䙁䅁䅁允䅁䅁䅅䅁䙁䵁桵扒穢匯䅎䍄䉁䅁䅁䅂䅁䅁䅍䅄䅁䅁䅯䅮䅑䅁䅯睈䅙䅁䅯䅉䅙䅁䅅䅁䉁䅁䅁权坃杂䅁䍄䉁䅁䅁䅂䅁䅁䅍䅄䅁䅁䅯杚䅅䅁䅯睈䅙䅁䅯䅉䅙䅁䅅䅁䉁䅁䅁权噁元䅁䍄䉁䅁䅁䅂䅁䅁䅍䅄䅁䅁䅯睧䅕䅁䅯睈䅙䅁䅯䅉䅙䅁䅅䅁䉁䅁䅁权䝃杂䅁䍄䉁䅁䅁䅂䅁䅁䅍䅄䅁䅁䅯睚䅅䅁䅯睈䅙䅁䅯䅉䅙䅁䅅䅁䉁䅁䅁权呄䅃䅁䍄䉁䅁䅁䅂䅁䅁䅍䅄䅁䅁䅯兩䅅䅁䅯权䅁䅁䅯兂䅁䅁䅅䅁䉁䅁䅁兂汄䌰扌堫䜴䅑杷允䅁䅁䅑䅁䑁䅁䅷䅁䭁䍁久䅁䭁䉁䜸䅁䭁䍁䝁䅁䉁䅁䅁允䅁䅁䅯硪䅅䅁杷允䅁䅁䅕䅁䑁䅁䅷䅁䭁䥁䅍䅁䭁佁䭕䅁䭁佁䭙䅁䭁佁䭣䅁䉁䅁䅁允䅁䅁䅯材䅳䅁杷允䅁䅁䅍䅁䑁䅁䅷䅁䭁䱁䕣䅁䭁䉁䝷䅁䉁䅁䅁允䅁䅁䅯睥䅙䅁杷允䅁䅁䅍䅁䑁䅁䅷䅁䭁䉁䘸䅁䭁䍁䝑䅁䉁䅁䅁允䅁䅁䅯兰䅙䅁杷允䅁䅁䅍䅁䑁䅁䅷䅁䭁䕁䉍䅁䭁䉁䜴䅁䉁䅁䅁允䅁䅁䅯兮䅙䅁杷允䅁䅁䅍䅁䑁䅁䅷䅁䭁䝁䉙䅁䭁䍁䝑䅁䉁䅁䅁允䅁䅁䅯共䅫䅁杷允䅁䅁䅍䅁䑁䅁䅷䅁䭁䙁兣䅁䭁䉁䝧䅁䉁䅁䅁允䅁䅁䅯兇䅙䅁杷允䅁䅁䅑䅁䑁䅁䅷䅁䭁䙁䄴䅁䭁䅁䍅䅁䭁䅁䍉䅁䉁䅁䅁允䅁䅁䅕漫潒䥨卮ぶ䵁䅉䅅䅁䙁䅁䅁睁䵁䅁䅁权捁䅁䅁权瑄权䅁权浄权䅁权湄权䅁允䅁䅁䅅䅁䡁䅁䅁䅁䅄甶䅖䍄䉁䅁䅁兂䅁䅁䅍䅄䅁䅁䅯兩䅳䅁䅯儵䅯䅁䅯朵䅯䅁䅯眵䅯䅁䅅䅁䉁䅁䅁权允䅂䅁䍄䉁䅁䅁睁䅁䅁䅍䅄䅁䅁䅯李䅁䅁䅯杊䅙䅁䅅䅁䉁䅁䅁兂䑄匹捨⭪䡊䅑杷允䅁䅁䅍䅁䑁䅁䅷䅁䭁䉁䴸䅁䭁䉁䝧䅁䉁䅁䅁允䅁䅁䅯杓䅙䅁杷允䅁䅁䅕䅁䑁䅁䅷䅁䭁䥁䙍䅁䭁佁䭧䅁䭁佁䭙䅁䭁佁䭣䅁䉁䅁䅁允䅁䅁䅯䅅䅑䅁杷允䅁䅁䅕䅁䑁䅁䅷䅁䭁䙁䉙䅁䭁佁䭷䅁䭁佁䭙䅁䭁佁䭣䅁䉁䅁䅁允䅁䅁䅣䅁䅁䍁瑃〴䵁䅉䅅䅁䙁䅁䅁睁䵁䅁䅁权湂允䅁权潄权䅁权浄权䅁权湄权䅁允䅁䅁䅅䅁䭁䅁䱙䅁䵁䅉䅅䅁䑁䅁䅁睁䵁䅁䅁权㉁䅁䅁权敁杂䅁允䅁䅁䅅䅁䭁䑁䝣䅁䵁䅉䅅䅁䑁䅁䅁睁䵁䅁䅁权⭃允䅁权敁杂䅁允䅁䅁䅅䅁䭁䕁䡣䅁䵁䅉䅅䅁䙁䅁䅁睁䵁䅁䅁权潃允䅁权潄权䅁权浄权䅁权湄权䅁允䅁䅁䅅䅁䭁䅁䱙䅁䵁䅉䅅䅁䑁䅁䅁睁䵁䅁䅁权湁兂䅁权歁杂䅁允䅁䅁䅅䅁䭁䱁䠸䅁䵁䅉䅅䅁䑁䅁䅁睁䵁䅁䅁权煂允䅁权流杂䅁允䅁䅁䅅䅁䙁佁㙆䭆䠵啉䄹䍄䉁䅁䅁睁䅁䅁䅍䅄䅁䅁䅯䄸䄰䅁䅯䅇䅙䅁䅅䅁䉁䅁䅁权婁杂䅁䍄䉁䅁䅁兂䅁䅁䅍䅄䅁䅁䅯睵䄴䅁䅯儵䅯䅁䅯朵䅯䅁䅯眵䅯䅁䅅䅁䉁䅁䅁权㥁杁䅁䍄䉁䅁䅁兂䅁䅁䅍䅄䅁䅁䅯兘䅕䅁䅯儵䅯䅁䅯朵䅯䅁䅯眵䅯䅁䅅䅁䉁䅁䅁权奁睃䅁䍄䉁䅁䅁兂䅁䅁䅍䅄䅁䅁䅯䅥䅁䅁䅯儵䅯䅁䅯朵䅯䅁䅯眵䅯䅁䅅䅁䉁䅁䅁权奁睃䅁䍄䉁䅁䅁兂䅁䅁䅍䅄䅁䅁䅯杣䅅䅁䅯䄷䅯䅁䅯朵䅯䅁䅯眵䅯䅁䅅䅁䉁䅁䅁睂䅁䅁䅁䡷汦䅑杷允䅁䅁䅕䅁䑁䅁䅷䅁䭁䩁䅳䅁䭁佁䭫䅁䭁佁䭙䅁䭁佁䭣䅁䉁䅁䅁允䅁䅁䅯睒䄴䅁杷允䅁䅁䅑䅁䑁䅁䅷䅁䭁䱁䈰䅁䭁䅁䍅䅁䭁䅁䍉䅁䉁䅁䅁允䅁䅁䅕啲渳⭁⽯ぁ䵅䅉䅅䅁䙁䅁䅁睁䵁䅁䅁权歁兂䅁权瑄权䅁权浄权䅁权湄权䅁允䅁䅁䅅䅁䭁䉁䕁䅁䵁䅉䅅䅁䙁䅁䅁睁䵁䅁䅁权あ䅄䅁权獄权䅁权浄权䅁权湄权䅁允䅁䅁䅅䅁䡁䅁䅁䅁权敢䅖䍄䉁䅁䅁䅂䅁䅁䅍䅄䅁䅁䅯睡䅅䅁䅯权䅁䅁䅯兂䅁䅁䅅䅁䉁䅁䅁权䡂䅁䅁䍄䉁䅁䅁兂䅁䅁䅍䅄䅁䅁䅯䅷䅁䅁䅯朶䅯䅁䅯朵䅯䅁䅯眶䅯䅁䅅䅁䉁䅁䅁睂䅁䅁䅁䕁浢䅑杷允䅁䅁䅕䅁䑁䅁䅷䅁䭁䙁䄰䅁䭁佁䭯䅁䭁佁䭙䅁䭁佁䭳䅁䉁䅁䅁允䅁䅁䅣䅁䅁䵁牁欵䵁䅉䅅䅁䙁䅁䅁睁䵁䅁䅁权灂䅄䅁权汄权䅁权浄权䅁权湄权䅁允䅁䅁䅅䅁䭁䭁䱕䅁䵁䅉䅅䅁䕁䅁䅁睁䵁䅁䅁权瑃睃䅁权晁杂䅁权杁杂䅁允䅁䅁䅅䅁䭁䡁䥕䅁䵁䅉䅅䅁䙁䅁䅁睁䵁䅁䅁权㝃䅁䅁权汄权䅁权浄权䅁权湄权䅁允䅁䅁䅅䅁䭁䅁䰰䅁䵁䅉䅅䅁䙁䅁䅁睁䵁䅁䅁权坄睃䅁权煄权䅁权浄权䅁权牄权䅁允䅁䅁䅅䅁䭁䉁䕁䅁䵁䅉䅅䅁䑁䅁䅁睁䵁䅁䅁权㑃允䅁权流杂䅁允䅁䅁䅅䅁䙁䅁塲㍯㥁汗䅰䍄䉁䅁䅁䅂䅁䅁䅍䅄䅁䅁䅯全䅁䅁䅯允䅉䅁䅯杁䅉䅁䅅䅁䉁䅁䅁兂㑁䙵癶呥氷䅑杷允䅁䅁䅑䅁䑁䅁䅷䅁䭁䍁䄰䅁䭁䉁䅅䅁䭁䅁䍑䅁䉁䅁䅁允䅁䉁䅑䅑渰䄹䅁䅁䵁䅉䅅䅁䙁䅁䅁睁䵁䅁䅁权晃䅁䅁权灄权䅁权浄权䅁权湄权䅁允䅁䅁䅅䅁䭁䕁佫䅁䵁䅉䅅䅁䙁䅁䅁睁䵁䅁䅁权摂䅁䅁权瑄权䅁权浄权䅁权湄权䅁允䅁䅁䅅䅁䡁䅁䅁䅁杁佃䅚䍄䉁䅁䅁兂䅁䅁䅍䅄䅁䅁䅯䄹䅑䅁䅯儶䅯䅁䅯朵䅯䅁䅯眵䅯䅁䅅䅁䉁䅁䅁权允䅂䅁䍄䉁䅁䅁睁䅁䅁䅍䅄䅁䅁䅯杗䅅䅁䅯杈䅙䅁䅅䅁䉁䅁䅁权浄䅃䅁䍄䉁䅁䅁䅂䅁䅁䅍䅄䅁䅁䅯䅗䅅䅁䅯允䅉䅁䅯杁䅉䅁䅅䅁䉁䅁䅁兂楂睕時南剉兑杷允䅁䅁䅕䅁䑁䅁䅷䅁䭁䩁䙧䅁䭁佁䭫䅁䭁佁䭙䅁䭁佁䭣䅁䉁䅁䅁允䅁䅁䅯䉈䅁䅁杷允䅁䅁䅍䅁䑁䅁䅷䅁䭁䍁䙁䅁䭁䉁䝷䅁䉁䅁䅁允䅁䅁䅯䄷䅙䅁杷允䅁䅁䅑䅁䑁䅁䅷䅁䭁佁䅧䅁䭁䅁䅯䅁䭁䅁䍑䅁䉁䅁䅁允䅁䅁䅕䅁䅁䅁䅁歃䵁䅉䅅䅁䙁䅁䅁睁䵁䅁䅁权慄睃䅁权灄权䅁权浄权䅁权湄权䅁允䅁䅁䅅䅁䭁䉁䕁䅁䵁䅉䅅䅁䑁䅁䅁睁䵁䅁䅁权畃允䅁权敁杂䅁允䅁䅁䅅䅁䭁䉁䡯䅁䵁䅉䅅䅁䙁䅁䅁睁䵁䅁䅁权佄䅁䅁权獄权䅁权浄权䅁权湄权䅁允䅁䅁䅅䅁䡁䅁䅁䅁杄敃䅖䍄䉁䅁䅁睁䅁䅁䅍䅄䅁䅁䅯兦䅅䅁䅯杇䅙䅁䅅䅁䉁䅁䅁权㡁杂䅁䍄䉁䅁䅁兂䅁䅁䅍䅄䅁䅁䅯䅨䅷䅁䅯朶䅯䅁䅯朵䅯䅁䅯眶䅯䅁䅅䅁䉁䅁䅁权允䅂䅁䍄䉁䅁䅁兂䅁䅁䅍䅄䅁䅁䅯䅯䅁䅁䅯䄶䅯䅁䅯朵䅯䅁䅯眵䅯䅁䅅䅁䉁䅁䅁权剂睃䅁䍄䉁䅁䅁睁䅁䅁䅍䅄䅁䅁䅯允䅅䅁䅯䅊䅙䅁䅅䅁䉁䅁䅁权䭂杄䅁䍄䉁䅁䅁䅂䅁䅁䅍䅄䅁䅁䅯䅣䅁䅁䅯充䅁䅁䅯兂䅁䅁䅅䅁䉁䅁䅁䅆祃灨䡉䅁䅁䅁杷允䅁䅁䅑䅁䑁䅁䅷䅁䭁䩁䱉䅁䭁䉁䜸䅁䭁䍁䝁䅁䉁䅁䅁允䅁䅁䅯眶䅷䅁杷允䅁䅁䅍䅁䑁䅁䅷䅁䭁䵁䙣䅁䭁䉁䝯䅁䉁䅁䅁允䅁䅁䅯睇䅙䅁杷允䅁䅁䅍䅁䑁䅁䅷䅁䭁䡁儸䅁䭁䉁䝷䅁䉁䅁䅁允䅁䅁䅯杙䅙䅁杷允䅁䅁䅑䅁䑁䅁䅷䅁䭁佁䰴䅁䭁䉁䜸䅁䭁䍁䝁䅁䉁䅁䅁允䅁䅁䅯朰䅣䅁杷允䅁䅁䅑䅁䑁䅁䅷䅁䭁䙁䉑䅁䭁䉁䜸䅁䭁䍁䝁䅁䉁䅁䅁允䅁䅁䅯杨䅙䅁杷允䅁䅁䅍䅁䑁䅁䅷䅁䭁乁䱅䅁䭁䉁䝷䅁䉁䅁䅁允䅁䅁䅯杍䅙䅁杷允䅁䅁䅕䅁䑁䅁䅷䅁䭁佁䕙䅁䭁佁䭯䅁䭁佁䭙䅁䭁佁䭳䅁䉁䅁䅁允䅁䅁䅯䅅䅑䅁杷允䅁䅁䅕䅁䑁䅁䅷䅁䭁乁䱷䅁䭁佁䭯䅁䭁佁䭙䅁䭁佁䭳䅁䉁䅁䅁允䅁䅁䅣䅁䅁䭁捂唵䵁䅉䅅䅁䕁䅁䅁睁䵁䅁䅁权睃允䅁权剁䅁䅁权䕁杁䅁允䅁䅁䅅䅁啁䑁㉧楬䄰䅁䅁䍄䉁䅁䅁兂䅁䅁䅍䅄䅁䅁䅯儵䅑䅁䅯朶䅯䅁䅯朵䅯䅁䅯眶䅯䅁䅅䅁䉁䅁䅁睂䅁䅁䅁䍁浔䅑杷允䅁䅁䅍䅁䑁䅁䅷䅁䭁䑁䉫䅁䭁䍁䝑䅁䉁䅁䅁允䅁䅁䅯杆䅯䅁杷允䅁䅁䅍䅁䑁䅁䅷䅁䭁䑁䈰䅁䭁䉁䝧䅁䉁䅁䅁允䅁䅁䅯杓䅙䅁杷允䅁䅁䅍䅁䑁䅁䅷䅁䭁䍁乁䅁䭁䉁䝧䅁䉁䅁䅁允䅁䅁䅯兇䅙䅁杷允䅁䅁䅕䅁䑁䅁䅷䅁䭁䥁䉯䅁䭁佁䭕䅁䭁佁䭙䅁䭁佁䭣䅁䉁䅁䅁允䅁䅁䅯䅅䅑䅁杷允䅁䅁䅍䅁䑁䅁䅷䅁䭁䡁䵅䅁䭁䉁䝷䅁䉁䅁䅁允䅁䅁䅯䄷䅙䅁杷允䅁䅁䅑䅁䑁䅁䅷䅁䭁佁䅷䅁䭁䅁䅯䅁䭁䅁䍑䅁䉁䅁䅁允䅁䅁䅕㘱睎児塯問䵁䅉䅅䅁䕁䅁䅁睁䵁䅁䅁权⽃允䅁权䕁䅁䅁权䕁杁䅁允䅁䅁䅅䅁啁䵁穨䅂䅅䅁䅁䍄䉁䅁䅁兂䅁䅁䅍䅄䅁䅁䅯允䅙䅁䅯儷䅯䅁䅯朵䅯䅁䅯眵䅯䅁䅅䅁䉁䅁䅁睂䅁䅁䅁偑汌䅑杷允䅁䅁䅍䅁䑁䅁䅷䅁䭁䭁䅑䅁䭁䉁䜴䅁䉁䅁䅁允䅁䅁䅯兮䅙䅁杷允䅁䅁䅍䅁䑁䅁䅷䅁䭁䭁䅑䅁䭁䍁䝑䅁䉁䅁䅁允䅁䅁䅯朸䅧䅁杷允䅁䅁䅑䅁䑁䅁䅷䅁䭁䅁䉁䅁䭁䉁䅅䅁䭁䅁䅕䅁䉁䅁䅁允䅁䉁䅑义癘睒䅁䅁䵁䅉䅅䅁䕁䅁䅁睁䵁䅁䅁权䙄䅁䅁权剁䅁䅁权䙁䅁䅁允䅁䅁䅅䅁啁佁乂兆䄰䅁䅁䍄䉁䅁䅁睁䅁䅁䅍䅄䅁䅁䅯朷䅅䅁䅯杈䅙䅁䅅䅁䉁䅁䅁权䍃杂䅁䍄䉁䅁䅁兂䅁䅁䅍䅄䅁䅁䅯睑䅕䅁䅯儷䅯䅁䅯朵䅯䅁䅯眵䅯䅁䅅䅁䉁䅁䅁睂䅁䅁䅁䕧浪䅑杷允䅁䅁䅕䅁䑁䅁䅷䅁䭁䩁䉣䅁䭁佁䭷䅁䭁佁䭙䅁䭁佁䭣䅁䉁䅁䅁允䅁䅁䅣䅁䅁䝁楃〴䵁䅉䅅䅁䙁䅁䅁睁䵁䅁䅁权婃䅄䅁权灄权䅁权浄权䅁权湄权䅁允䅁䅁䅅䅁䭁䉁䕁䅁䵁䅉䅅䅁䑁䅁䅁睁䵁䅁䅁权䅃兂䅁权流杂䅁允䅁䅁䅅䅁䙁䵁ㅐ䙋偹水䅆䍄䉁䅁䅁䅂䅁䅁䅍䅄䅁䅁䅯䅖䅅䅁䅯权䅁䅁䅯䅂䅉䅁䅅䅁䉁䅁䅁兂十㡧䭄捯呕䅑杷允䅁䅁䅍䅁䑁䅁䅷䅁䭁乁䕙䅁䭁䍁䝑䅁䉁䅁䅁允䅁䅁䅯䅅䅑䅁杷允䅁䅁䅍䅁䑁䅁䅷䅁䭁䑁䱫䅁䭁䍁䝑䅁䉁䅁䅁允䅁䅁䅯睓䄴䅁杷允䅁䅁䅍䅁䑁䅁䅷䅁䭁乁䕣䅁䭁䍁䝑䅁䉁䅁䅁允䅁䅁䅯眶䅣䅁杷允䅁䅁䅍䅁䑁䅁䅷䅁䭁䅁䄸䅁䭁䍁䝑䅁䉁䅁䅁允䅁䅁䅯杰䅯䅁杷允䅁䅁䅍䅁䑁䅁䅷䅁䭁偁䅑䅁䭁䍁䝙䅁䉁䅁䅁允䅁䅁䅕䉵䘶ㄶ奆䕖䵁䅉䅅䅁䙁䅁䅁睁䵁䅁䅁权噄䅂䅁权灄权䅁权浄权䅁权湄权䅁允䅁䅁䅅䅁䭁䉁䕁䅁䵁䅉䅅䅁䕁䅁䅁睁䵁䅁䅁权敄允䅁权䭁䅁䅁权䙁䅁䅁允䅁䅁䅅䅁䙁䭁捷浗㝑硘䅒䍄䉁䅁䅁兂䅁䅁䅍䅄䅁䅁䅯䄰䅑䅁䅯儵䅯䅁䅯朵䅯䅁䅯眵䅯䅁䅅䅁䉁䅁䅁权允䅂䅁䍄䉁䅁䅁兂䅁䅁䅍䅄䅁䅁䅯杪䅷䅁䅯儶䅯䅁䅯朵䅯䅁䅯眵䅯䅁䅅䅁䉁䅁䅁权允䅂䅁䍄䉁䅁䅁睁䅁䅁䅍䅄䅁䅁䅯睫䄰䅁䅯杊䅙䅁䅅䅁䉁䅁䅁兂穁積積㙍坎䅑杷允䅁䅁䅍䅁䑁䅁䅷䅁䭁佁倴䅁䭁䉁䝷䅁䉁䅁䅁允䅁䅁䅯䅕䅙䅁杷允䅁䅁䅑䅁䑁䅁䅷䅁䭁䑁䅯䅁䭁䅁䅑䅁䭁䅁䅕䅁䉁䅁䅁允䅁䉁䅑䩭浙䅁䅁䅁䵁䅉䅅䅁䑁䅁䅁睁䵁䅁䅁权允兂䅁权奁杂䅁允䅁䅁䅅䅁䭁䍁䜰䅁䵁䅉䅅䅁䙁䅁䅁睁䵁䅁䅁权㥂兂䅁权潄权䅁权浄权䅁权湄权䅁允䅁䅁䅅䅁䭁䅁䱙䅁䵁䅉䅅䅁䑁䅁䅁睁䵁䅁䅁权偃允䅁权捁杂䅁允䅁䅁䅅䅁䭁䍁䥍䅁䵁䅉䅅䅁䑁䅁䅁睁䵁䅁䅁权畄兂䅁权慁杂䅁允䅁䅁䅅䅁䭁䑁䜰䅁䵁䅉䅅䅁䙁䅁䅁睁䵁䅁䅁权杁允䅁权潄权䅁权浄权䅁权湄权䅁允䅁䅁䅅䅁䭁䅁䱙䅁䵁䅉䅅䅁䙁䅁䅁睁䵁䅁䅁权奂䅁䅁权汄权䅁权浄权䅁权湄权䅁允䅁䅁䅅䅁䭁䑁䱧䅁䵁䅉䅅䅁䙁䅁䅁睁䵁䅁䅁权奁兄䅁权獄权䅁权浄权䅁权湄权䅁允䅁䅁䅅䅁䭁䉁䕁䅁䵁䅉䅅䅁䑁䅁䅁睁䵁䅁䅁权䑃允䅁权敁杂䅁允䅁䅁䅅䅁䭁佁䥙䅁䵁䅉䅅䅁䕁䅁䅁睁䵁䅁䅁权乂䅁䅁权䕁䅁䅁权䙁䅁䅁允䅁䅁䅅䅁啁䍁慂䅰䄴䅁䅁䍄䉁䅁䅁䅂䅁䅁䅍䅄䅁䅁䅯条䅅䅁䅯充䅁䅁䅯䅂䅉䅁䅅䅁䉁䅁䅁䅆䅃剣猹䅁䅁䅁杷允䅁䅁䅑䅁䑁䅁䅷䅁䭁䡁䱉䅁䭁䉁䜸䅁䭁䍁䝁䅁䉁䅁䅁允䅁䅁䅯杏䅙䅁杷允䅁䅁䅕䅁䑁䅁䅷䅁䭁䭁䅑䅁䭁佁䭫䅁䭁佁䭙䅁䭁佁䭣䅁䉁䅁䅁允䅁䅁䅯䅔䄴䅁杷允䅁䅁䅍䅁䑁䅁䅷䅁䭁䩁䅳䅁䭁䉁䝧䅁䉁䅁䅁允䅁䅁䅯睢䅙䅁杷允䅁䅁䅍䅁䑁䅁䅷䅁䭁䵁䵧䅁䭁䉁䝯䅁䉁䅁䅁允䅁䅁䅯䅷䅙䅁杷允䅁䅁䅕䅁䑁䅁䅷䅁䭁䉁䙉䅁䭁佁䭯䅁䭁佁䭙䅁䭁佁䭳䅁䉁䅁䅁允䅁䅁䅣䅁䅁䍁䅂欵䵁䅉䅅䅁䕁䅁䅁睁䵁䅁䅁权煁䅁䅁权䉁杁䅁权䍁杁䅁允䅁䅁䅅䅁䙁䱁瑢癙䡥搷䅬䍄䉁䅁䅁兂䅁䅁䅍䅄䅁䅁䅯䅤䅅䅁䅯儵䅯䅁䅯朵䅯䅁䅯眵䅯䅁䅅䅁䉁䅁䅁权⭁睃䅁䍄䉁䅁䅁睁䅁䅁䅍䅄䅁䅁䅯兩䅕䅁䅯杇䅙䅁䅅䅁䉁䅁䅁权兂睂䅁䍄䉁䅁䅁兂䅁䅁䅍䅄䅁䅁䅯公䅳䅁䅯儵䅯䅁䅯朵䅯䅁䅯眵䅯䅁䅅䅁䉁䅁䅁权㉁睃䅁䍄䉁䅁䅁睁䅁䅁䅍䅄䅁䅁䅯兆䅕䅁䅯杈䅙䅁䅅䅁䉁䅁䅁权杁睂䅁䍄䉁䅁䅁睁䅁䅁䅍䅄䅁䅁䅯睭䅁䅁䅯杈䅙䅁䅅䅁䉁䅁䅁权流元䅁䍄䉁䅁䅁䅂䅁䅁䅍䅄䅁䅁䅯䅃䅕䅁䅯睈䅙䅁䅯䅉䅙䅁䅅䅁䉁䅁䅁权呃䅃䅁䍄䉁䅁䅁䅂䅁䅁䅍䅄䅁䅁䅯眱䅁䅁䅯充䅁䅁䅯䅂䅉䅁䅅䅁䉁䅁䅁䅆䅁栰⬷允䅁䅁杷允䅁䅁䅍䅁䑁䅁䅷䅁䭁偁䅳䅁䭁䉁䜴䅁䉁䅁䅁允䅁䅁䅯杣䅙䅁杷允䅁䅁䅕䅁䑁䅁䅷䅁䭁䱁䉕䅁䭁佁䭕䅁䭁佁䭙䅁䭁佁䭣䅁䉁䅁䅁允䅁䅁䅯䅏䅳䅁杷允䅁䅁䅕䅁䑁䅁䅷䅁䭁偁䉁䅁䭁佁䭫䅁䭁佁䭙䅁䭁佁䭣䅁䉁䅁䅁允䅁䅁䅯杔䄴䅁杷允䅁䅁䅕䅁䑁䅁䅷䅁䭁䡁佧䅁䭁佁䭯䅁䭁佁䭙䅁䭁佁䭳䅁䉁䅁䅁允䅁䅁䅯䅅䅑䅁杷允䅁䅁䅕䅁䑁䅁䅷䅁䭁䵁偯䅁䭁佁䭕䅁䭁佁䭙䅁䭁佁䭣䅁䉁䅁䅁允䅁䅁䅯睎䅳䅁杷允䅁䅁䅍䅁䑁䅁䅷䅁䭁䕁䙉䅁䭁䉁䜴䅁䉁䅁䅁允䅁䅁䅯杭䅙䅁杷允䅁䅁䅍䅁䑁䅁䅷䅁䭁䕁䙣䅁䭁䉁䝯䅁䉁䅁䅁允䅁䅁䅯睷䅙䅁杷允䅁䅁䅑䅁䑁䅁䅷䅁䭁佁䉧䅁䭁䉁䅅䅁䭁䅁䅕䅁䉁䅁䅁允䅁䉁䅑䵕㉯先䅁䅁䵁䅉䅅䅁䑁</t>
  </si>
  <si>
    <t>䅁䅁睁䵁䅁䅁权牁兂䅁权慁杂䅁允䅁䅁䅅䅁䭁䑁䜴䅁䵁䅉䅅䅁䕁䅁䅁睁䵁䅁䅁权牂䅁䅁权剁䅁䅁权䙁䅁䅁允䅁䅁䅅䅁啁䥁呁杷䄴䅁䅁䍄䉁䅁䅁䅂䅁䅁䅍䅄䅁䅁䅯末䅁䅁䅯允䅉䅁䅯杁䅉䅁䅅䅁䉁䅁䅁兂䅂买⬹䭉䉑兑杷允䅁䅁䅍䅁䑁䅁䅷䅁䭁䝁䈴䅁䭁䍁䝙䅁䉁䅁䅁允䅁䅁䅕敨剴䉵嘴歖䵁䅉䅅䅁䕁䅁䅁睁䵁䅁䅁权浂䅁䅁权䉁杁䅁权䙁杁䅁允䅁䅁䅅䅁䙁䑁欷塎婔䉦䉴䍄䉁䅁䅁兂䅁䅁䅍䅄䅁䅁䅯睭䅁䅁䅯䄷䅯䅁䅯朵䅯䅁䅯眵䅯䅁䅅䅁䉁䅁䅁睂䅁䅁䅁䉉汲䅑杷允䅁䅁䅑䅁䑁䅁䅷䅁䭁䝁䉣䅁䭁䅁䅯䅁䭁䅁䍑䅁䉁䅁䅁允䅁䅁䅕䙅㕧䵴㉨歃䵁䅉䅅䅁䙁䅁䅁睁䵁䅁䅁权㍃兄䅁权瑄权䅁权浄权䅁权湄权䅁允䅁䅁䅅䅁䡁䅁䅁䅁杂佌䅚䍄䉁䅁䅁䅂䅁䅁䅍䅄䅁䅁䅯杲䅅䅁䅯充䅁䅁䅯䅂䅉䅁䅅䅁䉁䅁䅁䅆䥃䥃剅䅁䅁䅁杷允䅁䅁䅕䅁䑁䅁䅷䅁䭁䉁䙳䅁䭁佁䭯䅁䭁佁䭙䅁䭁佁䭳䅁䉁䅁䅁允䅁䅁䅣䅁䅁䵁䍂欵䵁䅉䅅䅁䙁䅁䅁睁䵁䅁䅁权䝃兂䅁权瑄权䅁权浄权䅁权湄权䅁允䅁䅁䅅䅁䭁䉁䕁䅁䵁䅉䅅䅁䙁䅁䅁睁䵁䅁䅁权䩁䅁䅁权潄权䅁权浄权䅁权湄权䅁允䅁䅁䅅䅁䭁䅁䱙䅁䵁䅉䅅䅁䑁䅁䅁睁䵁䅁䅁权瑂允䅁权敁杂䅁允䅁䅁䅅䅁䭁䡁䝍䅁䵁䅉䅅䅁䕁䅁䅁睁䵁䅁䅁权敄允䅁权剁䅁䅁权䙁䅁䅁允䅁䅁䅅䅁啁偁捃䅤䅍䅁䅁䍄䉁䅁䅁兂䅁䅁䅍䅄䅁䅁䅯睐䅅䅁䅯儷䅯䅁䅯朵䅯䅁䅯眵䅯䅁䅅䅁䉁䅁䅁睂䅁䅁䅁䥁歈䅑杷允䅁䅁䅕䅁䑁䅁䅷䅁䭁䑁佳䅁䭁佁䭕䅁䭁佁䭙䅁䭁佁䭣䅁䉁䅁䅁允䅁䅁䅯䅅䅑䅁杷允䅁䅁䅕䅁䑁䅁䅷䅁䭁䅁䙙䅁䭁佁䭕䅁䭁佁䭙䅁䭁佁䭣䅁䉁䅁䅁允䅁䅁䅯䅇䅳䅁杷允䅁䅁䅕䅁䑁䅁䅷䅁䭁䡁䘰䅁䭁佁䭕䅁䭁佁䭙䅁䭁佁䭣䅁䉁䅁䅁允䅁䅁䅯䅏䅳䅁杷允䅁䅁䅕䅁䑁䅁䅷䅁䭁乁䱳䅁䭁佁䭷䅁䭁佁䭙䅁䭁佁䭣䅁䉁䅁䅁允䅁䅁䅣䅁䅁䝁塁唵䵁䅉䅅䅁䙁䅁䅁睁䵁䅁䅁权ぁ䅄䅁权潄权䅁权浄权䅁权湄权䅁允䅁䅁䅅䅁䭁䉁䕁䅁䵁䅉䅅䅁䑁䅁䅁睁䵁䅁䅁权牃䅂䅁权捁杂䅁允䅁䅁䅅䅁䭁䥁䝳䅁䵁䅉䅅䅁䙁䅁䅁睁䵁䅁䅁权㍁䅁䅁权潄权䅁权浄权䅁权湄权䅁允䅁䅁䅅䅁䭁䅁䱙䅁䵁䅉䅅䅁䑁䅁䅁睁䵁䅁䅁权瑂允䅁权歁杂䅁允䅁䅁䅅䅁䭁䭁䨸䅁䵁䅉䅅䅁䙁䅁䅁睁䵁䅁䅁权⭂睃䅁权灄权䅁权浄权䅁权湄权䅁允䅁䅁䅅䅁䭁䉁䕁䅁䵁䅉䅅䅁䕁䅁䅁睁䵁䅁䅁权㑂䅁䅁权䕁䅁䅁权䙁䅁䅁允䅁䅁䅅䅁啁䉁橬兌䅁䅁䅁䍄䉁䅁䅁兂䅁䅁䅍䅄䅁䅁䅯睢䅅䅁䅯儷䅯䅁䅯朵䅯䅁䅯眵䅯䅁䅅䅁䉁䅁䅁睂䅁䅁䅁䱯汶䅑杷允䅁䅁䅍䅁䑁䅁䅷䅁䭁䑁䙧䅁䭁䉁䝯䅁䉁䅁䅁允䅁䅁䅯睇䅙䅁杷允䅁䅁䅕䅁䑁䅁䅷䅁䭁䅁乧䅁䭁佁䭕䅁䭁佁䭙䅁䭁佁䭣䅁䉁䅁䅁允䅁䅁䅯李䅳䅁杷允䅁䅁䅍䅁䑁䅁䅷䅁䭁偁䅯䅁䭁䉁䝯䅁䉁䅁䅁允䅁䅁䅯材䅙䅁杷允䅁䅁䅑䅁䑁䅁䅷䅁䭁䅁䝷䅁䭁䉁䜸䅁䭁䍁䝁䅁䉁䅁䅁允䅁䅁䅯杦䅙䅁杷允䅁䅁䅍䅁䑁䅁䅷䅁䭁䍁䉍䅁䭁䍁䝙䅁䉁䅁䅁允䅁䅁䅕椹捨㡪汌歖䵁䅉䅅䅁䙁䅁䅁睁䵁䅁䅁权奃允䅁权灄权䅁权浄权䅁权湄权䅁允䅁䅁䅅䅁䭁偁佑䅁䵁䅉䅅䅁䑁䅁䅁睁䵁䅁䅁权佂䅁䅁权奁杂䅁允䅁䅁䅅䅁䭁䕁䝑䅁䵁䅉䅅䅁䑁䅁䅁睁䵁䅁䅁权㍃䅁䅁权敁杂䅁允䅁䅁䅅䅁䭁䡁䝉䅁䵁䅉䅅䅁䙁䅁䅁睁䵁䅁䅁权湄兄䅁权煄权䅁权浄权䅁权牄权䅁允䅁䅁䅅䅁䭁䉁䕁䅁䵁䅉䅅䅁䕁䅁䅁睁䵁䅁䅁权摄䅂䅁权晁杂䅁权杁杂䅁允䅁䅁䅅䅁䭁䍁䝅䅁䵁䅉䅅䅁䑁䅁䅁睁䵁䅁䅁权千睃䅁权奁杂䅁允䅁䅁䅅䅁䭁䕁䝑䅁䵁䅉䅅䅁䕁䅁䅁睁䵁䅁䅁权扁允䅁权剁䅁䅁权䕁杁䅁允䅁䅁䅅䅁啁䵁捂㍊䅯䅁䅁䍄䉁䅁䅁䅂䅁䅁䅍䅄䅁䅁䅯兴䅅䅁䅯睈䅙䅁䅯䅉䅙䅁䅅䅁䉁䅁䅁权䅂元䅁䍄䉁䅁䅁睁䅁䅁䅍䅄䅁䅁䅯䄰䅕䅁䅯䅇䅙䅁䅅䅁䉁䅁䅁权㡂杂䅁䍄䉁䅁䅁兂䅁䅁䅍䅄䅁䅁䅯兊䅁䅁䅯䄷䅯䅁䅯朵䅯䅁䅯眵䅯䅁䅅䅁䉁䅁䅁睂䅁䅁䅁佁歮䅑杷允䅁䅁䅍䅁䑁䅁䅷䅁䭁䥁䉕䅁䭁䉁䜴䅁䉁䅁䅁允䅁䅁䅯杧䅙䅁杷允䅁䅁䅍䅁䑁䅁䅷䅁䭁乁䉍䅁䭁䉁䝷䅁䉁䅁䅁允䅁䅁䅯杋䅙䅁杷允䅁䅁䅕䅁䑁䅁䅷䅁䭁䍁丸䅁䭁佁䭷䅁䭁佁䭙䅁䭁佁䭣䅁䉁䅁䅁允䅁䅁䅣䅁䅁䝁㑄唵䵁䅉䅅䅁䑁䅁䅁睁䵁䅁䅁权塃䅄䅁权歁杂䅁允䅁䅁䅅䅁䭁䙁前䅁䵁䅉䅅䅁䙁䅁䅁睁䵁䅁䅁权䍃兂䅁权獄权䅁权浄权䅁权湄权䅁允䅁䅁䅅䅁䡁䅁䅁䅁䅄⭒䅚䍄䉁䅁䅁兂䅁䅁䅍䅄䅁䅁䅯兢䅅䅁䅯儵䅯䅁䅯朵䅯䅁䅯眵䅯䅁䅅䅁䉁䅁䅁权允䅂䅁䍄䉁䅁䅁睁䅁䅁䅍䅄䅁䅁䅯村䅳䅁䅯杇䅙䅁䅅䅁䉁䅁䅁权㥁杂䅁䍄䉁䅁䅁睁䅁䅁䅍䅄䅁䅁䅯杉䅅䅁䅯杇䅙䅁䅅䅁䉁䅁䅁权䍄杂䅁䍄䉁䅁䅁睁䅁䅁䅍䅄䅁䅁䅯杗䄰䅁䅯䅇䅙䅁䅅䅁䉁䅁䅁权䅂杂䅁䍄䉁䅁䅁䅂䅁䅁䅍䅄䅁䅁䅯睔䅅䅁䅯允䅉䅁䅯兂䅉䅁䅅䅁䉁䅁䅁兂畂㝘䙓楎歄䅑杷允䅁䅁䅍䅁䑁䅁䅷䅁䭁䅁䜴䅁䭁䍁䝑䅁䉁䅁䅁允䅁䅁䅯睙䅧䅁杷允䅁䅁䅍䅁䑁䅁䅷䅁䭁䑁佅䅁䭁䍁䝙䅁䉁䅁䅁允䅁䅁䅕䥘䌯匹㡩歗䵁䅉䅅䅁䕁䅁䅁睁䵁䅁䅁权⽂睃䅁权晁杂䅁权杁杂䅁允䅁䅁䅅䅁䭁佁偑䅁䵁䅉䅅䅁䕁䅁䅁睁䵁䅁䅁权楁允䅁权晁杂䅁权杁杂䅁允䅁䅁䅅䅁䭁䕁䡯䅁䵁䅉䅅䅁䑁䅁䅁睁䵁䅁䅁权䡂睃䅁权流杂䅁允䅁䅁䅅䅁䙁䥁䌯匹捨ㅺ䅨䍄䉁䅁䅁兂䅁䅁䅍䅄䅁䅁䅯儹䅳䅁䅯儶䅯䅁䅯朵䅯䅁䅯眵䅯䅁䅅䅁䉁䅁䅁权兂杄䅁䍄䉁䅁䅁睁䅁䅁䅍䅄䅁䅁䅯睂䄰䅁䅯杇䅙䅁䅅䅁䉁䅁䅁权時杂䅁䍄䉁䅁䅁兂䅁䅁䅍䅄䅁䅁䅯兵䅁䅁䅯朶䅯䅁䅯朵䅯䅁䅯眶䅯䅁䅅䅁䉁䅁䅁睂䅁䅁䅁䕑浌䅑杷允䅁䅁䅍䅁䑁䅁䅷䅁䭁䅁乳䅁䭁䍁䝑䅁䉁䅁䅁允䅁䅁䅯兕䄴䅁杷允䅁䅁䅕䅁䑁䅁䅷䅁䭁䙁佉䅁䭁佁䭯䅁䭁佁䭙䅁䭁佁䭳䅁䉁䅁䅁允䅁䅁䅣䅁䅁䅁睁欵䵁䅉䅅䅁䕁䅁䅁睁䵁䅁䅁权坁兂䅁权晁杂䅁权杁杂䅁允䅁䅁䅅䅁䭁偁䝫䅁䵁䅉䅅䅁䙁䅁䅁睁䵁䅁䅁权呄䅁䅁权汄权䅁权浄权䅁权湄权䅁允䅁䅁䅅䅁䭁䑁䱧䅁䵁䅉䅅䅁䕁䅁䅁睁䵁䅁䅁权䱁兂䅁权晁杂䅁权杁杂䅁允䅁䅁䅅䅁䭁䥁䡫䅁䵁䅉䅅䅁䕁䅁䅁睁䵁䅁䅁权⭂允䅁权晁杂䅁权杁杂䅁允䅁䅁䅅䅁䭁乁䡉䅁䵁䅉䅅䅁䙁䅁䅁睁䵁䅁䅁权楁允䅁权獄权䅁权浄权䅁权湄权䅁允䅁䅁䅅䅁䡁䅁䅁䅁䅁佱䅒䍄䉁䅁䅁睁䅁䅁䅍䅄䅁䅁䅯睅䅕䅁䅯䅈䅙䅁䅅䅁䉁䅁䅁权楂杂䅁䍄䉁䅁䅁睁䅁䅁䅍䅄䅁䅁䅯兖䄰䅁䅯䅈䅙䅁䅅䅁䉁䅁䅁权楂杂䅁䍄䉁䅁䅁兂䅁䅁䅍䅄䅁䅁䅯睶䄰䅁䅯儵䅯䅁䅯朵䅯䅁䅯眵䅯䅁䅅䅁䉁䅁䅁权㉁睃䅁䍄䉁䅁䅁睁䅁䅁䅍䅄䅁䅁䅯兦䅅䅁䅯䅊䅙䅁䅅䅁䉁䅁䅁权祃元䅁䍄䉁䅁䅁睁䅁䅁䅍䅄䅁䅁䅯兔䅕䅁䅯䅇䅙䅁䅅䅁䉁䅁䅁权㡂杂䅁䍄䉁䅁䅁䅂䅁䅁䅍䅄䅁䅁䅯䅭䅁䅁䅯允䅉䅁䅯睁䅉䅁䅅䅁䉁䅁䅁兂噃硚祺爸楶䅑杷允䅁䅁䅕䅁䑁䅁䅷䅁䭁䝁䵁䅁䭁佁䭧䅁䭁佁䭙䅁䭁佁䭣䅁䉁䅁䅁允䅁䅁䅯兕䅳䅁杷允䅁䅁䅕䅁䑁䅁䅷䅁䭁䝁䉧䅁䭁佁䬰䅁䭁佁䭙䅁䭁佁䭣䅁䉁䅁䅁允䅁䅁䅣䅁䅁䵁療唵䵁䅉䅅䅁䑁䅁䅁睁䵁䅁䅁权桁允䅁权歁杂䅁允䅁䅁䅅䅁䭁䙁位䅁䵁䅉䅅䅁䑁䅁䅁睁䵁䅁䅁权䵂睃䅁权慁杂䅁允䅁䅁䅅䅁䭁䙁䡁䅁䵁䅉䅅䅁䑁䅁䅁睁䵁䅁䅁权元允䅁权慁杂䅁允䅁䅁䅅䅁䭁䡁䝳䅁䵁䅉䅅䅁䑁䅁䅁睁䵁䅁䅁权畃䅁䅁权捁杂䅁允䅁䅁䅅䅁䭁䙁䝫䅁䵁䅉䅅䅁䑁䅁䅁睁䵁䅁䅁权敃䅂䅁权慁杂䅁允䅁䅁䅅䅁䭁䍁䜰䅁䵁䅉䅅䅁䑁䅁䅁睁䵁䅁䅁权畃䅁䅁权敁杂䅁允䅁䅁䅅䅁䭁䉁䡯䅁䵁䅉䅅䅁䑁䅁䅁睁䵁䅁䅁权療兄䅁权敁杂䅁允䅁䅁䅅䅁䭁䩁䝅䅁䵁䅉䅅䅁䕁䅁䅁睁䵁䅁䅁权乁兄䅁权晁杂䅁权杁杂䅁允䅁䅁䅅䅁䭁䑁䝳䅁䵁䅉䅅䅁䙁䅁䅁睁䵁䅁䅁权畃䅁䅁权汄权䅁权浄权䅁权湄权䅁允䅁䅁䅅䅁䭁䉁䱧䅁䵁䅉䅅䅁䕁䅁䅁睁䵁䅁䅁权剁允䅁权剁䅁䅁权䙁䅁䅁允䅁䅁䅅䅁啁䭁䱁杂䄰䅁䅁䍄䉁䅁䅁睁䅁䅁䅍䅄䅁䅁䅯杁䅅䅁䅯䅊䅙䅁䅅䅁䉁䅁䅁权穃元䅁䍄䉁䅁䅁兂䅁䅁䅍䅄䅁䅁䅯兔䄸䅁䅯䄶䅯䅁䅯朵䅯䅁䅯眵䅯䅁䅅䅁䉁䅁䅁权䝁睃䅁䍄䉁䅁䅁睁䅁䅁䅍䅄䅁䅁䅯兮䅁䅁䅯䅊䅙䅁䅅䅁䉁䅁䅁权⭂䅃䅁䍄䉁䅁䅁䅂䅁䅁䅍䅄䅁䅁䅯內䅅䅁䅯权䅁䅁䅯兂䅁䅁䅅䅁䉁䅁䅁兂剃堷⽷噎戴䅑杷允䅁䅁䅑䅁䑁䅁䅷䅁䭁乁䄰䅁䭁䉁䜸䅁䭁䍁䝁䅁䉁䅁䅁允䅁䅁䅯兏䅫䅁杷允䅁䅁䅍䅁䑁䅁䅷䅁䭁䕁䱉䅁䭁䉁䜴䅁䉁䅁䅁允䅁䅁䅯睫䅣䅁杷允䅁䅁䅍䅁䑁䅁䅷䅁䭁䱁佳䅁䭁䍁䝑䅁䉁䅁䅁允䅁䅁䅯䉏䅁䅁杷允䅁䅁䅍䅁䑁䅁䅷䅁䭁佁乙䅁䭁䍁䝙䅁䉁䅁䅁允䅁䅁䅕体㙆䭆渵ざ䵁䅉䅅䅁䑁䅁䅁睁䵁䅁䅁权䵁䅁䅁权奁杂䅁允䅁䅁䅅䅁䭁䉁䝫䅁䵁䅉䅅䅁䑁䅁䅁睁䵁䅁䅁权⽃兂䅁权敁杂䅁允䅁䅁䅅䅁䭁䭁䥙䅁䵁䅉䅅䅁䑁䅁䅁睁䵁䅁䅁权晄䅄䅁权敁杂䅁允䅁䅁䅅䅁䭁乁䝷䅁䵁䅉䅅䅁䕁䅁䅁睁䵁䅁䅁权橁䅁䅁权剁䅁䅁权䕁杁䅁允䅁䅁䅅䅁啁䅁煃杗䄸䅁䅁䍄䉁䅁䅁䅂䅁䅁䅍䅄䅁䅁䅯䅕䅅䅁䅯权䅁䅁䅯䅂䅉䅁䅅䅁䉁䅁䅁兂乄䵺䵺䵺㉺睐杷允䅁䅁䅕䅁䑁䅁䅷䅁䭁䑁倴䅁䭁佁䬰䅁䭁佁䭙䅁䭁佁䭣䅁䉁䅁䅁允䅁䅁䅯䅅䅑䅁杷允䅁䅁䅍䅁䑁䅁䅷䅁䭁䙁䉍䅁䭁䍁䝙䅁䉁䅁䅁允䅁䅁䅕捺䵺䵺捸啖䵁䅉䅅䅁䙁䅁䅁睁䵁䅁䅁权䥄兄䅁权灄权䅁权浄权䅁权湄权䅁允䅁䅁䅅䅁䭁䙁佣䅁䵁䅉䅅䅁䑁䅁䅁睁䵁䅁䅁权獃杄䅁权奁杂䅁允䅁䅁䅅䅁䭁䕁䝯䅁䵁䅉䅅䅁䕁䅁䅁睁䵁䅁䅁权㡄允䅁权剁䅁䅁权䕁杁䅁允䅁䅁䅅䅁啁䍁硄䉎䅫䅁䅁䍄䉁䅁䅁兂䅁䅁䅍䅄䅁䅁䅯睲䄰䅁䅯朶䅯䅁䅯朵䅯䅁䅯眶䅯䅁䅅䅁䉁䅁䅁权允䅂䅁䍄䉁䅁䅁䅂䅁䅁䅍䅄䅁䅁䅯䅦䅅䅁䅯允䅉䅁䅯睁䅉䅁䅅䅁䉁䅁䅁兂㕁浪㍫䩁晄䅑杷允䅁䅁䅕䅁䑁䅁䅷䅁䭁䅁䅫䅁䭁佁䭷䅁䭁佁䭙䅁䭁佁䭣䅁䉁䅁䅁允䅁䅁䅣䅁䅁䝁婁欵䵁䅉䅅䅁䑁䅁䅁睁䵁䅁䅁权䉁睃䅁权流杂䅁允䅁䅁䅅䅁䙁䝁浚浚浚氱䅖䍄䉁䅁䅁睁䅁䅁䅍䅄䅁䅁䅯兗䅷䅁䅯杊䅙䅁䅅䅁䉁䅁䅁兂慃婭婭婭坬䅑杷允䅁䅁䅍䅁䑁䅁䅷䅁䭁䙁䉳䅁䭁䉁䜴䅁䉁䅁䅁允䅁䅁䅯杷䅣䅁杷允䅁䅁䅕䅁䑁䅁䅷䅁䭁䑁䉯䅁䭁佁䭫䅁䭁佁䭙䅁䭁佁䭣䅁䉁䅁䅁允䅁䅁䅯䅗䄴䅁杷允䅁䅁䅕䅁䑁䅁䅷䅁䭁䭁䙙䅁䭁佁䭕䅁䭁佁䭙䅁䭁佁䭣䅁䉁䅁䅁允䅁䅁䅯儫䅯䅁杷允䅁䅁䅍䅁䑁䅁䅷䅁䭁䕁䅙䅁䭁䉁䝧䅁䉁䅁䅁允䅁䅁䅯兇䅙䅁杷允䅁䅁䅍䅁䑁䅁䅷䅁䭁䝁䅷䅁䭁䉁䜴䅁䉁䅁䅁允䅁䅁䅯眫䅧䅁杷允䅁䅁䅕䅁䑁䅁䅷䅁䭁䥁䅣䅁䭁佁䭯䅁䭁佁䭙䅁䭁佁䭳䅁䉁䅁䅁允䅁䅁䅣䅁䅁䥁歁欵䵁䅉䅅䅁䙁䅁䅁睁䵁䅁䅁权呂允䅁权灄权䅁权浄权䅁权湄权䅁允䅁䅁䅅䅁䭁䙁佯䅁䵁䅉䅅䅁䙁䅁䅁睁䵁䅁䅁权敄䅁䅁权獄权䅁权浄权䅁权湄权䅁允䅁䅁䅅䅁䡁䅁䅁䅁䅃畦䅆䍄䉁䅁䅁兂䅁䅁䅍䅄䅁䅁䅯䄸䅅䅁䅯䄶䅯䅁䅯朵䅯䅁䅯眵䅯䅁䅅䅁䉁䅁䅁权䝁睃䅁䍄䉁䅁䅁䅂䅁䅁䅍䅄䅁䅁䅯䅄䅁䅁䅯睈䅙䅁䅯䅉䅙䅁䅅䅁䉁䅁䅁权㑁杂䅁䍄䉁䅁䅁䅂䅁䅁䅍䅄䅁䅁䅯䅰䅑䅁䅯睈䅙䅁䅯䅉䅙䅁䅅䅁䉁䅁䅁权⭁睂䅁䍄䉁䅁䅁兂䅁䅁䅍䅄䅁䅁䅯䄹䅕䅁䅯儶䅯䅁䅯朵䅯䅁䅯眵䅯䅁䅅䅁䉁䅁䅁权扂杄䅁䍄䉁䅁䅁兂䅁䅁䅍䅄䅁䅁䅯睕䅅䅁䅯䄷䅯䅁䅯朵䅯䅁䅯眵䅯䅁䅅䅁䉁䅁䅁睂䅁䅁䅁䕙決䅑杷允䅁䅁䅑䅁䑁䅁䅷䅁䭁䑁䈸䅁䭁䅁䅯䅁䭁䅁䍑䅁䉁䅁䅁允䅁䅁䅕〰椱䙅㕧樫䴸䅉䅅䅁䙁䅁䅁睁䵁䅁䅁权䍃睃䅁权汄权䅁权浄权䅁权湄权䅁允䅁䅁䅅䅁䭁䉁䕁䅁䵁䅉䅅䅁䑁䅁䅁睁䵁䅁䅁权㉂䅁䅁权敁杂䅁允䅁䅁䅅䅁䭁䉁䡑䅁䵁䅉䅅䅁䑁䅁䅁睁䵁䅁䅁权穃允䅁权歁杂䅁允䅁䅁䅅䅁䭁䉁䭍䅁䵁䅉䅅䅁䑁䅁䅁睁䵁䅁䅁权瑃兄䅁权流杂䅁允䅁䅁䅅䅁䙁乁橥䑣䬰ㅸ䅊䍄䉁䅁䅁兂䅁䅁䅍䅄䅁䅁䅯杣䅳䅁䅯儶䅯䅁䅯朵䅯䅁䅯眵䅯䅁䅅䅁䉁䅁䅁权允䅂䅁䍄䉁䅁䅁睁䅁䅁䅍䅄䅁䅁䅯关䅁䅁䅯䅊䅙䅁䅅䅁䉁䅁䅁权扃䅃䅁䍄䉁䅁䅁睁䅁䅁䅍䅄䅁䅁䅯杍䅕䅁䅯䅊䅙䅁䅅䅁䉁䅁䅁权允䅂䅁䍄䉁䅁䅁兂䅁䅁䅍䅄䅁䅁䅯督䅁䅁䅯儶䅯䅁䅯朵䅯䅁䅯眵䅯䅁䅅䅁䉁䅁䅁权佁杄䅁䍄䉁䅁䅁睁䅁䅁䅍䅄䅁䅁䅯䅧䄰䅁䅯䅊䅙䅁䅅䅁䉁䅁䅁权捂杄䅁䍄䉁䅁䅁睁䅁䅁䅍䅄䅁䅁䅯睪䄴䅁䅯杇䅙䅁䅅䅁䉁䅁䅁权㡁杂䅁䍄䉁䅁䅁睁䅁䅁䅍䅄䅁䅁䅯杊䅅䅁䅯䅇䅙䅁䅅䅁䉁䅁䅁权䭂杂䅁䍄䉁䅁䅁䅂䅁䅁䅍䅄䅁䅁䅯兎䅅䅁䅯睈䅙䅁䅯䅉䅙䅁䅅䅁䉁䅁䅁权塁元䅁䍄䉁䅁䅁睁䅁䅁䅍䅄䅁䅁䅯兎䅅䅁䅯䅊䅙䅁䅅䅁䉁䅁䅁权㍃元䅁䍄䉁䅁䅁睁䅁䅁䅍䅄䅁䅁䅯睎䅕䅁䅯杈䅙䅁䅅䅁䉁䅁䅁权䩄杂䅁䍄䉁䅁䅁睁䅁䅁䅍䅄䅁䅁䅯朳䅑䅁䅯䅈䅙䅁䅅䅁䉁䅁䅁权䵁睂䅁䍄䉁䅁䅁䅂䅁䅁䅍䅄䅁䅁䅯杈䅅䅁䅯睈䅙䅁䅯䅉䅙䅁䅅䅁䉁䅁䅁权睃睂䅁䍄䉁䅁䅁兂䅁䅁䅍䅄䅁䅁䅯睪䅑䅁䅯儵䅯䅁䅯朵䅯䅁䅯眵䅯䅁䅅䅁䉁䅁䅁权奁睃䅁䍄䉁䅁䅁兂䅁䅁䅍䅄䅁䅁䅯眷䄰䅁䅯䄶䅯䅁䅯朵䅯䅁䅯眵䅯䅁䅅䅁䉁䅁䅁权允䅂䅁䍄䉁䅁䅁睁䅁䅁䅍䅄䅁䅁䅯公䅅䅁䅯杊䅙䅁䅅䅁䉁䅁䅁兂㥁瑃橥䡣匱䅑杷允䅁䅁䅕䅁䑁䅁䅷䅁䭁䱁䅫䅁䭁佁䭧䅁䭁佁䭙䅁䭁佁䭣䅁䉁䅁䅁允䅁䅁䅯杢䅳䅁杷允䅁䅁䅕䅁䑁䅁䅷䅁䭁佁䅅䅁䭁佁䭷䅁䭁佁䭙䅁䭁佁䭣䅁䉁䅁䅁允䅁䅁䅣䅁䅁䕁潁欵䵁䅉䅅䅁䑁䅁䅁睁䵁䅁䅁权呂䅄䅁权流杂䅁允䅁䅁䅅䅁䙁佁㙆䭆䠵噍䅨䍄䉁䅁䅁睁䅁䅁䅍䅄䅁䅁䅯睢䅷䅁䅯䅇䅙䅁䅅䅁䉁䅁䅁权婁杂䅁䍄䉁䅁䅁睁䅁䅁䅍䅄䅁䅁䅯杯䅷䅁䅯䅈䅙䅁䅅䅁䉁䅁䅁权啃权䅁䍄䉁䅁䅁兂䅁䅁䅍䅄䅁䅁䅯兎䅅䅁䅯儵䅯䅁䅯朵䅯䅁䅯眵䅯䅁䅅䅁䉁䅁䅁权奁睃䅁䍄䉁䅁䅁兂䅁䅁䅍䅄䅁䅁䅯睉䄴䅁䅯儷䅯䅁䅯朵䅯䅁䅯眵䅯䅁䅅䅁䉁䅁䅁睂䅁䅁䅁䑑浦䅑杷允䅁䅁䅍䅁䑁䅁䅷䅁䭁䍁䉕䅁䭁䉁䝧䅁䉁䅁䅁允䅁䅁䅯兏䅙䅁杷允䅁䅁䅕䅁䑁䅁䅷䅁䭁偁䉙䅁䭁佁䭷䅁䭁佁䭙䅁䭁佁䭣䅁䉁䅁䅁允䅁䅁䅣䅁䅁䍁䅁欵䵁䅉䅅䅁䙁䅁䅁睁䵁䅁䅁权ㅁ允䅁权灄权䅁权浄权䅁权湄权䅁允䅁䅁䅅䅁䭁䙁估䅁䵁䅉䅅䅁䕁䅁䅁睁䵁䅁䅁权䭃允䅁权䉁杁䅁权䍁杁䅁允䅁䅁䅅䅁䙁䉁祎偅塱瑁䅎䍄䉁䅁䅁睁䅁䅁䅍䅄䅁䅁䅯睱䅑䅁䅯䅇䅙䅁䅅䅁䉁䅁䅁权㕁杂䅁䍄䉁䅁䅁䅂䅁䅁䅍䅄䅁䅁䅯䅸䅁䅁䅯䅂䅁䅁䅯兂䅁䅁䅅䅁䉁䅁䅁䅆䅁䕌䉙䅁䅁䅁杷允䅁䅁䅕䅁䑁䅁䅷䅁䭁䵁乕䅁䭁佁䭫䅁䭁佁䭙䅁䭁佁䭣䅁䉁䅁䅁允䅁䅁䅯䅅䅑䅁杷允䅁䅁䅕䅁䑁䅁䅷䅁䭁䡁䅧䅁䭁佁䭫䅁䭁佁䭙䅁䭁佁䭣䅁䉁䅁䅁允䅁䅁䅯硎䅁䅁杷允䅁䅁䅕䅁䑁䅁䅷䅁䭁佁䕧䅁䭁佁䭫䅁䭁佁䭙䅁䭁佁䭣䅁䉁䅁䅁允䅁䅁䅯杘䄴䅁杷允䅁䅁䅍䅁䑁䅁䅷䅁䭁䅁乫䅁䭁䉁䜴䅁䉁䅁䅁允䅁䅁䅯睫䅙䅁杷允䅁䅁䅍䅁䑁䅁䅷䅁䭁䕁䄴䅁䭁䉁䝯䅁䉁䅁䅁允䅁䅁䅯睓䅙䅁杷允䅁䅁䅕䅁䑁䅁䅷䅁䭁䉁䙁䅁䭁佁䬰䅁䭁佁䭙䅁䭁佁䭣䅁䉁䅁䅁允䅁䅁䅣䅁䅁䕁湁欵䵁䅉䅅䅁䑁䅁䅁睁䵁䅁䅁权㉂允䅁权慁杂䅁允䅁䅁䅅䅁䭁䵁䝉䅁䵁䅉䅅䅁䕁䅁䅁睁䵁䅁䅁权䡁允䅁权䉁杁䅁权䑁杁䅁允䅁䅁䅅䅁䙁䩁䵔㑦坉⬶䅨䍄䉁䅁䅁睁䅁䅁䅍䅄䅁䅁䅯末䅅䅁䅯䅈䅙䅁䅅䅁䉁䅁䅁权祁睂䅁䍄䉁䅁䅁睁䅁䅁䅍䅄䅁䅁䅯䅵䅑䅁䅯杊䅙䅁䅅䅁䉁䅁䅁兂晁敨剴䉵堵䅑杷允䅁䅁䅕䅁䑁䅁䅷䅁䭁佁䕳䅁䭁佁䭕䅁䭁佁䭙䅁䭁佁䭣䅁䉁䅁䅁允䅁䅁䅯儫䅯䅁杷允䅁䅁䅕䅁䑁䅁䅷䅁䭁䝁䅷䅁䭁佁䭕䅁䭁佁䭙䅁䭁佁䭣䅁䉁䅁䅁允䅁䅁䅯材䅳䅁杷允䅁䅁䅕䅁䑁䅁䅷䅁䭁䵁䙍䅁䭁佁䭷䅁䭁佁䭙䅁䭁佁䭣䅁䉁䅁䅁允䅁䅁䅣䅁䅁䅁潁欵䵁䅉䅅䅁䑁䅁䅁睁䵁䅁䅁权牄䅂䅁权歁杂䅁允䅁䅁䅅䅁䭁䕁䥕䅁䵁䅉䅅䅁䙁䅁䅁睁䵁䅁䅁权䝂䅄䅁权灄权䅁权浄权䅁权湄权䅁允䅁䅁䅅䅁䭁䉁䕁䅁䵁䅉䅅䅁䑁䅁䅁睁䵁䅁䅁权乃睃䅁权歁杂䅁允䅁䅁䅅䅁䭁䡁䩑䅁䵁䅉䅅䅁䑁䅁䅁睁䵁䅁䅁权㝄睃䅁权慁杂䅁允䅁䅁䅅䅁䭁䕁䝳䅁䵁䅉䅅䅁䙁䅁䅁睁䵁䅁䅁权扃䅂䅁权瑄权䅁权浄权䅁权湄权䅁允䅁䅁䅅䅁䭁䉁䕁䅁䵁䅉䅅䅁䑁䅁䅁睁䵁䅁䅁权牃䅂䅁权歁杂䅁允䅁䅁䅅䅁䭁䕁䥙䅁䵁䅉䅅䅁䙁䅁䅁睁䵁䅁䅁权㥂兄䅁权潄权䅁权浄权䅁权湄权䅁允䅁䅁䅅䅁䭁䉁䕁䅁䵁䅉䅅䅁䑁䅁䅁睁䵁䅁䅁权佂䅁䅁权歁杂䅁允䅁䅁䅅䅁䭁䑁䝁䅁䵁䅉䅅䅁䑁䅁䅁睁䵁䅁䅁权ㅂ睃䅁权奁杂䅁允䅁䅁䅅䅁䭁䕁䡫䅁䵁䅉䅅䅁䙁䅁䅁睁䵁䅁䅁权䭄䅄䅁权灄权䅁权浄权䅁权湄权䅁允䅁䅁䅅䅁䭁䉁䕁䅁䵁䅉䅅䅁䕁䅁䅁睁䵁䅁䅁权䩁兂䅁权晁杂䅁权杁杂䅁允䅁䅁䅅䅁䭁䕁䝷䅁䵁䅉䅅䅁䙁䅁䅁睁䵁䅁䅁权䵄䅂䅁权灄权䅁权浄权䅁权湄权䅁允䅁䅁䅅䅁䭁䉁䕁䅁䵁䅉䅅䅁䙁䅁䅁睁䵁䅁䅁权䭄䅂䅁权煄权䅁权浄权䅁权牄权䅁允䅁䅁䅅䅁䭁䉁䕁䅁䵁䅉䅅䅁䑁䅁䅁睁䵁䅁䅁权奂䅁䅁权歁杂䅁允䅁䅁䅅䅁䭁乁䩷䅁䵁䅉䅅䅁䑁䅁䅁睁䵁䅁䅁权㉂兂䅁权流杂䅁允䅁䅁䅅䅁䙁䑁䬰㘱睎嘷䅤䍄䉁䅁䅁睁䅁䅁䅍䅄䅁䅁䅯共䅅䅁䅯䅇䅙䅁䅅䅁䉁䅁䅁权㕁杂䅁䍄䉁䅁䅁睁䅁䅁䅍䅄䅁䅁䅯䅁䅙䅁䅯䅇䅙䅁䅅䅁䉁䅁䅁权䕂杂䅁䍄䉁䅁䅁䅂䅁䅁䅍䅄䅁䅁䅯睬䅁䅁䅯权䅁䅁䅯䅂䅉䅁䅅䅁䉁䅁䅁兂潂敫㠱穐兕䅑杷允䅁䅁䅕䅁䑁䅁䅷䅁䭁䩁䵍䅁䭁佁䭯䅁䭁佁䭙䅁䭁佁䭳䅁䉁䅁䅁允䅁䅁䅣䅁䅁䝁獁欵䵁䅉䅅䅁䙁䅁䅁睁䵁䅁䅁权橂杄䅁权獄权䅁权浄权䅁权湄权䅁允䅁䅁䅅䅁䭁䉁䕁䅁䵁䅉䅅䅁䙁䅁䅁睁䵁䅁䅁权瑁允䅁权瑄权䅁权浄权䅁权湄权䅁允䅁䅁䅅䅁䡁䅁䅁䅁䅃⭔䅚䍄䉁䅁䅁睁䅁䅁䅍䅄䅁䅁䅯权䅕䅁䅯杇䅙䅁䅅䅁䉁䅁䅁权乄杂䅁䍄䉁䅁䅁睁䅁䅁䅍䅄䅁䅁䅯睦䅷䅁䅯䅈䅙䅁䅅䅁䉁䅁䅁权獁睂䅁䍄䉁䅁䅁䅂䅁䅁䅍䅄䅁䅁䅯兖䅁䅁䅯允䅉䅁䅯兂䅉䅁䅅䅁䉁䅁䅁兂楃䝋㤳䅸啌䅑杷允䅁䅁䅕䅁䑁䅁䅷䅁䭁䕁䄰䅁䭁佁䭫䅁䭁佁䭙䅁䭁佁䭣䅁䉁䅁䅁允䅁䅁䅯䅚䄴䅁杷允䅁䅁䅍䅁䑁䅁䅷䅁䭁乁䕅䅁䭁䍁䝙䅁䉁䅁䅁允䅁䅁䅕児塲㍯摂歕䵁䅉䅅䅁䑁䅁䅁睁䵁䅁䅁权摄䅄䅁权慁杂䅁允䅁䅁䅅䅁䭁䵁䜰䅁䵁䅉䅅䅁䙁䅁䅁睁䵁䅁䅁权牃䅂䅁权灄权䅁权浄权䅁权湄权䅁允䅁䅁䅅䅁䭁䉁䕁䅁䵁䅉䅅䅁䑁䅁䅁睁䵁䅁䅁权湄兂䅁权慁杂䅁允䅁䅁䅅䅁䭁䝁䝉䅁䵁䅉䅅䅁䕁䅁䅁睁䵁䅁䅁权慂允䅁权剁䅁䅁权䕁杁䅁允䅁䅁䅅䅁啁䵁㥑䅤䅣䅁䅁䍄䉁䅁䅁兂䅁䅁䅍䅄䅁䅁䅯兄䅙䅁䅯䄷䅯䅁䅯朵䅯䅁䅯眵䅯䅁䅅䅁䉁䅁䅁睂䅁䅁䅁䙷歺䅑杷允䅁䅁䅕䅁䑁䅁䅷䅁䭁䕁䄴䅁䭁佁䭯䅁䭁佁䭙䅁䭁佁䭳䅁䉁䅁䅁允䅁䅁䅣䅁䅁䭁湁欵䵁䅉䅅䅁䑁䅁䅁睁䵁䅁䅁权佄䅂䅁权流杂䅁允䅁䅁䅅䅁䙁䑁䬰㘱睎嘳䅤䍄䉁䅁䅁睁䅁䅁䅍䅄䅁䅁䅯睫䅷䅁䅯杊䅙䅁䅅䅁䉁䅁䅁兂啁歲桦橥啒䅑杷允䅁䅁䅍䅁䑁䅁䅷䅁䭁䱁䅣䅁䭁䉁䝧䅁䉁䅁䅁允䅁䅁䅯児䅙䅁杷允䅁䅁䅍䅁䑁䅁䅷䅁䭁䥁䵑䅁䭁䉁䝷䅁䉁䅁䅁允䅁䅁䅯睒䅙䅁杷允䅁䅁䅕䅁䑁䅁䅷䅁䭁佁䄰䅁䭁佁䭕䅁䭁佁䭙䅁䭁佁䭣䅁䉁䅁䅁允䅁䅁䅯䅏䅳䅁杷允䅁䅁䅕䅁䑁䅁䅷䅁䭁䭁䉣䅁䭁佁䭕䅁䭁佁䭙䅁䭁佁䭣䅁䉁䅁䅁允䅁䅁䅯儫䅯䅁杷允䅁䅁䅕䅁䑁䅁䅷䅁䭁䵁䉕䅁䭁佁䭧䅁䭁佁䭙䅁䭁佁䭣䅁䉁䅁䅁允䅁䅁䅯杂䅳䅁杷允䅁䅁䅍䅁䑁䅁䅷䅁䭁䵁䕷䅁䭁䉁䜴䅁䉁䅁䅁允䅁䅁䅯眯䅙䅁杷允䅁䅁䅕䅁䑁䅁䅷䅁䭁䅁䙉䅁䭁佁䭫䅁䭁佁䭙䅁䭁佁䭣䅁䉁䅁䅁允䅁䅁䅯桉䅁䅁杷允䅁䅁䅕䅁䑁䅁䅷䅁䭁䕁䉑䅁䭁佁䭫䅁䭁佁䭙䅁䭁佁䭣䅁䉁䅁䅁允䅁䅁䅯杚䄴䅁杷允䅁䅁䅕䅁䑁䅁䅷䅁䭁䝁䉧䅁䭁佁䭷䅁䭁佁䭙䅁䭁佁䭣䅁䉁䅁䅁允䅁䅁䅣䅁䅁䵁療唵䵁䅉䅅䅁䑁䅁䅁睁䵁䅁䅁权㍃䅁䅁权慁杂䅁允䅁䅁䅅䅁䭁䑁䜰䅁䵁䅉䅅䅁䑁䅁䅁睁䵁䅁䅁权潁允䅁权捁杂䅁允䅁䅁䅅䅁䭁䝁䝉䅁䵁䅉䅅䅁䑁䅁䅁睁䵁䅁䅁权卄兂䅁权捁杂䅁允䅁䅁䅅䅁䭁䍁䡯䅁䵁䅉䅅䅁䑁䅁䅁睁䵁䅁䅁权䕁杂䅁权捁杂䅁允䅁䅁䅅䅁䭁䥁䝷䅁䵁䅉䅅䅁䑁䅁䅁睁䵁䅁䅁权畃䅄䅁权流杂䅁允䅁䅁䅅䅁䙁䵁䴳䵺䵺䙄䅒䍄䉁䅁䅁睁䅁䅁䅍䅄䅁䅁䅯睲䅷䅁䅯杊䅙䅁䅅䅁䉁䅁䅁兂浂浚浚楚噚䅑杷允䅁䅁䅍䅁䑁䅁䅷䅁䭁䩁乁䅁䭁䍁䝙䅁䉁䅁䅁允䅁䅁䅕体㙆䭆䠴啗䵁䅉䅅䅁䑁䅁䅁睁䵁䅁䅁权睃䅄䅁权流杂䅁允䅁䅁䅅䅁䙁䱁敧敨剴䙃䅊䍄䉁䅁䅁兂䅁䅁䅍䅄䅁䅁䅯兤䄰䅁䅯朶䅯䅁䅯朵䅯䅁䅯眶䅯䅁䅅䅁䉁䅁䅁睂䅁䅁䅁䕧浈䅑杷允䅁䅁䅍䅁䑁䅁䅷䅁䭁䡁䉁䅁䭁䉁䝯䅁䉁䅁䅁允䅁䅁䅯睓䅙䅁杷允䅁䅁䅑䅁䑁䅁䅷䅁䭁䍁䅍䅁䭁䉁䅅䅁䭁䅁䅕䅁䉁䅁䅁允䅁䉁䅑䍑穱睄䅁䅁䵁䅉䅅䅁䑁䅁䅁睁䵁䅁䅁权䵂䅁䅁权流杂䅁允䅁䅁䅅䅁䙁䥁䌯匹捨ㅶ䅖䍄䉁䅁䅁睁䅁䅁䅍䅄䅁䅁䅯睎䄸䅁䅯杊䅙䅁䅅䅁䉁䅁䅁兂畃⭒㙆䥆丵䅑杷允䅁䅁䅑䅁䑁䅁䅷䅁䭁䱁䅣䅁䭁䉁䜸䅁䭁䍁䝁䅁䉁䅁䅁允䅁䅁䅯来䅙䅁杷允䅁䅁䅑䅁䑁䅁䅷䅁䭁䵁䈴䅁䭁䅁䅯䅁䭁䅁䍑䅁䉁䅁䅁允䅁䅁䅕積積積積㝳䴸䅉䅅䅁䙁䅁䅁睁䵁䅁䅁权桃允䅁权汄权䅁权浄权䅁权湄权䅁允䅁䅁䅅䅁䭁䅁䰰䅁䵁䅉䅅䅁䙁䅁䅁睁䵁䅁䅁权䥄䅄䅁权獄权䅁权浄权䅁权湄权䅁允䅁䅁䅅䅁䭁䉁䕁䅁䵁䅉䅅䅁䙁䅁䅁睁䵁䅁䅁权楃䅁䅁权瑄权䅁权浄权䅁权湄权䅁允䅁䅁䅅䅁䭁䉁䕁䅁䵁䅉䅅䅁䙁䅁䅁睁䵁䅁䅁权杄兂䅁权瑄权䅁权浄权䅁权湄权䅁允䅁䅁䅅䅁䭁䉁䕁䅁䵁䅉䅅䅁䑁䅁䅁睁䵁䅁䅁权浃䅁䅁权流杂䅁允䅁䅁䅅䅁䙁䙁㑋潈牘噧䅖䍄䉁䅁䅁兂䅁䅁䅍䅄䅁䅁䅯睉䄴䅁䅯䄶䅯䅁䅯朵䅯䅁䅯眵䅯䅁䅅䅁䉁䅁䅁权⭄权䅁䍄䉁䅁䅁兂䅁䅁䅍䅄䅁䅁䅯睴䅁䅁䅯朶䅯䅁䅯朵䅯䅁䅯眶䅯䅁䅅䅁䉁䅁䅁睂䅁䅁䅁䑯浲䅑杷允䅁䅁䅕䅁䑁䅁䅷䅁䭁䭁䕧䅁䭁佁䬰䅁䭁佁䭙䅁䭁佁䭣䅁䉁䅁䅁允䅁䅁䅣䅁䅁䕁䭁欵䵁䅉䅅䅁䙁䅁䅁睁䵁䅁䅁权啁䅁䅁权瑄权䅁权浄权䅁权湄权䅁允䅁䅁䅅䅁䡁䅁䅁䅁杂敆䅖䍄䉁䅁䅁兂䅁䅁䅍䅄䅁䅁䅯兆䅁䅁䅯儷䅯䅁䅯朵䅯䅁䅯眵䅯䅁䅅䅁䉁䅁䅁睂䅁䅁䅁䉉浶䅑杷允䅁䅁䅕䅁䑁䅁䅷䅁䭁䕁乙䅁䭁佁䬰䅁䭁佁䭙䅁䭁佁䭣䅁䉁䅁䅁允䅁䅁䅣䅁䅁䝁䙂欵䵁䅉䅅䅁䙁䅁䅁睁䵁䅁䅁权坁䅁䅁权瑄权䅁权浄权䅁权湄权䅁允䅁䅁䅅䅁䡁䅁䅁䅁权田䅖䍄䉁䅁䅁睁䅁䅁䅍䅄䅁䅁䅯眷䅷䅁䅯杊䅙䅁䅅䅁䉁䅁䅁兂畃⭒㙆䅆堵䅑杷允䅁䅁䅕䅁䑁䅁䅷䅁䭁䉁䅣䅁䭁佁䬰䅁䭁佁䭙䅁䭁佁䭣䅁䉁䅁䅁允䅁䅁䅣䅁䅁䵁䝂欵䵁䅉䅅䅁䑁䅁䅁睁䵁䅁䅁权啄䅁䅁权慁杂䅁允䅁䅁䅅䅁䭁䝁䝷䅁䵁䅉䅅䅁䕁䅁䅁睁䵁䅁䅁权療允䅁权剁䅁䅁权䕁杁䅁允䅁䅁䅅䅁啁佁牂硐䅯䅁䅁䍄䉁䅁䅁䅂䅁䅁䅍䅄䅁䅁䅯䄵䅳䅁䅯睈䅙䅁䅯䅉䅙䅁䅅䅁䉁䅁䅁权煁䅃䅁䍄䉁䅁䅁兂䅁䅁䅍䅄䅁䅁䅯睴䅁䅁䅯儷䅯䅁䅯朵䅯䅁䅯眵䅯䅁䅅䅁䉁䅁䅁睂䅁䅁䅁䱧汦䅑杷允䅁䅁䅕䅁䑁䅁䅷䅁䭁䅁䴸䅁䭁佁䭫䅁䭁佁䭙䅁䭁佁䭣䅁䉁䅁䅁允䅁䅁䅯档䅅䅁杷允䅁䅁䅍䅁䑁䅁䅷䅁䭁䉁䱫䅁䭁䉁䝷䅁䉁䅁䅁允䅁䅁䅯杧䅙䅁杷允䅁䅁䅑䅁䑁䅁䅷䅁䭁䱁䅧䅁䭁䅁䅯䅁䭁䅁䅕䅁䉁䅁䅁允䅁䅁䅕㉣剩堷⽷い䵁䅉䅅䅁䑁䅁䅁睁䵁䅁䅁权偁兂䅁权歁杂䅁允䅁䅁䅅䅁䭁䱁䡑䅁䵁䅉䅅䅁䑁䅁䅁睁䵁䅁䅁权㑃兂䅁权捁杂䅁允䅁䅁䅅䅁䭁䑁䡉䅁䵁䅉䅅䅁䑁䅁䅁睁䵁䅁䅁权汃䅁䅁权敁杂䅁允䅁䅁䅅䅁䭁䕁䝙䅁䵁䅉䅅䅁䑁䅁䅁睁䵁䅁䅁权婁睃䅁权敁杂䅁允䅁䅁䅅䅁䭁䥁䝉䅁䵁䅉䅅䅁䙁䅁䅁睁䵁䅁䅁权㍁兄䅁权潄权䅁权浄权䅁权湄权䅁允䅁䅁䅅䅁䭁䉁䕁䅁䵁䅉䅅䅁䑁䅁䅁睁䵁䅁䅁权奃䅄䅁权歁杂䅁允䅁䅁䅅䅁䭁䝁佫䅁䵁䅉䅅䅁䙁䅁䅁睁䵁䅁䅁权灁䅁䅁权灄权䅁权浄权䅁权湄权䅁允䅁䅁䅅䅁䭁䝁佯䅁䵁䅉䅅䅁䙁䅁䅁睁䵁䅁䅁权㑁䅁䅁权潄权䅁权浄权䅁权湄权䅁允䅁䅁䅅䅁䭁䅁䱙䅁䵁䅉䅅䅁䑁䅁䅁睁䵁䅁䅁权牂杄䅁权敁杂䅁允䅁䅁䅅䅁䭁䑁䝑䅁䵁䅉䅅䅁䑁䅁䅁睁䵁䅁䅁权汃䅁䅁权流杂䅁允䅁䅁䅅䅁䙁䡁啳歲桦汥䅊䍄䉁䅁䅁兂䅁䅁䅍䅄䅁䅁䅯兰䅁䅁䅯䄶䅯䅁䅯朵䅯䅁䅯眵䅯䅁䅅䅁䉁䅁䅁权䝁睃䅁䍄䉁䅁䅁睁䅁䅁䅍䅄䅁䅁䅯䅲䅑䅁䅯杈䅙䅁䅅䅁䉁䅁䅁权⽁杂䅁䍄䉁䅁䅁兂䅁䅁䅍䅄䅁䅁䅯兇䅳䅁䅯䄶䅯䅁䅯朵䅯䅁䅯眵䅯䅁䅅䅁䉁䅁䅁权⭄权䅁䍄䉁䅁䅁䅂䅁䅁䅍䅄䅁䅁䅯䅇䅅䅁䅯允䅉䅁䅯杁䅉䅁䅅䅁䉁䅁䅁兂偂㕤㐵㐲㉌䅑杷允䅁䅁䅑䅁䑁䅁䅷䅁䭁䡁儸䅁䭁䉁䜸䅁䭁䍁䝁䅁䉁䅁䅁允䅁䅁䅯䅔䅙䅁杷允䅁䅁䅕䅁䑁䅁䅷䅁䭁䉁䱫䅁䭁佁䭫䅁䭁佁䭙䅁䭁佁䭣䅁䉁䅁䅁允䅁䅁䅯杢䄴䅁杷允䅁䅁䅕䅁䑁䅁䅷䅁䭁乁䱷䅁䭁佁䭧䅁䭁佁䭙䅁䭁佁䭣䅁䉁䅁䅁允䅁䅁䅯李䅳䅁杷允䅁䅁䅍䅁䑁䅁䅷䅁䭁䅁佳䅁䭁䍁䝑䅁䉁䅁䅁允䅁䅁䅯硡䅉䅁杷允䅁䅁䅕䅁䑁䅁䅷䅁䭁䉁䱫䅁䭁佁䭯䅁䭁佁䭙䅁䭁佁䭳䅁䉁䅁䅁允䅁䅁䅣䅁䅁䕁橁欵䵁䅉䅅䅁䑁䅁䅁睁䵁䅁䅁权剃䅂䅁权敁杂䅁允䅁䅁䅅䅁䭁䙁䝷䅁䵁䅉䅅䅁䑁䅁䅁睁䵁䅁䅁权䡄䅄䅁权奁杂䅁允䅁䅁䅅䅁䭁䉁䝫䅁䵁䅉䅅䅁䕁䅁䅁睁䵁䅁䅁权捁䅁䅁权晁杂䅁权杁杂䅁允䅁䅁䅅䅁䭁䑁䩫䅁䵁䅉䅅䅁䑁䅁䅁睁䵁䅁䅁权捁䅁䅁权歁杂䅁允䅁䅁䅅䅁䭁䱁䨴䅁䵁䅉䅅䅁䙁䅁䅁睁䵁䅁䅁权奃兂䅁权獄权䅁权浄权䅁权湄权䅁允䅁䅁䅅䅁䡁䅁䅁䅁杁⭑䅚䍄䉁䅁䅁睁䅁䅁䅍䅄䅁䅁䅯兇䅁䅁䅯杇䅙䅁䅅䅁䉁䅁䅁权䅂杂䅁䍄䉁䅁䅁兂䅁䅁䅍䅄䅁䅁䅯眰䅅䅁䅯朶䅯䅁䅯朵䅯䅁䅯眶䅯䅁䅅䅁䉁䅁䅁睂䅁䅁䅁䑙浐䅑杷允䅁䅁䅍䅁䑁䅁䅷䅁䭁䡁䰰䅁䭁䉁䝯䅁䉁䅁䅁允䅁䅁䅯睥䅙䅁杷允䅁䅁䅕䅁䑁䅁䅷䅁䭁䍁䉅䅁䭁佁䬰䅁䭁佁䭙䅁䭁佁䭣䅁䉁䅁䅁允䅁䅁䅣䅁䅁䝁桁欵䵁䅉䅅䅁䕁䅁䅁睁䵁䅁䅁权穄䅁䅁权䉁杁䅁权䍁杁䅁允䅁䅁䅅䅁䙁䑁兘䕦䐶畢䅬䍄䉁䅁䅁睁䅁䅁䅍䅄䅁䅁䅯睆䅙䅁䅯䅇䅙䅁䅅䅁䉁䅁䅁权瑁杂䅁䍄䉁䅁䅁䅂䅁䅁䅍䅄䅁䅁䅯杈䅅䅁䅯充䅁䅁䅯䅂䅉䅁䅅䅁䉁䅁䅁䅆杂噁搴䅁䅁䅁杷允䅁䅁䅕䅁䑁䅁䅷䅁䭁䵁䉕䅁䭁佁䭷䅁䭁佁䭙䅁䭁佁䭣䅁䉁䅁䅁允䅁䅁䅣䅁䅁䵁十䔵䵁䅉䅅䅁䑁䅁䅁睁䵁䅁䅁权癄䅁䅁权流杂䅁允䅁䅁䅅䅁䙁䭁䠵場啯汶䅚䍄䉁䅁䅁兂䅁䅁䅍䅄䅁䅁䅯䅡䅁䅁䅯䄷䅯䅁䅯朵䅯䅁䅯眵䅯䅁䅅䅁䉁䅁䅁权允䅂䅁䍄䉁䅁䅁䅂䅁䅁䅍䅄䅁䅁䅯克䅅䅁䅯允䅉䅁䅯兂䅉䅁䅅䅁䉁䅁䅁兂睄慎捇瀫剈䅑杷允䅁䅁䅑䅁䑁䅁䅷䅁䭁䍁䉫䅁䭁䅁䍅䅁䭁䅁䍍䅁䉁䅁䅁允䅁䅁䅕䍣䑚戴眲䕸䵁䅉䅅䅁䙁䅁䅁睁䵁䅁䅁权啄䅁䅁权灄权䅁权浄权䅁权湄权䅁允䅁䅁䅅䅁䭁䡁佁䅁䵁䅉䅅䅁䙁䅁䅁睁䵁䅁䅁权䩂允䅁权煄权䅁权浄权䅁权牄权䅁允䅁䅁䅅䅁䡁䅁䅁䅁权界䅚䍄䉁䅁䅁兂䅁䅁䅍䅄䅁䅁䅯杯䅷䅁䅯朶䅯䅁䅯朵䅯䅁䅯眶䅯䅁䅅䅁䉁䅁䅁睂䅁䅁䅁䑯浺䅑杷允䅁䅁䅕䅁䑁䅁䅷䅁䭁䭁䵷䅁䭁佁䭷䅁䭁佁䭙䅁䭁佁䭣䅁䉁䅁䅁允䅁䅁䅣䅁䅁䭁偁欵䵁䅉䅅䅁䑁䅁䅁睁䵁䅁䅁权乁䅄䅁权奁杂䅁允䅁䅁䅅䅁䭁䕁䝑䅁䵁䅉䅅䅁䑁䅁䅁睁䵁䅁䅁权婁允䅁权歁杂䅁允䅁䅁䅅䅁䭁䥁䨰䅁䵁䅉䅅䅁䕁䅁䅁睁䵁䅁䅁权䅂䅁䅁权晁杂䅁权杁杂䅁允䅁䅁䅅䅁䭁䥁䨴䅁䵁䅉䅅䅁䑁䅁䅁睁䵁䅁䅁权硄权䅁权慁杂䅁允䅁䅁䅅䅁䭁䙁䜴䅁䵁䅉䅅䅁䙁䅁䅁睁䵁䅁䅁权佂允䅁权煄权䅁权浄权䅁权牄权䅁允䅁䅁䅅䅁䡁䅁䅁䅁䅄敌䅚䍄䉁䅁䅁睁䅁䅁䅍䅄䅁䅁䅯䅺䅁䅁䅯杇䅙䅁䅅䅁䉁䅁䅁权㉃杂䅁䍄䉁䅁䅁睁䅁䅁䅍䅄䅁䅁䅯光䅅䅁䅯䅈䅙䅁䅅䅁䉁䅁䅁权慂杂䅁䍄䉁䅁䅁睁䅁䅁䅍䅄䅁䅁䅯睵䅷䅁䅯杈䅙䅁䅅䅁䉁䅁䅁权㍁杂䅁䍄䉁䅁䅁䅂䅁䅁䅍䅄䅁䅁䅯共䅅䅁䅯䅂䅁䅁䅯䅂䅉䅁䅅䅁䉁䅁䅁䅆䭁䕐䅧䅁䅁䅁杷允䅁䅁䅑䅁䑁䅁䅷䅁䭁䱁䉁䅁䭁䅁䅑䅁䭁䅁䅕䅁䉁䅁䅁允䅁䉁䅑乷⭒䅁䅁䅁䵁䅉䅅䅁䕁䅁䅁睁䵁䅁䅁权歄允䅁权䭁䅁䅁权䕁杁䅁允䅁䅁䅅䅁䙁䑁䬰㘱睎剶䅴䍄䉁䅁䅁睁䅁䅁䅍䅄䅁䅁䅯杙䅅䅁䅯䅊䅙䅁䅅䅁䉁䅁䅁权䵄䅃䅁䍄䉁䅁䅁兂䅁䅁䅍䅄䅁䅁䅯朷䅑䅁䅯䄶䅯䅁䅯朵䅯䅁䅯眵䅯䅁䅅䅁䉁䅁䅁权䝁睃䅁䍄䉁䅁䅁䅂䅁䅁䅍䅄䅁䅁䅯末䅁䅁䅯睈䅙䅁䅯䅉䅙䅁䅅䅁䉁䅁䅁权㑁杂䅁䍄䉁䅁䅁兂䅁䅁䅍䅄䅁䅁䅯䅡䅅䅁䅯䄶䅯䅁䅯朵䅯䅁䅯眵䅯䅁䅅䅁䉁䅁䅁权䝁睃䅁䍄䉁䅁䅁兂䅁䅁䅍䅄䅁䅁䅯杵䅁䅁䅯朶䅯䅁䅯朵䅯䅁䅯眶䅯䅁䅅䅁䉁䅁䅁睂䅁䅁䅁䍧浔䅑杷允䅁䅁䅍䅁䑁䅁䅷䅁䭁䩁䱯䅁䭁䉁䝷䅁䉁䅁䅁允䅁䅁䅯睩䅙䅁杷允䅁䅁䅑䅁䑁䅁䅷䅁䭁䑁䉫䅁䭁䅁䅑䅁䭁䅁䅕䅁䉁䅁䅁允䅁䉁䅑䍧⽄䅁䅁䅁䵁䅉䅅䅁䙁䅁䅁睁䵁䅁䅁权灂允䅁权潄权䅁权浄权䅁权湄权䅁允䅁䅁䅅䅁䭁䉁䕁䅁䵁䅉䅅䅁䕁䅁䅁睁䵁䅁䅁权㝁允䅁权䭁䅁䅁权䙁䅁䅁允䅁䅁䅅䅁䙁䥁牘払敧全䄵䍄䉁䅁䅁兂䅁䅁䅍䅄䅁䅁䅯睖䅅䅁䅯儷䅯䅁䅯朵䅯䅁䅯眵䅯䅁䅅䅁䉁䅁䅁睂䅁䅁䅁䍁浘䅑杷允䅁䅁䅑䅁䑁䅁䅷䅁䭁䍁䉅䅁䭁䉁䜸䅁䭁䍁䝁䅁䉁䅁䅁允䅁䅁䅯睮䅫䅁杷允䅁䅁䅍䅁䑁䅁䅷䅁䭁䍁䉅䅁䭁䍁䝙䅁䉁䅁䅁允䅁䅁䅕牕敧敨䉶啖䵁䅉䅅䅁䑁䅁䅁睁䵁䅁䅁权佄䅁䅁权敁杂䅁允䅁䅁䅅䅁䭁䙁䝷䅁䵁䅉䅅䅁䑁䅁䅁睁䵁䅁䅁权浄允䅁权奁杂䅁允䅁䅁䅅䅁䭁䡁䝷䅁䵁䅉䅅䅁䑁䅁䅁睁䵁䅁䅁权潁允䅁权歁杂䅁允䅁䅁䅅䅁䭁䝁䡣䅁䵁䅉䅅䅁䑁䅁䅁睁䵁䅁䅁权敃睄䅁权捁杂䅁允䅁䅁䅅䅁䭁䩁䜴䅁䵁䅉䅅䅁䕁䅁䅁睁䵁䅁䅁权煂允䅁权䉁杁䅁权䑁杁䅁允䅁䅁䅅䅁䙁䉁啩瑩潊杩䉆䍄䉁䅁䅁睁䅁䅁䅍䅄䅁䅁䅯朳䅅䅁䅯䅇䅙䅁䅅䅁䉁䅁䅁权婁杂䅁䍄䉁䅁䅁䅂䅁䅁䅍䅄䅁䅁䅯兆䄰䅁䅯睈䅙䅁䅯䅉䅙䅁䅅䅁䉁䅁䅁权䕁䅃䅁䍄䉁䅁䅁睁䅁䅁䅍䅄䅁䅁䅯入䅅䅁䅯杊䅙䅁䅅䅁䉁䅁䅁兂䭁㘱睎扐奰䅑杷允䅁䅁䅑䅁䑁䅁䅷䅁䭁䕁䉁䅁䭁䅁䍅䅁䭁䅁䍍䅁䉁䅁䅁允䅁䅁䅕朳扒䬯䩩歹䵁䅉䅅䅁䕁䅁䅁睁䵁䅁䅁权塁兄䅁权晁杂䅁权杁杂䅁允䅁䅁䅅䅁䭁䥁䩁䅁䵁䅉䅅䅁䙁䅁䅁睁䵁䅁䅁权灃允䅁权潄权䅁权浄权䅁权湄权䅁允䅁䅁䅅䅁䭁䅁䱙䅁䵁䅉䅅䅁䕁䅁䅁睁䵁䅁䅁权呂兂䅁权晁杂䅁权杁杂䅁允䅁䅁䅅䅁䭁䕁䝷䅁䵁䅉䅅䅁䙁䅁䅁睁䵁䅁䅁权汄䅂䅁权汄权䅁权浄权䅁权湄权䅁允䅁䅁䅅䅁䭁䑁䱧䅁䵁䅉䅅䅁䙁䅁䅁睁䵁䅁䅁权佁兄䅁权獄权䅁权浄权䅁权湄权䅁允䅁䅁䅅䅁䭁䉁䕁䅁䵁䅉䅅䅁䑁䅁䅁睁䵁䅁䅁权䍃睃䅁权奁杂䅁允䅁䅁䅅䅁䭁䕁䝯䅁䵁䅉䅅䅁䑁䅁䅁睁䵁䅁䅁权獄兄䅁权捁杂䅁允䅁䅁䅅䅁䭁䥁䜸䅁䵁䅉䅅䅁䙁䅁䅁睁䵁䅁䅁权桁允䅁权汄权䅁权浄权䅁权湄权䅁允䅁䅁䅅䅁䭁䑁䌰䅁䵁䅉䅅䅁䕁䅁䅁睁䵁䅁䅁权䅃允䅁权䉁杁䅁权䑁杁䅁允䅁䅁䅅䅁䙁䅁夶堰扮⭉䅨䍄䉁䅁䅁兂䅁䅁䅍䅄䅁䅁䅯䅢䅷䅁䅯䄷䅯䅁䅯朵䅯䅁䅯眵䅯䅁䅅䅁䉁䅁䅁睂䅁䅁䅁䍁汈䅑杷允䅁䅁䅍䅁䑁䅁䅷䅁䭁䕁䅕䅁䭁䉁䝧䅁䉁䅁䅁允䅁䅁䅯杓䅙䅁杷允䅁䅁䅍䅁䑁䅁䅷䅁䭁䕁䅕䅁䭁䉁䝷䅁䉁䅁䅁允䅁䅁䅯兔䅙䅁杷允䅁䅁䅍䅁䑁䅁䅷䅁䭁䭁偍䅁䭁䉁䜴䅁䉁䅁䅁允䅁䅁䅯東䅙䅁杷允䅁䅁䅑䅁䑁䅁䅷䅁䭁乁䉧䅁䭁䅁䍅䅁䭁䅁䍕䅁䉁䅁䅁允䅁䅁䅕印㉅欫㑙い䵅䅉䅅䅁䕁䅁䅁睁䵁䅁䅁权奄允䅁权䉁杁䅁权䑁杁䅁允䅁䅁䅅䅁䙁䑁䑯祰灣桹䉂䍄䉁䅁䅁睁䅁䅁䅍䅄䅁䅁䅯䅊䅅䅁䅯杈䅙䅁䅅䅁䉁䅁䅁权摃杂䅁䍄䉁䅁䅁睁䅁䅁䅍䅄䅁䅁䅯睩䅑䅁䅯杇䅙䅁䅅䅁䉁䅁䅁权㝂杂䅁䍄䉁䅁䅁睁䅁䅁䅍䅄䅁䅁䅯䅓䅕䅁䅯䅇䅙䅁䅅䅁䉁䅁䅁权婁杂䅁䍄䉁䅁䅁兂䅁䅁䅍䅄䅁䅁䅯朳䅕䅁䅯儶䅯䅁䅯朵䅯䅁䅯眵䅯䅁䅅䅁䉁䅁䅁权獃䅅䅁䍄䉁䅁䅁兂䅁䅁䅍䅄䅁䅁䅯䅨䅕䅁䅯儵䅯䅁䅯朵䅯䅁䅯眵䅯䅁䅅䅁䉁䅁䅁权允䅂䅁䍄䉁䅁䅁兂䅁䅁䅍䅄䅁䅁䅯眶䅑䅁䅯䄶䅯䅁䅯朵䅯䅁䅯眵䅯䅁䅅䅁䉁䅁䅁权䝁睃䅁䍄䉁䅁䅁兂䅁䅁䅍䅄䅁䅁䅯允䄴䅁䅯朶䅯䅁䅯朵䅯䅁䅯眶䅯䅁䅅䅁䉁䅁䅁睂䅁䅁䅁䑙浐䅑杷允䅁䅁䅑䅁䑁䅁䅷䅁䭁䍁䅫䅁䭁䅁䅯䅁䭁䅁䍑䅁䉁䅁䅁允䅁䅁䅕杓䍷㑋㉤䕍䵁䅉䅅䅁䕁䅁䅁睁䵁䅁䅁权奂䅁䅁权䉁杁䅁权䙁杁䅁允䅁䅁䅅䅁䙁䉁䩨潆潳⽶䅎䍄䉁䅁䅁兂䅁䅁䅍䅄䅁䅁䅯䅲䅑䅁䅯䄷䅯䅁䅯朵䅯䅁䅯眵䅯䅁䅅䅁䉁䅁䅁睂䅁䅁䅁䑷浦䅑杷允䅁䅁䅍䅁䑁䅁䅷䅁䭁䙁䉯䅁䭁䍁䝑䅁䉁䅁䅁允䅁䅁䅯䅴䅯䅁杷允䅁䅁䅑䅁䑁䅁䅷䅁䭁䑁䉍䅁䭁䅁䅑䅁䭁䅁䅕䅁䉁䅁䅁允䅁䉁䅑慉均䅁䅁䅁䵁䅉䅅䅁䙁䅁䅁睁䵁䅁䅁权㙁䅁䅁权瑄权䅁权浄权䅁权湄权䅁允䅁䅁䅅䅁䡁䅁䅁䅁䅃甹䅖䍄䉁䅁䅁睁䅁䅁䅍䅄䅁䅁䅯睲䅁䅁䅯杈䅙䅁䅅䅁䉁䅁䅁权㙂睂䅁䍄䉁䅁䅁䅂䅁䅁䅍䅄䅁䅁䅯睲䅁䅁䅯睈䅙䅁䅯䅉䅙䅁䅅䅁䉁䅁䅁权䉄元䅁䍄䉁䅁䅁睁䅁䅁䅍䅄䅁䅁䅯睲䅁䅁䅯杊䅙䅁䅅䅁䉁䅁䅁兂卂䉵䘶稶噆䅑杷允䅁䅁䅕䅁䑁䅁䅷䅁䭁䵁䅫䅁䭁佁䭧䅁䭁佁䭙䅁䭁佁䭣䅁䉁䅁䅁允䅁䅁䅯杂䅳䅁杷允䅁䅁䅍䅁䑁䅁䅷䅁䭁䝁丸䅁䭁䍁䝙䅁䉁䅁䅁允䅁䅁䅕䭆䠵場䕱啗䵁䅉䅅䅁䙁䅁䅁睁䵁䅁䅁权橁允䅁权灄权䅁权浄权䅁权湄权䅁允䅁䅁䅅䅁䭁䱁偉䅁䵁䅉䅅䅁䙁䅁䅁睁䵁䅁䅁权佄兄䅁权汄权䅁权浄权䅁权湄权䅁允䅁䅁䅅䅁䭁䑁䱙䅁䵁䅉䅅䅁䕁䅁䅁睁䵁䅁䅁权㥄䅁䅁权䕁䅁䅁权䙁䅁䅁允䅁䅁䅅䅁啁䉁䕹杍䅁䅁䅁䍄䉁䅁䅁兂䅁䅁䅍䅄䅁䅁䅯兖䅅䅁䅯儵䅯䅁䅯朵䅯䅁䅯眵䅯䅁䅅䅁䉁䅁䅁权⭁睃䅁䍄䉁䅁䅁睁䅁䅁䅍䅄䅁䅁䅯兮䅕䅁䅯杊䅙䅁䅅䅁䉁䅁䅁䅆睂䅁䅁䅁䅁䅁杷允䅁䅁䅍䅁䑁䅁䅷䅁䭁䭁䵍䅁䭁䉁䜴䅁䉁䅁䅁允䅁䅁䅯条䅣䅁杷允䅁䅁䅕䅁䑁䅁䅷䅁䭁䭁䄸䅁䭁佁䭫䅁䭁佁䭙䅁䭁佁䭣䅁䉁䅁䅁允䅁䅁䅯䅡䄴䅁杷允䅁䅁䅍䅁䑁䅁䅷䅁䭁䡁䵯䅁䭁䉁䝷䅁䉁䅁䅁允䅁䅁䅯䅈䅣䅁杷允䅁䅁䅕䅁䑁䅁䅷䅁䭁乁䉍䅁䭁佁䭕䅁䭁佁䭙䅁䭁佁䭣䅁䉁䅁䅁允䅁䅁䅯兄䅳䅁杷允䅁䅁䅕䅁䑁䅁䅷䅁䭁䅁䴸䅁䭁佁䬰䅁䭁佁䭙䅁䭁佁䭣䅁䉁䅁䅁允䅁䅁䅣䅁䅁䥁䉁欵䵁䅉䅅䅁䑁䅁䅁睁䵁䅁䅁权潂䅁䅁权慁杂䅁允䅁䅁䅅䅁䭁䵁䝉䅁䵁䅉䅅䅁䙁䅁䅁睁䵁䅁䅁权婁允䅁权瑄权䅁权浄权䅁权湄权䅁允䅁䅁䅅䅁䡁䅁䅁䅁䅁收䅖䍄䉁䅁䅁兂䅁䅁䅍䅄䅁䅁䅯儱䄸䅁䅯䄷䅯䅁䅯朵䅯䅁䅯眵䅯䅁䅅䅁䉁䅁䅁睂䅁䅁䅁佉汘䅑杷允䅁䅁䅑䅁䑁䅁䅷䅁䭁乁䉕䅁䭁䅁䍅䅁䭁䅁䍉䅁䉁䅁䅁允䅁䅁䅕摥䕍䅦搰欳䵁䅉䅅䅁䑁䅁䅁睁䵁䅁䅁权十䅄䅁权敁杂䅁允䅁䅁䅅䅁䭁䡁䝍䅁䵁䅉䅅䅁䙁䅁䅁睁䵁䅁䅁权婁䅁䅁权汄权䅁权浄权䅁权湄权䅁允䅁䅁䅅䅁䭁䑁䱧䅁䵁䅉䅅䅁䙁䅁䅁睁䵁䅁䅁权瑄䅂䅁权煄权䅁权浄权䅁权牄权䅁允䅁䅁䅅䅁䡁䅁䅁䅁杁敐䅚䍄䉁䅁䅁睁䅁䅁䅍䅄䅁䅁䅯杩䄰䅁䅯䅇䅙䅁䅅䅁䉁䅁䅁权䕂杂䅁䍄䉁䅁䅁睁䅁䅁䅍䅄䅁䅁䅯睧䅷䅁䅯䅈䅙䅁䅅䅁䉁䅁䅁权潂睂䅁䍄䉁䅁䅁䅂䅁䅁䅍䅄䅁䅁䅯材䅁䅁䅯䅂䅁䅁䅯兂䅁䅁䅅䅁䉁䅁䅁䅆扁䅧䉷䅁䅁䅁杷允䅁䅁䅕䅁䑁䅁䅷䅁䭁䭁䄸䅁䭁佁䭷䅁䭁佁䭙䅁䭁佁䭣䅁䉁䅁䅁允䅁䅁䅣䅁䅁䵁䩁欵䵁䅉䅅䅁䙁䅁䅁睁䵁䅁䅁权䱃允䅁权瑄权䅁权浄权䅁权湄权䅁允䅁䅁䅅䅁䡁䅁䅁䅁杁救䅖䍄䉁䅁䅁兂䅁䅁䅍䅄䅁䅁䅯朳䅳䅁䅯儷䅯䅁䅯朵䅯䅁䅯眵䅯䅁䅅䅁䉁䅁䅁权允䅂䅁䍄䉁䅁䅁睁䅁䅁䅍䅄䅁䅁䅯兡䅅䅁䅯杊䅙䅁䅅䅁䉁䅁䅁兂灁䥘䌯唹塨䅑杷允䅁䅁䅕䅁䑁䅁䅷䅁䭁䱁临䅁䭁佁䭧䅁䭁佁䭙䅁䭁佁䭣䅁䉁䅁䅁允䅁䅁䅯杂䅳䅁杷允䅁䅁䅍䅁䑁䅁䅷䅁䭁乁䉫䅁䭁䉁䝧䅁䉁䅁䅁允䅁䅁䅯兓䅣䅁杷允䅁䅁䅕䅁䑁䅁䅷䅁䭁䱁丸䅁䭁佁䭧䅁䭁佁䭙䅁䭁佁䭣䅁䉁䅁䅁允䅁䅁䅯李䅳䅁杷允䅁䅁䅍䅁䑁䅁䅷䅁䭁䡁䱫䅁䭁䍁䝙䅁䉁䅁䅁允䅁䅁䅕㑈牘払⭩䕖䵁䅉䅅䅁䙁䅁䅁睁䵁䅁䅁权癃䅁䅁权瑄权䅁权浄权䅁权湄权䅁允䅁䅁䅅䅁䡁䅁䅁䅁䅄敃䅚䍄䉁䅁䅁睁䅁䅁䅍䅄䅁䅁䅯睦䅁䅁䅯杊䅙䅁䅅䅁䉁䅁䅁兂乄䵺䵺䱺坸䅑杷允䅁䅁䅕䅁䑁䅁䅷䅁䭁䍁䅅䅁䭁佁䭕䅁䭁佁䭙䅁䭁佁䭣䅁䉁䅁䅁允䅁䅁䅯睎䅳䅁杷允䅁䅁䅕䅁䑁䅁䅷䅁䭁䍁佷䅁䭁佁䭷䅁䭁佁䭙䅁䭁佁䭣䅁䉁䅁䅁允䅁䅁䅣䅁䅁䝁敁欵䵁䅉䅅䅁䑁䅁䅁睁䵁䅁䅁权瑄兄䅁权慁杂䅁允䅁䅁䅅䅁䭁䍁䜰䅁䵁䅉䅅䅁䙁䅁䅁睁䵁䅁䅁权十允䅁权獄权䅁权浄权䅁权湄权䅁允䅁䅁䅅䅁䡁䅁䅁䅁杂佭䅒䍄䉁䅁䅁兂䅁䅁䅍䅄䅁䅁䅯䅺䅕䅁䅯䄶䅯䅁䅯朵䅯䅁䅯眵䅯䅁䅅䅁䉁䅁䅁权允䅂䅁䍄䉁䅁䅁兂䅁䅁䅍䅄䅁䅁䅯䄲䅳䅁䅯䄶䅯䅁䅯朵䅯䅁䅯眵䅯䅁䅅䅁䉁䅁䅁权允䅂䅁䍄䉁䅁䅁䅂䅁䅁䅍䅄䅁䅁䅯睅䅅䅁䅯睈䅙䅁䅯䅉䅙䅁䅅䅁䉁䅁䅁权桂睂䅁䍄䉁䅁䅁兂䅁䅁䅍䅄䅁䅁䅯儲䅳䅁䅯䄶䅯䅁䅯朵䅯䅁䅯眵䅯䅁䅅䅁䉁䅁䅁权允䅂䅁䍄䉁䅁䅁睁䅁䅁䅍䅄䅁䅁䅯䅧䅁䅁䅯杇䅙䅁䅅䅁䉁䅁䅁权坄杂䅁䍄䉁䅁䅁䅂䅁䅁䅍䅄䅁䅁䅯杫䅁䅁䅯䅂䅁䅁䅯䅂䅉䅁䅅䅁䉁䅁䅁䅆䅄兏䉁䅁䅁䅁杷允䅁䅁䅍䅁䑁䅁䅷䅁䭁偁䱕䅁䭁䉁䝷䅁䉁䅁䅁允䅁䅁䅯兗䅙䅁杷允䅁䅁䅑䅁䑁䅁䅷䅁䭁䩁䅍䅁䭁䅁䅑䅁䭁䅁䍑䅁䉁䅁䅁允䅁䉁䅑丶牅允䅁䅁䵁䅉䅅䅁䑁䅁䅁睁䵁䅁䅁权煃兂䅁权流杂䅁允䅁䅁䅅䅁䙁䉁䘫ㄶ㑇汄䅬䍄䉁䅁䅁䅂䅁䅁䅍䅄䅁䅁䅯公䅁䅁䅯䅂䅁䅁䅯䅂䅉䅁䅅䅁䉁䅁䅁䅆兂扲䕷䅁䅁䅁杷允䅁䅁䅑䅁䑁䅁䅷䅁䭁䩁䅙䅁䭁䅁䅑䅁䭁䅁䍑䅁䉁䅁䅁允䅁䉁䅑奲匰䅁䅁䅁䵁䅉䅅䅁䑁䅁䅁睁䵁䅁䅁权⽂䅄䅁权歁杂䅁允䅁䅁䅅䅁䭁䭁匴䅁䵁䅉䅅䅁䕁䅁䅁睁䵁䅁䅁权㍂允䅁权晁杂䅁权杁杂䅁允䅁䅁䅅䅁䭁䵁䩑䅁䵁䅉䅅䅁䕁䅁䅁睁䵁䅁䅁权㍃允䅁权剁䅁䅁权䕁杁䅁允䅁䅁䅅䅁啁䵁晧桡䅷䅁䅁䍄䉁䅁䅁䅂䅁䅁䅍䅄䅁䅁䅯兰䅅䅁䅯允䅉䅁䅯睁䅉䅁䅅䅁䉁䅁䅁兂噄䕐此㥯吳䅑杷允䅁䅁䅑䅁䑁䅁䅷䅁䭁偁䈰䅁䭁䅁䅯䅁䭁䅁䍑䅁䉁䅁䅁允䅁䅁䅕噋偹癷潕䰱䴸䅉䅅䅁䙁䅁䅁睁䵁䅁䅁权㑃䅁䅁权獄权䅁权浄权䅁权湄权䅁允䅁䅁䅅䅁䭁䉁䕁䅁䵁䅉䅅䅁䑁䅁䅁睁䵁䅁䅁权癁䅁䅁权慁杂䅁允䅁䅁䅅䅁䭁䙁䜸䅁䵁䅉䅅䅁䑁䅁䅁睁䵁䅁䅁权㍄䅂䅁权敁杂䅁允䅁䅁䅅䅁䭁䵁䠰䅁䵁䅉䅅䅁䙁䅁䅁睁䵁䅁䅁权杁兂䅁权潄权䅁权浄权䅁权湄权䅁允䅁䅁䅅䅁䭁䅁䱙䅁䵁䅉䅅䅁䙁䅁䅁睁䵁䅁䅁权㍂允䅁权灄权䅁权浄权䅁权湄权䅁允䅁䅁䅅䅁䭁䡁位䅁䵁䅉䅅䅁䙁䅁䅁睁䵁䅁䅁权允䅅䅁权灄权䅁权浄权䅁权湄权䅁允䅁䅁䅅䅁䭁䉁䕁䅁䵁䅉䅅䅁䙁䅁䅁睁䵁䅁䅁权佄兂䅁权煄权䅁权浄权䅁权牄权䅁允䅁䅁䅅䅁䡁䅁䅁䅁权畏䅚䍄䉁䅁䅁兂䅁䅁䅍䅄䅁䅁䅯兘䅳䅁䅯䄷䅯䅁䅯朵䅯䅁䅯眵䅯䅁䅅䅁䉁䅁䅁权允䅂䅁䍄䉁䅁䅁䅂䅁䅁䅍䅄䅁䅁䅯睄䅅䅁䅯䅂䅁䅁䅯兂䅁䅁䅅䅁䉁䅁䅁䅆䅁摓䅫䅁䅁䅁杷允䅁䅁䅕䅁䑁䅁䅷䅁䭁乁䰰䅁䭁佁䭫䅁䭁佁䭙䅁䭁佁䭣䅁䉁䅁䅁允䅁䅁䅯䅅䅑䅁杷允䅁䅁䅍䅁䑁䅁䅷䅁䭁䅁䵙䅁䭁䉁䝷䅁䉁䅁䅁允䅁䅁䅯朶䅙䅁杷允䅁䅁䅍䅁䑁䅁䅷䅁䭁䵁佷䅁䭁䍁䝙䅁䉁䅁䅁允䅁䅁䅕㡪ㅌ䙋晹歖䵁䅉䅅䅁䑁䅁䅁睁䵁䅁䅁权䍂䅁䅁权捁杂䅁允䅁䅁䅅䅁䭁䉁䥙䅁䵁䅉䅅䅁䙁䅁䅁睁䵁䅁䅁权㍂允䅁权煄权䅁权浄权䅁权牄权䅁允䅁䅁䅅䅁䡁䅁䅁䅁䅃⭋䅚䍄䉁䅁䅁睁䅁䅁䅍䅄䅁䅁䅯杲䅕䅁䅯杈䅙䅁䅅䅁䉁䅁䅁权䝃睂䅁䍄䉁䅁䅁䅂䅁䅁䅍䅄䅁䅁䅯䅔䅁䅁䅯䅂䅁䅁䅯䅂䅉䅁䅅䅁䉁䅁䅁䅆潃佗䅫䅁䅁䅁杷允䅁䅁䅕䅁䑁䅁䅷䅁䭁䩁䕧䅁䭁佁䭯䅁䭁佁䭙䅁䭁佁䭳䅁䉁䅁䅁允䅁䅁䅯䅅䅑䅁杷允䅁䅁䅕䅁䑁䅁䅷䅁䭁䡁䉣䅁䭁佁䭷䅁䭁佁䭙䅁䭁佁䭣䅁䉁䅁䅁允䅁䅁䅣䅁䅁䍁㑃唵䵁䅉䅅䅁䙁䅁䅁睁䵁䅁䅁权㙃䅄䅁权灄权䅁权浄权䅁权湄权䅁允䅁䅁䅅䅁䭁䩁偷䅁䵁䅉䅅䅁䕁䅁䅁睁䵁䅁䅁权穄允䅁权䕁䅁䅁权䕁杁䅁允䅁䅁䅅䅁啁䅁䉁䅏䅧䅁䅁䍄䉁䅁䅁兂䅁䅁䅍䅄䅁䅁䅯杸䅕䅁䅯儵䅯䅁䅯朵䅯䅁䅯眵䅯䅁䅅䅁䉁䅁䅁权㑁睃䅁䍄䉁䅁䅁兂䅁䅁䅍䅄䅁䅁䅯䅫䄰䅁䅯儷䅯䅁䅯朵䅯䅁䅯眵䅯䅁䅅䅁䉁䅁䅁权允䅂䅁䍄䉁䅁䅁睁䅁䅁䅍䅄䅁䅁䅯睥䅅䅁䅯杊䅙䅁䅅䅁䉁䅁䅁兂㉄䙋偹橷坖䅑杷允䅁䅁䅍䅁䑁䅁䅷䅁䭁䵁䙁䅁䭁䉁䝷䅁䉁䅁䅁允䅁䅁䅯兑䅙䅁杷允䅁䅁䅑䅁䑁䅁䅷䅁䭁䱁䅳䅁䭁䉁䅅䅁䭁䅁䍑䅁䉁䅁䅁允䅁䉁䅑䅑睭杂䅁䅁䵁䅉䅅䅁䙁䅁䅁睁䵁䅁䅁权祂䅁䅁权煄权䅁权浄权䅁权牄权䅁允䅁䅁䅅䅁䡁䅁䅁䅁䅃⭊䅚䍄䉁䅁䅁睁䅁䅁䅍䅄䅁䅁䅯典䅁䅁䅯䅊䅙䅁䅅䅁䉁䅁䅁权卄元䅁䍄䉁䅁䅁睁䅁䅁䅍䅄䅁䅁䅯睙䄴䅁䅯䅇䅙䅁䅅䅁䉁䅁䅁权䭂杂䅁䍄䉁䅁䅁兂䅁䅁䅍䅄䅁䅁䅯兇䄸䅁䅯䄷䅯䅁䅯朵䅯䅁䅯眵䅯䅁䅅䅁䉁䅁䅁权允䅂䅁䍄䉁䅁䅁睁䅁䅁䅍䅄䅁䅁䅯杴䅅䅁䅯䅊䅙䅁䅅䅁䉁䅁䅁权䕃权䅁䍄䉁䅁䅁睁䅁䅁䅍䅄䅁䅁䅯睴䄰䅁䅯杈䅙䅁䅅䅁䉁䅁䅁权ぁ杂䅁䍄䉁䅁䅁兂䅁䅁䅍䅄䅁䅁䅯䄷䅅䅁䅯朶䅯䅁䅯朵䅯䅁䅯眶䅯䅁䅅䅁䉁䅁䅁睂䅁䅁䅁䐴浈䅑杷允䅁䅁䅕䅁䑁䅁䅷䅁䭁䉁䈴䅁䭁佁䭧䅁䭁佁䭙䅁䭁佁䭣䅁䉁䅁䅁允䅁䅁䅯杂䅳䅁杷允䅁䅁䅕䅁䑁䅁䅷䅁䭁䑁䅙䅁䭁佁䭫䅁䭁佁䭙䅁䭁佁䭣䅁䉁䅁䅁允䅁䅁䅯兤䄴䅁杷允䅁䅁䅍䅁䑁䅁䅷䅁䭁䩁䕙䅁䭁䉁䜴䅁䉁䅁䅁允䅁䅁䅯眴䅙䅁杷允䅁䅁䅑䅁䑁䅁䅷䅁䭁䕁䴰䅁䭁䉁䜸䅁䭁䍁䝁䅁䉁䅁䅁允䅁䅁䅯眵䅣䅁杷允䅁䅁䅕䅁䑁䅁䅷䅁䭁佁䙣䅁䭁佁䭕䅁䭁佁䭙䅁䭁佁䭣䅁䉁䅁䅁允䅁䅁䅯䅏䅳䅁杷允䅁䅁䅍䅁䑁䅁䅷䅁䭁䩁䄴䅁䭁䉁䜴䅁䉁䅁䅁允䅁䅁䅯杯䅙䅁杷允䅁䅁䅕䅁䑁䅁䅷䅁䭁䩁䉍䅁䭁佁䬰䅁䭁佁䭙䅁䭁佁䭣䅁䉁䅁䅁允䅁䅁䅯䅅䅑䅁杷允䅁䅁䅕䅁䑁䅁䅷䅁䭁佁佑䅁䭁佁䭷䅁䭁佁䭙䅁䭁佁䭣䅁䉁䅁䅁允䅁䅁䅣䅁䅁䵁䙂欵䵁䅉䅅䅁䑁䅁䅁睁䵁䅁䅁权敄兂䅁权流杂䅁允䅁䅁䅅䅁䙁䙁偹癷潕䙈䄹䍄䉁䅁䅁兂䅁䅁䅍䅄䅁䅁䅯兩䅁䅁䅯儷䅯䅁䅯朵䅯䅁䅯眵䅯䅁䅅䅁䉁䅁䅁睂䅁䅁䅁䌴氯䅑杷允䅁䅁䅑䅁䑁䅁䅷䅁䭁䥁䈴䅁䭁䅁䅯䅁䭁䅁䍑䅁䉁䅁䅁允䅁䅁䅕䘷㑇潈牖䕍䵁䅉䅅䅁䙁䅁䅁睁䵁䅁䅁权㝁兂䅁权潄权䅁权浄权䅁权湄权䅁允䅁䅁䅅䅁䭁䑁䱙䅁䵁䅉䅅䅁䑁䅁䅁睁䵁䅁䅁权睄䅁䅁权歁杂䅁允䅁䅁䅅䅁䭁䅁䭯䅁䵁䅉䅅䅁䕁䅁䅁睁䵁䅁䅁权穄䅁䅁权䉁杁䅁权䙁杁䅁允䅁䅁䅅䅁䙁䩁昰㉢䭦⭍䄵䍄䉁䅁䅁䅂䅁䅁䅍䅄䅁䅁䅯䅒䅅䅁䅯䅂䅁䅁䅯兂䅁䅁䅅䅁䉁䅁䅁䅆㑄奈䈴䅁䅁䅁杷允䅁䅁䅕䅁䑁䅁䅷䅁䭁䅁䅷䅁䭁佁䭯䅁䭁佁䭙䅁䭁佁䭳䅁䉁䅁䅁允䅁䅁䅣䅁䅁䭁偂欵䵁䅉䅅䅁䑁䅁䅁睁䵁䅁䅁权坁允䅁权奁杂䅁允䅁䅁䅅䅁䭁䕁䝑䅁䵁䅉䅅䅁䕁䅁䅁睁䵁䅁䅁权硂䅁䅁权剁䅁䅁权䙁䅁䅁允䅁䅁䅅䅁啁䵁㝂䅖䅙䅁䅁䍄䉁䅁䅁兂䅁䅁䅍䅄䅁䅁䅯朳䅅䅁䅯朶䅯䅁䅯朵䅯䅁䅯眶䅯䅁䅅䅁䉁䅁䅁权允䅂䅁䍄䉁䅁䅁睁䅁䅁䅍䅄䅁䅁䅯睐䅅䅁䅯杇䅙䅁䅅䅁䉁䅁䅁权扁杂䅁䍄䉁䅁䅁䅂䅁䅁䅍䅄䅁䅁䅯䅚䅅䅁䅯睈䅙䅁䅯䅉䅙䅁䅅䅁䉁䅁䅁权扄杂䅁䍄䉁䅁䅁兂䅁䅁䅍䅄䅁䅁䅯朵䅑䅁䅯儷䅯䅁䅯朵䅯䅁䅯眵䅯䅁䅅䅁䉁䅁䅁权允䅂䅁䍄䉁䅁䅁䅂䅁䅁䅍䅄䅁䅁䅯杤䄴䅁䅯睈䅙䅁䅯䅉䅙䅁䅅䅁䉁䅁䅁权䝃杂䅁䍄䉁䅁䅁䅂䅁䅁䅍䅄䅁䅁䅯具䅅䅁䅯权䅁䅁䅯兂䅁䅁䅅䅁䉁䅁䅁兂浃㡭村䡳䱉䅑杷允䅁䅁䅍䅁䑁䅁䅷䅁䭁乁䕙䅁䭁䉁䝷䅁䉁䅁䅁允䅁䅁䅯䄷䅙䅁杷允䅁䅁䅑䅁䑁䅁䅷䅁䭁䭁䈸䅁䭁䉁䅅䅁䭁䅁䅕䅁䉁䅁䅁允䅁䉁䅑䱙㕚䅅䅁䅁䵁䅉䅅䅁䙁䅁䅁睁䵁䅁䅁权杂䅁䅁权瑄权䅁权浄权䅁权湄权䅁允䅁䅁䅅䅁䡁䅁䅁䅁杁畇䅒䍄䉁䅁䅁䅂䅁䅁䅍䅄䅁䅁䅯儴䅁䅁䅯䅂䅁䅁䅯䅂䅉䅁䅅䅁䉁䅁䅁䅆允䱍䉑䅁䅁䅁杷允䅁䅁䅕䅁䑁䅁䅷䅁䭁䵁䅳䅁䭁佁䬰䅁䭁佁䭙䅁䭁佁䭣䅁䉁䅁䅁允䅁䅁䅣䅁䅁䅁䉁欵䵁䅉䅅䅁䕁䅁䅁睁䵁䅁䅁权坁允䅁权晁杂䅁权杁杂䅁允䅁䅁䅅䅁䭁䵁䡍䅁䵁䅉䅅䅁䑁䅁䅁睁䵁䅁䅁权煂兂䅁权敁杂䅁允䅁䅁䅅䅁䭁䑁䝑䅁䵁䅉䅅䅁䕁䅁䅁睁䵁䅁䅁权晁允䅁权剁䅁䅁权䕁杁䅁允䅁䅁䅅䅁啁䵁䩄䉩䅁䅁䅁䍄䉁䅁䅁睁䅁䅁䅍䅄䅁䅁䅯䅙䅁䅁䅯杇䅙䅁䅅䅁䉁䅁䅁权㡁杂䅁䍄䉁䅁䅁睁䅁䅁䅍䅄䅁䅁䅯䄷䅑䅁䅯杇䅙䅁䅅䅁䉁䅁䅁权乄杂䅁䍄䉁䅁䅁兂䅁䅁䅍䅄䅁䅁䅯兘䅅䅁䅯儷䅯䅁䅯朵䅯䅁䅯眵䅯䅁䅅䅁䉁䅁䅁睂䅁䅁䅁䭷汈䅑杷允䅁䅁䅍䅁䑁䅁䅷䅁䭁䉁䉙䅁䭁䍁䝑䅁䉁䅁䅁允䅁䅁䅯䅍䅙䅁杷允䅁䅁䅕䅁䑁䅁䅷䅁䭁䑁䙙䅁䭁佁䭷䅁䭁佁䭙䅁䭁佁䭣䅁䉁䅁䅁允䅁䅁䅯䅅䅑䅁杷允䅁䅁䅍䅁䑁䅁䅷䅁䭁䙁䵍䅁䭁䉁䜴䅁䉁䅁䅁允䅁䅁䅯睐䅙䅁杷允䅁䅁䅕䅁䑁䅁䅷䅁䭁䅁䱯䅁䭁佁䭷䅁䭁佁䭙䅁䭁佁䭣䅁䉁䅁䅁允䅁䅁䅣䅁䅁䍁歃唵䵁䅉䅅䅁䑁䅁䅁睁䵁䅁䅁权㑂杄䅁权奁杂䅁允䅁䅁䅅䅁䭁䑁䝫䅁䵁䅉䅅䅁䑁䅁䅁睁䵁䅁䅁权桂睄䅁权歁杂䅁允䅁䅁䅅䅁䭁䩁卧䅁䵁䅉䅅䅁䑁䅁䅁睁䵁䅁䅁权卄允䅁权奁杂䅁允䅁䅁䅅䅁䭁䕁䝯䅁䵁䅉䅅䅁䙁䅁䅁睁䵁䅁䅁权㕂杄䅁权獄权䅁权浄权䅁权湄权䅁允䅁䅁䅅䅁䭁䉁䕁䅁䵁䅉䅅䅁䕁䅁䅁睁䵁䅁䅁权偂允䅁权剁䅁䅁权䙁䅁䅁允䅁䅁䅅䅁啁䵁癩睈䄰䅁䅁䍄䉁䅁䅁兂䅁䅁䅍䅄䅁䅁䅯杆䅅䅁䅯儶䅯䅁䅯朵䅯䅁䅯眵䅯䅁䅅䅁䉁䅁䅁权允䅂䅁䍄䉁䅁䅁兂䅁䅁䅍䅄䅁䅁䅯杦䅅䅁䅯䄶䅯䅁䅯朵䅯䅁䅯眵䅯䅁䅅䅁䉁䅁䅁权䝁睃䅁䍄䉁䅁䅁兂䅁䅁䅍䅄䅁䅁䅯杆䅅䅁䅯䄷䅯䅁䅯朵䅯䅁䅯眵䅯䅁䅅䅁䉁䅁䅁权允䅂䅁䍄䉁䅁䅁睁䅁䅁䅍䅄䅁䅁䅯䅁䅳䅁䅯杈䅙䅁䅅䅁䉁䅁䅁权㙂睂䅁䍄䉁䅁䅁兂䅁䅁䅍䅄䅁䅁䅯杆䅅䅁䅯儷䅯䅁䅯朵䅯䅁䅯眵䅯䅁䅅䅁䉁䅁䅁权允䅂䅁䍄䉁䅁䅁兂䅁䅁䅍䅄䅁䅁䅯䄸䅷䅁䅯儵䅯䅁䅯朵䅯䅁䅯眵䅯䅁䅅䅁䉁䅁䅁权㉁睃䅁䍄䉁䅁䅁睁䅁䅁䅍䅄䅁䅁䅯睩䅁䅁䅯䅊䅙䅁䅅䅁䉁䅁䅁权䭄元䅁䍄䉁䅁䅁睁䅁䅁䅍䅄䅁䅁䅯硤䅁䅁䅯䅊䅙䅁䅅䅁䉁䅁䅁权瑁充䅁䍄䉁䅁䅁兂䅁䅁䅍䅄䅁䅁䅯䅔䅳䅁䅯儷䅯䅁䅯朵䅯䅁䅯眵䅯䅁䅅䅁䉁䅁䅁权允䅂䅁䍄䉁䅁䅁睁䅁䅁䅍䅄䅁䅁䅯睬䅕䅁䅯杈䅙䅁䅅䅁䉁䅁䅁权杁睂䅁䍄䉁䅁䅁兂䅁䅁䅍䅄䅁䅁䅯䅫䅅䅁䅯儷䅯䅁䅯朵䅯䅁䅯眵䅯䅁䅅䅁䉁䅁䅁权允䅂䅁䍄䉁䅁䅁兂䅁䅁䅍䅄䅁䅁䅯䅩䅳䅁䅯䄷䅯䅁䅯朵䅯䅁䅯眵䅯䅁䅅䅁䉁䅁䅁权允䅂䅁䍄䉁䅁䅁睁䅁䅁䅍䅄䅁䅁䅯杤䅅䅁䅯杊䅙䅁䅅䅁䉁䅁䅁兂穁積積ㅍ䉎䅑杷允䅁䅁䅕䅁䑁䅁䅷䅁䭁䡁佷䅁䭁佁䭷䅁䭁佁䭙䅁䭁佁䭣䅁䉁䅁䅁允䅁䅁䅯䅅䅑䅁杷允䅁䅁䅍䅁䑁䅁䅷䅁䭁䉁䅕䅁䭁䉁䜴䅁䉁䅁䅁允䅁䅁䅯杕䅙䅁杷允䅁䅁䅑䅁䑁䅁䅷䅁䭁偁䉁䅁䭁䅁䍅䅁䭁䅁䍉䅁䉁䅁䅁允䅁䅁䅕潺卪杮匹唵䵁䅉䅅䅁䑁䅁䅁睁䵁䅁䅁权煁兂䅁权敁杂䅁允䅁䅁䅅䅁䭁䕁䜸䅁䵁䅉䅅䅁䑁䅁䅁睁䵁䅁䅁权歄允䅁权流杂䅁允䅁䅁䅅䅁䙁䥁䌯匹捨ㅮ䅒䍄䉁䅁䅁睁䅁䅁䅍䅄䅁䅁䅯兑䅳䅁䅯杇䅙䅁䅅䅁䉁䅁䅁权䱂杂䅁䍄䉁䅁䅁兂䅁䅁䅍䅄䅁䅁䅯睹䅕䅁䅯儷䅯䅁䅯朵䅯䅁䅯眵䅯䅁䅅䅁䉁䅁䅁睂䅁䅁䅁䩑歮䅑杷允䅁䅁䅍䅁䑁䅁䅷䅁䭁偁䬸䅁䭁䉁䝧䅁䉁䅁䅁允䅁䅁䅯兇䅙䅁杷允䅁䅁䅕䅁䑁䅁䅷䅁䭁䙁䵙䅁䭁佁䭯䅁䭁佁䭙䅁䭁佁䭳䅁䉁䅁䅁允䅁䅁䅯䅅䅑䅁杷允䅁䅁䅍䅁䑁䅁䅷䅁䭁佁䙣䅁䭁䍁䝙䅁䉁䅁䅁允䅁䅁䅕䡰㥁瑃䑣ざ䵁䅉䅅䅁䕁䅁䅁睁䵁䅁䅁权䥁䅁䅁权剁䅁䅁权䕁杁䅁允䅁䅁䅅䅁啁䵁祁朸䅙䅁䅁䍄䉁䅁䅁睁䅁䅁䅍䅄䅁䅁䅯䅘䅅䅁䅯䅊䅙䅁䅅䅁䉁䅁䅁权㥂杄䅁䍄䉁䅁䅁兂䅁䅁䅍䅄䅁䅁䅯睡䅅䅁䅯朶䅯䅁䅯朵䅯䅁䅯眶䅯䅁䅅䅁䉁䅁䅁睂䅁䅁䅁䍷浐䅑杷允䅁䅁䅕䅁䑁䅁䅷䅁䭁䱁䱳䅁䭁佁䭯䅁䭁佁䭙䅁䭁佁䭳䅁䉁䅁䅁允䅁䅁䅣䅁䅁䝁畁欵䵁䅉䅅䅁䑁䅁䅁睁䵁䅁䅁权剄䅂䅁权敁杂䅁允䅁䅁䅅䅁䭁䵁䝳䅁䵁䅉䅅䅁䕁䅁䅁睁䵁䅁䅁权ㅁ兄䅁权晁杂䅁权杁杂䅁允䅁䅁䅅䅁䭁䑁䝧䅁䵁䅉䅅䅁䑁䅁䅁睁䵁䅁䅁权㍄兂䅁权歁杂䅁允䅁䅁䅅䅁䭁䵁䡳䅁䵁䅉䅅䅁䕁䅁䅁睁䵁䅁䅁权湄允䅁权晁杂䅁权杁杂䅁允䅁䅁䅅䅁䭁䵁䩁䅁䵁䅉䅅䅁䕁䅁䅁睁䵁䅁䅁权湂兄䅁权晁杂䅁权杁杂䅁允䅁䅁䅅䅁䭁䭁䠸䅁䵁䅉䅅䅁䕁䅁䅁睁䵁䅁䅁权㍁允䅁权䭁䅁䅁权䕁杁䅁允䅁䅁䅅䅁䙁佁兘瑉㕶畦⼴䍄䉁䅁䅁兂䅁䅁䅍䅄䅁䅁䅯䅘䅅䅁䅯儵䅯䅁䅯朵䅯䅁䅯眵䅯䅁䅅䅁䉁䅁䅁权㥁杁䅁䍄䉁䅁䅁睁䅁䅁䅍䅄䅁䅁䅯公䅅䅁䅯䅊䅙䅁䅅䅁䉁䅁䅁权㑄元䅁䍄䉁䅁䅁兂䅁䅁䅍䅄䅁䅁䅯朶䅅䅁䅯朶䅯䅁䅯朵䅯䅁䅯眶䅯䅁䅅䅁䉁䅁䅁睂䅁䅁䅁䍑浲䅑杷允䅁䅁䅍䅁䑁䅁䅷䅁䭁䡁伴䅁䭁䍁䝙䅁䉁䅁䅁允䅁䅁䅕噋偹癷奕啖䵁䅉䅅䅁䙁䅁䅁睁䵁䅁䅁权䑃睃䅁权獄权䅁权浄权䅁权湄权䅁允䅁䅁䅅䅁䭁䉁䕁䅁䵁䅉䅅䅁䑁䅁䅁睁䵁䅁䅁权㙁兂䅁权流杂䅁允䅁䅁䅅䅁䙁䭁睒児塲ㅉ䅚䍄䉁䅁䅁䅂䅁䅁䅍䅄䅁䅁䅯䅣䅁䅁䅯权䅁䅁䅯兂䅁䅁䅅䅁䉁䅁䅁兂婁䙂余扌䡉䅑杷允䅁䅁䅍䅁䑁䅁䅷䅁䭁䡁䉙䅁䭁䉁䜴䅁䉁䅁䅁允䅁䅁䅯䅪䅙䅁杷允䅁䅁䅕䅁䑁䅁䅷䅁䭁䵁佉䅁䭁佁䭧䅁䭁佁䭙䅁䭁佁䭣䅁䉁䅁䅁允䅁䅁䅯䅅䅑䅁杷允䅁䅁䅕䅁䑁䅁䅷䅁䭁䕁乧䅁䭁佁䬰䅁䭁佁䭙䅁䭁佁䭣䅁䉁䅁䅁允䅁䅁䅯䅅䅑䅁杷允䅁䅁䅕䅁䑁䅁䅷䅁䭁䡁䉙䅁䭁佁䬰䅁䭁佁䭙䅁䭁佁䭣䅁䉁䅁䅁允䅁䅁䅣䅁䅁䥁㉃唵䵁䅉䅅䅁䑁䅁䅁睁䵁䅁䅁权兂䅄䅁权敁杂䅁允䅁䅁䅅䅁䭁䑁䜸䅁䵁䅉䅅䅁䑁䅁䅁睁䵁䅁䅁权啃䅂䅁权慁杂䅁允䅁䅁䅅䅁䭁䉁䝳䅁䵁䅉䅅䅁䑁䅁䅁睁䵁䅁䅁权慃兄䅁权奁杂䅁允䅁䅁䅅䅁䭁䉁䝫䅁䵁䅉䅅䅁䕁䅁䅁睁䵁䅁䅁权啂䅁䅁权䉁杁䅁权䑁杁䅁允䅁䅁䅅䅁䙁䩁公樲䌷㥆䅬䍄䉁䅁䅁䅂䅁䅁䅍䅄䅁䅁䅯䅶䅅䅁䅯睈䅙䅁䅯䅉䅙䅁䅅䅁䉁䅁䅁权佄䅃䅁䍄䉁䅁䅁兂䅁䅁䅍䅄䅁䅁䅯䄹䅁䅁䅯儶䅯䅁䅯朵䅯䅁䅯眵䅯䅁䅅䅁䉁䅁䅁权⽂杄䅁䍄䉁䅁䅁兂䅁䅁䅍䅄䅁䅁䅯睹䅑䅁䅯䄶䅯䅁䅯朵䅯䅁䅯眵䅯䅁䅅䅁䉁䅁䅁权允䅂䅁䍄䉁䅁䅁睁䅁䅁䅍䅄䅁䅁䅯儫䄰䅁䅯䅇䅙䅁䅅䅁䉁䅁䅁权㥁杂䅁䍄䉁䅁䅁兂䅁䅁䅍䅄䅁䅁䅯杪䅁䅁䅯䄷䅯䅁䅯朵䅯䅁䅯眵䅯䅁䅅䅁䉁䅁䅁睂䅁䅁䅁䌴歐䅑杷允䅁䅁䅍䅁䑁䅁䅷䅁䭁䩁䘴䅁䭁䍁䝙䅁䉁䅁䅁允䅁䅁䅕敨剴䉵氷歖䵁䅉䅅䅁䙁䅁䅁睁䵁䅁䅁权㍁睄䅁权灄权䅁权浄权䅁权湄权䅁允䅁䅁䅅䅁䭁䩁䱅䅁䵁䅉䅅䅁䙁䅁䅁睁䵁䅁䅁权敃䅄䅁权獄权䅁权浄权䅁权湄权䅁允䅁䅁䅅䅁䡁䅁䅁䅁杄⭩䅖䍄䉁䅁䅁兂䅁䅁䅍䅄䅁䅁䅯兕䅁䅁䅯䄶䅯䅁䅯朵䅯䅁䅯眵䅯䅁䅅䅁䉁䅁䅁权⭄权䅁䍄䉁䅁䅁睁䅁䅁䅍䅄䅁䅁䅯眲䅑䅁䅯䅇䅙䅁䅅䅁䉁䅁䅁权㕁杂䅁䍄䉁䅁䅁睁䅁䅁䅍䅄䅁䅁䅯䅧䄴䅁䅯杈䅙䅁䅅䅁䉁䅁䅁权祁杂䅁䍄䉁䅁䅁睁䅁䅁䅍䅄䅁䅁䅯䅐䅕䅁䅯䅈䅙䅁䅅䅁䉁䅁䅁权㝂杂䅁䍄䉁䅁䅁睁䅁䅁䅍䅄䅁䅁䅯內䄴䅁䅯杈䅙䅁䅅䅁䉁䅁䅁权塃杂䅁䍄䉁䅁䅁兂䅁䅁䅍䅄䅁䅁䅯睈䅕䅁䅯朶䅯䅁䅯朵䅯䅁䅯眶䅯䅁䅅䅁䉁䅁䅁睂䅁䅁䅁䍁浔䅑杷允䅁䅁䅕䅁䑁䅁䅷䅁䭁乁䈸䅁䭁佁䭫䅁䭁佁䭙䅁䭁佁䭣䅁䉁䅁䅁允䅁䅁䅯允䄸䅁杷允䅁䅁䅕䅁䑁䅁䅷䅁䭁䥁佉䅁䭁佁䭫䅁䭁佁䭙䅁䭁佁䭣䅁䉁䅁䅁允䅁䅁䅯睧䄴䅁杷允䅁䅁䅍䅁䑁䅁䅷䅁䭁䉁䅕䅁䭁䉁䝧䅁䉁䅁䅁允䅁䅁䅯䅒䅙䅁杷允䅁䅁䅍䅁䑁䅁䅷䅁䭁䕁乙䅁䭁䉁䝧䅁䉁䅁䅁允䅁䅁䅯兓䅣䅁杷允䅁䅁䅕䅁䑁䅁䅷䅁䭁乁䱯䅁䭁佁䬰䅁䭁佁䭙䅁䭁佁䭣䅁䉁䅁䅁允䅁䅁䅯䅅䅑䅁杷允䅁䅁䅕䅁䑁䅁䅷䅁䭁䉁䈴䅁䭁佁䭷䅁䭁佁䭙䅁䭁佁䭣䅁䉁䅁䅁允䅁䅁䅣䅁䅁䵁時䔵䵁䅉䅅䅁䙁䅁䅁睁䵁䅁䅁权䉃兂䅁权獄权䅁权浄权䅁权湄权䅁允䅁䅁䅅䅁䭁䉁䕁䅁䵁䅉䅅䅁䑁䅁䅁睁䵁䅁䅁权坁䅁䅁权奁杂䅁允䅁䅁䅅䅁䭁䕁䝑䅁䵁䅉䅅䅁䕁䅁䅁睁䵁䅁䅁权䥃䅁䅁权剁䅁䅁权䙁䅁䅁允䅁䅁䅅䅁啁䭁瑷楏䅳䅁䅁䍄䉁䅁䅁兂䅁䅁䅍䅄䅁䅁䅯睸䅁䅁䅯朶䅯䅁䅯朵䅯䅁䅯眶䅯䅁䅅䅁䉁䅁䅁权允䅂䅁䍄䉁䅁䅁睁䅁䅁䅍䅄䅁䅁䅯東䅑䅁䅯䅇䅙䅁䅅䅁䉁䅁䅁权䕂杂䅁䍄䉁䅁䅁䅂䅁䅁䅍䅄䅁䅁䅯䅮䅁䅁䅯权䅁䅁䅯䅂䅉䅁䅅䅁䉁䅁䅁兂坃㑑獴⼵䍳䅷杷允䅁䅁䅑䅁䑁䅁䅷䅁䭁䱁䕷䅁䭁䉁䜸䅁䭁䍁䝁䅁䉁䅁䅁允䅁䅁䅯䅮䅣䅁杷允䅁䅁䅕䅁䑁䅁䅷䅁䭁䱁䉍䅁䭁佁䬰䅁䭁佁䭙䅁䭁佁䭣䅁䉁䅁䅁允䅁䅁䅣䅁䅁䵁䩁欵䵁䅉䅅䅁䙁䅁䅁睁䵁䅁䅁权楄䅂䅁权汄权䅁权浄权䅁权湄权䅁允䅁䅁䅅䅁䭁䑁䱣䅁䵁䅉䅅䅁䑁䅁䅁睁䵁䅁䅁权䕁兂䅁权敁杂䅁允䅁䅁䅅䅁䭁䭁䜸䅁䵁䅉䅅䅁䙁䅁䅁睁䵁䅁䅁权元䅁䅁权灄权䅁权浄权䅁权湄权䅁允䅁䅁䅅䅁䭁䥁佑䅁䵁䅉䅅䅁䙁䅁䅁睁䵁䅁䅁权あ杄䅁权潄权䅁权浄权䅁权湄权䅁允䅁䅁䅅䅁䭁䉁䕁䅁䵁䅉䅅䅁䑁䅁䅁睁䵁䅁䅁权䙄䅂䅁权流杂䅁允䅁䅁䅅䅁䙁䭁䠵場啯氷䅤䍄䉁䅁䅁兂䅁䅁䅍䅄䅁䅁䅯䅫䅁䅁䅯朶䅯䅁䅯朵䅯䅁䅯眶䅯䅁䅅䅁䉁䅁䅁睂䅁䅁䅁䑉洯䅑杷允䅁䅁䅍䅁䑁䅁䅷䅁䭁䑁䉙䅁䭁䉁䝯䅁䉁䅁䅁允䅁䅁䅯杘䅙䅁杷允䅁䅁䅑䅁䑁䅁䅷䅁䭁䝁䉉䅁䭁䅁䅑䅁䭁䅁䍑䅁䉁䅁䅁允䅁䉁䅑偩䬱杁䅁䅁䵁䅉䅅䅁䙁䅁䅁睁䵁䅁䅁权敃䅂䅁权汄权䅁权浄权䅁权湄权䅁允䅁䅁䅅䅁䭁䑁䱧䅁䵁䅉䅅䅁䙁䅁䅁睁䵁䅁䅁权呄䅁䅁权獄权䅁权浄权䅁权湄权䅁允䅁䅁䅅䅁䡁䅁䅁䅁杂敮䅖䍄䉁䅁䅁兂䅁䅁䅍䅄䅁䅁䅯杕䅅䅁䅯儵䅯䅁䅯朵䅯䅁䅯眵䅯䅁䅅䅁䉁䅁䅁权㑁睃䅁䍄䉁䅁䅁䅂䅁䅁䅍䅄䅁䅁䅯杵䅁䅁䅯允䅉䅁䅯杁䅉䅁䅅䅁䉁䅁䅁兂歃䑣䬲扬協䅑杷允䅁䅁䅕䅁䑁䅁䅷䅁䭁偁䕉䅁䭁佁䭧䅁䭁佁䭙䅁䭁佁䭣䅁䉁䅁䅁允䅁䅁䅯杂䅳䅁杷允䅁䅁䅑䅁䑁䅁䅷䅁䭁䍁䉙䅁䭁䅁䍅䅁䭁䅁䍕䅁䉁䅁䅁允䅁䅁䅕捥匶睬䥡欴䵁䅉䅅䅁䕁䅁䅁睁䵁䅁䅁权硄䅄䅁权晁杂䅁权杁杂䅁允䅁䅁䅅䅁䭁乁剕䅁䵁䅉䅅䅁䙁䅁䅁睁䵁䅁䅁权潂兄䅁权獄权䅁权浄权䅁权湄权䅁允䅁䅁䅅䅁䡁䅁䅁䅁杂佌䅖䍄䉁䅁䅁睁䅁䅁䅍䅄䅁䅁䅯睙䅕䅁䅯䅊䅙䅁䅅䅁䉁䅁䅁权橂杂䅁䍄䉁䅁䅁䅂䅁䅁䅍䅄䅁䅁䅯睉䅁䅁䅯允䅉䅁䅯兂䅉䅁䅅䅁䉁䅁䅁兂摄汲㜲坙坔䅑杷允䅁䅁䅍䅁䑁䅁䅷䅁䭁䡁乕䅁䭁䍁䝙䅁䉁䅁䅁允䅁䅁䅕䭆䠵場啯歕䵁䅉䅅䅁䙁䅁䅁睁䵁䅁䅁权浄兂䅁权灄权䅁权浄权䅁权湄权䅁允䅁䅁䅅䅁䭁乁丸䅁䵁䅉䅅䅁䑁䅁䅁睁䵁䅁䅁权祂䅁䅁权流杂䅁允䅁䅁䅅䅁䙁䅁塲㍯㥁氲䅚䍄䉁䅁䅁睁䅁䅁䅍䅄䅁䅁䅯李䅅䅁䅯䅈䅙䅁䅅䅁䉁䅁䅁权䡂杂䅁䍄䉁䅁䅁兂䅁䅁䅍䅄䅁䅁䅯睳䅁䅁䅯朶䅯䅁䅯朵䅯䅁䅯眶䅯䅁䅅䅁䉁䅁䅁睂䅁䅁䅁䍁浪䅑杷允䅁䅁䅕䅁䑁䅁䅷䅁䭁䭁䉣䅁䭁佁䭫䅁䭁佁䭙䅁䭁佁䭣䅁䉁䅁䅁允䅁䅁䅯睅䄸䅁杷允䅁䅁䅕䅁䑁䅁䅷䅁䭁佁䰰䅁䭁佁䭕䅁䭁佁䭙䅁䭁佁䭣䅁䉁䅁䅁允䅁䅁䅯䅅䅑䅁杷允䅁䅁䅍䅁䑁䅁䅷䅁䭁䭁䕧䅁䭁䉁䝷䅁䉁䅁䅁允䅁䅁䅯䅕䅙䅁杷允䅁䅁䅍䅁䑁䅁䅷䅁䭁䉁䅑䅁䭁䉁䝷䅁䉁䅁䅁允䅁䅁䅯睘䅣䅁杷允䅁䅁䅍䅁䑁䅁䅷䅁䭁䉁䅕䅁䭁䉁䝷䅁䉁䅁䅁允䅁䅁䅯杕䅙䅁杷允䅁䅁䅍䅁䑁䅁䅷䅁䭁䕁乙䅁䭁䉁䝷䅁䉁䅁䅁允䅁䅁䅯兹䅧䅁杷允䅁䅁䅕䅁䑁䅁䅷䅁䭁䡁䅳䅁䭁佁䭷䅁䭁佁䭙䅁䭁佁䭣䅁䉁䅁䅁允䅁䅁䅣䅁䅁䍁橁欵䵁䅉䅅䅁䙁䅁䅁睁䵁䅁䅁权杄允䅁权瑄权䅁权浄权䅁权湄权䅁允䅁䅁䅅䅁䡁䅁䅁䅁杁敫䅖䍄䉁䅁䅁睁䅁䅁䅍䅄䅁䅁䅯杆䅁䅁䅯䅈䅙䅁䅅䅁䉁䅁䅁权偄杂䅁䍄䉁䅁䅁睁䅁䅁䅍䅄䅁䅁䅯䅱䅁䅁䅯杇䅙䅁䅅䅁䉁䅁䅁权䑄杂䅁䍄䉁䅁䅁睁䅁䅁䅍䅄䅁䅁䅯兴䅅䅁䅯杊䅙䅁䅅䅁䉁䅁䅁兂乄䵺䵺䍺噸䅑杷允䅁䅁䅍䅁䑁䅁䅷䅁䭁䭁䕯䅁䭁䉁䝷䅁䉁䅁䅁允䅁䅁䅯杕䅙䅁杷允䅁䅁䅕䅁䑁䅁䅷䅁䭁䙁䙳䅁䭁佁䭕䅁䭁佁䭙䅁䭁佁䭣䅁䉁䅁䅁允䅁䅁䅯兄䅳䅁杷允䅁䅁䅕䅁䑁䅁䅷䅁䭁䍁佷䅁䭁佁䭕䅁䭁佁䭙䅁䭁佁䭣䅁䉁䅁䅁允䅁䅁䅯儫䅯䅁杷允䅁䅁䅕䅁䑁䅁䅷䅁䭁䥁䉍䅁䭁佁䬰䅁䭁佁䭙䅁䭁佁䭣䅁䉁䅁䅁允䅁䅁䅣䅁䅁䵁佁欵䵁䅉䅅䅁䙁䅁䅁睁䵁䅁䅁权十兂䅁权潄权䅁权浄权䅁权湄权䅁允䅁䅁䅅䅁䭁䅁䱙䅁䵁䅉䅅䅁䑁䅁䅁睁䵁䅁䅁权塁䅁䅁权捁杂䅁允䅁䅁䅅䅁䭁䙁䝁䅁䵁䅉䅅䅁䕁䅁䅁睁䵁䅁䅁权䉂兂䅁权晁杂䅁权杁杂䅁允䅁䅁䅅䅁䭁䕁䜴䅁䵁䅉䅅䅁䙁䅁䅁睁䵁䅁䅁权⽁允䅁权獄权䅁权浄权䅁权湄权䅁允䅁䅁䅅䅁䡁䅁䅁䅁䅁敧䅒䍄䉁䅁䅁兂䅁䅁䅍䅄䅁䅁䅯眳䅑䅁䅯朶䅯䅁䅯朵䅯䅁䅯眶䅯䅁䅅䅁䉁䅁䅁权允䅂䅁䍄䉁䅁䅁兂䅁䅁䅍䅄䅁䅁䅯䅱䅕䅁䅯儵䅯䅁䅯朵䅯䅁䅯眵䅯䅁䅅䅁䉁䅁䅁权允䅂䅁䍄䉁䅁䅁兂䅁䅁䅍䅄䅁䅁䅯兹䅳䅁䅯朶䅯䅁䅯朵䅯䅁䅯眶䅯䅁䅅䅁䉁䅁䅁权允䅂䅁䍄䉁䅁䅁兂䅁䅁䅍䅄䅁䅁䅯儯䄴䅁䅯朶䅯䅁䅯朵䅯䅁䅯眶䅯䅁䅅䅁䉁䅁䅁权允䅂䅁䍄䉁䅁䅁兂䅁䅁䅍䅄䅁䅁䅯兰䅅䅁䅯朶䅯䅁䅯朵䅯䅁䅯眶䅯䅁䅅䅁䉁䅁䅁睂䅁䅁䅁䍁浶䅑杷允䅁䅁䅍䅁䑁䅁䅷䅁䭁佁䄰䅁䭁䉁䜴䅁䉁䅁䅁允䅁䅁䅯䄫䅣䅁杷允䅁䅁䅑䅁䑁䅁䅷䅁䭁䵁䉉䅁䭁䅁䅑䅁䭁䅁䅕䅁䉁䅁䅁允䅁䉁䅑䭸佚䅁䅁䅁䵁䅉䅅䅁䑁䅁䅁睁䵁䅁䅁权㥁䅄䅁权敁杂䅁允䅁䅁䅅䅁䭁䑁䝣䅁䵁䅉䅅䅁䑁䅁䅁睁䵁䅁䅁权⭁䅄䅁权敁杂䅁允䅁䅁䅅䅁䭁䙁䝁䅁䵁䅉䅅䅁䑁䅁䅁睁䵁䅁䅁权⽁䅄䅁权敁杂䅁允䅁䅁䅅䅁䭁佁䜰䅁䵁䅉䅅䅁䕁䅁䅁睁䵁䅁䅁权牃允䅁权晁杂䅁权杁杂䅁允䅁䅁䅅䅁䭁䡁䡷䅁䵁䅉䅅䅁䙁䅁䅁睁䵁䅁䅁权摃允䅁权瑄权䅁权浄权䅁权湄权䅁允䅁䅁䅅䅁䡁䅁䅁䅁权畹䅖䍄䉁䅁䅁睁䅁䅁䅍䅄䅁䅁䅯剧䅁䅁䅯䅈䅙䅁䅅䅁䉁䅁䅁权乂杂䅁䍄䉁䅁䅁䅂䅁䅁䅍䅄䅁䅁䅯東䅅䅁䅯睈䅙䅁䅯䅉䅙䅁䅅䅁䉁䅁䅁权䝃杄䅁䍄䉁䅁䅁睁䅁䅁䅍䅄䅁䅁䅯睹䄴䅁䅯杇䅙䅁䅅䅁䉁䅁䅁权乄杂䅁䍄䉁䅁䅁兂䅁䅁䅍䅄䅁䅁䅯李䅅䅁䅯䄶䅯䅁䅯朵䅯䅁䅯眵䅯䅁䅅䅁䉁䅁䅁权允䅂䅁䍄䉁䅁䅁兂䅁䅁䅍䅄䅁䅁䅯关䅅䅁䅯䄷䅯䅁䅯朵䅯䅁䅯眵䅯䅁䅅䅁䉁䅁䅁睂䅁䅁䅁䥷歘䅑杷允䅁䅁䅍䅁䑁䅁䅷䅁䭁䥁佉䅁䭁䍁䝑䅁䉁䅁䅁允䅁䅁䅯儯䅣䅁杷允䅁䅁䅕䅁䑁䅁䅷䅁䭁䥁䉳䅁䭁佁䭧䅁䭁佁䭙䅁䭁佁䭣䅁䉁䅁䅁允䅁䅁䅯杂䅳䅁杷允䅁䅁䅕䅁䑁䅁䅷䅁䭁䩁䱕䅁䭁佁䬰䅁䭁佁䭙䅁䭁佁䭣䅁䉁䅁䅁允䅁䅁䅣䅁䅁䵁㝂〴䵁䅉䅅䅁䑁䅁䅁睁䵁䅁䅁权佄䅁䅁权慁杂䅁允䅁䅁䅅䅁䭁䉁䝳䅁䵁䅉䅅䅁䕁䅁䅁睁䵁䅁䅁权桂允䅁权䉁杁䅁权䑁杁䅁允䅁䅁䅅䅁䙁䝁体㝱汊獑䅒䍄䉁䅁䅁兂䅁䅁䅍䅄䅁䅁䅯睺䅷䅁䅯儵䅯䅁䅯朵䅯䅁䅯眵䅯䅁䅅䅁䉁䅁䅁权允䅂䅁䍄䉁䅁䅁䅂䅁䅁䅍䅄䅁䅁䅯兡䄸䅁䅯睈䅙䅁䅯䅉䅙䅁䅅䅁䉁䅁䅁权佂杂䅁䍄䉁䅁䅁兂䅁䅁䅍䅄䅁䅁䅯儵䅅䅁䅯䄷䅯䅁䅯朵䅯䅁䅯眵䅯䅁䅅䅁䉁䅁䅁睂䅁䅁䅁偑止䅑杷允䅁䅁䅍䅁䑁䅁䅷䅁䭁䝁䘸䅁䭁䍁䝑䅁䉁䅁䅁允䅁䅁䅯睔䅧䅁杷允䅁䅁䅕䅁䑁䅁䅷䅁䭁䑁䘸䅁䭁佁䭫䅁䭁佁䭙䅁䭁佁䭣䅁䉁䅁䅁允䅁䅁䅯䅅䅑䅁杷允䅁䅁䅍䅁䑁䅁䅷䅁䭁偁䙣䅁䭁䉁䝧䅁䉁䅁䅁允䅁䅁䅯睢䅙䅁杷允䅁䅁䅕䅁䑁䅁䅷䅁䭁䝁䵕䅁䭁佁䭫䅁䭁佁䭙䅁䭁佁䭣䅁䉁䅁䅁允䅁䅁䅯䅩䄴䅁杷允䅁䅁䅑䅁䑁䅁䅷䅁䭁䥁䕧䅁䭁䉁䜸䅁䭁䍁䝁䅁䉁䅁䅁允䅁䅁䅯䅹䅙䅁杷允䅁䅁䅑䅁䑁䅁䅷䅁䭁䑁䈸䅁䭁䅁䍅䅁䭁䅁䍕䅁䉁䅁䅁允䅁䅁䅕䝙ㅤ偵㡓䔰䵁䅉䅅䅁䕁䅁䅁睁䵁䅁䅁权⽁允䅁权䉁杁䅁权䑁杁䅁允䅁䅁䅅䅁䙁䝁つ㥫㑱獪䅒䍄䉁䅁䅁兂䅁䅁䅍䅄䅁䅁䅯兴䅳䅁䅯朶䅯䅁䅯朵䅯䅁䅯眶䅯䅁䅅䅁䉁䅁䅁睂䅁䅁䅁䍷浲䅑杷允䅁䅁䅍䅁䑁䅁䅷䅁䭁䉁䱙䅁䭁䍁䝑䅁䉁䅁䅁允䅁䅁䅯兩䄴䅁杷允䅁䅁䅕䅁䑁䅁䅷䅁䭁佁䈰䅁䭁佁䭕䅁䭁佁䭙䅁䭁佁䭣䅁䉁䅁䅁允䅁䅁䅯兄䅳䅁杷允䅁䅁䅍䅁䑁䅁䅷䅁䭁乁䕉䅁䭁䉁䝧䅁䉁䅁䅁允䅁䅁䅯䅦䅙䅁杷允䅁䅁䅕䅁䑁䅁䅷䅁䭁䅁佅䅁䭁佁䭷䅁䭁佁䭙䅁䭁佁䭣䅁䉁䅁䅁允䅁䅁䅣䅁䅁䅁牁欵䵁䅉䅅䅁䙁䅁䅁睁䵁䅁䅁权睁杄䅁权汄权䅁权浄权䅁权湄权䅁允䅁䅁䅅䅁䭁䉁䕁䅁䵁䅉䅅䅁䙁䅁䅁睁䵁䅁䅁权⽄权䅁权獄权䅁权浄权䅁权湄权䅁允䅁䅁䅅䅁䭁䉁䕁䅁䵁䅉䅅䅁䙁䅁䅁睁䵁䅁䅁权坁睃䅁权潄权䅁权浄权䅁权湄权䅁允䅁䅁䅅䅁䭁䉁䕁䅁䵁䅉䅅䅁䑁䅁䅁睁䵁䅁䅁权⭂允䅁权慁杂䅁允䅁䅁䅅䅁䭁䙁䜸䅁䵁䅉䅅䅁䙁䅁䅁睁䵁䅁䅁权杁杄䅁权煄权䅁权浄权䅁权牄权䅁允䅁䅁䅅䅁䡁䅁䅁䅁权佐䅚䍄䉁䅁䅁睁䅁䅁䅍䅄䅁䅁䅯杦䅅䅁䅯杈䅙䅁䅅䅁䉁䅁䅁权䵃元䅁䍄䉁䅁䅁睁䅁䅁䅍䅄䅁䅁䅯杯䅳䅁䅯䅊䅙䅁䅅䅁䉁䅁䅁权允䅂䅁䍄䉁䅁䅁䅂䅁䅁䅍䅄䅁䅁䅯䅓䅳䅁䅯睈䅙䅁䅯䅉䅙䅁䅅䅁䉁䅁䅁权㑁杂䅁䍄䉁䅁䅁睁䅁䅁䅍䅄䅁䅁䅯兊䅁䅁䅯杈䅙䅁䅅䅁䉁䅁䅁权煃杂䅁䍄䉁䅁䅁兂䅁䅁䅍䅄䅁䅁䅯杶䅷䅁䅯儶䅯䅁䅯朵䅯䅁䅯眵䅯䅁䅅䅁䉁䅁䅁权允䅂䅁䍄䉁䅁䅁睁䅁䅁䅍䅄䅁䅁䅯术䅷䅁䅯杇䅙䅁䅅䅁䉁䅁䅁权坄杂䅁䍄䉁䅁䅁䅂䅁䅁䅍䅄䅁䅁䅯朹䅁䅁䅯权䅁䅁䅯䅂䅉䅁䅅䅁䉁䅁䅁兂瑂⼵灵搸䉉䅑杷允䅁䅁䅕䅁䑁䅁䅷䅁䭁佁䅍䅁䭁佁䭯䅁䭁佁䭙䅁䭁佁䭳䅁䉁䅁䅁允䅁䅁䅣䅁䅁䅁㙁欵䵁䅉䅅䅁䙁䅁䅁睁䵁䅁䅁权⭂允䅁权灄权䅁权浄权䅁权湄权䅁允䅁䅁䅅䅁䭁䥁佯䅁䵁䅉䅅䅁䑁䅁䅁睁䵁䅁䅁权坄䅄䅁权敁杂䅁允䅁䅁䅅䅁䭁䝁䡯䅁䵁䅉䅅䅁䕁䅁䅁睁䵁䅁䅁权䵁䅁䅁权䭁䅁䅁权䕁杁䅁允䅁䅁䅅䅁䙁䉁䘫ㄶ㑇瑈⼲䍄䉁䅁䅁兂䅁䅁䅍䅄䅁䅁䅯杤䅁䅁䅯儷䅯䅁䅯朵䅯䅁䅯眵䅯䅁䅅䅁䉁䅁䅁睂䅁䅁䅁䵯汶䅑杷允䅁䅁䅕䅁䑁䅁䅷䅁䭁䡁䈴䅁䭁佁䭷䅁䭁佁䭙䅁䭁佁䭣䅁䉁䅁䅁允䅁䅁䅣䅁䅁䍁奃〴䵁䅉䅅䅁䑁䅁䅁睁䵁䅁䅁权畄䅂䅁权流杂䅁允䅁䅁䅅䅁䙁䅁塲㍯㥁氲䅤䍄䉁䅁䅁兂䅁䅁䅍䅄䅁䅁䅯兂䅅䅁䅯䄶䅯䅁䅯朵䅯䅁䅯眵䅯䅁䅅䅁䉁䅁䅁权䝁睃䅁䍄䉁䅁䅁兂䅁䅁䅍䅄䅁䅁䅯眱䄰䅁䅯儵䅯䅁䅯朵䅯䅁䅯眵䅯䅁䅅䅁䉁䅁䅁权㕄权䅁䍄䉁䅁䅁睁䅁䅁䅍䅄䅁䅁䅯杊䅅䅁䅯杈䅙䅁䅅䅁䉁䅁䅁权噂元䅁䍄䉁䅁䅁睁䅁䅁䅍䅄䅁䅁䅯全䅅䅁䅯䅇䅙䅁䅅䅁䉁䅁䅁权㡂杂䅁䍄䉁䅁䅁睁䅁䅁䅍䅄䅁䅁䅯睅䅅䅁䅯杊䅙䅁䅅䅁䉁䅁䅁兂桄桥畓げ坆䅑杷允䅁䅁䅍䅁䑁䅁䅷䅁䭁䩁䉉䅁䭁䉁䝯䅁䉁䅁䅁允䅁䅁䅯睘䅙䅁杷允䅁䅁䅍䅁䑁䅁䅷䅁䭁䥁䉕䅁䭁䉁䝯䅁䉁䅁䅁允䅁䅁䅯兗䅙䅁杷允䅁䅁䅕䅁䑁䅁䅷䅁䭁䉁乷䅁䭁佁䭧䅁䭁佁䭙䅁䭁佁䭣䅁䉁䅁䅁允䅁䅁䅯李䅳䅁杷允䅁䅁䅍䅁䑁䅁䅷䅁䭁䥁䉕䅁䭁䉁䝷䅁䉁䅁䅁允䅁䅁䅯杧䅙䅁杷允䅁䅁䅕䅁䑁䅁䅷䅁䭁䱁䱣䅁䭁佁䬰䅁䭁佁䭙䅁䭁佁䭣䅁䉁䅁䅁允䅁䅁䅯䅅䅑䅁杷允䅁䅁䅕䅁䑁䅁䅷䅁䭁䱁䉯䅁䭁佁䬰䅁䭁佁䭙䅁䭁佁䭣䅁䉁䅁䅁允䅁䅁䅣䅁䅁䝁偁唵䵁䅉䅅䅁䑁䅁䅁睁䵁䅁䅁权䵃杄䅁权敁杂䅁允䅁䅁䅅䅁䭁䕁䝕䅁䵁䅉䅅䅁䑁䅁䅁睁䵁䅁䅁权歁睄䅁权奁杂䅁允䅁䅁䅅䅁䭁䡁䝷䅁䵁䅉䅅䅁䕁䅁䅁睁䵁䅁䅁权杁允䅁权晁杂䅁权杁杂䅁允䅁䅁䅅䅁䭁偁䡳䅁䵁䅉䅅䅁䙁䅁䅁睁䵁䅁䅁权⭃䅄䅁权煄权䅁权浄权䅁权牄权䅁允䅁䅁䅅䅁䭁䉁䕁䅁䵁䅉䅅䅁䙁䅁䅁睁䵁䅁䅁权允䅅䅁权煄权䅁权浄权䅁权牄权䅁允䅁䅁䅅䅁䭁䉁䕁䅁䵁䅉䅅䅁䕁䅁䅁睁䵁䅁䅁权歁允䅁权晁杂䅁权杁杂䅁允䅁䅁䅅䅁䭁䩁䝷䅁䵁䅉䅅䅁䑁䅁䅁睁䵁䅁䅁权䙃允䅁权流杂䅁允䅁䅁䅅䅁䙁乁橥䑣䬰ㅖ䅖䍄䉁䅁䅁睁䅁䅁䅍䅄䅁䅁䅯兄䅙䅁䅯杇䅙䅁䅅䅁䉁䅁䅁权婂杂䅁䍄䉁䅁䅁睁䅁䅁䅍䅄䅁䅁䅯典䅑䅁䅯䅈䅙䅁䅅䅁䉁䅁䅁权牁杂䅁䍄䉁䅁䅁䅂䅁䅁䅍䅄䅁䅁䅯杚䅕䅁䅯睈䅙䅁䅯䅉䅙䅁䅅䅁䉁䅁䅁权䵂杂䅁䍄䉁䅁䅁睁䅁䅁䅍䅄䅁䅁䅯䅎䅷䅁䅯杊䅙䅁䅅䅁䉁䅁䅁兂浂浚浚浚啚䅑杷允䅁䅁䅕䅁䑁䅁䅷䅁䭁䡁乙䅁䭁佁䬰䅁䭁佁䭙䅁䭁佁䭣䅁䉁䅁䅁允䅁䅁䅯䅅䅑䅁杷允䅁䅁䅕䅁䑁䅁䅷䅁䭁䥁䉕䅁䭁佁䭫䅁䭁佁䭙䅁䭁佁䭣䅁䉁䅁䅁允䅁䅁䅯䄴䅷䅁杷允䅁䅁䅕䅁䑁䅁䅷䅁䭁䝁䅁䅁䭁佁䭧䅁䭁佁䭙䅁䭁佁䭣䅁䉁䅁䅁允䅁䅁䅯李䅳䅁杷允䅁䅁䅑䅁䑁䅁䅷䅁䭁䭁䉕䅁䭁䅁䅯䅁䭁䅁䍑䅁䉁䅁䅁允䅁䅁䅕敥浫免獩䐶䴸䅉䅅䅁䙁䅁䅁睁䵁䅁䅁权㍂䅁䅁权汄权䅁权浄权䅁权湄权䅁允䅁䅁䅅䅁䭁偁䭫䅁䵁䅉䅅䅁䙁䅁䅁睁䵁䅁䅁权元允䅁权灄权䅁权浄权䅁权湄权䅁允䅁䅁䅅䅁䭁䉁䕁䅁䵁䅉䅅䅁䕁䅁䅁睁䵁䅁䅁权獃允䅁权䕁䅁䅁权䕁杁䅁允䅁䅁䅅䅁啁乁奂睙䅁䅁䅁䍄䉁䅁䅁兂䅁䅁䅍䅄䅁䅁䅯全䅅䅁䅯䄷䅯䅁䅯朵䅯䅁䅯眵䅯䅁䅅䅁䉁䅁䅁睂䅁䅁䅁䍷橔䅑杷允䅁䅁䅍䅁䑁䅁䅷䅁䭁偁䱫䅁䭁䉁䝷䅁䉁䅁䅁允䅁䅁䅯睋䅙䅁杷允䅁䅁䅕䅁䑁䅁䅷䅁䭁偁䭧䅁䭁佁䬰䅁䭁佁䭙䅁䭁佁䭣䅁䉁䅁䅁允䅁䅁䅯䅅䅑䅁杷允䅁䅁䅕䅁䑁䅁䅷䅁䭁䥁䉕䅁䭁佁䬰䅁䭁佁䭙䅁䭁佁䭣䅁䉁䅁䅁允䅁䅁䅣䅁䅁佁橁欵䵁䅉䅅䅁䑁䅁䅁睁䵁䅁䅁权剂䅁䅁权捁杂䅁允䅁䅁䅅䅁䭁䱁䝁䅁䵁䅉䅅䅁䙁䅁䅁睁䵁䅁䅁权⽁允䅁权潄权䅁权浄权䅁权湄权䅁允䅁䅁䅅䅁䭁䅁䱙䅁䵁䅉䅅䅁䙁䅁䅁睁䵁䅁䅁权元兄䅁权潄权䅁权浄权䅁权湄权䅁允䅁䅁䅅䅁䭁䉁䕁䅁䵁䅉䅅䅁䑁䅁䅁睁䵁䅁䅁权䩂䅁䅁权慁杂䅁允䅁䅁䅅䅁䭁乁䝙䅁䵁䅉䅅䅁䑁䅁䅁睁䵁䅁䅁权剂䅁䅁权歁杂䅁允䅁䅁䅅䅁䭁乁䩁䅁䵁䅉䅅䅁䑁䅁䅁睁䵁䅁䅁权⭃睃䅁权流杂䅁允䅁䅁䅅䅁䙁䙁㑋潈牘嘸䅆䍄䉁䅁䅁䅂䅁䅁䅍䅄䅁䅁䅯睋䅕䅁䅯睈䅙䅁䅯䅉䅙䅁䅅䅁䉁䅁䅁权㑁杂䅁䍄䉁䅁䅁睁䅁䅁䅍䅄䅁䅁䅯睃䅅䅁䅯䅈䅙䅁䅅䅁䉁䅁䅁权䉂杂䅁䍄䉁䅁䅁兂䅁䅁䅍䅄䅁䅁䅯杨䅷䅁䅯儵䅯䅁䅯朵䅯䅁䅯眵䅯䅁䅅䅁䉁䅁䅁权允䅂䅁䍄䉁䅁䅁兂䅁䅁䅍䅄䅁䅁䅯兕䅁䅁䅯䄷䅯䅁䅯朵䅯䅁䅯眵䅯䅁䅅䅁䉁䅁䅁睂䅁䅁䅁䭧止䅑杷允䅁䅁䅍䅁䑁䅁䅷䅁䭁䭁䉫䅁䭁䍁䝙䅁䉁䅁䅁允䅁䅁䅕噋偹癷䥗ざ䵁䅉䅅䅁䙁䅁䅁睁䵁䅁䅁权㕂兂䅁权灄权䅁权浄权䅁权湄权䅁允䅁䅁䅅䅁䭁䉁䕁䅁䵁䅉䅅䅁䑁䅁䅁睁䵁䅁䅁权晄䅂䅁权奁杂䅁允䅁䅁䅅䅁䭁䑁䝫䅁䵁䅉䅅䅁䑁䅁䅁睁䵁䅁䅁权䙄䅁䅁权奁杂䅁允䅁䅁䅅䅁䭁䝁䜸䅁䵁䅉䅅䅁䑁䅁䅁睁䵁䅁䅁权䩄睃䅁权奁杂䅁允䅁䅁䅅䅁䭁䡁䝷䅁䵁䅉䅅䅁䑁䅁䅁睁䵁䅁䅁权㙄允䅁权敁杂䅁允䅁䅁䅅䅁䭁䵁䠰䅁䵁䅉䅅䅁䑁䅁䅁睁䵁䅁䅁权あ兄䅁权敁杂䅁允䅁䅁䅅䅁䭁䉁卉䅁䵁䅉䅅䅁䑁䅁䅁睁䵁䅁䅁权晄䅂䅁权慁杂䅁允䅁䅁䅅䅁䭁䑁䜴䅁䵁䅉䅅䅁䑁䅁䅁睁䵁䅁䅁权䙄䅁䅁权慁杂䅁允䅁䅁䅅䅁䭁䱁䝁䅁䵁䅉䅅䅁䙁䅁䅁睁䵁䅁䅁权牁兂䅁权灄权䅁权浄权䅁权湄权䅁允䅁䅁䅅䅁䭁䉁䕁䅁䵁䅉䅅䅁䙁䅁䅁睁䵁䅁䅁权䥄睃䅁权潄权䅁权浄权䅁权湄权䅁允䅁䅁䅅䅁䭁䉁䕁䅁䵁䅉䅅䅁䑁䅁䅁睁䵁䅁䅁权䩄睃䅁权慁杂䅁允䅁䅁䅅䅁䭁䍁䝳䅁䵁䅉䅅䅁䑁䅁䅁睁䵁䅁䅁权䩁睄䅁权捁杂䅁允䅁䅁䅅䅁䭁䙁䜰䅁䵁䅉䅅䅁䙁䅁䅁睁䵁䅁䅁权㡁允䅁权潄权䅁权浄权䅁权湄权䅁允䅁䅁䅅䅁䭁䑁䱙䅁䵁䅉䅅䅁䑁䅁䅁睁䵁䅁䅁权䡄䅁䅁权慁杂䅁允䅁䅁䅅䅁䭁䑁䜴䅁䵁䅉䅅䅁䙁䅁䅁睁䵁䅁䅁权牃䅁䅁权煄权䅁权浄权䅁权牄权䅁允䅁䅁䅅䅁䡁䅁䅁䅁䅂畒䅚䍄䉁䅁䅁兂䅁䅁䅍䅄䅁䅁䅯入䅳䅁䅯儶䅯䅁䅯朵䅯䅁䅯眵䅯䅁䅅䅁䉁䅁䅁权允䅂䅁䍄䉁䅁䅁兂䅁䅁䅍䅄䅁䅁䅯儹䅅䅁䅯儵䅯䅁䅯朵䅯䅁䅯眵䅯䅁䅅䅁䉁䅁䅁权㕄权䅁䍄䉁䅁䅁兂䅁䅁䅍䅄䅁䅁䅯兔䅕䅁䅯䄶䅯䅁䅯朵䅯䅁䅯眵䅯䅁䅅䅁䉁䅁䅁权䝁睃䅁䍄䉁䅁䅁睁䅁䅁䅍䅄䅁䅁䅯眳䅑䅁䅯䅈䅙䅁䅅䅁䉁䅁䅁权㥃杂䅁䍄䉁䅁䅁睁䅁䅁䅍䅄䅁䅁䅯典䅁䅁䅯䅈䅙䅁䅅䅁䉁䅁䅁权睃杂䅁䍄䉁䅁䅁䅂䅁䅁䅍䅄䅁䅁䅯杙䅁䅁䅯允䅉䅁䅯兂䅉䅁䅅䅁䉁䅁䅁兂汁⭐湉呥䙙兑杷允䅁䅁䅑䅁䑁䅁䅷䅁䭁䉁䉁䅁䭁䅁䅯䅁䭁䅁䅕䅁䉁䅁䅁允䅁䅁䅕硨婢牺⼯䔶䵁䅉䅅䅁䑁䅁䅁睁䵁䅁䅁权䩄睃䅁权捁杂䅁允䅁䅁䅅䅁䭁䍁䝳䅁䵁䅉䅅䅁䑁䅁䅁睁䵁䅁䅁权獁䅄䅁权奁杂䅁允䅁䅁䅅䅁䭁䉁䝫䅁䵁䅉䅅䅁䙁䅁䅁睁䵁䅁䅁权畃䅄䅁权獄权䅁权浄权䅁权湄权䅁允䅁䅁䅅䅁䭁䉁䕁䅁䵁䅉䅅䅁䑁䅁䅁睁䵁䅁䅁权杁杄䅁权慁杂䅁允䅁䅁䅅䅁䭁䑁䜰䅁䵁䅉䅅䅁䑁䅁䅁睁䵁䅁䅁权䵃允䅁权慁杂䅁允䅁䅁䅅䅁䭁䙁䝫䅁䵁䅉䅅䅁䑁䅁䅁睁䵁䅁䅁权湁睄䅁权敁杂䅁允䅁䅁䅅䅁䭁䑁䝑䅁䵁䅉䅅䅁䙁䅁䅁睁䵁䅁䅁权䍃䅄䅁权獄权䅁权浄权䅁权湄权䅁允䅁䅁䅅䅁䭁䉁䕁䅁䵁䅉䅅䅁䑁䅁䅁睁䵁䅁䅁权䩄睃䅁权敁杂䅁允䅁䅁䅅䅁䭁䩁䝯䅁䵁䅉䅅䅁䕁䅁䅁睁䵁䅁䅁权祂允䅁权䭁䅁䅁权䙁䅁䅁允䅁䅁䅅䅁䙁䕁椵䙅㕧側⼴䍄䉁䅁䅁睁䅁䅁䅍䅄䅁䅁䅯眳䅑䅁䅯杊䅙䅁䅅䅁䉁䅁䅁兂䙃ㄶ㑇獈䭖䅑杷允䅁䅁䅍䅁䑁䅁䅷䅁䭁䵁䅣䅁䭁䍁䝙䅁䉁䅁䅁允䅁䅁䅕椹捨㡪ㅊ䕓䵁䅉䅅䅁䕁䅁䅁睁䵁䅁䅁权癄䅁䅁权剁䅁䅁权䙁䅁䅁允䅁䅁䅅䅁啁䕁⭁䅶䅙䅁䅁䍄䉁䅁䅁䅂䅁䅁䅍䅄䅁䅁䅯䄫䅅䅁䅯睈䅙䅁䅯䅉䅙䅁䅅䅁䉁䅁䅁权婃权䅁䍄䉁䅁䅁䅂䅁䅁䅍䅄䅁䅁䅯杳䅁䅁䅯权䅁䅁䅯䅂䅉䅁䅅䅁䉁䅁䅁兂允䑗ね偹ㅙ䅑杷允䅁䅁䅕䅁䑁䅁䅷䅁䭁䵁䅕䅁䭁佁䭕䅁䭁佁䭙䅁䭁佁䭣䅁䉁䅁䅁允䅁䅁䅯䅏䅳䅁杷允䅁䅁䅕䅁䑁䅁䅷䅁䭁佁䙣䅁䭁佁䭯䅁䭁佁䭙䅁䭁佁䭳䅁䉁䅁䅁允䅁䅁䅣䅁䅁䭁流欵䵁䅉䅅䅁䙁䅁䅁睁䵁䅁䅁权䡄䅁䅁权汄权䅁权浄权䅁权湄权䅁允䅁䅁䅅䅁䭁䉁䕁䅁䵁䅉䅅䅁䙁䅁䅁睁䵁䅁䅁权晄䅂䅁权潄权䅁权浄权䅁权湄权䅁允䅁䅁䅅䅁䭁䉁䕁䅁䵁䅉䅅䅁䙁䅁䅁睁䵁䅁䅁权䩄睃䅁权潄权䅁权浄权䅁权湄权䅁允䅁䅁䅅䅁䭁䉁䕁䅁䵁䅉䅅䅁䑁䅁䅁睁䵁䅁䅁权ㅄ兂䅁权慁杂䅁允䅁䅁䅅䅁䭁䉁䝳䅁䵁䅉䅅䅁䙁䅁䅁睁䵁䅁䅁权䡄䅁䅁权潄权䅁权浄权䅁权湄权䅁允䅁䅁䅅䅁䭁䉁䕁䅁䵁䅉䅅䅁䑁䅁䅁睁䵁䅁䅁权䍄兂䅁权敁杂䅁允䅁䅁䅅䅁䭁䑁䝑䅁䵁䅉䅅䅁䕁䅁䅁睁䵁䅁䅁权䅂允䅁权晁杂䅁权杁杂䅁允䅁䅁䅅䅁䭁䙁䡣䅁䵁䅉䅅䅁䕁䅁䅁睁䵁䅁䅁权時允䅁权䉁杁䅁权䑁杁䅁允䅁䅁䅅䅁䙁䕁乱䄲佁瑔䅊䍄䉁䅁䅁睁䅁䅁䅍䅄䅁䅁䅯䅣䅅䅁䅯䅈䅙䅁䅅䅁䉁䅁䅁权煁杂䅁䍄䉁䅁䅁睁䅁䅁䅍䅄䅁䅁䅯䅶䅕䅁䅯䅊䅙䅁䅅䅁䉁䅁䅁权允䅂䅁䍄䉁䅁䅁睁䅁䅁䅍䅄䅁䅁䅯䅏䅷䅁䅯杈䅙䅁䅅䅁䉁䅁䅁权桄杂䅁䍄䉁䅁䅁睁䅁䅁䅍䅄䅁䅁䅯䅫䅳䅁䅯䅇䅙䅁䅅䅁䉁䅁䅁权㕁杂䅁䍄䉁䅁䅁䅂䅁䅁䅍䅄䅁䅁䅯睊䅳䅁䅯睈䅙䅁䅯䅉䅙䅁䅅䅁䉁䅁䅁权䵂杂䅁䍄䉁䅁䅁睁䅁䅁䅍䅄䅁䅁䅯眱䅳䅁䅯䅇䅙䅁䅅䅁䉁䅁䅁权䩂睂䅁䍄䉁䅁䅁兂䅁䅁䅍䅄䅁䅁䅯眳䅑䅁䅯䄷䅯䅁䅯朵䅯䅁䅯眵䅯䅁䅅䅁䉁䅁䅁权允䅂䅁䍄䉁䅁䅁兂䅁䅁䅍䅄䅁䅁䅯睸䅁䅁䅯䄷䅯䅁䅯朵䅯䅁䅯眵䅯䅁䅅䅁䉁䅁䅁权允䅂䅁䍄䉁䅁䅁睁䅁䅁䅍䅄䅁䅁䅯睑䅅䅁䅯䅇䅙䅁䅅䅁䉁䅁䅁权瑁杂䅁䍄䉁䅁䅁䅂䅁䅁䅍䅄䅁䅁䅯末䅳䅁䅯睈䅙䅁䅯䅉䅙䅁䅅䅁䉁䅁䅁权摂权䅁䍄䉁䅁䅁兂䅁䅁䅍䅄䅁䅁䅯兰䅅䅁䅯儷䅯䅁䅯朵䅯䅁䅯眵䅯䅁䅅䅁䉁䅁䅁睂䅁䅁䅁䵉氯䅑杷允䅁䅁䅍䅁䑁䅁䅷䅁䭁䩁䉍䅁䭁䍁䝙䅁䉁䅁䅁允䅁䅁䅕䉵䘶ㄶ潈䕗䵁䅉䅅䅁䑁䅁䅁睁䵁䅁䅁权獁兂䅁权敁杂䅁允䅁䅁䅅䅁䭁䭁䝉䅁䵁䅉䅅䅁䑁䅁䅁睁䵁䅁䅁权䱁杂䅁权奁杂䅁允䅁䅁䅅䅁䭁䡁䝷䅁䵁䅉䅅䅁䑁䅁䅁睁䵁䅁䅁权䑂允䅁权捁杂䅁允䅁䅁䅅䅁䭁䩁䜰䅁䵁䅉䅅䅁䙁䅁䅁睁䵁䅁䅁权千兄䅁权灄权䅁权浄权䅁权湄权䅁允䅁䅁䅅䅁䭁䥁卷䅁䵁䅉䅅䅁䑁䅁䅁睁䵁䅁䅁权䡂睃䅁权敁杂䅁允䅁䅁䅅䅁䭁䕁䝧䅁䵁䅉䅅䅁䕁䅁䅁睁䵁䅁䅁权奄䅁䅁权剁䅁䅁权䕁杁䅁允䅁䅁䅅䅁啁佁獂䉊䅳䅁䅁䍄䉁䅁䅁兂䅁䅁䅍䅄䅁䅁䅯兵䅅䅁䅯朶䅯䅁䅯朵䅯䅁䅯眶䅯䅁䅅䅁䉁䅁䅁权允䅂䅁䍄䉁䅁䅁睁䅁䅁䅍䅄䅁䅁䅯睂䄰䅁䅯䅊䅙䅁䅅䅁䉁䅁䅁权允䅂䅁䍄䉁䅁䅁䅂䅁䅁䅍䅄䅁䅁䅯䅃䅅䅁䅯允䅉䅁䅯杁䅉䅁䅅䅁䉁䅁䅁兂䱁婯䑹䄱䩧兑杷允䅁䅁䅕䅁䑁䅁䅷䅁䭁䡁䈸䅁䭁佁䭷䅁䭁佁䭙䅁䭁佁䭣䅁䉁䅁䅁允䅁䅁䅣䅁䅁䭁㉂〴䵁䅉䅅䅁䙁䅁䅁睁䵁䅁䅁权橄允䅁权灄权䅁权浄权䅁权湄权䅁允䅁䅁䅅䅁䭁䥁伴䅁䵁䅉䅅䅁䙁䅁䅁睁䵁䅁䅁权扄䅂䅁权煄权䅁权浄权䅁权牄权䅁允䅁䅁䅅䅁䭁䉁䕁䅁䵁䅉䅅䅁䑁䅁䅁睁䵁䅁䅁权摃杄䅁权流杂䅁允䅁䅁䅅䅁䙁䑁積積積㄰䅰䍄䉁䅁䅁兂䅁䅁䅍䅄䅁䅁䅯䅫䅕䅁䅯䄶䅯䅁䅯朵䅯䅁䅯眵䅯䅁䅅䅁䉁䅁䅁权允䅂䅁䍄䉁䅁䅁兂䅁䅁䅍䅄䅁䅁䅯睷䅕䅁䅯朶䅯䅁䅯朵䅯䅁䅯眶䅯䅁䅅䅁䉁䅁䅁睂䅁䅁䅁䑁洳䅑杷允䅁䅁䅕䅁䑁䅁䅷䅁䭁偁䘸䅁䭁佁䬰䅁䭁佁䭙䅁䭁佁䭣䅁䉁䅁䅁允䅁䅁䅣䅁䅁佁䅄䔵䵁䅉䅅䅁䑁䅁䅁睁䵁䅁䅁权䩂允䅁权敁杂䅁允䅁䅁䅅䅁䭁䭁䝑䅁䵁䅉䅅䅁䕁䅁䅁睁䵁䅁䅁权䡁䅁䅁权䉁杁䅁权䑁杁䅁允䅁䅁䅅䅁䙁䱁䙌扒塧杘䉤䍄䉁䅁䅁䅂䅁䅁䅍䅄䅁䅁䅯睕䅅䅁䅯权䅁䅁䅯兂䅁䅁䅅䅁䉁䅁䅁兂歂㥏倹婪㉦睐杷允䅁䅁䅕䅁䑁䅁䅷䅁䭁䥁伸䅁䭁佁䭷䅁䭁佁䭙䅁䭁佁䭣䅁䉁䅁䅁允䅁䅁䅣䅁䅁䵁穁欵䵁䅉䅅䅁䑁䅁䅁睁䵁䅁䅁权䑂允䅁权流杂䅁允䅁䅁䅅䅁䙁䙁偹癷潕䙦䅎䍄䉁䅁䅁兂䅁䅁䅍䅄䅁䅁䅯杄䄰䅁䅯朶䅯䅁䅯朵䅯䅁䅯眶䅯䅁䅅䅁䉁䅁䅁权允䅂䅁䍄䉁䅁䅁睁䅁䅁䅍䅄䅁䅁䅯杔䅕䅁䅯䅊䅙䅁䅅䅁䉁䅁䅁权偁䅃䅁䍄䉁䅁䅁睁䅁䅁䅍䅄䅁䅁䅯杵䅷䅁䅯杊䅙䅁䅅䅁䉁䅁䅁兂捂㡪ㅌ䍋奸䅑杷允䅁䅁䅑䅁䑁䅁䅷䅁䭁偁䅑䅁䭁䉁䅅䅁䭁䅁䍑䅁䉁䅁䅁允䅁䉁䅑佑ぉ杊䅁䅁䵁䅉䅅䅁䕁䅁䅁睁䵁䅁䅁权䩄允䅁权剁䅁䅁权䙁䅁䅁允䅁䅁䅅䅁啁佁䙨杗䅑䅁䅁䍄䉁䅁䅁兂䅁䅁䅍䅄䅁䅁䅯兵䅁䅁䅯儶䅯䅁䅯朵䅯䅁䅯眵䅯䅁䅅䅁䉁䅁䅁权元杄䅁䍄䉁䅁䅁兂䅁䅁䅍䅄䅁䅁䅯睑䅅䅁䅯䄶䅯䅁䅯朵䅯䅁䅯眵䅯䅁䅅䅁䉁䅁䅁权䝁睃䅁䍄䉁䅁䅁睁䅁䅁䅍䅄䅁䅁䅯朹䅅䅁䅯杊䅙䅁䅅䅁䉁䅁䅁兂卂䉵䘶稶商䅑杷允䅁䅁䅕䅁䑁䅁䅷䅁䭁䕁䉍䅁䭁佁䭫䅁䭁佁䭙䅁䭁佁䭣䅁䉁䅁䅁允䅁䅁䅯八䄴䅁杷允䅁䅁䅍䅁䑁䅁䅷䅁䭁䍁䉍䅁䭁䍁䝑䅁䉁䅁䅁允䅁䅁䅯杤䅯䅁杷允䅁䅁䅕䅁䑁䅁䅷䅁䭁䵁䱕䅁䭁佁䭷䅁䭁佁䭙䅁䭁佁䭣䅁䉁䅁䅁允䅁䅁䅣䅁䅁䵁乂欵䵁䅉䅅䅁䙁䅁䅁睁䵁䅁䅁权乃允䅁权潄权䅁权浄权䅁权湄权䅁允䅁䅁䅅䅁䭁䅁䱙䅁䵁䅉䅅䅁䙁䅁䅁睁䵁䅁䅁权䝁杂䅁权灄权䅁权浄权䅁权湄权䅁允䅁䅁䅅䅁䭁偁儴䅁䵁䅉䅅䅁䑁䅁䅁睁䵁䅁䅁权佄䅁䅁权捁杂䅁允䅁䅁䅅䅁䭁䙁䝯䅁䵁䅉䅅䅁䑁䅁䅁睁䵁䅁䅁权慄允䅁权歁杂䅁允䅁䅁䅅䅁䭁䙁䭑䅁䵁䅉䅅䅁䑁䅁䅁睁䵁䅁䅁权摄允䅁权捁杂䅁允䅁䅁䅅䅁䭁䅁䡷䅁䵁䅉䅅䅁䕁䅁䅁睁䵁䅁䅁权時䅁䅁权剁䅁䅁权䙁䅁䅁允䅁䅁䅅䅁啁䕁楃核䅙䅁䅁䍄䉁䅁䅁睁䅁䅁䅍䅄䅁䅁䅯兒䅳䅁䅯杊䅙䅁䅅䅁䉁䅁䅁兂䑄匹捨祪䅊䅑杷允䅁䅁䅍䅁䑁䅁䅷䅁䭁佁乙䅁䭁䍁䝑䅁䉁䅁䅁允䅁䅁䅯䅃䅣䅁杷允䅁䅁䅑䅁䑁䅁䅷䅁䭁䉁䰰䅁䭁䉁䜸䅁䭁䍁䝁䅁䉁䅁䅁允䅁䅁䅯睒䅧䅁杷允䅁䅁䅍䅁䑁䅁䅷䅁䭁䍁位䅁䭁䍁䝙䅁䉁䅁䅁允䅁䅁䅕灭婭婭䩬歗䵁䅉䅅䅁䕁䅁䅁睁䵁䅁䅁权䵁䅁䅁权䭁䅁䅁权䙁䅁䅁允䅁䅁䅅䅁䙁偁卌坔光乗⽫䍄䉁䅁䅁䅂䅁䅁䅍䅄䅁䅁䅯杺䅁䅁䅯睈䅙䅁䅯䅉䅙䅁䅅䅁䉁䅁䅁权啄元䅁䍄䉁䅁䅁兂䅁䅁䅍䅄䅁䅁䅯䄳䅕䅁䅯儵䅯䅁䅯朵䅯䅁䅯眵䅯䅁䅅䅁䉁䅁䅁权㥁杁䅁䍄䉁䅁䅁睁䅁䅁䅍䅄䅁䅁䅯䅆䄴䅁䅯杈䅙䅁䅅䅁䉁䅁䅁权䍃杂䅁䍄䉁䅁䅁兂䅁䅁䅍䅄䅁䅁䅯睌䅳䅁䅯儵䅯䅁䅯朵䅯䅁䅯眵䅯䅁䅅䅁䉁䅁䅁权允䅂䅁䍄䉁䅁䅁䅂䅁䅁䅍䅄䅁䅁䅯免䅁䅁䅯充䅁䅁䅯䅂䅉䅁䅅䅁䉁䅁䅁䅆杄偙佅䅁䅁䅁杷允䅁䅁䅕䅁䑁䅁䅷䅁䭁偁䕁䅁䭁佁䭷䅁䭁佁䭙䅁䭁佁䭣䅁䉁䅁䅁允䅁䅁䅣䅁䅁䥁婂唵䵁䅉䅅䅁䙁䅁䅁睁䵁䅁䅁权あ睄䅁权煄权䅁权浄权䅁权牄权䅁允䅁䅁䅅䅁䡁䅁䅁䅁杁畐䅚䍄䉁䅁䅁兂䅁䅁䅍䅄䅁䅁䅯杺䅁䅁䅯儶䅯䅁䅯朵䅯䅁䅯眵䅯䅁䅅䅁䉁䅁䅁权呃杄䅁䍄䉁䅁䅁睁䅁䅁䅍䅄䅁䅁䅯兘䅅䅁䅯杇䅙䅁䅅䅁䉁䅁䅁权⭁杂䅁䍄䉁䅁䅁睁䅁䅁䅍䅄䅁䅁䅯䄸䅑䅁䅯䅈䅙䅁䅅䅁䉁䅁䅁权瑄杂䅁䍄䉁䅁䅁䅂䅁䅁䅍䅄䅁䅁䅯朰䅁䅁䅯允䅉䅁䅯杁䅉䅁䅅䅁䉁䅁䅁兂畂佡獳㤫䔰兑杷允䅁䅁䅍䅁䑁䅁䅷䅁䭁䩁䉳䅁䭁䉁䝷䅁䉁䅁䅁允䅁䅁䅯䄷䅙䅁杷允䅁䅁䅕䅁䑁䅁䅷䅁䭁䵁䱳䅁䭁佁䭧䅁䭁佁䭙䅁䭁佁䭣䅁䉁䅁䅁允䅁䅁䅯杂䅳䅁杷允䅁䅁䅕䅁䑁䅁䅷䅁䭁䱁䅕䅁䭁佁䭧䅁䭁佁䭙䅁䭁佁䭣䅁䉁䅁䅁允䅁䅁䅯杂䅳䅁杷允䅁䅁䅕䅁䑁䅁䅷䅁䭁䵁䄴䅁䭁佁䭯䅁䭁佁䭙䅁䭁佁䭳䅁䉁䅁䅁允䅁䅁䅣䅁䅁䵁瑁欵䵁䅉䅅䅁䑁䅁䅁睁䵁䅁䅁权杂允䅁权奁杂䅁允䅁䅁䅅䅁䭁䕁䝁䅁䵁䅉䅅䅁䑁䅁䅁睁䵁䅁䅁权療兂䅁权慁杂䅁允䅁䅁䅅䅁䭁䙁䜴䅁䵁䅉䅅䅁䑁䅁䅁睁䵁䅁䅁权湃䅁䅁权敁杂䅁允䅁䅁䅅䅁䭁䥁䝁䅁䵁䅉䅅䅁䑁䅁䅁睁䵁䅁䅁权㥄䅁䅁权奁杂䅁允䅁䅁䅅䅁䭁䡁䝷䅁䵁䅉䅅䅁䑁䅁䅁睁䵁䅁䅁权睂兂䅁权慁杂䅁允䅁䅁䅅䅁䭁䝁䝉䅁䵁䅉䅅䅁䕁䅁䅁睁䵁䅁䅁权睃䅁䅁权晁杂䅁权杁杂䅁允䅁䅁䅅䅁䭁乁䩙䅁䵁䅉䅅䅁䙁䅁䅁睁䵁䅁䅁权㕃兄䅁权煄权䅁权浄权䅁权牄权䅁允䅁䅁䅅䅁䭁䉁䕁䅁䵁䅉䅅䅁䕁䅁䅁睁䵁䅁䅁权瑁䅁䅁权䭁䅁䅁权䕁杁䅁允䅁䅁䅅䅁䙁乁佮ㄹ橐剰䅂䍄䉁䅁䅁兂䅁䅁䅍䅄䅁䅁䅯䅬䅑䅁䅯䄷䅯䅁䅯朵䅯䅁䅯眵䅯䅁䅅䅁䉁䅁䅁睂䅁䅁䅁䉉浺䅑杷允䅁䅁䅕䅁䑁䅁䅷䅁䭁䉁䙯䅁䭁佁䭷䅁䭁佁䭙䅁䭁佁䭣䅁䉁䅁䅁允䅁䅁䅯䅅䅑䅁杷允䅁䅁䅕䅁䑁䅁䅷䅁䭁䅁佯䅁䭁佁䬰䅁䭁佁䭙䅁䭁佁䭣䅁䉁䅁䅁允䅁䅁䅯䅅䅑䅁杷允䅁䅁䅍䅁䑁䅁䅷䅁䭁䙁䙑䅁䭁䉁䝷䅁䉁䅁䅁允䅁䅁䅯杒䅣䅁杷允䅁䅁䅑䅁䑁䅁䅷䅁䭁䕁䈴䅁䭁䉁䅅䅁䭁䅁䍑䅁䉁䅁䅁允䅁䉁䅑佁瘷睆䅁䅁䵁䅉䅅䅁䙁䅁䅁睁䵁䅁䅁权湃䅁䅁权瑄权䅁权浄权䅁权湄权䅁允䅁䅁䅅䅁䡁䅁䅁䅁䅃佂䅚䍄䉁䅁䅁兂䅁䅁䅍䅄䅁䅁䅯睔䄰䅁䅯儶䅯䅁䅯朵䅯䅁䅯眵䅯䅁䅅䅁䉁䅁䅁权允䅂䅁䍄䉁䅁䅁睁䅁䅁䅍䅄䅁䅁䅯䅙䅅䅁䅯杈䅙䅁䅅䅁䉁䅁䅁权呃杂䅁䍄䉁䅁䅁䅂䅁䅁䅍䅄䅁䅁䅯兹䅁䅁䅯充䅁䅁䅯兂䅁䅁䅅䅁䉁䅁䅁䅆䅄启偉䅁䅁䅁杷允䅁䅁䅍䅁䑁䅁䅷䅁䭁䉁䰰䅁䭁䉁䜴䅁䉁䅁䅁允䅁䅁䅯公䄴䅁杷允䅁䅁䅑䅁䑁䅁䅷䅁䭁䙁䉣䅁䭁䅁䅑䅁䭁䅁䅕䅁䉁䅁䅁允䅁䉁䅑剢吹䅁䅁䅁䵁䅉䅅䅁䑁䅁䅁睁䵁䅁䅁权杂允䅁权歁杂䅁允䅁䅁䅅䅁䭁乁䥁䅁䵁䅉䅅䅁䕁䅁䅁睁䵁䅁䅁权㉁允䅁权剁䅁䅁权䙁䅁䅁允䅁䅁䅅䅁啁䝁摃䉘䅫䅁䅁䍄䉁䅁䅁睁䅁䅁䅍䅄䅁䅁䅯眲䄸䅁䅯䅊䅙䅁䅅䅁䉁䅁䅁权䕂杅䅁䍄䉁䅁䅁䅂䅁䅁䅍䅄䅁䅁䅯共䅅䅁䅯允䅉䅁䅯兂䅉䅁䅅䅁䉁䅁䅁兂䅄䌱噰摩慮䅑杷允䅁䅁䅕䅁䑁䅁䅷䅁䭁䡁䄸䅁䭁佁䬰䅁䭁佁䭙䅁䭁佁䭣䅁䉁䅁䅁允䅁䅁䅣䅁䅁䥁婃唵䵁䅉䅅䅁䑁䅁䅁睁䵁䅁䅁权㥃允䅁权捁杂䅁允䅁䅁䅅䅁䭁䭁䝉䅁䵁䅉䅅䅁䙁䅁䅁睁䵁䅁䅁权坃䅂䅁权潄权䅁权浄权䅁权湄权䅁允䅁䅁䅅䅁䭁䉁䕁䅁䵁䅉䅅䅁䙁䅁䅁睁䵁䅁䅁权杂允䅁权潄权䅁权浄权䅁权湄权䅁允䅁䅁䅅䅁䭁䉁䕁䅁䵁䅉䅅䅁䑁䅁䅁睁䵁䅁䅁权ぃ允䅁权歁杂䅁允䅁䅁䅅䅁䭁䉁䕁䅁䵁䅉䅅䅁䙁䅁䅁睁䵁䅁䅁权穁䅁䅁权潄权䅁权浄权䅁权湄权䅁允䅁䅁䅅䅁䭁䅁䱙䅁䵁䅉䅅䅁䑁䅁䅁睁䵁䅁䅁权硄允䅁权慁杂䅁允䅁䅁䅅䅁䭁䍁䜰䅁䵁䅉䅅䅁䙁䅁䅁睁䵁䅁䅁权䥂兂䅁权潄权䅁权浄权䅁权湄权䅁允䅁䅁䅅䅁䭁偁䬴䅁䵁䅉䅅䅁䙁䅁䅁睁䵁䅁䅁权杂允䅁权煄权䅁权浄权䅁权牄权䅁允䅁䅁䅅䅁䭁䉁䕁䅁䵁䅉䅅䅁䕁䅁䅁睁䵁䅁䅁权卂杄䅁权晁杂䅁权杁杂䅁允䅁䅁䅅䅁䭁䩁䝷䅁䵁䅉䅅䅁䙁䅁䅁睁䵁䅁䅁权扁兄䅁权汄权䅁权浄权䅁权湄权䅁允䅁䅁䅅䅁䭁䉁䱧䅁䵁䅉䅅䅁䙁䅁䅁睁䵁䅁䅁权杂允䅁权瑄权䅁权浄权䅁权湄权䅁允䅁䅁䅅䅁䭁䉁䕁䅁䵁䅉䅅䅁䕁䅁䅁睁䵁䅁䅁权千允䅁权䉁杁䅁权䙁杁䅁允䅁䅁䅅䅁䙁䕁偖㍚印摰䄱䍄䉁䅁䅁䅂䅁䅁䅍䅄䅁䅁䅯杫䅅䅁䅯允䅉䅁䅯睁䅉䅁䅅䅁䉁䅁䅁兂敄攲䍹䑰启䅑杷允䅁䅁䅍䅁䑁䅁䅷䅁䭁䑁䵑䅁䭁䉁䝯䅁䉁䅁䅁允䅁䅁䅯睥䅙䅁杷允䅁䅁䅕䅁䑁䅁䅷䅁䭁䡁䉯䅁䭁佁䭯䅁䭁佁䭙䅁䭁佁䭳䅁䉁䅁䅁允䅁䅁䅣䅁䅁䥁佂欵䵁䅉䅅䅁䑁䅁䅁睁䵁䅁䅁权㍁䅁䅁权慁杂䅁允䅁䅁䅅䅁䭁䝁䝷䅁䵁䅉䅅䅁䑁䅁䅁睁䵁䅁䅁权牄䅂䅁权捁杂䅁允䅁䅁䅅䅁䭁䍁䡍䅁䵁䅉䅅䅁䕁䅁䅁睁䵁䅁䅁权獄䅁䅁权䭁䅁䅁权䙁䅁䅁允䅁䅁䅅䅁䙁乁乎桙奂呵䄵䍄䉁䅁䅁睁䅁䅁䅍䅄䅁䅁䅯䄹䅅䅁䅯杇䅙䅁䅅䅁䉁䅁䅁权䅂杂䅁䍄䉁䅁䅁睁䅁䅁䅍䅄䅁䅁䅯允䅕䅁䅯䅈䅙䅁䅅䅁䉁䅁䅁权楃杂䅁䍄䉁䅁䅁睁䅁䅁䅍䅄䅁䅁䅯其䅑䅁䅯䅇䅙䅁䅅䅁䉁䅁䅁权婁杂䅁䍄䉁䅁䅁兂䅁䅁䅍䅄䅁䅁䅯睴䅅䅁䅯䄷䅯䅁䅯朵䅯䅁䅯眵䅯䅁䅅䅁䉁䅁䅁睂䅁䅁䅁临歺䅑杷允䅁䅁䅕䅁䑁䅁䅷䅁䭁佁䉫䅁䭁佁䭫䅁䭁佁䭙䅁䭁佁䭣䅁䉁䅁䅁允䅁䅁䅯睲䄴䅁杷允䅁䅁䅕䅁䑁䅁䅷䅁䭁䉁䈰䅁䭁佁䭯䅁䭁佁䭙䅁䭁佁䭳䅁䉁䅁䅁允䅁䅁䅣䅁䅁䕁潁欵䵁䅉䅅䅁䙁䅁䅁睁䵁䅁䅁权塃杄䅁权灄权䅁权浄权䅁权湄权䅁允䅁䅁䅅䅁䭁䉁䕁䅁䵁䅉䅅䅁䑁䅁䅁睁䵁䅁䅁权䉄允䅁权敁杂䅁允䅁䅁䅅䅁䭁䑁䜸䅁䵁䅉䅅䅁䙁䅁䅁睁䵁䅁䅁权睃兂䅁权汄权䅁权浄权䅁权湄权䅁允䅁䅁䅅䅁䭁䉁䕁䅁䵁䅉䅅䅁䙁䅁䅁睁䵁䅁䅁权㕄兄䅁权汄权䅁权浄权䅁权湄权䅁允䅁䅁䅅䅁䭁䅁䰸䅁䵁䅉䅅䅁䙁䅁䅁睁䵁䅁䅁权歁允䅁权汄权䅁权浄权䅁权湄权䅁允䅁䅁䅅䅁䭁䅁䰰䅁䵁䅉䅅䅁䑁䅁䅁睁䵁䅁䅁权䭂允䅁权捁杂䅁允䅁䅁䅅䅁䭁䥁䝳䅁䵁䅉䅅䅁䕁䅁䅁睁䵁䅁䅁权䙁允䅁权䉁杁䅁权䍁杁䅁允䅁䅁䅅䅁䙁䙁乯獌杌晐䅎䍄䉁䅁䅁兂䅁䅁䅍䅄䅁䅁䅯䅊䅅䅁䅯儷䅯䅁䅯朵䅯䅁䅯眵䅯䅁䅅䅁䉁䅁䅁睂䅁䅁䅁䩯欯䅑杷允䅁䅁䅍䅁䑁䅁䅷䅁䭁䥁䅳䅁䭁䉁䝷䅁䉁䅁䅁允䅁䅁䅯睉䅣䅁杷允䅁䅁䅍䅁䑁䅁䅷䅁䭁䱁䙯䅁䭁䉁䜴䅁䉁䅁䅁允䅁䅁䅯眯䅙䅁杷允䅁䅁䅕䅁䑁䅁䅷䅁䭁䱁䄴䅁䭁佁䭫䅁䭁佁䭙䅁䭁佁䭣䅁䉁䅁䅁允䅁䅁䅯䅭䄴䅁杷允䅁䅁䅍䅁䑁䅁䅷䅁䭁䉁䄰䅁䭁䉁䝷䅁䉁䅁䅁允䅁䅁䅯睲䅙䅁杷允䅁䅁䅑䅁䑁䅁䅷䅁䭁佁䄰䅁䭁䉁䜸䅁䭁䍁䝁䅁䉁䅁䅁允䅁䅁䅯䅫䅣䅁杷允䅁䅁䅍䅁䑁䅁䅷䅁䭁䉁䄰䅁䭁䉁䜴䅁䉁䅁䅁允䅁䅁䅯睲䅙䅁杷允䅁䅁䅕䅁䑁䅁䅷䅁䭁䍁䱁䅁䭁佁䭫䅁䭁佁䭙䅁䭁佁䭣䅁䉁䅁䅁允䅁䅁䅯䅅䅑䅁杷允䅁䅁䅕䅁䑁䅁䅷䅁䭁䡁䈸䅁䭁佁䬰䅁䭁佁䭙䅁䭁佁䭣䅁䉁䅁䅁允䅁䅁䅣䅁䅁䕁橁欵䵁䅉䅅䅁䑁䅁䅁睁䵁䅁䅁权䝄䅂䅁权敁杂䅁允䅁䅁䅅䅁䭁䭁䝑䅁䵁䅉䅅䅁䕁䅁䅁睁䵁䅁䅁权㍃䅁䅁权剁䅁䅁权䕁杁䅁允䅁䅁䅅䅁啁䅁畂桃䄴䅁䅁䍄䉁䅁䅁䅂䅁䅁䅍䅄䅁䅁䅯先䅁䅁䅯睈䅙䅁䅯䅉䅙䅁䅅䅁䉁䅁䅁权捃杂䅁䍄䉁䅁䅁兂䅁䅁䅍䅄䅁䅁䅯䅆䄸䅁䅯儵䅯䅁䅯朵䅯䅁䅯眵䅯䅁䅅䅁䉁䅁䅁权允䅂䅁䍄䉁䅁䅁䅂䅁䅁䅍䅄䅁䅁䅯睁䅅䅁䅯权䅁䅁䅯兂䅁䅁䅅䅁䉁䅁䅁兂汁潂噇㑑䕳䅑杷允䅁䅁䅍䅁䑁䅁䅷䅁䭁䝁䘴䅁䭁䍁䝙䅁䉁䅁䅁允䅁䅁䅕場啯歲硤䕗䵁䅉䅅䅁䕁䅁䅁睁䵁䅁䅁权癁䅁䅁权䕁䅁䅁权䕁杁䅁允䅁䅁䅅䅁啁䙁䥰睉䅁䅁䅁䍄䉁䅁䅁兂䅁䅁䅍䅄䅁䅁䅯朳䅑䅁䅯儶䅯䅁䅯朵䅯䅁䅯眵䅯䅁䅅䅁䉁䅁䅁权晃睄䅁䍄䉁䅁䅁䅂䅁䅁䅍䅄䅁䅁䅯兌䅁䅁䅯允䅉䅁䅯兂䅉䅁䅅䅁䉁䅁䅁兂睃呢婨ㅗ䡯兑杷允䅁䅁䅑䅁䑁䅁䅷䅁䭁䍁䄰䅁䭁䅁䍅䅁䭁䅁䍍䅁䉁䅁䅁允䅁䅁䅕呋㙤牗にぁ䵅䅉䅅䅁䕁䅁䅁睁䵁䅁䅁权㉄䅁䅁权䭁䅁䅁权䙁䅁䅁允䅁䅁䅅䅁䙁佁兘瑉㕶癦⼴䍄䉁䅁䅁兂䅁䅁䅍䅄䅁䅁䅯儰䅅䅁䅯儶䅯䅁䅯朵䅯䅁䅯眵䅯䅁䅅䅁䉁䅁䅁权婃杄䅁䍄䉁䅁䅁睁䅁䅁䅍䅄䅁䅁䅯䅏䅷䅁䅯䅊䅙䅁䅅䅁䉁䅁䅁权浃杅䅁䍄䉁䅁䅁䅂䅁䅁䅍䅄䅁䅁䅯睄䅁䅁䅯䅂䅁䅁䅯兂䅁䅁䅅䅁䉁䅁䅁䅆奃兕䉳䅁䅁䅁杷允䅁䅁䅕䅁䑁䅁䅷䅁䭁䵁丸䅁䭁佁䭕䅁䭁佁䭙䅁䭁佁䭣䅁䉁䅁䅁允䅁䅁䅯䅈䅳䅁杷允䅁䅁䅕䅁䑁䅁䅷䅁䭁䝁䄴䅁䭁佁䬰䅁䭁佁䭙䅁䭁佁䭣䅁䉁䅁䅁允䅁䅁䅣䅁䅁䍁潁欵䵁䅉䅅䅁䙁䅁䅁睁䵁䅁䅁权㙃䅄䅁权瑄权䅁权浄权䅁权湄权䅁允䅁䅁䅅䅁䡁䅁䅁䅁杂佂䅚䍄䉁䅁䅁䅂䅁䅁䅍䅄䅁䅁䅯兘䅅䅁䅯䅂䅁䅁䅯兂䅁䅁䅅䅁䉁䅁䅁䅆獂䉹䅙䅁䅁䅁杷允䅁䅁䅕䅁䑁䅁䅷䅁䭁䩁䘰䅁䭁佁䭷䅁䭁佁䭙䅁䭁佁䭣䅁䉁䅁䅁允䅁䅁䅣䅁䅁䥁浄唵䵁䅉䅅䅁䕁䅁䅁睁䵁䅁䅁权偁允䅁权䉁杁䅁权䑁杁䅁允䅁䅁䅅䅁䙁䅁䭦㝍允癌䅂䍄䉁䅁䅁兂䅁䅁䅍䅄䅁䅁䅯先䅁䅁䅯䄷䅯䅁䅯朵䅯䅁䅯眵䅯䅁䅅䅁䉁䅁䅁睂䅁䅁䅁䩷汦䅑杷允䅁䅁䅕䅁䑁䅁䅷䅁䭁䉁䄰䅁䭁佁䬰䅁䭁佁䭙䅁䭁佁䭣䅁䉁䅁䅁允䅁䅁䅣䅁䅁䵁塃唵䵁䅉䅅䅁䑁䅁䅁睁䵁䅁䅁权偃兂䅁权敁杂䅁允䅁䅁䅅䅁䭁䭁䡫䅁䵁䅉䅅䅁䕁䅁䅁睁䵁䅁䅁权䩄允䅁权剁䅁䅁权䕁杁䅁允䅁䅁䅅䅁啁乁䱄杢䅑䅁䅁䍄䉁䅁䅁睁䅁䅁䅍䅄䅁䅁䅯兵䅁䅁䅯䅈䅙䅁䅅䅁䉁䅁䅁权捁睂䅁䍄䉁䅁䅁睁䅁䅁䅍䅄䅁䅁䅯杩䅁䅁䅯杈䅙䅁䅅䅁䉁䅁䅁权呂杂䅁䍄䉁䅁䅁睁䅁䅁䅍䅄䅁䅁䅯睸䅕䅁䅯䅊䅙䅁䅅䅁䉁䅁䅁权潁䅃䅁䍄䉁䅁䅁䅂䅁䅁䅍䅄䅁䅁䅯朸䅁䅁䅯䅂䅁䅁䅯䅂䅉䅁䅅䅁䉁䅁䅁䅆睂估䍑䅁䅁䅁杷允䅁䅁䅕䅁䑁䅁䅷䅁䭁䵁䙁䅁䭁佁䬰䅁䭁佁䭙䅁䭁佁䭣䅁䉁䅁䅁允䅁䅁䅯䅅䅑䅁杷允䅁䅁䅍䅁䑁䅁䅷䅁䭁䕁䉁䅁䭁䉁䜴䅁䉁䅁䅁允䅁䅁䅯䅘䅙䅁杷允䅁䅁䅑䅁䑁䅁䅷䅁䭁䝁䉫䅁䭁䅁䍅䅁䭁䅁䍕䅁䉁䅁䅁允䅁䅁䅕㕔㤳穎䑤〶䵁䅉䅅䅁䙁䅁䅁睁䵁䅁䅁权塁杂䅁权瑄权䅁权浄权䅁权湄权䅁允䅁䅁䅅䅁䡁䅁䅁䅁䅄位䅚䍄䉁䅁䅁睁䅁䅁䅍䅄䅁䅁䅯共䅑䅁䅯杈䅙䅁䅅䅁䉁䅁䅁权剂杂䅁䍄䉁䅁䅁睁䅁䅁䅍䅄䅁䅁䅯兵䅁䅁䅯䅊䅙䅁䅅䅁䉁䅁䅁权塄元䅁䍄䉁䅁䅁睁䅁䅁䅍䅄䅁䅁䅯杊䄰䅁䅯杈䅙䅁䅅䅁䉁䅁䅁权䙁䅃䅁䍄䉁䅁䅁䅂䅁䅁䅍䅄䅁䅁䅯䅱䅁䅁䅯允䅉䅁䅯兂䅉䅁䅅䅁䉁䅁䅁兂呂祏湡䠰䥍兑杷允䅁䅁䅍䅁䑁䅁䅷䅁䭁䱁䙙䅁䭁䉁䝧䅁䉁䅁䅁允䅁䅁䅯杓䅙䅁杷允䅁䅁䅑䅁䑁䅁䅷䅁䭁䩁䙧䅁䭁䉁䜸䅁䭁䍁䝁䅁䉁䅁䅁允䅁䅁䅯䅃䅧䅁杷允䅁䅁䅑䅁䑁䅁䅷䅁䭁偁䰰䅁䭁䉁䜸䅁䭁䍁䝁䅁䉁䅁䅁允䅁䅁䅯儷䅫䅁杷允䅁䅁䅑䅁䑁䅁䅷䅁䭁乁久䅁䭁䉁䜸䅁䭁䍁䝁䅁䉁䅁䅁允䅁䅁䅯杵䅙䅁杷允䅁䅁䅍䅁䑁䅁䅷䅁䭁䙁䄴䅁䭁䉁䜴䅁䉁䅁䅁允䅁䅁䅯睲䅙䅁杷允䅁䅁䅑䅁䑁䅁䅷䅁䭁䕁䅙䅁䭁䅁䍅䅁䭁䅁䍍䅁䉁䅁䅁允䅁䅁䅕䩈䥁潴㥙〱䵁䅉䅅䅁䑁䅁䅁睁䵁䅁䅁权桃兂䅁权流杂䅁允䅁䅁䅅䅁䙁䡁㥅瑃橥䙅䅚䍄䉁䅁䅁兂䅁䅁䅍䅄䅁䅁䅯典䅷䅁䅯儶䅯䅁䅯朵䅯䅁䅯眵䅯䅁䅅䅁䉁䅁䅁权䩃䅅䅁䍄䉁䅁䅁兂䅁䅁䅍䅄䅁䅁䅯兵䅁䅁䅯儵䅯䅁䅯朵䅯䅁䅯眵䅯䅁䅅䅁䉁䅁䅁权乁睃䅁䍄䉁䅁䅁兂䅁䅁䅍䅄䅁䅁䅯杪䅁䅁䅯儷䅯䅁䅯朵䅯䅁䅯眵䅯䅁䅅䅁䉁䅁䅁睂䅁䅁䅁䌴歐䅑杷允䅁䅁䅕䅁䑁䅁䅷䅁䭁䩁䴴䅁䭁佁䬰䅁䭁佁䭙䅁䭁佁䭣䅁䉁䅁䅁允䅁䅁䅣䅁䅁佁䱃唵䵁䅉䅅䅁䕁䅁䅁睁䵁䅁䅁权塂允䅁权晁杂䅁权杁杂䅁允䅁䅁䅅䅁䭁䑁䡙䅁䵁䅉䅅䅁䑁䅁䅁睁䵁䅁䅁权獃兂䅁权敁杂䅁允䅁䅁䅅䅁䭁䝁䝕䅁䵁䅉䅅䅁䙁䅁䅁睁䵁䅁䅁权穂䅅䅁权瑄权䅁权浄权䅁权湄权䅁允䅁䅁䅅䅁䭁䉁䕁䅁䵁䅉䅅䅁䑁䅁䅁睁䵁䅁䅁权い兂䅁权慁杂䅁允䅁䅁䅅䅁䭁䙁䜸䅁䵁䅉䅅䅁䙁䅁䅁睁䵁䅁䅁权㕃䅁䅁权瑄权䅁权浄权䅁权湄权䅁允䅁䅁䅅䅁䡁䅁䅁䅁杂⭌䅚䍄䉁䅁䅁睁䅁䅁䅍䅄䅁䅁䅯睱䅁䅁䅯䅇䅙䅁䅅䅁䉁䅁䅁权䅂杂䅁䍄䉁䅁䅁睁䅁䅁䅍䅄䅁䅁䅯睺䅅䅁䅯杊䅙䅁䅅䅁䉁䅁䅁兂䑄匹捨ㅪ削䅑杷允䅁䅁䅕䅁䑁䅁䅷䅁䭁䙁䙑䅁䭁佁䭷䅁䭁佁䭙䅁䭁佁䭣䅁䉁䅁䅁允䅁䅁䅣䅁䅁䭁䕁䔵䵁䅉䅅䅁䙁䅁䅁睁䵁䅁䅁权坂兄䅁权汄权䅁权浄权䅁权湄权䅁允䅁䅁䅅䅁䭁䉁䕁䅁䵁䅉䅅䅁䑁䅁䅁睁䵁䅁䅁权㙃允䅁权慁杂䅁允䅁䅁䅅䅁䭁䉁䝳䅁䵁䅉䅅䅁䑁䅁䅁睁䵁䅁䅁权癃䅂䅁权敁杂䅁允䅁䅁䅅䅁䭁䝁䝅䅁䵁䅉䅅䅁䑁䅁䅁睁䵁䅁䅁权䍄睃䅁权歁杂䅁允䅁䅁䅅䅁䭁䉁卅䅁䵁䅉䅅䅁䙁䅁䅁睁䵁䅁䅁权䥁允䅁权潄权䅁权浄权䅁权湄权䅁允䅁䅁䅅䅁䭁䅁䱙䅁䵁䅉䅅䅁䑁䅁䅁睁䵁䅁䅁权㍁兄䅁权敁杂䅁允䅁䅁䅅䅁䭁䍁䡁䅁䵁䅉䅅䅁䙁䅁䅁睁䵁䅁䅁权㑂兂䅁权灄权䅁权浄权䅁权湄权䅁允䅁䅁䅅䅁䭁乁充䅁䵁䅉䅅䅁䙁䅁䅁睁䵁䅁䅁权㑃䅄䅁权灄权䅁权浄权䅁权湄权䅁允䅁䅁䅅䅁䭁䙁乑䅁䵁䅉䅅䅁䑁䅁䅁睁䵁䅁䅁权ㅃ䅁䅁权流杂䅁允䅁䅁䅅䅁䙁䡁啳歲桦汋䅤䍄䉁䅁䅁䅂䅁䅁䅍䅄䅁䅁䅯党䅁䅁䅯允䅉䅁䅯睁䅉䅁䅅䅁䉁䅁䅁兂畄浗䵎地䩪䅑杷允䅁䅁䅕䅁䑁䅁䅷䅁䭁䑁䅫䅁䭁佁䬰䅁䭁佁䭙䅁䭁佁䭣䅁䉁䅁䅁允䅁䅁䅣䅁䅁佁塁欵䵁䅉䅅䅁䙁䅁䅁睁䵁䅁䅁权䥁兂䅁权瑄权䅁权浄权䅁权湄权䅁允䅁䅁䅅䅁䡁䅁䅁䅁䅂佦䅒䍄䉁䅁䅁睁䅁䅁䅍䅄䅁䅁䅯睱䅁䅁䅯杈䅙䅁䅅䅁䉁䅁䅁权橄杂䅁䍄䉁䅁䅁䅂䅁䅁䅍䅄䅁䅁䅯儴䅁䅁䅯䅂䅁䅁䅯兂䅁䅁䅅䅁䉁䅁䅁䅆杁䵤䉑䅁䅁䅁杷允䅁䅁䅕䅁䑁䅁䅷䅁䭁䥁䉧䅁䭁佁䭯䅁䭁佁䭙䅁䭁佁䭳䅁䉁䅁䅁允䅁䅁䅣䅁䅁䥁䑂欵䵁䅉䅅䅁䑁䅁䅁睁䵁䅁䅁权㕁睃䅁权捁杂䅁允䅁䅁䅅䅁䭁䡁䝳䅁䵁䅉䅅䅁䑁䅁䅁睁䵁䅁䅁权塄䅂䅁权捁杂䅁允䅁䅁䅅䅁䭁䡁䝑䅁䵁䅉䅅䅁䑁䅁䅁睁䵁䅁䅁权偁䅁䅁权捁杂䅁允䅁䅁䅅䅁䭁䡁䝳䅁䵁䅉䅅䅁䕁䅁䅁睁䵁䅁䅁权䡁允䅁权䭁䅁䅁权䕁杁䅁允䅁䅁䅅䅁䙁䥁坣挲㌷祕䅊䍄䉁䅁䅁兂䅁䅁䅍䅄䅁䅁䅯睱䅁䅁䅯儷䅯䅁䅯朵䅯䅁䅯眵䅯䅁䅅䅁䉁䅁䅁睂䅁䅁䅁䭁汄䅑杷允䅁䅁䅍䅁䑁䅁䅷䅁䭁䥁䙯䅁䭁䉁䝷䅁䉁䅁䅁允䅁䅁䅯䅄䅣䅁杷允䅁䅁䅑䅁䑁䅁䅷䅁䭁䉁䉣䅁䭁䅁䍅䅁䭁䅁䍍䅁䉁䅁䅁允䅁䅁䅕獳䄴䉍偙へ䵁䅉䅅䅁䑁䅁䅁睁䵁䅁䅁权佂允䅁权慁杂䅁允䅁䅁䅅䅁䭁䉁䝳䅁䵁䅉䅅䅁䑁䅁䅁睁䵁䅁䅁权乁杂䅁权敁杂䅁允䅁䅁䅅䅁䭁䉁䡯䅁䵁䅉䅅䅁䑁䅁䅁睁䵁䅁䅁权剄允䅁权歁杂䅁允䅁䅁䅅䅁䭁䍁䭍䅁䵁䅉䅅䅁䑁䅁䅁睁䵁䅁䅁权い权䅁权奁杂䅁允䅁䅁䅅䅁䭁䉁䝫䅁䵁䅉䅅䅁䙁䅁䅁睁䵁䅁䅁权あ兂䅁权灄权䅁权浄权䅁权湄权䅁允䅁䅁䅅䅁䭁䉁前䅁䵁䅉䅅䅁䕁䅁䅁睁䵁䅁䅁权䑃䅁䅁权䕁䅁䅁权䙁䅁䅁允䅁䅁䅅䅁啁佁癧光䅁䅁䅁䍄䉁䅁䅁兂䅁䅁䅍䅄䅁䅁䅯睋䅅䅁䅯儵䅯䅁䅯朵䅯䅁䅯眵䅯䅁䅅䅁䉁䅁䅁权㑁睃䅁䍄䉁䅁䅁睁䅁䅁䅍䅄䅁䅁䅯材䅅䅁䅯杈䅙䅁䅅䅁䉁䅁䅁权浂杂䅁䍄䉁䅁䅁睁䅁䅁䅍䅄䅁䅁䅯杔䅅䅁䅯䅈䅙䅁䅅䅁䉁䅁䅁权あ杂䅁䍄䉁䅁䅁睁䅁䅁䅍䅄䅁䅁䅯兙䅅䅁䅯䅊䅙䅁䅅䅁䉁䅁䅁权奄元䅁䍄䉁䅁䅁睁䅁䅁䅍䅄䅁䅁䅯睦䅳䅁䅯䅈䅙䅁䅅䅁䉁䅁䅁权あ杂䅁䍄䉁䅁䅁䅂䅁䅁䅍䅄䅁䅁䅯杔䅅䅁䅯睈䅙䅁䅯䅉䅙䅁䅅䅁䉁䅁䅁权婄元䅁䍄䉁䅁䅁睁䅁䅁䅍䅄䅁䅁䅯杔䅅䅁䅯䅊䅙䅁䅅䅁䉁䅁䅁权慄元䅁䍄䉁䅁䅁睁䅁䅁䅍䅄䅁䅁䅯督䅅䅁䅯杊䅙䅁䅅䅁䉁䅁䅁兂穁積積⭍华䅑杷允䅁䅁䅍䅁䑁䅁䅷䅁䭁佁䕳䅁䭁䉁䜴䅁䉁䅁䅁允䅁䅁䅯䅁䅣䅁杷允䅁䅁䅍䅁䑁䅁䅷䅁䭁䅁䙕䅁䭁䉁䜴䅁䉁䅁䅁允䅁䅁䅯杇䅣䅁杷允䅁䅁䅍䅁䑁䅁䅷䅁䭁䕁䙧䅁䭁䍁䝙䅁䉁䅁䅁允䅁䅁䅕䥘䌯匹捩ざ䵁䅉䅅䅁䙁䅁䅁睁䵁䅁䅁权佂允䅁权獄权䅁权浄权䅁权湄权䅁允䅁䅁䅅䅁䡁䅁䅁䅁杄攱䅒䍄䉁䅁䅁睁䅁䅁䅍䅄䅁䅁䅯䅏䅁䅁䅯杊䅙䅁䅅䅁䉁䅁䅁兂歃䑣䬰㠱塎䅑杷允䅁䅁䅕䅁䑁䅁䅷䅁䭁偁䵅䅁䭁佁䭕䅁䭁佁䭙䅁䭁佁䭣䅁䉁䅁䅁允䅁䅁䅯䅈䅳䅁杷允䅁䅁䅕䅁䑁䅁䅷䅁䭁䑁义䅁䭁佁䭕䅁䭁佁䭙䅁䭁佁䭣䅁䉁䅁䅁允䅁䅁䅯䅈䅳䅁杷允䅁䅁䅕䅁䑁䅁䅷䅁䭁䑁䉯䅁䭁佁䭕䅁䭁佁䭙䅁䭁佁䭣䅁䉁䅁䅁允䅁䅁䅯䅏䅳䅁杷允䅁䅁䅕䅁䑁䅁䅷䅁䭁䑁䅧䅁䭁佁䭕䅁䭁佁䭙䅁䭁佁䭣䅁䉁䅁䅁允䅁䅁䅯兄䅳䅁杷允䅁䅁䅑䅁䑁䅁䅷䅁䭁䱁䉅䅁䭁䅁䍅䅁䭁䅁䍉䅁䉁䅁䅁允䅁䅁䅕睴圸具⬶欫䵁䅉䅅䅁䕁䅁䅁睁䵁䅁䅁权㝂䅄䅁权晁杂䅁权杁杂䅁允䅁䅁䅅䅁䭁䩁䝙䅁䵁䅉䅅䅁䙁䅁䅁睁䵁䅁䅁权䥄允䅁权潄权䅁权浄权䅁权湄权䅁允䅁䅁䅅䅁䭁䅁䱙䅁䵁䅉䅅䅁䑁䅁䅁睁䵁䅁䅁权䱃䅁䅁权奁杂䅁允䅁䅁䅅䅁䭁䑁䝫䅁䵁䅉䅅䅁䕁䅁䅁睁䵁䅁䅁权穃允䅁权䭁䅁䅁权䕁杁䅁允䅁䅁䅅䅁䙁䍁䡵瑆佮祤䅖䍄䉁䅁䅁兂䅁䅁䅍䅄䅁䅁䅯兰䅅䅁䅯儵䅯䅁䅯朵䅯䅁䅯眵䅯䅁䅅䅁䉁䅁䅁权乁睃䅁䍄䉁䅁䅁兂䅁䅁䅍䅄䅁䅁䅯睰䅁䅁䅯儵䅯䅁䅯朵䅯䅁䅯眵䅯䅁䅅䅁䉁䅁䅁权㑁睃䅁䍄䉁䅁䅁睁䅁䅁䅍䅄䅁䅁䅯睖䅳䅁䅯䅊䅙䅁䅅䅁䉁䅁䅁权㍄䅅䅁䍄䉁䅁䅁䅂䅁䅁䅍䅄䅁䅁䅯䅐䅁䅁䅯充䅁䅁䅯䅂䅉䅁䅅䅁䉁䅁䅁䅆䅂瑘湉睁䅁䅁杷允䅁䅁䅍䅁䑁䅁䅷䅁䭁佁䕍䅁䭁䉁䝷䅁䉁䅁䅁允䅁䅁䅯其䅙䅁杷允䅁䅁䅑䅁䑁䅁䅷䅁䭁䑁䄰䅁䭁䉁䅅䅁䭁䅁䍑䅁䉁䅁䅁允䅁䉁䅑䙑匷睊䅍䅁䵁䅉䅅䅁䙁䅁䅁睁䵁䅁䅁权楄睃䅁权煄权䅁权浄权䅁权牄权䅁允䅁䅁䅅䅁䭁䉁䕁䅁䵁䅉䅅䅁䙁䅁䅁睁䵁䅁䅁权兂䅄䅁权灄权䅁权浄权䅁权湄权䅁允䅁䅁䅅䅁䭁䉁䕁䅁䵁䅉䅅䅁䑁䅁䅁睁䵁䅁䅁权佃允䅁权捁杂䅁允䅁䅁䅅䅁䭁䕁䝫䅁䵁䅉䅅䅁䑁䅁䅁睁䵁䅁䅁权獃䅂䅁权捁杂䅁允䅁䅁䅅䅁䭁䑁䜸䅁䵁䅉䅅䅁䑁䅁䅁睁䵁䅁䅁权乃允䅁权捁杂䅁允䅁䅁䅅䅁䭁䉁䡷䅁䵁䅉䅅䅁䑁䅁䅁睁䵁䅁䅁权汄䅄䅁权捁杂䅁允䅁䅁䅅䅁䭁偁䝣䅁䵁䅉䅅䅁䑁䅁䅁睁䵁䅁䅁权啃䅂䅁权奁杂䅁允䅁䅁䅅䅁䭁䉁䝫䅁䵁䅉䅅䅁䑁䅁䅁睁䵁䅁䅁权慁杄䅁权捁杂䅁允䅁䅁䅅䅁䭁䙁䝫䅁䵁䅉䅅䅁䕁䅁䅁睁䵁䅁䅁权敃允䅁权晁杂䅁权杁杂䅁允䅁䅁䅅䅁䭁䱁䭙䅁䵁䅉䅅䅁䙁䅁䅁睁䵁䅁䅁权睃兂䅁权潄权䅁权浄权䅁权湄权䅁允䅁䅁䅅䅁䭁䉁䕁䅁䵁䅉䅅䅁䕁䅁䅁睁䵁䅁䅁权畄䅁䅁权䕁䅁䅁权䙁䅁䅁允䅁䅁䅅䅁啁䅁䉧杒䅅䅁䅁䍄䉁䅁䅁䅂䅁䅁䅍䅄䅁䅁䅯兵䅑䅁䅯睈䅙䅁䅯䅉䅙䅁䅅䅁䉁䅁䅁权捃杂䅁</t>
  </si>
  <si>
    <t>䍄䉁䅁䅁睁䅁䅁䅍䅄䅁䅁䅯兪䅅䅁䅯䅊䅙䅁䅅䅁䉁䅁䅁权扄元䅁䍄䉁䅁䅁兂䅁䅁䅍䅄䅁䅁䅯杸䅕䅁䅯儶䅯䅁䅯朵䅯䅁䅯眵䅯䅁䅅䅁䉁䅁䅁权十兄䅁䍄䉁䅁䅁兂䅁䅁䅍䅄䅁䅁䅯兡䄸䅁䅯儶䅯䅁䅯朵䅯䅁䅯眵䅯䅁䅅䅁䉁䅁䅁权允䅂䅁䍄䉁䅁䅁兂䅁䅁䅍䅄䅁䅁䅯兮䄴䅁䅯䄶䅯䅁䅯朵䅯䅁䅯眵䅯䅁䅅䅁䉁䅁䅁权㉁睃䅁䍄䉁䅁䅁睁䅁䅁䅍䅄䅁䅁䅯条䅕䅁䅯䅊䅙䅁䅅䅁䉁䅁䅁权湂睂䅁䍄䉁䅁䅁睁䅁䅁䅍䅄䅁䅁䅯兩䅕䅁䅯䅊䅙䅁䅅䅁䉁䅁䅁权扃䅅䅁䍄䉁䅁䅁兂䅁䅁䅍䅄䅁䅁䅯兘䅳䅁䅯儵䅯䅁䅯朵䅯䅁䅯眵䅯䅁䅅䅁䉁䅁䅁权允䅂䅁䍄䉁䅁䅁䅂䅁䅁䅍䅄䅁䅁䅯杺䅳䅁䅯睈䅙䅁䅯䅉䅙䅁䅅䅁䉁䅁䅁权䵂杂䅁䍄䉁䅁䅁兂䅁䅁䅍䅄䅁䅁䅯兏䅁䅁䅯朶䅯䅁䅯朵䅯䅁䅯眶䅯䅁䅅䅁䉁䅁䅁睂䅁䅁䅁䍑浦䅑杷允䅁䅁䅍䅁䑁䅁䅷䅁䭁䭁䙳䅁䭁䍁䝑䅁䉁䅁䅁允䅁䅁䅯䅅䅑䅁杷允䅁䅁䅕䅁䑁䅁䅷䅁䭁䵁䱣䅁䭁佁䭧䅁䭁佁䭙䅁䭁佁䭣䅁䉁䅁䅁允䅁䅁䅯䅅䅑䅁杷允䅁䅁䅑䅁䑁䅁䅷䅁䭁䝁䄸䅁䭁䉁䜸䅁䭁䍁䝁䅁䉁䅁䅁允䅁䅁䅯杔䅙䅁杷允䅁䅁䅕䅁䑁䅁䅷䅁䭁䥁䕣䅁䭁佁䭕䅁䭁佁䭙䅁䭁佁䭣䅁䉁䅁䅁允䅁䅁䅯䅅䅑䅁杷允䅁䅁䅑䅁䑁䅁䅷䅁䭁䉁䉷䅁䭁䉁䜸䅁䭁䍁䝁䅁䉁䅁䅁允䅁䅁䅯杋䅧䅁杷允䅁䅁䅍䅁䑁䅁䅷䅁䭁䙁䙫䅁䭁䉁䝧䅁䉁䅁䅁允䅁䅁䅯兏䅙䅁杷允䅁䅁䅍䅁䑁䅁䅷䅁䭁䱁䵷䅁䭁䉁䝷䅁䉁䅁䅁允䅁䅁䅯睩䅙䅁杷允䅁䅁䅍䅁䑁䅁䅷䅁䭁佁䱣䅁䭁䉁䝧䅁䉁䅁䅁允䅁䅁䅯䅦䅙䅁杷允䅁䅁䅕䅁䑁䅁䅷䅁䭁䍁䄰䅁䭁佁䭷䅁䭁佁䭙䅁䭁佁䭣䅁䉁䅁䅁允䅁䅁䅣䅁䅁䕁䅃唵䵁䅉䅅䅁䑁䅁䅁睁䵁䅁䅁权時䅁䅁权流杂䅁允䅁䅁䅅䅁䙁佁剸䉵䘶ㅗ䅚䍄䉁䅁䅁睁䅁䅁䅍䅄䅁䅁䅯兰䅅䅁䅯杈䅙䅁䅅䅁䉁䅁䅁权ぁ杂䅁䍄䉁䅁䅁兂䅁䅁䅍䅄䅁䅁䅯兙䅅䅁䅯儷䅯䅁䅯朵䅯䅁䅯眵䅯䅁䅅䅁䉁䅁䅁睂䅁䅁䅁䈴洷䅑杷允䅁䅁䅕䅁䑁䅁䅷䅁䭁乁䙉䅁䭁佁䭕䅁䭁佁䭙䅁䭁佁䭣䅁䉁䅁䅁允䅁䅁䅯儫䅯䅁杷允䅁䅁䅑䅁䑁䅁䅷䅁䭁䡁䅍䅁䭁䉁䜸䅁䭁䍁䝁䅁䉁䅁䅁允䅁䅁䅯睊䅧䅁杷允䅁䅁䅍䅁䑁䅁䅷䅁䭁䍁䙕䅁䭁䉁䜴䅁䉁䅁䅁允䅁䅁䅯兓䅙䅁杷允䅁䅁䅕䅁䑁䅁䅷䅁䭁䙁䄸䅁䭁佁䭧䅁䭁佁䭙䅁䭁佁䭣䅁䉁䅁䅁允䅁䅁䅯术䅯䅁杷允䅁䅁䅕䅁䑁䅁䅷䅁䭁䵁䔸䅁䭁佁䬰䅁䭁佁䭙䅁䭁佁䭣䅁䉁䅁䅁允䅁䅁䅣䅁䅁䥁㥄唵䵁䅉䅅䅁䑁䅁䅁睁䵁䅁䅁权㕃兄䅁权敁杂䅁允䅁䅁䅅䅁䭁䩁䝣䅁䵁䅉䅅䅁䕁䅁䅁睁䵁䅁䅁权⽂允䅁权䭁䅁䅁权䙁䅁䅁允䅁䅁䅅䅁䙁䩁婱婭婭剭䅚䍄䉁䅁䅁兂䅁䅁䅍䅄䅁䅁䅯䄱䅳䅁䅯䄷䅯䅁䅯朵䅯䅁䅯眵䅯䅁䅅䅁䉁䅁䅁睂䅁䅁䅁䑷洷䅑杷允䅁䅁䅕䅁䑁䅁䅷䅁䭁䉁位䅁䭁佁䭯䅁䭁佁䭙䅁䭁佁䭳䅁䉁䅁䅁允䅁䅁䅯䅅䅑䅁杷允䅁䅁䅕䅁䑁䅁䅷䅁䭁䙁䄸䅁䭁佁䭯䅁䭁佁䭙䅁䭁佁䭳䅁䉁䅁䅁允䅁䅁䅣䅁䅁䝁偂欵䵁䅉䅅䅁䕁䅁䅁睁䵁䅁䅁权奁兂䅁权晁杂䅁权杁杂䅁允䅁䅁䅅䅁䭁䑁䡳䅁䵁䅉䅅䅁䙁䅁䅁睁䵁䅁䅁权䭂䅄䅁权瑄权䅁权浄权䅁权湄权䅁允䅁䅁䅅䅁䭁䉁䕁䅁䵁䅉䅅䅁䑁䅁䅁睁䵁䅁䅁权潃䅂䅁权慁杂䅁允䅁䅁䅅䅁䭁䱁䝙䅁䵁䅉䅅䅁䑁䅁䅁睁䵁䅁䅁权䝂兄䅁权慁杂䅁允䅁䅁䅅䅁䭁䝁䝷䅁䵁䅉䅅䅁䑁䅁䅁睁䵁䅁䅁权坁䅁䅁权慁杂䅁允䅁䅁䅅䅁䭁䵁䝍䅁䵁䅉䅅䅁䑁䅁䅁睁䵁䅁䅁权煃䅂䅁权慁杂䅁允䅁䅁䅅䅁䭁䵁䜰䅁䵁䅉䅅䅁䑁䅁䅁睁䵁䅁䅁权塁䅁䅁权慁杂䅁允䅁䅁䅅䅁䭁䱁䝙䅁䵁䅉䅅䅁䙁䅁䅁睁䵁䅁䅁权ㅁ睃䅁权獄权䅁权浄权䅁权湄权䅁允䅁䅁䅅䅁䡁䅁䅁䅁杂余䅆䍄䉁䅁䅁睁䅁䅁䅍䅄䅁䅁䅯八䅅䅁䅯䅈䅙䅁䅅䅁䉁䅁䅁权癃杂䅁䍄䉁䅁䅁兂䅁䅁䅍䅄䅁䅁䅯䅓䄰䅁䅯儶䅯䅁䅯朵䅯䅁䅯眵䅯䅁䅅䅁䉁䅁䅁权允䅂䅁䍄䉁䅁䅁睁䅁䅁䅍䅄䅁䅁䅯睬䄴䅁䅯杈䅙䅁䅅䅁䉁䅁䅁权呃杂䅁䍄䉁䅁䅁兂䅁䅁䅍䅄䅁䅁䅯朳䅁䅁䅯儵䅯䅁䅯朵䅯䅁䅯眵䅯䅁䅅䅁䉁䅁䅁权㑁睃䅁䍄䉁䅁䅁睁䅁䅁䅍䅄䅁䅁䅯䅆䅁䅁䅯杈䅙䅁䅅䅁䉁䅁䅁权摄元䅁䍄䉁䅁䅁睁䅁䅁䅍䅄䅁䅁䅯杒䄰䅁䅯杈䅙䅁䅅䅁䉁䅁䅁权䩄䅃䅁䍄䉁䅁䅁睁䅁䅁䅍䅄䅁䅁䅯杆䅁䅁䅯杈䅙䅁䅅䅁䉁䅁䅁权捄杂䅁䍄䉁䅁䅁睁䅁䅁䅍䅄䅁䅁䅯東䅑䅁䅯杈䅙䅁䅅䅁䉁䅁䅁权卂杂䅁䍄䉁䅁䅁睁䅁䅁䅍䅄䅁䅁䅯睆䅁䅁䅯杈䅙䅁䅅䅁䉁䅁䅁权兂杂䅁䍄䉁䅁䅁䅂䅁䅁䅍䅄䅁䅁䅯儹䅅䅁䅯允䅉䅁䅯杁䅉䅁䅅䅁䉁䅁䅁兂⭃氲捇㥎䩮䅑杷允䅁䅁䅍䅁䑁䅁䅷䅁䭁䉁䵕䅁䭁䉁䜴䅁䉁䅁䅁允䅁䅁䅯儴䅙䅁杷允䅁䅁䅍䅁䑁䅁䅷䅁䭁䕁䵍䅁䭁䉁䝧䅁䉁䅁䅁允䅁䅁䅯䅒䅙䅁杷允䅁䅁䅑䅁䑁䅁䅷䅁䭁䭁䕧䅁䭁䉁䜸䅁䭁䍁䝁䅁䉁䅁䅁允䅁䅁䅯朰䅙䅁杷允䅁䅁䅕䅁䑁䅁䅷䅁䭁䕁䉫䅁䭁佁䭷䅁䭁佁䭙䅁䭁佁䭣䅁䉁䅁䅁允䅁䅁䅣䅁䅁䥁楂唵䵁䅉䅅䅁䑁䅁䅁睁䵁䅁䅁权祄䅁䅁权敁杂䅁允䅁䅁䅅䅁䭁䙁䝕䅁䵁䅉䅅䅁䕁䅁䅁睁䵁䅁䅁权汄兄䅁权晁杂䅁权杁杂䅁允䅁䅁䅅䅁䭁䵁䝅䅁䵁䅉䅅䅁䙁䅁䅁睁䵁䅁䅁权扄兂䅁权煄权䅁权浄权䅁权牄权䅁允䅁䅁䅅䅁䡁䅁䅁䅁杄⭐䅚䍄䉁䅁䅁睁䅁䅁䅍䅄䅁䅁䅯䅴䅳䅁䅯䅇䅙䅁䅅䅁䉁䅁䅁权䭂杂䅁䍄䉁䅁䅁䅂䅁䅁䅍䅄䅁䅁䅯共䅑䅁䅯睈䅙䅁䅯䅉䅙䅁䅅䅁䉁䅁䅁权呄杂䅁䍄䉁䅁䅁䅂䅁䅁䅍䅄䅁䅁䅯䅆䅁䅁䅯睈䅙䅁䅯䅉䅙䅁䅅䅁䉁䅁䅁权㑁杂䅁䍄䉁䅁䅁䅂䅁䅁䅍䅄䅁䅁䅯兆䅁䅁䅯睈䅙䅁䅯䅉䅙䅁䅅䅁䉁䅁䅁权晄元䅁䍄䉁䅁䅁兂䅁䅁䅍䅄䅁䅁䅯兇䄸䅁䅯䄶䅯䅁䅯朵䅯䅁䅯眵䅯䅁䅅䅁䉁䅁䅁权允䅂䅁䍄䉁䅁䅁睁䅁䅁䅍䅄䅁䅁䅯䅯䅷䅁䅯杊䅙䅁䅅䅁䉁䅁䅁䅆煂䅁䅁䅁䅁䅁杷允䅁䅁䅍䅁䑁䅁䅷䅁䭁䕁䅫䅁䭁䉁䝧䅁䉁䅁䅁允䅁䅁䅯睢䅙䅁杷允䅁䅁䅕䅁䑁䅁䅷䅁䭁䍁䅑䅁䭁佁䭕䅁䭁佁䭙䅁䭁佁䭣䅁䉁䅁䅁允䅁䅁䅯児䅉䅁杷允䅁䅁䅕䅁䑁䅁䅷䅁䭁䥁䙷䅁䭁佁䭕䅁䭁佁䭙䅁䭁佁䭣䅁䉁䅁䅁允䅁䅁䅯睎䅳䅁杷允䅁䅁䅍䅁䑁䅁䅷䅁䭁䕁乙䅁䭁䍁䝑䅁䉁䅁䅁允䅁䅁䅯兯䄴䅁杷允䅁䅁䅍䅁䑁䅁䅷䅁䭁䉁䅙䅁䭁䍁䝑䅁䉁䅁䅁允䅁䅁䅯杸䅧䅁杷允䅁䅁䅍䅁䑁䅁䅷䅁䭁䉁䅣䅁䭁䍁䝑䅁䉁䅁䅁允䅁䅁䅯朰䅧䅁杷允䅁䅁䅕䅁䑁䅁䅷䅁䭁䅁䙫䅁䭁佁䭯䅁䭁佁䭙䅁䭁佁䭳䅁䉁䅁䅁允䅁䅁䅣䅁䅁䥁祁欵䵁䅉䅅䅁䑁䅁䅁睁䵁䅁䅁权䙁兄䅁权敁杂䅁允䅁䅁䅅䅁䭁䑁䝑䅁䵁䅉䅅䅁䙁䅁䅁睁䵁䅁䅁权䥁杄䅁权潄权䅁权浄权䅁权湄权䅁允䅁䅁䅅䅁䭁䉁䕁䅁䵁䅉䅅䅁䙁䅁䅁睁䵁䅁䅁权慂䅁䅁权灄权䅁权浄权䅁权湄权䅁允䅁䅁䅅䅁䭁䭁佉䅁䵁䅉䅅䅁䙁䅁䅁睁䵁䅁䅁权潃䅂䅁权灄权䅁权浄权䅁权湄权䅁允䅁䅁䅅䅁䭁䭁位䅁䵁䅉䅅䅁䙁䅁䅁睁䵁䅁䅁权⭂杄䅁权潄权䅁权浄权䅁权湄权䅁允䅁䅁䅅䅁䭁䉁䕁䅁䵁䅉䅅䅁䑁䅁䅁睁䵁䅁䅁权㝂䅄䅁权歁杂䅁允䅁䅁䅅䅁䭁䉁䕁䅁䵁䅉䅅䅁䙁䅁䅁睁䵁䅁䅁权噁䅁䅁权灄权䅁权浄权䅁权湄权䅁允䅁䅁䅅䅁䭁䭁余䅁䵁䅉䅅䅁䕁䅁䅁睁䵁䅁䅁权䍃䅁䅁权䉁杁䅁权䙁杁䅁允䅁䅁䅅䅁䙁䑁塂匹噪⼷䄵䍄䉁䅁䅁兂䅁䅁䅍䅄䅁䅁䅯杂䄰䅁䅯儵䅯䅁䅯朵䅯䅁䅯眵䅯䅁䅅䅁䉁䅁䅁权允䅂䅁䍄䉁䅁䅁兂䅁䅁䅍䅄䅁䅁䅯杒䄰䅁䅯儶䅯䅁䅯朵䅯䅁䅯眵䅯䅁䅅䅁䉁䅁䅁权湃杄䅁䍄䉁䅁䅁兂䅁䅁䅍䅄䅁䅁䅯杆䅁䅁䅯儶䅯䅁䅯朵䅯䅁䅯眵䅯䅁䅅䅁䉁䅁䅁权潃杄䅁䍄䉁䅁䅁兂䅁䅁䅍䅄䅁䅁䅯東䅑䅁䅯儶䅯䅁䅯朵䅯䅁䅯眵䅯䅁䅅䅁䉁䅁䅁权灃杄䅁䍄䉁䅁䅁睁䅁䅁䅍䅄䅁䅁䅯儱䄸䅁䅯杇䅙䅁䅅䅁䉁䅁䅁权䅄杂䅁䍄䉁䅁䅁兂䅁䅁䅍䅄䅁䅁䅯睆䅁䅁䅯儶䅯䅁䅯朵䅯䅁䅯眵䅯䅁䅅䅁䉁䅁䅁权㡄睃䅁䍄䉁䅁䅁睁䅁䅁䅍䅄䅁䅁䅯䄳䅑䅁䅯䅊䅙䅁䅅䅁䉁䅁䅁权允䅂䅁䍄䉁䅁䅁睁䅁䅁䅍䅄䅁䅁䅯其䅁䅁䅯杊䅙䅁䅅䅁䉁䅁䅁兂䑄匹捨㑪兊䅑杷允䅁䅁䅍䅁䑁䅁䅷䅁䭁偁䅁䅁䭁䉁䝷䅁䉁䅁䅁允䅁䅁䅯睒䅙䅁杷允䅁䅁䅕䅁䑁䅁䅷䅁䭁䱁䕍䅁䭁佁䭫䅁䭁佁䭙䅁䭁佁䭣䅁䉁䅁䅁允䅁䅁䅯䅅䅑䅁杷允䅁䅁䅕䅁䑁䅁䅷䅁䭁䉁䅑䅁䭁佁䭷䅁䭁佁䭙䅁䭁佁䭣䅁䉁䅁䅁允䅁䅁䅣䅁䅁䝁噁唵䵁䅉䅅䅁䙁䅁䅁睁䵁䅁䅁权䝂兄䅁权獄权䅁权浄权䅁权湄权䅁允䅁䅁䅅䅁䡁䅁䅁䅁䅄甶䅖䍄䉁䅁䅁兂䅁䅁䅍䅄䅁䅁䅯睙䄰䅁䅯䄷䅯䅁䅯朵䅯䅁䅯眵䅯䅁䅅䅁䉁䅁䅁权允䅂䅁䍄䉁䅁䅁兂䅁䅁䅍䅄䅁䅁䅯杆䅁䅁䅯䄷䅯䅁䅯朵䅯䅁䅯眵䅯䅁䅅䅁䉁䅁䅁睂䅁䅁䅁乯汌䅑杷允䅁䅁䅕䅁䑁䅁䅷䅁䭁䕁䴴䅁䭁佁䭷䅁䭁佁䭙䅁䭁佁䭣䅁䉁䅁䅁允䅁䅁䅣䅁䅁佁穃唵䵁䅉䅅䅁䙁䅁䅁睁䵁䅁䅁权獂允䅁权瑄权䅁权浄权䅁权湄权䅁允䅁䅁䅅䅁䡁䅁䅁䅁杂敶䅖䍄䉁䅁䅁䅂䅁䅁䅍䅄䅁䅁䅯党䅁䅁䅯充䅁䅁䅯兂䅁䅁䅅䅁䉁䅁䅁䅆い㔳䨸䅁䅁䅁杷允䅁䅁䅕䅁䑁䅁䅷䅁䭁䭁䕯䅁䭁佁䭷䅁䭁佁䭙䅁䭁佁䭣䅁䉁䅁䅁允䅁䅁䅣䅁䅁䵁楁欵䵁䅉䅅䅁䑁䅁䅁睁䵁䅁䅁权䥁杂䅁权奁杂䅁允䅁䅁䅅䅁䭁䍁䜰䅁䵁䅉䅅䅁䑁䅁䅁睁䵁䅁䅁权婄䅁䅁权歁杂䅁允䅁䅁䅅䅁䭁䅁䭫䅁䵁䅉䅅䅁䙁䅁䅁睁䵁䅁䅁权楃䅁䅁权灄权䅁权浄权䅁权湄权䅁允䅁䅁䅅䅁䭁䉁䕁䅁䵁䅉䅅䅁䑁䅁䅁睁䵁䅁䅁权㥃睃䅁权歁杂䅁允䅁䅁䅅䅁䭁䭁佯䅁䵁䅉䅅䅁䕁䅁䅁睁䵁䅁䅁权䱂䅁䅁权䕁䅁䅁权䕁杁䅁允䅁䅁䅅䅁啁佁䙪兌䅅䅁䅁䍄䉁䅁䅁兂䅁䅁䅍䅄䅁䅁䅯睶䄰䅁䅯䄷䅯䅁䅯朵䅯䅁䅯眵䅯䅁䅅䅁䉁䅁䅁睂䅁䅁䅁䙯歄䅑杷允䅁䅁䅍䅁䑁䅁䅷䅁䭁乁䉧䅁䭁䉁䝧䅁䉁䅁䅁允䅁䅁䅯睢䅙䅁杷允䅁䅁䅍䅁䑁䅁䅷䅁䭁䙁䘰䅁䭁䍁䝑䅁䉁䅁䅁允䅁䅁䅯睵䅣䅁杷允䅁䅁䅍䅁䑁䅁䅷䅁䭁䱁䰴䅁䭁䍁䝑䅁䉁䅁䅁允䅁䅁䅯睱䄴䅁杷允䅁䅁䅕䅁䑁䅁䅷䅁䭁䥁佉䅁䭁佁䭧䅁䭁佁䭙䅁䭁佁䭣䅁䉁䅁䅁允䅁䅁䅯杂䅳䅁杷允䅁䅁䅍䅁䑁䅁䅷䅁䭁乁䅳䅁䭁䉁䜴䅁䉁䅁䅁允䅁䅁䅯睲䅙䅁杷允䅁䅁䅍䅁䑁䅁䅷䅁䭁䍁䉳䅁䭁䉁䝷䅁䉁䅁䅁允䅁䅁䅯兔䅙䅁杷允䅁䅁䅍䅁䑁䅁䅷䅁䭁䡁䈰䅁䭁䉁䝷䅁䉁䅁䅁允䅁䅁䅯睪䅙䅁杷允䅁䅁䅕䅁䑁䅁䅷䅁䭁乁䵉䅁䭁佁䭷䅁䭁佁䭙䅁䭁佁䭣䅁䉁䅁䅁允䅁䅁䅣䅁䅁䕁卂䔵䵁䅉䅅䅁䑁䅁䅁睁䵁䅁䅁权䭄允䅁权慁杂䅁允䅁䅁䅅䅁䭁䙁䡁䅁䵁䅉䅅䅁䕁䅁䅁睁䵁䅁䅁权煄允䅁权䕁䅁䅁权䙁䅁䅁允䅁䅁䅅䅁啁偁敪杒䅁䅁䅁䍄䉁䅁䅁兂䅁䅁䅍䅄䅁䅁䅯兙䅁䅁䅯儷䅯䅁䅯朵䅯䅁䅯眵䅯䅁䅅䅁䉁䅁䅁权允䅂䅁䍄䉁䅁䅁兂䅁䅁䅍䅄䅁䅁䅯儹䅅䅁䅯朶䅯䅁䅯朵䅯䅁䅯眶䅯䅁䅅䅁䉁䅁䅁睂䅁䅁䅁䕷浌䅑杷允䅁䅁䅍䅁䑁䅁䅷䅁䭁䡁䈰䅁䭁䉁䜴䅁䉁䅁䅁允䅁䅁䅯睪䅙䅁杷允䅁䅁䅍䅁䑁䅁䅷䅁䭁䝁䙷䅁䭁䉁䝧䅁䉁䅁䅁允䅁䅁䅯兇䅙䅁杷允䅁䅁䅕䅁䑁䅁䅷䅁䭁偁䱯䅁䭁佁䭫䅁䭁佁䭙䅁䭁佁䭣䅁䉁䅁䅁允䅁䅁䅯䅅䅑䅁杷允䅁䅁䅕䅁䑁䅁䅷䅁䭁䝁义䅁䭁佁䭫䅁䭁佁䭙䅁䭁佁䭣䅁䉁䅁䅁允䅁䅁䅯䅅䅑䅁杷允䅁䅁䅑䅁䑁䅁䅷䅁䭁䵁䉍䅁䭁䉁䜸䅁䭁䍁䝁䅁䉁䅁䅁允䅁䅁䅯䅫䅣䅁杷允䅁䅁䅕䅁䑁䅁䅷䅁䭁䍁䄸䅁䭁佁䭫䅁䭁佁䭙䅁䭁佁䭣䅁䉁䅁䅁允䅁䅁䅯兲䄴䅁杷允䅁䅁䅕䅁䑁䅁䅷䅁䭁䉁䵍䅁䭁佁䭯䅁䭁佁䭙䅁䭁佁䭳䅁䉁䅁䅁允䅁䅁䅣䅁䅁佁浃唵䵁䅉䅅䅁䑁䅁䅁睁䵁䅁䅁权あ兄䅁权慁杂䅁允䅁䅁䅅䅁䭁䙁䝫䅁䵁䅉䅅䅁䙁䅁䅁睁䵁䅁䅁权あ兂䅁权煄权䅁权浄权䅁权牄权䅁允䅁䅁䅅䅁䡁䅁䅁䅁䅄敄䅚䍄䉁䅁䅁兂䅁䅁䅍䅄䅁䅁䅯䅆䅷䅁䅯朶䅯䅁䅯朵䅯䅁䅯眶䅯䅁䅅䅁䉁䅁䅁睂䅁䅁䅁䐴浈䅑杷允䅁䅁䅕䅁䑁䅁䅷䅁䭁䡁䈰䅁䭁佁䭕䅁䭁佁䭙䅁䭁佁䭣䅁䉁䅁䅁允䅁䅁䅯䅡䅳䅁杷允䅁䅁䅕䅁䑁䅁䅷䅁䭁䉁䵷䅁䭁佁䬰䅁䭁佁䭙䅁䭁佁䭣䅁䉁䅁䅁允䅁䅁䅣䅁䅁䕁扄欴䵁䅉䅅䅁䕁䅁䅁睁䵁䅁䅁权㍃䅁䅁权䉁杁䅁权䍁杁䅁允䅁䅁䅅䅁䙁䥁砲䭵㝔瑶䅊䍄䉁䅁䅁䅂䅁䅁䅍䅄䅁䅁䅯睶䅁䅁䅯允䅉䅁䅯杁䅉䅁䅅䅁䉁䅁䅁兂獄稯䑕典扪䅑杷允䅁䅁䅕䅁䑁䅁䅷䅁䭁䡁䈰䅁䭁佁䬰䅁䭁佁䭙䅁䭁佁䭣䅁䉁䅁䅁允䅁䅁䅣䅁䅁佁䝄唵䵁䅉䅅䅁䑁䅁䅁睁䵁䅁䅁权⭁允䅁权奁杂䅁允䅁䅁䅅䅁䭁䉁䝫䅁䵁䅉䅅䅁䑁䅁䅁睁䵁䅁䅁权䉁兂䅁权慁杂䅁允䅁䅁䅅䅁䭁䉁䝳䅁䵁䅉䅅䅁䑁䅁䅁睁䵁䅁䅁权⭁允䅁权捁杂䅁允䅁䅁䅅䅁䭁䡁䝑䅁䵁䅉䅅䅁䑁䅁䅁睁䵁䅁䅁权㡁允䅁权歁杂䅁允䅁䅁䅅䅁䭁䵁䨰䅁䵁䅉䅅䅁䑁䅁䅁睁䵁䅁䅁权䩃允䅁权捁杂䅁允䅁䅁䅅䅁䭁䙁䝫䅁䵁䅉䅅䅁䕁䅁䅁睁䵁䅁䅁权敁䅁䅁权䭁䅁䅁权䕁杁䅁允䅁䅁䅅䅁䙁䵁䴳䵺䵺䅺䅰䍄䉁䅁䅁睁䅁䅁䅍䅄䅁䅁䅯䅢䄰䅁䅯䅇䅙䅁䅅䅁䉁䅁䅁权婁杂䅁䍄䉁䅁䅁兂䅁䅁䅍䅄䅁䅁䅯杇䅕䅁䅯儵䅯䅁䅯朵䅯䅁䅯眵䅯䅁䅅䅁䉁䅁䅁权允䅂䅁䍄䉁䅁䅁睁䅁䅁䅍䅄䅁䅁䅯儯䅕䅁䅯䅇䅙䅁䅅䅁䉁䅁䅁权䭂杂䅁䍄䉁䅁䅁睁䅁䅁䅍䅄䅁䅁䅯儸䅅䅁䅯杊䅙䅁䅅䅁䉁䅁䅁兂捂㡪ㅌ䙋坸䅑杷允䅁䅁䅑䅁䑁䅁䅷䅁䭁䥁䙅䅁䭁䉁䜸䅁䭁䍁䝁䅁䉁䅁䅁允䅁䅁䅯儹䅣䅁杷允䅁䅁䅑䅁䑁䅁䅷䅁䭁䡁佑䅁䭁䉁䜸䅁䭁䍁䝁䅁䉁䅁䅁允䅁䅁䅯䅸䅫䅁杷允䅁䅁䅍䅁䑁䅁䅷䅁䭁䉁䘴䅁䭁䉁䜴䅁䉁䅁䅁允䅁䅁䅯䅎䅙䅁杷允䅁䅁䅑䅁䑁䅁䅷䅁䭁䝁䄸䅁䭁䅁䍅䅁䭁䅁䍕䅁䉁䅁䅁允䅁䅁䅕癅婱氫匶䔴䵁䅉䅅䅁䕁䅁䅁睁䵁䅁䅁权ㅁ䅁䅁权䕁䅁䅁权䕁杁䅁允䅁䅁䅅䅁啁䑁㙧睢䅁䅁䅁䍄䉁䅁䅁兂䅁䅁䅍䅄䅁䅁䅯材䅅䅁䅯䄶䅯䅁䅯朵䅯䅁䅯眵䅯䅁䅅䅁䉁䅁䅁权䝁睃䅁䍄䉁䅁䅁睁䅁䅁䅍䅄䅁䅁䅯䅷䅑䅁䅯杊䅙䅁䅅䅁䉁䅁䅁兂獄払敧啨奴䅑杷允䅁䅁䅍䅁䑁䅁䅷䅁䭁䥁䵷䅁䭁䉁䝯䅁䉁䅁䅁允䅁䅁䅯朱䅙䅁杷允䅁䅁䅕䅁䑁䅁䅷䅁䭁乁䉉䅁䭁佁䭯䅁䭁佁䭙䅁䭁佁䭳䅁䉁䅁䅁允䅁䅁䅯䅅䅑䅁杷允䅁䅁䅕䅁䑁䅁䅷䅁䭁䑁乙䅁䭁佁䭷䅁䭁佁䭙䅁䭁佁䭣䅁䉁䅁䅁允䅁䅁䅯䅅䅑䅁杷允䅁䅁䅑䅁䑁䅁䅷䅁䭁䍁䈸䅁䭁䅁䅯䅁䭁䅁䍑䅁䉁䅁䅁允䅁䅁䅕䑔䩥坑婁䕣䵁䅉䅅䅁䙁䅁䅁睁䵁䅁䅁权橃允䅁权獄权䅁权浄权䅁权湄权䅁允䅁䅁䅅䅁䡁䅁䅁䅁杂佱䅒䍄䉁䅁䅁睁䅁䅁䅍䅄䅁䅁䅯朶䅳䅁䅯䅈䅙䅁䅅䅁䉁䅁䅁权獁睂䅁䍄䉁䅁䅁兂䅁䅁䅍䅄䅁䅁䅯材䅅䅁䅯儷䅯䅁䅯朵䅯䅁䅯眵䅯䅁䅅䅁䉁䅁䅁睂䅁䅁䅁䙉橐䅑杷允䅁䅁䅕䅁䑁䅁䅷䅁䭁䝁䈴䅁䭁佁䭫䅁䭁佁䭙䅁䭁佁䭣䅁䉁䅁䅁允䅁䅁䅯䅅䅑䅁杷允䅁䅁䅕䅁䑁䅁䅷䅁䭁佁䈴䅁䭁佁䭕䅁䭁佁䭙䅁䭁佁䭣䅁䉁䅁䅁允䅁䅁䅯儫䅯䅁杷允䅁䅁䅍䅁䑁䅁䅷䅁䭁䩁䕍䅁䭁䉁䝷䅁䉁䅁䅁允䅁䅁䅯睋䅙䅁杷允䅁䅁䅕䅁䑁䅁䅷䅁䭁佁䙍䅁䭁佁䭫䅁䭁佁䭙䅁䭁佁䭣䅁䉁䅁䅁允䅁䅁䅯杳䄴䅁杷允䅁䅁䅕䅁䑁䅁䅷䅁䭁乁䉅䅁䭁佁䭕䅁䭁佁䭙䅁䭁佁䭣䅁䉁䅁䅁允䅁䅁䅯䅏䅳䅁杷允䅁䅁䅍䅁䑁䅁䅷䅁䭁偁䈴䅁䭁䍁䝑䅁䉁䅁䅁允䅁䅁䅯杸䅯䅁杷允䅁䅁䅕䅁䑁䅁䅷䅁䭁佁䙍䅁䭁佁䭯䅁䭁佁䭙䅁䭁佁䭳䅁䉁䅁䅁允䅁䅁䅣䅁䅁䭁獄唵䵁䅉䅅䅁䑁䅁䅁睁䵁䅁䅁权偂䅁䅁权奁杂䅁允䅁䅁䅅䅁䭁䍁䜰䅁䵁䅉䅅䅁䕁䅁䅁睁䵁䅁䅁权獃允䅁权剁䅁䅁权䕁杁䅁允䅁䅁䅅䅁啁䵁硂栶䅁䅁䅁䍄䉁䅁䅁睁䅁䅁䅍䅄䅁䅁䅯杧䅅䅁䅯䅈䅙䅁䅅䅁䉁䅁䅁权㍄杂䅁䍄䉁䅁䅁睁䅁䅁䅍䅄䅁䅁䅯儯䅯䅁䅯杇䅙䅁䅅䅁䉁䅁䅁权䱂杂䅁䍄䉁䅁䅁睁䅁䅁䅍䅄䅁䅁䅯睸䅕䅁䅯䅈䅙䅁䅅䅁䉁䅁䅁权楃杂䅁䍄䉁䅁䅁兂䅁䅁䅍䅄䅁䅁䅯䅆䅙䅁䅯儷䅯䅁䅯朵䅯䅁䅯眵䅯䅁䅅䅁䉁䅁䅁权允䅂䅁䍄䉁䅁䅁睁䅁䅁䅍䅄䅁䅁䅯睰䅕䅁䅯䅈䅙䅁䅅䅁䉁䅁䅁权䍂睂䅁䍄䉁䅁䅁䅂䅁䅁䅍䅄䅁䅁䅯睌䅅䅁䅯允䅉䅁䅯杁䅉䅁䅅䅁䉁䅁䅁兂卂㍩㉤䵃噢䅑杷允䅁䅁䅑䅁䑁䅁䅷䅁䭁䍁䉍䅁䭁䅁䅑䅁䭁䅁䍑䅁䉁䅁䅁允䅁䉁䅑䝙㙧䅁䅁䅁䵁䅉䅅䅁䑁䅁䅁睁䵁䅁䅁权坄兂䅁权奁杂䅁允䅁䅁䅅䅁䭁䕁䝑䅁䵁䅉䅅䅁䕁䅁䅁睁䵁䅁䅁权偂䅁䅁权晁杂䅁权杁杂䅁允䅁䅁䅅䅁䭁䩁䝷䅁䵁䅉䅅䅁䑁䅁䅁睁䵁䅁䅁权偂䅁䅁权歁杂䅁允䅁䅁䅅䅁䭁佁䩕䅁䵁䅉䅅䅁䑁䅁䅁睁䵁䅁䅁权䅃睃䅁权歁杂䅁允䅁䅁䅅䅁䭁䝁倰䅁䵁䅉䅅䅁䙁䅁䅁睁䵁䅁䅁权硃䅁䅁权獄权䅁权浄权䅁权湄权䅁允䅁䅁䅅䅁䡁䅁䅁䅁杄伳䅖䍄䉁䅁䅁兂䅁䅁䅍䅄䅁䅁䅯杰䅕䅁䅯䄷䅯䅁䅯朵䅯䅁䅯眵䅯䅁䅅䅁䉁䅁䅁睂䅁䅁䅁䩑決䅑杷允䅁䅁䅕䅁䑁䅁䅷䅁䭁䵁䉑䅁䭁佁䭫䅁䭁佁䭙䅁䭁佁䭣䅁䉁䅁䅁允䅁䅁䅯睳䄴䅁杷允䅁䅁䅕䅁䑁䅁䅷䅁䭁䕁䄸䅁䭁佁䭧䅁䭁佁䭙䅁䭁佁䭣䅁䉁䅁䅁允䅁䅁䅯杂䅳䅁杷允䅁䅁䅍䅁䑁䅁䅷䅁䭁乁䅧䅁䭁䉁䝯䅁䉁䅁䅁允䅁䅁䅯䅢䅙䅁杷允䅁䅁䅕䅁䑁䅁䅷䅁䭁佁䉳䅁䭁佁䭕䅁䭁佁䭙䅁䭁佁䭣䅁䉁䅁䅁允䅁䅁䅯兄䅳䅁杷允䅁䅁䅍䅁䑁䅁䅷䅁䭁䍁䵳䅁䭁䍁䝙䅁䉁䅁䅁允䅁䅁䅕歲桦桥畓啗䵁䅉䅅䅁䙁䅁䅁睁䵁䅁䅁权硂允䅁权煄权䅁权浄权䅁权牄权䅁允䅁䅁䅅䅁䡁䅁䅁䅁䅁畍䅚䍄䉁䅁䅁䅂䅁䅁䅍䅄䅁䅁䅯杇䅅䅁䅯允䅉䅁䅯杁䅉䅁䅅䅁䉁䅁䅁兂畃⭒㙆䐯桦䅑杷允䅁䅁䅕䅁䑁䅁䅷䅁䭁䵁䕉䅁䭁佁䭧䅁䭁佁䭙䅁䭁佁䭣䅁䉁䅁䅁允䅁䅁䅯杂䅳䅁杷允䅁䅁䅍䅁䑁䅁䅷䅁䭁䕁䅳䅁䭁䉁䝧䅁䉁䅁䅁允䅁䅁䅯児䅙䅁杷允䅁䅁䅍䅁䑁䅁䅷䅁䭁䍁䅫䅁䭁䍁䝙䅁䉁䅁䅁允䅁䅁䅕硥畓⭒䭈ざ䵁䅉䅅䅁䕁䅁䅁睁䵁䅁䅁权㉁允䅁权䕁䅁䅁权䕁杁䅁允䅁䅁䅅䅁啁䡁捒兊䅁䅁䅁䍄䉁䅁䅁睁䅁䅁䅍䅄䅁䅁䅯儵䅅䅁䅯䅈䅙䅁䅅䅁䉁䅁䅁权煁睂䅁䍄䉁䅁䅁䅂䅁䅁䅍䅄䅁䅁䅯杩䅁䅁䅯权䅁䅁䅯䅂䅉䅁䅅䅁䉁䅁䅁兂㡄晱午坔祌睐杷允䅁䅁䅕䅁䑁䅁䅷䅁䭁偁䭧䅁䭁佁䭯䅁䭁佁䭙䅁䭁佁䭳䅁䉁䅁䅁允䅁䅁䅯䅅䅑䅁杷允䅁䅁䅍䅁䑁䅁䅷䅁䭁䕁䅳䅁䭁䉁䝯䅁䉁䅁䅁允䅁䅁䅯児䅙䅁杷允䅁䅁䅑䅁䑁䅁䅷䅁䭁䱁䅙䅁䭁䅁䅑䅁䭁䅁䅕䅁䉁䅁䅁允䅁䉁䅑煖歬䅁䅁䅁䵁䅉䅅䅁䑁䅁䅁睁䵁䅁䅁权㑃䅂䅁权歁杂䅁允䅁䅁䅅䅁䭁䭁䠰䅁䵁䅉䅅䅁䙁䅁䅁睁䵁䅁䅁权灃兂䅁权汄权䅁权浄权䅁权湄权䅁允䅁䅁䅅䅁䭁偁䭫䅁䵁䅉䅅䅁䕁䅁䅁睁䵁䅁䅁权䱂䅁䅁权晁杂䅁权杁杂䅁允䅁䅁䅅䅁䭁䡁䝯䅁䵁䅉䅅䅁䙁䅁䅁睁䵁䅁䅁权⽂兂䅁权潄权䅁权浄权䅁权湄权䅁允䅁䅁䅅䅁䭁䅁䱙䅁䵁䅉䅅䅁䙁䅁䅁睁䵁䅁䅁权䱂䅁䅁权汄权䅁权浄权䅁权湄权䅁允䅁䅁䅅䅁䭁䑁䰴䅁䵁䅉䅅䅁䙁䅁䅁睁䵁䅁䅁权呁杄䅁权潄权䅁权浄权䅁权湄权䅁允䅁䅁䅅䅁䭁䉁䕁䅁䵁䅉䅅䅁䕁䅁䅁睁䵁䅁䅁权慃允䅁权䉁杁䅁权䙁杁䅁允䅁䅁䅅䅁䙁偁䨰䝥捎䵎䅴䍄䉁䅁䅁兂䅁䅁䅍䅄䅁䅁䅯睓䅁䅁䅯䄶䅯䅁䅯朵䅯䅁䅯眵䅯䅁䅅䅁䉁䅁䅁权䝁睃䅁䍄䉁䅁䅁䅂䅁䅁䅍䅄䅁䅁䅯儰䅅䅁䅯充䅁䅁䅯䅂䅉䅁䅅䅁䉁䅁䅁䅆䅃⭢呧䅁䅁䅁杷允䅁䅁䅕䅁䑁䅁䅷䅁䭁䭁䵉䅁䭁佁䭧䅁䭁佁䭙䅁䭁佁䭣䅁䉁䅁䅁允䅁䅁䅯䅙䄸䅁杷允䅁䅁䅍䅁䑁䅁䅷䅁䭁䥁䉣䅁䭁䍁䝙䅁䉁䅁䅁允䅁䉁䅑䅡䅁䅁䅁䅁䵁䅉䅅䅁䑁䅁䅁睁䵁䅁䅁权㕂䅄䅁权慁杂䅁允䅁䅁䅅䅁䭁䑁䜰䅁䵁䅉䅅䅁䕁䅁䅁睁䵁䅁䅁权硄允䅁权晁杂䅁权杁杂䅁允䅁䅁䅅䅁䭁䑁䝍䅁䵁䅉䅅䅁䙁䅁䅁睁䵁䅁䅁权䑃䅁䅁权獄权䅁权浄权䅁权湄权䅁允䅁䅁䅅䅁䡁䅁䅁䅁权⬳䅖䍄䉁䅁䅁睁䅁䅁䅍䅄䅁䅁䅯䅉䅳䅁䅯杊䅙䅁䅅䅁䉁䅁䅁兂獄払敧坨婴䅑杷允䅁䅁䅕䅁䑁䅁䅷䅁䭁䍁䅕䅁䭁佁䭯䅁䭁佁䭙䅁䭁佁䭳䅁䉁䅁䅁允䅁䅁䅣䅁䅁佁穁欵䵁䅉䅅䅁䙁䅁䅁睁䵁䅁䅁权䱂䅁䅁权灄权䅁权浄权䅁权湄权䅁允䅁䅁䅅䅁䭁䱁佣䅁䵁䅉䅅䅁䙁䅁䅁睁䵁䅁䅁权呃䅂䅁权灄权䅁权浄权䅁权湄权䅁允䅁䅁䅅䅁䭁䱁佧䅁䵁䅉䅅䅁䙁䅁䅁睁䵁䅁䅁权硁兂䅁权潄权䅁权浄权䅁权湄权䅁允䅁䅁䅅䅁䭁䉁䕁䅁䵁䅉䅅䅁䑁䅁䅁睁䵁䅁䅁权噄允䅁权慁杂䅁允䅁䅁䅅䅁䭁䕁䝁䅁䵁䅉䅅䅁䕁䅁䅁睁䵁䅁䅁权畄允䅁权䉁杁䅁权䑁杁䅁允䅁䅁䅅䅁䙁䉁䍋ぇ汰猶䅸䍄䉁䅁䅁䅂䅁䅁䅍䅄䅁䅁䅯兊䅅䅁䅯睈䅙䅁䅯䅉䅙䅁䅅䅁䉁䅁䅁权捂睂䅁䍄䉁䅁䅁兂䅁䅁䅍䅄䅁䅁䅯兊䅅䅁䅯儵䅯䅁䅯朵䅯䅁䅯眵䅯䅁䅅䅁䉁䅁䅁权允䅂䅁䍄䉁䅁䅁兂䅁䅁䅍䅄䅁䅁䅯兊䅅䅁䅯朶䅯䅁䅯朵䅯䅁䅯眶䅯䅁䅅䅁䉁䅁䅁权允䅂䅁䍄䉁䅁䅁䅂䅁䅁䅍䅄䅁䅁䅯睘䅁䅁䅯权䅁䅁䅯䅂䅉䅁䅅䅁䉁䅁䅁兂䍂余兘瑉䵳䅑杷允䅁䅁䅑䅁䑁䅁䅷䅁䭁䭁䉙䅁䭁䅁䅑䅁䭁䅁䅕䅁䉁䅁䅁允䅁䉁䅑䡩牡䅁䅁䅁䵁䅉䅅䅁䙁䅁䅁睁䵁䅁䅁权牃睃䅁权瑄权䅁权浄权䅁权湄权䅁允䅁䅁䅅䅁䡁䅁䅁䅁杄⭆䅒䍄䉁䅁䅁兂䅁䅁䅍䅄䅁䅁䅯杷䅕䅁䅯䄷䅯䅁䅯朵䅯䅁䅯眵䅯䅁䅅䅁䉁䅁䅁权允䅂䅁䍄䉁䅁䅁兂䅁䅁䅍䅄䅁䅁䅯䅮䅳䅁䅯䄷䅯䅁䅯朵䅯䅁䅯眵䅯䅁䅅䅁䉁䅁䅁权允䅂䅁䍄䉁䅁䅁睁䅁䅁䅍䅄䅁䅁䅯儷䅅䅁䅯杈䅙䅁䅅䅁䉁䅁䅁权晄睂䅁䍄䉁䅁䅁䅂䅁䅁䅍䅄䅁䅁䅯六䅅䅁䅯权䅁䅁䅯兂䅁䅁䅅䅁䉁䅁䅁兂䡄穓䩥坑乁䅑杷允䅁䅁䅕䅁䑁䅁䅷䅁䭁䍁䉕䅁䭁佁䭷䅁䭁佁䭙䅁䭁佁䭣䅁䉁䅁䅁允䅁䅁䅯䅅䅑䅁杷允䅁䅁䅍䅁䑁䅁䅷䅁䭁䱁䅑䅁䭁䉁䝯䅁䉁䅁䅁允䅁䅁䅯児䅙䅁杷允䅁䅁䅍䅁䑁䅁䅷䅁䭁乁䙯䅁䭁䉁䝯䅁䉁䅁䅁允䅁䅁䅯睷䅙䅁杷允䅁䅁䅍䅁䑁䅁䅷䅁䭁䥁䙑䅁䭁䉁䜴䅁䉁䅁䅁允䅁䅁䅯睔䅙䅁杷允䅁䅁䅑䅁䑁䅁䅷䅁䭁䵁䉧䅁䭁䅁䅯䅁䭁䅁䍑䅁䉁䅁䅁允䅁䅁䅕啩杆搵楁歁䵁䅉䅅䅁䕁䅁䅁睁䵁䅁䅁权㝂允䅁权䕁䅁䅁权䕁杁䅁允䅁䅁䅅䅁啁䱁䰶杄䅁䅁䅁䍄䉁䅁䅁睁䅁䅁䅍䅄䅁䅁䅯睨䅑䅁䅯䅇䅙䅁䅅䅁䉁䅁䅁权㥁杂䅁䍄䉁䅁䅁兂䅁䅁䅍䅄䅁䅁䅯儴䅅䅁䅯朶䅯䅁䅯朵䅯䅁䅯眶䅯䅁䅅䅁䉁䅁䅁睂䅁䅁䅁䕑浢䅑杷允䅁䅁䅍䅁䑁䅁䅷䅁䭁乁䵅䅁䭁䍁䝙䅁䉁䅁䅁允䅁䅁䅕灭婭婭火啕䵁䅉䅅䅁䕁䅁䅁睁䵁䅁䅁权ぃ䅁䅁权晁杂䅁权杁杂䅁允䅁䅁䅅䅁䭁䡁䤰䅁䵁䅉䅅䅁䑁䅁䅁睁䵁䅁䅁权ぃ䅁䅁权歁杂䅁允䅁䅁䅅䅁䭁佁䩧䅁䵁䅉䅅䅁䑁䅁䅁睁䵁䅁䅁权呄䅁䅁权慁杂䅁允䅁䅁䅅䅁䭁䕁䝁䅁䵁䅉䅅䅁䑁䅁䅁睁䵁䅁䅁权䥁杄䅁权奁杂䅁允䅁䅁䅅䅁䭁䍁䝫䅁䵁䅉䅅䅁䕁䅁䅁睁䵁䅁䅁权䝄兂䅁权晁杂䅁权杁杂䅁允䅁䅁䅅䅁䭁乁䡕䅁䵁䅉䅅䅁䑁䅁䅁睁䵁䅁䅁权婄允䅁权歁杂䅁允䅁䅁䅅䅁䭁䙁䭑䅁䵁䅉䅅䅁䑁䅁䅁睁䵁䅁䅁权橂兂䅁权奁杂䅁允䅁䅁䅅䅁䭁䑁䜰䅁䵁䅉䅅䅁䕁䅁䅁睁䵁䅁䅁权奃允䅁权䉁杁䅁权䙁杁䅁允䅁䅁䅅䅁䙁䱁祮㥯塳癏䅂䍄䉁䅁䅁兂䅁䅁䅍䅄䅁䅁䅯睹䅷䅁䅯儷䅯䅁䅯朵䅯䅁䅯眵䅯䅁䅅䅁䉁䅁䅁权允䅂䅁䍄䉁䅁䅁兂䅁䅁䅍䅄䅁䅁䅯眸䄴䅁䅯儷䅯䅁䅯朵䅯䅁䅯眵䅯䅁䅅䅁䉁䅁䅁睂䅁䅁䅁䉙浈䅑杷允䅁䅁䅍䅁䑁䅁䅷䅁䭁偁䘸䅁䭁䉁䜴䅁䉁䅁䅁允䅁䅁䅯䅎䅙䅁杷允䅁䅁䅍䅁䑁䅁䅷䅁䭁偁伸䅁䭁䉁䝧䅁䉁䅁䅁允䅁䅁䅯杓䅙䅁杷允䅁䅁䅕䅁䑁䅁䅷䅁䭁䱁䅑䅁䭁佁䭕䅁䭁佁䭙䅁䭁佁䭣䅁䉁䅁䅁允䅁䅁䅯儫䅯䅁杷允䅁䅁䅍䅁䑁䅁䅷䅁䭁乁䉧䅁䭁䍁䝙䅁䉁䅁䅁允䅁䅁䅕捺䵺䵺䵷䕕䵁䅉䅅䅁䑁䅁䅁睁䵁䅁䅁权⽄䅂䅁权歁杂䅁允䅁䅁䅅䅁䭁䵁䥙䅁䵁䅉䅅䅁䑁䅁䅁睁䵁䅁䅁权䡁䅄䅁权敁杂䅁允䅁䅁䅅䅁䭁䉁䥧䅁䵁䅉䅅䅁䑁䅁䅁睁䵁䅁䅁权䥁䅄䅁权敁杂䅁允䅁䅁䅅䅁䭁䭁䜸䅁䵁䅉䅅䅁䑁䅁䅁睁䵁䅁䅁权楄兂䅁权敁杂䅁允䅁䅁䅅䅁䭁䵁䝳䅁䵁䅉䅅䅁䕁䅁䅁睁䵁䅁䅁权䍃䅁䅁权䕁䅁䅁权䙁䅁䅁允䅁䅁䅅䅁啁䕁䕂䅕䅍䅁䅁䍄䉁䅁䅁兂䅁䅁䅍䅄䅁䅁䅯桦䅁䅁䅯䄶䅯䅁䅯朵䅯䅁䅯眵䅯䅁䅅䅁䉁䅁䅁权允䅂䅁䍄䉁䅁䅁兂䅁䅁䅍䅄䅁䅁䅯儫䅁䅁䅯儶䅯䅁䅯朵䅯䅁䅯眵䅯䅁䅅䅁䉁䅁䅁权㡃杄䅁䍄䉁䅁䅁睁䅁䅁䅍䅄䅁䅁䅯杳䅅䅁䅯杈䅙䅁䅅䅁䉁䅁䅁权湃杂䅁䍄䉁䅁䅁睁䅁䅁䅍䅄䅁䅁䅯眴䅑䅁䅯杊䅙䅁䅅䅁䉁䅁䅁兂獄払敧剨婴䅑杷允䅁䅁䅕䅁䑁䅁䅷䅁䭁䱁䅑䅁䭁佁䭫䅁䭁佁䭙䅁䭁佁䭣䅁䉁䅁䅁允䅁䅁䅯其䄴䅁杷允䅁䅁䅑䅁䑁䅁䅷䅁䭁乁䕑䅁䭁䉁䜸䅁䭁䍁䝁䅁䉁䅁䅁允䅁䅁䅯典䅙䅁杷允䅁䅁䅕䅁䑁䅁䅷䅁䭁䱁䅑䅁䭁佁䭯䅁䭁佁䭙䅁䭁佁䭳䅁䉁䅁䅁允䅁䅁䅣䅁䅁䭁䝂欵䵁䅉䅅䅁䑁䅁䅁睁䵁䅁䅁权䝂䅁䅁权歁杂䅁允䅁䅁䅅䅁䭁佁䩫䅁䵁䅉䅅䅁䑁䅁䅁睁䵁䅁䅁权䝂䅁䅁权敁杂䅁允䅁䅁䅅䅁䭁䩁䝕䅁䵁䅉䅅䅁䕁䅁䅁睁䵁䅁䅁权啄允䅁权剁䅁䅁权䙁䅁䅁允䅁䅁䅅䅁啁䍁䥄杫䅣䅁䅁䍄䉁䅁䅁睁䅁䅁䅍䅄䅁䅁䅯䄶䅁䅁䅯䅈䅙䅁䅅䅁䉁䅁䅁权橁睂䅁䍄䉁䅁䅁睁䅁䅁䅍䅄䅁䅁䅯杒䅁䅁䅯杊䅙䅁䅅䅁䉁䅁䅁兂慃婭婭六奬䅑杷允䅁䅁䅕䅁䑁䅁䅷䅁䭁䉁䱳䅁䭁佁䭕䅁䭁佁䭙䅁䭁佁䭣䅁䉁䅁䅁允䅁䅁䅯䅅䅑䅁杷允䅁䅁䅍䅁䑁䅁䅷䅁䭁乁䕅䅁䭁䉁䝷䅁䉁䅁䅁允䅁䅁䅯睹䅙䅁杷允䅁䅁䅑䅁䑁䅁䅷䅁䭁䍁䉁䅁䭁䅁䍅䅁䭁䅁䍉䅁䉁䅁䅁允䅁䅁䅕䡁坒㍫㕆へ䵁䅉䅅䅁䙁䅁䅁睁䵁䅁䅁权摄䅁䅁权潄权䅁权浄权䅁权湄权䅁允䅁䅁䅅䅁䭁䅁䱙䅁䵁䅉䅅䅁䙁䅁䅁睁䵁䅁䅁权㍃允䅁权瑄权䅁权浄权䅁权湄权䅁允䅁䅁䅅䅁䡁䅁䅁䅁杄伳䅒䍄䉁䅁䅁兂䅁䅁䅍䅄䅁䅁䅯兆䄴䅁䅯朶䅯䅁䅯朵䅯䅁䅯眶䅯䅁䅅䅁䉁䅁䅁睂䅁䅁䅁䌴浲䅑杷允䅁䅁䅍䅁䑁䅁䅷䅁䭁偁䙫䅁䭁䍁䝑䅁䉁䅁䅁允䅁䅁䅯杤䅣䅁杷允䅁䅁䅕䅁䑁䅁䅷䅁䭁䕁䅙䅁䭁佁䭧䅁䭁佁䭙䅁䭁佁䭣䅁䉁䅁䅁允䅁䅁䅯术䅯䅁杷允䅁䅁䅍䅁䑁䅁䅷䅁䭁䥁䘰䅁䭁䍁䝙䅁䉁䅁䅁允䅁䅁䅕体㙆䭆渵歕䵁䅉䅅䅁䕁䅁䅁睁䵁䅁䅁权湁允䅁权剁䅁䅁权䙁䅁䅁允䅁䅁䅅䅁啁佁䩃䍂䅍䅁䅁䍄䉁䅁䅁睁䅁䅁䅍䅄䅁䅁䅯睊䅕䅁䅯䅈䅙䅁䅅䅁䉁䅁䅁权慂杂䅁䍄䉁䅁䅁兂䅁䅁䅍䅄䅁䅁䅯杒䅁䅁䅯朶䅯䅁䅯朵䅯䅁䅯眶䅯䅁䅅䅁䉁䅁䅁睂䅁䅁䅁䍙浮䅑杷允䅁䅁䅕䅁䑁䅁䅷䅁䭁䭁䱑䅁䭁佁䭫䅁䭁佁䭙䅁䭁佁䭣䅁䉁䅁䅁允䅁䅁䅯桕䅁䅁杷允䅁䅁䅍䅁䑁䅁䅷䅁䭁䕁䉙䅁䭁䉁䜴䅁䉁䅁䅁允䅁䅁䅯䄴䅙䅁杷允䅁䅁䅍䅁䑁䅁䅷䅁䭁佁䴸䅁䭁䉁䝧䅁䉁䅁䅁允䅁䅁䅯䅒䅙䅁杷允䅁䅁䅕䅁䑁䅁䅷䅁䭁偁䕳䅁䭁佁䭯䅁䭁佁䭙䅁䭁佁䭳䅁䉁䅁䅁允䅁䅁䅣䅁䅁䥁ㅁ欵䵁䅉䅅䅁䑁䅁䅁睁䵁䅁䅁权流杄䅁权流杂䅁允䅁䅁䅅䅁䙁佁剸䉵䘶ど䅂䍄䉁䅁䅁兂䅁䅁䅍䅄䅁䅁䅯睴䅳䅁䅯儶䅯䅁䅯朵䅯䅁䅯眵䅯䅁䅅䅁䉁䅁䅁权允䅂䅁䍄䉁䅁䅁䅂䅁䅁䅍䅄䅁䅁䅯兖䅁䅁䅯睈䅙䅁䅯䅉䅙䅁䅅䅁䉁䅁䅁权㑁杂䅁䍄䉁䅁䅁睁䅁䅁䅍䅄䅁䅁䅯睍䅁䅁䅯䅈䅙䅁䅅䅁䉁䅁䅁权祁睂䅁䍄䉁䅁䅁睁䅁䅁䅍䅄䅁䅁䅯眹䅕䅁䅯杇䅙䅁䅅䅁䉁䅁䅁权睃杂䅁䍄䉁䅁䅁兂䅁䅁䅍䅄䅁䅁䅯兤䅷䅁䅯朶䅯䅁䅯朵䅯䅁䅯眶䅯䅁䅅䅁䉁䅁䅁睂䅁䅁䅁䑧浺䅑杷允䅁䅁䅕䅁䑁䅁䅷䅁䭁䝁䙷䅁䭁佁䭧䅁䭁佁䭙䅁䭁佁䭣䅁䉁䅁䅁允䅁䅁䅯杂䅳䅁杷允䅁䅁䅍䅁䑁䅁䅷䅁䭁䕁乣䅁䭁䉁䝧䅁䉁䅁䅁允䅁䅁䅯䅑䅙䅁杷允䅁䅁䅍䅁䑁䅁䅷䅁䭁䑁䅍䅁䭁䍁䝑䅁䉁䅁䅁允䅁䅁䅯朶䅫䅁杷允䅁䅁䅕䅁䑁䅁䅷䅁䭁䱁䅁䅁䭁佁䭧䅁䭁佁䭙䅁䭁佁䭣䅁䉁䅁䅁允䅁䅁䅯䅅䅑䅁杷允䅁䅁䅕䅁䑁䅁䅷䅁䭁䑁䅍䅁䭁佁䭕䅁䭁佁䭙䅁䭁佁䭣䅁䉁䅁䅁允䅁䅁䅯䅏䅳䅁杷允䅁䅁䅍䅁䑁䅁䅷䅁䭁䕁䉯䅁䭁䉁䝧䅁䉁䅁䅁允䅁䅁䅯兏䅙䅁杷允䅁䅁䅕䅁䑁䅁䅷䅁䭁䵁䙣䅁䭁佁䭕䅁䭁佁䭙䅁䭁佁䭣䅁䉁䅁䅁允䅁䅁䅯䅇䅳䅁杷允䅁䅁䅍䅁䑁䅁䅷䅁䭁䱁伴䅁䭁䉁䝯䅁䉁䅁䅁允䅁䅁䅯杙䅙䅁杷允䅁䅁䅕䅁䑁䅁䅷䅁䭁䩁丸䅁䭁佁䭧䅁䭁佁䭙䅁䭁佁䭣䅁䉁䅁䅁允䅁䅁䅯术䅯䅁杷允䅁䅁䅍䅁䑁䅁䅷䅁䭁䝁䄸䅁䭁䉁䝯䅁䉁䅁䅁允䅁䅁䅯睘䅙䅁杷允䅁䅁䅕䅁䑁䅁䅷䅁䭁乁內䅁䭁佁䭫䅁䭁佁䭙䅁䭁佁䭣䅁䉁䅁䅁允䅁䅁䅯桓䅉䅁杷允䅁䅁䅍䅁䑁䅁䅷䅁䭁䝁䙅䅁䭁䉁䝷䅁䉁䅁䅁允䅁䅁䅯杋䅙䅁杷允䅁䅁䅑䅁䑁䅁䅷䅁䭁䉁䉕䅁䭁䉁䅅䅁䭁䅁䍑䅁䉁䅁䅁允䅁䉁䅑兢歒杋䅁䅁䵁䅉䅅䅁䙁䅁䅁睁䵁䅁䅁权䕃睃䅁权汄权䅁权浄权䅁权湄权䅁允䅁䅁䅅䅁䭁䑁䱙䅁䵁䅉䅅䅁䙁䅁䅁睁䵁䅁䅁权䅄杄䅁权煄权䅁权浄权䅁权牄权䅁允䅁䅁䅅䅁䭁䉁䕁䅁䵁䅉䅅䅁䑁䅁䅁睁䵁䅁䅁权穃允䅁权捁杂䅁允䅁䅁䅅䅁䭁偁䝣䅁䵁䅉䅅䅁䑁䅁䅁睁䵁䅁䅁权湄䅂䅁权捁杂䅁允䅁䅁䅅䅁䭁䱁䜰䅁䵁䅉䅅䅁䑁䅁䅁睁䵁䅁䅁权穃兄䅁权歁杂䅁允䅁䅁䅅䅁䭁䕁卧䅁䵁䅉䅅䅁䑁䅁䅁睁䵁䅁䅁权穄䅂䅁权慁杂䅁允䅁䅁䅅䅁䭁䝁䝉䅁䵁䅉䅅䅁䑁䅁䅁睁䵁䅁䅁权療䅁䅁权捁杂䅁允䅁䅁䅅䅁䭁䍁䝣䅁䵁䅉䅅䅁䑁䅁䅁睁䵁䅁䅁权療䅁䅁权敁杂䅁允䅁䅁䅅䅁䭁䑁䥅䅁䵁䅉䅅䅁䑁䅁䅁睁䵁䅁䅁权療䅁䅁权歁杂䅁允䅁䅁䅅䅁䭁䉁䕁䅁䵁䅉䅅䅁䑁䅁䅁睁䵁䅁䅁权䉃兄䅁权慁杂䅁允䅁䅁䅅䅁䭁䕁䝁䅁䵁䅉䅅䅁䑁䅁䅁睁䵁䅁䅁权療䅁䅁权流杂䅁允䅁䅁䅅䅁䙁䍁捬㡪ㅌ䙋䅖䍄䉁䅁䅁睁䅁䅁䅍䅄䅁䅁䅯杍䅅䅁䅯杇䅙䅁䅅䅁䉁䅁䅁权扁杂䅁䍄䉁䅁䅁䅂䅁䅁䅍䅄䅁䅁䅯兣䅅䅁䅯䅂䅁䅁䅯兂䅁䅁䅅䅁䉁䅁䅁䅆祃坖䉁䅁䅁䅁杷允䅁䅁䅍䅁䑁䅁䅷䅁䭁䥁乙䅁䭁䉁䝷䅁䉁䅁䅁允䅁䅁䅯杕䅙䅁杷允䅁䅁䅕䅁䑁䅁䅷䅁䭁䝁䄸䅁䭁佁䭫䅁䭁佁䭙䅁䭁佁䭣䅁䉁䅁䅁允䅁䅁䅯䅤䅳䅁杷允䅁䅁䅑䅁䑁䅁䅷䅁䭁䑁䉫䅁䭁䅁䍅䅁䭁䅁䍍䅁䉁䅁䅁允䅁䅁䅕敤丵楦㑋〵䵁䅉䅅䅁䙁䅁䅁睁䵁䅁䅁权䙁杂䅁权灄权䅁权浄权䅁权湄权䅁允䅁䅁䅅䅁䭁䍁佳䅁䵁䅉䅅䅁䑁䅁䅁睁䵁䅁䅁权㍃兂䅁权流杂䅁允䅁䅁䅅䅁䙁䉁䘫ㄶ㑇汘䅤䍄䉁䅁䅁睁䅁䅁䅍䅄䅁䅁䅯杓䅷䅁䅯䅈䅙䅁䅅䅁䉁䅁䅁权歄杂䅁䍄䉁䅁䅁兂䅁䅁䅍䅄䅁䅁䅯睢䅁䅁䅯朶䅯䅁䅯朵䅯䅁䅯眶䅯䅁䅅䅁䉁䅁䅁睂䅁䅁䅁䍷浺䅑杷允䅁䅁䅑䅁䑁䅁䅷䅁䭁䑁䅁䅁䭁䅁䅑䅁䭁䅁䅕䅁䉁䅁䅁允䅁䉁䅑倴兆䅁䅁䅁䵁䅉䅅䅁䙁䅁䅁睁䵁䅁䅁权佁允䅁权獄权䅁权浄权䅁权湄权䅁允䅁䅁䅅䅁䡁䅁䅁䅁䅁敉䅚䍄䉁䅁䅁兂䅁䅁䅍䅄䅁䅁䅯睹䅑䅁䅯儵䅯䅁䅯朵䅯䅁䅯眵䅯䅁䅅䅁䉁䅁䅁权允䅂䅁䍄䉁䅁䅁睁䅁䅁䅍䅄䅁䅁䅯儲䅕䅁䅯杇䅙䅁䅅䅁䉁䅁䅁权乄杂䅁䍄䉁䅁䅁睁䅁䅁䅍䅄䅁䅁䅯兴䅅䅁䅯杇䅙䅁䅅䅁䉁䅁䅁权䍄杂䅁䍄䉁䅁䅁睁䅁䅁䅍䅄䅁䅁䅯儯䅁䅁䅯杇䅙䅁䅅䅁䉁䅁䅁权牁杂䅁䍄䉁䅁䅁睁䅁䅁䅍䅄䅁䅁䅯儯䅁䅁䅯䅈䅙䅁䅅䅁䉁䅁䅁权牁杂䅁䍄䉁䅁䅁睁䅁䅁䅍䅄䅁䅁䅯睇䅷䅁䅯杇䅙䅁䅅䅁䉁䅁䅁权時杂䅁䍄䉁䅁䅁䅂䅁䅁䅍䅄䅁䅁䅯朳䅅䅁䅯睈䅙䅁䅯䅉䅙䅁䅅䅁䉁䅁䅁权呂䅃䅁䍄䉁䅁䅁睁䅁䅁䅍䅄䅁䅁䅯儯䅁䅁䅯杈䅙䅁䅅䅁䉁䅁䅁权慃杂䅁䍄䉁䅁䅁䅂䅁䅁䅍䅄䅁䅁䅯克䅁䅁䅯允䅉䅁䅯兂䅉䅁䅅䅁䉁䅁䅁兂㙂渰奩䠯堳䅑杷允䅁䅁䅕䅁䑁䅁䅷䅁䭁乁䵑䅁䭁佁䭧䅁䭁佁䭙䅁䭁佁䭣䅁䉁䅁䅁允䅁䅁䅯䅅䅑䅁杷允䅁䅁䅍䅁䑁䅁䅷䅁䭁偁䘸䅁䭁䍁䝑䅁䉁䅁䅁允䅁䅁䅯䅃䅣䅁杷允䅁䅁䅑䅁䑁䅁䅷䅁䭁䭁䅁䅁䭁䉁䅅䅁䭁䅁䅕䅁䉁䅁䅁允䅁䉁䅑倲奦䅊䅁䅁䵁䅉䅅䅁䙁䅁䅁睁䵁䅁䅁权牄兂䅁权汄权䅁权浄权䅁权湄权䅁允䅁䅁䅅䅁䭁䭁䱕䅁䵁䅉䅅䅁䙁䅁䅁睁䵁䅁䅁权䍄杄䅁权煄权䅁权浄权䅁权牄权䅁允䅁䅁䅅䅁䭁䉁䕁䅁䵁䅉䅅䅁䑁䅁䅁睁䵁䅁䅁权桂允䅁权敁杂䅁允䅁䅁䅅䅁䭁佁䜰䅁䵁䅉䅅䅁䙁䅁䅁睁䵁䅁䅁权㥄䅁䅁权汄权䅁权浄权䅁权湄权䅁允䅁䅁䅅䅁䭁䉁䕁䅁䵁䅉䅅䅁䙁䅁䅁睁䵁䅁䅁权㥄䅁䅁权潄权䅁权浄权䅁权湄权䅁允䅁䅁䅅䅁䭁䉁䕁䅁䵁䅉䅅䅁䕁䅁䅁睁䵁䅁䅁权佃允䅁权晁杂䅁权杁杂䅁允䅁䅁䅅䅁䭁䵁䬴䅁䵁䅉䅅䅁䙁䅁䅁睁䵁䅁䅁权千䅂䅁权汄权䅁权浄权䅁权湄权䅁允䅁䅁䅅䅁䭁䑁䱧䅁䵁䅉䅅䅁䑁䅁䅁睁䵁䅁䅁权䑄杄䅁权流杂䅁允䅁䅁䅅䅁䙁䉁畓⭒㙆䕎䅬䍄䉁䅁䅁兂䅁䅁䅍䅄䅁䅁䅯儯䅁䅁䅯儷䅯䅁䅯朵䅯䅁䅯眵䅯䅁䅅䅁䉁䅁䅁权允䅂䅁䍄䉁䅁䅁兂䅁䅁䅍䅄䅁䅁䅯朶䅳䅁䅯䄶䅯䅁䅯朵䅯䅁䅯眵䅯䅁䅅䅁䉁䅁䅁权允䅂䅁䍄䉁䅁䅁睁䅁䅁䅍䅄䅁䅁䅯朳䅁䅁䅯杈䅙䅁䅅䅁䉁䅁䅁权坁䅃䅁䍄䉁䅁䅁睁䅁䅁䅍䅄䅁䅁䅯眵䅁䅁䅯杇䅙䅁䅅䅁䉁䅁䅁权時杂䅁䍄䉁䅁䅁睁䅁䅁䅍䅄䅁䅁䅯朹䅳䅁䅯杈䅙䅁䅅䅁䉁䅁䅁权捂杂䅁䍄䉁䅁䅁睁䅁䅁䅍䅄䅁䅁䅯杣䅕䅁䅯䅇䅙䅁䅅䅁䉁䅁䅁权䕂杂䅁䍄䉁䅁䅁睁䅁䅁䅍䅄䅁䅁䅯䄴䅅䅁䅯䅇䅙䅁䅅䅁䉁䅁䅁权㕁杂䅁䍄䉁䅁䅁睁䅁䅁䅍䅄䅁䅁䅯儴䅅䅁䅯䅇䅙䅁䅅䅁䉁䅁䅁权㕁杂䅁䍄䉁䅁䅁兂䅁䅁䅍䅄䅁䅁䅯睺䅅䅁䅯䄶䅯䅁䅯朵䅯䅁䅯眵䅯䅁䅅䅁䉁䅁䅁权剂睃䅁䍄䉁䅁䅁䅂䅁䅁䅍䅄䅁䅁䅯䅏䅁䅁䅯充䅁䅁䅯䅂䅉䅁䅅䅁䉁䅁䅁䅆䅄㑫湑䅁䅁䅁杷允䅁䅁䅕䅁䑁䅁䅷䅁䭁䱁䘸䅁䭁佁䭧䅁䭁佁䭙䅁䭁佁䭣䅁䉁䅁䅁允䅁䅁䅯术䅯䅁杷允䅁䅁䅍䅁䑁䅁䅷䅁䭁䭁䔴䅁䭁䉁䝷䅁䉁䅁䅁允䅁䅁䅯杌䅣䅁杷允䅁䅁䅕䅁䑁䅁䅷䅁䭁䑁䙍䅁䭁佁䭕䅁䭁佁䭙䅁䭁佁䭣䅁䉁䅁䅁允䅁䅁䅯䅇䅳䅁杷允䅁䅁䅍䅁䑁䅁䅷䅁䭁佁䅣䅁䭁䍁䝙䅁䉁䅁䅁允䅁䅁䅕歲桦桥敒䕗䵁䅉䅅䅁䑁䅁䅁睁䵁䅁䅁权偄䅄䅁权慁杂䅁允䅁䅁䅅䅁䭁䝁䝉䅁䵁䅉䅅䅁䑁䅁䅁睁䵁䅁䅁权硂允䅁权捁杂䅁允䅁䅁䅅䅁䭁䉁䨸䅁䵁䅉䅅䅁䙁䅁䅁睁䵁䅁䅁权桄睃䅁权灄权䅁权浄权䅁权湄权䅁允䅁䅁䅅䅁䭁䕁佷䅁䵁䅉䅅䅁䑁䅁䅁睁䵁䅁䅁权灄允䅁权奁杂䅁允䅁䅁䅅䅁䭁䑁䜰䅁䵁䅉䅅䅁䕁䅁䅁睁䵁䅁䅁权呁䅁䅁权䉁杁䅁权䙁杁䅁允䅁䅁䅅䅁䙁䕁唹䨯㡂是䅨䍄䉁䅁䅁䅂䅁䅁䅍䅄䅁䅁䅯朸䅕䅁䅯睈䅙䅁䅯䅉䅙䅁䅅䅁䉁䅁䅁权㑁杂䅁䍄䉁䅁䅁兂䅁䅁䅍䅄䅁䅁䅯兦䅕䅁䅯儶䅯䅁䅯朵䅯䅁䅯眵䅯䅁䅅䅁䉁䅁䅁权䉁䅅䅁䍄䉁䅁䅁䅂䅁䅁䅍䅄䅁䅁䅯条䅕䅁䅯睈䅙䅁䅯䅉䅙䅁䅅䅁䉁䅁䅁权䵂杂䅁䍄䉁䅁䅁睁䅁䅁䅍䅄䅁䅁䅯杙䅅䅁䅯杊䅙䅁䅅䅁䉁䅁䅁兂䑄匹捨ㅪ噊䅑杷允䅁䅁䅕䅁䑁䅁䅷䅁䭁乁偳䅁䭁佁䭕䅁䭁佁䭙䅁䭁佁䭣䅁䉁䅁䅁允䅁䅁䅯䅅䅑䅁杷允䅁䅁䅍䅁䑁䅁䅷䅁䭁䉁䘸䅁䭁䉁䝧䅁䉁䅁䅁允䅁䅁䅯䅦䅙䅁杷允䅁䅁䅑䅁䑁䅁䅷䅁䭁䵁䉫䅁䭁䅁䍅䅁䭁䅁䍍䅁䉁䅁䅁允䅁䅁䅕瑈䝡䥕䑁啹䵁䅉䅅䅁䑁䅁䅁睁䵁䅁䅁权ㅄ睃䅁权慁杂䅁允䅁䅁䅅䅁䭁䙁䝫䅁䵁䅉䅅䅁䙁䅁䅁睁䵁䅁䅁权䙃䅁䅁权灄权䅁权浄权䅁权湄权䅁允䅁䅁䅅䅁䭁䵁佑䅁䵁䅉䅅䅁䙁䅁䅁睁䵁䅁䅁权湄䅁䅁权汄权䅁权浄权䅁权湄权䅁允䅁䅁䅅䅁䭁䅁䰰䅁䵁䅉䅅䅁䙁䅁䅁睁䵁䅁䅁权䙁杂䅁权潄权䅁权浄权䅁权湄权䅁允䅁䅁䅅䅁䭁䅁䱙䅁䵁䅉䅅䅁䑁䅁䅁睁䵁䅁䅁权䅂允䅁权歁杂䅁允䅁䅁䅅䅁䭁䙁䭣䅁䵁䅉䅅䅁䑁䅁䅁睁䵁䅁䅁权䩄允䅁权流杂䅁允䅁䅁䅅䅁䙁䥁䌯匹捨ㅔ䅬䍄䉁䅁䅁䅂䅁䅁䅍䅄䅁䅁䅯儯䅁䅁䅯充䅁䅁䅯䅂䅉䅁䅅䅁䉁䅁䅁䅆䝁捹䍁䅁䅁䅁杷允䅁䅁䅕䅁䑁䅁䅷䅁䭁䝁䉫䅁䭁佁䭕䅁䭁佁䭙䅁䭁佁䭣䅁䉁䅁䅁允䅁䅁䅯䅅䅑䅁杷允䅁䅁䅕䅁䑁䅁䅷䅁䭁佁䅣䅁䭁佁䬰䅁䭁佁䭙䅁䭁佁䭣䅁䉁䅁䅁允䅁䅁䅣䅁䅁䵁啄䔵䵁䅉䅅䅁䙁䅁䅁睁䵁䅁䅁权癃兄䅁权汄权䅁权浄权䅁权湄权䅁允䅁䅁䅅䅁䭁䉁䕁䅁䵁䅉䅅䅁䙁䅁䅁睁䵁䅁䅁权硃允䅁权煄权䅁权浄权䅁权牄权䅁允䅁䅁䅅䅁䡁䅁䅁䅁杄畏䅚䍄䉁䅁䅁兂䅁䅁䅍䅄䅁䅁䅯睶䅅䅁䅯䄷䅯䅁䅯朵䅯䅁䅯眵䅯䅁䅅䅁䉁䅁䅁睂䅁䅁䅁䭁橦䅑杷允䅁䅁䅑䅁䑁䅁䅷䅁䭁䑁䅷䅁䭁䅁䍅䅁䭁䅁䍍䅁䉁䅁䅁允䅁䅁䅯睒䅁䅁杷允䅁䅁䅕䅁䑁䅁䅷䅁䭁䑁䙑䅁䭁佁䭯䅁䭁佁䭙䅁䭁佁䭳䅁䉁䅁䅁允䅁䅁䅯䅅䅑䅁杷允䅁䅁䅍䅁䑁䅁䅷䅁䭁䅁䈴䅁䭁䉁䝷䅁䉁䅁䅁允䅁䅁䅯睋䅙䅁杷允䅁䅁䅕䅁䑁䅁䅷䅁䭁䥁䙧䅁䭁佁䭷䅁䭁佁䭙䅁䭁佁䭣䅁䉁䅁䅁允䅁䅁䅯䅅䅑䅁杷允䅁䅁䅍䅁䑁䅁䅷䅁䭁佁䰸䅁䭁䉁䝷䅁䉁䅁䅁允䅁䅁䅯睊䅙䅁杷允䅁䅁䅕䅁䑁䅁䅷䅁䭁偁乧䅁䭁佁䭷䅁䭁佁䭙䅁䭁佁䭣䅁䉁䅁䅁允䅁䅁䅯䅅䅑䅁杷允䅁䅁䅑䅁䑁䅁䅷䅁䭁䅁䈴䅁䭁䉁䜸䅁䭁䍁䝁䅁䉁䅁䅁允䅁䅁䅯內䅧䅁杷允䅁䅁䅕䅁䑁䅁䅷䅁䭁䡁䉯䅁䭁佁䭷䅁䭁佁䭙䅁䭁佁䭣䅁䉁䅁䅁允䅁䅁䅣䅁䅁䝁㉄〴䵁䅉䅅䅁䙁䅁䅁睁䵁䅁䅁权䩃䅂䅁权煄权䅁权浄权䅁权牄权䅁允䅁䅁䅅䅁䡁䅁䅁䅁䅃⬵䅖䍄䉁䅁䅁兂䅁䅁䅍䅄䅁䅁䅯杄䅅䅁䅯䄶䅯䅁䅯朵䅯䅁䅯眵䅯䅁䅅䅁䉁䅁䅁权⭄权䅁䍄䉁䅁䅁兂䅁䅁䅍䅄䅁䅁䅯兺䅁䅁䅯儷䅯䅁䅯朵䅯䅁䅯眵䅯䅁䅅䅁䉁䅁䅁睂䅁䅁䅁䅉浄䅑杷允䅁䅁䅕䅁䑁䅁䅷䅁䭁䉁䙍䅁䭁佁䬰䅁䭁佁䭙䅁䭁佁䭣䅁䉁䅁䅁允䅁䅁䅣䅁䅁䝁湄唵䵁䅉䅅䅁䙁䅁䅁睁䵁䅁䅁权佁允䅁权煄权䅁权浄权䅁权牄权䅁允䅁䅁䅅䅁䡁䅁䅁䅁权畔䅚䍄䉁䅁䅁兂䅁䅁䅍䅄䅁䅁䅯睥䅅䅁䅯儶䅯䅁䅯朵䅯䅁䅯眵䅯䅁䅅䅁䉁䅁䅁权䝄杄䅁䍄䉁䅁䅁睁䅁䅁䅍䅄䅁䅁䅯元䅁䅁䅯䅈䅙䅁䅅䅁䉁䅁䅁权癃杂䅁䍄䉁䅁䅁睁䅁䅁䅍䅄䅁䅁䅯睚䅁䅁䅯䅇䅙䅁䅅䅁䉁䅁䅁权㥁杂䅁䍄䉁䅁䅁兂䅁䅁䅍䅄䅁䅁䅯充䄴䅁䅯䄶䅯䅁䅯朵䅯䅁䅯眵䅯䅁䅅䅁䉁䅁䅁权䝁睃䅁䍄䉁䅁䅁睁䅁䅁䅍䅄䅁䅁䅯元䅁䅁䅯杈䅙䅁䅅䅁䉁䅁䅁权癃杂䅁䍄䉁䅁䅁兂䅁䅁䅍䅄䅁䅁䅯杣䄰䅁䅯䄶䅯䅁䅯朵䅯䅁䅯眵䅯䅁䅅䅁䉁䅁䅁权允䅂䅁䍄䉁䅁䅁兂䅁䅁䅍䅄䅁䅁䅯杫䅅䅁䅯儵䅯䅁䅯朵䅯䅁䅯眵䅯䅁䅅䅁䉁䅁䅁权乁睃䅁䍄䉁䅁䅁睁䅁䅁䅍䅄䅁䅁䅯睦䅁䅁䅯䅇䅙䅁䅅䅁䉁䅁䅁权㡂杂䅁䍄䉁䅁䅁睁䅁䅁䅍䅄䅁䅁䅯睴䅕䅁䅯䅊䅙䅁䅅䅁䉁䅁䅁权㡄睂䅁䍄䉁䅁䅁睁䅁䅁䅍䅄䅁䅁䅯术䅑䅁䅯䅈䅙䅁䅅䅁䉁䅁䅁权偄杂䅁䍄䉁䅁䅁兂䅁䅁䅍䅄䅁䅁䅯䅬䅷䅁䅯儵䅯䅁䅯朵䅯䅁䅯眵䅯䅁䅅䅁䉁䅁䅁权慁睃䅁䍄䉁䅁䅁睁䅁䅁䅍䅄䅁䅁䅯元䅁䅁䅯䅊䅙䅁䅅䅁䉁䅁䅁权䡄杄䅁䍄䉁䅁䅁睁䅁䅁䅍䅄䅁䅁䅯睨䅷䅁䅯杊䅙䅁䅅䅁䉁䅁䅁兂卂䉵䘶㜶䕆䅑杷允䅁䅁䅍䅁䑁䅁䅷䅁䭁䡁䉷䅁䭁䉁䝯䅁䉁䅁䅁允䅁䅁䅯兌䅙䅁杷允䅁䅁䅍䅁䑁䅁䅷䅁䭁䝁䘴䅁䭁䍁䝑䅁䉁䅁䅁允䅁䅁䅯䅏䅣䅁杷允䅁䅁䅑䅁䑁䅁䅷䅁䭁䑁䉯䅁䭁䅁䅑䅁䭁䅁䅕䅁䉁䅁䅁允䅁䉁䅑偲硑䅁䅁䅁䵁䅉䅅䅁䙁䅁䅁睁䵁䅁䅁权癃䅄䅁权潄权䅁权浄权䅁权湄权䅁允䅁䅁䅅䅁䭁䉁䕁䅁䵁䅉䅅䅁䑁䅁䅁睁䵁䅁䅁权婃允䅁权敁杂䅁允䅁䅁䅅䅁䭁䉁䡯䅁䵁䅉䅅䅁䕁䅁䅁睁䵁䅁䅁权慁睄䅁权晁杂䅁权杁杂䅁允䅁䅁䅅䅁䭁䍁䨰䅁䵁䅉䅅䅁䕁䅁䅁睁䵁䅁䅁权楄䅁䅁权晁杂䅁权杁杂䅁允䅁䅁䅅䅁䭁乁䭷䅁䵁䅉䅅䅁䕁䅁䅁睁䵁䅁䅁权橄䅁䅁权晁杂䅁权杁杂䅁允䅁䅁䅅䅁䭁䥁䡷䅁䵁䅉䅅䅁䑁䅁䅁睁䵁䅁䅁权橄䅂䅁权敁杂䅁允䅁䅁䅅䅁䭁䭁䝯䅁䵁䅉䅅䅁䙁䅁䅁睁䵁䅁䅁权橁允䅁权潄权䅁权浄权䅁权湄权䅁允䅁䅁䅅䅁䭁偁䬴䅁䵁䅉䅅䅁䙁䅁䅁睁䵁䅁䅁权䥄杄䅁权潄权䅁权浄权䅁权湄权䅁允䅁䅁䅅䅁䭁䉁䕁䅁䵁䅉䅅䅁䙁䅁䅁睁䵁䅁䅁权乄允䅁权獄权䅁权浄权䅁权湄权䅁允䅁䅁䅅䅁䡁䅁䅁䅁杄佄䅚䍄䉁䅁䅁兂䅁䅁䅍䅄䅁䅁䅯睊䅅䅁䅯儵䅯䅁䅯朵䅯䅁䅯眵䅯䅁䅅䅁䉁䅁䅁权㥁杁䅁䍄䉁䅁䅁兂䅁䅁䅍䅄䅁䅁䅯儰䅅䅁䅯䄷䅯䅁䅯朵䅯䅁䅯眵䅯䅁䅅䅁䉁䅁䅁睂䅁䅁䅁䬴氳䅑杷允䅁䅁䅕䅁䑁䅁䅷䅁䭁䅁䅫䅁䭁佁䭫䅁䭁佁䭙䅁䭁佁䭣䅁䉁䅁䅁允䅁䅁䅯兹䄴䅁杷允䅁䅁䅕䅁䑁䅁䅷䅁䭁䍁䄰䅁䭁佁䭫䅁䭁佁䭙䅁䭁佁䭣䅁䉁䅁䅁允䅁䅁䅯桚䅁䅁杷允䅁䅁䅕䅁䑁䅁䅷䅁䭁偁䅁䅁䭁佁䬰䅁䭁佁䭙䅁䭁佁䭣䅁䉁䅁䅁允䅁䅁䅣䅁䅁䕁睄唵䵁䅉䅅䅁䙁䅁䅁睁䵁䅁䅁权䥃兂䅁权瑄权䅁权浄权䅁权湄权䅁允䅁䅁䅅䅁䭁䉁䕁䅁䵁䅉䅅䅁䙁䅁䅁睁䵁䅁䅁权剁杄䅁权獄权䅁权浄权䅁权湄权䅁允䅁䅁䅅䅁䡁䅁䅁䅁杄⬵䅒䍄䉁䅁䅁䅂䅁䅁䅍䅄䅁䅁䅯杧䅁䅁䅯䅂䅁䅁䅯䅂䅉䅁䅅䅁䉁䅁䅁䅆奄婕䍷䅁䅁䅁杷允䅁䅁䅑䅁䑁䅁䅷䅁䭁佁䄸䅁䭁䅁䅑䅁䭁䅁䅕䅁䉁䅁䅁允䅁䉁䅑䍯乹䅁䅁䅁䵁䅉䅅䅁䕁䅁䅁睁䵁䅁䅁权㕄䅁䅁权䉁杁䅁权䙁杁䅁允䅁䅁䅅䅁䙁佁䩄䝐祸畍䅨䍄䉁䅁䅁䅂䅁䅁䅍䅄䅁䅁䅯儫䅁䅁䅯允䅉䅁䅯睁䅉䅁䅅䅁䉁䅁䅁兂汄㝪㙐歄楶䅑杷允䅁䅁䅕䅁䑁䅁䅷䅁䭁䥁䘸䅁䭁佁䭯䅁䭁佁䭙䅁䭁佁䭳䅁䉁䅁䅁允䅁䅁䅯䅅䅑䅁杷允䅁䅁䅕䅁䑁䅁䅷䅁䭁䭁䙫䅁䭁佁䬰䅁䭁佁䭙䅁䭁佁䭣䅁䉁䅁䅁允䅁䅁䅣䅁䅁䭁扃唵䵁䅉䅅䅁䑁䅁䅁睁䵁䅁䅁权剃允䅁权奁杂䅁允䅁䅁䅅䅁䭁䍁䜰䅁䵁䅉䅅䅁䙁䅁䅁睁䵁䅁䅁权睁䅄䅁权煄权䅁权浄权䅁权牄权䅁允䅁䅁䅅䅁䡁䅁䅁䅁杂畑䅚䍄䉁䅁䅁睁䅁䅁䅍䅄䅁䅁䅯杬䅕䅁䅯䅇䅙䅁䅅䅁䉁䅁䅁权婁杂䅁䍄䉁䅁䅁䅂䅁䅁䅍䅄䅁䅁䅯材䅅䅁䅯䅂䅁䅁䅯䅂䅉䅁䅅䅁䉁䅁䅁䅆奃䄷䉙䅁䅁䅁杷允䅁䅁䅑䅁䑁䅁䅷䅁䭁䑁临䅁䭁䉁䜸䅁䭁䍁䝁䅁䉁䅁䅁允䅁䅁䅯杔䅙䅁杷允䅁䅁䅍䅁䑁䅁䅷䅁䭁䵁䕷䅁䭁䉁䝷䅁䉁䅁䅁允䅁䅁䅯䄰䅙䅁杷允䅁䅁䅕䅁䑁䅁䅷䅁䭁䭁䅁䅁䭁佁䬰䅁䭁佁䭙䅁䭁佁䭣䅁䉁䅁䅁允䅁䅁䅣䅁䅁䕁㥁欵䵁䅉䅅䅁䙁䅁䅁睁䵁䅁䅁权䥂兄䅁权汄权䅁权浄权䅁权湄权䅁允䅁䅁䅅䅁䭁䉁䕁䅁䵁䅉䅅䅁䑁䅁䅁睁䵁䅁䅁权剃允䅁权慁杂䅁允䅁䅁䅅䅁䭁䍁䜰䅁䵁䅉䅅䅁䑁䅁䅁睁䵁䅁䅁权潄睃䅁权捁杂䅁允䅁䅁䅅䅁䭁䙁䝯䅁䵁䅉䅅䅁䑁䅁䅁睁䵁䅁䅁权㙄睃䅁权敁杂䅁允䅁䅁䅅䅁䭁偁䜸䅁䵁䅉䅅䅁䑁䅁䅁睁䵁䅁䅁权䉄兂䅁权慁杂䅁允䅁䅁䅅䅁䭁䕁䝁䅁䵁䅉䅅䅁䑁䅁䅁睁䵁䅁䅁权潃䅁䅁权奁杂䅁允䅁䅁䅅䅁䭁䕁䝑䅁䵁䅉䅅䅁䑁䅁䅁睁䵁䅁䅁权獁杄䅁权流杂䅁允䅁䅁䅅䅁䙁䵁䴳䵺䵺䙢䅬䍄䉁䅁䅁兂䅁䅁䅍䅄䅁䅁䅯杩䅕䅁䅯儷䅯䅁䅯朵䅯䅁䅯眵䅯䅁䅅䅁䉁䅁䅁睂䅁䅁䅁䭯汌䅑杷允䅁䅁䅕䅁䑁䅁䅷䅁䭁䥁䙷䅁䭁佁䭯䅁䭁佁䭙䅁䭁佁䭳䅁䉁䅁䅁允䅁䅁䅣䅁䅁䝁䕂欵䵁䅉䅅䅁䙁䅁䅁睁䵁䅁䅁权癁允䅁权獄权䅁权浄权䅁权湄权䅁允䅁䅁䅅䅁䡁䅁䅁䅁䅁⭫䅒䍄䉁䅁䅁䅂䅁䅁䅍䅄䅁䅁䅯兰䅁䅁䅯䅂䅁䅁䅯䅂䅉䅁䅅䅁䉁䅁䅁䅆䭂桊䅙䅁䅁䅁杷允䅁䅁䅑䅁䑁䅁䅷䅁䭁䩁䉅䅁䭁䉁䜸䅁䭁䍁䝁䅁䉁䅁䅁允䅁䅁䅯儷䅫䅁杷允䅁䅁䅍䅁䑁䅁䅷䅁䭁䩁䈴䅁䭁䉁䝷䅁䉁䅁䅁允䅁䅁䅯睒䅙䅁杷允䅁䅁䅍䅁䑁䅁䅷䅁䭁䭁䙁䅁䭁䍁䝙䅁䉁䅁䅁允䅁䅁䅕⽷潕䥘䌯䕐䵁䅉䅅䅁䑁䅁䅁睁䵁䅁䅁权晃允䅁权捁杂䅁允䅁䅁䅅䅁䭁䉁䥍䅁䵁䅉䅅䅁䑁䅁䅁睁䵁䅁䅁权⭃䅁䅁权慁杂䅁允䅁䅁䅅䅁䭁䡁䝳䅁䵁䅉䅅䅁䙁䅁䅁睁䵁䅁䅁权橂杄䅁权煄权䅁权浄权䅁权牄权䅁允䅁䅁䅅䅁䭁䉁䕁䅁䵁䅉䅅䅁䑁䅁䅁睁䵁䅁䅁权䩂䅁䅁权歁杂䅁允䅁䅁䅅䅁䭁䍁䩕䅁䵁䅉䅅䅁䑁䅁䅁睁䵁䅁䅁权剁杄䅁权奁杂䅁允䅁䅁䅅䅁䭁䕁䝑䅁䵁䅉䅅䅁䕁䅁䅁睁䵁䅁䅁权䉄䅁䅁权䭁䅁䅁权䕁杁䅁允䅁䅁䅅䅁䙁䱁へ硫䕧癖⽙䍄䉁䅁䅁兂䅁䅁䅍䅄䅁䅁䅯八䅅䅁䅯䄷䅯䅁䅯朵䅯䅁䅯眵䅯䅁䅅䅁䉁䅁䅁睂䅁䅁䅁䕙浪䅑杷允䅁䅁䅍䅁䑁䅁䅷䅁䭁䅁䄴䅁䭁䉁䝧䅁䉁䅁䅁允䅁䅁䅯兌䅙䅁杷允䅁䅁䅍䅁䑁䅁䅷䅁䭁乁䕙䅁䭁䉁䝧䅁䉁䅁䅁允䅁䅁䅯児䅙䅁杷允䅁䅁䅍䅁䑁䅁䅷䅁䭁䑁䱫䅁䭁䉁䝧䅁䉁䅁䅁允䅁䅁䅯兏䅙䅁杷允䅁䅁䅍䅁䑁䅁䅷䅁䭁䅁䄸䅁䭁䉁䝧䅁䉁䅁䅁允䅁䅁䅯兏䅙䅁杷允䅁䅁䅕䅁䑁䅁䅷䅁䭁䉁䉍䅁䭁佁䭫䅁䭁佁䭙䅁䭁佁䭣䅁䉁䅁䅁允䅁䅁䅯桍䅁䅁杷允䅁䅁䅍䅁䑁䅁䅷䅁䭁䙁䱙䅁䭁䉁䝯䅁䉁䅁䅁允䅁䅁䅯杙䅙䅁杷允䅁䅁䅑䅁䑁䅁䅷䅁䭁䅁䄴䅁䭁䉁䜸䅁䭁䍁䝁䅁䉁䅁䅁允䅁䅁䅯杗䅫䅁杷允䅁䅁䅑䅁䑁䅁䅷䅁䭁乁䕙䅁䭁䉁䜸䅁䭁䍁䝁䅁䉁䅁䅁允䅁䅁䅯来䅙䅁杷允䅁䅁䅍䅁䑁䅁䅷䅁䭁乁䈴䅁䭁䍁䝑䅁䉁䅁䅁允䅁䅁䅯䅡䅯䅁杷允䅁䅁䅑䅁䑁䅁䅷䅁䭁䑁䱫䅁䭁䉁䜸䅁䭁䍁䝁䅁䉁䅁䅁允䅁䅁䅯杨䅙䅁杷允䅁䅁䅑䅁䑁䅁䅷䅁䭁䅁䄸䅁䭁䉁䜸䅁䭁䍁䝁䅁䉁䅁䅁允䅁䅁䅯杨䅙䅁杷允䅁䅁䅕䅁䑁䅁䅷䅁䭁偁䘴䅁䭁佁䭫䅁䭁佁䭙䅁䭁佁䭣䅁䉁䅁䅁允䅁䅁䅯样䅁䅁杷允䅁䅁䅍䅁䑁䅁䅷䅁䭁䅁䵉䅁䭁䉁䝯䅁䉁䅁䅁允䅁䅁䅯睇䅙䅁杷允䅁䅁䅕䅁䑁䅁䅷䅁䭁䩁䕙䅁䭁佁䭫䅁䭁佁䭙䅁䭁佁䭣䅁䉁䅁䅁允䅁䅁䅯䅅䅑䅁杷允䅁䅁䅕䅁䑁䅁䅷䅁䭁乁䕙䅁䭁佁䭕䅁䭁佁䭙䅁䭁佁䭣䅁䉁䅁䅁允䅁䅁䅯儫䅯䅁杷允䅁䅁䅕䅁䑁䅁䅷䅁䭁䡁䙅䅁䭁佁䭫䅁䭁佁䭙䅁䭁佁䭣䅁䉁䅁䅁允䅁䅁䅯䅅䅑䅁杷允䅁䅁䅕䅁䑁䅁䅷䅁䭁䑁䱫䅁䭁佁䭕䅁䭁佁䭙䅁䭁佁䭣䅁䉁䅁䅁允䅁䅁䅯兰䅳䅁杷允䅁䅁䅕䅁䑁䅁䅷䅁䭁乁䕣䅁䭁佁䭕䅁䭁佁䭙䅁䭁佁䭣䅁䉁䅁䅁允䅁䅁䅯䅅䅑䅁杷允䅁䅁䅕䅁䑁䅁䅷䅁䭁䅁䄸䅁䭁佁䭕䅁䭁佁䭙䅁䭁佁䭣䅁䉁䅁䅁允䅁䅁䅯䅡䅳䅁杷允䅁䅁䅍䅁䑁䅁䅷䅁䭁䕁䱍䅁䭁䉁䝧䅁䉁䅁䅁允䅁䅁䅯䅒䅙䅁杷允䅁䅁䅕䅁䑁䅁䅷䅁䭁䥁䉫䅁䭁佁䭫䅁䭁佁䭙䅁䭁佁䭣䅁䉁䅁䅁允䅁䅁䅯眷䄴䅁杷允䅁䅁䅍䅁䑁䅁䅷䅁䭁䵁䙧䅁䭁䍁䝑䅁䉁䅁䅁允䅁䅁䅯八䅣䅁杷允䅁䅁䅑䅁䑁䅁䅷䅁䭁䍁䅑䅁䭁䉁䜸䅁䭁䍁䝁䅁䉁䅁䅁允䅁䅁䅯杬䅙䅁杷允䅁䅁䅑䅁䑁䅁䅷䅁䭁䝁丸䅁䭁䉁䜸䅁䭁䍁䝁䅁䉁䅁䅁允䅁䅁䅯䅭䅣䅁杷允䅁䅁䅕䅁䑁䅁䅷䅁䭁乁䕙䅁䭁佁䭧䅁䭁佁䭙䅁䭁佁䭣䅁䉁䅁䅁允䅁䅁䅯杂䅳䅁杷允䅁䅁䅑䅁䑁䅁䅷䅁䭁䱁䄸䅁䭁䅁䅯䅁䭁䅁䅕䅁䉁䅁䅁允䅁䅁䅕浑汄䌰扌䕂䵁䅉䅅䅁䙁䅁䅁睁䵁䅁䅁权㝂允䅁权潄权䅁权浄权䅁权湄权䅁允䅁䅁䅅䅁䭁䅁䱙䅁䵁䅉䅅䅁䙁䅁䅁睁䵁䅁䅁权㕁睃䅁权潄权䅁权浄权䅁权湄权䅁允䅁䅁䅅䅁䭁偁䬴䅁䵁䅉䅅䅁䙁䅁䅁睁䵁䅁䅁权穃睃䅁权獄权䅁权浄权䅁权湄权䅁允䅁䅁䅅䅁䭁䉁䕁䅁䵁䅉䅅䅁䙁䅁䅁睁䵁䅁䅁权塄䅂䅁权潄权䅁权浄权䅁权湄权䅁允䅁䅁䅅䅁䭁䉁䕁䅁䵁䅉䅅䅁䑁䅁䅁睁䵁䅁䅁权䑃䅁䅁权奁杂䅁允䅁䅁䅅䅁䭁䍁䝫䅁䵁䅉䅅䅁䕁䅁䅁睁䵁䅁䅁权灂䅁䅁权䕁䅁䅁权䕁杁䅁允䅁䅁䅅䅁啁䙁橄䅓䅅䅁䅁䍄䉁䅁䅁兂䅁䅁䅍䅄䅁䅁䅯睄䅁䅁䅯䄶䅯䅁䅯朵䅯䅁䅯眵䅯䅁䅅䅁䉁䅁䅁权䝁睃䅁䍄䉁䅁䅁睁䅁䅁䅍䅄䅁䅁䅯睶䅅䅁䅯杊䅙䅁䅅䅁䉁䅁䅁兂塄㍯㥁潃啤䅑杷允䅁䅁䅑䅁䑁䅁䅷䅁䭁䭁䅯䅁䭁䅁䅯䅁䭁䅁䍑䅁䉁䅁䅁允䅁䅁䅕場啯歲桤う䵁䅉䅅䅁䙁䅁䅁睁䵁䅁䅁权瑂䅄䅁权煄权䅁权浄权䅁权牄权䅁允䅁䅁䅅䅁䭁䉁䕁䅁䵁䅉䅅䅁䙁䅁䅁睁䵁䅁䅁权㑂杄䅁权獄权䅁权浄权䅁权湄权䅁允䅁䅁䅅䅁䭁䉁䕁䅁䵁䅉䅅䅁䙁䅁䅁睁䵁䅁䅁权牂兄䅁权瑄权䅁权浄权䅁权湄权䅁允䅁䅁䅅䅁䭁䉁䕁䅁䵁䅉䅅䅁䕁䅁䅁睁䵁䅁䅁权祂允䅁权剁䅁䅁权䕁杁䅁允䅁䅁䅅䅁啁䅁䕪剏䄰䅁䅁䍄䉁䅁䅁䅂䅁䅁䅍䅄䅁䅁䅯全䅅䅁䅯允䅉䅁䅯兂䅉䅁䅅䅁䉁䅁䅁兂牂䑇硡潥杮䅑杷允䅁䅁䅕䅁䑁䅁䅷䅁䭁䅁䄴䅁䭁佁䭫䅁䭁佁䭙䅁䭁佁䭣䅁䉁䅁䅁允䅁䅁䅯兺䄴䅁杷允䅁䅁䅕䅁䑁䅁䅷䅁䭁乁䕙䅁䭁佁䭫䅁䭁佁䭙䅁䭁佁䭣䅁䉁䅁䅁允䅁䅁䅯杺䄴䅁杷允䅁䅁䅕䅁䑁䅁䅷䅁䭁䍁䱅䅁䭁佁䭕䅁䭁佁䭙䅁䭁佁䭣䅁䉁䅁䅁允䅁䅁䅯睄䅳䅁杷允䅁䅁䅕䅁䑁䅁䅷䅁䭁乁䕣䅁䭁佁䭫䅁䭁佁䭙䅁䭁佁䭣䅁䉁䅁䅁允䅁䅁䅯䅅䅑䅁杷允䅁䅁䅕䅁䑁䅁䅷䅁䭁䅁䝯䅁䭁佁䭕䅁䭁佁䭙䅁䭁佁䭣䅁䉁䅁䅁允䅁䅁䅯䅇䅳䅁杷允䅁䅁䅕䅁䑁䅁䅷䅁䭁䅁䄸䅁䭁佁䭫䅁䭁佁䭙䅁䭁佁䭣䅁䉁䅁䅁允䅁䅁䅯䄰䄴䅁杷允䅁䅁䅍䅁䑁䅁䅷䅁䭁䅁䵍䅁䭁䉁䜴䅁䉁䅁䅁允䅁䅁䅯䅬䅙䅁杷允䅁䅁䅍䅁䑁䅁䅷䅁䭁乁䴴䅁䭁䉁䝷䅁䉁䅁䅁允䅁䅁䅯杙䅙䅁杷允䅁䅁䅕䅁䑁䅁䅷䅁䭁䅁䄴䅁䭁佁䭯䅁䭁佁䭙䅁䭁佁䭳䅁䉁䅁䅁允䅁䅁䅣䅁䅁佁偂欵䵁䅉䅅䅁䙁䅁䅁睁䵁䅁䅁权坄䅂䅁权煄权䅁权浄权䅁权牄权䅁允䅁䅁䅅䅁䡁䅁䅁䅁杁⭑䅚䍄䉁䅁䅁兂䅁䅁䅍䅄䅁䅁䅯䅌䄴䅁䅯儶䅯䅁䅯朵䅯䅁䅯眵䅯䅁䅅䅁䉁䅁䅁权摁充䅁䍄䉁䅁䅁䅂䅁䅁䅍䅄䅁䅁䅯䅹䄰䅁䅯睈䅙䅁䅯䅉䅙䅁䅅䅁䉁䅁䅁权㙂杂䅁䍄䉁䅁䅁兂䅁䅁䅍䅄䅁䅁䅯䅹䅕䅁䅯䄷䅯䅁䅯朵䅯䅁䅯眵䅯䅁䅅䅁䉁䅁䅁权允䅂䅁䍄䉁䅁䅁兂䅁䅁䅍䅄䅁䅁䅯朵䅅䅁䅯儶䅯䅁䅯朵䅯䅁䅯眵䅯䅁䅅䅁䉁䅁䅁权⽄睄䅁䍄䉁䅁䅁睁䅁䅁䅍䅄䅁䅁䅯䅸䅅䅁䅯䅇䅙䅁䅅䅁䉁䅁䅁权療杂䅁䍄䉁䅁䅁兂䅁䅁䅍䅄䅁䅁䅯兏䅳䅁䅯朶䅯䅁䅯朵䅯䅁䅯眶䅯䅁䅅䅁䉁䅁䅁睂䅁䅁䅁䕯浈䅑杷允䅁䅁䅕䅁䑁䅁䅷䅁䭁䅁䄸䅁䭁佁䭯䅁䭁佁䭙䅁䭁佁䭳䅁䉁䅁䅁允䅁䅁䅣䅁䅁䍁佂欵䵁䅉䅅䅁䙁䅁䅁睁䵁䅁䅁权偂睃䅁权獄权䅁权浄权䅁权湄权䅁允䅁䅁䅅䅁䭁䉁䕁䅁䵁䅉䅅䅁䙁䅁䅁睁䵁䅁䅁权㝃杄䅁权潄权䅁权浄权䅁权湄权䅁允䅁䅁䅅䅁䭁䅁䱙䅁䵁䅉䅅䅁䙁䅁䅁睁䵁䅁䅁权㕄䅂䅁权汄权䅁权浄权䅁权湄权䅁允䅁䅁䅅䅁䭁偁䭫䅁䵁䅉䅅䅁䙁䅁䅁睁䵁䅁䅁权㕁睃䅁权瑄权䅁权浄权䅁权湄权䅁允䅁䅁䅅䅁䡁䅁䅁䅁䅃敐䅚䍄䉁䅁䅁兂䅁䅁䅍䅄䅁䅁䅯儰䅷䅁䅯儵䅯䅁䅯朵䅯䅁䅯眵䅯䅁䅅䅁䉁䅁䅁权允䅂䅁䍄䉁䅁䅁睁䅁䅁䅍䅄䅁䅁䅯杈䅅䅁䅯杊䅙䅁䅅䅁䉁䅁䅁兂卂䉵䘶㤶商䅑杷允䅁䅁䅕䅁䑁䅁䅷䅁䭁偁䙧䅁䭁佁䭧䅁䭁佁䭙䅁䭁佁䭣䅁䉁䅁䅁允䅁䅁䅯䅅䅑䅁杷允䅁䅁䅑䅁䑁䅁䅷䅁䭁䡁䅧䅁䭁䉁䜸䅁䭁䍁䝁䅁䉁䅁䅁允䅁䅁䅯儫䅙䅁杷允䅁䅁䅍䅁䑁䅁䅷䅁䭁䡁乕䅁䭁䉁䜴䅁䉁䅁䅁允䅁䅁䅯兓䅙䅁杷允䅁䅁䅍䅁䑁䅁䅷䅁䭁䡁䅉䅁䭁䉁䜴䅁䉁䅁䅁允䅁䅁䅯䄳䅙䅁杷允䅁䅁䅍䅁䑁䅁䅷䅁䭁䱁䄴䅁䭁䉁䝧䅁䉁䅁䅁允䅁䅁䅯兏䅙䅁杷允䅁䅁䅍䅁䑁䅁䅷䅁䭁䵁䙕䅁䭁䍁䝙䅁䉁䅁䅁允䅁䅁䅕䘷㑇潈扖歖䵁䅉䅅䅁䕁䅁䅁睁䵁䅁䅁权時允䅁权䉁杁䅁权䍁杁䅁允䅁䅁䅅䅁䙁佁偭䱏䐲乫䅒䍄䉁䅁䅁睁䅁䅁䅍䅄䅁䅁䅯兺䅳䅁䅯杈䅙䅁䅅䅁䉁䅁䅁权あ䅃䅁䍄䉁䅁䅁䅂䅁䅁䅍䅄䅁䅁䅯䅘䅅䅁䅯允䅉䅁䅯睁䅉䅁䅅䅁䉁䅁䅁兂䑂兇丱穁⽪䅑杷允䅁䅁䅑䅁䑁䅁䅷䅁䭁䡁乕䅁䭁䉁䜸䅁䭁䍁䝁䅁䉁䅁䅁允䅁䅁䅯朰䄴䅁杷允䅁䅁䅑䅁䑁䅁䅷䅁䭁䡁䅉䅁䭁䉁䜸䅁䭁䍁䝁䅁䉁䅁䅁允䅁䅁䅯儯䅧䅁杷允䅁䅁䅍䅁䑁䅁䅷䅁䭁䡁䅉䅁䭁䍁䝑䅁䉁䅁䅁允䅁䅁䅯朷䅫䅁杷允䅁䅁䅑䅁䑁䅁䅷䅁䭁䵁䉕䅁䭁䅁䍅䅁䭁䅁䍕䅁䉁䅁䅁允䅁䅁䅕䤴景橶㉘䔱䵁䅉䅅䅁䑁䅁䅁睁䵁䅁䅁权㡃兂䅁权敁杂䅁允䅁䅁䅅䅁䭁䭁䝣䅁䵁䅉䅅䅁䙁䅁䅁睁䵁䅁䅁权祄兂䅁权灄权䅁权浄权䅁权湄权䅁允䅁䅁䅅䅁䭁䉁䕁䅁䵁䅉䅅䅁䙁䅁䅁睁䵁䅁䅁权求䅄䅁权潄权䅁权浄权䅁权湄权䅁允䅁䅁䅅䅁䭁䅁䱙䅁䵁䅉䅅䅁䕁䅁䅁睁䵁䅁䅁权㉃䅁䅁权䭁䅁䅁权䕁杁䅁允䅁䅁䅅䅁䙁䥁䉬余兘杉䅰䍄䉁䅁䅁兂䅁䅁䅍䅄䅁䅁䅯眫䅷䅁䅯儵䅯䅁䅯朵䅯䅁䅯眵䅯䅁䅅䅁䉁䅁䅁权允䅂䅁䍄䉁䅁䅁兂䅁䅁䅍䅄䅁䅁䅯兤䄰䅁䅯儵䅯䅁䅯朵䅯䅁䅯眵䅯䅁䅅䅁䉁䅁䅁权汃睃䅁䍄䉁䅁䅁兂䅁䅁䅍䅄䅁䅁䅯杣䅁䅁䅯儵䅯䅁䅯朵䅯䅁䅯眵䅯䅁䅅䅁䉁䅁䅁权㑁睃䅁䍄䉁䅁䅁睁䅁䅁䅍䅄䅁䅁䅯䅲䅑䅁䅯杊䅙䅁䅅䅁䉁䅁䅁兂㥁瑃橥䉣戱䅑杷允䅁䅁䅍䅁䑁䅁䅷䅁䭁䉁偫䅁䭁䍁䝙䅁䉁䅁䅁允䅁䅁䅕䉵䘶ㄶ奅䕖䵁䅉䅅䅁䙁䅁䅁睁䵁䅁䅁权ㅂ兄䅁权潄权䅁权浄权䅁权湄权䅁允䅁䅁䅅䅁䭁䅁䱙䅁䵁䅉䅅䅁䙁䅁䅁睁䵁䅁䅁权祂䅁䅁权灄权䅁权浄权䅁权湄权䅁允䅁䅁䅅䅁䭁乁何䅁䵁䅉䅅䅁䙁䅁䅁睁䵁䅁䅁权瑄杄䅁权瑄权䅁权浄权䅁权湄权䅁允䅁䅁䅅䅁䡁䅁䅁䅁䅂⭌䅚䍄䉁䅁䅁兂䅁䅁䅍䅄䅁䅁䅯杣䅅䅁䅯儷䅯䅁䅯朵䅯䅁䅯眵䅯䅁䅅䅁䉁䅁䅁睂䅁䅁䅁䡷汦䅑杷允䅁䅁䅕䅁䑁䅁䅷䅁䭁䭁䙑䅁䭁佁䭷䅁䭁佁䭙䅁䭁佁䭣䅁䉁䅁䅁允䅁䅁䅣䅁䅁䝁祃唵䵁䅉䅅䅁䕁䅁䅁睁䵁䅁䅁权桁允䅁权䉁杁䅁权䍁杁䅁允䅁䅁䅅䅁䙁乁桸楤㙏佬䅂䍄䉁䅁䅁兂䅁䅁䅍䅄䅁䅁䅯杫䅅䅁䅯朶䅯䅁䅯朵䅯䅁䅯眶䅯䅁䅅䅁䉁䅁䅁睂䅁䅁䅁䕷浈䅑杷允䅁䅁䅕䅁䑁䅁䅷䅁䭁偁䭳䅁䭁佁䭕䅁䭁佁䭙䅁䭁佁䭣䅁䉁䅁䅁允䅁䅁䅯䅏䅳䅁杷允䅁䅁䅍䅁䑁䅁䅷䅁䭁䭁䉫䅁䭁䉁䜴䅁䉁䅁䅁允䅁䅁䅯䅁䅣䅁杷允䅁䅁䅕䅁䑁䅁䅷䅁䭁䙁䅕䅁䭁佁䬰䅁䭁佁䭙䅁䭁佁䭣䅁䉁䅁䅁允䅁䅁䅣䅁䅁佁睁欵䵁䅉䅅䅁䕁䅁䅁睁䵁䅁䅁权睄䅁䅁权䭁䅁䅁权䕁杁䅁允䅁䅁䅅䅁䙁䕁杊搵楁眲䄵䍄䉁䅁䅁兂䅁䅁䅍䅄䅁䅁䅯睊䅅䅁䅯朶䅯䅁䅯朵䅯䅁䅯眶䅯䅁䅅䅁䉁䅁䅁睂䅁䅁䅁䑉浄䅑杷允䅁䅁䅕䅁䑁䅁䅷䅁䭁䡁䅉䅁䭁佁䬰䅁䭁佁䭙䅁䭁佁䭣䅁䉁䅁䅁允䅁䅁䅣䅁䅁䍁㕄唵䵁䅉䅅䅁䙁䅁䅁睁䵁䅁䅁权剄允䅁权煄权䅁权浄权䅁权牄权䅁允䅁䅁䅅䅁䡁䅁䅁䅁杁畔䅚䍄䉁䅁䅁䅂䅁䅁䅍䅄䅁䅁䅯杙䅁䅁䅯䅂䅁䅁䅯䅂䅉䅁䅅䅁䉁䅁䅁䅆兂⽷䅯䅁䅁䅁杷允䅁䅁䅕䅁䑁䅁䅷䅁䭁䡁䉧䅁䭁佁䬰䅁䭁佁䭙䅁䭁佁䭣䅁䉁䅁䅁允䅁䅁䅣䅁䅁䍁扁欵䵁䅉䅅䅁䕁䅁䅁睁䵁䅁䅁权橂䅁䅁权䕁䅁䅁权䕁杁䅁允䅁䅁䅅䅁啁䍁偓睒䅁䅁䅁䍄䉁䅁䅁兂䅁䅁䅍䅄䅁䅁䅯睨䅷䅁䅯朶䅯䅁䅯朵䅯䅁䅯眶䅯䅁䅅䅁䉁䅁䅁睂䅁䅁䅁䕑浘䅑杷允䅁䅁䅕䅁䑁䅁䅷䅁䭁䝁乣䅁䭁佁䭫䅁䭁佁䭙䅁䭁佁䭣䅁䉁䅁䅁允䅁䅁䅯䅅䅑䅁杷允䅁䅁䅍䅁䑁䅁䅷䅁䭁䱁䉕䅁䭁䉁䜴䅁䉁䅁䅁允䅁䅁䅯䅪䅙䅁杷允䅁䅁䅍䅁䑁䅁䅷䅁䭁䕁乧䅁䭁䉁䝯䅁䉁䅁䅁允䅁䅁䅯䅑䅙䅁杷允䅁䅁䅍䅁䑁䅁䅷䅁䭁䭁䅁䅁䭁䉁䝯䅁䉁䅁䅁允䅁䅁䅯睘䅙䅁杷允䅁䅁䅍䅁䑁䅁䅷䅁䭁䅁䙣䅁䭁䉁䝷䅁䉁䅁䅁允䅁䅁䅯杋䅙䅁杷允䅁䅁䅕䅁䑁䅁䅷䅁䭁䱁乍䅁䭁佁䭷䅁䭁佁䭙䅁䭁佁䭣䅁䉁䅁䅁允䅁䅁䅯䅅䅑䅁杷允䅁䅁䅍䅁䑁䅁䅷䅁䭁䡁䉕䅁䭁䉁䝯䅁䉁䅁䅁允䅁䅁䅯睇䅙䅁杷允䅁䅁䅍䅁䑁䅁䅷䅁䭁䡁余䅁䭁䍁䝑䅁䉁䅁䅁允䅁䅁䅯眱䄴䅁杷允䅁䅁䅍䅁䑁䅁䅷䅁䭁佁䕳䅁䭁䉁䝯䅁䉁䅁䅁允䅁䅁䅯材䅙䅁杷允䅁䅁䅑䅁䑁䅁䅷䅁䭁䙁䉁䅁䭁䉁䅅䅁䭁䅁䍑䅁䉁䅁䅁允䅁䉁䅑䱑⽩䅅䅁䅁䵁䅉䅅䅁䙁䅁䅁睁䵁䅁䅁权䅁兂䅁权汄权䅁权浄权䅁权湄权䅁允䅁䅁䅅䅁䭁䑁䱣䅁䵁䅉䅅䅁䑁䅁䅁睁䵁䅁䅁权祄睃䅁权奁杂䅁允䅁䅁䅅䅁䭁䡁䝷䅁䵁䅉䅅䅁䕁䅁䅁睁䵁䅁䅁权橃䅁䅁权䉁杁䅁权䍁杁䅁允䅁䅁䅅䅁䙁䱁噊䑏⽪瑑䅨䍄䉁䅁䅁兂䅁䅁䅍䅄䅁䅁䅯材䄰䅁䅯䄶䅯䅁䅯朵䅯䅁䅯眵䅯䅁䅅䅁䉁䅁䅁权䝁睃䅁䍄䉁䅁䅁睁䅁䅁䅍䅄䅁䅁䅯典䅷䅁䅯杈䅙䅁䅅䅁䉁䅁䅁权兂杂䅁䍄䉁䅁䅁䅂䅁䅁䅍䅄䅁䅁䅯党䅕䅁䅯睈䅙䅁䅯䅉䅙䅁䅅䅁䉁䅁䅁权䩁睂䅁䍄䉁䅁䅁兂䅁䅁䅍䅄䅁䅁䅯䄯䅑䅁䅯儶䅯䅁䅯朵䅯䅁䅯眵䅯䅁䅅䅁䉁䅁䅁权䙂充䅁䍄䉁䅁䅁兂䅁䅁䅍䅄䅁䅁䅯杮䅳䅁䅯儵䅯䅁䅯朵䅯䅁䅯眵䅯䅁䅅䅁䉁䅁䅁权允䅂䅁䍄䉁䅁䅁睁䅁䅁䅍䅄䅁䅁䅯材䄰䅁䅯杇䅙䅁䅅䅁䉁䅁䅁权時杂䅁䍄䉁䅁䅁睁䅁䅁䅍䅄䅁䅁䅯村䅁䅁䅯杈䅙䅁䅅䅁䉁䅁䅁权坁䅃䅁䍄䉁䅁䅁睁䅁䅁䅍䅄䅁䅁䅯䄰䅅䅁䅯杈䅙䅁䅅䅁䉁䅁䅁权敂䅃䅁䍄䉁䅁䅁睁䅁䅁䅍䅄䅁䅁䅯杬䅑䅁䅯䅊䅙䅁䅅䅁䉁䅁䅁权敁睂䅁䍄䉁䅁䅁䅂䅁䅁䅍䅄䅁䅁䅯村䅁䅁䅯睈䅙䅁䅯䅉䅙䅁䅅䅁䉁䅁䅁权癄元䅁䍄䉁䅁䅁睁䅁䅁䅍䅄䅁䅁䅯䄰䅷䅁䅯杈䅙䅁䅅䅁䉁䅁䅁权灃睂䅁䍄䉁䅁䅁䅂䅁䅁䅍䅄䅁䅁䅯䄷䄰䅁䅯睈䅙䅁䅯䅉䅙䅁䅅䅁䉁䅁䅁权い杂䅁䍄䉁䅁䅁兂䅁䅁䅍䅄䅁䅁䅯朷䅕䅁䅯䄷䅯䅁䅯朵䅯䅁䅯眵䅯䅁䅅䅁䉁䅁䅁睂䅁䅁䅁偙汶䅑杷允䅁䅁䅕䅁䑁䅁䅷䅁䭁䙁䙕䅁䭁佁䬰䅁䭁佁䭙䅁䭁佁䭣䅁䉁䅁䅁允䅁䅁䅯䅅䅑䅁杷允䅁䅁䅕䅁䑁䅁䅷䅁䭁佁䅉䅁䭁佁䬰䅁䭁佁䭙䅁䭁佁䭣䅁䉁䅁䅁允䅁䅁䅣䅁䅁䍁䱂欵䵁䅉䅅䅁䑁䅁䅁睁䵁䅁䅁权㝄睃䅁权捁杂䅁允䅁䅁䅅䅁䭁䍁䝯䅁䵁䅉䅅䅁䑁䅁䅁睁䵁䅁䅁权兄兄䅁权慁杂䅁允䅁䅁䅅䅁䭁䙁䜴䅁䵁䅉䅅䅁䑁䅁䅁睁䵁䅁䅁权橃䅂䅁权奁杂䅁允䅁䅁䅅䅁䭁䡁䝷䅁䵁䅉䅅䅁䙁䅁䅁睁䵁䅁䅁权䍂䅁䅁权汄权䅁权浄权䅁权湄权䅁允䅁䅁䅅䅁䭁䉁䕁䅁䵁䅉䅅䅁䑁䅁䅁睁䵁䅁䅁权敁睃䅁权流杂䅁允䅁䅁䅅䅁䙁䉁畓⭒㙆䙴䅬䍄䉁䅁䅁睁䅁䅁䅍䅄䅁䅁䅯䄱䅳䅁䅯杊䅙䅁䅅䅁䉁䅁䅁兂獄払敧晨摴䅑杷允䅁䅁䅍䅁䑁䅁䅷䅁䭁䩁䉉䅁䭁䉁䝧䅁䉁䅁䅁允䅁䅁䅯克䅙䅁杷允䅁䅁䅍䅁䑁䅁䅷䅁䭁䱁䈰䅁䭁䉁䝯䅁䉁䅁䅁允䅁䅁䅯睇䅙䅁杷允䅁䅁䅕䅁䑁䅁䅷䅁䭁䑁䵧䅁䭁佁䭧䅁䭁佁䭙䅁䭁佁䭣䅁䉁䅁䅁允䅁䅁䅯杂䅳䅁杷允䅁䅁䅍䅁䑁䅁䅷䅁䭁䩁乣䅁䭁䍁䝙䅁䉁䅁䅁允䅁䅁䅕呣䬰㘱睏䕔䵁䅉䅅䅁䙁䅁䅁睁䵁䅁䅁权䵂䅁䅁权獄权䅁权浄权䅁权湄权䅁允䅁䅁䅅䅁䡁䅁䅁䅁杁散䅖䍄䉁䅁䅁兂䅁䅁䅍䅄䅁䅁䅯儲䅁䅁䅯儵䅯䅁䅯朵䅯䅁䅯眵䅯䅁䅅䅁䉁䅁䅁权䕂睄䅁䍄䉁䅁䅁睁䅁䅁䅍䅄䅁䅁䅯兹䅕䅁䅯䅊䅙䅁䅅䅁䉁䅁䅁权⭁䅃䅁䍄䉁䅁䅁䅂䅁䅁䅍䅄䅁䅁䅯兦䅅䅁䅯䅂䅁䅁䅯兂䅁䅁䅅䅁䉁䅁䅁䅆䕂关䍧䅁䅁䅁杷允䅁䅁䅍䅁䑁䅁䅷䅁䭁䭁偍䅁䭁䉁䝯䅁䉁䅁䅁允䅁䅁䅯材䅙䅁杷允䅁䅁䅑䅁䑁䅁䅷䅁䭁䑁乣䅁䭁䉁䜸䅁䭁䍁䝁䅁䉁䅁䅁允䅁䅁䅯杮䅧䅁杷允䅁䅁䅕䅁䑁䅁䅷䅁䭁䙁䅫䅁䭁佁䭫䅁䭁佁䭙䅁䭁佁䭣䅁䉁䅁䅁允䅁䅁䅯䄲䄴䅁杷允䅁䅁䅕䅁䑁䅁䅷䅁䭁䑁䱯䅁䭁佁䭷䅁䭁佁䭙䅁䭁佁䭣䅁䉁䅁䅁允䅁䅁䅯䅅䅑䅁杷允䅁䅁䅕䅁䑁䅁䅷䅁䭁䱁乍䅁䭁佁䭯䅁䭁佁䭙䅁䭁佁䭳䅁䉁䅁䅁允䅁䅁䅯䅅䅑䅁杷允䅁䅁䅍䅁䑁䅁䅷䅁䭁乁䄰䅁䭁䉁䝯䅁䉁䅁䅁允䅁䅁䅯杷䅙䅁杷允䅁䅁䅍䅁䑁䅁䅷䅁䭁䭁䙉䅁䭁䉁䝯䅁䉁䅁䅁允䅁䅁䅯䅐䅙䅁杷允䅁䅁䅍䅁䑁䅁䅷䅁䭁䉁䉉䅁䭁䉁䝯䅁䉁䅁䅁允䅁䅁䅯杘䅙䅁杷允䅁䅁䅍䅁䑁䅁䅷䅁䭁乁䙧䅁䭁䉁䝷䅁䉁䅁䅁允䅁䅁䅯睒䅙䅁杷允䅁䅁䅕䅁䑁䅁䅷䅁䭁䱁䉳䅁䭁佁䭷䅁䭁佁䭙䅁䭁佁䭣䅁䉁䅁䅁允䅁䅁䅣䅁䅁䕁卄唵䵁䅉䅅䅁䑁䅁䅁睁䵁䅁䅁权灄䅁䅁权流杂䅁允䅁䅁䅅䅁䙁䕁桪桥畓ㅸ䅂䍄䉁䅁䅁睁䅁䅁䅍䅄䅁䅁䅯杧䅳䅁䅯杊䅙䅁䅅䅁䉁䅁䅁兂晁敨剴䉵愵䅑杷允䅁䅁䅑䅁䑁䅁䅷䅁䭁䡁䉕䅁䭁䅁䍅䅁䭁䅁䍍䅁䉁䅁䅁允䅁䅁䅕丱奩潴栴歁䵅䅉䅅䅁䕁䅁䅁睁䵁䅁䅁权䕁杂䅁权晁杂䅁权杁杂䅁允䅁䅁䅅䅁䭁䡁䥳䅁䵁䅉䅅䅁䙁䅁䅁睁䵁䅁䅁权卄䅂䅁权瑄权䅁权浄权䅁权湄权䅁允䅁䅁䅅䅁䡁䅁䅁䅁䅁体䅒䍄䉁䅁䅁䅂䅁䅁䅍䅄䅁䅁䅯睋䅅䅁䅯䅂䅁䅁䅯䅂䅉䅁䅅䅁䉁䅁䅁䅆䅄偤䕍䅁䅁䅁杷允䅁䅁䅑䅁䑁䅁䅷䅁䭁䩁䉉䅁䭁䉁䜸䅁䭁䍁䝁䅁䉁䅁䅁允䅁䅁䅯儸䅫䅁杷允䅁䅁䅑䅁䑁䅁䅷䅁䭁䭁䅕䅁䭁䉁䅅䅁䭁䅁䅕䅁䉁䅁䅁允䅁䉁䅑䩏䙏杄䅁䅁䵁䅉䅅䅁䕁䅁䅁睁䵁䅁䅁权䥄允䅁权剁䅁䅁权䕁杁䅁允䅁䅁䅅䅁啁䙁䑂極䅯䅁䅁䍄䉁䅁䅁睁䅁䅁䅍䅄䅁䅁䅯睯䅕䅁䅯䅇䅙䅁䅅䅁䉁䅁䅁权㡂杂䅁䍄䉁䅁䅁兂䅁䅁䅍䅄䅁䅁䅯兪䅁䅁䅯儶䅯䅁䅯朵䅯䅁䅯眵䅯䅁䅅䅁䉁䅁䅁权婄杄䅁䍄䉁䅁䅁睁䅁䅁䅍䅄䅁䅁䅯䅶䅑䅁䅯杊䅙䅁䅅䅁䉁䅁䅁兂穁積積睍呎䅑杷允䅁䅁䅍䅁䑁䅁䅷䅁䭁䑁䴸䅁䭁䉁䝷䅁䉁䅁䅁允䅁䅁䅯儷䅙䅁杷允䅁䅁䅕䅁䑁䅁䅷䅁䭁䩁䉉䅁䭁佁䬰䅁䭁佁䭙䅁䭁佁䭣䅁䉁䅁䅁允䅁䅁䅣䅁䅁䥁䩁欵䵁䅉䅅䅁䑁䅁䅁睁䵁䅁䅁权啃允䅁权奁杂䅁允䅁䅁䅅䅁䭁䑁䜰䅁䵁䅉䅅䅁䑁䅁䅁睁䵁䅁䅁权⭃䅁䅁权捁杂䅁允䅁䅁䅅䅁䭁䡁䝳䅁䵁䅉䅅䅁䕁䅁䅁睁䵁䅁䅁权あ允䅁权䭁䅁䅁权䙁䅁䅁允䅁䅁䅅䅁䙁偁卌坔光䍇䄵䍄䉁䅁䅁兂䅁䅁䅍䅄䅁䅁䅯杬䅅䅁䅯儷䅯䅁䅯朵䅯䅁䅯眵䅯䅁䅅䅁䉁䅁䅁权允䅂䅁䍄䉁䅁䅁睁䅁䅁䅍䅄䅁䅁䅯䅬䅅䅁䅯杇䅙䅁䅅䅁䉁䅁䅁权㥁杂䅁䍄䉁䅁䅁䅂䅁䅁䅍䅄䅁䅁䅯杗䅁䅁䅯睈䅙䅁䅯䅉䅙䅁䅅䅁䉁䅁䅁权扄杂䅁䍄䉁䅁䅁䅂䅁䅁䅍䅄䅁䅁䅯朵䄰䅁䅯睈䅙䅁䅯䅉䅙䅁䅅䅁䉁䅁䅁权䵂杂䅁䍄䉁䅁䅁睁䅁䅁䅍䅄䅁䅁䅯䅭䅕䅁䅯䅇䅙䅁䅅䅁䉁䅁䅁权婁杂䅁䍄䉁䅁䅁兂䅁䅁䅍䅄䅁䅁䅯睧䅁䅁䅯儷䅯䅁䅯朵䅯䅁䅯眵䅯䅁䅅䅁䉁䅁䅁睂䅁䅁䅁乯氯䅑杷允䅁䅁䅕䅁䑁䅁䅷䅁䭁䍁䈸䅁䭁佁䭕䅁䭁佁䭙䅁䭁佁䭣䅁䉁䅁䅁允䅁䅁䅯兄䅳䅁杷允䅁䅁䅍䅁䑁䅁䅷䅁䭁䑁临䅁䭁䉁䝷䅁䉁䅁䅁允䅁䅁䅯睉䅧䅁杷允䅁䅁䅕䅁䑁䅁䅷䅁䭁䍁䙣䅁䭁佁䭷䅁䭁佁䭙䅁䭁佁䭣䅁䉁䅁䅁允䅁䅁䅯䅅䅑䅁杷允䅁䅁䅍䅁䑁䅁䅷䅁䭁䉁䱑䅁䭁䍁䝙䅁䉁䅁䅁允䅁䅁䅕㘱睎児湰ざ䵁䅉䅅䅁䕁䅁䅁睁䵁䅁䅁权乃䅁䅁权䉁杁䅁权䍁杁䅁允䅁䅁䅅䅁䙁䍁䐶㙥琹㥵䅖䍄䉁䅁䅁睁䅁䅁䅍䅄䅁䅁䅯䅬䅅䅁䅯杈䅙䅁䅅䅁䉁䅁䅁权硂元䅁䍄䉁䅁䅁䅂䅁䅁䅍䅄䅁䅁䅯䅓䅅䅁䅯权䅁䅁䅯䅂䅉䅁䅅䅁䉁䅁䅁兂㍁啩杆搵䍁䅑杷允䅁䅁䅑䅁䑁䅁䅷䅁䭁䡁䉷䅁䭁䉁䅅䅁䭁䅁䍑䅁䉁䅁䅁允䅁䉁䅑䱑兊杤䅁䅁䵁䅉䅅䅁䙁䅁䅁睁䵁䅁䅁权桂䅄䅁权獄权䅁权浄权䅁权湄权䅁允䅁䅁䅅䅁䡁䅁䅁䅁杂⭲䅖䍄䉁䅁䅁兂䅁䅁䅍䅄䅁䅁䅯睵䅅䅁䅯儶䅯䅁䅯朵䅯䅁䅯眵䅯䅁䅅䅁䉁䅁䅁权捄杄䅁䍄䉁䅁䅁睁䅁䅁䅍䅄䅁䅁䅯䅷䅳䅁䅯䅊䅙䅁䅅䅁䉁䅁䅁权摄杄䅁䍄䉁䅁䅁兂䅁䅁䅍䅄䅁䅁䅯睉䅅䅁䅯䄷䅯䅁䅯朵䅯䅁䅯眵䅯䅁䅅䅁䉁䅁䅁睂䅁䅁䅁䑁橈䅑杷允䅁䅁䅕䅁䑁䅁䅷䅁䭁䵁䕙䅁䭁佁䭫䅁䭁佁䭙䅁䭁佁䭣䅁䉁䅁䅁允䅁䅁䅯睱䄸䅁杷允䅁䅁䅕䅁䑁䅁䅷䅁䭁䩁䵷䅁䭁佁䭷䅁䭁佁䭙䅁䭁佁䭣䅁䉁䅁䅁允䅁䅁䅣䅁䅁䵁獁欵䵁䅉䅅䅁䑁䅁䅁睁䵁䅁䅁权橃睄䅁权奁杂䅁允䅁䅁䅅䅁䭁䑁䝫䅁䵁䅉䅅䅁䕁䅁䅁睁䵁䅁䅁权啃允䅁权晁杂䅁权杁杂䅁允䅁䅁䅅䅁䭁偁䩍䅁䵁䅉䅅䅁䑁䅁䅁睁䵁䅁䅁权啃允䅁权歁杂䅁允䅁䅁䅅䅁䭁䝁䥍䅁䵁䅉䅅䅁䑁䅁䅁睁䵁䅁䅁权祃允䅁权慁杂䅁允䅁䅁䅅䅁䭁䍁䝳䅁䵁䅉䅅䅁䑁䅁䅁睁䵁䅁䅁权䱃睄䅁权歁杂䅁允䅁䅁䅅䅁䭁䝁䭅䅁䵁䅉䅅䅁䑁䅁䅁睁䵁䅁䅁权塄允䅁权流杂䅁允䅁䅁䅅䅁䙁䡁㥅瑃橥䙳䅒䍄䉁䅁䅁䅂䅁䅁䅍䅄䅁䅁䅯眰䅅䅁䅯䅂䅁䅁䅯兂䅁䅁䅅䅁䉁䅁䅁䅆潁楁䙙䅁䅁䅁杷允䅁䅁䅍䅁䑁䅁䅷䅁䭁䥁䵑䅁䭁䉁䝧䅁䉁䅁䅁允䅁䅁䅯杓䅙䅁杷允䅁䅁䅍䅁䑁䅁䅷䅁䭁偁䘸䅁䭁䉁䝷䅁䉁䅁䅁允䅁䅁䅯杙䅙䅁杷允䅁䅁䅑䅁䑁䅁䅷䅁䭁䩁䉣䅁䭁䉁䜸䅁䭁䍁䝁䅁䉁䅁䅁允䅁䅁䅯䅅䅫䅁杷允䅁䅁䅍䅁䑁䅁䅷䅁䭁䑁䈸䅁䭁䉁䝧䅁䉁䅁䅁允䅁䅁䅯兇䅙䅁杷允䅁䅁䅍䅁䑁䅁䅷䅁䭁偁䙁䅁䭁䉁䝯䅁䉁䅁䅁允䅁䅁䅯睓䅙䅁杷允䅁䅁䅑䅁䑁䅁䅷䅁䭁䱁䄰䅁䭁䉁䜸䅁䭁䍁䝁䅁䉁䅁䅁允䅁䅁䅯睩䅣䅁杷允䅁䅁䅍䅁䑁䅁䅷䅁䭁乁䵕䅁䭁䉁䝯䅁䉁䅁䅁允䅁䅁䅯睷䅙䅁杷允䅁䅁䅑䅁䑁䅁䅷䅁䭁䱁䴸䅁䭁䉁䜸䅁䭁䍁䝁䅁䉁䅁䅁允䅁䅁䅯杔䅙䅁杷允䅁䅁䅕䅁䑁䅁䅷䅁䭁䉁䵉䅁䭁佁䬰䅁䭁佁䭙䅁䭁佁䭣䅁䉁䅁䅁允䅁䅁䅣䅁䅁䭁佂欵䵁䅉䅅䅁䑁䅁䅁睁䵁䅁䅁权佃䅁䅁权捁杂䅁允䅁䅁䅅䅁䭁䥁䝷䅁䵁䅉䅅䅁䑁䅁䅁睁䵁䅁䅁权敃䅄䅁权捁杂䅁允䅁䅁䅅䅁䭁䕁䝅䅁䵁䅉䅅䅁䕁䅁䅁睁䵁䅁䅁权奂䅁䅁权䕁䅁䅁权䙁䅁䅁允䅁䅁䅅䅁啁䕁权睗䅁䅁䅁䍄䉁䅁䅁兂䅁䅁䅍䅄䅁䅁䅯䅬䅅䅁䅯儵䅯䅁䅯朵䅯䅁䅯眵䅯䅁䅅䅁䉁䅁䅁权穁睃䅁䍄䉁䅁䅁睁䅁䅁䅍䅄䅁䅁䅯兙䅕䅁䅯䅇䅙䅁䅅䅁䉁䅁䅁权䕂杂䅁䍄䉁䅁䅁睁䅁䅁䅍䅄䅁䅁䅯睷䅕䅁䅯䅇䅙䅁䅅䅁䉁䅁䅁权䭂杂䅁䍄䉁䅁䅁兂䅁䅁䅍䅄䅁䅁䅯䅬䅅䅁䅯䄶䅯䅁䅯朵䅯䅁䅯眵䅯䅁䅅䅁䉁䅁䅁权䝁睃䅁䍄䉁䅁䅁䅂䅁䅁䅍䅄䅁䅁䅯免䅅䅁䅯睈䅙䅁䅯䅉䅙䅁䅅䅁䉁䅁䅁权い元䅁䍄䉁䅁䅁睁䅁䅁䅍䅄䅁䅁䅯內䅅䅁䅯䅈䅙䅁䅅䅁䉁䅁䅁权婂杂䅁䍄䉁䅁䅁睁䅁䅁䅍䅄䅁䅁䅯儫䅑䅁䅯杊䅙䅁䅅䅁䉁䅁䅁兂浂浚浚獚坚䅑杷允䅁䅁䅍䅁䑁䅁䅷䅁䭁䕁䙙䅁䭁䉁䝧䅁䉁䅁䅁允䅁䅁䅯睢䅙䅁杷允䅁䅁䅍䅁䑁䅁䅷䅁䭁䅁䉷䅁䭁䉁䜴䅁䉁䅁䅁允䅁䅁䅯杖䅙䅁杷允䅁䅁䅍䅁䑁䅁䅷䅁䭁䝁䙳䅁䭁䍁䝑䅁䉁䅁䅁允䅁䅁䅯睤䅧䅁杷允䅁䅁䅕䅁䑁䅁䅷䅁䭁䅁䜴䅁䭁佁䭕䅁䭁佁䭙䅁䭁佁䭣䅁䉁䅁䅁允䅁䅁䅯儫䅯䅁杷允䅁䅁䅕䅁䑁䅁䅷䅁䭁䱁䵧䅁䭁佁䭷䅁䭁佁䭙䅁䭁佁䭣䅁䉁䅁䅁允䅁䅁䅣䅁䅁䭁汁欵䵁䅉䅅䅁䑁䅁䅁睁䵁䅁䅁权㙄䅁䅁权捁杂䅁允䅁䅁䅅䅁䭁䱁䜰䅁䵁䅉䅅䅁䑁䅁䅁睁䵁䅁䅁权ぃ䅂䅁权奁杂䅁允䅁䅁䅅䅁䭁䡁䝷䅁䵁䅉䅅䅁䙁䅁䅁睁䵁䅁䅁权䭂䅄䅁权汄权䅁权浄权䅁权湄权䅁允䅁䅁䅅䅁䭁䉁䕁䅁䵁䅉䅅䅁䙁䅁䅁睁䵁䅁䅁权慂兂䅁权獄权䅁权浄权䅁权湄权䅁允䅁䅁䅅䅁䡁䅁䅁䅁杁畨䅒䍄䉁䅁䅁兂䅁䅁䅍䅄䅁䅁䅯䄷䄰䅁䅯儶䅯䅁䅯朵䅯䅁䅯眵䅯䅁䅅䅁䉁䅁䅁权允䅂䅁䍄䉁䅁䅁䅂䅁䅁䅍䅄䅁䅁䅯杕䅕䅁䅯睈䅙䅁䅯䅉䅙䅁䅅䅁䉁䅁䅁权奃睂䅁䍄䉁䅁䅁睁䅁䅁䅍䅄䅁䅁䅯䅡䅁䅁䅯䅈䅙䅁䅅䅁䉁䅁䅁权瑄杂䅁䍄䉁䅁䅁䅂䅁䅁䅍䅄䅁䅁䅯兆䅅䅁䅯充䅁䅁䅯兂䅁䅁䅅䅁䉁䅁䅁䅆呂⽉漰䅁䅁䅁杷允䅁䅁䅍䅁䑁䅁䅷䅁䭁䵁䙁䅁䭁䉁䝧䅁䉁䅁䅁允䅁䅁䅯䅦䅙䅁杷允䅁䅁䅕䅁䑁䅁䅷䅁䭁䡁佧䅁䭁佁䬰䅁䭁佁䭙䅁䭁佁䭣䅁䉁䅁䅁允䅁䅁䅯䅅䅑䅁杷允䅁䅁䅕䅁䑁䅁䅷䅁䭁䑁䙯䅁䭁佁䬰䅁䭁佁䭙䅁䭁佁䭣䅁䉁䅁䅁允䅁䅁䅯䅅䅑䅁杷允䅁䅁䅍䅁䑁䅁䅷䅁䭁乁䙫䅁䭁䍁䝑䅁䉁䅁䅁允䅁䅁䅯睬䅣䅁杷允䅁䅁䅑䅁䑁䅁䅷䅁䭁乁䵯䅁䭁䉁䜸䅁䭁䍁䝁䅁䉁䅁䅁允䅁䅁䅯䅔䅙䅁杷允䅁䅁䅑䅁䑁䅁䅷䅁䭁偁䉍䅁䭁䅁䅯䅁䭁䅁䅕䅁䉁䅁䅁允䅁䅁䅕呦ㄸ牘䩰い䵁䅉䅅䅁䙁䅁䅁睁䵁䅁䅁权㉄䅂䅁权灄权䅁权浄权䅁权湄权䅁允䅁䅁䅅䅁䭁佁位䅁䵁䅉䅅䅁䑁䅁䅁睁䵁䅁䅁权䙄允䅁权歁杂䅁允䅁䅁䅅䅁䭁䝁䥯䅁䵁䅉䅅䅁䑁䅁䅁睁䵁䅁䅁权歄杄䅁权敁杂䅁允䅁䅁䅅䅁䭁䑁䝉䅁䵁䅉䅅䅁䑁䅁䅁睁䵁䅁䅁权潂䅁䅁权敁杂䅁允䅁䅁䅅䅁䭁佁䜰䅁䵁䅉䅅䅁䑁䅁䅁睁䵁䅁䅁权䅃允䅁权捁杂䅁允䅁䅁䅅䅁䭁䕁䡙䅁䵁䅉䅅䅁䕁䅁䅁睁䵁䅁䅁权祁允䅁权剁䅁䅁权䙁䅁䅁允䅁䅁䅅䅁啁䩁癐杳䅍䅁䅁䍄䉁䅁䅁兂䅁䅁䅍䅄䅁䅁䅯儰䅷䅁䅯儷䅯䅁䅯朵䅯䅁䅯眵䅯䅁䅅䅁䉁䅁䅁权允䅂䅁䍄䉁䅁䅁睁䅁䅁䅍䅄䅁䅁䅯䅡䅁䅁䅯杊䅙䅁䅅䅁䉁䅁䅁兂獄払敧扨奴䅑杷允䅁䅁䅕䅁䑁䅁䅷䅁䭁佁何䅁䭁佁䭕䅁䭁佁䭙䅁䭁佁䭣䅁䉁䅁䅁允䅁䅁䅯䅅䅑䅁杷允䅁䅁䅑䅁䑁䅁䅷䅁䭁䕁䉧䅁䭁䅁䍅䅁䭁䅁䍉䅁䉁䅁䅁允䅁䅁䅕版啌䑶稰唰䵁䅉䅅䅁䕁䅁䅁睁䵁䅁䅁权䵂睃䅁权晁杂䅁权杁杂䅁允䅁䅁䅅䅁䭁䱁䝷䅁䵁䅉䅅䅁䙁䅁䅁睁䵁䅁䅁权呃兂䅁权潄权䅁权浄权䅁权湄权䅁允䅁䅁䅅䅁䭁䑁䱙䅁䵁䅉䅅䅁䙁䅁䅁睁䵁䅁䅁权煁䅁䅁权灄权䅁权浄权䅁权湄权䅁允䅁䅁䅅䅁䭁䝁免䅁䵁䅉䅅䅁䙁䅁䅁睁䵁䅁䅁权潂䅁䅁权汄权䅁权浄权䅁权湄权䅁允䅁䅁䅅䅁䭁䉁䕁䅁䵁䅉䅅䅁䑁䅁䅁睁䵁䅁䅁权偂兄䅁权奁杂䅁允䅁䅁䅅䅁䭁䕁䝁䅁䵁䅉䅅䅁䕁䅁䅁睁䵁䅁䅁权兄䅁䅁权䭁䅁䅁权䙁䅁䅁允䅁䅁䅅䅁䙁䱁穢搯㑒昶⽯䍄䉁䅁䅁兂䅁䅁䅍䅄䅁䅁䅯䅡䅁䅁䅯䄶䅯䅁䅯朵䅯䅁䅯眵䅯䅁䅅䅁䉁䅁䅁权允䅂䅁䍄䉁䅁䅁睁䅁䅁䅍䅄䅁䅁䅯睹䄰䅁䅯䅈䅙䅁䅅䅁䉁䅁䅁权楃杂䅁䍄䉁䅁䅁兂䅁䅁䅍䅄䅁䅁䅯䅡䅁䅁䅯儷䅯䅁䅯朵䅯䅁䅯眵䅯䅁䅅䅁䉁䅁䅁权允䅂䅁䍄䉁䅁䅁䅂䅁䅁䅍䅄䅁䅁䅯睅䅅䅁䅯䅂䅁䅁䅯䅂䅉䅁䅅䅁䉁䅁䅁䅆奄慡䅑䅁䅁䅁杷允䅁䅁䅕䅁䑁䅁䅷䅁䭁䉁佯䅁䭁佁䬰䅁䭁佁䭙䅁䭁佁䭣䅁䉁䅁䅁允䅁䅁䅣䅁䅁䵁䵃唵䵁䅉䅅䅁䑁䅁䅁睁䵁䅁䅁权潄允䅁权歁杂䅁允䅁䅁䅅䅁䭁䉁䕁䅁䵁䅉䅅䅁䙁䅁䅁睁䵁䅁䅁权允兂䅁权獄权䅁权浄权䅁权湄权䅁允䅁䅁䅅䅁䡁䅁䅁䅁䅂⭊䅚䍄䉁䅁䅁兂䅁䅁䅍䅄䅁䅁䅯睅䅅䅁䅯朶䅯䅁䅯朵䅯䅁䅯眶䅯䅁䅅䅁䉁䅁䅁睂䅁䅁䅁䍷浶䅑杷允䅁䅁䅕䅁䑁䅁䅷䅁䭁䕁䉫䅁䭁佁䬰䅁䭁佁䭙䅁䭁佁䭣䅁䉁䅁䅁允䅁䅁䅣䅁䅁䥁瑄唵䵁䅉䅅䅁䑁䅁䅁睁䵁䅁䅁权睃䅁䅁权捁杂䅁允䅁䅁䅅䅁䭁䕁䝅䅁䵁䅉䅅䅁䑁䅁䅁睁䵁䅁䅁权呃兄䅁权捁杂䅁允䅁䅁䅅䅁䭁䑁䜸䅁䵁䅉䅅䅁䕁䅁䅁睁䵁䅁䅁权㝂允䅁权䕁䅁䅁权䙁䅁䅁允䅁䅁䅅䅁啁佁湚充䅁䅁䅁䍄䉁䅁䅁睁䅁䅁䅍䅄䅁䅁䅯睥䅁䅁䅯䅈䅙䅁䅅䅁䉁䅁䅁权獄杂䅁䍄䉁䅁䅁睁䅁䅁䅍䅄䅁䅁䅯䅳䅁䅁䅯杈䅙䅁䅅䅁䉁䅁䅁权敂䅃䅁䍄䉁䅁䅁睁䅁䅁䅍䅄䅁䅁䅯䄶䅳䅁䅯䅇䅙䅁䅅䅁䉁䅁䅁权婁杂䅁䍄䉁䅁䅁睁䅁䅁䅍䅄䅁䅁䅯杨䅷䅁䅯䅇䅙䅁䅅䅁䉁䅁䅁权婁杂䅁䍄䉁䅁䅁兂䅁䅁䅍䅄䅁䅁䅯䅧䅳䅁䅯朶䅯䅁䅯朵䅯䅁䅯眶䅯䅁䅅䅁䉁䅁䅁权允䅂䅁䍄䉁䅁䅁兂䅁䅁䅍䅄䅁䅁䅯兊䅳䅁䅯儷䅯䅁䅯朵䅯䅁䅯眵䅯䅁䅅䅁䉁䅁䅁睂䅁䅁䅁倴歪䅑杷允䅁䅁䅕䅁䑁䅁䅷䅁䭁䍁䱙䅁䭁佁䬰䅁䭁佁䭙䅁䭁佁䭣䅁䉁䅁䅁允䅁䅁䅯䅅䅑䅁杷允䅁䅁䅍䅁䑁䅁䅷䅁䭁䭁乕䅁䭁䉁䜴䅁䉁䅁䅁允䅁䅁䅯兓䅙䅁杷允䅁䅁䅕䅁䑁䅁䅷䅁䭁䍁䘰䅁䭁佁䬰䅁䭁佁䭙䅁䭁佁䭣䅁䉁䅁䅁允䅁䅁䅯䅅䅑䅁杷允䅁䅁䅕䅁䑁䅁䅷䅁䭁䍁䘴䅁䭁佁䬰䅁䭁佁䭙䅁䭁佁䭣䅁䉁䅁䅁允䅁䅁䅣䅁䅁䕁坃唵䵁䅉䅅䅁䙁䅁䅁睁䵁䅁䅁权湁睃䅁权瑄权䅁权浄权䅁权湄权䅁允䅁䅁䅅䅁䭁䉁䕁䅁䵁䅉䅅䅁䙁䅁䅁睁䵁䅁䅁权敃允䅁权獄权䅁权浄权䅁权湄权䅁允䅁䅁䅅䅁䡁䅁䅁䅁杁畏䅖䍄䉁䅁䅁兂䅁䅁䅍䅄䅁䅁䅯睪䄰䅁䅯儵䅯䅁䅯朵䅯䅁䅯眵䅯䅁䅅䅁䉁䅁䅁权允䅂䅁䍄䉁䅁䅁兂䅁䅁䅍䅄䅁䅁䅯眲䅅䅁䅯儶䅯䅁䅯朵䅯䅁䅯眵䅯䅁䅅䅁䉁䅁䅁权潄杄䅁䍄䉁䅁䅁兂䅁䅁䅍䅄䅁䅁䅯䄶䅅䅁䅯儶䅯䅁䅯朵䅯䅁䅯眵䅯䅁䅅䅁䉁䅁䅁权允䅂䅁䍄䉁䅁䅁兂䅁䅁䅍䅄䅁䅁䅯眵䅳䅁䅯䄷䅯䅁䅯朵䅯䅁䅯眵䅯䅁䅅䅁䉁䅁䅁睂䅁䅁䅁䥧楲䅑杷允䅁䅁䅕䅁䑁䅁䅷䅁䭁䡁䉫䅁䭁佁䭧䅁䭁佁䭙䅁䭁佁䭣䅁䉁䅁䅁允䅁䅁䅯杂䅳䅁杷允䅁䅁䅕䅁䑁䅁䅷䅁䭁䡁丰䅁䭁佁䭕䅁䭁佁䭙䅁䭁佁䭣䅁䉁䅁䅁允䅁䅁䅯李䅳䅁杷允䅁䅁䅕䅁䑁䅁䅷䅁䭁䱁䅁䅁䭁佁䭷䅁䭁佁䭙䅁䭁佁䭣䅁䉁䅁䅁允䅁䅁䅯䅅䅑䅁杷允䅁䅁䅕䅁䑁䅁䅷䅁䭁䱁䉫䅁䭁佁䭕䅁䭁佁䭙䅁䭁佁䭣䅁䉁䅁䅁允䅁䅁䅯䅅䅑䅁杷允䅁䅁䅍䅁䑁䅁䅷䅁䭁䩁佳䅁䭁䉁䝯䅁䉁䅁䅁允䅁䅁䅯兗䅙䅁杷允䅁䅁䅕䅁䑁䅁䅷䅁䭁䥁䅷䅁䭁佁䭧䅁䭁佁䭙䅁䭁佁䭣䅁䉁䅁䅁允䅁䅁䅯杂䅳䅁杷允䅁䅁䅕䅁䑁䅁䅷䅁䭁䱁䱳䅁䭁佁䭧䅁䭁佁䭙䅁䭁佁䭣䅁䉁䅁䅁允䅁䅁䅯杂䅳䅁杷允䅁䅁䅍䅁䑁䅁䅷䅁䭁䙁䰸䅁䭁䉁䝧䅁䉁䅁䅁允䅁䅁䅯䅦䅙䅁杷允䅁䅁䅍䅁䑁䅁䅷䅁䭁乁䄰䅁䭁䉁䝷䅁䉁䅁䅁允䅁䅁䅯儷䅙䅁杷允䅁䅁䅍䅁䑁䅁䅷䅁䭁䡁䵕䅁䭁䍁䝑䅁䉁䅁䅁允䅁䅁䅯䅅䅑䅁杷允䅁䅁䅍䅁䑁䅁䅷䅁䭁䵁䉳䅁䭁䉁䜴䅁䉁䅁䅁允䅁䅁䅯䅘䅙䅁杷允䅁䅁䅍䅁䑁䅁䅷䅁䭁䑁䉅䅁䭁䉁䜴䅁䉁䅁䅁允䅁䅁䅯東䅙䅁杷允䅁䅁䅍䅁䑁䅁䅷䅁䭁䕁䉯䅁䭁䍁䝙䅁䉁䅁䅁允䅁䅁䅕体㙆䭆渷啖䵁䅉䅅䅁䑁䅁䅁睁䵁䅁䅁权䭄允䅁权奁杂䅁允䅁䅁䅅䅁䭁䝁䜸䅁䵁䅉䅅䅁䕁䅁䅁睁䵁䅁䅁权䙃䅁䅁权䭁䅁䅁权䕁杁䅁允䅁䅁䅅䅁䙁䍁䡵瑆佮祎䅚䍄䉁䅁䅁兂䅁䅁䅍䅄䅁䅁䅯睩䅁䅁䅯朶䅯䅁䅯朵䅯䅁䅯眶䅯䅁䅅䅁䉁䅁䅁权允䅂䅁䍄䉁䅁䅁睁䅁䅁䅍䅄䅁䅁䅯儶䄴䅁䅯杈䅙䅁䅅䅁䉁䅁䅁权啁睂䅁䍄䉁䅁䅁䅂䅁䅁䅍䅄䅁䅁䅯杰䅁䅁䅯权䅁䅁䅯䅂䅉䅁䅅䅁䉁䅁䅁兂橁⼲⭬癡杷䅑杷允䅁䅁䅕䅁䑁䅁䅷䅁䭁䵁䈰䅁䭁佁䭕䅁䭁佁䭙䅁䭁佁䭣䅁䉁䅁䅁允䅁䅁䅯䅏䅳䅁杷允䅁䅁䅑䅁䑁䅁䅷䅁䭁乁䄴䅁䭁䅁䅯䅁䭁䅁䍑䅁䉁䅁䅁允䅁䅁䅕䵴㉨灶㘹䕍䵁䅉䅅䅁䕁䅁䅁睁䵁䅁䅁权䡃允䅁权晁杂䅁权杁杂䅁允䅁䅁䅅䅁䭁䅁䨴䅁䵁䅉䅅䅁䙁䅁䅁睁䵁䅁䅁权硁允䅁权瑄权䅁权浄权䅁权湄权䅁允䅁䅁䅅䅁䡁䅁䅁䅁权敫䅖䍄䉁䅁䅁睁䅁䅁䅍䅄䅁䅁䅯䅺䅕䅁䅯䅇䅙䅁䅅䅁䉁䅁䅁权療杂䅁䍄䉁䅁䅁兂䅁䅁䅍䅄䅁䅁䅯䄲䅳䅁䅯儵䅯䅁䅯朵䅯䅁䅯眵䅯䅁䅅䅁䉁䅁䅁权允䅂䅁䍄䉁䅁䅁睁䅁䅁䅍䅄䅁䅁䅯杷䄴䅁䅯䅊䅙䅁䅅䅁䉁䅁䅁权煄杄䅁䍄䉁䅁䅁䅂䅁䅁䅍䅄䅁䅁䅯兮䅁䅁䅯䅂䅁䅁䅯兂䅁䅁䅅䅁䉁䅁䅁䅆潁䠰䅕䅁䅁䅁杷允䅁䅁䅍䅁䑁䅁䅷䅁䭁䵁䉧䅁䭁䉁䜴䅁䉁䅁䅁允䅁䅁䅯杍䅙䅁杷允䅁䅁䅍䅁䑁䅁䅷䅁䭁䵁䙷䅁䭁䉁䝯䅁䉁䅁䅁允䅁䅁䅯䅳䅙䅁杷允䅁䅁䅕䅁䑁䅁䅷䅁䭁偁䕉䅁䭁佁䬰䅁䭁佁䭙䅁䭁佁䭣䅁䉁䅁䅁允䅁䅁䅣䅁䅁䭁瑂䔵䵁䅉䅅䅁䑁䅁䅁睁䵁䅁䅁权坃允䅁权慁杂䅁允䅁䅁䅅䅁䭁䉁䝳䅁䵁䅉䅅䅁䑁䅁䅁睁䵁䅁䅁权婄睃䅁权慁杂䅁允䅁䅁䅅䅁䭁䍁䝳䅁䵁䅉䅅䅁䑁䅁䅁睁䵁䅁䅁权婄睃䅁权捁杂䅁允䅁䅁䅅䅁䭁䍁䝳䅁䵁䅉䅅䅁䑁䅁䅁睁䵁䅁䅁权湄杄䅁权流杂䅁允䅁䅁䅅䅁䙁䅁塲㍯㥁汇䅨䍄䉁䅁䅁睁䅁䅁䅍䅄䅁䅁䅯杩䅅䅁䅯杊䅙䅁䅅䅁䉁䅁䅁兂灁䥘䌯匹奨䅑杷允䅁䅁䅍䅁䑁䅁䅷䅁䭁䩁䵅䅁䭁䉁䝯䅁䉁䅁䅁允䅁䅁䅯䅑䅙䅁杷允䅁䅁䅑䅁䑁䅁䅷䅁䭁䵁䙷䅁䭁䉁䜸䅁䭁䍁䝁䅁䉁䅁䅁允䅁䅁䅯兖䅧䅁杷允䅁䅁䅑䅁䑁䅁䅷䅁䭁䉁䉉䅁䭁䅁䍅䅁䭁䅁䍍䅁䉁䅁䅁允䅁䅁䅕书䭘䅨桳欲䵁䅉䅅䅁䙁䅁䅁睁䵁䅁䅁权塂允䅁权煄权䅁权浄权䅁权牄权䅁允䅁䅁䅅䅁䡁䅁䅁䅁杂⭑䅚䍄䉁䅁䅁䅂䅁䅁䅍䅄䅁䅁䅯杬䅅䅁䅯睈䅙䅁䅯䅉䅙䅁䅅䅁䉁䅁䅁权㉄元䅁䍄䉁䅁䅁䅂䅁䅁䅍䅄䅁䅁䅯䄲䅳䅁䅯睈䅙䅁䅯䅉䅙䅁䅅䅁䉁䅁䅁权硃睂䅁䍄䉁䅁䅁兂䅁䅁䅍䅄䅁䅁䅯儷䅳䅁䅯儶䅯䅁䅯朵䅯䅁䅯眵䅯䅁䅅䅁䉁䅁䅁权允䅂䅁䍄䉁䅁䅁兂䅁䅁䅍䅄䅁䅁䅯杬䅅䅁䅯儵䅯䅁䅯朵䅯䅁䅯眵䅯䅁䅅䅁䉁䅁䅁权允䅂䅁䍄䉁䅁䅁䅂䅁䅁䅍䅄䅁䅁䅯杓䅁䅁䅯允䅉䅁䅯杁䅉䅁䅅䅁䉁䅁䅁兂汄祬䑒㜵䙪䅑杷允䅁䅁䅕䅁䑁䅁䅷䅁䭁䵁䴸䅁䭁佁䬰䅁䭁佁䭙䅁䭁佁䭣䅁䉁䅁䅁允䅁䅁䅯䅅䅑䅁杷允䅁䅁䅍䅁䑁䅁䅷䅁䭁䵁䉙䅁䭁䍁䝑䅁䉁䅁䅁允䅁䅁䅯睢䅫䅁杷允䅁䅁䅕䅁䑁䅁䅷䅁䭁䵁䙷䅁䭁佁䭫䅁䭁佁䭙䅁䭁佁䭣䅁䉁䅁䅁允䅁䅁䅯䅅䅑䅁杷允䅁䅁䅕䅁䑁䅁䅷䅁䭁䩁䉙䅁䭁佁䭫䅁䭁佁䭙䅁䭁佁䭣䅁䉁䅁䅁允䅁䅁䅯䅅䅑䅁杷允䅁䅁䅕䅁䑁䅁䅷䅁䭁佁估䅁䭁佁䭧䅁䭁佁䭙䅁䭁佁䭣䅁䉁䅁䅁允䅁䅁䅯杂䅳䅁杷允䅁䅁䅕䅁䑁䅁䅷䅁䭁偁䬸䅁䭁佁䭕䅁䭁佁䭙䅁䭁佁䭣䅁䉁䅁䅁允䅁䅁䅯䅅䅑䅁杷允䅁䅁䅍䅁䑁䅁䅷䅁䭁䡁䉕䅁䭁䍁䝑䅁䉁䅁䅁允䅁䅁䅯硂䅁䅁杷允䅁䅁䅕䅁䑁䅁䅷䅁䭁䩁䉙䅁䭁佁䭯䅁䭁佁䭙䅁䭁佁䭳䅁䉁䅁䅁允䅁䅁䅯䅅䅑䅁杷允䅁䅁䅕䅁䑁䅁䅷䅁䭁乁䱧䅁䭁佁䭯䅁䭁佁䭙䅁䭁佁䭳䅁䉁䅁䅁允䅁䅁䅯䅅䅑䅁杷允䅁䅁䅕䅁䑁䅁䅷䅁䭁䱁䕯䅁䭁佁䭧䅁䭁佁䭙䅁䭁佁䭣䅁䉁䅁䅁允䅁䅁䅯杂䅳䅁杷允䅁䅁䅕䅁䑁䅁䅷䅁䭁乁䱫䅁䭁佁䭯䅁䭁佁䭙䅁䭁佁䭳䅁䉁䅁䅁允䅁䅁䅯䅅䅑䅁杷允䅁䅁䅍䅁䑁䅁䅷䅁䭁䡁䉳䅁䭁䉁䝯䅁䉁䅁䅁允䅁䅁䅯睘䅙䅁杷允䅁䅁䅍䅁䑁䅁䅷䅁䭁偁䉳䅁䭁䍁䝙䅁䉁䅁䅁允䅁䅁䅕㑈牘払⭨䕕䵁䅉䅅䅁䕁䅁䅁睁䵁䅁䅁权㥁允䅁权䉁杁䅁权䙁杁䅁允䅁䅁䅅䅁䙁䥁䥃㑷癩獱䄹䍄䉁䅁䅁睁䅁䅁䅍䅄䅁䅁䅯杵䅷䅁䅯杇䅙䅁䅅䅁䉁䅁䅁权婂杂䅁䍄䉁䅁䅁睁䅁䅁䅍䅄䅁䅁䅯睵䅷䅁䅯杇䅙䅁䅅䅁䉁䅁䅁权敂杂䅁䍄䉁䅁䅁睁䅁䅁䅍䅄䅁䅁䅯儰䄰䅁䅯䅇䅙䅁䅅䅁䉁䅁䅁权㡂杂䅁䍄䉁䅁䅁睁䅁䅁䅍䅄䅁䅁䅯杖䅅䅁䅯䅈䅙䅁䅅䅁䉁䅁䅁权慂杂䅁䍄䉁䅁䅁兂䅁䅁䅍䅄䅁䅁䅯睐䅷䅁䅯儷䅯䅁䅯朵䅯䅁䅯眵䅯䅁䅅䅁䉁䅁䅁权允䅂䅁䍄䉁䅁䅁睁䅁䅁䅍䅄䅁䅁䅯儱䅅䅁䅯䅈䅙䅁䅅䅁䉁䅁䅁权浃睂䅁䍄䉁䅁䅁兂䅁䅁䅍䅄䅁䅁䅯睥䅅䅁䅯儷䅯䅁䅯朵䅯䅁䅯眵䅯䅁䅅䅁䉁䅁䅁睂䅁䅁䅁䵷汲䅑杷允䅁䅁䅍䅁䑁䅁䅷䅁䭁乁䄴䅁䭁䉁䝯䅁䉁䅁䅁允䅁䅁䅯杴䅙䅁杷允䅁䅁䅍䅁䑁䅁䅷䅁䭁䉁伴䅁䭁䉁䜴䅁䉁䅁䅁允䅁䅁䅯睫䅣䅁杷允䅁䅁䅕䅁䑁䅁䅷䅁䭁䭁丰䅁䭁佁䭫䅁䭁佁䭙䅁䭁佁䭣䅁䉁䅁䅁允䅁䅁䅯睨䄸䅁杷允䅁䅁䅑䅁䑁䅁䅷䅁䭁䵁䉫䅁䭁䅁䅯䅁䭁䅁䍑䅁䉁䅁䅁允䅁䅁䅕扉祂䩡瑈啄䵁䅉䅅䅁䑁䅁䅁睁䵁䅁䅁权敄䅁䅁权歁杂䅁允䅁䅁䅅䅁䭁偁䩣䅁䵁䅉䅅䅁䙁䅁䅁睁䵁䅁䅁权㡁允䅁权灄权䅁权浄权䅁权湄权䅁允䅁䅁䅅䅁䭁䡁偧䅁䵁䅉䅅䅁䙁䅁䅁睁䵁䅁䅁权潃䅁䅁权獄权䅁权浄权䅁权湄权䅁允䅁䅁䅅䅁䡁䅁䅁䅁䅄敱䅒䍄䉁䅁䅁兂䅁䅁䅍䅄䅁䅁䅯䅚䅕䅁䅯䄷䅯䅁䅯朵䅯䅁䅯眵䅯䅁䅅䅁䉁䅁䅁睂䅁䅁䅁䅙浐䅑杷允䅁䅁䅍䅁䑁䅁䅷䅁䭁乁䄴䅁䭁䍁䝙䅁䉁䅁䅁允䅁䅁䅕㘱睎児湲さ䵁䅉䅅䅁䕁䅁䅁睁䵁䅁䅁权歁允䅁权䉁杁䅁权䍁杁䅁允䅁䅁䅅䅁䙁䡁㑘灕䙗摎䅚䍄䉁䅁䅁䅂䅁䅁䅍䅄䅁䅁䅯杢䅅䅁䅯充䅁䅁䅯䅂䅉䅁䅅䅁䉁䅁䅁䅆睁奊䥑䅁䅁䅁杷允䅁䅁䅕䅁䑁䅁䅷䅁䭁䩁䈰䅁䭁佁䭫䅁䭁佁䭙䅁䭁佁䭣䅁䉁䅁䅁允䅁䅁䅯桏䅁䅁杷允䅁䅁䅍䅁䑁䅁䅷䅁䭁䩁䕫䅁䭁䉁䝯䅁䉁䅁䅁允䅁䅁䅯睇䅙䅁杷允䅁䅁䅍䅁䑁䅁䅷䅁䭁䭁乯䅁䭁䍁䝙䅁䉁䅁䅁允䅁䅁䅕䘷㑇潈㝕さ䵁䅉䅅䅁䕁䅁䅁睁䵁䅁䅁权ㅂ䅁䅁权䭁䅁䅁权䙁䅁䅁允䅁䅁䅅䅁䙁䑁䥅䉲慸䍚䅆䍄䉁䅁䅁䅂䅁䅁䅍䅄䅁䅁䅯朱䅕䅁䅯睈䅙䅁䅯䅉䅙䅁䅅䅁䉁䅁䅁权塃䅃䅁䍄䉁䅁䅁兂䅁䅁䅍䅄䅁䅁䅯䅁䅕䅁䅯䄷䅯䅁䅯朵䅯䅁䅯眵䅯䅁䅅䅁䉁䅁䅁睂䅁䅁䅁偧汘䅑杷允䅁䅁䅕䅁䑁䅁䅷䅁䭁䉁䝑䅁䭁佁䭫䅁䭁佁䭙䅁䭁佁䭣䅁䉁䅁䅁允䅁䅁䅯䅅䅑䅁杷允䅁䅁䅍䅁䑁䅁䅷䅁䭁佁䈸䅁䭁䉁䝯䅁䉁䅁䅁允䅁䅁䅯兗䅙䅁杷允䅁䅁䅑䅁䑁䅁䅷䅁䭁䵁䈸䅁䭁䅁䍅䅁䭁䅁䍍䅁䉁䅁䅁允䅁䅁䅕朸瑴䝩兢欰䵁䅉䅅䅁䙁䅁䅁睁䵁䅁䅁权权兂䅁权汄权䅁权浄权䅁权湄权䅁允䅁䅁䅅䅁䭁䑁䱙䅁䵁䅉䅅䅁䕁䅁䅁睁䵁䅁䅁权䡁䅁䅁权䭁䅁䅁权䕁杁䅁允䅁䅁䅅䅁䙁䩁瑈䑦ㄸ杘䅨䍄䉁䅁䅁䅂䅁䅁䅍䅄䅁䅁䅯䄸䅑䅁䅯睈䅙䅁䅯䅉䅙䅁䅅䅁䉁䅁䅁权浂睂䅁䍄䉁䅁䅁睁䅁䅁䅍䅄䅁䅁䅯䅭䅅䅁䅯䅇䅙䅁䅅䅁䉁䅁䅁权㡂杂䅁䍄䉁䅁䅁䅂䅁䅁䅍䅄䅁䅁䅯杵䅅䅁䅯允䅉䅁䅯睁䅉䅁䅅䅁䉁䅁䅁兂䉄㙆䱱㔱䤳䅑杷允䅁䅁䅕䅁䑁䅁䅷䅁䭁䕁䙑䅁䭁佁䭯䅁䭁佁䭙䅁䭁佁䭳䅁䉁䅁䅁允䅁䅁䅣䅁䅁䍁潁欵䵁䅉䅅䅁䑁䅁䅁睁䵁䅁䅁权㉃兂䅁权捁杂䅁允䅁䅁䅅䅁䭁䕁䝣䅁䵁䅉䅅䅁䑁䅁䅁睁䵁䅁䅁权偃兄䅁权捁杂䅁允䅁䅁䅅䅁䭁䡁䝳䅁䵁䅉䅅䅁䕁䅁䅁睁䵁䅁䅁权䍁允䅁权剁䅁䅁权䕁杁䅁允䅁䅁䅅䅁啁䥁い晣䅁䅁䅁䍄䉁䅁䅁睁䅁䅁䅍䅄䅁䅁䅯兦䄰䅁䅯杈䅙䅁䅅䅁䉁䅁䅁权慃杂䅁䍄䉁䅁䅁睁䅁䅁䅍䅄䅁䅁䅯䅭䅅䅁䅯䅈䅙䅁䅅䅁䉁䅁䅁权婂杂䅁䍄䉁䅁䅁兂䅁䅁䅍䅄䅁䅁䅯兂䅳䅁䅯䄷䅯䅁䅯朵䅯䅁䅯眵䅯䅁䅅䅁䉁䅁䅁睂䅁䅁䅁䕉浢䅑杷允䅁䅁䅍䅁䑁䅁䅷䅁䭁䥁䱁䅁䭁䉁䝧䅁䉁䅁䅁允䅁䅁䅯睢䅙䅁杷允䅁䅁䅍䅁䑁䅁䅷䅁䭁䑁䵅䅁䭁䍁䝑䅁䉁䅁䅁允䅁䅁䅯䉯䅁䅁杷允䅁䅁䅑䅁䑁䅁䅷䅁䭁䡁兣䅁䭁䉁䜸䅁䭁䍁䝁䅁䉁䅁䅁允䅁䅁䅯䅢䅣䅁杷允䅁䅁䅕䅁䑁䅁䅷䅁䭁乁䅙䅁䭁佁䭕䅁䭁佁䭙䅁䭁佁䭣䅁䉁䅁䅁允䅁䅁䅯䅏䅳䅁杷允䅁䅁䅑䅁䑁䅁䅷䅁䭁䩁䉧䅁䭁䉁䜸䅁䭁䍁䝁䅁䉁䅁䅁允䅁䅁䅯睭䅙䅁杷允䅁䅁䅍䅁䑁䅁䅷䅁䭁䩁䉧䅁䭁䍁䝙䅁䉁䅁䅁允䅁䅁䅕体㙆䭆䠵䕗䵁䅉䅅䅁䑁䅁䅁睁䵁䅁䅁权䱄睃䅁权慁杂䅁允䅁䅁䅅䅁䭁乁䝙䅁䵁䅉䅅䅁䙁䅁䅁睁䵁䅁䅁权橄䅁䅁权潄权䅁权浄权䅁权湄权䅁允䅁䅁䅅䅁䭁偁䬴䅁䵁䅉䅅䅁䑁䅁䅁睁䵁䅁䅁权婂䅁䅁权捁杂䅁允䅁䅁䅅䅁䭁䕁䝅䅁䵁䅉䅅䅁䙁䅁䅁睁䵁䅁䅁权㕄兄䅁权潄权䅁权浄权䅁权湄权䅁允䅁䅁䅅䅁䭁䅁䱙䅁䵁䅉䅅䅁䕁䅁䅁睁䵁䅁䅁权㑃允䅁权䉁杁䅁权䍁杁䅁允䅁䅁䅅䅁䙁䅁呔㥈䵁㥶䅂䍄䉁䅁䅁兂䅁䅁䅍䅄䅁䅁䅯䅭䅅䅁䅯䄶䅯䅁䅯朵䅯䅁䅯眵䅯䅁䅅䅁䉁䅁䅁权䝁睃䅁䍄䉁䅁䅁睁䅁䅁䅍䅄䅁䅁䅯䅸䅅䅁䅯杊䅙䅁䅅䅁䉁䅁䅁兂乄䵺䵺乺坸䅑杷允䅁䅁䅑䅁䑁䅁䅷䅁䭁䵁䅅䅁䭁䉁䅅䅁䭁䅁䍑䅁䉁䅁䅁允䅁䉁䅑䌰䥍兢䅁䅁䵁䅉䅅䅁䑁䅁䅁睁䵁䅁䅁权時睃䅁权歁杂䅁允䅁䅁䅅䅁䭁䕁剅䅁䵁䅉䅅䅁䕁䅁䅁睁䵁䅁䅁权煃允䅁权䭁䅁䅁权䙁䅁䅁允䅁䅁䅅䅁䙁䅁坒楄礲摮⽣䍄䉁䅁䅁䅂䅁䅁䅍䅄䅁䅁䅯元䅁䅁䅯权䅁䅁䅯兂䅁䅁䅅䅁䉁䅁䅁兂䭁㘱睎児䅯䅑杷允䅁䅁䅕䅁䑁䅁䅷䅁䭁䅁䜰䅁䭁佁䭕䅁䭁佁䭙䅁䭁佁䭣䅁䉁䅁䅁允䅁䅁䅯䅏䅳䅁杷允䅁䅁䅍䅁䑁䅁䅷䅁䭁䭁䙫䅁䭁䍁䝑䅁䉁䅁䅁允䅁䅁䅯杵䅧䅁杷允䅁䅁䅍䅁䑁䅁䅷䅁䭁䝁䉷䅁䭁䉁䝧䅁䉁䅁䅁允䅁䅁䅯児䅙䅁杷允䅁䅁䅍䅁䑁䅁䅷䅁䭁佁䙣䅁䭁䉁䝷䅁䉁䅁䅁允䅁䅁䅯杙䅙䅁杷允䅁䅁䅕䅁䑁䅁䅷䅁䭁䙁䙑䅁䭁佁䭫䅁䭁佁䭙䅁䭁佁䭣䅁䉁䅁䅁允䅁䅁䅯儹䄴䅁杷允䅁䅁䅍䅁䑁䅁䅷䅁䭁佁䙁䅁䭁䉁䝯䅁䉁䅁䅁允䅁䅁䅯杴䅙䅁杷允䅁䅁䅕䅁䑁䅁䅷䅁䭁䑁䙕䅁䭁佁䭷䅁䭁佁䭙䅁䭁佁䭣䅁䉁䅁䅁允䅁䅁䅣䅁䅁䝁䑂欵䵁䅉䅅䅁䑁䅁䅁睁䵁䅁䅁权楃䅁䅁权捁杂䅁允䅁䅁䅅䅁䭁䡁䝳䅁䵁䅉䅅䅁䕁䅁䅁睁䵁䅁䅁权䑄允䅁权剁䅁䅁权䙁䅁䅁允䅁䅁䅅䅁啁䕁桄䵵䄸䅁䅁䍄䉁䅁䅁睁䅁䅁䅍䅄䅁䅁䅯䅔䅳䅁䅯䅈䅙䅁䅅䅁䉁䅁䅁权呂杂䅁䍄䉁䅁䅁睁䅁䅁䅍䅄䅁䅁䅯䅫䅅䅁䅯䅈䅙䅁䅅䅁䉁䅁䅁权㝂杂䅁䍄䉁䅁䅁䅂䅁䅁䅍䅄䅁䅁䅯兡䅅䅁䅯权䅁䅁䅯䅂䅉䅁䅅䅁䉁䅁䅁兂歃䑣䬰㈱楍䅑杷允䅁䅁䅑䅁䑁䅁䅷䅁䭁䵁䱉䅁䭁䉁䜸䅁䭁䍁䝁䅁䉁䅁䅁允䅁䅁䅯杄䅫䅁杷允䅁䅁䅕䅁䑁䅁䅷䅁䭁䉁䙍䅁䭁佁䭫䅁䭁佁䭙䅁䭁佁䭣䅁䉁䅁䅁允䅁䅁䅯杚䄸䅁杷允䅁䅁䅑䅁䑁䅁䅷䅁䭁䅁䉷䅁䭁䅁䅑䅁䭁䅁䍑䅁䉁䅁䅁允䅁䉁䅑䡭摓䅁䅁䅁䵁䅉䅅䅁䙁䅁䅁睁䵁䅁䅁权噃兂䅁权瑄权䅁权浄权䅁权湄权䅁允䅁䅁䅅䅁䭁䉁䕁䅁䵁䅉䅅䅁䑁䅁䅁睁䵁䅁䅁权楃䅁䅁权敁杂䅁允䅁䅁䅅䅁䭁䭁䝑䅁䵁䅉䅅䅁䑁䅁䅁睁䵁䅁䅁权䵂兂䅁权奁杂䅁允䅁䅁䅅䅁䭁䕁䝁䅁䵁䅉䅅䅁䙁䅁䅁睁䵁䅁䅁权䙂睃䅁权潄权䅁权浄权䅁权湄权䅁允䅁䅁䅅䅁䭁䉁䕁䅁䵁䅉䅅䅁䕁䅁䅁睁䵁䅁䅁权奄允䅁权晁杂䅁权杁杂䅁允䅁䅁䅅䅁䭁䩁䠸䅁䵁䅉䅅䅁䑁䅁䅁睁䵁䅁䅁权䱃䅂䅁权敁杂䅁允䅁䅁䅅䅁䭁䭁䝑䅁䵁䅉䅅䅁䕁䅁䅁睁䵁䅁䅁权楃䅁䅁权晁杂䅁权杁杂䅁允䅁䅁䅅䅁䭁䥁䝙䅁䵁䅉䅅䅁䙁䅁䅁睁䵁䅁䅁权卄䅂䅁权灄权䅁权浄权䅁权湄权䅁允䅁䅁䅅䅁䭁䍁剷䅁䵁䅉䅅䅁䑁䅁䅁睁䵁䅁䅁权瑁允䅁权敁杂䅁允䅁䅁䅅䅁䭁乁䝷䅁䵁䅉䅅䅁䕁䅁䅁睁䵁䅁䅁权杄兂䅁权晁杂䅁权杁杂䅁允䅁䅁䅅䅁䭁䡁䡧䅁䵁䅉䅅䅁䑁䅁䅁睁䵁䅁䅁权杄兂䅁权流杂䅁允䅁䅁䅅䅁䙁䕁桪桥畓ㅊ䅬䍄䉁䅁䅁睁䅁䅁䅍䅄䅁䅁䅯睈䅕䅁䅯杈䅙䅁䅅䅁䉁䅁䅁权ぁ杂䅁䍄䉁䅁䅁兂䅁䅁䅍䅄䅁䅁䅯杯䅁䅁䅯䄶䅯䅁䅯朵䅯䅁䅯眵䅯䅁䅅䅁䉁䅁䅁权允䅂䅁䍄䉁䅁䅁兂䅁䅁䅍䅄䅁䅁䅯䄴䅕䅁䅯䄶䅯䅁䅯朵䅯䅁䅯眵䅯䅁䅅䅁䉁䅁䅁权允䅂䅁䍄䉁䅁䅁睁䅁䅁䅍䅄䅁䅁䅯杉䅷䅁䅯䅇䅙䅁䅅䅁䉁䅁䅁权婁杂䅁䍄䉁䅁䅁睁䅁䅁䅍䅄䅁䅁䅯兖䅅䅁䅯䅈䅙䅁䅅䅁䉁䅁䅁权呂杂䅁䍄䉁䅁䅁兂䅁䅁䅍䅄䅁䅁䅯䅳䅑䅁䅯朶䅯䅁䅯朵䅯䅁䅯眶䅯䅁䅅䅁䉁䅁䅁睂䅁䅁䅁䑉洳䅑杷允䅁䅁䅕䅁䑁䅁䅷䅁䭁佁䙁䅁䭁佁䭫䅁䭁佁䭙䅁䭁佁䭣䅁䉁䅁䅁允䅁䅁䅯䅅䅑䅁杷允䅁䅁䅕䅁䑁䅁䅷䅁䭁䑁䰸䅁䭁佁䭕䅁䭁佁䭙䅁䭁佁䭣䅁䉁䅁䅁允䅁䅁䅯䅅䅑䅁杷允䅁䅁䅍䅁䑁䅁䅷䅁䭁佁佅䅁䭁䍁䝑䅁䉁䅁䅁允䅁䅁䅯䅅䅑䅁杷允䅁䅁䅕䅁䑁䅁䅷䅁䭁䑁䵅䅁䭁佁䭧䅁䭁佁䭙䅁䭁佁䭣䅁䉁䅁䅁允䅁䅁䅯䅅䅑䅁杷允䅁䅁䅍䅁䑁䅁䅷䅁䭁佁䙯䅁䭁䉁䜴䅁䉁䅁䅁允䅁䅁䅯儰䅙䅁杷允䅁䅁䅕䅁䑁䅁䅷䅁䭁䑁䵉䅁䭁佁䭧䅁䭁佁䭙䅁䭁佁䭣䅁䉁䅁䅁允䅁䅁䅯李䅳䅁杷允䅁䅁䅍䅁䑁䅁䅷䅁䭁䝁䉑䅁䭁䍁䝙䅁䉁䅁䅁允䅁䅁䅕㑈牘払佩さ䵁䅉䅅䅁䙁䅁䅁睁䵁䅁䅁权䱃䅂䅁权潄权䅁权浄权䅁权湄权䅁允䅁䅁䅅䅁䭁䉁䕁䅁䵁䅉䅅䅁䕁䅁䅁睁䵁䅁䅁权奃䅄䅁权晁杂䅁权杁杂䅁允䅁䅁䅅䅁䭁偁佣䅁䵁䅉䅅䅁䙁䅁䅁睁䵁䅁䅁权佃䅁䅁权灄权䅁权浄权䅁权湄权䅁允䅁䅁䅅䅁䭁䑁偁䅁䵁䅉䅅䅁䙁䅁䅁睁䵁䅁䅁权杄兂䅁权煄权䅁权浄权䅁权牄权䅁允䅁䅁䅅䅁䭁䉁䕁䅁䵁䅉䅅䅁䑁䅁䅁睁䵁䅁䅁权䍃䅄䅁权流杂䅁允䅁䅁䅅䅁䙁䅁塲㍯㥁氲䅨䍄䉁䅁䅁睁䅁䅁䅍䅄䅁䅁䅯兪䅳䅁䅯䅇䅙䅁䅅䅁䉁䅁䅁权䕂杂䅁䍄䉁䅁䅁睁䅁䅁䅍䅄䅁䅁䅯来䅷䅁䅯杊䅙䅁䅅䅁䉁䅁䅁兂晁敨剴䅵娵䅑杷允䅁䅁䅕䅁䑁䅁䅷䅁䭁䭁䅉䅁䭁佁䭷䅁䭁佁䭙䅁䭁佁䭣䅁䉁䅁䅁允䅁䅁䅯䅅䅑䅁杷允䅁䅁䅍䅁䑁䅁䅷䅁䭁䭁䙣䅁䭁䉁䝧䅁䉁䅁䅁允䅁䅁䅯杓䅙䅁杷允䅁䅁䅕䅁䑁䅁䅷䅁䭁佁䙁䅁䭁佁䭷䅁䭁佁䭙䅁䭁佁䭣䅁䉁䅁䅁允䅁䅁䅯䅅䅑䅁杷允䅁䅁䅍䅁䑁䅁䅷䅁䭁䙁䉉䅁䭁䉁䝧䅁䉁䅁䅁允䅁䅁䅯兌䅙䅁杷允䅁䅁䅕䅁䑁䅁䅷䅁䭁䡁內䅁䭁佁䭫䅁䭁佁䭙䅁䭁佁䭣䅁䉁䅁䅁允䅁䅁䅯䈰䅁䅁杷允䅁䅁䅍䅁䑁䅁䅷䅁䭁䙁䉉䅁䭁䉁䝷䅁䉁䅁䅁允䅁䅁䅯睲䅙䅁杷允䅁䅁䅕䅁䑁䅁䅷䅁䭁䝁䉷䅁䭁佁䭕䅁䭁佁䭙䅁䭁佁䭣䅁䉁䅁䅁允䅁䅁䅯䅏䅳䅁杷允䅁䅁䅍䅁䑁䅁䅷䅁䭁䙁䙁䅁䭁䍁䝑䅁䉁䅁䅁允䅁䅁䅯䅵䅣䅁杷允䅁䅁䅕䅁䑁䅁䅷䅁䭁䅁䝕䅁䭁佁䭷䅁䭁佁䭙䅁䭁佁䭣䅁䉁䅁䅁允䅁䅁䅣䅁䅁䅁㉄䔵䵁䅉䅅䅁䙁䅁䅁睁䵁䅁䅁权乄䅅䅁权汄权䅁权浄权䅁权湄权䅁允䅁䅁䅅䅁䭁䉁䕁䅁䵁䅉䅅䅁䑁䅁䅁睁䵁䅁䅁权㑄权䅁权歁杂䅁允䅁䅁䅅䅁䭁䭁䝕䅁䵁䅉䅅䅁䕁䅁䅁睁䵁䅁䅁权䵄允䅁权晁杂䅁权杁杂䅁允䅁䅁䅅䅁䭁䩁䡙䅁䵁䅉䅅䅁䕁䅁䅁睁䵁䅁䅁权敂䅁䅁权剁䅁䅁权䕁杁䅁允䅁䅁䅅䅁啁䕁獁睶䅙䅁䅁䍄䉁䅁䅁兂䅁䅁䅍䅄䅁䅁䅯杕䅅䅁䅯䄶䅯䅁䅯朵䅯䅁䅯眵䅯䅁䅅䅁䉁䅁䅁权剂睃䅁䍄䉁䅁䅁兂䅁䅁䅍䅄䅁䅁䅯杕䅅䅁䅯儶䅯䅁䅯朵䅯䅁䅯眵䅯䅁䅅䅁䉁䅁䅁权㙄杄䅁䍄䉁䅁䅁睁䅁䅁䅍䅄䅁䅁䅯杚䅕䅁䅯杊䅙䅁䅅䅁䉁䅁䅁兂浂浚浚癚剚䅑杷允䅁䅁䅍䅁䑁䅁䅷䅁䭁䩁䉫䅁䭁䉁䝧䅁䉁䅁䅁允䅁䅁䅯䅦䅙䅁杷允䅁䅁䅍䅁䑁䅁䅷䅁䭁䩁䉫䅁䭁䍁䝑䅁䉁䅁䅁允䅁䅁䅯䄯䅫䅁杷允䅁䅁䅑䅁䑁䅁䅷䅁䭁䡁䈰䅁䭁䅁䍅䅁䭁䅁䍍䅁䉁䅁䅁允䅁䅁䅕祶瑺䡖㍑商䵅䅉䅅䅁䕁䅁䅁睁䵁䅁䅁权牄䅁䅁权䭁䅁䅁权䕁杁䅁允䅁䅁䅅䅁䙁䑁ね䡹⭡睮䅆䍄䉁䅁䅁兂䅁䅁䅍䅄䅁䅁䅯睔䅕䅁䅯儵䅯䅁䅯朵䅯䅁䅯眵䅯䅁䅅䅁䉁䅁䅁权允䅂䅁䍄䉁䅁䅁睁䅁䅁䅍䅄䅁䅁䅯睍䅕䅁䅯杊䅙䅁䅅䅁䉁䅁䅁兂獄払敧扨坴䅑杷允䅁䅁䅍䅁䑁䅁䅷䅁䭁䩁䱉䅁䭁䍁䝙䅁䉁䅁䅁允䅁䅁䅕硥畓⭒煅ざ䵁䅉䅅䅁䕁䅁䅁睁䵁䅁䅁权䭃䅁䅁权晁杂䅁权杁杂䅁允䅁䅁䅅䅁䭁䱁䝷䅁䵁䅉䅅䅁䕁䅁䅁睁䵁䅁䅁权䍃兂䅁权晁杂䅁权杁杂䅁允䅁䅁䅅䅁䭁䑁䝕䅁䵁䅉䅅䅁䙁䅁䅁睁䵁䅁䅁权婃允䅁权汄权䅁权浄权䅁权湄权䅁允䅁䅁䅅䅁䭁䑁䱧䅁䵁䅉䅅䅁䕁䅁䅁睁䵁䅁䅁权摃允䅁权䉁杁䅁权䍁杁䅁允䅁䅁䅅䅁䙁䝁つ祄桊捹䄵䍄䉁䅁䅁睁䅁䅁䅍䅄䅁䅁䅯兵䅅䅁䅯杈䅙䅁䅅䅁䉁䅁䅁权䱄杂䅁䍄䉁䅁䅁睁䅁䅁䅍䅄䅁䅁䅯兗䅷䅁䅯䅊䅙䅁䅅䅁䉁䅁䅁权乃䅅䅁䍄䉁䅁䅁睁䅁䅁䅍䅄䅁䅁䅯兯䅕䅁䅯䅊䅙䅁䅅䅁䉁䅁䅁权睄睂䅁䍄䉁䅁䅁兂䅁䅁䅍䅄䅁䅁䅯睩䄸䅁䅯儶䅯䅁䅯朵䅯䅁䅯眵䅯䅁䅅䅁䉁䅁䅁权浄䅄䅁䍄䉁䅁䅁兂䅁䅁䅍䅄䅁䅁䅯六䅅䅁䅯儶䅯䅁䅯朵䅯䅁䅯眵䅯䅁䅅䅁䉁䅁䅁权㝄杄䅁䍄䉁䅁䅁睁䅁䅁䅍䅄䅁䅁䅯儳䅕䅁䅯杇䅙䅁䅅䅁䉁䅁䅁权睃杂䅁䍄䉁䅁䅁䅂䅁䅁䅍䅄䅁䅁䅯睷䅅䅁䅯权䅁䅁䅯兂䅁䅁䅅䅁䉁䅁䅁兂㑃潈牘払㡪睐杷允䅁䅁䅕䅁䑁䅁䅷䅁䭁䩁䉫䅁䭁佁䬰䅁䭁佁䭙䅁䭁佁䭣䅁䉁䅁䅁允䅁䅁䅣䅁䅁䝁時䔵䵁䅉䅅䅁䕁䅁䅁睁䵁䅁䅁权㕂䅁䅁权剁䅁䅁权䙁䅁䅁允䅁䅁䅅䅁啁䩁湂兎䅕䅁䅁䍄䉁䅁䅁兂䅁䅁䅍䅄䅁䅁䅯儴䅕䅁䅯䄶䅯䅁䅯朵䅯䅁䅯眵䅯䅁䅅䅁䉁䅁䅁权䝁睃䅁䍄䉁䅁䅁䅂䅁䅁䅍䅄䅁䅁䅯杗䅁䅁䅯允䅉䅁䅯兂䅉䅁䅅䅁䉁䅁䅁兂偂㝯橮㕚䴷䅑杷允䅁䅁䅑䅁䑁䅁䅷䅁䭁䡁䅯䅁䭁䉁䅅䅁䭁䅁䅕䅁䉁䅁䅁允䅁䉁䅑䡕䅂元䅁䅁䵁䅉䅅䅁䕁䅁䅁睁䵁䅁䅁权潁䅁䅁权䕁䅁䅁权䕁杁䅁允䅁䅁䅅䅁啁䱁晃睊䅅䅁䅁䍄䉁䅁䅁兂䅁䅁䅍䅄䅁䅁䅯兴䅅䅁䅯朶䅯䅁䅯朵䅯䅁䅯眶䅯䅁䅅䅁䉁䅁䅁睂䅁䅁䅁䍯浔䅑杷允䅁䅁䅍䅁䑁䅁䅷䅁䭁䩁䉯䅁䭁䍁䝑䅁䉁䅁䅁允䅁䅁䅯术䅫䅁杷允䅁䅁䅑䅁䑁䅁䅷䅁䭁䉁䉫䅁䭁䉁䜸䅁䭁䍁䝁䅁䉁䅁䅁允䅁䅁䅯䅏䅙䅁杷允䅁䅁䅍䅁䑁䅁䅷䅁䭁䭁䵁䅁䭁䉁䝧䅁䉁䅁䅁允䅁䅁䅯兇䅙䅁杷允䅁䅁䅍䅁䑁䅁䅷䅁䭁乁䅫䅁䭁䉁䝷䅁䉁䅁䅁允䅁䅁䅯其䅙䅁杷允䅁䅁䅍䅁䑁䅁䅷䅁䭁䱁䰴䅁䭁䉁䝷䅁䉁䅁䅁允䅁䅁䅯儷䅙䅁杷允䅁䅁䅕䅁䑁䅁䅷䅁䭁䥁䵕䅁䭁佁䬰䅁䭁佁䭙䅁䭁佁䭣䅁䉁䅁䅁允䅁䅁䅣䅁䅁䝁婄唵䵁䅉䅅䅁䙁䅁䅁睁䵁䅁䅁权慃允䅁权汄权䅁权浄权䅁权湄权䅁允䅁䅁䅅䅁䭁偁䭫䅁䵁䅉䅅䅁䙁䅁䅁睁䵁䅁䅁权千兂䅁权灄权䅁权浄权䅁权湄权䅁允䅁䅁䅅䅁䭁䕁䴸䅁䵁䅉䅅䅁䑁䅁䅁睁䵁䅁䅁权䥂睃䅁权慁杂䅁允䅁䅁䅅䅁䭁䑁䜴䅁䵁䅉䅅䅁䙁䅁䅁睁䵁䅁䅁权獂䅁䅁权煄权䅁权浄权䅁权牄权䅁允䅁䅁䅅䅁䡁䅁䅁䅁䅄住䅚䍄䉁䅁䅁兂䅁䅁䅍䅄䅁䅁䅯杭䅅䅁䅯䄶䅯䅁䅯朵䅯䅁䅯眵䅯䅁䅅䅁䉁䅁䅁权⭄权䅁䍄䉁䅁䅁䅂䅁䅁䅍䅄䅁䅁䅯睍䅁䅁䅯权䅁䅁䅯兂䅁䅁䅅䅁䉁䅁䅁兂摁浗㝑〳匸䅑杷允䅁䅁䅍䅁䑁䅁䅷䅁䭁䅁佅䅁䭁䍁䝙䅁䉁䅁䅁允䅁䅁䅕䡰㥁瑃䑦啖䵁䅉䅅䅁䙁䅁䅁睁䵁䅁䅁权摁睃䅁权汄权䅁权浄权䅁权湄权䅁允䅁䅁䅅䅁䭁䅁䰸䅁䵁䅉䅅䅁䕁䅁䅁睁䵁䅁䅁权ㅄ允䅁权剁䅁䅁权䕁杁䅁允䅁䅁䅅䅁啁䝁偂䅋䄸䅁䅁䍄䉁䅁䅁睁䅁䅁䅍䅄䅁䅁䅯䅈䅷䅁䅯䅈䅙䅁䅅䅁䉁䅁䅁权偂杂䅁䍄䉁䅁䅁兂䅁䅁䅍䅄䅁䅁䅯儯䅅䅁䅯朶䅯䅁䅯朵䅯䅁䅯眶䅯䅁䅅䅁䉁䅁䅁睂䅁䅁䅁䍁浔䅑杷允䅁䅁䅕䅁䑁䅁䅷䅁䭁䩁䉯䅁䭁佁䭯䅁䭁佁䭙䅁䭁佁䭳䅁䉁䅁䅁允䅁䅁䅣䅁䅁䍁佂欵䵁䅉䅅䅁䑁䅁䅁睁䵁䅁䅁权婂䅁䅁权慁杂䅁允䅁䅁䅅䅁䭁䙁䝫䅁䵁䅉䅅䅁䑁䅁䅁睁䵁䅁䅁权噃睃䅁权流杂䅁允䅁䅁䅅䅁啁䙁䄸䅁䅁䅁䅁䍄䉁䅁䅁睁䅁䅁䅍䅄䅁䅁䅯䅱䅕䅁䅯䅈䅙䅁䅅䅁䉁䅁䅁权啃杂䅁䍄䉁䅁䅁兂䅁䅁䅍䅄䅁䅁䅯具䅑䅁䅯朶䅯䅁䅯朵䅯䅁䅯眶䅯䅁䅅䅁䉁䅁䅁权允䅂䅁䍄䉁䅁䅁䅂䅁䅁䅍䅄䅁䅁䅯䅍䅁䅁䅯充䅁䅁䅯䅂䅉䅁䅅䅁䉁䅁䅁䅆权獱硫䅁䅁䅁杷允䅁䅁䅍䅁䑁䅁䅷䅁䭁䅁䉉䅁䭁䉁䝯䅁䉁䅁䅁允䅁䅁䅯䅙䅙䅁杷允䅁䅁䅍䅁䑁䅁䅷䅁䭁䅁䉉䅁䭁䉁䝷䅁䉁䅁䅁允䅁䅁䅯䅉䅧䅁杷允䅁䅁䅍䅁䑁䅁䅷䅁䭁䥁䉉䅁䭁䉁䝧䅁䉁䅁䅁允䅁䅁䅯䅒䅙䅁杷允䅁䅁䅍䅁䑁䅁䅷䅁䭁䍁䙣䅁䭁䉁䝯䅁䉁䅁䅁允䅁䅁䅯睇䅙䅁杷允䅁䅁䅑䅁䑁䅁䅷䅁䭁偁伸䅁䭁䉁䜸䅁䭁䍁䝁䅁䉁䅁䅁允䅁䅁䅯䅁䄸䅁杷允䅁䅁䅍䅁䑁䅁䅷䅁䭁䝁䅅䅁䭁䉁䝷䅁䉁䅁䅁允䅁䅁䅯睒䅙䅁杷允䅁䅁䅍䅁䑁䅁䅷䅁䭁偁䵳䅁䭁䍁䝙䅁䉁䅁䅁允䅁䅁䅕㘱睎児塰歔䵁䅉䅅䅁䙁䅁䅁睁䵁䅁䅁权䍄允䅁权潄权䅁权浄权䅁权湄权䅁允䅁䅁䅅䅁䭁䉁䕁䅁䵁䅉䅅䅁䙁䅁䅁睁䵁䅁䅁权呄䅂䅁权煄权䅁权浄权䅁权牄权䅁允䅁䅁䅅䅁䡁䅁䅁䅁䅁畐䅚䍄䉁䅁䅁䅂䅁䅁䅍䅄䅁䅁䅯朳䅅䅁䅯权䅁䅁䅯䅂䅉䅁䅅䅁䉁䅁䅁兂ㅁ牘䩰䅄䝉䅑杷允䅁䅁䅍䅁䑁䅁䅷䅁䭁䅁八䅁䭁䍁䝙䅁䉁䅁䅁允䅁䅁䅕㡪ㅌ䙋発歕䵁䅉䅅䅁䕁䅁䅁睁䵁䅁䅁权䭂䅁䅁权剁䅁䅁权䙁䅁䅁允䅁䅁䅅䅁啁佁婂睑䅕䅁䅁䍄䉁䅁䅁兂䅁䅁䅍䅄䅁䅁䅯村䄰䅁䅯䄷䅯䅁䅯朵䅯䅁䅯眵䅯䅁䅅䅁䉁䅁䅁睂䅁䅁䅁䭷汘䅑杷允䅁䅁䅍䅁䑁䅁䅷䅁䭁䝁䘸䅁䭁䉁䝧䅁䉁䅁䅁允䅁䅁䅯杓䅙䅁杷允䅁䅁䅍䅁䑁䅁䅷䅁䭁䅁乫䅁䭁䉁䝷䅁䉁䅁䅁允䅁䅁䅯䅈䅣䅁杷允䅁䅁䅑䅁䑁䅁䅷䅁䭁䅁䉉䅁䭁䉁䜸䅁䭁䍁䝁䅁䉁䅁䅁允䅁䅁䅯䅫䅣䅁杷允䅁䅁䅍䅁䑁䅁䅷䅁䭁䍁䙯䅁䭁䉁䝷䅁䉁䅁䅁允䅁䅁䅯睔䅙䅁杷允䅁䅁䅍䅁䑁䅁䅷䅁䭁䅁䉉䅁䭁䍁䝙䅁䉁䅁䅁允䅁䅁䅕㘱睎児塰歔䵁䅉䅅䅁䙁䅁䅁睁䵁䅁䅁权㍄睃䅁权獄权䅁权浄权䅁权湄权䅁允䅁䅁䅅䅁䭁䉁䕁䅁䵁䅉䅅䅁䙁䅁䅁睁䵁䅁䅁权䍁允䅁权汄权䅁权浄权䅁权湄权䅁允䅁䅁䅅䅁䭁偁䭫䅁䵁䅉䅅䅁䑁䅁䅁睁䵁䅁䅁权卂兂䅁权捁杂䅁允䅁䅁䅅䅁䭁䍁䠴䅁䵁䅉䅅䅁䙁䅁䅁睁䵁䅁䅁权塁杂䅁权潄权䅁权浄权䅁权湄权䅁允䅁䅁䅅䅁䭁䅁䱙䅁䵁䅉䅅䅁䙁䅁䅁睁䵁䅁䅁权摄睃䅁权汄权䅁权浄权䅁权湄权䅁允䅁䅁䅅䅁䭁䉁䕁䅁䵁䅉䅅䅁䙁䅁䅁睁䵁䅁䅁权灄䅂䅁权汄权䅁权浄权䅁权湄权䅁允䅁䅁䅅䅁䭁䑁䱣䅁䵁䅉䅅䅁䑁䅁䅁睁䵁䅁䅁权畃允䅁权流杂䅁允䅁䅁䅅䅁䙁䵁ㅐ䙋偹汅䅤䍄䉁䅁䅁兂䅁䅁䅍䅄䅁䅁䅯睦䅷䅁䅯儶䅯䅁䅯朵䅯䅁䅯眵䅯䅁䅅䅁䉁䅁䅁权癃杅䅁䍄䉁䅁䅁兂䅁䅁䅍䅄䅁䅁䅯杁䅅䅁䅯朶䅯䅁䅯朵䅯䅁䅯眶䅯䅁䅅䅁䉁䅁䅁睂䅁䅁䅁䕷洯䅑杷允䅁䅁䅍䅁䑁䅁䅷䅁䭁䙁䉕䅁䭁䍁䝙䅁䉁䅁䅁允䅁䅁䅕㡪ㅌ䙋偸啔䵁䅉䅅䅁䙁䅁䅁睁䵁䅁䅁权䍁允䅁权獄权䅁权浄权䅁权湄权䅁允䅁䅁䅅䅁䡁䅁䅁䅁权敆䅚䍄䉁䅁䅁睁䅁䅁䅍䅄䅁䅁䅯睳䅷䅁䅯杈䅙䅁䅅䅁䉁䅁䅁权ぁ杂䅁䍄䉁䅁䅁睁䅁䅁䅍䅄䅁䅁䅯䄸䄰䅁䅯杇䅙䅁䅅䅁䉁䅁䅁权扁杂䅁䍄䉁䅁䅁兂䅁䅁䅍䅄䅁䅁䅯兰䄰䅁䅯䄷䅯䅁䅯朵䅯䅁䅯眵䅯䅁䅅䅁䉁䅁䅁权允䅂䅁䍄䉁䅁䅁睁䅁䅁䅍䅄䅁䅁䅯睤䄰䅁䅯䅇䅙䅁䅅䅁䉁䅁䅁权䩂睂䅁䍄䉁䅁䅁䅂䅁䅁䅍䅄䅁䅁䅯䄳䅅䅁䅯允䅉䅁䅯杁䅉䅁䅅䅁䉁䅁䅁兂㉂䱤卥畵婣兑杷允䅁䅁䅕䅁䑁䅁䅷䅁䭁䍁䵷䅁䭁佁䭕䅁䭁佁䭙䅁䭁佁䭣䅁䉁䅁䅁允䅁䅁䅯儫䅯䅁杷允䅁䅁䅑䅁䑁䅁䅷䅁䭁䝁䉁䅁䭁䅁䅯䅁䭁䅁䅕䅁䉁䅁䅁允䅁䅁䅕䙂余扌摋稹䴸䅉䅅䅁䕁䅁䅁睁䵁䅁䅁权桂允䅁权剁䅁䅁权䙁䅁䅁允䅁䅁䅅䅁啁佁坄䉢䅍䅁䅁䍄䉁䅁䅁睁䅁䅁䅍䅄䅁䅁䅯六䅳䅁䅯䅊䅙䅁䅅䅁䉁䅁䅁权ぁ充䅁䍄䉁䅁䅁䅂䅁䅁䅍䅄䅁䅁䅯末䅅䅁䅯允䅉䅁䅯睁䅉䅁䅅䅁䉁䅁䅁兂桃䩷祡㍆敮䅑杷允䅁䅁䅕䅁䑁䅁䅷䅁䭁䡁䙯䅁䭁佁䭷䅁䭁佁䭙䅁䭁佁䭣䅁䉁䅁䅁允䅁䅁䅣䅁䅁䕁瑃〴䵁䅉䅅䅁䕁䅁䅁睁䵁䅁䅁权偃允䅁权䉁杁䅁权䙁杁䅁允䅁䅁䅅䅁䙁</t>
  </si>
  <si>
    <t>䭁潰畡癇畏䅊䍄䉁䅁䅁兂䅁䅁䅍䅄䅁䅁䅯儸䅑䅁䅯䄶䅯䅁䅯朵䅯䅁䅯眵䅯䅁䅅䅁䉁䅁䅁权䝁睃䅁䍄䉁䅁䅁睁䅁䅁䅍䅄䅁䅁䅯杚䅁䅁䅯䅇䅙䅁䅅䅁䉁䅁䅁权䭂杂䅁䍄䉁䅁䅁䅂䅁䅁䅍䅄䅁䅁䅯睤䄰䅁䅯睈䅙䅁䅯䅉䅙䅁䅅䅁䉁䅁䅁权䑁睄䅁䍄䉁䅁䅁睁䅁䅁䅍䅄䅁䅁䅯杺䅅䅁䅯䅊䅙䅁䅅䅁䉁䅁䅁权允䅂䅁䍄䉁䅁䅁兂䅁䅁䅍䅄䅁䅁䅯杪䅷䅁䅯儵䅯䅁䅯朵䅯䅁䅯眵䅯䅁䅅䅁䉁䅁䅁权允䅂䅁䍄䉁䅁䅁兂䅁䅁䅍䅄䅁䅁䅯䄯䅕䅁䅯儵䅯䅁䅯朵䅯䅁䅯眵䅯䅁䅅䅁䉁䅁䅁权允䅂䅁䍄䉁䅁䅁睁䅁䅁䅍䅄䅁䅁䅯䅍䅁䅁䅯杊䅙䅁䅅䅁䉁䅁䅁兂䙃ㄶ㑇楈剖䅑杷允䅁䅁䅍䅁䑁䅁䅷䅁䭁䡁乙䅁䭁䍁䝙䅁䉁䅁䅁允䅁䅁䅕椹捨㡪ㅌ歖䵁䅉䅅䅁䑁䅁䅁睁䵁䅁䅁权㍂兄䅁权流杂䅁允䅁䅁䅅䅁䙁䵁䴳䵺䵺䑺䅒䍄䉁䅁䅁睁䅁䅁䅍䅄䅁䅁䅯兏䅁䅁䅯䅇䅙䅁䅅䅁䉁䅁䅁权㥁杂䅁䍄䉁䅁䅁兂䅁䅁䅍䅄䅁䅁䅯杤䄰䅁䅯儵䅯䅁䅯朵䅯䅁䅯眵䅯䅁䅅䅁䉁䅁䅁权允䅂䅁䍄䉁䅁䅁兂䅁䅁䅍䅄䅁䅁䅯督䅅䅁䅯儷䅯䅁䅯朵䅯䅁䅯眵䅯䅁䅅䅁䉁䅁䅁睂䅁䅁䅁䕯浢䅑杷允䅁䅁䅕䅁䑁䅁䅷䅁䭁䡁乙䅁䭁佁䭧䅁䭁佁䭙䅁䭁佁䭣䅁䉁䅁䅁允䅁䅁䅯䅅䅑䅁杷允䅁䅁䅍䅁䑁䅁䅷䅁䭁偁䉣䅁䭁䍁䝙䅁䉁䅁䅁允䅁䅁䅕䭆䠵場歰歖䵁䅉䅅䅁䙁䅁䅁睁䵁䅁䅁权㍂兄䅁权潄权䅁权浄权䅁权湄权䅁允䅁䅁䅅䅁䭁䉁䕁䅁䵁䅉䅅䅁䕁䅁䅁睁䵁䅁䅁权噁允䅁权䭁䅁䅁权䙁䅁䅁允䅁䅁䅅䅁䙁䥁堲桢䑋䅷䅖䍄䉁䅁䅁兂䅁䅁䅍䅄䅁䅁䅯䅶䅅䅁䅯儷䅯䅁䅯朵䅯䅁䅯眵䅯䅁䅅䅁䉁䅁䅁睂䅁䅁䅁䔴浘䅑杷允䅁䅁䅍䅁䑁䅁䅷䅁䭁䵁䉫䅁䭁䉁䝧䅁䉁䅁䅁允䅁䅁䅯䅦䅙䅁杷允䅁䅁䅕䅁䑁䅁䅷䅁䭁䭁䕣䅁䭁佁䭫䅁䭁佁䭙䅁䭁佁䭣䅁䉁䅁䅁允䅁䅁䅯杂䄸䅁杷允䅁䅁䅑䅁䑁䅁䅷䅁䭁䅁䅫䅁䭁䉁䅅䅁䭁䅁䅕䅁䉁䅁䅁允䅁䉁䅑䍯㥡兄䅁䅁䵁䅉䅅䅁䙁䅁䅁睁䵁䅁䅁权䡁睄䅁权瑄权䅁权浄权䅁权湄权䅁允䅁䅁䅅䅁䡁䅁䅁䅁䅁佚䅖䍄䉁䅁䅁兂䅁䅁䅍䅄䅁䅁䅯䄳䅁䅁䅯䄷䅯䅁䅯朵䅯䅁䅯眵䅯䅁䅅䅁䉁䅁䅁睂䅁䅁䅁䙁歐䅑杷允䅁䅁䅕䅁䑁䅁䅷䅁䭁乁䙅䅁䭁佁䭷䅁䭁佁䭙䅁䭁佁䭣䅁䉁䅁䅁允䅁䅁䅣䅁䅁䵁䭁欵䵁䅉䅅䅁䙁䅁䅁睁䵁䅁䅁权剁䅄䅁权煄权䅁权浄权䅁权牄权䅁允䅁䅁䅅䅁䭁䉁䕁䅁䵁䅉䅅䅁䙁䅁䅁睁䵁䅁䅁权睁䅁䅁权灄权䅁权浄权䅁权湄权䅁允䅁䅁䅅䅁䭁䅁偧䅁䵁䅉䅅䅁䑁䅁䅁睁䵁䅁䅁权硁兂䅁权歁杂䅁允䅁䅁䅅䅁䭁䵁䡷䅁䵁䅉䅅䅁䑁䅁䅁睁䵁䅁䅁权摄兂䅁权歁杂䅁允䅁䅁䅅䅁䭁䭁䥷䅁䵁䅉䅅䅁䙁䅁䅁睁䵁䅁䅁权佃兂䅁权獄权䅁权浄权䅁权湄权䅁允䅁䅁䅅䅁䡁䅁䅁䅁䅃⬵䅖䍄䉁䅁䅁兂䅁䅁䅍䅄䅁䅁䅯䅢䅅䅁䅯䄷䅯䅁䅯朵䅯䅁䅯眵䅯䅁䅅䅁䉁䅁䅁睂䅁䅁䅁䵑樯䅑杷允䅁䅁䅕䅁䑁䅁䅷䅁䭁䙁义䅁䭁佁䭷䅁䭁佁䭙䅁䭁佁䭣䅁䉁䅁䅁允䅁䅁䅣䅁䅁䕁ㅁ唵䵁䅉䅅䅁䑁䅁䅁睁䵁䅁䅁权呃睃䅁权奁杂䅁允䅁䅁䅅䅁䭁䕁䝯䅁䵁䅉䅅䅁䕁䅁䅁睁䵁䅁䅁权坁允䅁权䭁䅁䅁权䙁䅁䅁允䅁䅁䅅䅁䙁䭁睒児塲睯䄱䍄䉁䅁䅁兂䅁䅁䅍䅄䅁䅁䅯睤䄰䅁䅯儷䅯䅁䅯朵䅯䅁䅯眵䅯䅁䅅䅁䉁䅁䅁权允䅂䅁䍄䉁䅁䅁睁䅁䅁䅍䅄䅁䅁䅯睳䅁䅁䅯䅇䅙䅁䅅䅁䉁䅁䅁权婁杂䅁䍄䉁䅁䅁睁䅁䅁䅍䅄䅁䅁䅯杸䅕䅁䅯杇䅙䅁䅅䅁䉁䅁䅁权䅂杂䅁䍄䉁䅁䅁䅂䅁䅁䅍䅄䅁䅁䅯䅩䅅䅁䅯睈䅙䅁䅯䅉䅙䅁䅅䅁䉁䅁䅁权ㅄ元䅁䍄䉁䅁䅁兂䅁䅁䅍䅄䅁䅁䅯䅪䅕䅁䅯䄷䅯䅁䅯朵䅯䅁䅯眵䅯䅁䅅䅁䉁䅁䅁睂䅁䅁䅁䕙浔䅑杷允䅁䅁䅕䅁䑁䅁䅷䅁䭁䱁乙䅁䭁佁䭧䅁䭁佁䭙䅁䭁佁䭣䅁䉁䅁䅁允䅁䅁䅯李䅳䅁杷允䅁䅁䅕䅁䑁䅁䅷䅁䭁䥁䙑䅁䭁佁䭯䅁䭁佁䭙䅁䭁佁䭳䅁䉁䅁䅁允䅁䅁䅯䅅䅑䅁杷允䅁䅁䅑䅁䑁䅁䅷䅁䭁䱁䅍䅁䭁䉁䜸䅁䭁䍁䝁䅁䉁䅁䅁允䅁䅁䅯儵䅙䅁杷允䅁䅁䅑䅁䑁䅁䅷䅁䭁䱁䅕䅁䭁䅁䍅䅁䭁䅁䍉䅁䉁䅁䅁允䅁䅁䅕積積ㅍ敵䔵䵁䅉䅅䅁䑁䅁䅁睁䵁䅁䅁权穃䅁䅁权歁杂䅁允䅁䅁䅅䅁䭁䅁䭁䅁䵁䅉䅅䅁䙁䅁䅁睁䵁䅁䅁权慃䅄䅁权灄权䅁权浄权䅁权湄权䅁允䅁䅁䅅䅁䭁䉁䕁䅁䵁䅉䅅䅁䑁䅁䅁睁䵁䅁䅁权穃䅁䅁权流杂䅁允䅁䅁䅅䅁䙁䵁䴳䵺䵺䙘䅨䍄䉁䅁䅁睁䅁䅁䅍䅄䅁䅁䅯朴䅁䅁䅯杇䅙䅁䅅䅁䉁䅁䅁权睃杂䅁䍄䉁䅁䅁兂䅁䅁䅍䅄䅁䅁䅯䄰䄰䅁䅯儶䅯䅁䅯朵䅯䅁䅯眵䅯䅁䅅䅁䉁䅁䅁权允䅂䅁䍄䉁䅁䅁兂䅁䅁䅍䅄䅁䅁䅯睪䅕䅁䅯䄷䅯䅁䅯朵䅯䅁䅯眵䅯䅁䅅䅁䉁䅁䅁权允䅂䅁䍄䉁䅁䅁兂䅁䅁䅍䅄䅁䅁䅯眵䄴䅁䅯儵䅯䅁䅯朵䅯䅁䅯眵䅯䅁䅅䅁䉁䅁䅁权㍁睃䅁䍄䉁䅁䅁睁䅁䅁䅍䅄䅁䅁䅯杏䅅䅁䅯杊䅙䅁䅅䅁䉁䅁䅁兂晁敨剴䅵娵䅑杷允䅁䅁䅕䅁䑁䅁䅷䅁䭁䱁䕅䅁䭁佁䭕䅁䭁佁䭙䅁䭁佁䭣䅁䉁䅁䅁允䅁䅁䅯睎䅳䅁杷允䅁䅁䅕䅁䑁䅁䅷䅁䭁䱁䅍䅁䭁佁䭧䅁䭁佁䭙䅁䭁佁䭣䅁䉁䅁䅁允䅁䅁䅯杂䅳䅁杷允䅁䅁䅕䅁䑁䅁䅷䅁䭁偁乍䅁䭁佁䭕䅁䭁佁䭙䅁䭁佁䭣䅁䉁䅁䅁允䅁䅁䅯䅈䅳䅁杷允䅁䅁䅍䅁䑁䅁䅷䅁䭁䍁䙑䅁䭁䉁䝧䅁䉁䅁䅁允䅁䅁䅯䅦䅙䅁杷允䅁䅁䅕䅁䑁䅁䅷䅁䭁䡁䘴䅁䭁佁䬰䅁䭁佁䭙䅁䭁佁䭣䅁䉁䅁䅁允䅁䅁䅣䅁䅁䝁䉂欵䵁䅉䅅䅁䑁䅁䅁睁䵁䅁䅁权㙁兂䅁权歁杂䅁允䅁䅁䅅䅁䭁䵁䡯䅁䵁䅉䅅䅁䙁䅁䅁睁䵁䅁䅁权捃允䅁权汄权䅁权浄权䅁权湄权䅁允䅁䅁䅅䅁䭁䅁䰰䅁䵁䅉䅅䅁䙁䅁䅁睁䵁䅁䅁权穃䅁䅁权瑄权䅁权浄权䅁权湄权䅁允䅁䅁䅅䅁䡁䅁䅁䅁䅂敮䅖䍄䉁䅁䅁兂䅁䅁䅍䅄䅁䅁䅯䅍䅳䅁䅯儷䅯䅁䅯朵䅯䅁䅯眵䅯䅁䅅䅁䉁䅁䅁权允䅂䅁䍄䉁䅁䅁兂䅁䅁䅍䅄䅁䅁䅯元䄸䅁䅯䄷䅯䅁䅯朵䅯䅁䅯眵䅯䅁䅅䅁䉁䅁䅁睂䅁䅁䅁䙑氳䅑杷允䅁䅁䅍䅁䑁䅁䅷䅁䭁䅁临䅁䭁䉁䝧䅁䉁䅁䅁允䅁䅁䅯䅦䅙䅁杷允䅁䅁䅍䅁䑁䅁䅷䅁䭁䩁䈴䅁䭁䉁䝯䅁䉁䅁䅁允䅁䅁䅯杘䅙䅁杷允䅁䅁䅍䅁䑁䅁䅷䅁䭁䉁䙯䅁䭁䉁䝷䅁䉁䅁䅁允䅁䅁䅯杙䅙䅁杷允䅁䅁䅍䅁䑁䅁䅷䅁䭁佁䱑䅁䭁䍁䝙䅁䉁䅁䅁允䅁䅁䅕䅁䅁䅁元啖䵁䅉䅅䅁䑁䅁䅁睁䵁䅁䅁权㝁䅁䅁权敁杂䅁允䅁䅁䅅䅁䭁乁䠸䅁䵁䅉䅅䅁䙁䅁䅁睁䵁䅁䅁权捁兂䅁权獄权䅁权浄权䅁权湄权䅁允䅁䅁䅅䅁䡁䅁䅁䅁杂畈䅚䍄䉁䅁䅁睁䅁䅁䅍䅄䅁䅁䅯兢䅳䅁䅯杇䅙䅁䅅䅁䉁䅁䅁权睃杂䅁䍄䉁䅁䅁睁䅁䅁䅍䅄䅁䅁䅯兯䅅䅁䅯杇䅙䅁䅅䅁䉁䅁䅁权⭁杂䅁䍄䉁䅁䅁睁䅁䅁䅍䅄䅁䅁䅯杮䅅䅁䅯杈䅙䅁䅅䅁䉁䅁䅁权佃睂䅁䍄䉁䅁䅁睁䅁䅁䅍䅄䅁䅁䅯睮䅅䅁䅯杈䅙䅁䅅䅁䉁䅁䅁权塄睂䅁䍄䉁䅁䅁睁䅁䅁䅍䅄䅁䅁䅯兢䅳䅁䅯杈䅙䅁䅅䅁䉁䅁䅁权䝃睂䅁䍄䉁䅁䅁兂䅁䅁䅍䅄䅁䅁䅯杗䄰䅁䅯䄶䅯䅁䅯朵䅯䅁䅯眵䅯䅁䅅䅁䉁䅁䅁权䝁睃䅁䍄䉁䅁䅁睁䅁䅁䅍䅄䅁䅁䅯䅯䅅䅁䅯杈䅙䅁䅅䅁䉁䅁䅁权摁杂䅁䍄䉁䅁䅁睁䅁䅁䅍䅄䅁䅁䅯睘䅳䅁䅯杊䅙䅁䅅䅁䉁䅁䅁兂䅁䅁䅁䍁塂䅑杷允䅁䅁䅍䅁䑁䅁䅷䅁䭁佁䱷䅁䭁䉁䜴䅁䉁䅁䅁允䅁䅁䅯兄䅣䅁杷允䅁䅁䅑䅁䑁䅁䅷䅁䭁䵁䅉䅁䭁䅁䅑䅁䭁䅁䅕䅁䉁䅁䅁允䅁䉁䅑夵睗䅁䅁䅁䵁䅉䅅䅁䑁䅁䅁睁䵁䅁䅁权瑄睃䅁权敁杂䅁允䅁䅁䅅䅁䭁䥁䜸䅁䵁䅉䅅䅁䙁䅁䅁睁䵁䅁䅁权啄䅄䅁权灄权䅁权浄权䅁权湄权䅁允䅁䅁䅅䅁䭁䉁䕁䅁䵁䅉䅅䅁䑁䅁䅁睁䵁䅁䅁权楁兂䅁权慁杂䅁允䅁䅁䅅䅁䭁䙁䝫䅁䵁䅉䅅䅁䕁䅁䅁睁䵁䅁䅁权权允䅁权晁杂䅁权杁杂䅁允䅁䅁䅅䅁䭁䅁䭅䅁䵁䅉䅅䅁䕁䅁䅁睁䵁䅁䅁权䩄䅁䅁权晁杂䅁权杁杂䅁允䅁䅁䅅䅁䭁䍁䭯䅁䵁䅉䅅䅁䕁䅁䅁睁䵁䅁䅁权桃允䅁权晁杂䅁权杁杂䅁允䅁䅁䅅䅁䭁䑁䝧䅁䵁䅉䅅䅁䕁䅁䅁睁䵁䅁䅁权䭃兄䅁权晁杂䅁权杁杂䅁允䅁䅁䅅䅁䭁䥁䬸䅁䵁䅉䅅䅁䙁䅁䅁睁䵁䅁䅁权慃兄䅁权獄权䅁权浄权䅁权湄权䅁允䅁䅁䅅䅁䭁䉁䕁䅁䵁䅉䅅䅁䑁䅁䅁睁䵁䅁䅁权敃允䅁权歁杂䅁允䅁䅁䅅䅁䭁䱁䭣䅁䵁䅉䅅䅁䑁䅁䅁睁䵁䅁䅁权晃允䅁权歁杂䅁允䅁䅁䅅䅁䭁䅁䭉䅁䵁䅉䅅䅁䕁䅁䅁睁䵁䅁䅁权敂䅁䅁权晁杂䅁权杁杂䅁允䅁䅁䅅䅁䭁䝁䭳䅁䵁䅉䅅䅁䑁䅁䅁睁䵁䅁䅁权瑂睃䅁权歁杂䅁允䅁䅁䅅䅁䭁䅁偯䅁䵁䅉䅅䅁䙁䅁䅁睁䵁䅁䅁权敄允䅁权潄权䅁权浄权䅁权湄权䅁允䅁䅁䅅䅁䭁䉁䕁䅁䵁䅉䅅䅁䙁䅁䅁睁䵁䅁䅁权㉄权䅁权瑄权䅁权浄权䅁权湄权䅁允䅁䅁䅅䅁䭁䉁䕁䅁䵁䅉䅅䅁䑁䅁䅁睁䵁䅁䅁权桃允䅁权歁杂䅁允䅁䅁䅅䅁䭁䅁䭑䅁䵁䅉䅅䅁䙁䅁䅁睁䵁䅁䅁权⭂睃䅁权煄权䅁权浄权䅁权牄权䅁允䅁䅁䅅䅁䭁䉁䕁䅁䵁䅉䅅䅁䑁䅁䅁睁䵁䅁䅁权敃允䅁权流杂䅁允䅁䅁䅅䅁䙁䙁偹癷潕䙘䅨䍄䉁䅁䅁睁䅁䅁䅍䅄䅁䅁䅯䅖䅷䅁䅯杇䅙䅁䅅䅁䉁䅁䅁权乄杂䅁䍄䉁䅁䅁睁䅁䅁䅍䅄䅁䅁䅯睮䅅䅁䅯杊䅙䅁䅅䅁䉁䅁䅁兂獄払敧晨啴䅑杷允䅁䅁䅍䅁䑁䅁䅷䅁䭁䝁䰰䅁䭁䍁䝙䅁䉁䅁䅁允䅁䅁䅕㑈牘払番ざ䵁䅉䅅䅁䑁䅁䅁睁䵁䅁䅁权权允䅁权流杂䅁允䅁䅁䅅䅁䙁䅁塲㍯㥁氲䅎䍄䉁䅁䅁睁䅁䅁䅍䅄䅁䅁䅯兯䅅䅁䅯杊䅙䅁䅅䅁䉁䅁䅁兂䥂場啯浲塤䅑杷允䅁䅁䅍䅁䑁䅁䅷䅁䭁乁䕷䅁䭁䉁䝯䅁䉁䅁䅁允䅁䅁䅯睓䅙䅁杷允䅁䅁䅕䅁䑁䅁䅷䅁䭁乁䙅䅁䭁佁䭕䅁䭁佁䭙䅁䭁佁䭣䅁䉁䅁䅁允䅁䅁䅯䅈䅳䅁杷允䅁䅁䅑䅁䑁䅁䅷䅁䭁䩁䉯䅁䭁䅁䅯䅁䭁䅁䍑䅁䉁䅁䅁允䅁䅁䅕敫㠱穐敖歅䵁䅉䅅䅁䙁䅁䅁睁䵁䅁䅁权敃允䅁权汄权䅁权浄权䅁权湄权䅁允䅁䅁䅅䅁䭁䑁䱙䅁䵁䅉䅅䅁䑁䅁䅁睁䵁䅁䅁权睂兂䅁权捁杂䅁允䅁䅁䅅䅁䭁䝁䝉䅁䵁䅉䅅䅁䙁䅁䅁睁䵁䅁䅁权瑂睃䅁权汄权䅁权浄权䅁权湄权䅁允䅁䅁䅅䅁䭁䉁䕁䅁䵁䅉䅅䅁䑁䅁䅁睁䵁䅁䅁权奁兂䅁权慁杂䅁允䅁䅁䅅䅁䭁䑁䝷䅁䵁䅉䅅䅁䙁䅁䅁睁䵁䅁䅁权权允䅁权汄权䅁权浄权䅁权湄权䅁允䅁䅁䅅䅁䭁䑁䌰䅁䵁䅉䅅䅁䙁䅁䅁睁䵁䅁䅁权敃允䅁权灄权䅁权浄权䅁权湄权䅁允䅁䅁䅅䅁䭁䅁偷䅁䵁䅉䅅䅁䙁䅁䅁睁䵁䅁䅁权晃允䅁权灄权䅁权浄权䅁权湄权䅁允䅁䅁䅅䅁䭁䅁倰䅁䵁䅉䅅䅁䕁䅁䅁睁䵁䅁䅁权杁睃䅁权晁杂䅁权杁杂䅁允䅁䅁䅅䅁䭁䥁䝙䅁䵁䅉䅅䅁䕁䅁䅁睁䵁䅁䅁权䱄䅁䅁权晁杂䅁权杁杂䅁允䅁䅁䅅䅁䭁䑁䝳䅁䵁䅉䅅䅁䑁䅁䅁睁䵁䅁䅁权䑁䅅䅁权敁杂䅁允䅁䅁䅅䅁䭁䙁䝑䅁䵁䅉䅅䅁䕁䅁䅁睁䵁䅁䅁权啁杂䅁权晁杂䅁权杁杂䅁允䅁䅁䅅䅁䭁䭁䥯䅁䵁䅉䅅䅁䙁䅁䅁睁䵁䅁䅁权敃允䅁权煄权䅁权浄权䅁权牄权䅁允䅁䅁䅅䅁䡁䅁䅁䅁杁畏䅖䍄䉁䅁䅁兂䅁䅁䅍䅄䅁䅁䅯睮䅅䅁䅯朶䅯䅁䅯朵䅯䅁䅯眶䅯䅁䅅䅁䉁䅁䅁睂䅁䅁䅁䕯浈䅑杷允䅁䅁䅕䅁䑁䅁䅷䅁䭁䩁䕕䅁䭁佁䭯䅁䭁佁䭙䅁䭁佁䭳䅁䉁䅁䅁允䅁䅁䅣䅁䅁䭁獁欵䵁䅉䅅䅁䙁䅁䅁睁䵁䅁䅁权瑂睃䅁权獄权䅁权浄权䅁权湄权䅁允䅁䅁䅅䅁䭁䉁䕁䅁䵁䅉䅅䅁䙁䅁䅁睁䵁䅁䅁权权允䅁权獄权䅁权浄权䅁权湄权䅁允䅁䅁䅅䅁䡁䅁䅁䅁杄敬䅂䍄䉁䅁䅁睁䅁䅁䅍䅄䅁䅁䅯睫䅳䅁䅯杈䅙䅁䅅䅁䉁䅁䅁权䍂睂䅁䍄䉁䅁䅁兂䅁䅁䅍䅄䅁䅁䅯兯䅅䅁䅯䄷䅯䅁䅯朵䅯䅁䅯眵䅯䅁䅅䅁䉁䅁䅁睂䅁䅁䅁䉁汌䅑杷允䅁䅁䅍䅁䑁䅁䅷䅁䭁䵁䕉䅁䭁䍁䝙䅁䉁䅁䅁允䅁䅁䅕㘱睎児䡱䕗䵁䅉䅅䅁䙁䅁䅁睁䵁䅁䅁权灃䅁䅁权汄权䅁权浄权䅁权湄权䅁允䅁䅁䅅䅁䭁䑁䰴䅁䵁䅉䅅䅁䕁䅁䅁睁䵁䅁䅁权䍃䅁䅁权剁䅁䅁权䕁杁䅁允䅁䅁䅅䅁啁䥁硂楆䄸䅁䅁䍄䉁䅁䅁兂䅁䅁䅍䅄䅁䅁䅯兢䅳䅁䅯儷䅯䅁䅯朵䅯䅁䅯眵䅯䅁䅅䅁䉁䅁䅁权允䅂䅁䍄䉁䅁䅁睁䅁䅁䅍䅄䅁䅁䅯硁䅁䅁䅯杊䅙䅁䅅䅁䉁䅁䅁兂䑄匹捨㉪佊䅑杷允䅁䅁䅕䅁䑁䅁䅷䅁䭁䭁䉅䅁䭁佁䬰䅁䭁佁䭙䅁䭁佁䭣䅁䉁䅁䅁允䅁䅁䅣䅁䅁䅁十唵䵁䅉䅅䅁䑁䅁䅁睁䵁䅁䅁权楃允䅁权慁杂䅁允䅁䅁䅅䅁䭁䝁䝷䅁䵁䅉䅅䅁䕁䅁䅁睁䵁䅁䅁权慂允䅁权䉁杁䅁权䑁杁䅁允䅁䅁䅅䅁䙁佁癕䭂汵丶䅂䍄䉁䅁䅁䅂䅁䅁䅍䅄䅁䅁䅯䅳䅅䅁䅯权䅁䅁䅯兂䅁䅁䅅䅁䉁䅁䅁兂䉃啬䱏佢癦睐杷允䅁䅁䅕䅁䑁䅁䅷䅁䭁䭁䉉䅁䭁佁䭫䅁䭁佁䭙䅁䭁佁䭣䅁䉁䅁䅁允䅁䅁䅯兄䄸䅁杷允䅁䅁䅕䅁䑁䅁䅷䅁䭁䭁䉉䅁䭁佁䬰䅁䭁佁䭙䅁䭁佁䭣䅁䉁䅁䅁允䅁䅁䅣䅁䅁䝁㙁唵䵁䅉䅅䅁䑁䅁䅁睁䵁䅁䅁权祂允䅁权敁杂䅁允䅁䅁䅅䅁䭁䩁䝉䅁䵁䅉䅅䅁䑁䅁䅁睁䵁䅁䅁权䵁杂䅁权敁杂䅁允䅁䅁䅅䅁䭁䝁䥁䅁䵁䅉䅅䅁䑁䅁䅁睁䵁䅁䅁权䑃䅁䅁权歁杂䅁允䅁䅁䅅䅁䭁䉁䕁䅁䵁䅉䅅䅁䙁䅁䅁睁䵁䅁䅁权䱄杄䅁权獄权䅁权浄权䅁权湄权䅁允䅁䅁䅅䅁䡁䅁䅁䅁䅁敊䅚䍄䉁䅁䅁兂䅁䅁䅍䅄䅁䅁䅯杣䅅䅁䅯儵䅯䅁䅯朵䅯䅁䅯眵䅯䅁䅅䅁䉁䅁䅁权㥁杁䅁䍄䉁䅁䅁兂䅁䅁䅍䅄䅁䅁䅯杣䅅䅁䅯儶䅯䅁䅯朵䅯䅁䅯眵䅯䅁䅅䅁䉁䅁䅁权允睄䅁䍄䉁䅁䅁兂䅁䅁䅍䅄䅁䅁䅯睭䄴䅁䅯䄶䅯䅁䅯朵䅯䅁䅯眵䅯䅁䅅䅁䉁䅁䅁权允䅂䅁䍄䉁䅁䅁兂䅁䅁䅍䅄䅁䅁䅯䅥䅁䅁䅯䄶䅯䅁䅯朵䅯䅁䅯眵䅯䅁䅅䅁䉁䅁䅁权䝁睃䅁䍄䉁䅁䅁睁䅁䅁䅍䅄䅁䅁䅯睰䅅䅁䅯䅊䅙䅁䅅䅁䉁䅁䅁权䙁权䅁䍄䉁䅁䅁䅂䅁䅁䅍䅄䅁䅁䅯兢䅁䅁䅯䅂䅁䅁䅯䅂䅉䅁䅅䅁䉁䅁䅁䅆奄䕉䉉䅁䅁䅁杷允䅁䅁䅑䅁䑁䅁䅷䅁䭁佁䉅䅁䭁䉁䅅䅁䭁䅁䅕䅁䉁䅁䅁允䅁䉁䅑乁汒䅄䅁䅁䵁䅉䅅䅁䙁䅁䅁睁䵁䅁䅁权硄允䅁权瑄权䅁权浄权䅁权湄权䅁允䅁䅁䅅䅁䡁䅁䅁䅁杁敪䅖䍄䉁䅁䅁睁䅁䅁䅍䅄䅁䅁䅯睰䅅䅁䅯杊䅙䅁䅅䅁䉁䅁䅁兂晁敨剴䙵嘵䅑杷允䅁䅁䅑䅁䑁䅁䅷䅁䭁䱁䕁䅁䭁䉁䜸䅁䭁䍁䝁䅁䉁䅁䅁允䅁䅁䅯全䅙䅁杷允䅁䅁䅑䅁䑁䅁䅷䅁䭁偁䉣䅁䭁䉁䅅䅁䭁䅁䅕䅁䉁䅁䅁允䅁䉁䅑䱧漷睎䅁䅁䵁䅉䅅䅁䙁䅁䅁睁䵁䅁䅁权湃允䅁权潄权䅁权浄权䅁权湄权䅁允䅁䅁䅅䅁䭁䅁䱙䅁䵁䅉䅅䅁䙁䅁䅁睁䵁䅁䅁权㝃䅂䅁权煄权䅁权浄权䅁权牄权䅁允䅁䅁䅅䅁䡁䅁䅁䅁䅄⭐䅚䍄䉁䅁䅁兂䅁䅁䅍䅄䅁䅁䅯睹䅅䅁䅯儷䅯䅁䅯朵䅯䅁䅯眵䅯䅁䅅䅁䉁䅁䅁睂䅁䅁䅁䱧汈䅑杷允䅁䅁䅍䅁䑁䅁䅷䅁䭁䡁䵯䅁䭁䉁䜴䅁䉁䅁䅁允䅁䅁䅯眴䅙䅁杷允䅁䅁䅕䅁䑁䅁䅷䅁䭁䭁䉣䅁䭁佁䭯䅁䭁佁䭙䅁䭁佁䭳䅁䉁䅁䅁允䅁䅁䅣䅁䅁䍁畁欵䵁䅉䅅䅁䑁䅁䅁睁䵁䅁䅁权㑃䅁䅁权敁杂䅁允䅁䅁䅅䅁䭁䅁䭙䅁䵁䅉䅅䅁䙁䅁䅁睁䵁䅁䅁权硂允䅁权灄权䅁权浄权䅁权湄权䅁允䅁䅁䅅䅁䭁䍁偕䅁䵁䅉䅅䅁䕁䅁䅁睁䵁䅁䅁权䝂䅁䅁权剁䅁䅁权䙁䅁䅁允䅁䅁䅅䅁啁䝁元杙䅣䅁䅁䍄䉁䅁䅁䅂䅁䅁䅍䅄䅁䅁䅯杯䅁䅁䅯权䅁䅁䅯䅂䅉䅁䅅䅁䉁䅁䅁兂卂䉵䘶ㄶ䑅䅑杷允䅁䅁䅕䅁䑁䅁䅷䅁䭁䕁䉅䅁䭁佁䭷䅁䭁佁䭙䅁䭁佁䭣䅁䉁䅁䅁允䅁䅁䅣䅁䅁䵁湃唵䵁䅉䅅䅁䙁䅁䅁睁䵁䅁䅁权晄允䅁权獄权䅁权浄权䅁权湄权䅁允䅁䅁䅅䅁䡁䅁䅁䅁杁敄䅚䍄䉁䅁䅁䅂䅁䅁䅍䅄䅁䅁䅯䅵䅁䅁䅯睈䅙䅁䅯䅉䅙䅁䅅䅁䉁䅁䅁权汄杂䅁䍄䉁䅁䅁睁䅁䅁䅍䅄䅁䅁䅯䅵䅁䅁䅯䅊䅙䅁䅅䅁䉁䅁䅁权䡁权䅁䍄䉁䅁䅁兂䅁䅁䅍䅄䅁䅁䅯睦䅁䅁䅯䄶䅯䅁䅯朵䅯䅁䅯眵䅯䅁䅅䅁䉁䅁䅁权䝁睃䅁䍄䉁䅁䅁睁䅁䅁䅍䅄䅁䅁䅯全䄰䅁䅯杈䅙䅁䅅䅁䉁䅁䅁权煂睂䅁䍄䉁䅁䅁睁䅁䅁䅍䅄䅁䅁䅯权䅅䅁䅯杇䅙䅁䅅䅁䉁䅁䅁权敂杂䅁䍄䉁䅁䅁睁䅁䅁䅍䅄䅁䅁䅯儯䅳䅁䅯䅊䅙䅁䅅䅁䉁䅁䅁权婄睄䅁䍄䉁䅁䅁兂䅁䅁䅍䅄䅁䅁䅯䅵䅁䅁䅯朶䅯䅁䅯朵䅯䅁䅯眶䅯䅁䅅䅁䉁䅁䅁权允䅂䅁䍄䉁䅁䅁睁䅁䅁䅍䅄䅁䅁䅯具䅷䅁䅯杊䅙䅁䅅䅁䉁䅁䅁兂䑄匹捨穪慊䅑杷允䅁䅁䅑䅁䑁䅁䅷䅁䭁䙁䅙䅁䭁䅁䅯䅁䭁䅁䍑䅁䉁䅁䅁允䅁䅁䅕瑃橥䑣䬲歈䵁䅉䅅䅁䑁䅁䅁睁䵁䅁䅁权䕁睃䅁权奁杂䅁允䅁䅁䅅䅁䭁䝁䜸䅁䵁䅉䅅䅁䙁䅁䅁睁䵁䅁䅁权㑃䅁䅁权瑄权䅁权浄权䅁权湄权䅁允䅁䅁䅅䅁䭁䉁䕁䅁䵁䅉䅅䅁䑁䅁䅁睁䵁䅁䅁权䵄䅂䅁权歁杂䅁允䅁䅁䅅䅁䭁䕁䥑䅁䵁䅉䅅䅁䑁䅁䅁睁䵁䅁䅁权摂睃䅁权慁杂䅁允䅁䅁䅅䅁䭁䡁䝳䅁䵁䅉䅅䅁䑁䅁䅁睁䵁䅁䅁权坂允䅁权慁杂䅁允䅁䅁䅅䅁䭁䉁䝳䅁䵁䅉䅅䅁䙁䅁䅁睁䵁䅁䅁权㥃䅁䅁权煄权䅁权浄权䅁权牄权䅁允䅁䅁䅅䅁䭁䉁䕁䅁䵁䅉䅅䅁䑁䅁䅁睁䵁䅁䅁权呃兄䅁权敁杂䅁允䅁䅁䅅䅁䭁䑁䜸䅁䵁䅉䅅䅁䕁䅁䅁睁䵁䅁䅁权⭄䅁䅁权䭁䅁䅁权䙁䅁䅁允䅁䅁䅅䅁䙁䙁余扌摋眷䅖䍄䉁䅁䅁䅂䅁䅁䅍䅄䅁䅁䅯䅤䅅䅁䅯允䅉䅁䅯杁䅉䅁䅅䅁䉁䅁䅁兂橃敉剐汷穪䅑杷允䅁䅁䅕䅁䑁䅁䅷䅁䭁䝁䙕䅁䭁佁䭷䅁䭁佁䭙䅁䭁佁䭣䅁䉁䅁䅁允䅁䅁䅣䅁䅁䝁䑄唵䵁䅉䅅䅁䕁䅁䅁睁䵁䅁䅁权塄䅁䅁权䉁杁䅁权䑁杁䅁允䅁䅁䅅䅁䙁偁摋摳手硎䉂䍄䉁䅁䅁兂䅁䅁䅍䅄䅁䅁䅯兂䅅䅁䅯儵䅯䅁䅯朵䅯䅁䅯眵䅯䅁䅅䅁䉁䅁䅁权潂睃䅁䍄䉁䅁䅁䅂䅁䅁䅍䅄䅁䅁䅯睥䅕䅁䅯睈䅙䅁䅯䅉䅙䅁䅅䅁䉁䅁䅁权啃睂䅁䍄䉁䅁䅁兂䅁䅁䅍䅄䅁䅁䅯共䅅䅁䅯儵䅯䅁䅯朵䅯䅁䅯眵䅯䅁䅅䅁䉁䅁䅁权㕄权䅁䍄䉁䅁䅁睁䅁䅁䅍䅄䅁䅁䅯䄸䅅䅁䅯䅈䅙䅁䅅䅁䉁䅁䅁权䱃杂䅁䍄䉁䅁䅁睁䅁䅁䅍䅄䅁䅁䅯䅺䅑䅁䅯杊䅙䅁䅅䅁䉁䅁䅁兂乄䵺䵺偺塸䅑杷允䅁䅁䅍䅁䑁䅁䅷䅁䭁䙁䉣䅁䭁䍁䝑䅁䉁䅁䅁允䅁䅁䅯䅅䅑䅁杷允䅁䅁䅕䅁䑁䅁䅷䅁䭁䭁䉫䅁䭁佁䭯䅁䭁佁䭙䅁䭁佁䭳䅁䉁䅁䅁允䅁䅁䅣䅁䅁䝁䩂欵䵁䅉䅅䅁䑁䅁䅁睁䵁䅁䅁权潃兂䅁权奁杂䅁允䅁䅁䅅䅁䭁䍁䝫䅁䵁䅉䅅䅁䕁䅁䅁睁䵁䅁䅁权䩁允䅁权剁䅁䅁权䕁杁䅁允䅁䅁䅅䅁啁䩁⭪儸䅍䅁䅁䍄䉁䅁䅁睁䅁䅁䅍䅄䅁䅁䅯䄸䅁䅁䅯䅇䅙䅁䅅䅁䉁䅁䅁权䭂杂䅁䍄䉁䅁䅁睁䅁䅁䅍䅄䅁䅁䅯䅩䅕䅁䅯䅇䅙䅁䅅䅁䉁䅁䅁权㡂杂䅁䍄䉁䅁䅁兂䅁䅁䅍䅄䅁䅁䅯睐䅁䅁䅯儵䅯䅁䅯朵䅯䅁䅯眵䅯䅁䅅䅁䉁䅁䅁权⭁睃䅁䍄䉁䅁䅁兂䅁䅁䅍䅄䅁䅁䅯䄸䅁䅁䅯儵䅯䅁䅯朵䅯䅁䅯眵䅯䅁䅅䅁䉁䅁䅁权㑁睃䅁䍄䉁䅁䅁兂䅁䅁䅍䅄䅁䅁䅯兪䅷䅁䅯䄷䅯䅁䅯朵䅯䅁䅯眵䅯䅁䅅䅁䉁䅁䅁睂䅁䅁䅁佁武䅑杷允䅁䅁䅑䅁䑁䅁䅷䅁䭁䍁䉉䅁䭁䉁䅅䅁䭁䅁䍑䅁䉁䅁䅁允䅁䉁䅑䝁佴杍䅁䅁䵁䅉䅅䅁䙁䅁䅁睁䵁䅁䅁权䥃兂䅁权汄权䅁权浄权䅁权湄权䅁允䅁䅁䅅䅁䭁䉁䕁䅁䵁䅉䅅䅁䙁䅁䅁睁䵁䅁䅁权睄䅁䅁权潄权䅁权浄权䅁权湄权䅁允䅁䅁䅅䅁䭁䅁䱙䅁䵁䅉䅅䅁䙁䅁䅁睁䵁䅁䅁权扃睃䅁权灄权䅁权浄权䅁权湄权䅁允䅁䅁䅅䅁䭁䉁䕁䅁䵁䅉䅅䅁䙁䅁䅁睁䵁䅁䅁权捃睃䅁权灄权䅁权浄权䅁权湄权䅁允䅁䅁䅅䅁䭁䉁䕁䅁䵁䅉䅅䅁䑁䅁䅁睁䵁䅁䅁权煄兂䅁权慁杂䅁允䅁䅁䅅䅁䭁䕁䝳䅁䵁䅉䅅䅁䑁䅁䅁睁䵁䅁䅁权桁睃䅁权慁杂䅁允䅁䅁䅅䅁䭁䙁䡁䅁䵁䅉䅅䅁䕁䅁䅁睁䵁䅁䅁权䭃兂䅁权晁杂䅁权杁杂䅁允䅁䅁䅅䅁䭁䵁䡑䅁䵁䅉䅅䅁䕁䅁䅁睁䵁䅁䅁权歂䅄䅁权晁杂䅁权杁杂䅁允䅁䅁䅅䅁䭁䕁䜴䅁䵁䅉䅅䅁䙁䅁䅁睁䵁䅁䅁权卂兂䅁权汄权䅁权浄权䅁权湄权䅁允䅁䅁䅅䅁䭁䑁䱧䅁䵁䅉䅅䅁䑁䅁䅁睁䵁䅁䅁权婂睃䅁权奁杂䅁允䅁䅁䅅䅁䭁䡁䝷䅁䵁䅉䅅䅁䕁䅁䅁睁䵁䅁䅁权㍃允䅁权䉁杁䅁权䙁杁䅁允䅁䅁䅅䅁䙁䵁⽉歏伸偍䅸䍄䉁䅁䅁兂䅁䅁䅍䅄䅁䅁䅯䅩䅕䅁䅯朶䅯䅁䅯朵䅯䅁䅯眶䅯䅁䅅䅁䉁䅁䅁权允䅂䅁䍄䉁䅁䅁睁䅁䅁䅍䅄䅁䅁䅯東䅅䅁䅯䅈䅙䅁䅅䅁䉁䅁䅁权あ杂䅁䍄䉁䅁䅁睁䅁䅁䅍䅄䅁䅁䅯睭䅳䅁䅯䅊䅙䅁䅅䅁䉁䅁䅁权䥁睂䅁䍄䉁䅁䅁睁䅁䅁䅍䅄䅁䅁䅯杷䅕䅁䅯䅊䅙䅁䅅䅁䉁䅁䅁权䥁睂䅁䍄䉁䅁䅁睁䅁䅁䅍䅄䅁䅁䅯䅮䅳䅁䅯䅊䅙䅁䅅䅁䉁䅁䅁权流睂䅁䍄䉁䅁䅁䅂䅁䅁䅍䅄䅁䅁䅯䅉䄴䅁䅯睈䅙䅁䅯䅉䅙䅁䅅䅁䉁䅁䅁权㕃䅃䅁䍄䉁䅁䅁䅂䅁䅁䅍䅄䅁䅁䅯儸䅅䅁䅯䅂䅁䅁䅯兂䅁䅁䅅䅁䉁䅁䅁䅆杂䵔䅅䅁䅁䅁杷允䅁䅁䅕䅁䑁䅁䅷䅁䭁佁何䅁䭁佁䭫䅁䭁佁䭙䅁䭁佁䭣䅁䉁䅁䅁允䅁䅁䅯䅅䅑䅁杷允䅁䅁䅑䅁䑁䅁䅷䅁䭁䱁䉳䅁䭁䅁䅑䅁䭁䅁䍑䅁䉁䅁䅁允䅁䉁䅑䡗䵶兂䅁䅁䵁䅉䅅䅁䑁䅁䅁睁䵁䅁䅁权煃允䅁权歁杂䅁允䅁䅁䅅䅁䭁䉁偧䅁䵁䅉䅅䅁䑁䅁䅁睁䵁䅁䅁权煃允䅁权流杂䅁允䅁䅁䅅䅁䙁䙁㑋潈牘噫䅎䍄䉁䅁䅁睁䅁䅁䅍䅄䅁䅁䅯杇䄸䅁䅯䅈䅙䅁䅅䅁䉁䅁䅁权㝂杂䅁䍄䉁䅁䅁睁䅁䅁䅍䅄䅁䅁䅯睰䅑䅁䅯䅈䅙䅁䅅䅁䉁䅁䅁权灁睂䅁䍄䉁䅁䅁䅂䅁䅁䅍䅄䅁䅁䅯兄䅕䅁䅯睈䅙䅁䅯䅉䅙䅁䅅䅁䉁䅁䅁权䵂杂䅁䍄䉁䅁䅁睁䅁䅁䅍䅄䅁䅁䅯兺䅑䅁䅯䅈䅙䅁䅅䅁䉁䅁䅁权煁睂䅁䍄䉁䅁䅁睁䅁䅁䅍䅄䅁䅁䅯兇䄸䅁䅯䅈䅙䅁䅅䅁䉁䅁䅁权畁睂䅁䍄䉁䅁䅁睁䅁䅁䅍䅄䅁䅁䅯杘䅁䅁䅯䅈䅙䅁䅅䅁䉁䅁䅁权癃杂䅁䍄䉁䅁䅁䅂䅁䅁䅍䅄䅁䅁䅯眶䅁䅁䅯䅂䅁䅁䅯兂䅁䅁䅅䅁䉁䅁䅁䅆杂歇䡷䅁䅁䅁杷允䅁䅁䅕䅁䑁䅁䅷䅁䭁䙁乯䅁䭁佁䭷䅁䭁佁䭙䅁䭁佁䭣䅁䉁䅁䅁允䅁䅁䅣䅁䅁䭁祄唵䵁䅉䅅䅁䙁䅁䅁睁䵁䅁䅁权煃允䅁权灄权䅁权浄权䅁权湄权䅁允䅁䅁䅅䅁䭁䉁偳䅁䵁䅉䅅䅁䙁䅁䅁睁䵁䅁䅁权晄允䅁权潄权䅁权浄权䅁权湄权䅁允䅁䅁䅅䅁䭁偁䬴䅁䵁䅉䅅䅁䕁䅁䅁睁䵁䅁䅁权㕃䅁䅁权䕁䅁䅁权䙁䅁䅁允䅁䅁䅅䅁啁䭁歁䅵䅁䅁䅁䍄䉁䅁䅁兂䅁䅁䅍䅄䅁䅁䅯東䅅䅁䅯朶䅯䅁䅯朵䅯䅁䅯眶䅯䅁䅅䅁䉁䅁䅁睂䅁䅁䅁䍁浮䅑杷允䅁䅁䅕䅁䑁䅁䅷䅁䭁䥁䅣䅁䭁佁䭧䅁䭁佁䭙䅁䭁佁䭣䅁䉁䅁䅁允䅁䅁䅯杂䅳䅁杷允䅁䅁䅍䅁䑁䅁䅷䅁䭁䍁偣䅁䭁䉁䝯䅁䉁䅁䅁允䅁䅁䅯杙䅙䅁杷允䅁䅁䅕䅁䑁䅁䅷䅁䭁䭁䉯䅁䭁佁䬰䅁䭁佁䭙䅁䭁佁䭣䅁䉁䅁䅁允䅁䅁䅣䅁䅁䅁灁欵䵁䅉䅅䅁䕁䅁䅁睁䵁䅁䅁权䩂允䅁权晁杂䅁权杁杂䅁允䅁䅁䅅䅁䭁䥁䝙䅁䵁䅉䅅䅁䕁䅁䅁睁䵁䅁䅁权䩃睃䅁权晁杂䅁权杁杂䅁允䅁䅁䅅䅁䭁䅁䭅䅁䵁䅉䅅䅁䙁䅁䅁睁䵁䅁䅁权杄允䅁权汄权䅁权浄权䅁权湄权䅁允䅁䅁䅅䅁䭁䉁䱧䅁䵁䅉䅅䅁䑁䅁䅁睁䵁䅁䅁权㍁兄䅁权奁杂䅁允䅁䅁䅅䅁䭁䑁䝫䅁䵁䅉䅅䅁䕁䅁䅁睁䵁䅁䅁权塁允䅁权晁杂䅁权杁杂䅁允䅁䅁䅅䅁䭁䅁䩫䅁䵁䅉䅅䅁䙁䅁䅁睁䵁䅁䅁权祁允䅁权汄权䅁权浄权䅁权湄权䅁允䅁䅁䅅䅁䭁䉁䕁䅁䵁䅉䅅䅁䕁䅁䅁睁䵁䅁䅁权硂䅁䅁权䭁䅁䅁权䕁杁䅁允䅁䅁䅅䅁䙁䭁硲欰椱䉅䅊䍄䉁䅁䅁䅂䅁䅁䅍䅄䅁䅁䅯儳䅁䅁䅯䅂䅁䅁䅯兂䅁䅁䅅䅁䉁䅁䅁䅆元䩑䅧䅁䅁䅁杷允䅁䅁䅕䅁䑁䅁䅷䅁䭁䭁䙉䅁䭁佁䭷䅁䭁佁䭙䅁䭁佁䭣䅁䉁䅁䅁允䅁䅁䅯䅅䅑䅁杷允䅁䅁䅕䅁䑁䅁䅷䅁䭁䡁乑䅁䭁佁䭕䅁䭁佁䭙䅁䭁佁䭣䅁䉁䅁䅁允䅁䅁䅯䅇䅳䅁杷允䅁䅁䅍䅁䑁䅁䅷䅁䭁乁䉙䅁䭁䉁䜴䅁䉁䅁䅁允䅁䅁䅯睒䅣䅁杷允䅁䅁䅍䅁䑁䅁䅷䅁䭁䉁䙍䅁䭁䍁䝑䅁䉁䅁䅁允䅁䅁䅯䅃䅣䅁杷允䅁䅁䅑䅁䑁䅁䅷䅁䭁䑁䅕䅁䭁䉁䜸䅁䭁䍁䝁䅁䉁䅁䅁允䅁䅁䅯睤䅯䅁杷允䅁䅁䅍䅁䑁䅁䅷䅁䭁䝁䉉䅁䭁䉁䝯䅁䉁䅁䅁允䅁䅁䅯睇䅙䅁杷允䅁䅁䅍䅁䑁䅁䅷䅁䭁䡁䅁䅁䭁䍁䝑䅁䉁䅁䅁允䅁䅁䅯朳䅫䅁杷允䅁䅁䅍䅁䑁䅁䅷䅁䭁䝁䉉䅁䭁䉁䝷䅁䉁䅁䅁允䅁䅁䅯杯䅙䅁杷允䅁䅁䅍䅁䑁䅁䅷䅁䭁䝁䉉䅁䭁䉁䜴䅁䉁䅁䅁允䅁䅁䅯杯䅙䅁杷允䅁䅁䅑䅁䑁䅁䅷䅁䭁䙁䄸䅁䭁䅁䅑䅁䭁䅁䅕䅁䉁䅁䅁允䅁䉁䅑䕕㕺䅁䅁䅁䵁䅉䅅䅁䙁䅁䅁睁䵁䅁䅁权敁睃䅁权瑄权䅁权浄权䅁权湄权䅁允䅁䅁䅅䅁䡁䅁䅁䅁权⭮䅎䍄䉁䅁䅁睁䅁䅁䅍䅄䅁䅁䅯儫䅁䅁䅯杇䅙䅁䅅䅁䉁䅁䅁权䅂杂䅁䍄䉁䅁䅁兂䅁䅁䅍䅄䅁䅁䅯朹䅑䅁䅯䄶䅯䅁䅯朵䅯䅁䅯眵䅯䅁䅅䅁䉁䅁䅁权㉁睃䅁䍄䉁䅁䅁兂䅁䅁䅍䅄䅁䅁䅯儰䅷䅁䅯朶䅯䅁䅯朵䅯䅁䅯眶䅯䅁䅅䅁䉁䅁䅁权允䅂䅁䍄䉁䅁䅁兂䅁䅁䅍䅄䅁䅁䅯杙䅅䅁䅯朶䅯䅁䅯朵䅯䅁䅯眶䅯䅁䅅䅁䉁䅁䅁睂䅁䅁䅁䕷浈䅑杷允䅁䅁䅑䅁䑁䅁䅷䅁䭁䩁䉁䅁䭁䅁䍅䅁䭁䅁䍕䅁䉁䅁䅁允䅁䅁䅕入㉈挰き欱䵁䅉䅅䅁䙁䅁䅁睁䵁䅁䅁权噂䅁䅁权潄权䅁权浄权䅁权湄权䅁允䅁䅁䅅䅁䭁偁䬴䅁䵁䅉䅅䅁䑁䅁䅁睁䵁䅁䅁权摄䅂䅁权奁杂䅁允䅁䅁䅅䅁䭁䕁䝁䅁䵁䅉䅅䅁䙁䅁䅁睁䵁䅁䅁权楂允䅁权獄权䅁权浄权䅁权湄权䅁允䅁䅁䅅䅁䡁䅁䅁䅁杁畎䅚䍄䉁䅁䅁睁䅁䅁䅍䅄䅁䅁䅯睱䅅䅁䅯䅈䅙䅁䅅䅁䉁䅁䅁权楃杂䅁䍄䉁䅁䅁兂䅁䅁䅍䅄䅁䅁䅯朲䅅䅁䅯儵䅯䅁䅯朵䅯䅁䅯眵䅯䅁䅅䅁䉁䅁䅁权㕄权䅁䍄䉁䅁䅁睁䅁䅁䅍䅄䅁䅁䅯杁䅙䅁䅯䅊䅙䅁䅅䅁䉁䅁䅁权楁䅃䅁䍄䉁䅁䅁睁䅁䅁䅍䅄䅁䅁䅯䅵䅅䅁䅯杇䅙䅁䅅䅁䉁䅁䅁权敂杂䅁䍄䉁䅁䅁兂䅁䅁䅍䅄䅁䅁䅯睱䅅䅁䅯儵䅯䅁䅯朵䅯䅁䅯眵䅯䅁䅅䅁䉁䅁䅁权乁睃䅁䍄䉁䅁䅁兂䅁䅁䅍䅄䅁䅁䅯朴䄸䅁䅯䄶䅯䅁䅯朵䅯䅁䅯眵䅯䅁䅅䅁䉁䅁䅁权允䅂䅁䍄䉁䅁䅁䅂䅁䅁䅍䅄䅁䅁䅯其䅅䅁䅯睈䅙䅁䅯䅉䅙䅁䅅䅁䉁䅁䅁权㡂睂䅁䍄䉁䅁䅁䅂䅁䅁䅍䅄䅁䅁䅯児䅷䅁䅯睈䅙䅁䅯䅉䅙䅁䅅䅁䉁䅁䅁权塄䅃䅁䍄䉁䅁䅁兂䅁䅁䅍䅄䅁䅁䅯杖䅳䅁䅯儵䅯䅁䅯朵䅯䅁䅯眵䅯䅁䅅䅁䉁䅁䅁权允䅂䅁䍄䉁䅁䅁睁䅁䅁䅍䅄䅁䅁䅯儶䅅䅁䅯䅊䅙䅁䅅䅁䉁䅁䅁权晁睄䅁䍄䉁䅁䅁䅂䅁䅁䅍䅄䅁䅁䅯䅨䅅䅁䅯权䅁䅁䅯兂䅁䅁䅅䅁䉁䅁䅁兂楃扒穢刯獑䅑杷允䅁䅁䅑䅁䑁䅁䅷䅁䭁䥁䅧䅁䭁䅁䍅䅁䭁䅁䍉䅁䉁䅁䅁允䅁䅁䅕术眫浤㕣〵䵁䅉䅅䅁䕁䅁䅁睁䵁䅁䅁权䉄允䅁权䉁杁䅁权䑁杁䅁允䅁䅁䅅䅁䙁䙁夯牫䙺攲䅊䍄䉁䅁䅁睁䅁䅁䅍䅄䅁䅁䅯睰䅁䅁䅯杊䅙䅁䅅䅁䉁䅁䅁兂啁歲桦瑥啒䅑杷允䅁䅁䅑䅁䑁䅁䅷䅁䭁䥁䅷䅁䭁䅁䅑䅁䭁䅁䅕䅁䉁䅁䅁允䅁䉁䅑偅⭤允䅁䅁䵁䅉䅅䅁䕁䅁䅁睁䵁䅁䅁权䵃杄䅁权晁杂䅁权杁杂䅁允䅁䅁䅅䅁䭁䑁䡣䅁䵁䅉䅅䅁䙁䅁䅁睁䵁䅁䅁权獃兂䅁权瑄权䅁权浄权䅁权湄权䅁允䅁䅁䅅䅁䡁䅁䅁䅁权故䅚䍄䉁䅁䅁兂䅁䅁䅍䅄䅁䅁䅯朹䅷䅁䅯儵䅯䅁䅯朵䅯䅁䅯眵䅯䅁䅅䅁䉁䅁䅁权汃睃䅁䍄䉁䅁䅁䅂䅁䅁䅍䅄䅁䅁䅯末䅅䅁䅯充䅁䅁䅯䅂䅉䅁䅅䅁䉁䅁䅁䅆ぁ坖楕䅁䅁䅁杷允䅁䅁䅍䅁䑁䅁䅷䅁䭁䭁䕙䅁䭁䉁䝯䅁䉁䅁䅁允䅁䅁䅯杙䅙䅁杷允䅁䅁䅑䅁䑁䅁䅷䅁䭁䵁䉉䅁䭁䉁䅅䅁䭁䅁䅕䅁䉁䅁䅁允䅁䉁䅑䅳婗兆䅁䅁䵁䅉䅅䅁䕁䅁䅁睁䵁䅁䅁权偃䅁䅁权䭁䅁䅁权䙁䅁䅁允䅁䅁䅅䅁䙁䩁䑚㉩湺㤫⽫䍄䉁䅁䅁兂䅁䅁䅍䅄䅁䅁䅯兮䅑䅁䅯䄷䅯䅁䅯朵䅯䅁䅯眵䅯䅁䅅䅁䉁䅁䅁睂䅁䅁䅁䭁歮䅑杷允䅁䅁䅕䅁䑁䅁䅷䅁䭁佁䵕䅁䭁佁䭷䅁䭁佁䭙䅁䭁佁䭣䅁䉁䅁䅁允䅁䅁䅣䅁䅁䅁橁欵䵁䅉䅅䅁䑁䅁䅁睁䵁䅁䅁权汃䅂䅁权敁杂䅁允䅁䅁䅅䅁䭁䩁䜰䅁䵁䅉䅅䅁䕁䅁䅁睁䵁䅁䅁权䩂䅁䅁权晁杂䅁权杁杂䅁允䅁䅁䅅䅁䭁䱁䭳䅁䵁䅉䅅䅁䑁䅁䅁睁䵁䅁䅁权䥁杂䅁权慁杂䅁允䅁䅁䅅䅁䭁䍁䜰䅁䵁䅉䅅䅁䙁䅁䅁睁䵁䅁䅁权摁睄䅁权潄权䅁权浄权䅁权湄权䅁允䅁䅁䅅䅁䭁䑁䱙䅁䵁䅉䅅䅁䙁䅁䅁睁䵁䅁䅁权㙁允䅁权獄权䅁权浄权䅁权湄权䅁允䅁䅁䅅䅁䡁䙁噖噖桖敡䅊䍄䉁䅁䅁䅂䅁䅁䅍䅄䅁䅁䅯兮䅅䅁䅯充䅁䅁䅯䅂䅉䅁䅅䅁䉁䅁䅁䅆䅄㑡乁䅁䅁䅁杷允䅁䅁䅍䅁䑁䅁䅷䅁䭁乁䕍䅁䭁䉁䜴䅁䉁䅁䅁允䅁䅁䅯克䅣䅁杷允䅁䅁䅍䅁䑁䅁䅷䅁䭁䕁䉅䅁䭁䍁䝑䅁䉁䅁䅁允䅁䅁䅯䅓䅯䅁杷允䅁䅁䅕䅁䑁䅁䅷䅁䭁䩁䱧䅁䭁佁䭧䅁䭁佁䭙䅁䭁佁䭣䅁䉁䅁䅁允䅁䅁䅯杂䅳䅁杷允䅁䅁䅕䅁䑁䅁䅷䅁䭁䩁䱫䅁䭁佁䭧䅁䭁佁䭙䅁䭁佁䭣䅁䉁䅁䅁允䅁䅁䅯䅅䅑䅁杷允䅁䅁䅕䅁䑁䅁䅷䅁䭁䵁佷䅁䭁佁䬰䅁䭁佁䭙䅁䭁佁䭣䅁䉁䅁䅁允䅁䅁䅯䅅䅑䅁杷允䅁䅁䅕䅁䑁䅁䅷䅁䭁䩁䱯䅁䭁佁䭧䅁䭁佁䭙䅁䭁佁䭣䅁䉁䅁䅁允䅁䅁䅯䅅䅑䅁杷允䅁䅁䅕䅁䑁䅁䅷䅁䭁䵁䱁䅁䭁佁䭫䅁䭁佁䭙䅁䭁佁䭣䅁䉁䅁䅁允䅁䅁䅯睸䄸䅁杷允䅁䅁䅑䅁䑁䅁䅷䅁䭁䝁䉫䅁䭁䅁䅯䅁䭁䅁䅕䅁䉁䅁䅁允䅁䅁䅕㥌欰潂噆お䵁䅉䅅䅁䙁䅁䅁睁䵁䅁䅁权楃䅂䅁权潄权䅁权浄权䅁权湄权䅁允䅁䅁䅅䅁䭁䉁䕁䅁䵁䅉䅅䅁䑁䅁䅁睁䵁䅁䅁权楂兄䅁权流杂䅁允䅁䅁䅅䅁䙁佁剸䉵䘶ㅇ䅆䍄䉁䅁䅁兂䅁䅁䅍䅄䅁䅁䅯睏䅳䅁䅯朶䅯䅁䅯朵䅯䅁䅯眶䅯䅁䅅䅁䉁䅁䅁权允䅂䅁䍄䉁䅁䅁兂䅁䅁䅍䅄䅁䅁䅯睃䄴䅁䅯䄶䅯䅁䅯朵䅯䅁䅯眵䅯䅁䅅䅁䉁䅁䅁权允䅂䅁䍄䉁䅁䅁睁䅁䅁䅍䅄䅁䅁䅯杇䄸䅁䅯杊䅙䅁䅅䅁䉁䅁䅁兂畃⭒㙆䡆夵䅑杷允䅁䅁䅕䅁䑁䅁䅷䅁䭁䩁䕳䅁䭁佁䭫䅁䭁佁䭙䅁䭁佁䭣䅁䉁䅁䅁允䅁䅁䅯䅅䅑䅁杷允䅁䅁䅑䅁䑁䅁䅷䅁䭁䑁䙉䅁䭁䉁䜸䅁䭁䍁䝁䅁䉁䅁䅁允䅁䅁䅯杔䅙䅁杷允䅁䅁䅍䅁䑁䅁䅷䅁䭁佁䄰䅁䭁䍁䝙䅁䉁䅁䅁允䅁䅁䅕歲桦桥⭔ざ䵁䅉䅅䅁䑁䅁䅁睁䵁䅁䅁权⭂杄䅁权慁杂䅁允䅁䅁䅅䅁䭁䝁䝉䅁䵁䅉䅅䅁䑁䅁䅁睁䵁䅁䅁权䱃睄䅁权慁杂䅁允䅁䅁䅅䅁䭁䉁䝳䅁䵁䅉䅅䅁䕁䅁䅁睁䵁䅁䅁权䕂䅁䅁权䭁䅁䅁权䙁䅁䅁允䅁䅁䅅䅁䙁䑁䥅䉲慸䅚䅆䍄䉁䅁䅁兂䅁䅁䅍䅄䅁䅁䅯先䅕䅁䅯朶䅯䅁䅯朵䅯䅁䅯眶䅯䅁䅅䅁䉁䅁䅁睂䅁䅁䅁䍧浢䅑杷允䅁䅁䅕䅁䑁䅁䅷䅁䭁䍁䴰䅁䭁佁䭯䅁䭁佁䭙䅁䭁佁䭳䅁䉁䅁䅁允䅁䅁䅯䅅䅑䅁杷允䅁䅁䅕䅁䑁䅁䅷䅁䭁佁䄰䅁䭁佁䭯䅁䭁佁䭙䅁䭁佁䭳䅁䉁䅁䅁允䅁䅁䅣䅁䅁䅁乂欵䵁䅉䅅䅁䑁䅁䅁睁䵁䅁䅁权䅄䅂䅁权奁杂䅁允䅁䅁䅅䅁䭁䍁䜰䅁䵁䅉䅅䅁䙁䅁䅁睁䵁䅁䅁权佃允䅁权潄权䅁权浄权䅁权湄权䅁允䅁䅁䅅䅁䭁䅁䱙䅁䵁䅉䅅䅁䕁䅁䅁睁䵁䅁䅁权呃允䅁权䉁杁䅁权䍁杁䅁允䅁䅁䅅䅁䙁偁潮楈低獲䅖䍄䉁䅁䅁兂䅁䅁䅍䅄䅁䅁䅯全䅁䅁䅯䄷䅯䅁䅯朵䅯䅁䅯眵䅯䅁䅅䅁䉁䅁䅁睂䅁䅁䅁佁橢䅑杷允䅁䅁䅕䅁䑁䅁䅷䅁䭁䕁䰸䅁䭁佁䭕䅁䭁佁䭙䅁䭁佁䭣䅁䉁䅁䅁允䅁䅁䅯䅅䅑䅁杷允䅁䅁䅍䅁䑁䅁䅷䅁䭁乁䉕䅁䭁䍁䝑䅁䉁䅁䅁允䅁䅁䅯䅅䅑䅁杷允䅁䅁䅑䅁䑁䅁䅷䅁䭁䡁䉅䅁䭁䉁䜸䅁䭁䍁䝁䅁䉁䅁䅁允䅁䅁䅯杄䅯䅁杷允䅁䅁䅕䅁䑁䅁䅷䅁䭁䡁䉅䅁䭁佁䭕䅁䭁佁䭙䅁䭁佁䭣䅁䉁䅁䅁允䅁䅁䅯䅏䅳䅁杷允䅁䅁䅍䅁䑁䅁䅷䅁䭁䅁䵙䅁䭁䉁䝧䅁䉁䅁䅁允䅁䅁䅯䅦䅙䅁杷允䅁䅁䅕䅁䑁䅁䅷䅁䭁䥁䄴䅁䭁佁䭕䅁䭁佁䭙䅁䭁佁䭣䅁䉁䅁䅁允䅁䅁䅯兄䅳䅁杷允䅁䅁䅍䅁䑁䅁䅷䅁䭁䍁䈰䅁䭁䉁䝯䅁䉁䅁䅁允䅁䅁䅯睷䅙䅁杷允䅁䅁䅕䅁䑁䅁䅷䅁䭁䩁䴴䅁䭁佁䭕䅁䭁佁䭙䅁䭁佁䭣䅁䉁䅁䅁允䅁䅁䅯李䅳䅁杷允䅁䅁䅍䅁䑁䅁䅷䅁䭁䍁䴰䅁䭁䍁䝙䅁䉁䅁䅁允䅁䅁䅕䅁䅁䅁䅄啔䵁䅉䅅䅁䑁䅁䅁睁䵁䅁䅁权㍄兂䅁权捁杂䅁允䅁䅁䅅䅁䭁䱁䝁䅁䵁䅉䅅䅁䙁䅁䅁睁䵁䅁䅁权㙂允䅁权汄权䅁权浄权䅁权湄权䅁允䅁䅁䅅䅁䭁䑁䰴䅁䵁䅉䅅䅁䑁䅁䅁睁䵁䅁䅁权䱄䅁䅁权流杂䅁允䅁䅁䅅䅁䙁䉁畓⭒㙆䙤䅖䍄䉁䅁䅁睁䅁䅁䅍䅄䅁䅁䅯杺䅳䅁䅯杊䅙䅁䅅䅁䉁䅁䅁兂歃䑣䬰⼱奎䅑杷允䅁䅁䅕䅁䑁䅁䅷䅁䭁䥁䱫䅁䭁佁䭷䅁䭁佁䭙䅁䭁佁䭣䅁䉁䅁䅁允䅁䅁䅯䅅䅑䅁杷允䅁䅁䅑䅁䑁䅁䅷䅁䭁䕁䅁䅁䭁䅁䍅䅁䭁䅁䍕䅁䉁䅁䅁允䅁䅁䅕啦癶唰捊䔹䵁䅉䅅䅁䕁䅁䅁睁䵁䅁䅁权時允䅁权䭁䅁䅁权䕁杁䅁允䅁䅁䅅䅁䙁偁唷佥浫卣䅊䍄䉁䅁䅁兂䅁䅁䅍䅄䅁䅁䅯睰䅁䅁䅯朶䅯䅁䅯朵䅯䅁䅯眶䅯䅁䅅䅁䉁䅁䅁睂䅁䅁䅁䍑洯䅑杷允䅁䅁䅍䅁䑁䅁䅷䅁䭁䡁乧䅁䭁䉁䝷䅁䉁䅁䅁允䅁䅁䅯睪䅙䅁杷允䅁䅁䅑䅁䑁䅁䅷䅁䭁䕁䅁䅁䭁䅁䍅䅁䭁䅁䍍䅁䉁䅁䅁允䅁䅁䅕䩂洷瀶乐〷䵁䅉䅅䅁䕁䅁䅁睁䵁䅁䅁权橂允䅁权䉁杁䅁权䙁杁䅁允䅁䅁䅅䅁䙁偁剹卦び㥚䅊䍄䉁䅁䅁䅂䅁䅁䅍䅄䅁䅁䅯兑䅁䅁䅯允䅉䅁䅯睁䅉䅁䅅䅁䉁䅁䅁兂䑃穊䤴均䝲䅑杷允䅁䅁䅕䅁䑁䅁䅷䅁䭁䵁䵧䅁䭁佁䭯䅁䭁佁䭙䅁䭁佁䭳䅁䉁䅁䅁允䅁䅁䅯䅅䅑䅁杷允䅁䅁䅕䅁䑁䅁䅷䅁䭁䍁䱁䅁䭁佁䭕䅁䭁佁䭙䅁䭁佁䭣䅁䉁䅁䅁允䅁䅁䅯䅅䅑䅁杷允䅁䅁䅑䅁䑁䅁䅷䅁䭁䡁䄸䅁䭁䉁䅅䅁䭁䅁䍑䅁䉁䅁䅁允䅁䉁䅑䵑呋杈䅁䅁䵁䅉䅅䅁䕁䅁䅁睁䵁䅁䅁权偂允䅁权䭁䅁䅁权䕁杁䅁允䅁䅁䅅䅁䙁䑁䩥坑汄䄰䄱䍄䉁䅁䅁兂䅁䅁䅍䅄䅁䅁䅯䅆䅙䅁䅯儵䅯䅁䅯朵䅯䅁䅯眵䅯䅁䅅䅁䉁䅁䅁权允䅂䅁䍄䉁䅁䅁兂䅁䅁䅍䅄䅁䅁䅯六䅑䅁䅯䄶䅯䅁䅯朵䅯䅁䅯眵䅯䅁䅅䅁䉁䅁䅁权䝁睃䅁䍄䉁䅁䅁兂䅁䅁䅍䅄䅁䅁䅯䅉䅳䅁䅯䄶䅯䅁䅯朵䅯䅁䅯眵䅯䅁䅅䅁䉁䅁䅁权允䅂䅁䍄䉁䅁䅁兂䅁䅁䅍䅄䅁䅁䅯眵䅅䅁䅯䄶䅯䅁䅯朵䅯䅁䅯眵䅯䅁䅅䅁䉁䅁䅁权䝁睃䅁䍄䉁䅁䅁兂䅁䅁䅍䅄䅁䅁䅯䅉䅳䅁䅯儷䅯䅁䅯朵䅯䅁䅯眵䅯䅁䅅䅁䉁䅁䅁权允䅂䅁䍄䉁䅁䅁睁䅁䅁䅍䅄䅁䅁䅯杲䅅䅁䅯杇䅙䅁䅅䅁䉁䅁䅁权婂杂䅁䍄䉁䅁䅁睁䅁䅁䅍䅄䅁䅁䅯杨䄰䅁䅯杈䅙䅁䅅䅁䉁䅁䅁权卂杂䅁䍄䉁䅁䅁䅂䅁䅁䅍䅄䅁䅁䅯䅫䅅䅁䅯充䅁䅁䅯䅂䅉䅁䅅䅁䉁䅁䅁䅆潂瑵䍯䅁䅁䅁杷允䅁䅁䅍䅁䑁䅁䅷䅁䭁䥁䄴䅁䭁䍁䝑䅁䉁䅁䅁允䅁䅁䅯眵䅧䅁杷允䅁䅁䅍䅁䑁䅁䅷䅁䭁佁䈸䅁䭁䉁䝷䅁䉁䅁䅁允䅁䅁䅯兑䅙䅁杷允䅁䅁䅑䅁䑁䅁䅷䅁䭁䡁䉫䅁䭁䅁䅯䅁䭁䅁䅕䅁䉁䅁䅁允䅁䅁䅕䥘䌯匹捪う䵁䅉䅅䅁䕁䅁䅁睁䵁䅁䅁权扃䅁䅁权䉁杁䅁权䑁杁䅁允䅁䅁䅅䅁䙁佁祘㍈㥋⬳䅒䍄䉁䅁䅁䅂䅁䅁䅍䅄䅁䅁䅯䄫䅁䅁䅯允䅉䅁䅯睁䅉䅁䅅䅁䉁䅁䅁兂穄䉹䴸块䍪䅑杷允䅁䅁䅕䅁䑁䅁䅷䅁䭁䭁䈴䅁䭁佁䭕䅁䭁佁䭙䅁䭁佁䭣䅁䉁䅁䅁允䅁䅁䅯儫䅯䅁杷允䅁䅁䅕䅁䑁䅁䅷䅁䭁䵁䵙䅁䭁佁䬰䅁䭁佁䭙䅁䭁佁䭣䅁䉁䅁䅁允䅁䅁䅣䅁䅁佁㥁欵䵁䅉䅅䅁䑁䅁䅁睁䵁䅁䅁权桂允䅁权奁杂䅁允䅁䅁䅅䅁䭁䑁䝫䅁䵁䅉䅅䅁䙁䅁䅁睁䵁䅁䅁权兄䅁䅁权潄权䅁权浄权䅁权湄权䅁允䅁䅁䅅䅁䭁䅁䱙䅁䵁䅉䅅䅁䙁䅁䅁睁䵁䅁䅁权浂䅁䅁权灄权䅁权浄权䅁权湄权䅁允䅁䅁䅅䅁䭁䍁偙䅁䵁䅉䅅䅁䙁䅁䅁睁䵁䅁䅁权敂允䅁权獄权䅁权浄权䅁权湄权䅁允䅁䅁䅅䅁䭁䉁䕁䅁䵁䅉䅅䅁䙁䅁䅁睁䵁䅁䅁权䝃允䅁权煄权䅁权浄权䅁权牄权䅁允䅁䅁䅅䅁䡁䅁䅁䅁杄位䅚䍄䉁䅁䅁兂䅁䅁䅍䅄䅁䅁䅯允䅙䅁䅯朶䅯䅁䅯朵䅯䅁䅯眶䅯䅁䅅䅁䉁䅁䅁睂䅁䅁䅁䕑浺䅑杷允䅁䅁䅕䅁䑁䅁䅷䅁䭁䵁䱕䅁䭁佁䭫䅁䭁佁䭙䅁䭁佁䭣䅁䉁䅁䅁允䅁䅁䅯䅚䄴䅁杷允䅁䅁䅍䅁䑁䅁䅷䅁䭁䙁䉣䅁䭁䉁䝷䅁䉁䅁䅁允䅁䅁䅯睋䅙䅁杷允䅁䅁䅍䅁䑁䅁䅷䅁䭁䕁䉳䅁䭁䉁䝯䅁䉁䅁䅁允䅁䅁䅯䅷䅙䅁杷允䅁䅁䅕䅁䑁䅁䅷䅁䭁䥁䅳䅁䭁佁䭧䅁䭁佁䭙䅁䭁佁䭣䅁䉁䅁䅁允䅁䅁䅯䅅䅑䅁杷允䅁䅁䅑䅁䑁䅁䅷䅁䭁䑁䅷䅁䭁䅁䅯䅁䭁䅁䅕䅁䉁䅁䅁允䅁䅁䅕祇搯䅊䉙啅䵁䅉䅅䅁䕁䅁䅁睁䵁䅁䅁权㥁䅁䅁权䭁䅁䅁权䙁䅁䅁允䅁䅁䅅䅁䙁䉁癳匳䝑剁䅆䍄䉁䅁䅁䅂䅁䅁䅍䅄䅁䅁䅯杋䅅䅁䅯䅂䅁䅁䅯兂䅁䅁䅅䅁䉁䅁䅁䅆䵁湶䅙䅁䅁䅁杷允䅁䅁䅍䅁䑁䅁䅷䅁䭁䙁䉣䅁䭁䍁䝙䅁䉁䅁䅁允䅁䅁䅕歲桦桥⭓䕖䵁䅉䅅䅁䕁䅁䅁睁䵁䅁䅁权䭂䅁䅁权䕁䅁䅁权䙁䅁䅁允䅁䅁䅅䅁啁偁ぃ睎䅁䅁䅁䍄䉁䅁䅁兂䅁䅁䅍䅄䅁䅁䅯兙䅕䅁䅯儵䅯䅁䅯朵䅯䅁䅯眵䅯䅁䅅䅁䉁䅁䅁权奁睃䅁䍄䉁䅁䅁兂䅁䅁䅍䅄䅁䅁䅯睖䅅䅁䅯䄶䅯䅁䅯朵䅯䅁䅯眵䅯䅁䅅䅁䉁䅁䅁权䝁睃䅁䍄䉁䅁䅁兂䅁䅁䅍䅄䅁䅁䅯杍䄰䅁䅯䄷䅯䅁䅯朵䅯䅁䅯眵䅯䅁䅅䅁䉁䅁䅁睂䅁䅁䅁䅁浮䅑杷允䅁䅁䅕䅁䑁䅁䅷䅁䭁䥁乯䅁䭁佁䭧䅁䭁佁䭙䅁䭁佁䭣䅁䉁䅁䅁允䅁䅁䅯䅅䅑䅁杷允䅁䅁䅕䅁䑁䅁䅷䅁䭁佁乷䅁䭁佁䭷䅁䭁佁䭙䅁䭁佁䭣䅁䉁䅁䅁允䅁䅁䅯䅅䅑䅁杷允䅁䅁䅑䅁䑁䅁䅷䅁䭁佁䄴䅁䭁䅁䍅䅁䭁䅁䍍䅁䉁䅁䅁允䅁䅁䅕䩬䔱扰噣〸䵁䅉䅅䅁䕁䅁䅁睁䵁䅁䅁权潁允䅁权䉁杁䅁权䍁杁䅁允䅁䅁䅅䅁䙁佁卑㥒樵畈䄵䍄䉁䅁䅁䅂䅁䅁䅍䅄䅁䅁䅯䅎䄴䅁䅯睈䅙䅁䅯䅉䅙䅁䅅䅁䉁䅁䅁权䩃杂䅁䍄䉁䅁䅁睁䅁䅁䅍䅄䅁䅁䅯睩䅁䅁䅯杈䅙䅁䅅䅁䉁䅁䅁权䕁元䅁䍄䉁䅁䅁睁䅁䅁䅍䅄䅁䅁䅯睘䅕䅁䅯杇䅙䅁䅅䅁䉁䅁䅁权扁杂䅁䍄䉁䅁䅁兂䅁䅁䅍䅄䅁䅁䅯杣䅕䅁䅯朶䅯䅁䅯朵䅯䅁䅯眶䅯䅁䅅䅁䉁䅁䅁睂䅁䅁䅁䑁浌䅑杷允䅁䅁䅍䅁䑁䅁䅷䅁䭁䵁䉯䅁䭁䍁䝑䅁䉁䅁䅁允䅁䅁䅯具䅯䅁杷允䅁䅁䅑䅁䑁䅁䅷䅁䭁䝁䉫䅁䭁䉁䅅䅁䭁䅁䍑䅁䉁䅁䅁允䅁䉁䅑䵙㥊睄䅁䅁䵁䅉䅅䅁䙁䅁䅁睁䵁䅁䅁权⭃兂䅁权潄权䅁权浄权䅁权湄权䅁允䅁䅁䅅䅁䭁䉁䕁䅁䵁䅉䅅䅁䑁䅁䅁睁䵁䅁䅁权汄睃䅁权捁杂䅁允䅁䅁䅅䅁䭁䕁䜰䅁䵁䅉䅅䅁䙁䅁䅁睁䵁䅁䅁权䅃杄䅁权潄权䅁权浄权䅁权湄权䅁允䅁䅁䅅䅁䭁䉁䕁䅁䵁䅉䅅䅁䑁䅁䅁睁䵁䅁䅁权䑃允䅁权奁杂䅁允䅁䅁䅅䅁䭁䝁䜸䅁䵁䅉䅅䅁䕁䅁䅁睁䵁䅁䅁权獂䅁䅁权晁杂䅁权杁杂䅁允䅁䅁䅅䅁䭁䥁䨴䅁䵁䅉䅅䅁䑁䅁䅁睁䵁䅁䅁权䭄䅁䅁权慁杂䅁允䅁䅁䅅䅁䭁䉁䝳䅁䵁䅉䅅䅁䕁䅁䅁睁䵁䅁䅁权䑁兂䅁权晁杂䅁权杁杂䅁允䅁䅁䅅䅁䭁偁䝫䅁䵁䅉䅅䅁䑁䅁䅁睁䵁䅁䅁权湁睄䅁权流杂䅁允䅁䅁䅅䅁䙁䵁ㅐ䙋偹水䅤䍄䉁䅁䅁睁䅁䅁䅍䅄䅁䅁䅯䅭䅳䅁䅯䅈䅙䅁䅅䅁䉁䅁䅁权䱄杂䅁䍄䉁䅁䅁睁䅁䅁䅍䅄䅁䅁䅯䅔䄸䅁䅯杊䅙䅁䅅䅁䉁䅁䅁兂䭁㘱睎扐坰䅑杷允䅁䅁䅑䅁䑁䅁䅷䅁䭁䥁䅳䅁䭁䉁䜸䅁䭁䍁䝁䅁䉁䅁䅁允䅁䅁䅯䄲䅙䅁杷允䅁䅁䅕䅁䑁䅁䅷䅁䭁䥁䅳䅁䭁佁䭕䅁䭁佁䭙䅁䭁佁䭣䅁䉁䅁䅁允䅁䅁䅯䅅䅑䅁杷允䅁䅁䅕䅁䑁䅁䅷䅁䭁䭁䔸䅁䭁佁䭧䅁䭁佁䭙䅁䭁佁䭣䅁䉁䅁䅁允䅁䅁䅯杂䅳䅁杷允䅁䅁䅍䅁䑁䅁䅷䅁䭁䩁佣䅁䭁䉁䝧䅁䉁䅁䅁允䅁䅁䅯䅑䅙䅁杷允䅁䅁䅍䅁䑁䅁䅷䅁䭁䱁伴䅁䭁䉁䝧䅁䉁䅁䅁允䅁䅁䅯䅦䅙䅁杷允䅁䅁䅑䅁䑁䅁䅷䅁䭁偁䉍䅁䭁䅁䅑䅁䭁䅁䅕䅁䉁䅁䅁允䅁䉁䅑䜲确䅃䅁䅁䵁䅉䅅䅁䑁䅁䅁睁䵁䅁䅁权㕁䅁䅁权捁杂䅁允䅁䅁䅅䅁䭁䝁䡧䅁䵁䅉䅅䅁䕁䅁䅁睁䵁䅁䅁权坄䅁䅁权䉁杁䅁权䍁杁䅁允䅁䅁䅅䅁䙁䩁朸㉢䵅攴䅆䍄䉁䅁䅁睁䅁䅁䅍䅄䅁䅁䅯兏䅁䅁䅯杊䅙䅁䅅䅁䉁䅁䅁兂㉄䙋偹煷噖䅑杷允䅁䅁䅍䅁䑁䅁䅷䅁䭁䱁䴴䅁䭁䍁䝙䅁䉁䅁䅁允䅁䅁䅕噋偹癷㑖ざ䵁䅉䅅䅁䙁䅁䅁睁䵁䅁䅁权扂兂䅁权瑄权䅁权浄权䅁权湄权䅁允䅁䅁䅅䅁䡁䅁䅁䅁杄佄䅚䍄䉁䅁䅁兂䅁䅁䅍䅄䅁䅁䅯杘䅕䅁䅯朶䅯䅁䅯朵䅯䅁䅯眶䅯䅁䅅䅁䉁䅁䅁睂䅁䅁䅁䕯洯䅑杷允䅁䅁䅍䅁䑁䅁䅷䅁䭁䡁䅣䅁䭁䍁䝙䅁䉁䅁䅁允䅁䅁䅕㡪ㅌ䙋偷䕓䵁䅉䅅䅁䑁䅁䅁睁䵁䅁䅁权䭄䅂䅁权慁杂䅁允䅁䅁䅅䅁䭁䉁䝳䅁䵁䅉䅅䅁䕁䅁䅁睁䵁䅁䅁权祄允䅁权䉁杁䅁权䙁杁䅁允䅁䅁䅅䅁䙁䙁㔶樳剙捺䅸䍄䉁䅁䅁睁䅁䅁䅍䅄䅁䅁䅯兤䅷䅁䅯杊䅙䅁䅅䅁䉁䅁䅁兂䙃ㄶ㑇歈奖䅑杷允䅁䅁䅕䅁䑁䅁䅷䅁䭁䭁䅫䅁䭁佁䭯䅁䭁佁䭙䅁䭁佁䭳䅁䉁䅁䅁允䅁䅁䅣䅁䅁䍁歁欵䵁䅉䅅䅁䑁䅁䅁睁䵁䅁䅁权硁䅄䅁权敁杂䅁允䅁䅁䅅䅁䭁䡁䝣䅁䵁䅉䅅䅁䙁䅁䅁睁䵁䅁䅁权䱃䅂䅁权煄权䅁权浄权䅁权牄权䅁允䅁䅁䅅䅁䭁䉁䕁䅁䵁䅉䅅䅁䙁䅁䅁睁䵁䅁䅁权㥃䅂䅁权煄权䅁权浄权䅁权牄权䅁允䅁䅁䅅䅁䡁䅁䅁䅁杂敒䅚䍄䉁䅁䅁睁䅁䅁䅍䅄䅁䅁䅯杍䅷䅁䅯杈䅙䅁䅅䅁䉁䅁䅁权浄杂䅁䍄䉁䅁䅁睁䅁䅁䅍䅄䅁䅁䅯䅥䅅䅁䅯䅊䅙䅁䅅䅁䉁䅁䅁权啁权䅁䍄䉁䅁䅁睁䅁䅁䅍䅄䅁䅁䅯眷䅳䅁䅯杈䅙䅁䅅䅁䉁䅁䅁权硁䅃䅁䍄䉁䅁䅁睁䅁䅁䅍䅄䅁䅁䅯睶䅷䅁䅯䅊䅙䅁䅅䅁䉁䅁䅁权⭃元䅁䍄䉁䅁䅁睁䅁䅁䅍䅄䅁䅁䅯权䅙䅁䅯杊䅙䅁䅅䅁䉁䅁䅁兂偃癷潕䕘夹䅑杷允䅁䅁䅕䅁䑁䅁䅷䅁䭁䱁䄰䅁䭁佁䬰䅁䭁佁䭙䅁䭁佁䭣䅁䉁䅁䅁允䅁䅁䅯䅅䅑䅁杷允䅁䅁䅕䅁䑁䅁䅷䅁䭁䥁䉷䅁䭁佁䭯䅁䭁佁䭙䅁䭁佁䭳䅁䉁䅁䅁允䅁䅁䅣䅁䅁䕁乂欵䵁䅉䅅䅁䙁䅁䅁睁䵁䅁䅁权㕁䅁䅁权汄权䅁权浄权䅁权湄权䅁允䅁䅁䅅䅁䭁䅁䰰䅁䵁䅉䅅䅁䙁䅁䅁睁䵁䅁䅁权晄䅄䅁权汄权䅁权浄权䅁权湄权䅁允䅁䅁䅅䅁䭁䉁䱯䅁䵁䅉䅅䅁䙁䅁䅁睁䵁䅁䅁权㕁䅁䅁权獄权䅁权浄权䅁权湄权䅁允䅁䅁䅅䅁䡁䅁䅁䅁䅃散䅖䍄䉁䅁䅁䅂䅁䅁䅍䅄䅁䅁䅯儸䅅䅁䅯允䅉䅁䅯睁䅉䅁䅅䅁䉁䅁䅁兂䍃䙈啉㡪卌䅑杷允䅁䅁䅍䅁䑁䅁䅷䅁䭁䭁䈸䅁䭁䍁䝑䅁䉁䅁䅁允䅁䅁䅯兆䅯䅁杷允䅁䅁䅑䅁䑁䅁䅷䅁䭁䝁䅫䅁䭁䅁䅯䅁䭁䅁䅕䅁䉁䅁䅁允䅁䅁䅕牒穢搯㑔商䵁䅉䅅䅁䙁䅁䅁睁䵁䅁䅁权癃允䅁权汄权䅁权浄权䅁权湄权䅁允䅁䅁䅅䅁䭁偁䭫䅁䵁䅉䅅䅁䑁䅁䅁睁䵁䅁䅁权慂兂䅁权奁杂䅁允䅁䅁䅅䅁䭁䡁䝷䅁䵁䅉䅅䅁䙁䅁䅁睁䵁䅁䅁权癃允䅁权潄权䅁权浄权䅁权湄权䅁允䅁䅁䅅䅁䭁䅁䱙䅁䵁䅉䅅䅁䙁䅁䅁睁䵁䅁䅁权晁䅄䅁权汄权䅁权浄权䅁权湄权䅁允䅁䅁䅅䅁䭁䉁䕁䅁䵁䅉䅅䅁䑁䅁䅁睁䵁䅁䅁权ぃ允䅁权慁杂䅁允䅁䅁䅅䅁䭁䙁䜸䅁䵁䅉䅅䅁䑁䅁䅁睁䵁䅁䅁权䉄兂䅁权奁杂䅁允䅁䅁䅅䅁䭁䕁䝁䅁䵁䅉䅅䅁䕁䅁䅁睁䵁䅁䅁权䩃兂䅁权晁杂䅁权杁杂䅁允䅁䅁䅅䅁䭁䙁䡅䅁䵁䅉䅅䅁䑁䅁䅁睁䵁䅁䅁权ぃ允䅁权捁杂䅁允䅁䅁䅅䅁䭁䍁䥍䅁䵁䅉䅅䅁䙁䅁䅁睁䵁䅁䅁权祁睃䅁权潄权䅁权浄权䅁权湄权䅁允䅁䅁䅅䅁䭁䉁䕁䅁䵁䅉䅅䅁䙁䅁䅁睁䵁䅁䅁权灁兂䅁权瑄权䅁权浄权䅁权湄权䅁允䅁䅁䅅䅁䡁䅁䅁䅁䅁⬫䅖䍄䉁䅁䅁兂䅁䅁䅍䅄䅁䅁䅯䅃䄰䅁䅯䄶䅯䅁䅯朵䅯䅁䅯眵䅯䅁䅅䅁䉁䅁䅁权㉁睃䅁䍄䉁䅁䅁兂䅁䅁䅍䅄䅁䅁䅯杶䅁䅁䅯䄶䅯䅁䅯朵䅯䅁䅯眵䅯䅁䅅䅁䉁䅁䅁权䝁睃䅁䍄䉁䅁䅁睁䅁䅁䅍䅄䅁䅁䅯䅴䅅䅁䅯杊䅙䅁䅅䅁䉁䅁䅁兂硂児塲⽯塂䅑杷允䅁䅁䅍䅁䑁䅁䅷䅁䭁䱁䉣䅁䭁䉁䝯䅁䉁䅁䅁允䅁䅁䅯䅐䅙䅁杷允䅁䅁䅕䅁䑁䅁䅷䅁䭁䉁乕䅁䭁佁䬰䅁䭁佁䭙䅁䭁佁䭣䅁䉁䅁䅁允䅁䅁䅯䅅䅑䅁杷允䅁䅁䅕䅁䑁䅁䅷䅁䭁䉁乙䅁䭁佁䬰䅁䭁佁䭙䅁䭁佁䭣䅁䉁䅁䅁允䅁䅁䅣䅁䅁䅁啁欵䵁䅉䅅䅁䙁䅁䅁睁䵁䅁䅁权呂兂䅁权瑄权䅁权浄权䅁权湄权䅁允䅁䅁䅅䅁䡁䅁䅁䅁杁敹䅖䍄䉁䅁䅁睁䅁䅁䅍䅄䅁䅁䅯睋䅳䅁䅯䅈䅙䅁䅅䅁䉁䅁䅁权瑄杂䅁䍄䉁䅁䅁兂䅁䅁䅍䅄䅁䅁䅯杮䅳䅁䅯儶䅯䅁䅯朵䅯䅁䅯眵䅯䅁䅅䅁䉁䅁䅁权允䅂䅁䍄䉁䅁䅁兂䅁䅁䅍䅄䅁䅁䅯䅴䅅䅁䅯儶䅯䅁䅯朵䅯䅁䅯眵䅯䅁䅅䅁䉁䅁䅁权牁睄䅁䍄䉁䅁䅁兂䅁䅁䅍䅄䅁䅁䅯䅴䅅䅁䅯儷䅯䅁䅯朵䅯䅁䅯眵䅯䅁䅅䅁䉁䅁䅁睂䅁䅁䅁倴汔䅑杷允䅁䅁䅕䅁䑁䅁䅷䅁䭁䙁䙙䅁䭁佁䭕䅁䭁佁䭙䅁䭁佁䭣䅁䉁䅁䅁允䅁䅁䅯儫䅯䅁杷允䅁䅁䅍䅁䑁䅁䅷䅁䭁乁䱑䅁䭁䍁䝑䅁䉁䅁䅁允䅁䅁䅯睍䅣䅁杷允䅁䅁䅕䅁䑁䅁䅷䅁䭁䙁䵙䅁䭁佁䬰䅁䭁佁䭙䅁䭁佁䭣䅁䉁䅁䅁允䅁䅁䅯䅅䅑䅁杷允䅁䅁䅍䅁䑁䅁䅷䅁䭁䥁䉣䅁䭁䉁䝯䅁䉁䅁䅁允䅁䅁䅯杘䅙䅁杷允䅁䅁䅑䅁䑁䅁䅷䅁䭁䉁䅍䅁䭁䉁䅅䅁䭁䅁䅕䅁䉁䅁䅁允䅁䉁䅑临䑣光䅁䅁䵁䅉䅅䅁䙁䅁䅁睁䵁䅁䅁权㍂䅁䅁权灄权䅁权浄权䅁权湄权䅁允䅁䅁䅅䅁䭁䡁倸䅁䵁䅉䅅䅁䙁䅁䅁睁䵁䅁䅁权䝄允䅁权煄权䅁权浄权䅁权牄权䅁允䅁䅁䅅䅁䡁䅁䅁䅁杁⭋䅚䍄䉁䅁䅁兂䅁䅁䅍䅄䅁䅁䅯杖䅷䅁䅯䄶䅯䅁䅯朵䅯䅁䅯眵䅯䅁䅅䅁䉁䅁䅁权允䅂䅁䍄䉁䅁䅁睁䅁䅁䅍䅄䅁䅁䅯杘䅕䅁䅯杇䅙䅁䅅䅁䉁䅁䅁权㉃杂䅁䍄䉁䅁䅁䅂䅁䅁䅍䅄䅁䅁䅯杕䅁䅁䅯充䅁䅁䅯䅂䅉䅁䅅䅁䉁䅁䅁䅆䅁桐砰䅁䅁䅁杷允䅁䅁䅍䅁䑁䅁䅷䅁䭁䥁䉣䅁䭁䉁䝷䅁䉁䅁䅁允䅁䅁䅯兔䅙䅁杷允䅁䅁䅍䅁䑁䅁䅷䅁䭁偁䵯䅁䭁䉁䝧䅁䉁䅁䅁允䅁䅁䅯䅦䅙䅁杷允䅁䅁䅕䅁䑁䅁䅷䅁䭁䥁䅷䅁䭁佁䭫䅁䭁佁䭙䅁䭁佁䭣䅁䉁䅁䅁允䅁䅁䅯杪䄸䅁杷允䅁䅁䅍䅁䑁䅁䅷䅁䭁佁䉅䅁䭁䍁䝑䅁䉁䅁䅁允䅁䅁䅯䅣䅯䅁杷允䅁䅁䅍䅁䑁䅁䅷䅁䭁䩁䘰䅁䭁䉁䝷䅁䉁䅁䅁允䅁䅁䅯睥䅙䅁杷允䅁䅁䅕䅁䑁䅁䅷䅁䭁䥁䉣䅁䭁佁䭕䅁䭁佁䭙䅁䭁佁䭣䅁䉁䅁䅁允䅁䅁䅯䅅䅑䅁杷允䅁䅁䅑䅁䑁䅁䅷䅁䭁䕁䵁䅁䭁䉁䜸䅁䭁䍁䝁䅁䉁䅁䅁允䅁䅁䅯䅎䅣䅁杷允䅁䅁䅕䅁䑁䅁䅷䅁䭁䅁乳䅁䭁佁䭫䅁䭁佁䭙䅁䭁佁䭣䅁䉁䅁䅁允䅁䅁䅯䅌䄸䅁杷允䅁䅁䅍䅁䑁䅁䅷䅁䭁䅁䵍䅁䭁䍁䝙䅁䉁䅁䅁允䅁䅁䅕敨剴䉵䘵歕䵁䅉䅅䅁䑁䅁䅁睁䵁䅁䅁权剂兄䅁权捁杂䅁允䅁䅁䅅䅁䭁䍁䝣䅁䵁䅉䅅䅁䙁䅁䅁睁䵁䅁䅁权摃兂䅁权潄权䅁权浄权䅁权湄权䅁允䅁䅁䅅䅁䭁䅁䱙䅁䵁䅉䅅䅁䑁䅁䅁睁䵁䅁䅁权歃允䅁权慁杂䅁允䅁䅁䅅䅁䭁䙁䜸䅁䵁䅉䅅䅁䑁䅁䅁睁䵁䅁䅁权䵁睃䅁权捁杂䅁允䅁䅁䅅䅁䭁䑁䝉䅁䵁䅉䅅䅁䑁䅁䅁睁䵁䅁䅁权ぁ睄䅁权慁杂䅁允䅁䅁䅅䅁䭁䑁䜴䅁䵁䅉䅅䅁䕁䅁䅁睁䵁䅁䅁权晁允䅁权䉁杁䅁权䑁杁䅁允䅁䅁䅅䅁䙁乁䑃丱坃㡧䄹䍄䉁䅁䅁睁䅁䅁䅍䅄䅁䅁䅯公䅑䅁䅯䅊䅙䅁䅅䅁䉁䅁䅁权奂杂䅁䍄䉁䅁䅁兂䅁䅁䅍䅄䅁䅁䅯元䅕䅁䅯䄶䅯䅁䅯朵䅯䅁䅯眵䅯䅁䅅䅁䉁䅁䅁权䝁睃䅁䍄䉁䅁䅁兂䅁䅁䅍䅄䅁䅁䅯睨䅅䅁䅯䄷䅯䅁䅯朵䅯䅁䅯眵䅯䅁䅅䅁䉁䅁䅁权允䅂䅁䍄䉁䅁䅁睁䅁䅁䅍䅄䅁䅁䅯䅌䅅䅁䅯䅇䅙䅁䅅䅁䉁䅁䅁权婁杂䅁䍄䉁䅁䅁䅂䅁䅁䅍䅄䅁䅁䅯兌䅅䅁䅯权䅁䅁䅯䅂䅉䅁䅅䅁䉁䅁䅁兂䱄啯㉗⼸瀰䅷杷允䅁䅁䅕䅁䑁䅁䅷䅁䭁䙁丸䅁䭁佁䭷䅁䭁佁䭙䅁䭁佁䭣䅁䉁䅁䅁允䅁䅁䅣䅁䅁䝁晁欵䵁䅉䅅䅁䑁䅁䅁睁䵁䅁䅁权晄允䅁权歁杂䅁允䅁䅁䅅䅁䭁䉁䡳䅁䵁䅉䅅䅁䑁䅁䅁睁䵁䅁䅁权ぃ䅂䅁权歁杂䅁允䅁䅁䅅䅁䭁䉁䕁䅁䵁䅉䅅䅁䙁䅁䅁睁䵁䅁䅁权佄睃䅁权灄权䅁权浄权䅁权湄权䅁允䅁䅁䅅䅁䭁䉁䕁䅁䵁䅉䅅䅁䙁䅁䅁睁䵁䅁䅁权捁䅄䅁权潄权䅁权浄权䅁权湄权䅁允䅁䅁䅅䅁䭁䅁䱙䅁䵁䅉䅅䅁䑁䅁䅁睁䵁䅁䅁权噄兂䅁权歁杂䅁允䅁䅁䅅䅁䭁䉁䕁䅁䵁䅉䅅䅁䑁䅁䅁睁䵁䅁䅁权㡂䅄䅁权歁杂䅁允䅁䅁䅅䅁䭁䵁兑䅁䵁䅉䅅䅁䙁䅁䅁睁䵁䅁䅁权䙁兄䅁权煄权䅁权浄权䅁权牄权䅁允䅁䅁䅅䅁䭁䉁䕁䅁䵁䅉䅅䅁䑁䅁䅁睁䵁䅁䅁权䡃兂䅁权敁杂䅁允䅁䅁䅅䅁䭁䉁䥙䅁䵁䅉䅅䅁䑁䅁䅁睁䵁䅁䅁权橄睃䅁权慁杂䅁允䅁䅁䅅䅁䭁䑁䝷䅁䵁䅉䅅䅁䑁䅁䅁睁䵁䅁䅁权㍁睄䅁权奁杂䅁允䅁䅁䅅䅁䭁䉁䝫䅁䵁䅉䅅䅁䕁䅁䅁睁䵁䅁䅁权扃允䅁权晁杂䅁权杁杂䅁允䅁䅁䅅䅁䭁䡁䝯䅁䵁䅉䅅䅁䑁䅁䅁睁䵁䅁䅁权扃允䅁权歁杂䅁允䅁䅁䅅䅁䭁䉁䥣䅁䵁䅉䅅䅁䕁䅁䅁睁䵁䅁䅁权㉄允䅁权䉁杁䅁权䍁杁䅁允䅁䅁䅅䅁䙁䉁椫癢㍏⽣䅂䍄䉁䅁䅁兂䅁䅁䅍䅄䅁䅁䅯䅃䅅䅁䅯朶䅯䅁䅯朵䅯䅁䅯眶䅯䅁䅅䅁䉁䅁䅁睂䅁䅁䅁䑁浌䅑杷允䅁䅁䅑䅁䑁䅁䅷䅁䭁䭁䉷䅁䭁䉁䅅䅁䭁䅁䅕䅁䉁䅁䅁允䅁䉁䅑䵧⭐兄䅁䅁䵁䅉䅅䅁䑁䅁䅁睁䵁䅁䅁权睁睃䅁权流杂䅁允䅁䅁䅅䅁䙁䙁㑋潈牘噫䅴䍄䉁䅁䅁䅂䅁䅁䅍䅄䅁䅁䅯朴䅅䅁䅯权䅁䅁䅯䅂䅉䅁䅅䅁䉁䅁䅁兂㥁瑃橥䱣搰䅑杷允䅁䅁䅍䅁䑁䅁䅷䅁䭁䥁䅅䅁䭁䍁䝙䅁䉁䅁䅁允䅁䅁䅕椹捨㡪ㅌ歖䵁䅉䅅䅁䙁䅁䅁睁䵁䅁䅁权汄䅁䅁权瑄权䅁权浄权䅁权湄权䅁允䅁䅁䅅䅁䭁䉁䕁䅁䵁䅉䅅䅁䕁䅁䅁睁䵁䅁䅁权晄兂䅁权晁杂䅁权杁杂䅁允䅁䅁䅅䅁䭁䕁䜴䅁䵁䅉䅅䅁䙁䅁䅁睁䵁䅁䅁权㍂䅁䅁权瑄权䅁权浄权䅁权湄权䅁允䅁䅁䅅䅁䡁䅁䅁䅁权敃䅚䍄䉁䅁䅁兂䅁䅁䅍䅄䅁䅁䅯兴䅅䅁䅯儶䅯䅁䅯朵䅯䅁䅯眵䅯䅁䅅䅁䉁䅁䅁权瑁睄䅁䍄䉁䅁䅁睁䅁䅁䅍䅄䅁䅁䅯䅋䅕䅁䅯䅈䅙䅁䅅䅁䉁䅁䅁权慄杂䅁䍄䉁䅁䅁兂䅁䅁䅍䅄䅁䅁䅯兴䅅䅁䅯䄷䅯䅁䅯朵䅯䅁䅯眵䅯䅁䅅䅁䉁䅁䅁睂䅁䅁䅁䭷歐䅑杷允䅁䅁䅕䅁䑁䅁䅷䅁䭁䉁乯䅁䭁佁䭷䅁䭁佁䭙䅁䭁佁䭣䅁䉁䅁䅁允䅁䅁䅯䅅䅑䅁杷允䅁䅁䅍䅁䑁䅁䅷䅁䭁䱁䉣䅁䭁䉁䝷䅁䉁䅁䅁允䅁䅁䅯睪䅙䅁杷允䅁䅁䅍䅁䑁䅁䅷䅁䭁䥁久䅁䭁䉁䝷䅁䉁䅁䅁允䅁䅁䅯杮䅙䅁杷允䅁䅁䅕䅁䑁䅁䅷䅁䭁䱁䉕䅁䭁佁䬰䅁䭁佁䭙䅁䭁佁䭣䅁䉁䅁䅁允䅁䅁䅣䅁䅁䵁敁欵䵁䅉䅅䅁䑁䅁䅁睁䵁䅁䅁权慁允䅁权敁杂䅁允䅁䅁䅅䅁䭁佁䝍䅁䵁䅉䅅䅁䙁䅁䅁睁䵁䅁䅁权千兄䅁权瑄权䅁权浄权䅁权湄权䅁允䅁䅁䅅䅁䡁䅁䅁䅁䅄敋䅚䍄䉁䅁䅁兂䅁䅁䅍䅄䅁䅁䅯䅕䅅䅁䅯儵䅯䅁䅯朵䅯䅁䅯眵䅯䅁䅅䅁䉁䅁䅁权奁睃䅁䍄䉁䅁䅁兂䅁䅁䅍䅄䅁䅁䅯䅕䅅䅁䅯䄶䅯䅁䅯朵䅯䅁䅯眵䅯䅁䅅䅁䉁䅁䅁权䝁睃䅁䍄䉁䅁䅁兂䅁䅁䅍䅄䅁䅁䅯䅱䅅䅁䅯儶䅯䅁䅯朵䅯䅁䅯眵䅯䅁䅅䅁䉁䅁䅁权畁睄䅁䍄䉁䅁䅁兂䅁䅁䅍䅄䅁䅁䅯䅣䅅䅁䅯䄷䅯䅁䅯朵䅯䅁䅯眵䅯䅁䅅䅁䉁䅁䅁睂䅁䅁䅁䕑歶䅑杷允䅁䅁䅍䅁䑁䅁䅷䅁䭁䱁䉧䅁䭁䉁䝷䅁䉁䅁䅁允䅁䅁䅯睒䅙䅁杷允䅁䅁䅕䅁䑁䅁䅷䅁䭁䕁䘸䅁䭁佁䭧䅁䭁佁䭙䅁䭁佁䭣䅁䉁䅁䅁允䅁䅁䅯䅅䅑䅁杷允䅁䅁䅍䅁䑁䅁䅷䅁䭁䅁䉙䅁䭁䉁䝷䅁䉁䅁䅁允䅁䅁䅯杒䅣䅁杷允䅁䅁䅍䅁䑁䅁䅷䅁䭁䭁䰰䅁䭁䍁䝙䅁䉁䅁䅁允䅁䅁䅕捺䵺䵺獹䕘䵁䅉䅅䅁䑁䅁䅁睁䵁䅁䅁权䍄睃䅁权慁杂䅁允䅁䅁䅅䅁䭁䙁䜴䅁䵁䅉䅅䅁䙁䅁䅁睁䵁䅁䅁权獃允䅁权獄权䅁权浄权䅁权湄权䅁允䅁䅁䅅䅁䡁䅁䅁䅁杂敂䅚䍄䉁䅁䅁兂䅁䅁䅍䅄䅁䅁䅯䅵䅅䅁䅯朶䅯䅁䅯朵䅯䅁䅯眶䅯䅁䅅䅁䉁䅁䅁睂䅁䅁䅁䍉浔䅑杷允䅁䅁䅕䅁䑁䅁䅷䅁䭁佁䉅䅁䭁佁䭕䅁䭁佁䭙䅁䭁佁䭣䅁䉁䅁䅁允䅁䅁䅯睎䅳䅁杷允䅁䅁䅍䅁䑁䅁䅷䅁䭁䱁䕍䅁䭁䉁䝯䅁䉁䅁䅁允䅁䅁䅯杷䅙䅁杷允䅁䅁䅕䅁䑁䅁䅷䅁䭁䱁䉧䅁䭁佁䬰䅁䭁佁䭙䅁䭁佁䭣䅁䉁䅁䅁允䅁䅁䅣䅁䅁䭁㝃唵䵁䅉䅅䅁䑁䅁䅁睁䵁䅁䅁权婃䅂䅁权流杂䅁允䅁䅁䅅䅁䙁䙁㑋潈牘噯䅤䍄䉁䅁䅁睁䅁䅁䅍䅄䅁䅁䅯䅧䅁䅁䅯䅈䅙䅁䅅䅁䉁䅁䅁权䝂睂䅁䍄䉁䅁䅁䅂䅁䅁䅍䅄䅁䅁䅯䅫䅁䅁䅯充䅁䅁䅯兂䅁䅁䅅䅁䉁䅁䅁䅆䅃䕊浑䅁䅁䅁杷允䅁䅁䅑䅁䑁䅁䅷䅁䭁䡁䉍䅁䭁䉁䅅䅁䭁䅁䍑䅁䉁䅁䅁允䅁䉁䅑䅷䝇䅃䅁䅁䵁䅉䅅䅁䙁䅁䅁睁䵁䅁䅁权䅁兂䅁权潄权䅁权浄权䅁权湄权䅁允䅁䅁䅅䅁䭁䙁䱅䅁䵁䅉䅅䅁䙁䅁䅁睁䵁䅁䅁权䅃䅁䅁权灄权䅁权浄权䅁权湄权䅁允䅁䅁䅅䅁䭁䍁倸䅁䵁䅉䅅䅁䙁䅁䅁睁䵁䅁䅁权敃䅄䅁权灄权䅁权浄权䅁权湄权䅁允䅁䅁䅅䅁䭁䑁偅䅁䵁䅉䅅䅁䙁䅁䅁睁䵁䅁䅁权睄䅄䅁权煄权䅁权浄权䅁权牄权䅁允䅁䅁䅅䅁䭁䉁䕁䅁䵁䅉䅅䅁䑁䅁䅁睁䵁䅁䅁权䵄允䅁权奁杂䅁允䅁䅁䅅䅁䭁䑁䜰䅁䵁䅉䅅䅁䙁䅁䅁睁䵁䅁䅁权㝁允䅁权灄权䅁权浄权䅁权湄权䅁允䅁䅁䅅䅁䭁䍁兯䅁䵁䅉䅅䅁䙁䅁䅁睁䵁䅁䅁权湃䅁䅁权灄权䅁权浄权䅁权湄权䅁允䅁䅁䅅䅁䭁䑁偉䅁䵁䅉䅅䅁䑁䅁䅁睁䵁䅁䅁权穁睄䅁权捁杂䅁允䅁䅁䅅䅁䭁䱁䜰䅁䵁䅉䅅䅁䙁䅁䅁睁䵁䅁䅁权䉁兂䅁权潄权䅁权浄权䅁权湄权䅁允䅁䅁䅅䅁䭁䅁䱙䅁䵁䅉䅅䅁䑁䅁䅁睁䵁䅁䅁权㕄兂䅁权捁杂䅁允䅁䅁䅅䅁䭁䡁䝣䅁䵁䅉䅅䅁䑁䅁䅁睁䵁䅁䅁权䕃睃䅁权捁杂䅁允䅁䅁䅅䅁䭁䥁䝷䅁䵁䅉䅅䅁䑁䅁䅁睁䵁䅁䅁权慂兄䅁权流杂䅁允䅁䅁䅅䅁䙁䭁睒児塲ㅕ䅬䍄䉁䅁䅁兂䅁䅁䅍䅄䅁䅁䅯䅧䅁䅁䅯䄷䅯䅁䅯朵䅯䅁䅯眵䅯䅁䅅䅁䉁䅁䅁睂䅁䅁䅁偷汪䅑杷允䅁䅁䅕䅁䑁䅁䅷䅁䭁偁䕁䅁䭁佁䭕䅁䭁佁䭙䅁䭁佁䭣䅁䉁䅁䅁允䅁䅁䅯䅇䅳䅁杷允䅁䅁䅍䅁䑁䅁䅷䅁䭁䥁䴸䅁䭁䉁䝯䅁䉁䅁䅁允䅁䅁䅯兗䅙䅁杷允䅁䅁䅑䅁䑁䅁䅷䅁䭁䑁䉷䅁䭁䉁䅅䅁䭁䅁䅕䅁䉁䅁䅁允䅁䉁䅑䍅䵢䅉䅁䅁䵁䅉䅅䅁䙁䅁䅁睁䵁䅁䅁权䅃䅁䅁权瑄权䅁权浄权䅁权湄权䅁允䅁䅁䅅䅁䡁䅁䅁䅁䅄伫䅖䍄䉁䅁䅁睁䅁䅁䅍䅄䅁䅁䅯睦䅕䅁䅯杊䅙䅁䅅䅁䉁䅁䅁兂䥂場啯楲婤䅑杷允䅁䅁䅍䅁䑁䅁䅷䅁䭁䙁乕䅁䭁䉁䜴䅁䉁䅁䅁允䅁䅁䅯䅎䅙䅁杷允䅁䅁䅍䅁䑁䅁䅷䅁䭁䭁䘴䅁䭁䉁䝷䅁䉁䅁䅁允䅁䅁䅯䅳䅙䅁杷允䅁䅁䅍䅁䑁䅁䅷䅁䭁䉁䵳䅁䭁䍁䝑䅁䉁䅁䅁允䅁䅁䅯䅅䅑䅁杷允䅁䅁䅕䅁䑁䅁䅷䅁䭁䥁䅷䅁䭁佁䭷䅁䭁佁䭙䅁䭁佁䭣䅁䉁䅁䅁允䅁䅁䅣䅁䅁䅁ぁ唵䵁䅉䅅䅁䑁䅁䅁睁䵁䅁䅁权ぁ允䅁权奁杂䅁允䅁䅁䅅䅁䭁䉁䝫䅁䵁䅉䅅䅁䕁䅁䅁睁䵁䅁䅁权摂允䅁权晁杂䅁权杁杂䅁允䅁䅁䅅䅁䭁乁䝧䅁䵁䅉䅅䅁䕁䅁䅁睁䵁䅁䅁权䙁杄䅁权晁杂䅁权杁杂䅁允䅁䅁䅅䅁䭁䝁䩧䅁䵁䅉䅅䅁䑁䅁䅁睁䵁䅁䅁权㑄权䅁权捁杂䅁允䅁䅁䅅䅁䭁䝁䝉䅁䵁䅉䅅䅁䑁䅁䅁睁䵁䅁䅁权瑄䅄䅁权敁杂䅁允䅁䅁䅅䅁䭁䙁䝙䅁䵁䅉䅅䅁䑁䅁䅁睁䵁䅁䅁权ぁ允䅁权捁杂䅁允䅁䅁䅅䅁䭁䭁䝉䅁䵁䅉䅅䅁䙁䅁䅁睁䵁䅁䅁权煁允䅁权獄权䅁权浄权䅁权湄权䅁允䅁䅁䅅䅁䡁䅁䅁䅁杁畢䅖䍄䉁䅁䅁睁䅁䅁䅍䅄䅁䅁䅯朰䅷䅁䅯杈䅙䅁䅅䅁䉁䅁䅁权㉂杂䅁䍄䉁䅁䅁兂䅁䅁䅍䅄䅁䅁䅯儯䅕䅁䅯䄷䅯䅁䅯朵䅯䅁䅯眵䅯䅁䅅䅁䉁䅁䅁睂䅁䅁䅁䍑洷䅑杷允䅁䅁䅕䅁䑁䅁䅷䅁䭁䱁䈴䅁䭁佁䭧䅁䭁佁䭙䅁䭁佁䭣䅁䉁䅁䅁允䅁䅁䅯李䅳䅁杷允䅁䅁䅍䅁䑁䅁䅷䅁䭁䑁䉑䅁䭁䉁䜴䅁䉁䅁䅁允䅁䅁䅯杯䅙䅁杷允䅁䅁䅍䅁䑁䅁䅷䅁䭁䑁䵉䅁䭁䉁䝷䅁䉁䅁䅁允䅁䅁䅯睥䅙䅁杷允䅁䅁䅑䅁䑁䅁䅷䅁䭁乁䉑䅁䭁䅁䅑䅁䭁䅁䅕䅁䉁䅁䅁允䅁䉁䅑獔卥䅁䅁䅁䵁䅉䅅䅁䕁䅁䅁睁䵁䅁䅁权乁杄䅁权晁杂䅁权杁杂䅁允䅁䅁䅅䅁䭁䩁䡧䅁䵁䅉䅅䅁䑁䅁䅁睁䵁䅁䅁权癄允䅁权敁杂䅁允䅁䅁䅅䅁䭁䩁䝉䅁䵁䅉䅅䅁䕁䅁䅁睁䵁䅁䅁权牂䅁䅁权䭁䅁䅁权䕁杁䅁允䅁䅁䅅䅁䙁䍁睇浣剩儷䅊䍄䉁䅁䅁兂䅁䅁䅍䅄䅁䅁䅯杤䅁䅁䅯朶䅯䅁䅯朵䅯䅁䅯眶䅯䅁䅅䅁䉁䅁䅁睂䅁䅁䅁䌴浲䅑杷允䅁䅁䅕䅁䑁䅁䅷䅁䭁䱁䴸䅁䭁佁䭫䅁䭁佁䭙䅁䭁佁䭣䅁䉁䅁䅁允䅁䅁䅯睫䄸䅁杷允䅁䅁䅍䅁䑁䅁䅷䅁䭁䭁䕙䅁䭁䍁䝙䅁䉁䅁䅁允䅁䅁䅕児塲㍯瑃䕖䵁䅉䅅䅁䕁䅁䅁睁䵁䅁䅁权ぁ允䅁权晁杂䅁权杁杂䅁允䅁䅁䅅䅁䭁䡁䡷䅁䵁䅉䅅䅁䙁䅁䅁睁䵁䅁䅁权あ䅁䅁权汄权䅁权浄权䅁权湄权䅁允䅁䅁䅅䅁䭁䅁䰰䅁䵁䅉䅅䅁䙁䅁䅁睁䵁䅁䅁权䩃䅁䅁权煄权䅁权浄权䅁权牄权䅁允䅁䅁䅅䅁䡁䅁䅁䅁䅁⭍䅚䍄䉁䅁䅁䅂䅁䅁䅍䅄䅁䅁䅯䅃䅳䅁䅯睈䅙䅁䅯䅉䅙䅁䅅䅁䉁䅁䅁权祃杂䅁䍄䉁䅁䅁兂䅁䅁䅍䅄䅁䅁䅯眫䅅䅁䅯儶䅯䅁䅯朵䅯䅁䅯眵䅯䅁䅅䅁䉁䅁䅁权瑂䅅䅁䍄䉁䅁䅁䅂䅁䅁䅍䅄䅁䅁䅯杈䅳䅁䅯睈䅙䅁䅯䅉䅙䅁䅅䅁䉁䅁䅁权摂权䅁䍄䉁䅁䅁兂䅁䅁䅍䅄䅁䅁䅯权䅕䅁䅯䄶䅯䅁䅯朵䅯䅁䅯眵䅯䅁䅅䅁䉁䅁䅁权䝁睃䅁䍄䉁䅁䅁䅂䅁䅁䅍䅄䅁䅁䅯杪䅁䅁䅯䅂䅁䅁䅯兂䅁䅁䅅䅁䉁䅁䅁䅆䥃䙕䄴䅁䅁䅁杷允䅁䅁䅕䅁䑁䅁䅷䅁䭁䑁䉑䅁䭁佁䭕䅁䭁佁䭙䅁䭁佁䭣䅁䉁䅁䅁允䅁䅁䅯䅏䅳䅁杷允䅁䅁䅕䅁䑁䅁䅷䅁䭁䉁佯䅁䭁佁䭧䅁䭁佁䭙䅁䭁佁䭣䅁䉁䅁䅁允䅁䅁䅯杂䅳䅁杷允䅁䅁䅕䅁䑁䅁䅷䅁䭁䵁䔰䅁䭁佁䭕䅁䭁佁䭙䅁䭁佁䭣䅁䉁䅁䅁允䅁䅁䅯䅅䅑䅁杷允䅁䅁䅕䅁䑁䅁䅷䅁䭁䭁䅁䅁䭁佁䭕䅁䭁佁䭙䅁䭁佁䭣䅁䉁䅁䅁允䅁䅁䅯兄䅳䅁杷允䅁䅁䅕䅁䑁䅁䅷䅁䭁䉁偫䅁䭁佁䭕䅁䭁佁䭙䅁䭁佁䭣䅁䉁䅁䅁允䅁䅁䅯䅅䅑䅁杷允䅁䅁䅍䅁䑁䅁䅷䅁䭁䵁䵙䅁䭁䍁䝙䅁䉁䅁䅁允䅁䅁䅕⽷潕䥘椯䕖䵁䅉䅅䅁䙁䅁䅁睁䵁䅁䅁权慁睄䅁权汄权䅁权浄权䅁权湄权䅁允䅁䅁䅅䅁䭁䉁䕁䅁䵁䅉䅅䅁䕁䅁䅁睁䵁䅁䅁权䱂允䅁权晁杂䅁权杁杂䅁允䅁䅁䅅䅁䭁佁䡍䅁䵁䅉䅅䅁䙁䅁䅁睁䵁䅁䅁权婄兂䅁权瑄权䅁权浄权䅁权湄权䅁允䅁䅁䅅䅁䡁䅁䅁䅁䅂位䅚䍄䉁䅁䅁睁䅁䅁䅍䅄䅁䅁䅯眰䅷䅁䅯杈䅙䅁䅅䅁䉁䅁䅁权㥁睂䅁䍄䉁䅁䅁兂䅁䅁䅍䅄䅁䅁䅯䅎䅅䅁䅯儷䅯䅁䅯朵䅯䅁䅯眵䅯䅁䅅䅁䉁䅁䅁睂䅁䅁䅁䕷浢䅑杷允䅁䅁䅍䅁䑁䅁䅷䅁䭁䱁乍䅁䭁䉁䝯䅁䉁䅁䅁允䅁䅁䅯杘䅙䅁杷允䅁䅁䅕䅁䑁䅁䅷䅁䭁䭁䙍䅁䭁佁䭷䅁䭁佁䭙䅁䭁佁䭣䅁䉁䅁䅁允䅁䅁䅯䅅䅑䅁杷允䅁䅁䅕䅁䑁䅁䅷䅁䭁乁䵍䅁䭁佁䭕䅁䭁佁䭙䅁䭁佁䭣䅁䉁䅁䅁允䅁䅁䅯䅅䅑䅁杷允䅁䅁䅍䅁䑁䅁䅷䅁䭁䭁䉍䅁䭁䉁䝯䅁䉁䅁䅁允䅁䅁䅯杷䅙䅁杷允䅁䅁䅍䅁䑁䅁䅷䅁䭁䅁䉳䅁䭁䍁䝑䅁䉁䅁䅁允䅁䅁䅯䅅䅑䅁杷允䅁䅁䅕䅁䑁䅁䅷䅁䭁䭁䉍䅁䭁佁䭕䅁䭁佁䭙䅁䭁佁䭣䅁䉁䅁䅁允䅁䅁䅯䅏䅳䅁杷允䅁䅁䅕䅁䑁䅁䅷䅁䭁䍁伴䅁䭁佁䭷䅁䭁佁䭙䅁䭁佁䭣䅁䉁䅁䅁允䅁䅁䅣䅁䅁䅁䝄䔵䵁䅉䅅䅁䙁䅁䅁睁䵁䅁䅁权橃允䅁权潄权䅁权浄权䅁权湄权䅁允䅁䅁䅅䅁䭁䅁䱙䅁䵁䅉䅅䅁䙁䅁䅁睁䵁䅁䅁权ぃ䅂䅁权獄权䅁权浄权䅁权湄权䅁允䅁䅁䅅䅁䭁䉁䕁䅁䵁䅉䅅䅁䑁䅁䅁睁䵁䅁䅁权敁允䅁权敁杂䅁允䅁䅁䅅䅁䭁䵁䜴䅁䵁䅉䅅䅁䑁䅁䅁睁䵁䅁䅁权桁䅄䅁权歁杂䅁允䅁䅁䅅䅁䭁䉁䕁䅁䵁䅉䅅䅁䙁䅁䅁睁䵁䅁䅁权牃䅄䅁权瑄权䅁权浄权䅁权湄权䅁允䅁䅁䅅䅁䡁䅁䅁䅁权畅䅒䍄䉁䅁䅁兂䅁䅁䅍䅄䅁䅁䅯睪䅑䅁䅯朶䅯䅁䅯朵䅯䅁䅯眶䅯䅁䅅䅁䉁䅁䅁睂䅁䅁䅁䑉浘䅑杷允䅁䅁䅍䅁䑁䅁䅷䅁䭁䉁䝁䅁䭁䍁䝑䅁䉁䅁䅁允䅁䅁䅯䅅䅑䅁杷允䅁䅁䅕䅁䑁䅁䅷䅁䭁䍁䴰䅁䭁佁䭧䅁䭁佁䭙䅁䭁佁䭣䅁䉁䅁䅁允䅁䅁䅯䅅䅑䅁杷允䅁䅁䅍䅁䑁䅁䅷䅁䭁䑁偕䅁䭁䉁䜴䅁䉁䅁䅁允䅁䅁䅯睪䅙䅁杷允䅁䅁䅕䅁䑁䅁䅷䅁䭁䩁乍䅁䭁佁䭷䅁䭁佁䭙䅁䭁佁䭣䅁䉁䅁䅁允䅁䅁䅯䅅䅑䅁杷允䅁䅁䅍䅁䑁䅁䅷䅁䭁乁䅑䅁䭁䉁䝷䅁䉁䅁䅁允䅁䅁䅯睘䅣䅁杷允䅁䅁䅕䅁䑁䅁䅷䅁䭁䥁䵷䅁䭁佁䭫䅁䭁佁䭙䅁䭁佁䭣䅁䉁䅁䅁允䅁䅁䅯䅅䅑䅁杷允䅁䅁䅕䅁䑁䅁䅷䅁䭁䑁偙䅁䭁佁䭫䅁䭁佁䭙䅁䭁佁䭣䅁䉁䅁䅁允䅁䅁䅯䅅䅑䅁杷允䅁䅁䅍䅁䑁䅁䅷䅁䭁䉁何䅁䭁䍁䝑䅁䉁䅁䅁允䅁䅁䅯䉓䅁䅁杷允䅁䅁䅍䅁䑁䅁䅷䅁䭁䱁䉯䅁䭁䍁䝙䅁䉁䅁䅁允䅁䅁䅕場啯歲硥ざ䵁䅉䅅䅁䑁䅁䅁睁䵁䅁䅁权䅃兂䅁权捁杂䅁允䅁䅁䅅䅁䭁䭁䜸䅁䵁䅉䅅䅁䑁䅁䅁睁䵁䅁䅁权䵃兂䅁权捁杂䅁允䅁䅁䅅䅁䭁䕁䜰䅁䵁䅉䅅䅁䙁䅁䅁睁䵁䅁䅁权䵄䅂䅁权獄权䅁权浄权䅁权湄权䅁允䅁䅁䅅䅁䭁䉁䕁䅁䵁䅉䅅䅁䙁䅁䅁睁䵁䅁䅁权㥄睃䅁权瑄权䅁权浄权䅁权湄权䅁允䅁䅁䅅䅁䡁䅁䅁䅁䅂攳䅖䍄䉁䅁䅁兂䅁䅁䅍䅄䅁䅁䅯儳䅕䅁䅯䄷䅯䅁䅯朵䅯䅁䅯眵䅯䅁䅅䅁䉁䅁䅁权允䅂䅁䍄䉁䅁䅁兂䅁䅁䅍䅄䅁䅁䅯免䄰䅁䅯儶䅯䅁䅯朵䅯䅁䅯眵䅯䅁䅅䅁䉁䅁䅁权允䅂䅁䍄䉁䅁䅁睁䅁䅁䅍䅄䅁䅁䅯睇䄴䅁䅯杊䅙䅁䅅䅁䉁䅁䅁兂㑃潈牘敕塨䅑杷允䅁䅁䅑䅁䑁䅁䅷䅁䭁䝁䙳䅁䭁䉁䜸䅁䭁䍁䝁䅁䉁䅁䅁允䅁䅁䅯杬䅣䅁杷允䅁䅁䅕䅁䑁䅁䅷䅁䭁䑁偧䅁䭁佁䭫䅁䭁佁䭙䅁䭁佁䭣䅁䉁䅁䅁允䅁䅁䅯䅅䅑䅁杷允䅁䅁䅍䅁䑁䅁䅷䅁䭁䝁䅅䅁䭁䍁䝙䅁䉁䅁䅁允䅁䅁䅕䭆䠵場ぱ啖䵁䅉䅅䅁䕁䅁䅁睁䵁䅁䅁权佁允䅁权剁䅁䅁权䙁䅁䅁允䅁䅁䅅䅁啁䍁睁杤䅉䅁䅁䍄䉁䅁䅁睁䅁䅁䅍䅄䅁䅁䅯䄵䅑䅁䅯杇䅙䅁䅅䅁䉁䅁䅁权坄杂䅁䍄䉁䅁䅁睁䅁䅁䅍䅄䅁䅁䅯睆䅕䅁䅯杊䅙䅁䅅䅁䉁䅁䅁兂㑃潈牘奕全䅑杷允䅁䅁䅍䅁䑁䅁䅷䅁䭁䥁䵣䅁䭁䉁䝷䅁䉁䅁䅁允䅁䅁䅯睅䅧䅁杷允䅁䅁䅑䅁䑁䅁䅷䅁䭁䑁䵁䅁䭁䉁䜸䅁䭁䍁䝁䅁䉁䅁䅁允䅁䅁䅯杄䅫䅁杷允䅁䅁䅍䅁䑁䅁䅷䅁䭁䍁䉳䅁䭁䉁䝧䅁䉁䅁䅁允䅁䅁䅯杓䅙䅁杷允䅁䅁䅍䅁䑁䅁䅷䅁䭁䭁䄰䅁䭁䉁䜴䅁䉁䅁䅁允䅁䅁䅯兣䅫䅁杷允䅁䅁䅍䅁䑁䅁䅷䅁䭁䉁䵉䅁䭁䉁䝯䅁䉁䅁䅁允䅁䅁䅯䅷䅙䅁杷允䅁䅁䅍䅁䑁䅁䅷䅁䭁佁䅕䅁䭁䉁䝯䅁䉁䅁䅁允䅁䅁䅯材䅙䅁杷允䅁䅁䅕䅁䑁䅁䅷䅁䭁䉁何䅁䭁佁䭧䅁䭁佁䭙䅁䭁佁䭣䅁䉁䅁䅁允䅁䅁䅯杂䅳䅁杷允䅁䅁䅑䅁䑁䅁䅷䅁䭁䍁䉳䅁䭁䉁䜸䅁䭁䍁䝁䅁䉁䅁䅁允䅁䅁䅯睊䅧䅁杷允䅁䅁䅕䅁䑁䅁䅷䅁䭁䍁䉳䅁䭁佁䬰䅁䭁佁䭙䅁䭁佁䭣䅁䉁䅁䅁允䅁䅁䅣䅁䅁䭁汁欵䵁䅉䅅䅁䙁䅁䅁睁䵁䅁䅁权允兂䅁权汄权䅁权浄权䅁权湄权䅁允䅁䅁䅅䅁䭁䑁䰴䅁䵁䅉䅅䅁䙁䅁䅁睁䵁䅁䅁权潃䅄䅁权灄权䅁权浄权䅁权湄权䅁允䅁䅁䅅䅁䭁䑁偯䅁䵁䅉䅅䅁䑁䅁䅁睁䵁䅁䅁权硄兂䅁权歁杂䅁允䅁䅁䅅䅁䭁䡁䥯䅁䵁䅉䅅䅁䕁䅁䅁睁䵁䅁䅁权汃允䅁权晁杂䅁权杁杂䅁允䅁䅁䅅䅁䭁䕁䝷䅁䵁䅉䅅䅁䑁䅁䅁睁䵁䅁䅁权汃允䅁权歁杂䅁允䅁䅁䅅䅁䭁䝁䡣䅁䵁䅉䅅䅁䑁䅁䅁睁䵁䅁䅁权祄允䅁权奁杂䅁允䅁䅁䅅䅁䭁䕁䡫䅁䵁䅉䅅䅁䑁䅁䅁睁䵁䅁䅁权䉂允䅁权慁杂䅁允䅁䅁䅅䅁䭁䑁䝷䅁䵁䅉䅅䅁䙁䅁䅁睁䵁䅁䅁权䥁允䅁权獄权䅁权浄权䅁权湄权䅁允䅁䅁䅅䅁䡁䅁䅁䅁䅄由䅖䍄䉁䅁䅁䅂䅁䅁䅍䅄䅁䅁䅯村䅁䅁䅯䅂䅁䅁䅯兂䅁䅁䅅䅁䉁䅁䅁䅆佃䤶䄰䅁䅁䅁杷允䅁䅁䅕䅁䑁䅁䅷䅁䭁䭁䉕䅁䭁佁䭧䅁䭁佁䭙䅁䭁佁䭣䅁䉁䅁䅁允䅁䅁䅯杂䅳䅁杷允䅁䅁䅑䅁䑁䅁䅷䅁䭁䝁䱣䅁䭁䉁䜸䅁䭁䍁䝁䅁䉁䅁䅁允䅁䅁䅯眶䅷䅁杷允䅁䅁䅍䅁䑁䅁䅷䅁䭁乁䕑䅁䭁䍁䝑䅁䉁䅁䅁允䅁䅁䅯睇䅧䅁杷允䅁䅁䅑䅁䑁䅁䅷䅁䭁䑁䅁䅁䭁䅁䍅䅁䭁䅁䍉䅁䉁䅁䅁允䅁䅁䅕橴啒䐫祦唵䵁䅉䅅䅁䕁䅁䅁睁䵁䅁䅁权㝂䅁䅁权䕁䅁䅁权䕁杁䅁允䅁䅁䅅䅁啁䍁楩杁䅅䅁䅁䍄䉁䅁䅁兂䅁䅁䅍䅄䅁䅁䅯䅖䅕䅁䅯䄶䅯䅁䅯朵䅯䅁䅯眵䅯䅁䅅䅁䉁䅁䅁权䝁睃䅁䍄䉁䅁䅁兂䅁䅁䅍䅄䅁䅁䅯杮䅁䅁䅯䄶䅯䅁䅯朵䅯䅁䅯眵䅯䅁䅅䅁䉁䅁䅁权⭄权䅁䍄䉁䅁䅁兂䅁䅁䅍䅄䅁䅁䅯儷䄴䅁䅯䄷䅯䅁䅯朵䅯䅁䅯眵䅯䅁䅅䅁䉁䅁䅁睂䅁䅁䅁䍑洯䅑杷允䅁䅁䅍䅁䑁䅁䅷䅁䭁䭁䴴䅁䭁䉁䜴䅁䉁䅁䅁允䅁䅁䅯䅎䅙䅁杷允䅁䅁䅑䅁䑁䅁䅷䅁䭁䉁䅯䅁䭁䅁䍅䅁䭁䅁䍍䅁䉁䅁䅁允䅁䅁䅕䵈㍯䴫督啺䵁䅉䅅䅁䑁䅁䅁睁䵁䅁䅁权睃䅄䅁权敁杂䅁允䅁䅁䅅䅁䭁䑁䝑䅁䵁䅉䅅䅁䙁䅁䅁睁䵁䅁䅁权䉂睄䅁权獄权䅁权浄权䅁权湄权䅁允䅁䅁䅅䅁䭁䉁䕁䅁䵁䅉䅅䅁䑁䅁䅁睁䵁䅁䅁权楁杄䅁权流杂䅁允䅁䅁䅅䅁䙁䡁啳歲桦汇䅤䍄䉁䅁䅁䅂䅁䅁䅍䅄䅁䅁䅯䅌䄴䅁䅯睈䅙䅁䅯䅉䅙䅁䅅䅁䉁䅁䅁权扄杂䅁䍄䉁䅁䅁睁䅁䅁䅍䅄䅁䅁䅯儷䄴䅁䅯䅊䅙䅁䅅䅁䉁䅁䅁权㡁睄䅁䍄䉁䅁䅁兂䅁䅁䅍䅄䅁䅁䅯杮䅁䅁䅯儷䅯䅁䅯朵䅯䅁䅯眵䅯䅁䅅䅁䉁䅁䅁睂䅁䅁䅁䕙浔䅑杷允䅁䅁䅕䅁䑁䅁䅷䅁䭁䵁䘰䅁䭁佁䭫䅁䭁佁䭙䅁䭁佁䭣䅁䉁䅁䅁允䅁䅁䅯兘䄸䅁杷允䅁䅁䅍䅁䑁䅁䅷䅁䭁䑁䉯䅁䭁䉁䝯䅁䉁䅁䅁允䅁䅁䅯睇䅙䅁杷允䅁䅁䅍䅁䑁䅁䅷䅁䭁䭁䱳䅁䭁䉁䝧䅁䉁䅁䅁允䅁䅁䅯睢䅙䅁杷允䅁䅁䅕䅁䑁䅁䅷䅁䭁䅁䙉䅁䭁佁䭧䅁䭁佁䭙䅁䭁佁䭣䅁䉁䅁䅁允䅁䅁䅯杂䅳䅁杷允䅁䅁䅕䅁䑁䅁䅷䅁䭁䑁倴䅁䭁佁䭧䅁䭁佁䭙䅁䭁佁䭣䅁䉁䅁䅁允䅁䅁䅯䅅䅑䅁杷允䅁䅁䅍䅁䑁䅁䅷䅁䭁䑁䉯䅁䭁䉁䝷䅁䉁䅁䅁允䅁䅁䅯杗䅙䅁杷允䅁䅁䅍䅁䑁䅁䅷䅁䭁䱁乫䅁䭁䍁䝑䅁䉁䅁䅁允䅁䅁䅯䅅䅑䅁杷允䅁䅁䅍䅁䑁䅁䅷䅁䭁偁乑䅁䭁䉁䝷䅁䉁䅁䅁允䅁䅁䅯睋䅙䅁杷允䅁䅁䅍䅁䑁䅁䅷䅁䭁䩁䙅䅁䭁䉁䝷䅁䉁䅁䅁允䅁䅁䅯睪䅙䅁杷允䅁䅁䅑䅁䑁䅁䅷䅁䭁䑁䉯䅁䭁䉁䜸䅁䭁䍁䝁䅁䉁䅁䅁允䅁䅁䅯眫䅣䅁杷允䅁䅁䅑䅁䑁䅁䅷䅁䭁䱁䅑䅁䭁䅁䅑䅁䭁䅁䍑䅁䉁䅁䅁允䅁䉁䅑噭漱䅁䅁䅁䵁䅉䅅䅁䙁䅁䅁睁䵁䅁䅁权奁兄䅁权潄权䅁权浄权䅁权湄权䅁允䅁䅁䅅䅁䭁䉁䕁䅁䵁䅉䅅䅁䙁䅁䅁睁䵁䅁䅁权時䅄䅁权潄权䅁权浄权䅁权湄权䅁允䅁䅁䅅䅁䭁偁䬴䅁䵁䅉䅅䅁䙁䅁䅁睁䵁䅁䅁权䵁杂䅁权灄权䅁权浄权䅁权湄权䅁允䅁䅁䅅䅁䭁䉁䕁䅁䵁䅉䅅䅁䙁䅁䅁睁䵁䅁䅁权潁睃䅁权獄权䅁权浄权䅁权湄权䅁允䅁䅁䅅䅁䭁䉁䕁䅁䵁䅉䅅䅁䙁䅁䅁睁䵁䅁䅁权捃䅁䅁权煄权䅁权浄权䅁权牄权䅁允䅁䅁䅅䅁䡁䅁䅁䅁䅄⭐䅚䍄䉁䅁䅁睁䅁䅁䅍䅄䅁䅁䅯杘䅕䅁䅯䅈䅙䅁䅅䅁䉁䅁䅁权啄睂䅁䍄䉁䅁䅁睁䅁䅁䅍䅄䅁䅁䅯兔䄰䅁䅯䅊䅙䅁䅅䅁䉁䅁䅁权䅂睄䅁䍄䉁䅁䅁兂䅁䅁䅍䅄䅁䅁䅯杏䅅䅁䅯儷䅯䅁䅯朵䅯䅁䅯眵䅯䅁䅅䅁䉁䅁䅁睂噂噖噖坙楮䅑杷允䅁䅁䅍䅁䑁䅁䅷䅁䭁䍁䄸䅁䭁䉁䝷䅁䉁䅁䅁允䅁䅁䅯杍䅣䅁杷允䅁䅁䅑䅁䑁䅁䅷䅁䭁䑁䉕䅁䭁䅁䅑䅁䭁䅁䅕䅁䉁䅁䅁允䅁䉁䅑䠲汕䅁䅁䅁䵁䅉䅅䅁䙁䅁䅁睁䵁䅁䅁权楁兂䅁权汄权䅁权浄权䅁权湄权䅁允䅁䅁䅅䅁䭁䑁䱧䅁䵁䅉䅅䅁䑁䅁䅁睁䵁䅁䅁权㝁䅁䅁权流杂䅁允䅁䅁䅅䅁䙁䙁㑋潈牘嘸䅚䍄䉁䅁䅁睁䅁䅁䅍䅄䅁䅁䅯䄰䅁䅁䅯杊䅙䅁䅅䅁䉁䅁䅁兂㥁瑃橥䑣娱䅑杷允䅁䅁䅍䅁䑁䅁䅷䅁䭁佁䙫䅁䭁䉁䜴䅁䉁䅁䅁允䅁䅁䅯䅇䅧䅁杷允䅁䅁䅕䅁䑁䅁䅷䅁䭁偁䱫䅁䭁佁䭷䅁䭁佁䭙䅁䭁佁䭣䅁䉁䅁䅁允䅁䅁䅯䅅䅑䅁杷允䅁䅁䅕䅁䑁䅁䅷䅁䭁䡁余䅁䭁佁䭕䅁䭁佁䭙䅁䭁佁䭣䅁䉁䅁䅁允䅁䅁䅯䅅䅑䅁杷允䅁䅁䅑䅁䑁䅁䅷䅁䭁䕁䅕䅁䭁䅁䅑䅁䭁䅁䍑䅁䉁䅁䅁允䅁䉁䅑偁坤充䅁䅁䵁䅉䅅䅁䙁䅁䅁睁䵁䅁䅁权㝁䅁䅁权潄权䅁权浄权䅁权湄权䅁允䅁䅁䅅䅁䭁䉁䕁䅁䵁䅉䅅䅁䙁䅁䅁睁䵁䅁䅁权㝁䅁䅁权煄权䅁权浄权䅁权牄权䅁允䅁䅁䅅䅁䭁䉁䕁䅁䵁䅉䅅䅁䙁䅁䅁睁䵁䅁䅁权㝁䅁䅁权獄权䅁权浄权䅁权湄权䅁允䅁䅁䅅䅁䭁䉁䕁䅁䵁䅉䅅䅁䙁䅁䅁睁䵁䅁䅁权潁睃䅁权瑄权䅁权浄权䅁权湄权䅁允䅁䅁䅅䅁䭁䉁䕁䅁䵁䅉䅅䅁䕁䅁䅁睁䵁䅁䅁权橁兄䅁权晁杂䅁权杁杂䅁允䅁䅁䅅䅁䭁䩁䝷䅁䵁䅉䅅䅁䑁䅁䅁睁䵁䅁䅁权睁睃䅁权慁杂䅁允䅁䅁䅅䅁䭁䵁䜰䅁䵁䅉䅅䅁䙁䅁䅁睁䵁䅁䅁权慂允䅁权灄权䅁权浄权䅁权湄权䅁允䅁䅁䅅䅁䭁䙁偷䅁䵁䅉䅅䅁䑁䅁䅁睁䵁䅁䅁权䙁允䅁权慁杂䅁允䅁䅁䅅䅁䭁䉁䝳䅁䵁䅉䅅䅁䙁䅁䅁睁䵁䅁䅁权慃䅂䅁权煄权䅁权浄权䅁权牄权䅁允䅁䅁䅅䅁䡁䅁䅁䅁杄畎䅚䍄䉁䅁䅁睁䅁䅁䅍䅄䅁䅁䅯䅹䅷䅁䅯䅈䅙䅁䅅䅁䉁䅁䅁权獁睂䅁䍄䉁䅁䅁睁䅁䅁䅍䅄䅁䅁䅯儯䅅䅁䅯䅊䅙䅁䅅䅁䉁䅁䅁权楄䅃䅁䍄䉁䅁䅁䅂䅁䅁䅍䅄䅁䅁䅯兂䅅䅁䅯睈䅙䅁䅯䅉䅙䅁䅅䅁䉁䅁䅁权潂元䅁䍄䉁䅁䅁兂䅁䅁䅍䅄䅁䅁䅯兹䅁䅁䅯儶䅯䅁䅯朵䅯䅁䅯眵䅯䅁䅅䅁䉁䅁䅁权湃杄䅁䍄䉁䅁䅁睁䅁䅁䅍䅄䅁䅁䅯权䄴䅁䅯杈䅙䅁䅅䅁䉁䅁䅁权⽄杂䅁䍄䉁䅁䅁䅂䅁䅁䅍䅄䅁䅁䅯䄲䅁䅁䅯权䅁䅁䅯䅂䅉䅁䅅䅁䉁䅁䅁兂噄佥浫免杧䅑杷允䅁䅁䅕䅁䑁䅁䅷䅁䭁佁䅧䅁䭁佁䭷䅁䭁佁䭙䅁䭁佁䭣䅁䉁䅁䅁允䅁䅁䅣䅁䅁䕁歃唵䵁䅉䅅䅁䙁䅁䅁睁䵁䅁䅁权㉃睃䅁权煄权䅁权浄权䅁权牄权䅁允䅁䅁䅅䅁䭁䉁䕁䅁䵁䅉䅅䅁䙁䅁䅁睁䵁䅁䅁权㉃允䅁权獄权䅁权浄权䅁权湄权䅁允䅁䅁䅅䅁䭁䉁䕁䅁䵁䅉䅅䅁䙁䅁䅁睁䵁䅁䅁权䙁允䅁权灄权䅁权浄权䅁权湄权䅁允䅁䅁䅅䅁䭁䕁偍䅁䵁䅉䅅䅁䕁䅁䅁睁䵁䅁䅁权桁䅁䅁权䭁䅁䅁权䙁䅁䅁允䅁䅁䅅䅁䙁䵁㌯⭕汏穏䅂䍄䉁䅁䅁兂䅁䅁䅍䅄䅁䅁䅯兂䅅䅁䅯朶䅯䅁䅯朵䅯䅁䅯眶䅯䅁䅅䅁䉁䅁䅁睂䅁䅁䅁䕯浢䅑杷允䅁䅁䅕䅁䑁䅁䅷䅁䭁䅁䙫䅁䭁佁䬰䅁䭁佁䭙䅁䭁佁䭣䅁䉁䅁䅁允䅁䅁䅣䅁䅁佁䵁欵䵁䅉䅅䅁䑁䅁䅁睁䵁䅁䅁权㥁允䅁权捁杂䅁允䅁䅁䅅䅁䭁䵁䝳䅁䵁䅉䅅䅁䑁䅁䅁睁䵁䅁䅁权杁兄䅁权捁杂䅁允䅁䅁䅅䅁䭁䙁䝁䅁䵁䅉䅅䅁䙁䅁䅁睁䵁䅁䅁权㝃睃䅁权汄权䅁权浄权䅁权湄权䅁允䅁䅁䅅䅁䭁䉁䱧䅁䵁䅉䅅䅁䙁䅁䅁睁䵁䅁䅁权㥃睃䅁权汄权䅁权浄权䅁权湄权䅁允䅁䅁䅅䅁䭁䉁䕁䅁䵁䅉䅅䅁䑁䅁䅁睁䵁䅁䅁权允䅅䅁权奁杂䅁允䅁䅁䅅䅁䭁䕁䝯䅁䵁䅉䅅䅁䙁䅁䅁睁䵁䅁䅁权⭃睃䅁权汄权䅁权浄权䅁权湄权䅁允䅁䅁䅅䅁䭁䭁䱕䅁䵁䅉䅅䅁䑁䅁䅁睁䵁䅁䅁权歁䅁䅁权慁杂䅁允䅁䅁䅅䅁䭁䙁䝫䅁䵁䅉䅅䅁䕁䅁䅁睁䵁䅁䅁权㥁允䅁权晁杂䅁权杁杂䅁允䅁䅁䅅䅁䭁䑁䝳䅁䵁䅉䅅䅁䑁䅁䅁睁䵁䅁䅁权杁兄䅁权流杂䅁允䅁䅁䅅䅁䙁䡁啳歲桦汃䅬䍄䉁䅁䅁睁䅁䅁䅍䅄䅁䅁䅯朲䅳䅁䅯䅈䅙䅁䅅䅁䉁䅁䅁权牁杂䅁䍄䉁䅁䅁䅂䅁䅁䅍䅄䅁䅁䅯儷䅁䅁䅯允䅉䅁䅯睁䅉䅁䅅䅁䉁䅁䅁兂佁坪瑇ㅂ湢䅑杷允䅁䅁䅕䅁䑁䅁䅷䅁䭁䑁䈰䅁䭁佁䭕䅁䭁佁䭙䅁䭁佁䭣䅁䉁䅁䅁允䅁䅁䅯李䅳䅁杷允䅁䅁䅕䅁䑁䅁䅷䅁䭁䵁䅷䅁䭁佁䬰䅁䭁佁䭙䅁䭁佁䭣䅁䉁䅁䅁允䅁䅁䅣䅁䅁䅁㙁欵䵁䅉䅅䅁䙁䅁䅁睁䵁䅁䅁权㥁允䅁权潄权䅁权浄权䅁权湄权䅁允䅁䅁䅅䅁䭁䑁䱙䅁䵁䅉䅅䅁䕁䅁䅁睁䵁䅁䅁权䥁杂䅁权晁杂䅁权杁杂䅁允䅁䅁䅅䅁䭁䩁䝷䅁䵁䅉䅅䅁䙁䅁䅁睁䵁䅁䅁权㥁允䅁权灄权䅁权浄权䅁权湄权䅁允䅁䅁䅅䅁䭁䕁偕䅁䵁䅉䅅䅁䙁䅁䅁睁䵁䅁䅁权獂䅄䅁权汄权䅁权浄权䅁权湄权䅁允䅁䅁䅅䅁䭁䉁䱷䅁䵁䅉䅅䅁䙁䅁䅁睁䵁䅁䅁权杁兄䅁权灄权䅁权浄权䅁权湄权䅁允䅁䅁䅅䅁䭁䉁䕁䅁䵁䅉䅅䅁䕁䅁䅁睁䵁䅁䅁权湃允䅁权䕁䅁䅁权䕁杁䅁允䅁䅁䅅䅁啁䕁坩䅘䅅䅁䅁䍄䉁䅁䅁兂䅁䅁䅍䅄䅁䅁䅯睳䅑䅁䅯朶䅯䅁䅯朵䅯䅁䅯眶䅯䅁䅅䅁䉁䅁䅁权允䅂䅁䍄䉁䅁䅁兂䅁䅁䅍䅄䅁䅁䅯䅩䅷䅁䅯䄶䅯䅁䅯朵䅯䅁䅯眵䅯䅁䅅䅁䉁䅁䅁权䝁睃䅁䍄䉁䅁䅁兂䅁䅁䅍䅄䅁䅁䅯児䅅䅁䅯朶䅯䅁䅯朵䅯䅁䅯眶䅯䅁䅅䅁䉁䅁䅁权允䅂䅁䍄䉁䅁䅁睁䅁䅁䅍䅄䅁䅁䅯八䅕䅁䅯䅊䅙䅁䅅䅁䉁䅁䅁权灂睂䅁䍄䉁䅁䅁兂䅁䅁䅍䅄䅁䅁䅯児䅅䅁䅯䄷䅯䅁䅯朵䅯䅁䅯眵䅯䅁䅅䅁䉁䅁䅁睂䅁䅁䅁䙧椷䅑杷允䅁䅁䅕䅁䑁䅁䅷䅁䭁䍁乁䅁䭁佁䭷䅁䭁佁䭙䅁䭁佁䭣䅁䉁䅁䅁允䅁䅁䅯䅅䅑䅁杷允䅁䅁䅍䅁䑁䅁䅷䅁䭁乁䅁䅁䭁䉁䝧䅁䉁䅁䅁允䅁䅁䅯兇䅙䅁杷允䅁䅁䅕䅁䑁䅁䅷䅁䭁䩁䱁䅁䭁佁䭫䅁䭁佁䭙䅁䭁佁䭣䅁䉁䅁䅁允䅁䅁䅯䅅䅑䅁杷允䅁䅁䅍䅁䑁䅁䅷䅁䭁䩁䉷䅁䭁䉁䝷䅁䉁䅁䅁允䅁䅁䅯睋䅙䅁杷允䅁䅁䅕䅁䑁䅁䅷䅁䭁䍁䅫䅁䭁佁䭷䅁䭁佁䭙䅁䭁佁䭣䅁䉁䅁䅁允䅁䅁䅣䅁䅁䥁捃唵䵁䅉䅅䅁䙁䅁䅁睁䵁䅁䅁权䙄䅂䅁权潄权䅁权浄权䅁权湄权䅁允䅁䅁䅅䅁䭁䅁䱙䅁䵁䅉䅅䅁䙁䅁䅁睁䵁䅁䅁权㡃兂䅁权灄权䅁权浄权䅁权湄权䅁允䅁䅁䅅䅁䭁䕁偣䅁䵁䅉䅅䅁䙁䅁䅁睁䵁䅁䅁权⭃兂䅁权灄权䅁权浄权䅁权湄权䅁允䅁䅁䅅䅁䭁䉁䕁䅁䵁䅉䅅䅁䕁䅁䅁睁䵁䅁䅁权楃允䅁权剁䅁䅁权䕁杁䅁允䅁䅁䅅䅁啁䥁摃䍳䅉䅁䅁䍄䉁䅁䅁䅂䅁䅁䅍䅄䅁䅁䅯兯䅅䅁䅯允䅉䅁䅯睁䅉䅁䅅䅁䉁䅁䅁兂奂吱䜸坁浄䅑杷允䅁䅁䅕䅁䑁䅁䅷䅁䭁乁䅁䅁䭁佁䭕䅁䭁佁䭙䅁䭁佁䭣䅁䉁䅁䅁允䅁䅁䅯䅏䅳䅁杷允䅁䅁䅍䅁䑁䅁䅷䅁䭁䉁䘴䅁䭁䍁䝙䅁䉁䅁䅁允䅁䅁䅕場啯歲䉤䕓䵁䅉䅅䅁䑁䅁䅁睁䵁䅁䅁权癃兂䅁权敁杂䅁允䅁䅁䅅䅁䭁佁䝁䅁䵁䅉䅅䅁䑁䅁䅁睁䵁䅁䅁权㡃允䅁权奁杂䅁允䅁䅁䅅䅁䭁䕁䝯䅁䵁䅉䅅䅁䕁䅁䅁睁䵁䅁䅁权扂䅁䅁权剁䅁䅁权䙁䅁䅁允䅁䅁䅅䅁啁䝁偂剘䅳䅁䅁䍄䉁䅁䅁兂䅁䅁䅍䅄䅁䅁䅯杧䅅䅁䅯䄷䅯䅁䅯朵䅯䅁䅯眵䅯䅁䅅䅁䉁䅁䅁睂䅁䅁䅁䵁歺䅑杷允䅁䅁䅍䅁䑁䅁䅷䅁䭁䱁䉷䅁䭁䉁䜴䅁䉁䅁䅁允䅁䅁䅯眳䅣䅁杷允䅁䅁䅍䅁䑁䅁䅷䅁䭁䱁䉷䅁䭁䍁䝙䅁䉁䅁䅁允䅁䅁䅕椹捨㡪汌啗䵁䅉䅅䅁䑁䅁䅁睁䵁䅁䅁权啄兂䅁权捁杂䅁允䅁䅁䅅䅁䭁䍁䝯䅁䵁䅉䅅䅁䙁䅁䅁睁䵁䅁䅁权䡄䅄䅁权獄权䅁权浄权䅁权湄权䅁允䅁䅁䅅䅁䭁䉁䕁䅁䵁䅉䅅䅁䕁䅁䅁睁䵁䅁䅁权ㅄ允䅁权䉁杁䅁权䙁杁䅁允䅁䅁䅅䅁䙁䡁䕋瘰慨㥘䅖䍄䉁䅁䅁䅂䅁䅁䅍䅄䅁䅁䅯儹䅅䅁䅯允䅉䅁䅯睁䅉䅁䅅䅁䉁䅁䅁兂婂潕啳䙲䥲䅑杷允䅁䅁䅕䅁䑁䅁䅷䅁䭁佁䵕䅁䭁佁䭯䅁䭁佁䭙䅁䭁佁䭳䅁䉁䅁䅁允䅁䅁䅣䅁䅁䕁橁欵䵁䅉䅅䅁䑁䅁䅁睁䵁䅁䅁权㝁杄䅁权敁杂䅁允䅁䅁䅅䅁䭁䑁䝑䅁䵁䅉䅅䅁䙁䅁䅁睁䵁䅁䅁权⽁允䅁权煄权䅁权浄权䅁权牄权䅁允䅁䅁䅅䅁䡁䅁䅁䅁䅃敊䅚䍄䉁䅁䅁兂䅁䅁䅍䅄䅁䅁䅯睃䅁䅁䅯儵䅯䅁䅯朵䅯䅁䅯眵䅯䅁䅅䅁䉁䅁䅁权允䅂䅁䍄䉁䅁䅁兂䅁䅁䅍䅄䅁䅁䅯䅶䅅䅁䅯儶䅯䅁䅯朵䅯䅁䅯眵䅯䅁䅅䅁䉁䅁䅁权䱂睄䅁䍄䉁䅁䅁兂䅁䅁䅍䅄䅁䅁䅯䅨䅳䅁䅯朶䅯䅁䅯朵䅯䅁䅯眶䅯䅁䅅䅁䉁䅁䅁睂䅁䅁䅁䔴浦䅑杷允䅁䅁䅍䅁䑁䅁䅷䅁䭁䵁䉁䅁䭁䉁䜴䅁䉁䅁䅁允䅁䅁䅯䅰䅙䅁杷允䅁䅁䅍䅁䑁䅁䅷䅁䭁䵁䉁䅁䭁䍁䝙䅁䉁䅁䅁允䅁䅁䅕䡰㥁瑃橦歔䵁䅉䅅䅁䙁䅁䅁睁䵁䅁䅁权奃睄䅁权煄权䅁权浄权䅁权牄权䅁允䅁䅁䅅䅁䡁䅁䅁䅁杁畔䅚䍄䉁䅁䅁兂䅁䅁䅍䅄䅁䅁䅯兔䄸䅁䅯儷䅯䅁䅯朵䅯䅁䅯眵䅯䅁䅅䅁䉁䅁䅁睂䅁䅁䅁佁汮䅑杷允䅁䅁䅍䅁䑁䅁䅷䅁䭁䥁䙁䅁䭁䉁䝯䅁䉁䅁䅁允䅁䅁䅯兌䅙䅁杷允䅁䅁䅕䅁䑁䅁䅷䅁䭁偁估䅁䭁佁䬰䅁䭁佁䭙䅁䭁佁䭣䅁䉁䅁䅁允䅁䅁䅯䅅䅑䅁杷允䅁䅁䅕䅁䑁䅁䅷䅁䭁䙁䙁䅁䭁佁䭫䅁䭁佁䭙䅁䭁佁䭣䅁䉁䅁䅁允䅁䅁䅯杋䄰䅁杷允䅁䅁䅍䅁䑁䅁䅷䅁䭁䝁䙁䅁䭁䉁䜴䅁䉁䅁䅁允䅁䅁䅯来䅣䅁杷允䅁䅁䅕䅁䑁䅁䅷䅁䭁䵁䉁䅁䭁佁䭯䅁䭁佁䭙䅁䭁佁䭳䅁䉁䅁䅁允䅁䅁䅣䅁䅁䥁䥂欵䵁䅉䅅䅁䙁䅁䅁睁䵁䅁䅁权乄䅂䅁权獄权䅁权浄权䅁权湄权䅁允䅁䅁䅅䅁䭁䉁䕁䅁䵁䅉䅅䅁䕁䅁䅁睁䵁䅁䅁权牃允䅁权剁䅁䅁权䕁杁䅁允䅁䅁䅅䅁啁䥁流正䅅䅁䅁䍄䉁䅁䅁兂䅁䅁䅍䅄䅁䅁䅯杇䄸䅁䅯䄷䅯䅁䅯朵䅯䅁䅯眵䅯䅁䅅䅁䉁䅁䅁权允䅂䅁䍄䉁䅁䅁睁䅁䅁䅍䅄䅁䅁䅯䅥䅁䅁䅯杊䅙䅁䅅䅁䉁䅁䅁兂晁敨剴併夵䅑杷允䅁䅁䅍䅁䑁䅁䅷䅁䭁䥁䅣䅁䭁䉁䝯䅁䉁䅁䅁允䅁䅁䅯兗䅙䅁杷允䅁䅁䅑䅁䑁䅁䅷䅁䭁䥁䉕䅁䭁䅁䍅䅁䭁䅁䍉䅁䉁䅁䅁允䅁䅁䅕临穩㘵祂〲䵁䅉䅅䅁䑁䅁䅁睁䵁䅁䅁权浃䅁䅁权慁杂䅁允䅁䅁䅅䅁䭁䉁䝳䅁䵁䅉䅅䅁䙁䅁䅁睁䵁䅁䅁权䵄杄䅁权汄权䅁权浄权䅁权湄权䅁允䅁䅁䅅䅁䭁䉁䕁䅁䵁䅉䅅䅁䑁䅁䅁睁䵁䅁䅁权䙄兄䅁权慁杂䅁允䅁䅁䅅䅁䭁䙁䝫䅁䵁䅉䅅䅁䙁䅁䅁睁䵁䅁䅁权䥃允䅁权瑄权䅁权浄权䅁权湄权䅁允䅁䅁䅅䅁䡁䅁䅁䅁䅃⭑䅚䍄䉁䅁䅁䅂䅁䅁䅍䅄䅁䅁䅯儹䅳䅁䅯睈䅙䅁䅯䅉䅙䅁䅅䅁䉁䅁䅁权兂睄䅁䍄䉁䅁䅁䅂䅁䅁䅍䅄䅁䅁䅯睨䅁䅁䅯睈䅙䅁䅯䅉䅙䅁䅅䅁䉁䅁䅁权汄䅃䅁䍄䉁䅁䅁睁䅁䅁䅍䅄䅁䅁䅯睨䅁䅁䅯䅊䅙䅁䅅䅁䉁䅁䅁权剂睄䅁䍄䉁䅁䅁兂䅁䅁䅍䅄䅁䅁䅯䅱䅕䅁䅯儶䅯䅁䅯朵䅯䅁䅯眵䅯䅁䅅䅁䉁䅁䅁权允䅂䅁䍄䉁䅁䅁䅂䅁䅁䅍䅄䅁䅁䅯六䅅䅁䅯允䅉䅁䅯睁䅉䅁䅅䅁䉁䅁䅁兂䵄噫び噹癢䅑杷允䅁䅁䅕䅁䑁䅁䅷䅁䭁䍁䙍䅁䭁佁䬰䅁䭁佁䭙䅁䭁佁䭣䅁䉁䅁䅁允䅁䅁䅣䅁䅁䭁坄唵䵁䅉䅅䅁䙁䅁䅁睁䵁䅁䅁权䡃䅁䅁权瑄权䅁权浄权䅁权湄权䅁允䅁䅁䅅䅁䡁䅁䅁䅁杁當䅖䍄䉁䅁䅁䅂䅁䅁䅍䅄䅁䅁䅯杢䅷䅁䅯睈䅙䅁䅯䅉䅙䅁䅅䅁䉁䅁䅁权瑁元䅁䍄䉁䅁䅁睁䅁䅁䅍䅄䅁䅁䅯睍䅕䅁䅯䅇䅙䅁䅅䅁䉁䅁䅁权婁杂䅁䍄䉁䅁䅁睁䅁䅁䅍䅄䅁䅁䅯朷䅳䅁䅯杈䅙䅁䅅䅁䉁䅁䅁权㥁䅃䅁䍄䉁䅁䅁睁䅁䅁䅍䅄䅁䅁䅯䅔䄸䅁䅯䅈䅙䅁䅅䅁䉁䅁䅁权䱄杂䅁䍄䉁䅁䅁兂䅁䅁䅍䅄䅁䅁䅯䄶䅁䅁䅯儵䅯䅁䅯朵䅯䅁䅯眵䅯䅁䅅䅁䉁䅁䅁权⭁睃䅁䍄䉁䅁䅁兂䅁䅁䅍䅄䅁䅁䅯東䅁䅁䅯䄷䅯䅁䅯朵䅯䅁䅯眵䅯䅁䅅䅁䉁䅁䅁睂䅁䅁䅁䱙氯䅑杷允䅁䅁䅕䅁䑁䅁䅷䅁䭁佁䅧䅁䭁佁䭯䅁䭁佁䭙䅁䭁佁䭳䅁䉁䅁䅁允䅁䅁䅣䅁䅁䍁佂欵䵁䅉䅅䅁䙁䅁䅁睁䵁䅁䅁权潄䅁䅁权瑄权䅁权浄权䅁权湄权䅁允䅁䅁䅅䅁䡁䅁䅁䅁䅂佰䅖䍄䉁䅁䅁兂䅁䅁䅍䅄䅁䅁䅯䅩䅑䅁䅯儵䅯䅁䅯朵䅯䅁䅯眵䅯䅁䅅䅁䉁䅁䅁权㉁睃䅁䍄䉁䅁䅁兂䅁䅁䅍䅄䅁䅁䅯术䅑䅁䅯朶䅯䅁䅯朵䅯䅁䅯眶䅯䅁䅅䅁䉁䅁䅁睂䅁䅁䅁䍑浮䅑杷允䅁䅁䅕䅁䑁䅁䅷䅁䭁䝁乷䅁䭁佁䭧䅁䭁佁䭙䅁䭁佁䭣䅁䉁䅁䅁允䅁䅁䅯䅅䅑䅁杷允䅁䅁䅍䅁䑁䅁䅷䅁䭁䵁䅫䅁䭁䉁䜴䅁䉁䅁䅁允䅁䅁䅯眴䅙䅁杷允䅁䅁䅑䅁䑁䅁䅷䅁䭁䅁䉣䅁䭁䉁䅅䅁䭁䅁䅕䅁䉁䅁䅁允䅁䉁䅑䩁㌷权䅁䅁䵁䅉䅅䅁䕁䅁䅁睁䵁䅁䅁权䝃䅄䅁权晁杂䅁权杁杂䅁允䅁䅁䅅䅁䭁䡁䤸䅁䵁䅉䅅䅁䑁䅁䅁睁䵁䅁䅁权䩄䅁䅁权歁杂䅁允䅁䅁䅅䅁䭁䍁䭳䅁䵁䅉䅅䅁䕁䅁䅁睁䵁䅁䅁权捁䅁䅁权䉁杁䅁权䍁杁䅁允䅁䅁䅅䅁䙁䭁ㄶ乇呩佚䅨䍄䉁䅁䅁兂䅁䅁䅍䅄䅁䅁䅯兹䅁䅁䅯朶䅯䅁䅯朵䅯䅁䅯眶䅯䅁䅅䅁䉁䅁䅁睂䅁䅁䅁䕙浘䅑杷允䅁䅁䅑䅁䑁䅁䅷䅁䭁䑁䅑䅁䭁䉁䅅䅁䭁䅁䅕䅁䉁䅁䅁允䅁䉁䅑愲佭䅈䅁䅁䵁䅉䅅䅁䙁䅁䅁睁䵁䅁䅁权䩄䅁䅁权獄权䅁权浄权䅁权湄权䅁允䅁䅁䅅䅁䡁䅁䅁䅁杄攵䅖䍄䉁䅁䅁睁䅁䅁䅍䅄䅁䅁䅯睗䅅䅁䅯䅈䅙䅁䅅䅁䉁䅁䅁权煁睂䅁䍄䉁䅁䅁睁䅁䅁䅍䅄䅁䅁䅯朱䅳䅁䅯䅊䅙䅁䅅䅁䉁䅁䅁权噃䅅䅁䍄䉁䅁䅁兂䅁䅁䅍䅄䅁䅁䅯䅸䅅䅁䅯䄶䅯䅁䅯朵䅯䅁䅯眵䅯䅁䅅䅁䉁䅁䅁权䝁睃䅁䍄䉁䅁䅁睁䅁䅁䅍䅄䅁䅁䅯兇䅁䅁䅯杈䅙䅁䅅䅁䉁䅁䅁权十䅃䅁䍄䉁䅁䅁睁䅁䅁䅍䅄䅁䅁䅯睎䅷䅁䅯杇䅙䅁䅅䅁䉁䅁䅁权楂杂䅁䍄䉁䅁䅁䅂䅁䅁䅍䅄䅁䅁䅯䅦䅅䅁䅯允䅉䅁䅯兂䅉䅁䅅䅁䉁䅁䅁兂䝂噊げ䥭塮䅑杷允䅁䅁䅕䅁䑁䅁䅷䅁䭁䩁䱉䅁䭁佁䭯䅁䭁佁䭙䅁䭁佁䭳䅁䉁䅁䅁允䅁䅁䅣䅁䅁䝁瑁欵䵁䅉䅅䅁䑁䅁䅁睁䵁䅁䅁权婁䅁䅁权歁杂䅁允䅁䅁䅅䅁䭁偁䥧䅁䵁䅉䅅䅁䙁䅁䅁睁䵁䅁䅁权煁睃䅁权瑄权䅁权浄权䅁权湄权䅁允䅁䅁䅅䅁䭁䉁䕁䅁䵁䅉䅅䅁䑁䅁䅁睁䵁䅁䅁权祄䅂䅁权歁杂䅁允䅁䅁䅅䅁䭁䉁䕁䅁䵁䅉䅅䅁䕁䅁䅁睁䵁䅁䅁权慂兂䅁权晁杂䅁权杁杂䅁允䅁䅁䅅䅁䭁乁䝳䅁䵁䅉䅅䅁䙁䅁䅁睁䵁䅁䅁权卂兂䅁权瑄权䅁权浄权䅁权湄权䅁允䅁䅁䅅䅁䡁䅁䅁䅁䅁畆䅚䍄䉁䅁䅁䅂䅁䅁䅍䅄䅁䅁䅯睘䅅䅁䅯睈䅙䅁䅯䅉䅙䅁䅅䅁䉁䅁䅁权汄杂䅁䍄䉁䅁䅁兂䅁䅁䅍䅄䅁䅁䅯元䅕䅁䅯儶䅯䅁䅯朵䅯䅁䅯眵䅯䅁䅅䅁䉁䅁䅁权㥁兄䅁䍄䉁䅁䅁兂䅁䅁䅍䅄䅁䅁䅯兇䅁䅁䅯儶䅯䅁䅯朵䅯䅁䅯眵䅯䅁䅅䅁䉁䅁䅁权啂睄䅁䍄䉁䅁䅁睁䅁䅁䅍䅄䅁䅁䅯朱䅕䅁䅯杈䅙䅁䅅䅁䉁䅁䅁权䍄睂䅁䍄䉁䅁䅁䅂䅁䅁䅍䅄䅁䅁䅯䅶䅁䅁䅯䅂䅁䅁䅯兂䅁䅁䅅䅁䉁䅁䅁䅆䵄扫䄸䅁䅁䅁杷允䅁䅁䅕䅁䑁䅁䅷䅁䭁䉁䅫䅁䭁佁䭯䅁䭁佁䭙䅁䭁佁䭳䅁䉁䅁䅁允䅁䅁䅣䅁䅁佁煁欵䵁䅉䅅䅁䑁䅁䅁睁䵁䅁䅁权ㅃ䅁䅁权慁杂䅁允䅁䅁䅅䅁䭁䑁䝷䅁䵁䅉䅅䅁䙁䅁䅁睁䵁䅁䅁权灁䅁䅁权潄权䅁权浄权䅁权湄权䅁允䅁䅁䅅䅁䭁䅁䱙䅁䵁䅉䅅䅁䑁䅁䅁睁䵁䅁䅁权癃兄䅁权慁杂䅁允䅁䅁䅅䅁䭁䙁䜸䅁䵁䅉䅅䅁䙁䅁䅁睁䵁䅁䅁权婁䅁䅁权瑄权䅁权浄权䅁权湄权䅁允䅁䅁䅅䅁䡁䅁䅁䅁䅃⭰䅎䍄䉁䅁䅁睁䅁䅁䅍䅄䅁䅁䅯䅅䄴䅁䅯杊䅙䅁䅅䅁䉁䅁䅁兂卂䉵䘶砶偆䅑杷允䅁䅁䅍䅁䑁䅁䅷䅁䭁䍁䅕䅁䭁䉁䝧䅁䉁䅁䅁允䅁䅁䅯兏䅙䅁杷允䅁䅁䅍䅁䑁䅁䅷䅁䭁䵁乁䅁䭁䉁䜴䅁䉁䅁䅁允䅁䅁䅯党䅙䅁杷允䅁䅁䅕䅁䑁䅁䅷䅁䭁䍁䉍䅁䭁佁䭕䅁䭁佁䭙䅁䭁佁䭣䅁䉁䅁䅁允䅁䅁䅯䅏䅳䅁杷允䅁䅁䅕䅁䑁䅁䅷䅁䭁䱁乳䅁䭁佁䭕䅁䭁佁䭙䅁䭁佁䭣䅁䉁䅁䅁允䅁䅁䅯李䅳䅁杷允䅁䅁䅕䅁䑁䅁䅷䅁䭁䕁丸䅁䭁佁䬰䅁䭁佁䭙䅁䭁佁䭣䅁䉁䅁䅁允䅁䅁䅯䅅䅑䅁杷允䅁䅁䅍䅁䑁䅁䅷䅁䭁䍁䅕䅁䭁䍁䝑䅁䉁䅁䅁允䅁䅁䅯䅌䅯䅁杷允䅁䅁䅕䅁䑁䅁䅷䅁䭁偁䉙䅁䭁佁䭕䅁䭁佁䭙䅁䭁佁䭣䅁䉁䅁䅁允䅁䅁䅯児䅉䅁杷允䅁䅁䅍䅁䑁䅁䅷䅁䭁䅁乕䅁䭁䉁䝧䅁䉁䅁䅁允䅁䅁䅯䅦䅙䅁杷允䅁䅁䅑䅁䑁䅁䅷䅁䭁䉁䅍䅁䭁䉁䅅䅁䭁偁䈸䅁䉁䅁䅁允䅁䉁䅑佧啐光䅁䅁䵁䅉䅅䅁䑁䅁䅁睁䵁䅁䅁权煃䅁䅁权奁杂䅁允䅁䅁䅅䅁䭁䑁䝫䅁䵁䅉䅅䅁䑁䅁䅁睁䵁䅁䅁权䵁允䅁权歁杂䅁允䅁䅁䅅䅁䭁䉁䕁䅁䵁䅉䅅䅁䑁䅁䅁睁䵁䅁䅁权煂䅄䅁权奁杂䅁允䅁䅁䅅䅁䭁䉁䝫䅁䵁䅉䅅䅁䙁䅁䅁睁䵁䅁䅁权啂䅄䅁权瑄权䅁权浄权䅁权湄权䅁允䅁䅁䅅䅁䡁䅁䅁䅁权佅䅚䍄䉁䅁䅁兂䅁䅁䅍䅄䅁䅁䅯兙䅁䅁䅯儵䅯䅁䅯朵䅯䅁䅯眵䅯䅁䅅䅁䉁䅁䅁权允䅂䅁䍄䉁䅁䅁兂䅁䅁䅍䅄䅁䅁䅯剺䅁䅁䅯朶䅯䅁䅯朵䅯䅁䅯眶䅯䅁䅅䅁䉁䅁䅁权允䅂䅁䍄䉁䅁䅁睁䅁䅁䅍䅄䅁䅁䅯杢䅁䅁䅯䅇䅙䅁䅅䅁䉁䅁䅁权㡂杂䅁䍄䉁䅁䅁兂䅁䅁䅍䅄䅁䅁䅯睭䅑䅁䅯朶䅯䅁䅯朵䅯䅁䅯眶䅯䅁䅅䅁䉁䅁䅁权允䅂䅁䍄䉁䅁䅁兂䅁䅁䅍䅄䅁䅁䅯兙䅁䅁䅯䄶䅯䅁䅯朵䅯䅁䅯眵䅯䅁䅅䅁䉁䅁䅁权允䅂䅁䍄䉁䅁䅁兂䅁䅁䅍䅄䅁䅁䅯兙䅁䅁䅯儶䅯䅁䅯朵䅯䅁䅯眵䅯䅁䅅䅁䉁䅁䅁权允䅂䅁䍄䉁䅁䅁睁䅁䅁䅍䅄䅁䅁䅯眲䅕䅁䅯䅈䅙䅁䅅䅁䉁䅁䅁权呁䅃䅁䍄䉁䅁䅁䅂䅁䅁䅍䅄䅁䅁䅯党䅷䅁䅯睈䅙䅁䅯䅉䅙䅁䅅䅁䉁䅁䅁权㑄杂䅁䍄䉁䅁䅁兂䅁䅁䅍䅄䅁䅁䅯兙䅷䅁䅯䄶䅯䅁䅯朵䅯䅁䅯眵䅯䅁䅅䅁䉁䅁䅁权䝁睃䅁䍄䉁䅁䅁䅂䅁䅁䅍䅄䅁䅁䅯兩䅁䅁䅯允䅉䅁䅯睁䅉䅁䅅䅁䉁䅁䅁兂浂灂㔴⽫⽗䅑杷允䅁䅁䅍䅁䑁䅁䅷䅁䭁偁䉙䅁䭁䉁䝧䅁䉁䅁䅁允䅁䅁䅯䅦䅙䅁杷允䅁䅁䅍䅁䑁䅁䅷䅁䭁䍁䉯䅁䭁䉁䝷䅁䉁䅁䅁允䅁䅁䅯杰䅣䅁杷允䅁䅁䅑䅁䑁䅁䅷䅁䭁䝁䅧䅁䭁䉁䅅䅁䭁䅁䅕䅁䉁䅁䅁允䅁䉁䅑丵啩睁䅁䅁䵁䅉䅅䅁䙁䅁䅁睁䵁䅁䅁权⽃䅄䅁权煄权䅁权浄权䅁权牄权䅁允䅁䅁䅅䅁䡁䅁䅁䅁䅄敒䅚䍄䉁䅁䅁睁䅁䅁䅍䅄䅁䅁䅯睍䄸䅁䅯杈䅙䅁䅅䅁䉁䅁䅁权煃杂䅁䍄䉁䅁䅁䅂䅁䅁䅍䅄䅁䅁䅯䅈䄸䅁䅯睈䅙䅁䅯䅉䅙䅁䅅䅁䉁䅁䅁权䵂杂䅁䍄䉁䅁䅁兂䅁䅁䅍䅄䅁䅁䅯䅪䅷䅁䅯朶䅯䅁䅯朵䅯䅁䅯眶䅯䅁䅅䅁䉁䅁䅁权允䅂䅁䍄䉁䅁䅁睁䅁䅁䅍䅄䅁䅁䅯睚䅕䅁䅯䅈䅙䅁䅅䅁䉁䅁䅁权啃杂䅁䍄䉁䅁䅁䅂䅁䅁䅍䅄䅁䅁䅯䅫䅁䅁䅯䅂䅁䅁䅯䅂䅉䅁䅅䅁䉁䅁䅁䅆睄瑺䅅䅁䅁䅁杷允䅁䅁䅕䅁䑁䅁䅷䅁䭁䝁䅅䅁䭁佁䭷䅁䭁佁䭙䅁䭁佁䭣䅁䉁䅁䅁允䅁䅁䅯䅅䅑䅁杷允䅁䅁䅕䅁䑁䅁䅷䅁䭁䩁䙁䅁䭁佁䭯䅁䭁佁䭙䅁䭁佁䭳䅁䉁䅁䅁允䅁䅁䅯䅅䅑䅁杷允䅁䅁䅍䅁䑁䅁䅷䅁䭁䥁䅫䅁䭁䉁䝧䅁䉁䅁䅁允䅁䅁䅯䅦䅙䅁杷允䅁䅁䅕䅁䑁䅁䅷䅁䭁䝁佳䅁䭁佁䭫䅁䭁佁䭙䅁䭁佁䭣䅁䉁䅁䅁允䅁䅁䅯䅅䅑䅁杷允䅁䅁䅍䅁䑁䅁䅷䅁䭁䉁乕䅁䭁䉁䝧䅁䉁䅁䅁允䅁䅁䅯兓䅣䅁杷允䅁䅁䅑䅁䑁䅁䅷䅁䭁䵁䉍䅁䭁䅁䍅䅁䭁䅁䍍䅁䉁䅁䅁允䅁䅁䅕䔯橬慹㤫う䵅䅉䅅䅁䑁䅁䅁睁䵁䅁䅁权ぁ兂䅁权慁杂䅁允䅁䅁䅅䅁䭁乁䝙䅁䵁䅉䅅䅁䑁䅁䅁睁䵁䅁䅁权坁兄䅁权奁杂䅁允䅁䅁䅅䅁䭁䕁䝯䅁䵁䅉䅅䅁䕁䅁䅁睁䵁䅁䅁权湂允䅁权䕁䅁䅁权䕁杁䅁允䅁䅁䅅䅁啁偁䅃杸䅑䅁䅁䍄䉁䅁䅁睁䅁䅁䅍䅄䅁䅁䅯睕䅕䅁䅯䅇䅙䅁䅅䅁䉁䅁䅁权㡂杂䅁䍄䉁䅁䅁睁䅁䅁䅍䅄䅁䅁䅯睦䅳䅁䅯䅊䅙䅁䅅䅁䉁䅁䅁权湄睄䅁䍄䉁䅁䅁兂䅁䅁䅍䅄䅁䅁䅯儷䅳䅁䅯䄶䅯䅁䅯朵䅯䅁䅯眵䅯䅁䅅䅁䉁䅁䅁权允䅂䅁䍄䉁䅁䅁睁䅁䅁䅍䅄䅁䅁䅯䅑䅅䅁䅯杇䅙䅁䅅䅁䉁䅁䅁权扁杂䅁䍄䉁䅁䅁䅂䅁䅁䅍䅄䅁䅁䅯䅪䅁䅁䅯䅂䅁䅁䅯䅂䅉䅁䅅䅁䉁䅁䅁䅆权半䉁䅁䅁䅁杷允䅁䅁䅑䅁䑁䅁䅷䅁䭁䵁䉅䅁䭁䅁䅯䅁䭁䅁䍑䅁䉁䅁䅁允䅁䅁䅕渷⽷噎㘶䕄䵁䅉䅅䅁䑁䅁䅁睁䵁䅁䅁权䩃䅁䅁权歁杂䅁允䅁䅁䅅䅁䭁䉁䕁䅁䵁䅉䅅䅁䑁䅁䅁睁䵁䅁䅁权牄兂䅁权歁杂䅁允䅁䅁䅅䅁䭁偁䡑䅁䵁䅉䅅䅁䕁䅁䅁睁䵁䅁䅁权敃允䅁权䭁䅁䅁权䙁䅁䅁允䅁䅁䅅䅁䙁䵁桵扒穢是⽉䍄䉁䅁䅁䅂䅁䅁䅍䅄䅁䅁䅯睯䅅䅁䅯允䅉䅁䅯睁䅉䅁䅅䅁䉁䅁䅁兂㍁䤲㝊䵫婘䅑杷允䅁䅁䅑䅁䑁䅁䅷䅁䭁䡁䰰䅁䭁䉁䜸䅁䭁䍁䝁䅁䉁䅁䅁允䅁䅁䅯杨䅙䅁杷允䅁䅁䅍䅁䑁䅁䅷䅁䭁䥁䅫䅁䭁䍁䝙䅁䉁䅁䅁允䅁䅁䅕椹捨㡪䙌䕕䵁䅉䅅䅁䕁䅁䅁睁䵁䅁䅁权瑄允䅁权晁杂䅁权杁杂䅁允䅁䅁䅅䅁䭁偁䝫䅁䵁䅉䅅䅁䙁䅁䅁睁䵁䅁䅁权㉃䅂䅁权獄权䅁权浄权䅁权湄权䅁允䅁䅁䅅䅁䭁䉁䕁䅁䵁䅉䅅䅁䑁䅁䅁睁䵁䅁䅁权䝂允䅁权奁杂䅁允䅁䅁䅅䅁䭁䍁䝫䅁䵁䅉䅅䅁䑁䅁䅁睁䵁䅁䅁权䝂允䅁权慁杂䅁允䅁䅁䅅䅁䭁䙁䜸䅁䵁䅉䅅䅁䑁䅁䅁睁䵁䅁䅁权䝂允䅁权捁杂䅁允䅁䅁䅅䅁䭁䍁䝣䅁䵁䅉䅅䅁䑁䅁䅁睁䵁䅁䅁权祂兂䅁权敁杂䅁允䅁䅁䅅䅁䭁䝁䥉䅁䵁䅉䅅䅁䕁䅁䅁睁䵁䅁䅁权湁允䅁权䕁䅁䅁权䙁䅁䅁允䅁䅁䅅䅁啁偁䵸睳䅍䅁䅁䍄䉁䅁䅁睁䅁䅁䅍䅄䅁䅁䅯睉䅅䅁䅯杇䅙䅁䅅䅁䉁䅁䅁权㡁杂䅁䍄䉁䅁䅁睁䅁䅁䅍䅄䅁䅁䅯睊䅳䅁䅯杈䅙䅁䅅䅁䉁䅁䅁权ぁ杂䅁䍄䉁䅁䅁䅂䅁䅁䅍䅄䅁䅁䅯䅅䅙䅁䅯睈䅙䅁䅯䅉䅙䅁䅅䅁䉁䅁䅁权佂杂䅁䍄䉁䅁䅁兂䅁䅁䅍䅄䅁䅁䅯䅺䅁䅁䅯儶䅯䅁䅯朵䅯䅁䅯眵䅯䅁䅅䅁䉁䅁䅁权奂睄䅁䍄䉁䅁䅁睁䅁䅁䅍䅄䅁䅁䅯睧䄰䅁䅯杊䅙䅁䅅䅁䉁䅁䅁兂㥁瑃橥䥣報䅑杷允䅁䅁䅕䅁䑁䅁䅷䅁䭁䩁䕧䅁䭁佁䭫䅁䭁佁䭙䅁䭁佁䭣䅁䉁䅁䅁允䅁䅁䅯䅅䅑䅁杷允䅁䅁䅕䅁䑁䅁䅷䅁䭁䕁䉙䅁䭁佁䭕䅁䭁佁䭙䅁䭁佁䭣䅁䉁䅁䅁允䅁䅁䅯䅏䅳䅁杷允䅁䅁䅕䅁䑁䅁䅷䅁䭁䕁䉙䅁䭁佁䭧䅁䭁佁䭙䅁䭁佁䭣䅁䉁䅁䅁允䅁䅁䅯杂䅳䅁杷允䅁䅁䅑䅁䑁䅁䅷䅁䭁䝁䈴䅁䭁䅁䅯䅁䭁䅁䍑䅁䉁䅁䅁允䅁䅁䅕䬸䝦穓䩥吶䴸䅉䅅䅁䙁䅁䅁睁䵁䅁䅁权䝂允䅁权煄权䅁权浄权䅁权牄权䅁允䅁䅁䅅䅁䡁䅁䅁䅁杄佋䅚䍄䉁䅁䅁睁䅁䅁䅍䅄䅁䅁䅯兪䅑䅁䅯䅈䅙䅁䅅䅁䉁䅁䅁权あ杂䅁䍄䉁䅁䅁䅂䅁䅁䅍䅄䅁䅁䅯杚䅁䅁䅯充䅁䅁䅯䅂䅉䅁䅅䅁䉁䅁䅁䅆䅃䝁晋䅁䅁䅁杷允䅁䅁䅕䅁䑁䅁䅷䅁䭁䭁䕉䅁䭁佁䭷䅁䭁佁䭙䅁䭁佁䭣䅁䉁䅁䅁允䅁䅁䅯䅅䅑䅁杷允䅁䅁䅍䅁䑁䅁䅷䅁䭁䱁䅕䅁䭁䍁䝑䅁䉁䅁䅁允䅁䅁䅯睌䅯䅁杷允䅁䅁䅑䅁䑁䅁䅷䅁䭁乁䙷䅁䭁䉁䜸䅁䭁䍁䝁䅁䉁䅁䅁允䅁䅁䅯內䅧䅁杷允䅁䅁䅕䅁䑁䅁䅷䅁䭁䵁䕅䅁䭁佁䭫䅁䭁佁䭙䅁䭁佁䭣䅁䉁䅁䅁允䅁䅁䅯䅅䅑䅁杷允䅁䅁䅕䅁䑁䅁䅷䅁䭁䙁䵙䅁䭁佁䭫䅁䭁佁䭙䅁䭁佁䭣䅁䉁䅁䅁允䅁䅁䅯䅅䅑䅁杷允䅁䅁䅕䅁䑁䅁䅷䅁䭁䉁䱅䅁䭁佁䭯䅁䭁佁䭙䅁䭁佁䭳䅁䉁䅁䅁允䅁䅁䅣䅁䅁䍁湁欵䵁䅉䅅䅁䙁䅁䅁睁䵁䅁䅁权摃䅁䅁权瑄权䅁权浄权䅁权湄权䅁允䅁䅁䅅䅁䡁䅁䅁䅁䅁敫䅖䍄䉁䅁䅁兂䅁䅁䅍䅄䅁䅁䅯眫䅯䅁䅯朶䅯䅁䅯朵䅯䅁䅯眶䅯䅁䅅䅁䉁䅁䅁睂䅁䅁䅁䑯浮䅑杷允䅁䅁䅍䅁䑁䅁䅷䅁䭁乁䱅䅁䭁䍁䝙䅁䉁䅁䅁允䅁䅁䅕捺䵺䵺捺歖䵁䅉䅅䅁䙁䅁䅁睁䵁䅁䅁权ㅃ䅁䅁权煄权䅁权浄权䅁权牄权䅁允䅁䅁䅅䅁䡁䅁䅁䅁杁敋䅚䍄䉁䅁䅁兂䅁䅁䅍䅄䅁䅁䅯睇䅳䅁䅯䄷䅯䅁䅯朵䅯䅁䅯眵䅯䅁䅅䅁䉁䅁䅁权允䅂䅁䍄䉁䅁䅁睁䅁䅁䅍䅄䅁䅁䅯杂䅙䅁䅯杇䅙䅁䅅䅁䉁䅁䅁权䍁䅃䅁䍄䉁䅁䅁兂䅁䅁䅍䅄䅁䅁䅯䅯䄰䅁䅯儶䅯䅁䅯朵䅯䅁䅯眵䅯䅁䅅䅁䉁䅁䅁权允䅂䅁䍄䉁䅁䅁睁䅁䅁䅍䅄䅁䅁䅯杂䅕䅁䅯䅈䅙䅁䅅䅁䉁䅁䅁权慄杂䅁䍄䉁䅁䅁䅂䅁䅁䅍䅄䅁䅁䅯睩䅁䅁䅯允䅉䅁䅯兂䅉䅁䅅䅁䉁䅁䅁兂歃癚坙奋䱺䅑杷允䅁䅁䅑䅁䑁䅁䅷䅁䭁䩁䅉䅁䭁䅁䅯䅁䭁䅁䅕䅁䉁䅁䅁允䅁䅁䅕㥏倹婪畤あ䵁䅉䅅䅁䙁䅁䅁睁䵁䅁䅁权畃䅂䅁权煄权䅁权浄权䅁权牄权䅁允䅁䅁䅅䅁䡁䅁䅁䅁杄⭔䅚䍄䉁䅁䅁兂䅁䅁䅍䅄䅁䅁䅯权䅅䅁䅯䄷䅯䅁䅯朵䅯䅁䅯眵䅯䅁䅅䅁䉁䅁䅁睂䅁䅁䅁䥉歘䅑杷允䅁䅁䅍䅁䑁䅁䅷䅁䭁䭁䉑䅁䭁䉁䜴䅁䉁䅁䅁允䅁䅁䅯兺䅣䅁杷允䅁䅁䅑䅁䑁䅁䅷䅁䭁䭁䉑䅁䭁䉁䜸䅁䭁䍁䝁䅁䉁䅁䅁允䅁䅁䅯䅍䅯䅁杷允䅁䅁䅍䅁䑁䅁䅷䅁䭁䭁䉑䅁䭁䍁䝑䅁䉁䅁䅁允䅁䅁䅯兮䅫䅁杷允䅁䅁䅍䅁䑁䅁䅷䅁䭁䡁䅧䅁䭁䉁䝧䅁䉁䅁䅁允䅁䅁䅯杓䅙䅁杷允䅁䅁䅍䅁䑁䅁䅷䅁䭁䕁䉑䅁䭁䍁䝙䅁䉁䅁䅁允䅁䅁䅕椹捨㡪噊䕖䵁䅉䅅䅁䙁䅁䅁睁䵁䅁䅁权䡄兄䅁权汄权䅁权浄权䅁权湄权䅁允䅁䅁䅅䅁䭁䉁䱷䅁䵁䅉䅅䅁䑁䅁䅁睁䵁䅁䅁权佄允䅁权捁杂䅁允䅁䅁䅅䅁䭁䍁䝣䅁䵁䅉䅅䅁䑁䅁䅁睁䵁䅁䅁权湄䅂䅁权敁杂䅁允䅁䅁䅅䅁䭁䭁䝯䅁䵁䅉䅅䅁䕁䅁䅁睁䵁䅁䅁权㉂䅁䅁权䉁杁䅁权䙁杁䅁允䅁䅁䅅䅁䙁䱁祇㡓伴伴䅎䍄䉁䅁䅁兂䅁䅁䅍䅄䅁䅁䅯䅰䅅䅁䅯儶䅯䅁䅯朵䅯䅁䅯眵䅯䅁䅅䅁䉁䅁䅁权婂睄䅁䍄䉁䅁䅁睁䅁䅁䅍䅄䅁䅁䅯睶䄰䅁䅯䅈䅙䅁䅅䅁䉁䅁䅁权㝂杂䅁䍄䉁䅁䅁兂䅁䅁䅍䅄䅁䅁䅯䅰䅅䅁䅯朶䅯䅁䅯朵䅯䅁䅯眶䅯䅁䅅䅁䉁䅁䅁睂䅁䅁䅁䌴浌䅑杷允䅁䅁䅕䅁䑁䅁䅷䅁䭁䭁䉷䅁䭁佁䭕䅁䭁佁䭙䅁䭁佁䭣䅁䉁䅁䅁允䅁䅁䅯䅏䅳䅁杷允䅁䅁䅍䅁䑁䅁䅷䅁䭁䑁䙁䅁䭁䉁䝷䅁䉁䅁䅁允䅁䅁䅯杗䅙䅁杷允䅁䅁䅍䅁䑁䅁䅷䅁䭁䙁䙫䅁䭁䉁䝷䅁䉁䅁䅁允䅁䅁䅯睩䅙䅁杷允䅁䅁䅑䅁䑁䅁䅷䅁䭁䉁䱁䅁䭁䉁䜸䅁䭁䍁䝁䅁䉁䅁䅁允䅁䅁䅯䅉䅫䅁杷允䅁䅁䅑䅁䑁䅁䅷䅁䭁䝁䉅䅁䭁䅁䍅䅁䭁䅁䍉䅁䉁䅁䅁允䅁䅁䅕穅䭌桅挹歷䵁䅉䅅䅁䙁䅁䅁睁䵁䅁䅁权塃兂䅁权瑄权䅁权浄权䅁权湄权䅁允䅁䅁䅅䅁䡁䅁䅁䅁䅁佰䅖䍄䉁䅁䅁䅂䅁䅁䅍䅄䅁䅁䅯睨䅁䅁䅯权䅁䅁䅯䅂䅉䅁䅅䅁䉁䅁䅁兂癁匳䝑婧婕䅑杷允䅁䅁䅑䅁䑁䅁䅷䅁䭁偁䉑䅁䭁䅁䍅䅁䭁䅁䍉䅁䉁䅁䅁允䅁䅁䅕䥒橈⭖佲歸䵁䅉䅅䅁䙁䅁䅁睁䵁䅁䅁权睂䅁䅁权潄权䅁权浄权䅁权湄权䅁允䅁䅁䅅䅁䭁䅁䱙䅁䵁䅉䅅䅁䙁䅁䅁睁䵁䅁䅁权歃允䅁权獄权䅁权浄权䅁权湄权䅁允䅁䅁䅅䅁䡁䅁䅁䅁䅃⭶䅒䍄䉁䅁䅁兂䅁䅁䅍䅄䅁䅁䅯䄫䅕䅁䅯儵䅯䅁䅯朵䅯䅁䅯眵䅯䅁䅅䅁䉁䅁䅁权允䅂䅁䍄䉁䅁䅁䅂䅁䅁䅍䅄䅁䅁䅯䅱䅁䅁䅯充䅁䅁䅯兂䅁䅁䅅䅁䉁䅁䅁䅆杄煁牙䅁䅁䅁杷允䅁䅁䅑䅁䑁䅁䅷䅁䭁䑁䙫䅁䭁䉁䜸䅁䭁䍁䝁䅁䉁䅁䅁允䅁䅁䅯䄲䅙䅁杷允䅁䅁䅕䅁䑁䅁䅷䅁䭁䥁䈸䅁䭁佁䭕䅁䭁佁䭙䅁䭁佁䭣䅁䉁䅁䅁允䅁䅁䅯兄䅳䅁杷允䅁䅁䅍䅁䑁䅁䅷䅁䭁䵁䉕䅁䭁䉁䝷䅁䉁䅁䅁允䅁䅁䅯䄰䅙䅁杷允䅁䅁䅕䅁䑁䅁䅷䅁䭁䥁䉷䅁䭁佁䭧䅁䭁佁䭙䅁䭁佁䭣䅁䉁䅁䅁允䅁䅁䅯杂䅳䅁杷允䅁䅁䅕䅁䑁䅁䅷䅁䭁䉁乑䅁䭁佁䭕䅁䭁佁䭙䅁䭁佁䭣䅁䉁䅁䅁允䅁䅁䅯李䅳䅁杷允䅁䅁䅕䅁䑁䅁䅷䅁䭁䕁丰䅁䭁佁䬰䅁䭁佁䭙䅁䭁佁䭣䅁䉁䅁䅁允䅁䅁䅣䅁䅁䥁㙁欵䵁䅉䅅䅁䑁䅁䅁睁䵁䅁䅁权䙄允䅁权流杂䅁允䅁䅁䅅䅁䙁䉁䘫ㄶ㑇氯䅊䍄䉁䅁䅁睁䅁䅁䅍䅄䅁䅁䅯杰䅁䅁䅯杈䅙䅁䅅䅁䉁䅁䅁权楃杂䅁䍄䉁䅁䅁兂䅁䅁䅍䅄䅁䅁䅯典䅅䅁䅯儵䅯䅁䅯朵䅯䅁䅯眵䅯䅁䅅䅁䉁䅁䅁权乁睃䅁䍄䉁䅁䅁兂䅁䅁䅍䅄䅁䅁䅯睇䄴䅁䅯儶䅯䅁䅯朵䅯䅁䅯眵䅯䅁䅅䅁䉁䅁䅁权扂睄䅁䍄䉁䅁䅁兂䅁䅁䅍䅄䅁䅁䅯入䅅䅁䅯䄷䅯䅁䅯朵䅯䅁䅯眵䅯䅁䅅䅁䉁䅁䅁睂䅁䅁䅁䱁橮䅑杷允䅁䅁䅍䅁䑁䅁䅷䅁䭁䭁䵳䅁䭁䉁䝷䅁䉁䅁䅁允䅁䅁䅯杋䅣䅁杷允䅁䅁䅕䅁䑁䅁䅷䅁䭁䉁䈰䅁䭁佁䭷䅁䭁佁䭙䅁䭁佁䭣䅁䉁䅁䅁允䅁䅁䅣䅁䅁䥁灄唵䵁䅉䅅䅁䕁䅁䅁睁䵁䅁䅁权煂䅁䅁权剁䅁䅁权䙁䅁䅁允䅁䅁䅅䅁啁䩁呂䈲䅳䅁䅁䍄䉁䅁䅁兂䅁䅁䅍䅄䅁䅁䅯䄯䅅䅁䅯䄶䅯䅁䅯朵䅯䅁䅯眵䅯䅁䅅䅁䉁䅁䅁权⭄权䅁䍄䉁䅁䅁兂䅁䅁䅍䅄䅁䅁䅯眫䅯䅁䅯䄶䅯䅁䅯朵䅯䅁䅯眵䅯䅁䅅䅁䉁䅁䅁权䝁睃䅁䍄䉁䅁䅁䅂䅁䅁䅍䅄䅁䅁䅯䅙䅅䅁䅯允䅉䅁䅯杁䅉䅁䅅䅁䉁䅁䅁兂䝂晪呃㡅楪䅑杷允䅁䅁䅕䅁䑁䅁䅷䅁䭁䵁䉕䅁䭁佁䭫䅁䭁佁䭙䅁䭁佁䭣䅁䉁䅁䅁允䅁䅁䅯䅘䄸䅁杷允䅁䅁䅍䅁䑁䅁䅷䅁䭁䱁䄰䅁䭁䉁䝧䅁䉁䅁䅁允䅁䅁䅯睢䅙䅁杷允䅁䅁䅍䅁䑁䅁䅷䅁䭁䱁䴴䅁䭁䉁䝧䅁䉁䅁䅁允䅁䅁䅯兓䅣䅁杷允䅁䅁䅍䅁䑁䅁䅷䅁䭁䱁䴸䅁䭁䉁䝧䅁䉁䅁䅁允䅁䅁䅯克䅙䅁杷允䅁䅁䅕䅁䑁䅁䅷䅁䭁佁乑䅁䭁佁䭕䅁䭁佁䭙䅁䭁佁䭣䅁䉁䅁䅁允䅁䅁䅯䅅䅑䅁杷允䅁䅁䅕䅁䑁䅁䅷䅁䭁䵁䉕䅁䭁佁䬰䅁䭁佁䭙䅁䭁佁䭣䅁䉁䅁䅁允䅁䅁䅣䅁䅁佁㙁欵䵁䅉䅅䅁䙁䅁䅁睁䵁䅁䅁权㥂睃䅁权灄权䅁权浄权䅁权湄权䅁允䅁䅁䅅䅁䭁䉁䕁䅁䵁䅉䅅䅁䙁䅁䅁睁䵁䅁䅁权䥂允䅁权灄权䅁权浄权䅁权湄权䅁允䅁䅁䅅䅁䭁䉁䕁䅁䵁䅉䅅䅁䙁䅁䅁睁䵁䅁䅁权獄允䅁权獄权䅁权浄权䅁权湄权䅁允䅁䅁䅅䅁䡁䅁䅁䅁䅁敁䅚䍄䉁䅁䅁睁䅁䅁䅍䅄䅁䅁䅯兺䅅䅁䅯䅊䅙䅁䅅䅁䉁䅁䅁权汃杂䅁䍄䉁䅁䅁睁䅁䅁䅍䅄䅁䅁䅯䅧䄴䅁䅯杇䅙䅁䅅䅁䉁䅁䅁权扁杂䅁䍄䉁䅁䅁睁䅁䅁䅍䅄䅁䅁䅯末䅷䅁䅯䅈䅙䅁䅅䅁䉁䅁䅁权楂杂䅁䍄䉁䅁䅁睁䅁䅁䅍䅄䅁䅁䅯具䅅䅁䅯杇䅙䅁䅅䅁䉁䅁䅁权時杂䅁䍄䉁䅁䅁睁䅁䅁䅍䅄䅁䅁䅯睪䅕䅁䅯䅈䅙䅁䅅䅁䉁䅁䅁权ㅂ睂䅁䍄䉁䅁䅁兂䅁䅁䅍䅄䅁䅁䅯兮䄴䅁䅯朶䅯䅁䅯朵䅯䅁䅯眶䅯䅁䅅䅁䉁䅁䅁睂䅁䅁䅁乯汦䅑杷允䅁䅁䅕䅁䑁䅁䅷䅁䭁䱁关䅁䭁佁䭧䅁䭁佁䭙䅁䭁佁䭣䅁䉁䅁䅁允䅁䅁䅯䅅䅑䅁杷允䅁䅁䅕䅁䑁䅁䅷䅁䭁䵁䉣䅁䭁佁䭷䅁䭁佁䭙䅁䭁佁䭣䅁䉁䅁䅁允䅁䅁䅣䅁䅁䭁歁䔵䵁䅉䅅䅁䑁䅁䅁睁䵁䅁䅁权煄睃䅁权歁杂䅁允䅁䅁䅅䅁䭁䉁䕁䅁䵁䅉䅅䅁䙁䅁䅁睁䵁䅁䅁权乃䅂䅁权灄权䅁权浄权䅁权湄权䅁允䅁䅁䅅䅁䭁䙁倴䅁䵁䅉䅅䅁䑁䅁䅁睁䵁䅁䅁权晁杄䅁权歁杂䅁允䅁䅁䅅䅁䭁䙁倸䅁䵁䅉䅅䅁䑁䅁䅁睁䵁䅁䅁权䵄允䅁权歁杂䅁允䅁䅁䅅䅁䭁乁䭅䅁䵁䅉䅅䅁䕁䅁䅁睁䵁䅁䅁权乁允䅁权䉁杁䅁权䙁杁䅁允䅁䅁䅅䅁䙁䉁摫䥫㝒瑱䅎䍄䉁䅁䅁䅂䅁䅁䅍䅄䅁䅁䅯兄䅅䅁䅯允䅉䅁䅯睁䅉䅁䅅䅁䉁䅁䅁兂千䍑橃⭖匯䅑杷允䅁䅁䅍䅁䑁䅁䅷䅁䭁䉁何䅁䭁䍁䝙䅁䉁䅁䅁允䅁䅁䅕捺䵺䵺䵹啖䵁䅉䅅䅁䑁䅁䅁睁䵁䅁䅁权䩄允䅁权慁杂䅁允䅁䅁䅅䅁䭁䙁䝫䅁䵁䅉䅅䅁䕁䅁䅁睁䵁䅁䅁权䅂兂䅁权晁杂䅁权杁杂䅁允䅁䅁䅅䅁䭁偁䜴䅁䵁䅉䅅䅁䕁䅁䅁睁䵁䅁䅁权䵃䅁䅁权䉁杁䅁权䑁杁䅁允䅁䅁䅅䅁䙁偁態㙖案硚䉒䍄䉁䅁䅁䅂䅁䅁䅍䅄䅁䅁䅯儹䅁䅁䅯䅂䅁䅁䅯兂䅁䅁䅅䅁䉁䅁䅁䅆橃桅䉁䅁䅁䅁杷允䅁䅁䅑䅁䑁䅁䅷䅁䭁䭁䉉䅁䭁䅁䅑䅁䭁䅁䅕䅁䉁䅁䅁允䅁䉁䅑䉓支䅁䅁䅁䵁䅉䅅䅁䑁䅁䅁睁䵁䅁䅁权䩄允䅁权敁杂䅁允䅁䅁䅅䅁䭁䉁䡯䅁䵁䅉䅅䅁䑁䅁䅁睁䵁䅁䅁权慁兂䅁权歁杂䅁允䅁䅁䅅䅁䭁䅁䡧䅁䵁䅉䅅䅁䕁䅁䅁睁䵁䅁䅁权乁䅁䅁权剁䅁䅁权䕁杁䅁允䅁䅁䅅䅁啁䕁敄洶䅫䅁䅁䍄䉁䅁䅁䅂䅁䅁䅍䅄䅁䅁䅯八䅅䅁䅯充䅁䅁䅯兂䅁䅁䅅䅁䉁䅁䅁䅆敂摌啙䅁䅁䅁杷允䅁䅁䅑䅁䑁䅁䅷䅁䭁佁䉑䅁䭁䉁䅅䅁䭁䅁䍑䅁䉁䅁䅁允䅁䉁䅑偧㉒权䅁䅁䵁䅉䅅䅁䕁䅁䅁睁䵁䅁䅁权䩄允䅁权晁杂䅁权杁杂䅁允䅁䅁䅅䅁䭁䩁䝳䅁䵁䅉䅅䅁䙁䅁䅁睁䵁䅁䅁权㡃兂䅁权潄权䅁权浄权䅁权湄权䅁允䅁䅁䅅䅁䭁䅁䱙䅁䵁䅉䅅䅁䙁䅁䅁睁䵁䅁䅁权㥃兂䅁权潄权䅁权浄权䅁权湄权䅁允䅁䅁䅅䅁䭁䑁䵙䅁䵁䅉䅅䅁䙁䅁䅁睁䵁䅁䅁权㥂䅄䅁权汄权䅁权浄权䅁权湄权䅁允䅁䅁䅅䅁䭁䉁䕁䅁䵁䅉䅅䅁䙁䅁䅁睁䵁䅁䅁权い兂䅁权潄权䅁权浄权䅁权湄权䅁允䅁䅁䅅</t>
  </si>
  <si>
    <t>䅁䭁䅁䱙䅁䵁䅉䅅䅁䙁䅁䅁睁䵁䅁䅁权桃睃䅁权潄权䅁权浄权䅁权湄权䅁允䅁䅁䅅䅁䭁䑁䱙䅁䵁䅉䅅䅁䕁䅁䅁睁䵁䅁䅁权偄䅁䅁权䭁䅁䅁权䕁杁䅁允䅁䅁䅅䅁䙁䙁偹癷潕䅘䅬䍄䉁䅁䅁睁䅁䅁䅍䅄䅁䅁䅯睏䅷䅁䅯䅊䅙䅁䅅䅁䉁䅁䅁权䕁杅䅁䍄䉁䅁䅁睁䅁䅁䅍䅄䅁䅁䅯充䄴䅁䅯䅈䅙䅁䅅䅁䉁䅁䅁权㍄杂䅁䍄䉁䅁䅁兂䅁䅁䅍䅄䅁䅁䅯兹䅅䅁䅯䄶䅯䅁䅯朵䅯䅁䅯眵䅯䅁䅅䅁䉁䅁䅁权允䅂䅁䍄䉁䅁䅁睁䅁䅁䅍䅄䅁䅁䅯睗䅅䅁䅯䅇䅙䅁䅅䅁䉁䅁䅁权䕂杂䅁䍄䉁䅁䅁睁䅁䅁䅍䅄䅁䅁䅯䅧䄰䅁䅯杇䅙䅁䅅䅁䉁䅁䅁权扁杂䅁䍄䉁䅁䅁兂䅁䅁䅍䅄䅁䅁䅯睌䅕䅁䅯儵䅯䅁䅯朵䅯䅁䅯眵䅯䅁䅅䅁䉁䅁䅁权允䅂䅁䍄䉁䅁䅁睁䅁䅁䅍䅄䅁䅁䅯䅁䅕䅁䅯杈䅙䅁䅅䅁䉁䅁䅁权䅃杂䅁䍄䉁䅁䅁睁䅁䅁䅍䅄䅁䅁䅯䄸䅕䅁䅯杈䅙䅁䅅䅁䉁䅁䅁权歄杂䅁䍄䉁䅁䅁睁䅁䅁䅍䅄䅁䅁䅯眲䅅䅁䅯杊䅙䅁䅅䅁䉁䅁䅁兂㝂䭆䠵唴呰䅑杷允䅁䅁䅑䅁䑁䅁䅷䅁䭁䅁䉷䅁䭁䉁䜸䅁䭁䍁䝁䅁䉁䅁䅁允䅁䅁䅯睲䅣䅁杷允䅁䅁䅍䅁䑁䅁䅷䅁䭁䡁䅁䅁䭁䉁䝷䅁䉁䅁䅁允䅁䅁䅯朲䅙䅁杷允䅁䅁䅍䅁䑁䅁䅷䅁䭁䡁䅁䅁䭁䉁䜴䅁䉁䅁䅁允䅁䅁䅯公䅙䅁杷允䅁䅁䅍䅁䑁䅁䅷䅁䭁䵁䉉䅁䭁䉁䝧䅁䉁䅁䅁允䅁䅁䅯兇䅙䅁杷允䅁䅁䅑䅁䑁䅁䅷䅁䭁偁䄴䅁䭁䅁䍅䅁䭁䅁䍉䅁䉁䅁䅁允䅁䅁䅕汲䉥㡲協唷䵁䅉䅅䅁䙁䅁䅁睁䵁䅁䅁权穄䅄䅁权汄权䅁权浄权䅁权湄权䅁允䅁䅁䅅䅁䭁䉁䱧䅁䵁䅉䅅䅁䑁䅁䅁睁䵁䅁䅁权橂睄䅁权敁杂䅁允䅁䅁䅅䅁䭁佁䝑䅁䵁䅉䅅䅁䕁䅁䅁睁䵁䅁䅁权㉄䅁䅁权剁䅁䅁权䙁䅁䅁允䅁䅁䅅䅁啁䑁時刵䅉䅁䅁䍄䉁䅁䅁睁䅁䅁䅍䅄䅁䅁䅯䅣䅁䅁䅯杊䅙䅁䅅䅁䉁䅁䅁兂捂㡪ㅌ之噸䅑杷允䅁䅁䅑䅁䑁䅁䅷䅁䭁䡁䈴䅁䭁䉁䅅䅁䭁䅁䅕䅁䉁䅁䅁允䅁䉁䅑偋牖杅䅁䅁䵁䅉䅅䅁䕁䅁䅁睁䵁䅁䅁权⭃兄䅁权晁杂䅁权杁杂䅁允䅁䅁䅅䅁䭁䵁䝕䅁䵁䅉䅅䅁䙁䅁䅁睁䵁䅁䅁权㥂睃䅁权煄权䅁权浄权䅁权牄权䅁允䅁䅁䅅䅁䭁䉁䕁䅁䵁䅉䅅䅁䕁䅁䅁睁䵁䅁䅁权⽃兄䅁权晁杂䅁权杁杂䅁允䅁䅁䅅䅁䭁䥁䝙䅁䵁䅉䅅䅁䙁䅁䅁睁䵁䅁䅁权睂䅁䅁权灄权䅁权浄权䅁权湄权䅁允䅁䅁䅅䅁䭁䝁偑䅁䵁䅉䅅䅁䙁䅁䅁睁䵁䅁䅁权䭄兂䅁权瑄权䅁权浄权䅁权湄权䅁允䅁䅁䅅䅁䡁䅁䅁䅁权伸䅒䍄䉁䅁䅁兂䅁䅁䅍䅄䅁䅁䅯䅣䅁䅁䅯朶䅯䅁䅯朵䅯䅁䅯眶䅯䅁䅅䅁䉁䅁䅁睂䅁䅁䅁䑉浮䅑杷允䅁䅁䅕䅁䑁䅁䅷䅁䭁佁䉙䅁䭁佁䭕䅁䭁佁䭙䅁䭁佁䭣䅁䉁䅁䅁允䅁䅁䅯兄䅳䅁杷允䅁䅁䅕䅁䑁䅁䅷䅁䭁䵁䉷䅁䭁佁䭷䅁䭁佁䭙䅁䭁佁䭣䅁䉁䅁䅁允䅁䅁䅣䅁䅁䥁佁〴䵁䅉䅅䅁䕁䅁䅁睁䵁䅁䅁权䑃䅁䅁权䉁杁䅁权䙁杁䅁允䅁䅁䅅䅁䙁䭁㔫㑭嘵乺䅬䍄䉁䅁䅁䅂䅁䅁䅍䅄䅁䅁䅯杁䅅䅁䅯䅂䅁䅁䅯兂䅁䅁䅅䅁䉁䅁䅁䅆奁潤䭁䅁䅁䅁杷允䅁䅁䅑䅁䑁䅁䅷䅁䭁䱁关䅁䭁䉁䜸䅁䭁䍁䝁䅁䉁䅁䅁允䅁䅁䅯杹䅧䅁杷允䅁䅁䅍䅁䑁䅁䅷䅁䭁䙁䄴䅁䭁䉁䝯䅁䉁䅁䅁允䅁䅁䅯兌䅙䅁杷允䅁䅁䅑䅁䑁䅁䅷䅁䭁䱁䅣䅁䭁䅁䅑䅁䭁䅁䅕䅁䉁䅁䅁允䅁䉁䅑䱉坴䅁䅁䅁䵁䅉䅅䅁䙁䅁䅁睁䵁䅁䅁权睂䅁䅁权瑄权䅁权浄权䅁权湄权䅁允䅁䅁䅅䅁䡁䅁䅁䅁䅃伹䅖䍄䉁䅁䅁睁䅁䅁䅍䅄䅁䅁䅯兣䅷䅁䅯䅊䅙䅁䅅䅁䉁䅁䅁权允䅂䅁䍄䉁䅁䅁兂䅁䅁䅍䅄䅁䅁䅯兓䅁䅁䅯䄷䅯䅁䅯朵䅯䅁䅯眵䅯䅁䅅䅁䉁䅁䅁睂䅁䅁䅁䥧歪䅑杷允䅁䅁䅑䅁䑁䅁䅷䅁䭁䍁䈸䅁䭁䉁䜸䅁䭁䍁䝁䅁䉁䅁䅁允䅁䅁䅯䅮䅧䅁杷允䅁䅁䅕䅁䑁䅁䅷䅁䭁䍁䙷䅁䭁佁䭕䅁䭁佁䭙䅁䭁佁䭣䅁䉁䅁䅁允䅁䅁䅯䅅䅑䅁杷允䅁䅁䅕䅁䑁䅁䅷䅁䭁䉁䉯䅁䭁佁䭫䅁䭁佁䭙䅁䭁佁䭣䅁䉁䅁䅁允䅁䅁䅯儶䄸䅁杷允䅁䅁䅍䅁䑁䅁䅷䅁䭁偁䕉䅁䭁䉁䜴䅁䉁䅁䅁允䅁䅁䅯睐䅙䅁杷允䅁䅁䅕䅁䑁䅁䅷䅁䭁䭁䔴䅁䭁佁䭫䅁䭁佁䭙䅁䭁佁䭣䅁䉁䅁䅁允䅁䅁䅯党䄸䅁杷允䅁䅁䅍䅁䑁䅁䅷䅁䭁乁䙉䅁䭁䍁䝑䅁䉁䅁䅁允䅁䅁䅯杸䅙䅁杷允䅁䅁䅕䅁䑁䅁䅷䅁䭁䅁䘴䅁䭁佁䬰䅁䭁佁䭙䅁䭁佁䭣䅁䉁䅁䅁允䅁䅁䅣䅁䅁佁楄唵䵁䅉䅅䅁䙁䅁䅁睁䵁䅁䅁权浂䅁䅁权汄权䅁权浄权䅁权湄权䅁允䅁䅁䅅䅁䭁䕁偑䅁䵁䅉䅅䅁䙁䅁䅁睁䵁䅁䅁权䩃兂䅁权汄权䅁权浄权䅁权湄权䅁允䅁䅁䅅䅁䭁䉁䱷䅁䵁䅉䅅䅁䙁䅁䅁睁䵁䅁䅁权浂䅁䅁权獄权䅁权浄权䅁权湄权䅁允䅁䅁䅅䅁䡁䅁䅁䅁䅂摓䄹䍄䉁䅁䅁兂䅁䅁䅍䅄䅁䅁䅯睥䅁䅁䅯儷䅯䅁䅯朵䅯䅁䅯眵䅯䅁䅅䅁䉁䅁䅁睂䅁䅁䅁䍉浐䅑杷允䅁䅁䅍䅁䑁䅁䅷䅁䭁䵁䉧䅁䭁䍁䝑䅁䉁䅁䅁允䅁䅁䅯杍䅯䅁杷允䅁䅁䅍䅁䑁䅁䅷䅁䭁偁䵑䅁䭁䉁䝧䅁䉁䅁䅁允䅁䅁䅯杓䅙䅁杷允䅁䅁䅕䅁䑁䅁䅷䅁䭁䵁䉧䅁䭁佁䭕䅁䭁佁䭙䅁䭁佁䭣䅁䉁䅁䅁允䅁䅁䅯兄䅳䅁杷允䅁䅁䅑䅁䑁䅁䅷䅁䭁䕁䈰䅁䭁䅁䍅䅁䭁䅁䍕䅁䉁䅁䅁允䅁䅁䅕䭪捇佡䍷べ䵁䅉䅅䅁䙁䅁䅁睁䵁䅁䅁权橂睄䅁权灄权䅁权浄权䅁权湄权䅁允䅁䅁䅅䅁䭁䥁偷䅁䵁䅉䅅䅁䕁䅁䅁睁䵁䅁䅁权乂允䅁权䉁杁䅁权䑁杁䅁允䅁䅁䅅䅁䙁䙁⭡䵎䕭獶䅊䍄䉁䅁䅁䅂䅁䅁䅍䅄䅁䅁䅯框䅁䅁䅯睈䅙䅁䅯䅉䅙䅁䅅䅁䉁䅁䅁权湁杅䅁䍄䉁䅁䅁䅂䅁䅁䅍䅄䅁䅁䅯䅺䅁䅁䅯允䅉䅁䅯睁䅉䅁䅅䅁䉁䅁䅁兂䝃䕆砰桎潘䅑杷允䅁䅁䅕䅁䑁䅁䅷䅁䭁䵁䉧䅁䭁佁䭯䅁䭁佁䭙䅁䭁佁䭳䅁䉁䅁䅁允䅁䅁䅣䅁䅁䅁㥁欵䵁䅉䅅䅁䑁䅁䅁睁䵁䅁䅁权癄兂䅁权敁杂䅁允䅁䅁䅅䅁䭁佁䝅䅁䵁䅉䅅䅁䙁䅁䅁睁䵁䅁䅁权⽂兂䅁权煄权䅁权浄权䅁权牄权䅁允䅁䅁䅅䅁䡁䅁䅁䅁䅄畐䅚䍄䉁䅁䅁兂䅁䅁䅍䅄䅁䅁䅯杰䅑䅁䅯朶䅯䅁䅯朵䅯䅁䅯眶䅯䅁䅅䅁䉁䅁䅁权允䅂䅁䍄䉁䅁䅁睁䅁䅁䅍䅄䅁䅁䅯公䅅䅁䅯䅈䅙䅁䅅䅁䉁䅁䅁权楂杂䅁䍄䉁䅁䅁兂䅁䅁䅍䅄䅁䅁䅯兢䅕䅁䅯儵䅯䅁䅯朵䅯䅁䅯眵䅯䅁䅅䅁䉁䅁䅁权奁睃䅁䍄䉁䅁䅁睁䅁䅁䅍䅄䅁䅁䅯兲䅁䅁䅯杇䅙䅁䅅䅁䉁䅁䅁权㥁杂䅁䍄䉁䅁䅁睁䅁䅁䅍䅄䅁䅁䅯䅤䅅䅁䅯杊䅙䅁䅅䅁䉁䅁䅁兂㝂䭆䠵吴坰䅑杷允䅁䅁䅑䅁䑁䅁䅷䅁䭁乁䅳䅁䭁䅁䍅䅁䭁䅁䍕䅁䉁䅁䅁允䅁䅁䅕瑰䰵䩱⭗唸䵁䅉䅅䅁䕁䅁䅁睁䵁䅁䅁权噃允䅁权晁杂䅁权杁杂䅁允䅁䅁䅅䅁䭁䕁䝷䅁䵁䅉䅅䅁䙁䅁䅁睁䵁䅁䅁权塃䅄䅁权獄权䅁权浄权䅁权湄权䅁允䅁䅁䅅䅁䭁䉁䕁䅁䵁䅉䅅䅁䑁䅁䅁睁䵁䅁䅁权䍃睃䅁权歁杂䅁允䅁䅁䅅䅁䭁䝁偣䅁䵁䅉䅅䅁䕁䅁䅁睁䵁䅁䅁权䡄睃䅁权晁杂䅁权杁杂䅁允䅁䅁䅅䅁䭁䩁䥧䅁䵁䅉䅅䅁䙁䅁䅁睁䵁䅁䅁权噃允䅁权汄权䅁权浄权䅁权湄权䅁允䅁䅁䅅䅁䭁䑁䌰䅁䵁䅉䅅䅁䙁䅁䅁睁䵁䅁䅁权穃兂䅁权汄权䅁权浄权䅁权湄权䅁允䅁䅁䅅䅁䭁䅁䰰䅁䵁䅉䅅䅁䑁䅁䅁睁䵁䅁䅁权䱃允䅁权流杂䅁允䅁䅁䅅䅁䙁䑁䬰㘱睎嘯䅒䍄䉁䅁䅁兂䅁䅁䅍䅄䅁䅁䅯公䅅䅁䅯䄶䅯䅁䅯朵䅯䅁䅯眵䅯䅁䅅䅁䉁䅁䅁权䝁睃䅁䍄䉁䅁䅁兂䅁䅁䅍䅄䅁䅁䅯朹䅅䅁䅯儶䅯䅁䅯朵䅯䅁䅯眵䅯䅁䅅䅁䉁䅁䅁权潂睄䅁䍄䉁䅁䅁睁䅁䅁䅍䅄䅁䅁䅯睧䅅䅁䅯杇䅙䅁䅅䅁䉁䅁䅁权兂睂䅁䍄䉁䅁䅁兂䅁䅁䅍䅄䅁䅁䅯䅐䄰䅁䅯䄶䅯䅁䅯朵䅯䅁䅯眵䅯䅁䅅䅁䉁䅁䅁权䝁睃䅁䍄䉁䅁䅁兂䅁䅁䅍䅄䅁䅁䅯公䅅䅁䅯朶䅯䅁䅯朵䅯䅁䅯眶䅯䅁䅅䅁䉁䅁䅁睂䅁䅁䅁䕙浘䅑杷允䅁䅁䅑䅁䑁䅁䅷䅁䭁䝁䉁䅁䭁䅁䅑䅁䭁䅁䍑䅁䉁䅁䅁允䅁䉁䅑䱷䜵睁䅁䅁䵁䅉䅅䅁䙁䅁䅁睁䵁䅁䅁权乁兂䅁权獄权䅁权浄权䅁权湄权䅁允䅁䅁䅅䅁䭁䉁䕁䅁䵁䅉䅅䅁䙁䅁䅁睁䵁䅁䅁权灂睄䅁权煄权䅁权浄权䅁权牄权䅁允䅁䅁䅅䅁䭁䉁䕁䅁䵁䅉䅅䅁䙁䅁䅁睁䵁䅁䅁权桂允䅁权汄权䅁权浄权䅁权湄权䅁允䅁䅁䅅䅁䭁䑁䱧䅁䵁䅉䅅䅁䑁䅁䅁睁䵁䅁䅁权⭃允䅁权捁杂䅁允䅁䅁䅅䅁䭁䕁䡙䅁䵁䅉䅅䅁䙁䅁䅁睁䵁䅁䅁权奄䅁䅁权瑄权䅁权浄权䅁权湄权䅁允䅁䅁䅅䅁䡁䅁䅁䅁杄畎䅚䍄䉁䅁䅁睁䅁䅁䅍䅄䅁䅁䅯杣䅳䅁䅯䅊䅙䅁䅅䅁䉁䅁䅁权獂睄䅁䍄䉁䅁䅁䅂䅁䅁䅍䅄䅁䅁䅯杳䅅䅁䅯充䅁䅁䅯兂䅁䅁䅅䅁䉁䅁䅁䅆䅄䩔佑䅁䅁䅁杷允䅁䅁䅕䅁䑁䅁䅷䅁䭁䑁䵣䅁䭁佁䭕䅁䭁佁䭙䅁䭁佁䭣䅁䉁䅁䅁允䅁䅁䅯䅅䅑䅁杷允䅁䅁䅕䅁䑁䅁䅷䅁䭁佁䅅䅁䭁佁䭧䅁䭁佁䭙䅁䭁佁䭣䅁䉁䅁䅁允䅁䅁䅯杂䅳䅁杷允䅁䅁䅕䅁䑁䅁䅷䅁䭁䭁䙯䅁䭁佁䭕䅁䭁佁䭙䅁䭁佁䭣䅁䉁䅁䅁允䅁䅁䅯䅅䅑䅁杷允䅁䅁䅍䅁䑁䅁䅷䅁䭁䥁䕷䅁䭁䍁䝑䅁䉁䅁䅁允䅁䅁䅯村䅙䅁杷允䅁䅁䅑䅁䑁䅁䅷䅁䭁乁䉧䅁䭁䅁䅯䅁䭁䅁䅕䅁䉁䅁䅁允䅁䅁䅕䵮村䡳潊䕁䵁䅉䅅䅁䙁䅁䅁睁䵁䅁䅁权䭂允䅁权瑄权䅁权浄权䅁权湄权䅁允䅁䅁䅅䅁䡁䅁䅁䅁䅃佖䅖䍄䉁䅁䅁睁䅁䅁䅍䅄䅁䅁䅯䅔䅕䅁䅯䅊䅙䅁䅅䅁䉁䅁䅁权允䅂䅁䍄䉁䅁䅁䅂䅁䅁䅍䅄䅁䅁䅯杶䅅䅁䅯睈䅙䅁䅯䅉䅙䅁䅅䅁䉁䅁䅁权穁权䅁䍄䉁䅁䅁睁䅁䅁䅍䅄䅁䅁䅯杶䅅䅁䅯䅊䅙䅁䅅䅁䉁䅁䅁权時元䅁䍄䉁䅁䅁睁䅁䅁䅍䅄䅁䅁䅯䅰䅳䅁䅯杊䅙䅁䅅䅁䉁䅁䅁兂獄払敧全奴䅑杷允䅁䅁䅕䅁䑁䅁䅷䅁䭁偁䙷䅁䭁佁䭧䅁䭁佁䭙䅁䭁佁䭣䅁䉁䅁䅁允䅁䅁䅯䅅䅑䅁杷允䅁䅁䅍䅁䑁䅁䅷䅁䭁䭁䅫䅁䭁䍁䝑䅁䉁䅁䅁允䅁䅁䅯杓䅯䅁杷允䅁䅁䅑䅁䑁䅁䅷䅁䭁䥁䈰䅁䭁䅁䍅䅁䭁䅁䍕䅁䉁䅁䅁允䅁䅁䅕坴愱婍瀱䔸䵁䅉䅅䅁䙁䅁䅁睁䵁䅁䅁权桃䅂䅁权瑄权䅁权浄权䅁权湄权䅁允䅁䅁䅅䅁䡁䅁䅁䅁杂佋䅚䍄䉁䅁䅁䅂䅁䅁䅍䅄䅁䅁䅯儸䅅䅁䅯允䅉䅁䅯杁䅉䅁䅅䅁䉁䅁䅁兂䉁䑰硢卌䨳䅑杷允䅁䅁䅕䅁䑁䅁䅷䅁䭁䭁䕅䅁䭁佁䭧䅁䭁佁䭙䅁䭁佁䭣䅁䉁䅁䅁允䅁䅁䅯杂䅳䅁杷允䅁䅁䅍䅁䑁䅁䅷䅁䭁䥁䅯䅁䭁䉁䝧䅁䉁䅁䅁允䅁䅁䅯睢䅙䅁杷允䅁䅁䅍䅁䑁䅁䅷䅁䭁䙁䈴䅁䭁䉁䜴䅁䉁䅁䅁允䅁䅁䅯睤䅙䅁杷允䅁䅁䅍䅁䑁䅁䅷䅁䭁偁䙷䅁䭁䉁䝷䅁䉁䅁䅁允䅁䅁䅯睹䅙䅁杷允䅁䅁䅍䅁䑁䅁䅷䅁䭁佁䉳䅁䭁䉁䝷䅁䉁䅁䅁允䅁䅁䅯睺䅙䅁杷允䅁䅁䅍䅁䑁䅁䅷䅁䭁䑁佣䅁䭁䉁䜴䅁䉁䅁䅁允䅁䅁䅯䅓䅙䅁杷允䅁䅁䅍䅁䑁䅁䅷䅁䭁䥁䅯䅁䭁䍁䝑䅁䉁䅁䅁允䅁䅁䅯䅎䅯䅁杷允䅁䅁䅕䅁䑁䅁䅷䅁䭁䭁䵫䅁䭁佁䭫䅁䭁佁䭙䅁䭁佁䭣䅁䉁䅁䅁允䅁䅁䅯睢䄸䅁杷允䅁䅁䅑䅁䑁䅁䅷䅁䭁佁䕳䅁䭁䉁䜸䅁䭁䍁䝁䅁䉁䅁䅁允䅁䅁䅯䄫䅙䅁杷允䅁䅁䅕䅁䑁䅁䅷䅁䭁䥁䅯䅁䭁佁䭕䅁䭁佁䭙䅁䭁佁䭣䅁䉁䅁䅁允䅁䅁䅯児䅉䅁杷允䅁䅁䅕䅁䑁䅁䅷䅁䭁䥁䅯䅁䭁佁䭧䅁䭁佁䭙䅁䭁佁䭣䅁䉁䅁䅁允䅁䅁䅯杂䅳䅁杷允䅁䅁䅕䅁䑁䅁䅷䅁䭁䥁䅯䅁䭁佁䭫䅁䭁佁䭙䅁䭁佁䭣䅁䉁䅁䅁允䅁䅁䅯䅣䄸䅁杷允䅁䅁䅍䅁䑁䅁䅷䅁䭁乁䱅䅁䭁䉁䜴䅁䉁䅁䅁允䅁䅁䅯杍䅙䅁杷允䅁䅁䅕䅁䑁䅁䅷䅁䭁佁䈸䅁䭁佁䬰䅁䭁佁䭙䅁䭁佁䭣䅁䉁䅁䅁允䅁䅁䅯䅅䅑䅁杷允䅁䅁䅕䅁䑁䅁䅷䅁䭁䥁䅯䅁䭁佁䭯䅁䭁佁䭙䅁䭁佁䭳䅁䉁䅁䅁允䅁䅁䅣䅁䅁佁牁欵䵁䅉䅅䅁䕁䅁䅁睁䵁䅁䅁权敄䅂䅁权晁杂䅁权杁杂䅁允䅁䅁䅅䅁䭁䙁䡍䅁䵁䅉䅅䅁䕁䅁䅁睁䵁䅁䅁权穂䅅䅁权晁杂䅁权杁杂䅁允䅁䅁䅅䅁䭁䑁䝧䅁䵁䅉䅅䅁䙁䅁䅁睁䵁䅁䅁权あ䅁䅁权灄权䅁权浄权䅁权湄权䅁允䅁䅁䅅䅁䭁䡁偅䅁䵁䅉䅅䅁䑁䅁䅁睁䵁䅁䅁权䡁允䅁权奁杂䅁允䅁䅁䅅䅁䭁䡁䝷䅁䵁䅉䅅䅁䑁䅁䅁睁䵁䅁䅁权䵁睃䅁权慁杂䅁允䅁䅁䅅䅁䭁䉁䝳䅁䵁䅉䅅䅁䑁䅁䅁睁䵁䅁䅁权㍂䅅䅁权流杂䅁允䅁䅁䅅䅁䙁䥁䌯匹捨ㄳ䅬䍄䉁䅁䅁䅂䅁䅁䅍䅄䅁䅁䅯朷䅅䅁䅯睈䅙䅁䅯䅉䅙䅁䅅䅁䉁䅁䅁权㙃杂䅁䍄䉁䅁䅁兂䅁䅁䅍䅄䅁䅁䅯杩䅁䅁䅯䄷䅯䅁䅯朵䅯䅁䅯眵䅯䅁䅅䅁䉁䅁䅁睂䅁䅁䅁倴汶䅑杷允䅁䅁䅍䅁䑁䅁䅷䅁䭁䅁䉯䅁䭁䍁䝙䅁䉁䅁䅁允䅁䅁䅕牕敧敨䉶ざ䵁䅉䅅䅁䑁䅁䅁睁䵁䅁䅁权敃䅂䅁权奁杂䅁允䅁䅁䅅䅁䭁䍁䜰䅁䵁䅉䅅䅁䑁䅁䅁睁䵁䅁䅁权䝃允䅁权捁杂䅁允䅁䅁䅅䅁䭁䕁䜸䅁䵁䅉䅅䅁䕁䅁䅁睁䵁䅁䅁权䩃䅂䅁权晁杂䅁权杁杂䅁允䅁䅁䅅䅁䭁䅁䡑䅁䵁䅉䅅䅁䕁䅁䅁睁䵁䅁䅁权乄允䅁权晁杂䅁权杁杂䅁允䅁䅁䅅䅁䭁䕁䝷䅁䵁䅉䅅䅁䙁䅁䅁睁䵁䅁䅁权䑁兂䅁权潄权䅁权浄权䅁权湄权䅁允䅁䅁䅅䅁䭁䉁䕁䅁䵁䅉䅅䅁䑁䅁䅁睁䵁䅁䅁权硃允䅁权歁杂䅁允䅁䅁䅅䅁䭁䕁䭣䅁䵁䅉䅅䅁䑁䅁䅁睁䵁䅁䅁权䡁杂䅁权歁杂䅁允䅁䅁䅅䅁䭁䩁䤰䅁䵁䅉䅅䅁䙁䅁䅁睁䵁䅁䅁权㑂允䅁权汄权䅁权浄权䅁权湄权䅁允䅁䅁䅅䅁䭁䑁䌰䅁䵁䅉䅅䅁䑁䅁䅁睁䵁䅁䅁权乄䅂䅁权歁杂䅁允䅁䅁䅅䅁䭁䕁䡧䅁䵁䅉䅅䅁䑁䅁䅁睁䵁䅁䅁权慁睄䅁权歁杂䅁允䅁䅁䅅䅁䭁䕁䬸䅁䵁䅉䅅䅁䑁䅁䅁睁䵁䅁䅁权剂兄䅁权歁杂䅁允䅁䅁䅅䅁䭁䉁䕁䅁䵁䅉䅅䅁䙁䅁䅁睁䵁䅁䅁权乄允䅁权煄权䅁权浄权䅁权牄权䅁允䅁䅁䅅䅁䡁䅁䅁䅁杂⭍䅚䍄䉁䅁䅁睁䅁䅁䅍䅄䅁䅁䅯兓䅅䅁䅯䅊䅙䅁䅅䅁䉁䅁䅁权䱂权䅁䍄䉁䅁䅁睁䅁䅁䅍䅄䅁䅁䅯兩䅳䅁䅯䅊䅙䅁䅅䅁䉁䅁䅁权穂睄䅁䍄䉁䅁䅁兂䅁䅁䅍䅄䅁䅁䅯睦䅅䅁䅯䄶䅯䅁䅯朵䅯䅁䅯眵䅯䅁䅅䅁䉁䅁䅁权䝁睃䅁䍄䉁䅁䅁兂䅁䅁䅍䅄䅁䅁䅯兺䅅䅁䅯儷䅯䅁䅯朵䅯䅁䅯眵䅯䅁䅅䅁䉁䅁䅁睂䅁䅁䅁䄴浺䅑杷允䅁䅁䅕䅁䑁䅁䅷䅁䭁偁䕯䅁䭁佁䭫䅁䭁佁䭙䅁䭁佁䭣䅁䉁䅁䅁允䅁䅁䅯杚䄰䅁杷允䅁䅁䅍䅁䑁䅁䅷䅁䭁䵁䙕䅁䭁䍁䝑䅁䉁䅁䅁允䅁䅁䅯睪䅧䅁杷允䅁䅁䅍䅁䑁䅁䅷䅁䭁䙁䱫䅁䭁䍁䝙䅁䉁䅁䅁允䅁䅁䅕児塲㍯㥂さ䵁䅉䅅䅁䑁䅁䅁睁䵁䅁䅁权䭂允䅁权敁杂䅁允䅁䅁䅅䅁䭁䑁䠰䅁䵁䅉䅅䅁䙁䅁䅁睁䵁䅁䅁权㕄䅄䅁权煄权䅁权浄权䅁权牄权䅁允䅁䅁䅅䅁䭁䉁䕁䅁䵁䅉䅅䅁䑁䅁䅁睁䵁䅁䅁权潄允䅁权捁杂䅁允䅁䅁䅅䅁䭁䍁䡷䅁䵁䅉䅅䅁䑁䅁䅁睁䵁䅁䅁权㕃杄䅁权捁杂䅁允䅁䅁䅅䅁䭁䝁䡧䅁䵁䅉䅅䅁䕁䅁䅁睁䵁䅁䅁权䭂允䅁权晁杂䅁权杁杂䅁允䅁䅁䅅䅁䭁佁䝕䅁䵁䅉䅅䅁䙁䅁䅁睁䵁䅁䅁权㝄权䅁权瑄权䅁权浄权䅁权湄权䅁允䅁䅁䅅䅁䡁䅁䅁䅁䅁敏䅚䍄䉁䅁䅁䅂䅁䅁䅍䅄䅁䅁䅯全䅁䅁䅯睈䅙䅁䅯䅉䅙䅁䅅䅁䉁䅁䅁权扄杂䅁䍄䉁䅁䅁兂䅁䅁䅍䅄䅁䅁䅯儳䅷䅁䅯䄷䅯䅁䅯朵䅯䅁䅯眵䅯䅁䅅䅁䉁䅁䅁权允䅂䅁䍄䉁䅁䅁兂䅁䅁䅍䅄䅁䅁䅯睃䄰䅁䅯䄶䅯䅁䅯朵䅯䅁䅯眵䅯䅁䅅䅁䉁䅁䅁权䝁睃䅁䍄䉁䅁䅁睁䅁䅁䅍䅄䅁䅁䅯䄷䅑䅁䅯䅈䅙䅁䅅䅁䉁䅁䅁权㍄杂䅁䍄䉁䅁䅁兂䅁䅁䅍䅄䅁䅁䅯䄶䅅䅁䅯儷䅯䅁䅯朵䅯䅁䅯眵䅯䅁䅅䅁䉁䅁䅁权允䅂䅁䍄䉁䅁䅁䅂䅁䅁䅍䅄䅁䅁䅯䅢䅅䅁䅯权䅁䅁䅯䅂䅉䅁䅅䅁䉁䅁䅁兂浃㡭村䡳獌睐杷允䅁䅁䅑䅁䑁䅁䅷䅁䭁乁䉍䅁䭁䅁䍅䅁䭁䅁䍉䅁䉁䅁䅁允䅁䅁䅕で祷游⽑〯䵁䅉䅅䅁䙁䅁䅁睁䵁䅁䅁权䭂允䅁权獄权䅁权浄权䅁权湄权䅁允䅁䅁䅅䅁䡁䅁䅁䅁䅃佖䅖䍄䉁䅁䅁睁䅁䅁䅍䅄䅁䅁䅯䅲䄴䅁䅯䅊䅙䅁䅅䅁䉁䅁䅁权㑃睄䅁䍄䉁䅁䅁䅂䅁䅁䅍䅄䅁䅁䅯睧䅅䅁䅯睈䅙䅁䅯䅉䅙䅁䅅䅁䉁䅁䅁权㉁权䅁䍄䉁䅁䅁睁䅁䅁䅍䅄䅁䅁䅯杩䅑䅁䅯杊䅙䅁䅅䅁䉁䅁䅁兂卂䉵䘶㘶呆䅑杷允䅁䅁䅍䅁䑁䅁䅷䅁䭁䑁䵅䅁䭁䍁䝙䅁䉁䅁䅁允䅁䅁䅕㡪ㅌ䙋偺歖䵁䅉䅅䅁䙁䅁䅁睁䵁䅁䅁权元睃䅁权瑄权䅁权浄权䅁权湄权䅁允䅁䅁䅅䅁䭁䉁䕁䅁䵁䅉䅅䅁䙁䅁䅁睁䵁䅁䅁权䩃兂䅁权潄权䅁权浄权䅁权湄权䅁允䅁䅁䅅䅁䭁䅁䱙䅁䵁䅉䅅䅁䑁䅁䅁睁䵁䅁䅁权祁䅄䅁权流杂䅁允䅁䅁䅅䅁䙁䑁䬰㘱睎噈䅚䍄䉁䅁䅁睁䅁䅁䅍䅄䅁䅁䅯睩䅑䅁䅯杊䅙䅁䅅䅁䉁䅁䅁兂浂浚浚灚婚䅑杷允䅁䅁䅑䅁䑁䅁䅷䅁䭁䝁䉍䅁䭁䅁䍅䅁䭁䅁䍍䅁䉁䅁䅁允䅁䅁䅕瀹㉃浫穪唰䵁䅉䅅䅁䙁䅁䅁睁䵁䅁䅁权あ睄䅁权灄权䅁权浄权䅁权湄权䅁允䅁䅁䅅䅁䭁䡁偕䅁䵁䅉䅅䅁䑁䅁䅁睁䵁䅁䅁权㙄睃䅁权捁杂䅁允䅁䅁䅅䅁䭁乁䝁䅁䵁䅉䅅䅁䙁䅁䅁睁䵁䅁䅁权䑃允䅁权獄权䅁权浄权䅁权湄权䅁允䅁䅁䅅䅁䡁䅁䅁䅁杄⭘䅎䍄䉁䅁䅁兂䅁䅁䅍䅄䅁䅁䅯硖䅁䅁䅯儷䅯䅁䅯朵䅯䅁䅯眵䅯䅁䅅䅁䉁䅁䅁睂䅁䅁䅁䑷浪䅑杷允䅁䅁䅕䅁䑁䅁䅷䅁䭁偁䵙䅁䭁佁䭷䅁䭁佁䭙䅁䭁佁䭣䅁䉁䅁䅁允䅁䅁䅣䅁䅁䅁汁欵䵁䅉䅅䅁䑁䅁䅁睁䵁䅁䅁权ㅁ兂䅁权慁杂䅁允䅁䅁䅅䅁䭁䙁䜸䅁䵁䅉䅅䅁䑁䅁䅁睁䵁䅁䅁权捁允䅁权歁杂䅁允䅁䅁䅅䅁䭁䡁偙䅁䵁䅉䅅䅁䑁䅁䅁睁䵁䅁䅁权䙁杂䅁权奁杂䅁允䅁䅁䅅䅁䭁䕁䝑䅁䵁䅉䅅䅁䕁䅁䅁睁䵁䅁䅁权煃允䅁权䕁䅁䅁权䙁䅁䅁允䅁䅁䅅䅁啁乁癧眫䅅䅁䅁䍄䉁䅁䅁睁䅁䅁䅍䅄䅁䅁䅯䅯䅁䅁䅯䅈䅙䅁䅅䅁䉁䅁䅁权⽁杂䅁䍄䉁䅁䅁睁䅁䅁䅍䅄䅁䅁䅯䅯䅁䅁䅯杈䅙䅁䅅䅁䉁䅁䅁权⽁杂䅁䍄䉁䅁䅁睁䅁䅁䅍䅄䅁䅁䅯䅲䅕䅁䅯䅇䅙䅁䅅䅁䉁䅁䅁权婁杂䅁䍄䉁䅁䅁兂䅁䅁䅍䅄䅁䅁䅯䅂䅙䅁䅯朶䅯䅁䅯朵䅯䅁䅯眶䅯䅁䅅䅁䉁䅁䅁权允䅂䅁䍄䉁䅁䅁兂䅁䅁䅍䅄䅁䅁䅯睙䅕䅁䅯䄶䅯䅁䅯朵䅯䅁䅯眵䅯䅁䅅䅁䉁䅁䅁权䝁睃䅁䍄䉁䅁䅁兂䅁䅁䅍䅄䅁䅁䅯充䄴䅁䅯儶䅯䅁䅯朵䅯䅁䅯眵䅯䅁䅅䅁䉁䅁䅁权桁杅䅁䍄䉁䅁䅁睁䅁䅁䅍䅄䅁䅁䅯䅯䅁䅁䅯䅊䅙䅁䅅䅁䉁䅁䅁权允䅂䅁䍄䉁䅁䅁睁䅁䅁䅍䅄䅁䅁䅯䅯䅁䅁䅯杊䅙䅁䅅䅁䉁䅁䅁兂㉄䙋偹橷塖䅑杷允䅁䅁䅍䅁䑁䅁䅷䅁䭁佁䅫䅁䭁䉁䝧䅁䉁䅁䅁允䅁䅁䅯児䅙䅁杷允䅁䅁䅍䅁䑁䅁䅷䅁䭁佁䅫䅁䭁䉁䝯䅁䉁䅁䅁允䅁䅁䅯児䅙䅁杷允䅁䅁䅍䅁䑁䅁䅷䅁䭁䕁䱑䅁䭁䉁䜴䅁䉁䅁䅁允䅁䅁䅯睐䅙䅁杷允䅁䅁䅕䅁䑁䅁䅷䅁䭁䅁䝑䅁䭁佁䭧䅁䭁佁䭙䅁䭁佁䭣䅁䉁䅁䅁允䅁䅁䅯䅅䅑䅁杷允䅁䅁䅍䅁䑁䅁䅷䅁䭁䥁䉉䅁䭁䉁䜴䅁䉁䅁䅁允䅁䅁䅯䅓䅙䅁杷允䅁䅁䅑䅁䑁䅁䅷䅁䭁䵁䄴䅁䭁䅁䅑䅁䭁䅁䅕䅁䉁䅁䅁允䅁䉁䅑獤䅇䅁䅁䅁䵁䅉䅅䅁䙁䅁䅁睁䵁䅁䅁权時睃䅁权獄权䅁权浄权䅁权湄权䅁允䅁䅁䅅䅁䭁䉁䕁䅁䵁䅉䅅䅁䑁䅁䅁睁䵁䅁䅁权灄䅁䅁权敁杂䅁允䅁䅁䅅䅁䭁䵁䝫䅁䵁䅉䅅䅁䕁䅁䅁睁䵁䅁䅁权晄允䅁权䉁杁䅁权䑁杁䅁允䅁䅁䅅䅁䙁䥁㤯㑃硩䵴䅖䍄䉁䅁䅁兂䅁䅁䅍䅄䅁䅁䅯儶䅁䅁䅯儶䅯䅁䅯朵䅯䅁䅯眵䅯䅁䅅䅁䉁䅁䅁权㕂睄䅁䍄䉁䅁䅁睁䅁䅁䅍䅄䅁䅁䅯䅒䅕䅁䅯䅈䅙䅁䅅䅁䉁䅁䅁权獄杂䅁䍄䉁䅁䅁睁䅁䅁䅍䅄䅁䅁䅯光䅷䅁䅯杊䅙䅁䅅䅁䉁䅁䅁兂晁敨剴併嘵䅑杷允䅁䅁䅍䅁䑁䅁䅷䅁䭁䝁偍䅁䭁䍁䝑䅁䉁䅁䅁允䅁䅁䅯䅅䅑䅁杷允䅁䅁䅕䅁䑁䅁䅷䅁䭁佁䅫䅁䭁佁䭷䅁䭁佁䭙䅁䭁佁䭣䅁䉁䅁䅁允䅁䅁䅣䅁䅁䅁㙁唵䵁䅉䅅䅁䑁䅁䅁睁䵁䅁䅁权䵃允䅁权流杂䅁允䅁䅁䅅䅁䙁佁剸䉵䘶べ䄵䍄䉁䅁䅁睁䅁䅁䅍䅄䅁䅁䅯睋䅷䅁䅯杇䅙䅁䅅䅁䉁䅁䅁权婂杂䅁䍄䉁䅁䅁睁䅁䅁䅍䅄䅁䅁䅯睓䅅䅁䅯杊䅙䅁䅅䅁䉁䅁䅁兂捂㡪ㅌ偋塸䅑杷允䅁䅁䅕䅁䑁䅁䅷䅁䭁䥁䉷䅁䭁佁䭷䅁䭁佁䭙䅁䭁佁䭣䅁䉁䅁䅁允䅁䅁䅣䅁䅁䍁呂䔵䵁䅉䅅䅁䑁䅁䅁睁䵁䅁䅁权㙃䅁䅁权流杂䅁允䅁䅁䅅䅁䙁䝁浚浚浚汖䅆䍄䉁䅁䅁睁䅁䅁䅍䅄䅁䅁䅯杣䅕䅁䅯䅊䅙䅁䅅䅁䉁䅁䅁权祃睂䅁䍄䉁䅁䅁睁䅁䅁䅍䅄䅁䅁䅯朴䅳䅁䅯杊䅙䅁䅅䅁䉁䅁䅁兂穁積積㑍啎䅑杷允䅁䅁䅍䅁䑁䅁䅷䅁䭁佁䉁䅁䭁䍁䝑䅁䉁䅁䅁允䅁䅁䅯睢䅯䅁杷允䅁䅁䅍䅁䑁䅁䅷䅁䭁䅁䱑䅁䭁䍁䝙䅁䉁䅁䅁允䅁䅁䅕䥘䌯匹䵨さ䵁䅉䅅䅁䙁䅁䅁睁䵁䅁䅁权䵃允䅁权瑄权䅁权浄权䅁权湄权䅁允䅁䅁䅅䅁䡁䅁䅁䅁䅄佭䅖䍄䉁䅁䅁䅂䅁䅁䅍䅄䅁䅁䅯䅋䅁䅁䅯充䅁䅁䅯兂䅁䅁䅅䅁䉁䅁䅁䅆呁晭䥳䅁䅁䅁杷允䅁䅁䅑䅁䑁䅁䅷䅁䭁䉁偫䅁䭁䉁䜸䅁䭁䍁䝁䅁䉁䅁䅁允䅁䅁䅯䅭䅣䅁杷允䅁䅁䅕䅁䑁䅁䅷䅁䭁䭁偍䅁䭁佁䭯䅁䭁佁䭙䅁䭁佁䭳䅁䉁䅁䅁允䅁䅁䅯䅅䅑䅁杷允䅁䅁䅍䅁䑁䅁䅷䅁䭁䡁䉑䅁䭁䉁䝧䅁䉁䅁䅁允䅁䅁䅯兏䅙䅁杷允䅁䅁䅑䅁䑁䅁䅷䅁䭁䥁䅳䅁䭁䉁䅅䅁䭁䅁䅕䅁䉁䅁䅁允䅁䉁䅑偙䝫元䅁䅁䵁䅉䅅䅁䑁䅁䅁睁䵁䅁䅁权噃睃䅁权奁杂䅁允䅁䅁䅅䅁䭁䑁䝫䅁䵁䅉䅅䅁䑁䅁䅁睁䵁䅁䅁权あ允䅁权敁杂䅁允䅁䅁䅅䅁䭁佁䝙䅁䵁䅉䅅䅁䑁䅁䅁睁䵁䅁䅁权噃睃䅁权歁杂䅁允䅁䅁䅅䅁䭁䡁偳䅁䵁䅉䅅䅁䕁䅁䅁睁䵁䅁䅁权敂允䅁权䕁䅁䅁权䙁䅁䅁允䅁䅁䅅䅁啁䭁䍧兌䅁䅁䅁䍄䉁䅁䅁兂䅁䅁䅍䅄䅁䅁䅯儹䅕䅁䅯䄷䅯䅁䅯朵䅯䅁䅯眵䅯䅁䅅䅁䉁䅁䅁睂䅁䅁䅁䡷歈䅑杷允䅁䅁䅑䅁䑁䅁䅷䅁䭁乁䄸䅁䭁䅁䍅䅁䭁䅁䍉䅁䉁䅁䅁允䅁䅁䅕乫䱆煆潮欲䵁䅉䅅䅁䑁䅁䅁睁䵁䅁䅁权㙄䅂䅁权敁杂䅁允䅁䅁䅅䅁䭁䍁䡫䅁䵁䅉䅅䅁䙁䅁䅁睁䵁䅁䅁权噃睃䅁权獄权䅁权浄权䅁权湄权䅁允䅁䅁䅅䅁䡁䅁䅁䅁䅄⭥䅎䍄䉁䅁䅁睁䅁䅁䅍䅄䅁䅁䅯杮䅳䅁䅯䅊䅙䅁䅅䅁䉁䅁䅁权睃杅䅁䍄䉁䅁䅁兂䅁䅁䅍䅄䅁䅁䅯睑䅕䅁䅯䄷䅯䅁䅯朵䅯䅁䅯眵䅯䅁䅅䅁䉁䅁䅁睂䅁䅁䅁䱯汘䅑杷允䅁䅁䅍䅁䑁䅁䅷䅁䭁䭁䅙䅁䭁䍁䝑䅁䉁䅁䅁允䅁䅁䅯杏䅯䅁杷允䅁䅁䅍䅁䑁䅁䅷䅁䭁乁䅑䅁䭁䉁䜴䅁䉁䅁䅁允䅁䅁䅯兢䅧䅁杷允䅁䅁䅍䅁䑁䅁䅷䅁䭁乁䕷䅁䭁䉁䝧䅁䉁䅁䅁允䅁䅁䅯䅒䅙䅁杷允䅁䅁䅕䅁䑁䅁䅷䅁䭁䭁䱑䅁䭁佁䭷䅁䭁佁䭙䅁䭁佁䭣䅁䉁䅁䅁允䅁䅁䅣䅁䅁䵁硁欵䵁䅉䅅䅁䙁䅁䅁睁䵁䅁䅁权浃䅁䅁权獄权䅁权浄权䅁权湄权䅁允䅁䅁䅅䅁䡁䅁䅁䅁杄⭔䅖䍄䉁䅁䅁睁䅁䅁䅍䅄䅁䅁䅯权䅅䅁䅯䅈䅙䅁䅅䅁䉁䅁䅁权乂杂䅁䍄䉁䅁䅁䅂䅁䅁䅍䅄䅁䅁䅯䄳䅅䅁䅯充䅁䅁䅯兂䅁䅁䅅䅁䉁䅁䅁䅆䅁け橢允䅁䅁杷允䅁䅁䅕䅁䑁䅁䅷䅁䭁䡁䅑䅁䭁佁䭷䅁䭁佁䭙䅁䭁佁䭣䅁䉁䅁䅁允䅁䅁䅣䅁䅁佁卄欴䵁䅉䅅䅁䙁䅁䅁睁䵁䅁䅁权牃䅄䅁权灄权䅁权浄权䅁权湄权䅁允䅁䅁䅅䅁䭁䕁匴䅁䵁䅉䅅䅁䑁䅁䅁睁䵁䅁䅁权灁兂䅁权敁杂䅁允䅁䅁䅅䅁䭁䑁䠰䅁䵁䅉䅅䅁䙁䅁䅁睁䵁䅁䅁权畄䅂䅁权汄权䅁权浄权䅁权湄权䅁允䅁䅁䅅䅁䭁䑁䱣䅁䵁䅉䅅䅁䙁䅁䅁睁䵁䅁䅁权潂允䅁权汄权䅁权浄权䅁权湄权䅁允䅁䅁䅅䅁䭁䑁䰴䅁䵁䅉䅅䅁䙁䅁䅁睁䵁䅁䅁权⭂睃䅁权潄权䅁权浄权䅁权湄权䅁允䅁䅁䅅䅁䭁䉁䕁䅁䵁䅉䅅䅁䙁䅁䅁睁䵁䅁䅁权䭁允䅁权灄权䅁权浄权䅁权湄权䅁允䅁䅁䅅䅁䭁䡁偷䅁䵁䅉䅅䅁䑁䅁䅁睁䵁䅁䅁权畄䅂䅁权敁杂䅁允䅁䅁䅅䅁䭁䵁䡉䅁䵁䅉䅅䅁䕁䅁䅁睁䵁䅁䅁权䩁䅁䅁权䉁杁䅁权䙁杁䅁允䅁䅁䅅䅁䙁䑁稹焱㙣獵䄵䍄䉁䅁䅁睁䅁䅁䅍䅄䅁䅁䅯䅡䅅䅁䅯杈䅙䅁䅅䅁䉁䅁䅁权浄杂䅁䍄䉁䅁䅁䅂䅁䅁䅍䅄䅁䅁䅯朷䅑䅁䅯睈䅙䅁䅯䅉䅙䅁䅅䅁䉁䅁䅁权䑄睂䅁䍄䉁䅁䅁䅂䅁䅁䅍䅄䅁䅁䅯䅡䅅䅁䅯睈䅙䅁䅯䅉䅙䅁䅅䅁䉁䅁䅁权瑁元䅁䍄䉁䅁䅁睁䅁䅁䅍䅄䅁䅁䅯杇䅅䅁䅯杇䅙䅁䅅䅁䉁䅁䅁权䅂杂䅁䍄䉁䅁䅁睁䅁䅁䅍䅄䅁䅁䅯儫䅑䅁䅯䅇䅙䅁䅅䅁䉁䅁䅁权䅂杂䅁䍄䉁䅁䅁兂䅁䅁䅍䅄䅁䅁䅯䅒䅅䅁䅯儷䅯䅁䅯朵䅯䅁䅯眵䅯䅁䅅䅁䉁䅁䅁睂䅁䅁䅁䑷浦䅑杷允䅁䅁䅕䅁䑁䅁䅷䅁䭁䑁䉷䅁䭁佁䭷䅁䭁佁䭙䅁䭁佁䭣䅁䉁䅁䅁允䅁䅁䅣䅁䅁䭁䕃唵䵁䅉䅅䅁䙁䅁䅁睁䵁䅁䅁权浂兂䅁权灄权䅁权浄权䅁权湄权䅁允䅁䅁䅅䅁䭁䍁䱍䅁䵁䅉䅅䅁䑁䅁䅁睁䵁䅁䅁权噁杄䅁权慁杂䅁允䅁䅁䅅䅁䭁䙁䜴䅁䵁䅉䅅䅁䑁䅁䅁睁䵁䅁䅁权㕃允䅁权捁杂䅁允䅁䅁䅅䅁䭁䵁䝳䅁䵁䅉䅅䅁䑁䅁䅁睁䵁䅁䅁权佂睃䅁权慁杂䅁允䅁䅁䅅䅁䭁䙁䜴䅁䵁䅉䅅䅁䑁䅁䅁睁䵁䅁䅁权㙃䅄䅁权捁杂䅁允䅁䅁䅅䅁䭁䥁䝉䅁䵁䅉䅅䅁䑁䅁䅁睁䵁䅁䅁权㝃䅄䅁权捁杂䅁允䅁䅁䅅䅁䭁䕁䜰䅁䵁䅉䅅䅁䙁䅁䅁睁䵁䅁䅁权畄䅂䅁权瑄权䅁权浄权䅁权湄权䅁允䅁䅁䅅䅁䡁䅁䅁䅁䅂⭉䅚䍄䉁䅁䅁兂䅁䅁䅍䅄䅁䅁䅯兡䅅䅁䅯儷䅯䅁䅯朵䅯䅁䅯眵䅯䅁䅅䅁䉁䅁䅁权允䅂䅁䍄䉁䅁䅁睁䅁䅁䅍䅄䅁䅁䅯䅸䅅䅁䅯杇䅙䅁䅅䅁䉁䅁䅁权坄杂䅁䍄䉁䅁䅁睁䅁䅁䅍䅄䅁䅁䅯条䅳䅁䅯杇䅙䅁䅅䅁䉁䅁䅁权楂杂䅁䍄䉁䅁䅁兂䅁䅁䅍䅄䅁䅁䅯儸䅑䅁䅯儶䅯䅁䅯朵䅯䅁䅯眵䅯䅁䅅䅁䉁䅁䅁权杄兄䅁䍄䉁䅁䅁睁䅁䅁䅍䅄䅁䅁䅯睪䅑䅁䅯䅊䅙䅁䅅䅁䉁䅁䅁权慂睂䅁䍄䉁䅁䅁睁䅁䅁䅍䅄䅁䅁䅯眷䅁䅁䅯䅈䅙䅁䅅䅁䉁䅁䅁权乂杂䅁䍄䉁䅁䅁睁䅁䅁䅍䅄䅁䅁䅯䅸䅅䅁䅯杈䅙䅁䅅䅁䉁䅁䅁权䡂睂䅁䍄䉁䅁䅁睁䅁䅁䅍䅄䅁䅁䅯全䅁䅁䅯䅈䅙䅁䅅䅁䉁䅁䅁权牁杂䅁䍄䉁䅁䅁睁䅁䅁䅍䅄䅁䅁䅯睶䅑䅁䅯䅊䅙䅁䅅䅁䉁䅁䅁权㕁䅃䅁䍄䉁䅁䅁兂䅁䅁䅍䅄䅁䅁䅯睳䅷䅁䅯䄶䅯䅁䅯朵䅯䅁䅯眵䅯䅁䅅䅁䉁䅁䅁权允䅂䅁䍄䉁䅁䅁䅂䅁䅁䅍䅄䅁䅁䅯睁䅁䅁䅯䅂䅁䅁䅯䅂䅉䅁䅅䅁䉁䅁䅁䅆䥄㉖䅉䅁䅁䅁杷允䅁䅁䅑䅁䑁䅁䅷䅁䭁䡁䄸䅁䭁䅁䍅䅁䭁䅁䍕䅁䉁䅁䅁允䅁䅁䅕瑇椱杭琵唹䵁䅉䅅䅁䑁䅁䅁睁䵁䅁䅁权㥃睃䅁权流杂䅁允䅁䅁䅅䅁䙁佁剸䉵䘶ㅥ䅤䍄䉁䅁䅁兂䅁䅁䅍䅄䅁䅁䅯睄䅕䅁䅯朶䅯䅁䅯朵䅯䅁䅯眶䅯䅁䅅䅁䉁䅁䅁权允䅂䅁䍄䉁䅁䅁兂䅁䅁䅍䅄䅁䅁䅯䅸䅅䅁䅯䄷䅯䅁䅯朵䅯䅁䅯眵䅯䅁䅅䅁䉁䅁䅁睂䅁䅁䅁䙷汔䅑杷允䅁䅁䅍䅁䑁䅁䅷䅁䭁䡁䅣䅁䭁䉁䜴䅁䉁䅁䅁允䅁䅁䅯䅚䅣䅁杷允䅁䅁䅍䅁䑁䅁䅷䅁䭁䡁䅣䅁䭁䍁䝑䅁䉁䅁䅁允䅁䅁䅯杸䅧䅁杷允䅁䅁䅍䅁䑁䅁䅷䅁䭁䵁䱕䅁䭁䍁䝑䅁䉁䅁䅁允䅁䅁䅯杦䄸䅁杷允䅁䅁䅕䅁䑁䅁䅷䅁䭁䙁䴸䅁䭁佁䭯䅁䭁佁䭙䅁䭁佁䭳䅁䉁䅁䅁允䅁䅁䅣䅁䅁䅁㙁欵䵁䅉䅅䅁䙁䅁䅁睁䵁䅁䅁权䩁兄䅁权潄权䅁权浄权䅁权湄权䅁允䅁䅁䅅䅁䭁䅁䱙䅁䵁䅉䅅䅁䙁䅁䅁睁䵁䅁䅁权㍄允䅁权獄权䅁权浄权䅁权湄权䅁允䅁䅁䅅䅁䡁䅁䅁䅁䅂⭥䅒䍄䉁䅁䅁䅂䅁䅁䅍䅄䅁䅁䅯杒䅁䅁䅯权䅁䅁䅯䅂䅉䅁䅅䅁䉁䅁䅁兂兂婪畤潅啍䅑杷允䅁䅁䅕䅁䑁䅁䅷䅁䭁偁䱁䅁䭁佁䬰䅁䭁佁䭙䅁䭁佁䭣䅁䉁䅁䅁允䅁䅁䅣䅁䅁䭁噁〴䵁䅉䅅䅁䕁䅁䅁睁䵁䅁䅁权兂䅁䅁权䭁䅁䅁权䕁杁䅁允䅁䅁䅅䅁䙁佁兘瑉㕶楶䅂䍄䉁䅁䅁䅂䅁䅁䅍䅄䅁䅁䅯䅏䅅䅁䅯䅂䅁䅁䅯䅂䅉䅁䅅䅁䉁䅁䅁䅆㑂佅䈴䅁䅁䅁杷允䅁䅁䅕䅁䑁䅁䅷䅁䭁䑁丸䅁䭁佁䭯䅁䭁佁䭙䅁䭁佁䭳䅁䉁䅁䅁允䅁䅁䅣䅁䅁䕁䕂欵䵁䅉䅅䅁䑁䅁䅁睁䵁䅁䅁权穂允䅁权慁杂䅁允䅁䅁䅅䅁䭁䵁䝁䅁䵁䅉䅅䅁䑁䅁䅁睁䵁䅁䅁权穂允䅁权捁杂䅁允䅁䅁䅅䅁䭁乁䝯䅁䵁䅉䅅䅁䕁䅁䅁睁䵁䅁䅁权权兂䅁权晁杂䅁权杁杂䅁允䅁䅁䅅䅁䭁䅁䡳䅁䵁䅉䅅䅁䕁䅁䅁睁䵁䅁䅁权楃䅄䅁权晁杂䅁权杁杂䅁允䅁䅁䅅䅁䭁乁䥍䅁䵁䅉䅅䅁䑁䅁䅁睁䵁䅁䅁权䥁䅄䅁权流杂䅁允䅁䅁䅅䅁䙁䵁ㅐ䙋偹氰䅆䍄䉁䅁䅁䅂䅁䅁䅍䅄䅁䅁䅯兵䅁䅁䅯䅂䅁䅁䅯䅂䅉䅁䅅䅁䉁䅁䅁䅆睄扶䄸䅁䅁䅁杷允䅁䅁䅍䅁䑁䅁䅷䅁䭁䍁䉷䅁䭁䍁䝙䅁䉁䅁䅁允䅁䅁䅕硥畓⭒䭈䕖䵁䅉䅅䅁䕁䅁䅁睁䵁䅁䅁权䙁杂䅁权晁杂䅁权杁杂䅁允䅁䅁䅅䅁䭁䑁䡣䅁䵁䅉䅅䅁䑁䅁䅁睁䵁䅁䅁权い兄䅁权敁杂䅁允䅁䅁䅅䅁䭁䩁䝯䅁䵁䅉䅅䅁䕁䅁䅁睁䵁䅁䅁权穃允䅁权晁杂䅁权杁杂䅁允䅁䅁䅅䅁䭁䩁䥷䅁䵁䅉䅅䅁䙁䅁䅁睁䵁䅁䅁权穃允䅁权獄权䅁权浄权䅁权湄权䅁允䅁䅁䅅䅁䡁䅁䅁䅁䅄敃䅚䍄䉁䅁䅁睁䅁䅁䅍䅄䅁䅁䅯杹䅁䅁䅯䅈䅙䅁䅅䅁䉁䅁䅁权祁杂䅁䍄䉁䅁䅁䅂䅁䅁䅍䅄䅁䅁䅯杹䅁䅁䅯睈䅙䅁䅯䅉䅙䅁䅅䅁䉁䅁䅁权癁杂䅁䍄䉁䅁䅁睁䅁䅁䅍䅄䅁䅁䅯睩䅅䅁䅯䅇䅙䅁䅅䅁䉁䅁䅁权䅂杂䅁䍄䉁䅁䅁睁䅁䅁䅍䅄䅁䅁䅯儳䅳䅁䅯䅇䅙䅁䅅䅁䉁䅁䅁权㕁杂䅁䍄䉁䅁䅁睁䅁䅁䅍䅄䅁䅁䅯睎䅕䅁䅯䅈䅙䅁䅅䅁䉁䅁䅁权獄杂䅁䍄䉁䅁䅁睁䅁䅁䅍䅄䅁䅁䅯朳䅳䅁䅯䅇䅙䅁䅅䅁䉁䅁䅁权䭂杂䅁䍄䉁䅁䅁䅂䅁䅁䅍䅄䅁䅁䅯杬䅁䅁䅯允䅉䅁䅯睁䅉䅁䅅䅁䉁䅁䅁兂灁䥘䌯敬䕐䅑杷允䅁䅁䅑䅁䑁䅁䅷䅁䭁䩁䉣䅁䭁䅁䍅䅁䭁䅁䍍䅁䉁䅁䅁允䅁䅁䅕䵘硏㙫㑣欹䵁䅉䅅䅁䑁䅁䅁睁䵁䅁䅁权灄䅂䅁权奁杂䅁允䅁䅁䅅䅁䭁䕁䡫䅁䵁䅉䅅䅁䙁䅁䅁睁䵁䅁䅁权㙃䅁䅁权獄权䅁权浄权䅁权湄权䅁允䅁䅁䅅䅁䡁䅁䅁䅁䅂敇䅚䍄䉁䅁䅁兂䅁䅁䅍䅄䅁䅁䅯元䅙䅁䅯䄶䅯䅁䅯朵䅯䅁䅯眵䅯䅁䅅䅁䉁䅁䅁权允䅂䅁䍄䉁䅁䅁睁䅁䅁䅍䅄䅁䅁䅯朳䅳䅁䅯杇䅙䅁䅅䅁䉁䅁䅁权㡁杂䅁䍄䉁䅁䅁睁䅁䅁䅍䅄䅁䅁䅯儶䅑䅁䅯杇䅙䅁䅅䅁䉁䅁䅁权獂杂䅁䍄䉁䅁䅁睁䅁䅁䅍䅄䅁䅁䅯儳䅳䅁䅯䅈䅙䅁䅅䅁䉁䅁䅁权㝂杂䅁䍄䉁䅁䅁睁䅁䅁䅍䅄䅁䅁䅯睹䄴䅁䅯杈䅙䅁䅅䅁䉁䅁䅁权䍄睂䅁䍄䉁䅁䅁睁䅁䅁䅍䅄䅁䅁䅯朳䅳䅁䅯䅈䅙䅁䅅䅁䉁䅁䅁权䱄杂䅁䍄䉁䅁䅁睁䅁䅁䅍䅄䅁䅁䅯儳䅳䅁䅯䅊䅙䅁䅅䅁䉁䅁䅁权䉃睄䅁䍄䉁䅁䅁兂䅁䅁䅍䅄䅁䅁䅯杪䅅䅁䅯儵䅯䅁䅯朵䅯䅁䅯眵䅯䅁䅅䅁䉁䅁䅁权潂睃䅁䍄䉁䅁䅁睁䅁䅁䅍䅄䅁䅁䅯朳䅳䅁䅯䅊䅙䅁䅅䅁䉁䅁䅁权䍃睄䅁䍄䉁䅁䅁兂䅁䅁䅍䅄䅁䅁䅯杺䄰䅁䅯儷䅯䅁䅯朵䅯䅁䅯眵䅯䅁䅅䅁䉁䅁䅁睂䅁䅁䅁䍙浄䅑杷允䅁䅁䅍䅁䑁䅁䅷䅁䭁佁䕫䅁䭁䍁䝑䅁䉁䅁䅁允䅁䅁䅯睃䅧䅁杷允䅁䅁䅑䅁䑁䅁䅷䅁䭁䑁䉅䅁䭁䅁䅑䅁䭁䅁䍑䅁䉁䅁䅁允䅁䉁䅑穫唰䅁䅁䅁䵁䅉䅅䅁䑁䅁䅁睁䵁䅁䅁权摄睃䅁权流杂䅁允䅁䅁䅅䅁䙁䱁敧敨剴䙵䅤䍄䉁䅁䅁睁䅁䅁䅍䅄䅁䅁䅯朳䅳䅁䅯杊䅙䅁䅅䅁䉁䅁䅁兂獄払敧啨䩴䅑杷允䅁䅁䅍䅁䑁䅁䅷䅁䭁佁䕫䅁䭁䍁䝙䅁䉁䅁䅁允䅁䅁䅕䥘䌯匹捧䕖䵁䅉䅅䅁䑁䅁䅁睁䵁䅁䅁权䝁允䅁权慁杂䅁允䅁䅁䅅䅁䭁乁䝙䅁䵁䅉䅅䅁䙁䅁䅁睁䵁䅁䅁权摄睃䅁权潄权䅁权浄权䅁权湄权䅁允䅁䅁䅅䅁䭁䉁䕁䅁䵁䅉䅅䅁䑁䅁䅁睁䵁䅁䅁权䵃杄䅁权捁杂䅁允䅁䅁䅅䅁䭁䍁䝯䅁䵁䅉䅅䅁䙁䅁䅁睁䵁䅁䅁权䵃睃䅁权獄权䅁权浄权䅁权湄权䅁允䅁䅁䅅䅁䭁䉁䕁䅁䵁䅉䅅䅁䙁䅁䅁睁䵁䅁䅁权敄睃䅁权潄权䅁权浄权䅁权湄权䅁允䅁䅁䅅䅁䭁䉁䕁䅁䵁䅉䅅䅁䙁䅁䅁睁䵁䅁䅁权灄䅂䅁权潄权䅁权浄权䅁权湄权䅁允䅁䅁䅅䅁䭁䅁䱙䅁䵁䅉䅅䅁䙁䅁䅁睁䵁䅁䅁权灄䅂䅁权灄权䅁权浄权䅁权湄权䅁允䅁䅁䅅䅁䭁䥁偑䅁䵁䅉䅅䅁䑁䅁䅁睁䵁䅁䅁权睄允䅁权流杂䅁允䅁䅁䅅䅁䙁䉁畓⭒㙆䘵䅖䍄䉁䅁䅁睁䅁䅁䅍䅄䅁䅁䅯䄹䄰䅁䅯䅊䅙䅁䅅䅁䉁䅁䅁权允䅂䅁䍄䉁䅁䅁兂䅁䅁䅍䅄䅁䅁䅯术䅷䅁䅯儷䅯䅁䅯朵䅯䅁䅯眵䅯䅁䅅䅁䉁䅁䅁权允䅂䅁䍄䉁䅁䅁兂䅁䅁䅍䅄䅁䅁䅯䅄䄴䅁䅯䄷䅯䅁䅯朵䅯䅁䅯眵䅯䅁䅅䅁䉁䅁䅁睂䅁䅁䅁䵙橺䅑杷允䅁䅁䅍䅁䑁䅁䅷䅁䭁䭁䵉䅁䭁䉁䜴䅁䉁䅁䅁允䅁䅁䅯䅬䅯䅁杷允䅁䅁䅕䅁䑁䅁䅷䅁䭁䅁估䅁䭁佁䭷䅁䭁佁䭙䅁䭁佁䭣䅁䉁䅁䅁允䅁䅁䅣䅁䅁䭁奂唵䵁䅉䅅䅁䙁䅁䅁睁䵁䅁䅁权啄䅁䅁权潄权䅁权浄权䅁权湄权䅁允䅁䅁䅅䅁䭁偁䬴䅁䵁䅉䅅䅁䑁䅁䅁睁䵁䅁䅁权捄䅁䅁权捁杂䅁允䅁䅁䅅䅁䭁䍁䥍䅁䵁䅉䅅䅁䙁䅁䅁睁䵁䅁䅁权煃䅁䅁权瑄权䅁权浄权䅁权湄权䅁允䅁䅁䅅䅁䡁䅁䅁䅁杂⭶䅖䍄䉁䅁䅁兂䅁䅁䅍䅄䅁䅁䅯睩䅅䅁䅯䄷䅯䅁䅯朵䅯䅁䅯眵䅯䅁䅅䅁䉁䅁䅁睂䅁䅁䅁䕉汈䅑杷允䅁䅁䅕䅁䑁䅁䅷䅁䭁䕁倰䅁䭁佁䭫䅁䭁佁䭙䅁䭁佁䭣䅁䉁䅁䅁允䅁䅁䅯杺䄸䅁杷允䅁䅁䅑䅁䑁䅁䅷䅁䭁乁䉕䅁䭁䉁䅅䅁䭁䅁䅕䅁䉁䅁䅁允䅁䉁䅑䩉穋睁䅁䅁䵁䅉䅅䅁䕁䅁䅁睁䵁䅁䅁权橁䅄䅁权晁杂䅁权杁杂䅁允䅁䅁䅅䅁䭁乁䡍䅁䵁䅉䅅䅁䙁䅁䅁睁䵁䅁䅁权灄䅂䅁权獄权䅁权浄权䅁权湄权䅁允䅁䅁䅅䅁䡁䅁䅁䅁权⭹䅖䍄䉁䅁䅁兂䅁䅁䅍䅄䅁䅁䅯睇䅷䅁䅯儵䅯䅁䅯朵䅯䅁䅯眵䅯䅁䅅䅁䉁䅁䅁权允䅂䅁䍄䉁䅁䅁睁䅁䅁䅍䅄䅁䅁䅯䄱䅁䅁䅯䅊䅙䅁䅅䅁䉁䅁䅁权㡃元䅁䍄䉁䅁䅁兂䅁䅁䅍䅄䅁䅁䅯杫䅕䅁䅯䄶䅯䅁䅯朵䅯䅁䅯眵䅯䅁䅅䅁䉁䅁䅁权⭄权䅁䍄䉁䅁䅁䅂䅁䅁䅍䅄䅁䅁䅯儰䅷䅁䅯睈䅙䅁䅯䅉䅙䅁䅅䅁䉁䅁䅁权坃杂䅁䍄䉁䅁䅁兂䅁䅁䅍䅄䅁䅁䅯䅡䅕䅁䅯朶䅯䅁䅯朵䅯䅁䅯眶䅯䅁䅅䅁䉁䅁䅁睂䅁䅁䅁䑧浐䅑杷允䅁䅁䅕䅁䑁䅁䅷䅁䭁乁䙕䅁䭁佁䭕䅁䭁佁䭙䅁䭁佁䭣䅁䉁䅁䅁允䅁䅁䅯䅅䅑䅁杷允䅁䅁䅍䅁䑁䅁䅷䅁䭁䱁䕑䅁䭁䉁䝯䅁䉁䅁䅁允䅁䅁䅯兗䅙䅁杷允䅁䅁䅕䅁䑁䅁䅷䅁䭁乁䅑䅁䭁佁䭷䅁䭁佁䭙䅁䭁佁䭣䅁䉁䅁䅁允䅁䅁䅣䅁䅁䝁䕁欵䵁䅉䅅䅁䑁䅁䅁睁䵁䅁䅁权婂允䅁权奁杂䅁允䅁䅁䅅䅁䭁䉁䝫䅁䵁䅉䅅䅁䙁䅁䅁睁䵁䅁䅁权㥃䅁䅁权汄权䅁权浄权䅁权湄权䅁允䅁䅁䅅䅁䭁䉁䕁䅁䵁䅉䅅䅁䙁䅁䅁睁䵁䅁䅁权⭃䅄䅁权汄权䅁权浄权䅁权湄权䅁允䅁䅁䅅䅁䭁䉁䕁䅁䵁䅉䅅䅁䙁䅁䅁睁䵁䅁䅁权㕄兂䅁权潄权䅁权浄权䅁权湄权䅁允䅁䅁䅅䅁䭁䉁䕁䅁䵁䅉䅅䅁䙁䅁䅁睁䵁䅁䅁权⽃䅄䅁权汄权䅁权浄权䅁权湄权䅁允䅁䅁䅅䅁䭁䉁䱯䅁䵁䅉䅅䅁䑁䅁䅁睁䵁䅁䅁权湁兂䅁权奁杂䅁允䅁䅁䅅䅁䭁䉁䝫䅁䵁䅉䅅䅁䕁䅁䅁睁䵁䅁䅁权捁䅁䅁权䉁杁䅁权䙁杁䅁允䅁䅁䅅䅁䙁䕁㑐㝈桋療䅚䍄䉁䅁䅁兂䅁䅁䅍䅄䅁䅁䅯儰䅑䅁䅯儶䅯䅁䅯朵䅯䅁䅯眵䅯䅁䅅䅁䉁䅁䅁权允䅂䅁䍄䉁䅁䅁睁䅁䅁䅍䅄䅁䅁䅯来䅳䅁䅯杊䅙䅁䅅䅁䉁䅁䅁兂畃⭒㙆但愵䅑杷允䅁䅁䅕䅁䑁䅁䅷䅁䭁䩁䙧䅁䭁佁䭯䅁䭁佁䭙䅁䭁佁䭳䅁䉁䅁䅁允䅁䅁䅣䅁䅁䍁䑂欵䵁䅉䅅䅁䙁䅁䅁睁䵁䅁䅁权䙂睃䅁权瑄权䅁权浄权䅁权湄权䅁允䅁䅁䅅䅁䭁䉁䕁䅁䵁䅉䅅䅁䙁䅁䅁睁䵁䅁䅁权㝄䅂䅁权瑄权䅁权浄权䅁权湄权䅁允䅁䅁䅅䅁䡁䅁䅁䅁杄⭧䅖䍄䉁䅁䅁兂䅁䅁䅍䅄䅁䅁䅯䄯䅑䅁䅯儷䅯䅁䅯朵䅯䅁䅯眵䅯䅁䅅䅁䉁䅁䅁睂䅁䅁䅁䌴浔䅑杷允䅁䅁䅍䅁䑁䅁䅷䅁䭁䙁䉫䅁䭁䍁䝑䅁䉁䅁䅁允䅁䅁䅯朶䅧䅁杷允䅁䅁䅍䅁䑁䅁䅷䅁䭁䡁䉁䅁䭁䍁䝙䅁䉁䅁䅁允䅁䅁䅕䥘䌯匹捧歕䵁䅉䅅䅁䕁䅁䅁睁䵁䅁䅁权求允䅁权䕁䅁䅁权䙁䅁䅁允䅁䅁䅅䅁啁佁橪䅋䅅䅁䅁䍄䉁䅁䅁睁䅁䅁䅍䅄䅁䅁䅯睡䅅䅁䅯䅇䅙䅁䅅䅁䉁䅁䅁权䭂杂䅁䍄䉁䅁䅁睁䅁䅁䅍䅄䅁䅁䅯儰䅕䅁䅯杊䅙䅁䅅䅁䉁䅁䅁兂䅁䅁䅁䙁奂䅑杷允䅁䅁䅑䅁䑁䅁䅷䅁䭁䱁䅣䅁䭁䅁䅯䅁䭁䅁䍑䅁䉁䅁䅁允䅁䅁䅕㘱睎児塲启䴸䅉䅅䅁䕁䅁䅁睁䵁䅁䅁权⽂允䅁权䭁䅁䅁权䕁杁䅁允䅁䅁䅅䅁䙁䱁穢搯㑒呃䅎䍄䉁䅁䅁兂䅁䅁䅍䅄䅁䅁䅯兗䅅䅁䅯儵䅯䅁䅯朵䅯䅁䅯眵䅯䅁䅅䅁䉁䅁䅁权⭁睃䅁䍄䉁䅁䅁睁䅁䅁䅍䅄䅁䅁䅯児䅕䅁䅯杈䅙䅁䅅䅁䉁䅁䅁权橄杂䅁䍄䉁䅁䅁睁䅁䅁䅍䅄䅁䅁䅯杗䅁䅁䅯䅇䅙䅁䅅䅁䉁䅁䅁权㡂杂䅁䍄䉁䅁䅁睁䅁䅁䅍䅄䅁䅁䅯睉䄴䅁䅯䅊䅙䅁䅅䅁䉁䅁䅁权扂权䅁䍄䉁䅁䅁䅂䅁䅁䅍䅄䅁䅁䅯杭䅅䅁䅯充䅁䅁䅯䅂䅉䅁䅅䅁䉁䅁䅁䅆元䱮䡉䅁䅁䅁杷允䅁䅁䅕䅁䑁䅁䅷䅁䭁䥁䕫䅁䭁佁䭫䅁䭁佁䭙䅁䭁佁䭣䅁䉁䅁䅁允䅁䅁䅯全䄸䅁杷允䅁䅁䅕䅁䑁䅁䅷䅁䭁䉁佅䅁䭁佁䭕䅁䭁佁䭙䅁䭁佁䭣䅁䉁䅁䅁允䅁䅁䅯䅈䅳䅁杷允䅁䅁䅕䅁䑁䅁䅷䅁䭁䙁䅯䅁䭁佁䭕䅁䭁佁䭙䅁䭁佁䭣䅁䉁䅁䅁允䅁䅁䅯児䅉䅁杷允䅁䅁䅕䅁䑁䅁䅷䅁䭁䙁䅯䅁䭁佁䭧䅁䭁佁䭙䅁䭁佁䭣䅁䉁䅁䅁允䅁䅁䅯杂䅳䅁杷允䅁䅁䅕䅁䑁䅁䅷䅁䭁䱁䕳䅁䭁佁䭕䅁䭁佁䭙䅁䭁佁䭣䅁䉁䅁䅁允䅁䅁䅯䅇䅳䅁杷允䅁䅁䅍䅁䑁䅁䅷䅁䭁䱁䉁䅁䭁䉁䜴䅁䉁䅁䅁允䅁䅁䅯睲䅙䅁杷允䅁䅁䅕䅁䑁䅁䅷䅁䭁䭁䘰䅁䭁佁䭫䅁䭁佁䭙䅁䭁佁䭣䅁䉁䅁䅁允䅁䅁䅯杨䄸䅁杷允䅁䅁䅍䅁䑁䅁䅷䅁䭁䑁佁䅁䭁䉁䝧䅁䉁䅁䅁允䅁䅁䅯兇䅙䅁杷允䅁䅁䅕䅁䑁䅁䅷䅁䭁䙁䅯䅁䭁佁䬰䅁䭁佁䭙䅁䭁佁䭣䅁䉁䅁䅁允䅁䅁䅣䅁䅁䝁硄䔵䵁䅉䅅䅁䑁䅁䅁睁䵁䅁䅁权療兄䅁权慁杂䅁允䅁䅁䅅䅁䭁䝁䝁䅁䵁䅉䅅䅁䑁䅁䅁睁䵁䅁䅁权睄兄䅁权歁杂䅁允䅁䅁䅅䅁䭁䉁䕁䅁䵁䅉䅅䅁䑁䅁䅁睁䵁䅁䅁权呄䅁䅁权敁杂䅁允䅁䅁䅅䅁䭁佁䝍䅁䵁䅉䅅䅁䙁䅁䅁睁䵁䅁䅁权ㅁ睃䅁权瑄权䅁权浄权䅁权湄权䅁允䅁䅁䅅䅁䡁䅁䅁䅁杂余䅆䍄䉁䅁䅁睁䅁䅁䅍䅄䅁䅁䅯䅐䅕䅁䅯䅇䅙䅁䅅䅁䉁䅁䅁权㕁杂䅁䍄䉁䅁䅁睁䅁䅁䅍䅄䅁䅁䅯䅱䅷䅁䅯杊䅙䅁䅅䅁䉁䅁䅁兂桄桥畓げ商䅑杷允䅁䅁䅕䅁䑁䅁䅷䅁䭁䝁䱣䅁䭁佁䭯䅁䭁佁䭙䅁䭁佁䭳䅁䉁䅁䅁允䅁䅁䅣䅁䅁佁㉁欵䵁䅉䅅䅁䑁䅁䅁睁䵁䅁䅁权㉂䅁䅁权慁杂䅁允䅁䅁䅅䅁䭁䵁䝍䅁䵁䅉䅅䅁䙁䅁䅁睁䵁䅁䅁权啄允䅁权獄权䅁权浄权䅁权湄权䅁允䅁䅁䅅䅁䭁䉁䕁䅁䵁䅉䅅䅁䑁䅁䅁睁䵁䅁䅁权剄允䅁权慁杂䅁允䅁䅁䅅䅁䭁䕁䝁䅁䵁䅉䅅䅁䑁䅁䅁睁䵁䅁䅁权佃䅂䅁权敁杂䅁允䅁䅁䅅䅁䭁䉁䡑䅁䵁䅉䅅䅁䑁䅁䅁睁䵁䅁䅁权ㅁ睄䅁权流杂䅁允䅁䅁䅅䅁䙁䭁䠵場啯汦䅎䍄䉁䅁䅁兂䅁䅁䅍䅄䅁䅁䅯睁䅷䅁䅯儷䅯䅁䅯朵䅯䅁䅯眵䅯䅁䅅䅁䉁䅁䅁权允䅂䅁䍄䉁䅁䅁䅂䅁䅁䅍䅄䅁䅁䅯兣䅁䅁䅯䅂䅁䅁䅯兂䅁䅁䅅䅁䉁䅁䅁䅆㡁䑬䅫䅁䅁䅁杷允䅁䅁䅍䅁䑁䅁䅷䅁䭁䕁䙫䅁䭁䉁䜴䅁䉁䅁䅁允䅁䅁䅯兓䅙䅁杷允䅁䅁䅕䅁䑁䅁䅷䅁䭁䥁乍䅁䭁佁䭷䅁䭁佁䭙䅁䭁佁䭣䅁䉁䅁䅁允䅁䅁䅣䅁䅁䥁⽄䔵䵁䅉䅅䅁䑁䅁䅁睁䵁䅁䅁权畂䅁䅁权慁杂䅁允䅁䅁䅅䅁䭁䝁䝉䅁䵁䅉䅅䅁䑁䅁䅁睁䵁䅁䅁权畂䅁䅁权敁杂䅁允䅁䅁䅅䅁䭁䑁䝑䅁䵁䅉䅅䅁䕁䅁䅁睁䵁䅁䅁权佃䅄䅁权晁杂䅁权杁杂䅁允䅁䅁䅅䅁䭁䕁䝷䅁䵁䅉䅅䅁䑁䅁䅁睁䵁䅁䅁权畂䅁䅁权歁杂䅁允䅁䅁䅅䅁䭁䭁䝕䅁䵁䅉䅅䅁䕁䅁䅁睁䵁䅁䅁权い䅁䅁权䉁杁䅁权䍁杁䅁允䅁䅁䅅䅁䙁䝁䅕佱杊之䅬䍄䉁䅁䅁䅂䅁䅁䅍䅄䅁䅁䅯儶䅕䅁䅯睈䅙䅁䅯䅉䅙䅁䅅䅁䉁䅁䅁权婁䅃䅁䍄䉁䅁䅁兂䅁䅁䅍䅄䅁䅁䅯杳䅅䅁䅯儵䅯䅁䅯朵䅯䅁䅯眵䅯䅁䅅䅁䉁䅁䅁权⭁睃䅁䍄䉁䅁䅁兂䅁䅁䅍䅄䅁䅁䅯朴䅑䅁䅯朶䅯䅁䅯朵䅯䅁䅯眶䅯䅁䅅䅁䉁䅁䅁睂䅁䅁䅁䍯浦䅑杷允䅁䅁䅍䅁䑁䅁䅷䅁䭁乁䅳䅁䭁䍁䝙䅁䉁䅁䅁允䅁䅁䅕敨剴䉵嘵啕䵁䅉䅅䅁䕁䅁䅁睁䵁䅁䅁权楁允䅁权䉁杁䅁权䑁杁䅁允䅁䅁䅅䅁䙁䥁䕅捓乪摙䅰䍄䉁䅁䅁兂䅁䅁䅍䅄䅁䅁䅯杢䅁䅁䅯䄷䅯䅁䅯朵䅯䅁䅯眵䅯䅁䅅䅁䉁䅁䅁睂䅁䅁䅁䱉汔䅑杷允䅁䅁䅍䅁䑁䅁䅷䅁䭁偁䴴䅁䭁䉁䜴䅁䉁䅁䅁允䅁䅁䅯杊䅫䅁杷允䅁䅁䅑䅁䑁䅁䅷䅁䭁䝁䅷䅁䭁䅁䅑䅁䭁䅁䍑䅁䉁䅁䅁允䅁䉁䅑䰴䵎允䅁䅁䵁䅉䅅䅁䕁䅁䅁睁䵁䅁䅁权㥂允䅁权剁䅁䅁权䙁䅁䅁允䅁䅁䅅䅁啁䍁䙁稱䅕䅁䅁䍄䉁䅁䅁䅂䅁䅁䅍䅄䅁䅁䅯具䅁䅁䅯睈䅙䅁䅯䅉䅙䅁䅅䅁䉁䅁䅁权佃权䅁䍄䉁䅁䅁睁䅁䅁䅍䅄䅁䅁䅯內䅕䅁䅯杈䅙䅁䅅䅁䉁䅁䅁权瑂䅃䅁䍄䉁䅁䅁睁䅁䅁䅍䅄䅁䅁䅯睁䅕䅁䅯杈䅙䅁䅅䅁䉁䅁䅁权晄睂䅁䍄䉁䅁䅁睁䅁䅁䅍䅄䅁䅁䅯儳䄰䅁䅯䅊䅙䅁䅅䅁䉁䅁䅁权允䅂䅁䍄䉁䅁䅁䅂䅁䅁䅍䅄䅁䅁䅯睚䅕䅁䅯睈䅙䅁䅯䅉䅙䅁䅅䅁䉁䅁䅁权佂杂䅁䍄䉁䅁䅁兂䅁䅁䅍䅄䅁䅁䅯杺䅅䅁䅯朶䅯䅁䅯朵䅯䅁䅯眶䅯䅁䅅䅁䉁䅁䅁睂䅁䅁䅁䑙浐䅑杷允䅁䅁䅕䅁䑁䅁䅷䅁䭁䅁乫䅁䭁佁䭫䅁䭁佁䭙䅁䭁佁䭣䅁䉁䅁䅁允䅁䅁䅯䅩䄸䅁杷允䅁䅁䅍䅁䑁䅁䅷䅁䭁䩁䉍䅁䭁䉁䜴䅁䉁䅁䅁允䅁䅁䅯杘䅧䅁杷允䅁䅁䅕䅁䑁䅁䅷䅁䭁䱁䕯䅁䭁佁䭯䅁䭁佁䭙䅁䭁佁䭳䅁䉁䅁䅁允䅁䅁䅣䅁䅁䥁䉂欵䵁䅉䅅䅁䕁䅁䅁睁䵁䅁䅁权呃允䅁权晁杂䅁权杁杂䅁允䅁䅁䅅䅁䭁佁䥕䅁䵁䅉䅅䅁䑁䅁䅁睁䵁䅁䅁权歃䅂䅁权歁杂䅁允䅁䅁䅅䅁䭁䉁䕁䅁䵁䅉䅅䅁䕁䅁䅁睁䵁䅁䅁权楂允䅁权䭁䅁䅁权䕁杁䅁允䅁䅁䅅䅁䙁乁楅⼲⭬楋䅆䍄䉁䅁䅁兂䅁䅁䅍䅄䅁䅁䅯儷䅅䅁䅯朶䅯䅁䅯朵䅯䅁䅯眶䅯䅁䅅䅁䉁䅁䅁睂䅁䅁䅁䍁浺䅑杷允䅁䅁䅍䅁䑁䅁䅷䅁䭁偁䔰䅁䭁䍁䝙䅁䉁䅁䅁允䅁䅁䅕䥘䌯匹獧啖䵁䅉䅅䅁䙁䅁䅁睁䵁䅁䅁权呃允䅁权汄权䅁权浄权䅁权湄权䅁允䅁䅁䅅䅁䭁䉁䕁䅁䵁䅉䅅䅁䙁䅁䅁睁䵁䅁䅁权呃允䅁权潄权䅁权浄权䅁权湄权䅁允䅁䅁䅅䅁䭁䉁䕁䅁䵁䅉䅅䅁䙁䅁䅁睁䵁䅁䅁权呃允䅁权獄权䅁权浄权䅁权湄权䅁允䅁䅁䅅䅁䭁䉁䕁䅁䵁䅉䅅䅁䙁䅁䅁睁䵁䅁䅁权硄权䅁权汄权䅁权浄权䅁权湄权䅁允䅁䅁䅅䅁䭁䉁䕁䅁䵁䅉䅅䅁䕁䅁䅁睁䵁䅁䅁权⽂䅁䅁权晁杂䅁权杁杂䅁允䅁䅁䅅䅁䭁䥁䥳䅁䵁䅉䅅䅁䙁䅁䅁睁䵁䅁䅁权呁允䅁权潄权䅁权浄权䅁权湄权䅁允䅁䅁䅅䅁䭁䙁䱅䅁䵁䅉䅅䅁䙁䅁䅁睁䵁䅁䅁权⽃䅄䅁权瑄权䅁权浄权䅁权湄权䅁允䅁䅁䅅䅁䡁䅁䅁䅁杄敩䅖䍄䉁䅁䅁睁䅁䅁䅍䅄䅁䅁䅯兊䅕䅁䅯䅊䅙䅁䅅䅁䉁䅁䅁权灂䅃䅁䍄䉁䅁䅁兂䅁䅁䅍䅄䅁䅁䅯杮䄰䅁䅯儵䅯䅁䅯朵䅯䅁䅯眵䅯䅁䅅䅁䉁䅁䅁权㉁睃䅁䍄䉁䅁䅁䅂䅁䅁䅍䅄䅁䅁䅯䅷䅅䅁䅯权䅁䅁䅯兂䅁䅁䅅䅁䉁䅁䅁兂㥁瑃橥䑣匳睐杷允䅁䅁䅕䅁䑁䅁䅷䅁䭁乁䕑䅁䭁佁䭯䅁䭁佁䭙䅁䭁佁䭳䅁䉁䅁䅁允䅁䅁䅯䅅䅑䅁杷允䅁䅁䅕䅁䑁䅁䅷䅁䭁䭁䱳䅁䭁佁䭧䅁䭁佁䭙䅁䭁佁䭣䅁䉁䅁䅁允䅁䅁䅯李䅳䅁杷允䅁䅁䅑䅁䑁䅁䅷䅁䭁䉁䉧䅁䭁䉁䅅䅁䭁䅁䅕䅁䉁䅁䅁允䅁䉁䅑䑹睱䅇䅁䅁䵁䅉䅅䅁䙁䅁䅁睁䵁䅁䅁权ㅄ睃䅁权煄权䅁权浄权䅁权牄权䅁允䅁䅁䅅䅁䡁䅁䅁䅁权畋䅚䍄䉁䅁䅁䅂䅁䅁䅍䅄䅁䅁䅯䅇䅅䅁䅯权䅁䅁䅯䅂䅉䅁䅅䅁䉁䅁䅁兂㕁䵴㉨灶爸䅑杷允䅁䅁䅑䅁䑁䅁䅷䅁䭁䩁䈸䅁䭁䅁䍅䅁䭁䅁䍉䅁䉁䅁䅁允䅁䅁䅯睒䅁䅁杷允䅁䅁䅑䅁䑁䅁䅷䅁䭁䝁䵍䅁䭁䉁䜸䅁䭁䍁䝁䅁䉁䅁䅁允䅁䅁䅯桬䅅䅁杷允䅁䅁䅕䅁䑁䅁䅷䅁䭁䑁䈸䅁䭁佁䭕䅁䭁佁䭙䅁䭁佁䭣䅁䉁䅁䅁允䅁䅁䅯䅏䅳䅁杷允䅁䅁䅕䅁䑁䅁䅷䅁䭁䡁乧䅁䭁佁䭯䅁䭁佁䭙䅁䭁佁䭳䅁䉁䅁䅁允䅁䅁䅣䅁䅁䭁瑂唵䵁䅉䅅䅁䑁䅁䅁睁䵁䅁䅁权潃允䅁权捁杂䅁允䅁䅁䅅䅁䭁䙁䝯䅁䵁䅉䅅䅁䑁䅁䅁睁䵁䅁䅁权睄䅂䅁权奁杂䅁允䅁䅁䅅䅁䭁䑁䝫䅁䵁䅉䅅䅁䕁䅁䅁睁䵁䅁䅁权䉃允䅁权䕁䅁䅁权䙁䅁䅁允䅁䅁䅅䅁啁䙁汪䄯䅅䅁䅁䍄䉁䅁䅁睁䅁䅁䅍䅄䅁䅁䅯儫䅑䅁䅯䅈䅙䅁䅅䅁䉁䅁䅁权䵁睂䅁䍄䉁䅁䅁睁䅁䅁䅍䅄䅁䅁䅯䅪䅁䅁䅯䅊䅙䅁䅅䅁䉁䅁䅁权⽃元䅁䍄䉁䅁䅁兂䅁䅁䅍䅄䅁䅁䅯䅰䅑䅁䅯儵䅯䅁䅯朵䅯䅁䅯眵䅯䅁䅅䅁䉁䅁䅁权⭁睃䅁䍄䉁䅁䅁兂䅁䅁䅍䅄䅁䅁䅯內䄰䅁䅯儶䅯䅁䅯朵䅯䅁䅯眵䅯䅁䅅䅁䉁䅁䅁权乃睄䅁䍄䉁䅁䅁兂䅁䅁䅍䅄䅁䅁䅯䅪䅁䅁䅯儵䅯䅁䅯朵䅯䅁䅯眵䅯䅁䅅䅁䉁䅁䅁权潂睃䅁䍄䉁䅁䅁睁䅁䅁䅍䅄䅁䅁䅯䅫䅑䅁䅯杈䅙䅁䅅䅁䉁䅁䅁权求杂䅁䍄䉁䅁䅁䅂䅁䅁䅍䅄䅁䅁䅯䄫䅅䅁䅯允䅉䅁䅯杁䅉䅁䅅䅁䉁䅁䅁兂塃瑆獹噲䕌䅑杷允䅁䅁䅑䅁䑁䅁䅷䅁䭁䭁䕕䅁䭁䉁䜸䅁䭁䍁䝁䅁䉁䅁䅁允䅁䅁䅯䅮䅙䅁杷允䅁䅁䅕䅁䑁䅁䅷䅁䭁佁䱧䅁䭁佁䭷䅁䭁佁䭙䅁䭁佁䭣䅁䉁䅁䅁允䅁䅁䅣䅁䅁䅁灁唵䵁䅉䅅䅁䑁䅁䅁睁䵁䅁䅁权坄允䅁权流杂䅁允䅁䅁䅅䅁䙁䡁啳歲桦汩䅒䍄䉁䅁䅁兂䅁䅁䅍䅄䅁䅁䅯督䄰䅁䅯儶䅯䅁䅯朵䅯䅁䅯眵䅯䅁䅅䅁䉁䅁䅁权䑃杅䅁䍄䉁䅁䅁兂䅁䅁䅍䅄䅁䅁䅯先䅅䅁䅯儷䅯䅁䅯朵䅯䅁䅯眵䅯䅁䅅䅁䉁䅁䅁睂䅁䅁䅁佧汮䅑杷允䅁䅁䅕䅁䑁䅁䅷䅁䭁乁䉙䅁䭁佁䭕䅁䭁佁䭙䅁䭁佁䭣䅁䉁䅁䅁允䅁䅁䅯䅏䅳䅁杷允䅁䅁䅍䅁䑁䅁䅷䅁䭁䑁䱳䅁䭁䉁䝯䅁䉁䅁䅁允䅁䅁䅯杙䅙䅁杷允䅁䅁䅍䅁䑁䅁䅷䅁䭁佁䴰䅁䭁䉁䝷䅁䉁䅁䅁允䅁䅁䅯兑䅙䅁杷允䅁䅁䅍䅁䑁䅁䅷䅁䭁偁䵁䅁䭁䍁䝑䅁䉁䅁䅁允䅁䅁䅯䈰䅅䅁杷允䅁䅁䅍䅁䑁䅁䅷䅁䭁䝁偫䅁䭁䍁䝙䅁䉁䅁䅁允䅁䅁䅕敨剴䉵氶歗䵁䅉䅅䅁䙁䅁䅁睁䵁䅁䅁权坄允䅁权獄权䅁权浄权䅁权湄权䅁允䅁䅁䅅䅁䡁䅁䅁䅁䅃攫䅒䍄䉁䅁䅁睁䅁䅁䅍䅄䅁䅁䅯兔䄸䅁䅯杇䅙䅁䅅䅁䉁䅁䅁权⭁杂䅁䍄䉁䅁䅁睁䅁䅁䅍䅄䅁䅁䅯䅏䄰䅁䅯杈䅙䅁䅅䅁䉁䅁䅁权煃杂䅁䍄䉁䅁䅁兂䅁䅁䅍䅄䅁䅁䅯杪䅕䅁䅯儷䅯䅁䅯朵䅯䅁䅯眵䅯䅁䅅䅁䉁䅁䅁睂䅁䅁䅁䑙浺䅑杷允䅁䅁䅕䅁䑁䅁䅷䅁䭁䥁䘸䅁䭁佁䬰䅁䭁佁䭙䅁䭁佁䭣䅁䉁䅁䅁允䅁䅁䅯䅅䅑䅁杷允䅁䅁䅍䅁䑁䅁䅷䅁䭁䝁䵁䅁䭁䉁䝷䅁䉁䅁䅁允䅁䅁䅯杍䅣䅁杷允䅁䅁䅑䅁䑁䅁䅷䅁䭁䑁䘰䅁䭁䉁䜸䅁䭁䍁䝁䅁䉁䅁䅁允䅁䅁䅯兢䅙䅁杷允䅁䅁䅍䅁䑁䅁䅷䅁䭁偁䙍䅁䭁䉁䝧䅁䉁䅁䅁允䅁䅁䅯杓䅙䅁杷允䅁䅁䅑䅁䑁䅁䅷䅁䭁䭁䙳䅁䭁䉁䜸䅁䭁䍁䝁䅁䉁䅁䅁允䅁䅁䅯兩䅧䅁杷允䅁䅁䅑䅁䑁䅁䅷䅁䭁䭁䅧䅁䭁䉁䜸䅁䭁䍁䝁䅁䉁䅁䅁允䅁䅁䅯䅅䅣䅁杷允䅁䅁䅕䅁䑁䅁䅷䅁䭁䭁䅧䅁䭁佁䭕䅁䭁佁䭙䅁䭁佁䭣䅁䉁䅁䅁允䅁䅁䅯兄䅳䅁杷允䅁䅁䅍䅁䑁䅁䅷䅁䭁佁䉁䅁䭁䍁䝙䅁䉁䅁䅁允䅁䅁䅕䅁䅁䅁睂䕗䵁䅉䅅䅁䑁䅁䅁睁䵁䅁䅁权⭃䅂䅁权奁杂䅁允䅁䅁䅅䅁䭁䍁䝫䅁䵁䅉䅅䅁䑁䅁䅁睁䵁䅁䅁权桄允䅁权流杂䅁允䅁䅁䅅䅁䙁䉁畓⭒㙆䙴䅚䍄䉁䅁䅁睁䅁䅁䅍䅄䅁䅁䅯朴䅅䅁䅯杊䅙䅁䅅䅁䉁䅁䅁兂䅁䅁䅁佁塂䅑杷允䅁䅁䅑䅁䑁䅁䅷䅁䭁䙁䉧䅁䭁䉁䅅䅁䭁䅁䅕䅁䉁䅁䅁允䅁䉁䅑䥁余䅣䅁䅁䵁䅉䅅䅁䑁䅁䅁睁䵁䅁䅁权啄䅂䅁权捁杂䅁允䅁䅁䅅䅁䭁䕁䝣䅁䵁䅉䅅䅁䕁䅁䅁睁䵁䅁䅁权䕁允䅁权剁䅁䅁权䙁䅁䅁允䅁䅁䅅䅁啁䩁い䍴䅁䅁䅁䍄䉁䅁䅁兂䅁䅁䅍䅄䅁䅁䅯䅱䅁䅁䅯朶䅯䅁䅯朵䅯䅁䅯眶䅯䅁䅅䅁䉁䅁䅁睂䅁䅁䅁䍯浲䅑杷允䅁䅁䅕䅁䑁䅁䅷䅁䭁䥁䄴䅁䭁佁䭧䅁䭁佁䭙䅁䭁佁䭣䅁䉁䅁䅁允䅁䅁䅯杂䅳䅁杷允䅁䅁䅕䅁䑁䅁䅷䅁䭁䩁䴴䅁䭁佁䭧䅁䭁佁䭙䅁䭁佁䭣䅁䉁䅁䅁允䅁䅁䅯李䅳䅁杷允䅁䅁䅍䅁䑁䅁䅷䅁䭁䍁䉙䅁䭁䉁䝯䅁䉁䅁䅁允䅁䅁䅯杘䅙䅁杷允䅁䅁䅍䅁䑁䅁䅷䅁䭁䑁䴴䅁䭁䍁䝙䅁䉁䅁䅁允䅁䅁䅕呣䬰㘱䅎歖䵁䅉䅅䅁䑁䅁䅁睁䵁䅁䅁权塂兂䅁权歁杂䅁允䅁䅁䅅䅁䭁䵁䥉䅁䵁䅉䅅䅁䙁䅁䅁睁䵁䅁䅁权浂兂䅁权潄权䅁权浄权䅁权湄权䅁允䅁䅁䅅䅁䭁䅁䱙䅁䵁䅉䅅䅁䙁䅁䅁睁䵁䅁䅁权煁允䅁权煄权䅁权浄权䅁权牄权䅁允䅁䅁䅅䅁䡁䅁䅁䅁权畊䅚䍄䉁䅁䅁兂䅁䅁䅍䅄䅁䅁䅯䅚䅅䅁䅯䄷䅯䅁䅯朵䅯䅁䅯眵䅯䅁䅅䅁䉁䅁䅁睂䅁䅁䅁䅯浶䅑杷允䅁䅁䅍䅁䑁䅁䅷䅁䭁䅁䝉䅁䭁䉁䝯䅁䉁䅁䅁允䅁䅁䅯睷䅙䅁杷允䅁䅁䅍䅁䑁䅁䅷䅁䭁䭁䵷䅁䭁䉁䝷䅁䉁䅁䅁允䅁䅁䅯兗䅙䅁杷允䅁䅁䅕䅁䑁䅁䅷䅁䭁䉁䙕䅁䭁佁䭕䅁䭁佁䭙䅁䭁佁䭣䅁䉁䅁䅁允䅁䅁䅯儫䅯䅁杷允䅁䅁䅕䅁䑁䅁䅷䅁䭁䑁䵧䅁䭁佁䭷䅁䭁佁䭙䅁䭁佁䭣䅁䉁䅁䅁允䅁䅁䅣䅁䅁䍁䙂欵䵁䅉䅅䅁䑁䅁䅁睁䵁䅁䅁权⭄兂䅁权敁杂䅁允䅁䅁䅅䅁䭁䕁䝫䅁䵁䅉䅅䅁䙁䅁䅁睁䵁䅁䅁权㥃允䅁权獄权䅁权浄权䅁权湄权䅁允䅁䅁䅅䅁䡁䅁䅁䅁䅄敤䅖䍄䉁䅁䅁睁䅁䅁䅍䅄䅁䅁䅯䅷䅁䅁䅯䅇䅙䅁䅅䅁䉁䅁䅁权㡂杂䅁䍄䉁䅁䅁䅂䅁䅁䅍䅄䅁䅁䅯睂䅕䅁䅯睈䅙䅁䅯䅉䅙䅁䅅䅁䉁䅁䅁权穂睂䅁䍄䉁䅁䅁兂䅁䅁䅍䅄䅁䅁䅯杊䅅䅁䅯䄶䅯䅁䅯朵䅯䅁䅯眵䅯䅁䅅䅁䉁䅁䅁权剂睃䅁䍄䉁䅁䅁睁䅁䅁䅍䅄䅁䅁䅯来䅕䅁䅯䅊䅙䅁䅅䅁䉁䅁䅁权坂睂䅁䍄䉁䅁䅁兂䅁䅁䅍䅄䅁䅁䅯杊䅅䅁䅯儷䅯䅁䅯朵䅯䅁䅯眵䅯䅁䅅䅁䉁䅁䅁睂䅁䅁䅁䕷洯䅑杷允䅁䅁䅍䅁䑁䅁䅷䅁䭁䩁䕅䅁䭁䉁䝧䅁䉁䅁䅁允䅁䅁䅯兇䅙䅁杷允䅁䅁䅕䅁䑁䅁䅷䅁䭁佁䘰䅁䭁佁䬰䅁䭁佁䭙䅁䭁佁䭣䅁䉁䅁䅁允䅁䅁䅣䅁䅁䵁求䔵䵁䅉䅅䅁䙁䅁䅁睁䵁䅁䅁权浃允䅁权汄权䅁权浄权䅁权湄权䅁允䅁䅁䅅䅁䭁䅁䰰䅁䵁䅉䅅䅁䕁䅁䅁睁䵁䅁䅁权流䅁䅁权剁䅁䅁权䙁䅁䅁允䅁䅁䅅䅁啁䕁乁䅏䅷䅁䅁䍄䉁䅁䅁兂䅁䅁䅍䅄䅁䅁䅯兏䅅䅁䅯朶䅯䅁䅯朵䅯䅁䅯眶䅯䅁䅅䅁䉁䅁䅁睂䅁䅁䅁䕑浺䅑杷允䅁䅁䅕䅁䑁䅁䅷䅁䭁䩁倴䅁䭁佁䭷䅁䭁佁䭙䅁䭁佁䭣䅁䉁䅁䅁允䅁䅁䅣䅁䅁佁㍁欵䵁䅉䅅䅁䙁䅁䅁睁䵁䅁䅁权䥃允䅁权灄权䅁权浄权䅁权湄权䅁允䅁䅁䅅䅁䭁䩁偁䅁䵁䅉䅅䅁䙁䅁䅁睁䵁䅁䅁权硃允䅁权汄权䅁权浄权䅁权湄权䅁允䅁䅁䅅䅁䭁䑁䌰䅁䵁䅉䅅䅁䙁䅁䅁睁䵁䅁䅁权硃允䅁权灄权䅁权浄权䅁权湄权䅁允䅁䅁䅅䅁䭁䩁偉䅁䵁䅉䅅䅁䙁䅁䅁睁䵁䅁䅁权㥄杄䅁权潄权䅁权浄权䅁权湄权䅁允䅁䅁䅅䅁䭁䉁䕁䅁䵁䅉䅅䅁䑁䅁䅁睁䵁䅁䅁权煃䅁䅁权敁杂䅁允䅁䅁䅅䅁䭁䭁䝑䅁䵁䅉䅅䅁䕁䅁䅁睁䵁䅁䅁权摁允䅁权䭁䅁䅁权䕁杁䅁允䅁䅁䅅䅁䙁䍁捬㡪ㅌ䉱䅊䍄䉁䅁䅁䅂䅁䅁䅍䅄䅁䅁䅯朷䅁䅁䅯权䅁䅁䅯䅂䅉䅁䅅䅁䉁䅁䅁兂䵁楁䡵橆䍬䅑杷允䅁䅁䅕䅁䑁䅁䅷䅁䭁䱁䄰䅁䭁佁䭫䅁䭁佁䭙䅁䭁佁䭣䅁䉁䅁䅁允䅁䅁䅯䅅䅑䅁杷允䅁䅁䅍䅁䑁䅁䅷䅁䭁䅁佧䅁䭁䉁䝯䅁䉁䅁䅁允䅁䅁䅯睘䅙䅁杷允䅁䅁䅍䅁䑁䅁䅷䅁䭁䕁䉅䅁䭁䉁䝧䅁䉁䅁䅁允䅁䅁䅯杓䅙䅁杷允䅁䅁䅍䅁䑁䅁䅷䅁䭁䡁䉯䅁䭁䉁䜴䅁䉁䅁䅁允䅁䅁䅯䅎䅙䅁杷允䅁䅁䅍䅁䑁䅁䅷䅁䭁䡁佑䅁䭁䉁䝯䅁䉁䅁䅁允䅁䅁䅯睷䅙䅁杷允䅁䅁䅑䅁䑁䅁䅷䅁䭁䕁䉅䅁䭁䉁䜸䅁䭁䍁䝁䅁䉁䅁䅁允䅁䅁䅯䄹䅙䅁杷允䅁䅁䅕䅁䑁䅁䅷䅁䭁䱁䉁䅁䭁佁䭯䅁䭁佁䭙䅁䭁佁䭳䅁䉁䅁䅁允䅁䅁䅣䅁䅁䝁㝁欵䵁䅉䅅䅁䑁䅁䅁睁䵁䅁䅁权桂䅄䅁权慁杂䅁允䅁䅁䅅䅁䭁䕁䝳䅁䵁䅉䅅䅁䕁䅁䅁睁䵁䅁䅁权歁䅁䅁权剁䅁䅁权䙁䅁䅁允䅁䅁䅅䅁啁䕁䥁硤䅍䅁䅁䍄䉁䅁䅁兂䅁䅁䅍䅄䅁䅁䅯李䄰䅁䅯䄶䅯䅁䅯朵䅯䅁䅯眵䅯䅁䅅䅁䉁䅁䅁权允䅂䅁䍄䉁䅁䅁睁䅁䅁䅍䅄䅁䅁䅯兑䅅䅁䅯杊䅙䅁䅅䅁䉁䅁䅁兂䭁㘱睎捐呰䅑杷允䅁䅁䅑䅁䑁䅁䅷䅁䭁䙁䉍䅁䭁䉁䅅䅁䭁䅁䅕䅁䉁䅁䅁允䅁䉁䅑䱙畴杋䅁䅁䵁䅉䅅䅁䙁䅁䅁睁䵁䅁䅁权㡁兂䅁权灄权䅁权浄权䅁权湄权䅁允䅁䅁䅅䅁䭁䉁䕁䅁䵁䅉䅅䅁䙁䅁䅁睁䵁䅁䅁权䉂允䅁权潄权䅁权浄权䅁权湄权䅁允䅁䅁䅅䅁䭁䅁䱙䅁䵁䅉䅅䅁䙁䅁䅁睁䵁䅁䅁权䉂允䅁权煄权䅁权浄权䅁权牄权䅁允䅁䅁䅅䅁䡁䅁䅁䅁䅁位䅚䍄䉁䅁䅁睁䅁䅁䅍䅄䅁䅁䅯杰䅅䅁䅯杇䅙䅁䅅䅁䉁䅁䅁权瑁杂䅁䍄䉁䅁䅁䅂䅁䅁䅍䅄䅁䅁䅯兓䅅䅁䅯充䅁䅁䅯兂䅁䅁䅅䅁䉁䅁䅁䅆杄䕁䉸䅁䅁䅁杷允䅁䅁䅍䅁䑁䅁䅷䅁䭁䑁䵑䅁䭁䉁䝷䅁䉁䅁䅁允䅁䅁䅯睥䅙䅁杷允䅁䅁䅍䅁䑁䅁䅷䅁䭁䝁䘴䅁䭁䉁䝷䅁䉁䅁䅁允䅁䅁䅯朲䅙䅁杷允䅁䅁䅍䅁䑁䅁䅷䅁䭁䅁䜸䅁䭁䍁䝙䅁䉁䅁䅁允䅁䅁䅕瑃橥䑣㘱し䵁䅉䅅䅁䕁䅁䅁睁䵁䅁䅁权ぁ䅄䅁权晁杂䅁权杁杂䅁允䅁䅁䅅䅁䭁䥁䝙䅁䵁䅉䅅䅁䙁䅁䅁睁䵁䅁䅁权㥁兂䅁权煄权䅁权浄权䅁权牄权䅁允䅁䅁䅅䅁䡁䅁䅁䅁䅂敓䅚䍄䉁䅁䅁䅂䅁䅁䅍䅄䅁䅁䅯䄵䅅䅁䅯允䅉䅁䅯兂䅉䅁䅅䅁䉁䅁䅁兂橃䍚摪䅄睮䅑杷允䅁䅁䅑䅁䑁䅁䅷䅁䭁佁䉑䅁䭁䅁䍅䅁䭁䅁䍍䅁䉁䅁䅁允䅁䅁䅕穯⼱漱䡍䔶䵁䅉䅅䅁䑁䅁䅁睁䵁䅁䅁权䥂睃䅁权捁杂䅁允䅁䅁䅅䅁䭁䱁䜰䅁䵁䅉䅅䅁䕁䅁䅁睁䵁䅁䅁权䥁允䅁权䭁䅁䅁权䙁䅁䅁允䅁䅁䅅䅁䙁䱁穢搯㑒卋䅚䍄䉁䅁䅁兂䅁䅁䅍䅄䅁䅁䅯䅎䅷䅁䅯儶䅯䅁䅯朵䅯䅁䅯眵䅯䅁䅅䅁䉁䅁䅁权允䅂䅁䍄䉁䅁䅁睁䅁䅁䅍䅄䅁䅁䅯杏䅁䅁䅯杊䅙䅁䅅䅁䉁䅁䅁兂䑄匹捨睪塊䅑杷允䅁䅁䅕䅁䑁䅁䅷䅁䭁䑁䅣䅁䭁佁䭫䅁䭁佁䭙䅁䭁佁䭣䅁䉁䅁䅁允䅁䅁䅯䅬䄸䅁杷允䅁䅁䅍䅁䑁䅁䅷䅁䭁䡁䙧䅁䭁䉁䜴䅁䉁䅁䅁允䅁䅁䅯䅘䅙䅁杷允䅁䅁䅍䅁䑁䅁䅷䅁䭁偁䙳䅁䭁䉁䝷䅁䉁䅁䅁允䅁䅁䅯䅌䅣䅁杷允䅁䅁䅕䅁䑁䅁䅷䅁䭁䱁䕧䅁䭁佁䭯䅁䭁佁䭙䅁䭁佁䭳䅁䉁䅁䅁允䅁䅁䅯䅅䅑䅁杷允䅁䅁䅍䅁䑁䅁䅷䅁䭁䙁䵑䅁䭁䍁䝙䅁䉁䅁䅁允䅁䅁䅕敨剴䉵ㄶ歖䵁䅉䅅䅁䑁䅁䅁睁䵁䅁䅁权䡁睄䅁权捁杂䅁允䅁䅁䅅䅁䭁乁䝯䅁䵁䅉䅅䅁䙁䅁䅁睁䵁䅁䅁权硄䅂䅁权獄权䅁权浄权䅁权湄权䅁允䅁䅁䅅䅁䡁䅁䅁䅁䅂敘䅖䍄䉁䅁䅁兂䅁䅁䅍䅄䅁䅁䅯杸䅅䅁䅯䄶䅯䅁䅯朵䅯䅁䅯眵䅯䅁䅅䅁䉁䅁䅁权䝁睃䅁䍄䉁䅁䅁兂䅁䅁䅍䅄䅁䅁䅯儯䅅䅁䅯儵䅯䅁䅯朵䅯䅁䅯眵䅯䅁䅅䅁䉁䅁䅁权㑁睃䅁䍄䉁䅁䅁兂䅁䅁䅍䅄䅁䅁䅯睌䄰䅁䅯䄶䅯䅁䅯朵䅯䅁䅯眵䅯䅁䅅䅁䉁䅁䅁权䝁睃䅁䍄䉁䅁䅁兂䅁䅁䅍䅄䅁䅁䅯䅹䄰䅁䅯儷䅯䅁䅯朵䅯䅁䅯眵䅯䅁䅅䅁䉁䅁䅁睂䅁䅁䅁偑汘䅑杷允䅁䅁䅍䅁䑁䅁䅷䅁䭁䭁䅫䅁䭁䉁䜴䅁䉁䅁䅁允䅁䅁䅯睰䅙䅁杷允䅁䅁䅕䅁䑁䅁䅷䅁䭁䭁䙑䅁䭁佁䭫䅁䭁佁䭙䅁䭁佁䭣䅁䉁䅁䅁允䅁䅁䅯硖䅅䅁杷允䅁䅁䅕䅁䑁䅁䅷䅁䭁䱁䙑䅁䭁佁䭷䅁䭁佁䭙䅁䭁佁䭣䅁䉁䅁䅁允䅁䅁䅯䅅䅑䅁杷允䅁䅁䅕䅁䑁䅁䅷䅁䭁佁䈸䅁䭁佁䭧䅁䭁佁䭙䅁䭁佁䭣䅁䉁䅁䅁允䅁䅁䅯䅅䅑䅁杷允䅁䅁䅕䅁䑁䅁䅷䅁䭁䡁䉷䅁䭁佁䭧䅁䭁佁䭙䅁䭁佁䭣䅁䉁䅁䅁允䅁䅁䅯兕䅳䅁杷允䅁䅁䅍䅁䑁䅁䅷䅁䭁䭁䅫䅁䭁䍁䝙䅁䉁䅁䅁允䅁䅁䅕䥘䌯匹㡪歕䵁䅉䅅䅁䕁䅁䅁睁䵁䅁䅁权䉂允䅁权剁䅁䅁权䙁䅁䅁允䅁䅁䅅䅁啁䵁楁䨰䅣䅁䅁䍄䉁䅁䅁䅂䅁䅁䅍䅄䅁䅁䅯允䅅䅁䅯允䅉䅁䅯兂䅉䅁䅅䅁䉁䅁䅁兂湄䩏扚呇㌷䅑杷允䅁䅁䅑䅁䑁䅁䅷䅁䭁䥁䉙䅁䭁䅁䍅䅁䭁䅁䍕䅁䉁䅁䅁允䅁䅁䅕䑗㝁報灶ぺ䵁䅉䅅䅁䙁䅁䅁睁䵁䅁䅁权䝃兄䅁权瑄权䅁权浄权䅁权湄权䅁允䅁䅁䅅䅁䡁䅁䅁䅁䅁畒䅚䍄䉁䅁䅁睁䅁䅁䅍䅄䅁䅁䅯睌䅷䅁䅯䅊䅙䅁䅅䅁䉁䅁䅁权允䅂䅁䍄䉁䅁䅁兂䅁䅁䅍䅄䅁䅁䅯共䅁䅁䅯儶䅯䅁䅯朵䅯䅁䅯眵䅯䅁䅅䅁䉁䅁䅁权噃睄䅁䍄䉁䅁䅁睁䅁䅁䅍䅄䅁䅁䅯䅙䅁䅁䅯䅇䅙䅁䅅䅁䉁䅁䅁权䭂杂䅁䍄䉁䅁䅁兂䅁䅁䅍䅄䅁䅁䅯睋䅷䅁䅯朶䅯䅁䅯朵䅯䅁䅯眶䅯䅁䅅䅁䉁䅁䅁权允䅂䅁䍄䉁䅁䅁兂䅁䅁䅍䅄䅁䅁䅯䅙䅁䅁䅯儵䅯䅁䅯朵䅯䅁䅯眵䅯䅁䅅䅁䉁䅁䅁权㉁睃䅁䍄䉁䅁䅁睁䅁䅁䅍䅄䅁䅁䅯睵䅕䅁䅯杈䅙䅁䅅䅁䉁䅁䅁权楄杂䅁䍄䉁䅁䅁䅂䅁䅁䅍䅄䅁䅁䅯兢䅁䅁䅯允䅉䅁䅯兂䅉䅁䅅䅁䉁䅁䅁兂潂奕湚欷ㅄ䅑杷允䅁䅁䅑䅁䑁䅁䅷䅁䭁䝁䄰䅁䭁䅁䍅䅁䭁䅁䍍䅁䉁䅁䅁允䅁䅁䅕㙙牥兘䅍䔹䵁䅉䅅䅁䙁䅁䅁睁䵁䅁䅁权乄䅁䅁权汄权䅁权浄权䅁权湄权䅁允䅁䅁䅅䅁䭁䅁䰸䅁䵁䅉䅅䅁䙁䅁䅁睁䵁䅁䅁权乄䅁䅁权潄权䅁权浄权䅁权湄权䅁允䅁䅁䅅䅁䭁䅁䱙䅁䵁䅉䅅䅁䙁䅁䅁睁䵁䅁䅁权㕁兂䅁权灄权䅁权浄权䅁权湄权䅁允䅁䅁䅅䅁䭁䩁偣䅁䵁䅉䅅䅁䙁䅁䅁睁䵁䅁䅁权乄䅁䅁权煄权䅁权浄权䅁权牄权䅁允䅁䅁䅅䅁䡁䅁䅁䅁䅃畍䅚䍄䉁䅁䅁兂䅁䅁䅍䅄䅁䅁䅯硖䅁䅁䅯䄷䅯䅁䅯朵䅯䅁䅯眵䅯䅁䅅䅁䉁䅁䅁睂䅁䅁䅁䩧氯䅑杷允䅁䅁䅍䅁䑁䅁䅷䅁䭁䑁䉷䅁䭁䉁䝧䅁䉁䅁䅁允䅁䅁䅯兏䅙䅁杷允䅁䅁䅍䅁䑁䅁䅷䅁䭁䥁䙷䅁䭁䉁䝧䅁䉁䅁䅁允䅁䅁䅯杓䅙䅁杷允䅁䅁䅕䅁䑁䅁䅷䅁䭁䙁䅫䅁䭁佁䭯䅁䭁佁䭙䅁䭁佁䭳䅁䉁䅁䅁允䅁䅁䅣䅁䅁䥁䩂欵䵁䅉䅅䅁䙁䅁䅁睁䵁䅁䅁权㡁允䅁权瑄权䅁权浄权䅁权湄权䅁允䅁䅁䅅䅁䡁䅁䅁䅁权佨䅖䍄䉁䅁䅁睁䅁䅁䅍䅄䅁䅁䅯眴䅅䅁䅯䅈䅙䅁䅅䅁䉁䅁䅁权䑁睂䅁䍄䉁䅁䅁睁䅁䅁䅍䅄䅁䅁䅯充䅕䅁䅯杇䅙䅁䅅䅁䉁䅁䅁权㝂杂䅁䍄䉁䅁䅁兂䅁䅁䅍䅄䅁䅁䅯兩䅳䅁䅯朶䅯䅁䅯朵䅯䅁䅯眶䅯䅁䅅䅁䉁䅁䅁权允䅂䅁䍄䉁䅁䅁睁䅁䅁䅍䅄䅁䅁䅯睵䅳䅁䅯杈䅙䅁䅅䅁䉁䅁䅁权杁睂䅁䍄䉁䅁䅁睁䅁䅁䅍䅄䅁䅁䅯其䅳䅁䅯杈䅙䅁䅅䅁䉁䅁䅁权佄杂䅁䍄䉁䅁䅁兂䅁䅁䅍䅄䅁䅁䅯睋䅕䅁䅯朶䅯䅁䅯朵䅯䅁䅯眶䅯䅁䅅䅁䉁䅁䅁权允䅂䅁䍄䉁䅁䅁䅂䅁䅁䅍䅄䅁䅁䅯儲䅁䅁䅯睈䅙䅁䅯䅉䅙䅁䅅䅁䉁䅁䅁权㑁杂䅁䍄䉁䅁䅁䅂䅁䅁䅍䅄䅁䅁䅯其䅳䅁䅯睈䅙䅁䅯䅉䅙䅁䅅䅁䉁䅁䅁权婂睂䅁䍄䉁䅁䅁睁䅁䅁䅍䅄䅁䅁䅯睭䅑䅁䅯䅊䅙䅁䅅䅁䉁䅁䅁权畃杂䅁䍄䉁䅁䅁兂䅁䅁䅍䅄䅁䅁䅯䅫䅑䅁䅯䄶䅯䅁䅯朵䅯䅁䅯眵䅯䅁䅅䅁䉁䅁䅁权䝁睃䅁䍄䉁䅁䅁兂䅁䅁䅍䅄䅁䅁䅯內䄰䅁䅯朶䅯䅁䅯朵䅯䅁䅯眶䅯䅁䅅䅁䉁䅁䅁睂䅁䅁䅁䑷洷䅑杷允䅁䅁䅕䅁䑁䅁䅷䅁䭁乁䅫䅁䭁佁䭷䅁䭁佁䭙䅁䭁佁䭣䅁䉁䅁䅁允䅁䅁䅣䅁䅁䍁歂〴䵁䅉䅅䅁䑁䅁䅁睁䵁䅁䅁权㉁兄䅁权慁杂䅁允䅁䅁䅅䅁䭁䕁䝁䅁䵁䅉䅅䅁䕁䅁䅁睁䵁䅁䅁权湄兄䅁权晁杂䅁权杁杂䅁允䅁䅁䅅䅁䭁䕁䜴䅁䵁䅉䅅䅁䙁䅁䅁睁䵁䅁䅁权㝃睃䅁权獄权䅁权浄权䅁权湄权䅁允䅁䅁䅅䅁䡁䅁䅁䅁杂界䅚䍄䉁䅁䅁睁䅁䅁䅍䅄䅁䅁䅯朲䅅䅁䅯䅇䅙䅁䅅䅁䉁䅁䅁权䩂睂䅁䍄䉁䅁䅁睁䅁䅁䅍䅄䅁䅁䅯䅭䄸䅁䅯䅈䅙䅁䅅䅁䉁䅁䅁权偃杂䅁䍄䉁䅁䅁䅂䅁䅁䅍䅄䅁䅁䅯䄹䅅䅁䅯䅂䅁䅁䅯兂䅁䅁䅅䅁䉁䅁䅁䅆歂丯䅁䅁䅁䅁杷允䅁䅁䅕䅁䑁䅁䅷䅁䭁䡁乍䅁䭁佁䭯䅁䭁佁䭙䅁䭁佁䭳䅁䉁䅁䅁允䅁䅁䅯䅅䅑䅁杷允䅁䅁䅕䅁䑁䅁䅷䅁䭁䥁䅍䅁䭁佁䭧䅁䭁佁䭙䅁䭁佁䭣䅁䉁䅁䅁允䅁䅁䅯杂䅳䅁杷允䅁䅁䅍䅁䑁䅁䅷䅁䭁䵁䱁䅁䭁䉁䝯䅁䉁䅁䅁允䅁䅁䅯䅢䅙䅁杷允䅁䅁䅑䅁䑁䅁䅷䅁䭁䙁䄰䅁䭁䅁䍅䅁䭁䅁䍕䅁䉁䅁䅁允䅁䅁䅕歘䅓䰫⭐ぺ䵁䅉䅅䅁䑁䅁䅁睁䵁䅁䅁权歄䅂䅁权流杂䅁允䅁䅁䅅䅁䙁乁橥䑣䬰ㄱ䅖䍄䉁䅁䅁䅂䅁䅁䅍䅄䅁䅁䅯睧䅁䅁䅯睈䅙䅁䅯䅉䅙䅁䅅䅁䉁䅁䅁权佂杂䅁䍄䉁䅁䅁睁䅁䅁䅍䅄䅁䅁䅯睵䅷䅁䅯䅊䅙䅁䅅䅁䉁䅁䅁权婃睄䅁䍄䉁䅁䅁兂䅁䅁䅍䅄䅁䅁䅯杳䅑䅁䅯䄷䅯䅁䅯朵䅯䅁䅯眵䅯䅁䅅䅁䉁䅁䅁睂䅁䅁䅁䵯汔䅑杷允䅁䅁䅍䅁䑁䅁䅷䅁䭁䱁䵳䅁䭁䍁䝙䅁䉁䅁䅁允䅁䅁䅕牕敧敨䉶ざ䵁䅉䅅䅁䕁䅁䅁睁䵁䅁䅁权畂䅁䅁权䭁䅁䅁权䙁䅁䅁允䅁䅁䅅䅁䙁䕁䵯楁䡵楆䅴䍄䉁䅁䅁兂䅁䅁䅍䅄䅁䅁䅯睪䅑䅁䅯䄶䅯䅁䅯朵䅯䅁䅯眵䅯䅁䅅䅁䉁䅁䅁权䝁睃䅁䍄䉁䅁䅁兂䅁䅁䅍䅄䅁䅁䅯儸䅑䅁䅯儵䅯䅁䅯朵䅯䅁䅯眵䅯䅁䅅䅁䉁䅁䅁权㕄权䅁䍄䉁䅁䅁兂䅁䅁䅍䅄䅁䅁䅯䅨䅷䅁䅯䄶䅯䅁䅯朵䅯䅁䅯眵䅯䅁䅅䅁䉁䅁䅁权允䅂䅁䍄䉁䅁䅁兂䅁䅁䅍䅄䅁䅁䅯儴䄴䅁䅯儶䅯䅁䅯朵䅯䅁䅯眵䅯䅁䅅䅁䉁䅁䅁权慃睄䅁䍄䉁䅁䅁睁䅁䅁䅍䅄䅁䅁䅯公䅕䅁䅯杇䅙䅁䅅䅁䉁䅁䅁权坄杂䅁䍄䉁䅁䅁兂䅁䅁䅍䅄䅁䅁䅯杵䅷䅁䅯儵䅯䅁䅯朵䅯䅁䅯眵䅯䅁䅅䅁䉁䅁䅁权㍁睃䅁䍄䉁䅁䅁兂䅁䅁䅍䅄䅁䅁䅯睵䅷䅁䅯儵䅯䅁䅯朵䅯䅁䅯眵䅯䅁䅅䅁䉁䅁䅁权允䅂䅁䍄䉁䅁䅁兂䅁䅁䅍䅄䅁䅁䅯杵䅷䅁䅯䄶䅯䅁䅯朵䅯䅁䅯眵䅯䅁䅅䅁䉁䅁䅁权䝁睃䅁䍄䉁䅁䅁兂䅁䅁䅍䅄䅁䅁䅯杂䅅䅁䅯䄶䅯䅁䅯朵䅯䅁䅯眵䅯䅁䅅䅁䉁䅁䅁权䝁睃䅁䍄䉁䅁䅁兂䅁䅁䅍䅄䅁䅁䅯睵䅷䅁䅯䄶䅯䅁䅯朵䅯䅁䅯眵䅯䅁䅅䅁䉁䅁䅁权允䅂䅁䍄䉁䅁䅁兂䅁䅁䅍䅄䅁䅁䅯䅍䅕䅁䅯儶䅯䅁䅯朵䅯䅁䅯眵䅯䅁䅅䅁䉁䅁䅁权扃睄䅁䍄䉁䅁䅁䅂䅁䅁䅍䅄䅁䅁䅯睡䅁䅁䅯允䅉䅁䅯睁䅉䅁䅅䅁䉁䅁䅁兂䙁㕣佇橪呌䅑杷允䅁䅁䅕䅁䑁䅁䅷䅁䭁䱁䘴䅁䭁佁䭕䅁䭁佁䭙䅁䭁佁䭣䅁䉁䅁䅁允䅁䅁䅯䅅䅑䅁杷允䅁䅁䅕䅁䑁䅁䅷䅁䭁佁䱉䅁䭁佁䭫䅁䭁佁䭙䅁䭁佁䭣䅁䉁䅁䅁允䅁䅁䅯䅅䅑䅁杷允䅁䅁䅕䅁䑁䅁䅷䅁䭁䱁䉫䅁䭁佁䭫䅁䭁佁䭙䅁䭁佁䭣䅁䉁䅁䅁允䅁䅁䅯䅅䅑䅁杷允䅁䅁䅍䅁䑁䅁䅷䅁䭁偁䈰䅁䭁䉁䜴䅁䉁䅁䅁允䅁䅁䅯東䅙䅁杷允䅁䅁䅕䅁䑁䅁䅷䅁䭁䱁䄴䅁䭁佁䭷䅁䭁佁䭙䅁䭁佁䭣䅁䉁䅁䅁允䅁䅁䅣䅁䅁䥁獁欵䵁䅉䅅䅁䙁䅁䅁睁䵁䅁䅁权㕃允䅁权瑄权䅁权浄权䅁权湄权䅁允䅁䅁䅅䅁䭁䉁䕁䅁䵁䅉䅅䅁䑁䅁䅁睁䵁䅁䅁权牂允䅁权捁杂䅁允䅁䅁䅅䅁䭁䕁䝣䅁䵁䅉䅅䅁䙁䅁䅁睁䵁䅁䅁权㝃䅄䅁权瑄权䅁权浄权䅁权湄权䅁允䅁䅁䅅䅁䭁䉁䕁䅁䵁䅉䅅䅁䕁䅁䅁睁䵁䅁䅁权ぃ䅁䅁权䭁䅁䅁权䕁杁䅁允䅁䅁䅅䅁䙁䉁䕫杖琴杳䅌䍄䉁䅁䅁兂䅁䅁䅍䅄䅁䅁䅯杧䅅䅁䅯儶䅯䅁䅯朵䅯䅁䅯眵䅯䅁䅅䅁䉁䅁䅁权摃睄䅁䍄䉁䅁䅁兂䅁䅁䅍䅄䅁䅁䅯杧䅅䅁䅯儷䅯䅁䅯朵䅯䅁䅯眵䅯䅁䅅䅁䉁䅁䅁睂䅁䅁䅁䭑汶䅑杷允䅁䅁䅍䅁䑁䅁䅷䅁䭁䍁䅅䅁䭁䍁䝑䅁䉁䅁䅁允䅁䅁䅯睑䅫䅁杷允䅁䅁䅑䅁䑁䅁䅷䅁䭁偁䵁䅁䭁䉁䜸䅁䭁䍁䝁䅁䉁䅁䅁允䅁䅁䅯杺䅧䅁杷允䅁䅁䅍䅁䑁䅁䅷䅁䭁䱁䵍䅁䭁䍁䝙䅁䉁䅁䅁允䅁䅁䅕䭆䠵場啰歕䵁䅉䅅䅁䑁䅁䅁睁䵁䅁䅁权杄䅂䅁权捁杂䅁允䅁䅁䅅䅁䭁䵁䝣䅁䵁䅉䅅䅁䙁䅁䅁睁䵁䅁䅁权湂兂䅁权潄权䅁权浄权䅁权湄权䅁允䅁䅁䅅䅁䭁䉁䕁䅁䵁䅉䅅䅁䙁䅁䅁睁䵁䅁䅁权ㅁ䅄䅁权灄权䅁权浄权䅁权湄权䅁允䅁䅁䅅䅁䭁䍁卧䅁䵁䅉䅅䅁䑁䅁䅁睁䵁䅁䅁权桁䅁䅁权流杂䅁允䅁䅁䅅䅁䙁䵁䴳䵺䵺䙐䅬䍄䉁䅁䅁䅂䅁䅁䅍䅄䅁䅁䅯兄䅅䅁䅯权䅁䅁䅯兂䅁䅁䅅䅁䉁䅁䅁兂祃敮渫歸䙳䅑杷允䅁䅁䅕䅁䑁䅁䅷䅁䭁䩁佳䅁䭁佁䭷䅁䭁佁䭙䅁䭁佁䭣䅁䉁䅁䅁允䅁䅁䅯䅅䅑䅁杷允䅁䅁䅑䅁䑁䅁䅷䅁䭁䍁䉅䅁䭁䅁䅑䅁䭁䅁䍑䅁䉁䅁䅁允䅁䉁䅑䥃畨允䅁䅁䵁䅉䅅䅁䙁䅁䅁睁䵁䅁䅁权桁䅁䅁权灄权䅁权浄权䅁权湄权䅁允䅁䅁䅅䅁䭁䙁偣䅁䵁䅉䅅䅁䙁䅁䅁睁䵁䅁䅁权桁䅁䅁权煄权䅁权浄权䅁权牄权䅁允䅁䅁䅅䅁䡁䅁䅁䅁杂⭑䅚䍄䉁䅁䅁睁䅁䅁䅍䅄䅁䅁䅯睲䅑䅁䅯䅇䅙䅁䅅䅁䉁䅁䅁权䭂杂䅁䍄䉁䅁䅁䅂䅁䅁䅍䅄䅁䅁䅯权䅅䅁䅯䅂䅁䅁䅯兂䅁䅁䅅䅁䉁䅁䅁䅆䅂牫䅫䅁䅁䅁杷允䅁䅁䅕䅁䑁䅁䅷䅁䭁乁䉣䅁䭁佁䭕䅁䭁佁䭙䅁䭁佁䭣䅁䉁䅁䅁允䅁䅁䅯䅏䅳䅁杷允䅁䅁䅍䅁䑁䅁䅷䅁䭁䝁䉑䅁䭁䉁䝧䅁䉁䅁䅁允䅁䅁䅯䅦䅙䅁杷允䅁䅁䅕䅁䑁䅁䅷䅁䭁乁䉣䅁䭁佁䭧䅁䭁佁䭙䅁䭁佁䭣䅁䉁䅁䅁允䅁䅁䅯杂䅳䅁杷允䅁䅁䅍䅁䑁䅁䅷䅁䭁䩁䉣䅁䭁䉁䜴䅁䉁䅁䅁允䅁䅁䅯睒䅣䅁杷允䅁䅁䅑䅁䑁䅁䅷䅁䭁䩁䅯䅁䭁䉁䅅䅁䭁䅁䅕䅁䉁䅁䅁允䅁䉁䅑硢婕睉䅁䅁䵁䅉䅅䅁䙁䅁䅁睁䵁䅁䅁权塃允䅁权潄权䅁权浄权䅁权湄权䅁允䅁䅁䅅䅁䭁䅁䱙䅁䵁䅉䅅䅁䕁䅁䅁睁䵁䅁䅁权元允䅁权晁杂䅁权杁杂䅁允䅁䅁䅅䅁䭁䥁䝙䅁䵁䅉䅅䅁䙁䅁䅁睁䵁䅁䅁权䵂睃䅁权潄权䅁权浄权䅁权湄权䅁允䅁䅁䅅䅁䭁䉁䕁䅁䵁䅉䅅䅁䙁䅁䅁睁䵁䅁䅁权元允䅁权潄权䅁权浄权䅁权湄权䅁允䅁䅁䅅䅁䭁䉁䕁䅁䵁䅉䅅䅁䑁䅁䅁睁䵁䅁䅁权㥃䅁䅁权慁杂䅁允䅁䅁䅅䅁䭁乁䝙䅁䵁䅉䅅䅁䑁䅁䅁睁䵁䅁䅁权㙄睃䅁权歁杂䅁允䅁䅁䅅䅁䭁䙁兯䅁䵁䅉䅅䅁䙁䅁䅁睁䵁䅁䅁权⭃䅄䅁权獄权䅁权浄权䅁权湄权䅁允䅁䅁䅅䅁䭁䉁䕁䅁䵁䅉䅅䅁䙁䅁䅁睁䵁䅁䅁权䍄杄䅁权灄权䅁权浄权䅁权湄权䅁允䅁䅁䅅䅁䭁䉁䕁䅁䵁䅉䅅䅁䑁䅁䅁睁䵁䅁䅁权䥃允䅁权流杂䅁允䅁䅁䅅䅁䙁䱁敧敨剴䙵䅖䍄䉁䅁䅁䅂䅁䅁䅍䅄䅁䅁䅯䅮䅁䅁䅯䅂䅁䅁䅯兂䅁䅁䅅䅁䉁䅁䅁䅆㑂畧䅅䅁䅁䅁杷允䅁䅁䅍䅁䑁䅁䅷䅁䭁佁䙅䅁䭁䉁䝯䅁䉁䅁䅁允䅁䅁䅯睓䅙䅁杷允䅁䅁䅍䅁䑁䅁䅷䅁䭁䑁佁䅁䭁䍁䝑䅁䉁䅁䅁允䅁䅁䅯硐䅉䅁杷允䅁䅁䅕䅁䑁䅁䅷䅁䭁乁䙳䅁䭁佁䭧䅁䭁佁䭙䅁䭁佁䭣䅁䉁䅁䅁允䅁䅁䅯杂䅳䅁杷允䅁䅁䅍䅁䑁䅁䅷䅁䭁䥁䕧䅁䭁䉁䜴䅁䉁䅁䅁允䅁䅁䅯睎䅙䅁杷允䅁䅁䅍䅁䑁䅁䅷䅁䭁䑁䙧䅁䭁䍁䝙䅁䉁䅁䅁允䅁䅁䅕敨剴䉵䘶歖䵁䅉䅅䅁䙁䅁䅁睁䵁䅁䅁权敁兂䅁权獄权䅁权浄权䅁权湄权䅁允䅁䅁䅅䅁䡁䅁䅁䅁杂改䅖䍄䉁䅁䅁睁䅁䅁䅍䅄䅁䅁䅯睸䅕䅁䅯杈䅙䅁䅅䅁䉁䅁䅁权楃杂䅁䍄䉁䅁䅁睁䅁䅁䅍䅄䅁䅁䅯睗䅳䅁䅯杈䅙䅁䅅䅁䉁䅁䅁权ぁ杂䅁䍄䉁䅁䅁䅂䅁䅁䅍䅄䅁䅁䅯睷䅁䅁䅯权䅁䅁䅯兂䅁䅁䅅䅁䉁䅁䅁兂奂扏䥔牤戴䅑杷允䅁䅁䅕䅁䑁䅁䅷䅁䭁䩁䙑䅁䭁佁䭕䅁䭁佁䭙䅁䭁佁䭣䅁䉁䅁䅁允䅁䅁䅯李䅳䅁杷允䅁䅁䅍䅁䑁䅁䅷䅁䭁佁佫䅁䭁䉁䝧䅁䉁䅁䅁允䅁䅁䅯䅒䅙䅁杷允䅁䅁䅍䅁䑁䅁䅷䅁䭁乁䄰䅁䭁䍁䝙䅁䉁䅁䅁允䅁䅁䅕㑈牘払佪啖䵁䅉䅅䅁䙁䅁䅁睁䵁䅁䅁权䑁兄䅁权汄权䅁权浄权䅁权湄权䅁允䅁䅁䅅䅁䭁䉁䕁䅁䵁䅉䅅䅁䕁䅁䅁睁䵁䅁䅁权獁䅁䅁权䕁䅁䅁权䕁杁䅁允䅁䅁䅅䅁啁佁䵸䅧䅁䅁䅁䍄䉁䅁䅁䅂䅁䅁䅍䅄䅁䅁䅯兢䅅䅁䅯权䅁䅁䅯䅂䅉䅁䅅䅁䉁䅁䅁兂乃㉬匴㡧煄睐杷允䅁䅁䅑䅁䑁䅁䅷䅁䭁䩁䉧䅁䭁䉁䅅䅁䭁䅁䅕䅁䉁䅁䅁允䅁䉁䅑偷㕅睉䅁䅁䵁䅉䅅䅁䕁䅁䅁睁䵁䅁䅁权㝃䅁䅁权䭁䅁䅁权䕁杁䅁允䅁䅁䅅䅁䙁䱁敧敨剴䕃䅬䍄䉁䅁䅁睁䅁䅁䅍䅄䅁䅁䅯杏䅁䅁䅯䅈䅙䅁䅅䅁䉁䅁䅁权䉂杂䅁䍄䉁䅁䅁睁䅁䅁䅍䅄䅁䅁䅯睭䅑䅁䅯䅇䅙䅁䅅䅁䉁䅁䅁权婁杂䅁䍄䉁䅁䅁䅂䅁䅁䅍䅄䅁䅁䅯䅮䅅䅁䅯䅂䅁䅁䅯兂䅁䅁䅅䅁䉁䅁䅁䅆奃䡑䉙䅁䅁䅁杷允䅁䅁䅑䅁䑁䅁䅷䅁䭁䑁䅯䅁䭁䉁䜸䅁䭁䍁䝁䅁䉁䅁䅁允䅁䅁䅯儵䅧䅁杷允䅁䅁䅕䅁䑁䅁䅷䅁䭁䥁䱷䅁䭁佁䭕䅁䭁佁䭙䅁䭁佁䭣䅁䉁䅁䅁允䅁䅁䅯䅅䅑䅁杷允䅁䅁䅑䅁䑁䅁䅷䅁䭁䅁䅣䅁䭁䅁䅑䅁䭁䅁䅕䅁䉁䅁䅁允䅁䉁䅑䅹歎杁䅁䅁䵁䅉䅅䅁䙁䅁䅁睁䵁䅁䅁权塁允䅁权瑄权䅁权浄权䅁权湄权䅁允䅁䅁䅅䅁䭁䉁䕁䅁䵁䅉䅅䅁䙁䅁䅁睁䵁䅁䅁权䅄䅁䅁权潄权䅁权浄权䅁权湄权䅁允䅁䅁䅅䅁䭁䙁䱅䅁䵁䅉䅅䅁䕁䅁䅁睁䵁䅁䅁权桄䅁䅁权䭁䅁䅁权䙁䅁䅁允䅁䅁䅅䅁䙁䱁へ硫䕧畖⽉䍄䉁䅁䅁䅂䅁䅁䅍䅄䅁䅁䅯杨䅁䅁䅯允䅉䅁䅯杁䅉䅁䅅䅁䉁䅁䅁兂䡃䐴啔䍲浘䅑杷允䅁䅁䅕䅁䑁䅁䅷䅁䭁䩁䄸䅁䭁佁䭷䅁䭁佁䭙䅁䭁佁䭣䅁䉁䅁䅁允䅁䅁䅣䅁䅁䍁牄唴䵁䅉䅅䅁䙁䅁䅁睁䵁䅁䅁权摄兄䅁权潄权䅁权浄权䅁权湄权䅁允䅁䅁䅅䅁䭁䉁䕁䅁䵁䅉䅅䅁䙁䅁䅁睁䵁䅁䅁权权睄䅁权煄权䅁权浄权䅁权牄权䅁允䅁䅁䅅䅁䭁䉁䕁䅁䵁䅉䅅䅁䙁䅁䅁睁䵁䅁䅁权乁䅅䅁权煄权䅁权浄权䅁权牄权䅁允䅁䅁䅅䅁䭁䉁䕁䅁䵁䅉䅅䅁䙁䅁䅁睁䵁䅁䅁权畃兂䅁权灄权䅁权浄权䅁权湄权䅁允䅁䅁䅅䅁䭁䉁䕁䅁䵁䅉䅅䅁䙁䅁䅁睁䵁䅁䅁权穃䅄䅁权灄权䅁权浄权䅁权湄权䅁允䅁䅁䅅䅁䭁䉁䕁䅁䵁䅉䅅䅁䕁䅁䅁睁䵁䅁䅁权佃䅁䅁权晁杂䅁权杁杂䅁允䅁䅁䅅䅁䭁䡁䥳䅁䵁䅉䅅䅁䕁䅁䅁睁䵁䅁䅁权䙂允䅁权䉁杁䅁权䍁杁䅁允䅁䅁䅅䅁䙁䅁䘱扄䥄睘䉊䍄䉁䅁䅁兂䅁䅁䅍䅄䅁䅁䅯杮䅷䅁䅯朶䅯䅁䅯朵䅯䅁䅯眶䅯䅁䅅䅁䉁䅁䅁睂䅁䅁䅁䤴汶䅑杷允䅁䅁䅍䅁䑁䅁䅷䅁䭁䵁䕁䅁䭁䍁䝑䅁䉁䅁䅁允䅁䅁䅯睡䅧䅁杷允䅁䅁䅕䅁䑁䅁䅷䅁䭁偁乳䅁䭁佁䭕䅁䭁佁䭙䅁䭁佁䭣䅁䉁䅁䅁允䅁䅁䅯睎䅳䅁杷允䅁䅁䅑䅁䑁䅁䅷䅁䭁乁䅧䅁䭁䉁䜸䅁䭁䍁䝁䅁䉁䅁䅁允䅁䅁䅯杕䅯䅁杷允䅁䅁䅕䅁䑁䅁䅷䅁䭁䑁䙷䅁䭁佁䭯䅁䭁佁䭙䅁䭁佁䭳䅁䉁䅁䅁允䅁䅁䅯䅅䅑䅁杷允䅁䅁䅕䅁䑁䅁䅷䅁䭁乁䅧䅁䭁佁䭯䅁䭁佁䭙䅁䭁佁䭳䅁䉁䅁䅁允䅁䅁䅣䅁䅁䭁㑁欵䵁䅉䅅䅁䙁䅁䅁睁䵁䅁䅁权桃兂䅁权瑄权䅁权浄权䅁权湄权䅁允䅁䅁䅅䅁䡁䅁䅁䅁䅄略䅒䍄䉁䅁䅁兂䅁䅁䅍䅄䅁䅁䅯儯䅕䅁䅯䄶䅯䅁䅯朵䅯䅁䅯眵䅯䅁䅅䅁䉁䅁䅁权䝁睃䅁䍄䉁䅁䅁兂䅁䅁䅍䅄䅁䅁䅯兗䅕䅁䅯朶䅯䅁䅯朵䅯䅁䅯眶䅯䅁䅅䅁䉁䅁䅁睂䅁䅁䅁䕉浔䅑杷允䅁䅁䅕䅁䑁䅁䅷䅁䭁乁䅧䅁䭁佁䭷䅁䭁佁䭙䅁䭁佁䭣䅁䉁䅁䅁允䅁䅁䅣䅁䅁佁㉁欵䵁䅉䅅䅁䙁䅁䅁睁䵁䅁䅁权呄䅁䅁权煄权䅁权浄权䅁权牄权䅁允䅁䅁䅅䅁䡁䅁䅁䅁䅁佋䅚䍄䉁䅁䅁兂䅁䅁䅍䅄䅁䅁䅯睶䅅䅁䅯儵䅯䅁䅯朵䅯䅁䅯眵䅯䅁䅅䅁䉁䅁䅁权⭁睃䅁䍄䉁䅁䅁兂䅁䅁䅍䅄䅁䅁䅯杺䄰䅁䅯䄶䅯䅁䅯朵䅯䅁䅯眵䅯䅁䅅䅁䉁䅁䅁权㉁睃䅁䍄䉁䅁䅁睁䅁䅁䅍䅄䅁䅁䅯儫䅁䅁䅯杊䅙䅁䅅䅁䉁䅁䅁兂卂䉵䘶㜶卆䅑杷允䅁䅁䅕䅁䑁䅁䅷䅁䭁偁䅫䅁䭁佁䭕䅁䭁佁䭙䅁䭁佁䭣䅁䉁䅁䅁允䅁䅁䅯兄䅳䅁杷允䅁䅁䅕䅁䑁䅁䅷䅁䭁偁䅫䅁䭁佁䭯䅁䭁佁䭙䅁䭁佁䭳䅁䉁䅁䅁允䅁䅁䅣䅁䅁䵁⭁欵䵁䅉䅅䅁䑁䅁䅁睁䵁䅁䅁权敁兂䅁权歁杂䅁允䅁䅁䅅䅁䭁䅁䡧䅁䵁䅉䅅䅁䙁䅁䅁睁䵁䅁䅁权㕄䅁䅁权獄权䅁权浄权䅁权湄权䅁允䅁䅁䅅䅁䡁䅁䅁䅁杁敺䅖䍄䉁䅁䅁兂䅁䅁䅍䅄䅁䅁䅯儫䅁䅁䅯儷䅯䅁䅯朵䅯䅁䅯眵䅯䅁䅅䅁䉁䅁䅁睂䅁䅁䅁䵉氳䅑杷允䅁䅁䅕䅁䑁䅁䅷䅁䭁䑁乙䅁䭁佁䭯䅁䭁佁䭙䅁䭁佁䭳䅁䉁䅁䅁允䅁䅁䅯䅅䅑䅁杷允䅁䅁䅍䅁䑁䅁䅷䅁䭁䩁䔰䅁䭁䉁䝧䅁䉁䅁䅁允䅁䅁䅯䅦䅙䅁杷允䅁䅁䅑䅁䑁䅁䅷䅁䭁䉁䙯䅁䭁䉁䜸䅁䭁䍁䝁䅁䉁䅁䅁允䅁䅁䅯䅔䅙䅁杷允䅁䅁䅍䅁䑁䅁䅷䅁䭁佁䵕䅁䭁䉁䝧䅁䉁䅁䅁允䅁䅁䅯䅒䅙䅁杷允䅁䅁䅑䅁䑁䅁䅷䅁䭁䉁䅍䅁䭁䅁䅯䅁䭁偁䈸䅁䉁䅁䅁允䅁䅁䅕䑔䩥坑汄啃䵁䅉䅅䅁䑁䅁䅁睁䵁䅁䅁权摃䅂䅁权慁杂䅁允䅁䅁䅅䅁䭁䝁䝉䅁䵁䅉䅅䅁䑁䅁䅁睁䵁䅁䅁权癄兂䅁权流杂䅁允䅁䅁䅅䅁䙁䙁㑋潈牘噷䅂䍄䉁䅁䅁睁䅁䅁䅍䅄䅁䅁䅯䅌䄰䅁䅯杊䅙䅁䅅䅁䉁䅁䅁兂桄桥畓穒奆䅑杷允䅁䅁䅍䅁䑁䅁䅷䅁䭁䩁䔴䅁䭁䉁䝷䅁䉁䅁䅁允䅁䅁䅯兮䅙䅁杷允䅁䅁䅍䅁䑁䅁䅷䅁䭁佁䱙䅁䭁䉁䝯䅁䉁䅁䅁允䅁䅁䅯睥䅙䅁杷允䅁䅁䅑䅁䑁䅁䅷䅁䭁䡁䅧䅁䭁䅁䅯䅁䭁䅁䍑䅁䉁䅁䅁允䅁䅁䅕䙅㕧䵴㉪歇䵁䅉䅅䅁䙁䅁䅁睁䵁䅁䅁权㕄允䅁权獄权䅁权浄权䅁权湄权䅁允䅁䅁䅅䅁䡁䅁䅁䅁杄佐䅖䍄䉁䅁䅁睁䅁䅁䅍䅄䅁䅁䅯儲䅅䅁䅯䅈䅙䅁䅅䅁䉁䅁䅁权呁䅃䅁䍄䉁䅁䅁睁䅁䅁䅍䅄䅁䅁䅯兯䅳䅁䅯杇䅙䅁䅅䅁䉁䅁䅁权楂杂䅁䍄䉁䅁䅁䅂䅁䅁䅍䅄䅁䅁䅯朲䅁䅁䅯权䅁䅁䅯䅂䅉䅁䅅䅁䉁䅁䅁兂㉃⼸唳佥⭮睐杷允䅁䅁䅍䅁䑁䅁䅷䅁䭁乁䉫䅁䭁䉁䜴䅁䉁䅁䅁允䅁䅁䅯允䅧䅁杷允䅁䅁䅍䅁䑁䅁䅷䅁䭁䩁䔸䅁䭁䉁䜴䅁䉁䅁䅁允䅁䅁䅯杯䅙䅁杷允䅁䅁䅍䅁䑁䅁䅷䅁䭁䅁䙯䅁䭁䍁䝑䅁䉁䅁䅁允䅁䅁䅯儯䅣䅁杷允䅁䅁䅍䅁䑁䅁䅷䅁䭁䩁䔰䅁䭁䍁䝑䅁䉁䅁䅁允䅁䅁䅯䅃䅣䅁杷允䅁䅁䅍䅁䑁䅁䅷䅁䭁䩁䔴䅁䭁䍁䝑䅁䉁䅁䅁允䅁䅁䅯术䅣䅁杷允䅁䅁䅍䅁䑁䅁䅷䅁䭁佁䅕䅁䭁䍁䝑䅁䉁䅁䅁允䅁䅁䅯党䅯䅁杷允䅁䅁䅑䅁䑁䅁䅷䅁䭁乁䅣䅁䭁䅁䍅䅁䭁䅁䍕䅁䉁䅁䅁允䅁䅁䅕嘫浅䑭㕣歆䵅䅉䅅䅁䙁䅁䅁睁䵁䅁䅁权婄允䅁权汄权䅁权浄权䅁权湄权䅁允䅁䅁䅅䅁䭁偁䭫䅁䵁䅉䅅䅁䑁䅁䅁睁䵁䅁䅁权䉃杄䅁权歁杂䅁允䅁䅁䅅䅁䭁乁剫䅁䵁䅉䅅䅁䙁䅁䅁睁䵁䅁䅁权摃䅂䅁权潄权䅁权浄权䅁权湄权䅁允䅁䅁䅅䅁䭁䅁䱙䅁䵁䅉䅅䅁䙁䅁䅁睁䵁䅁䅁权湄兄䅁权潄权䅁权浄权䅁权湄权䅁允䅁䅁䅅䅁䭁䉁䕁䅁䵁䅉䅅䅁䙁䅁䅁睁䵁䅁䅁权汄䅄䅁权潄权䅁权浄权䅁权湄权䅁允䅁䅁䅅䅁䭁偁䬴䅁䵁䅉䅅䅁䑁䅁䅁睁䵁䅁䅁权畄允䅁权慁杂䅁允䅁䅁䅅䅁䭁䙁䝫䅁䵁䅉䅅䅁䕁䅁䅁睁䵁䅁䅁权湂䅁䅁权䭁䅁䅁权䙁䅁䅁允䅁䅁䅅䅁䙁䑁ね䡹⭡睮䄱䍄䉁䅁䅁睁䅁䅁䅍䅄䅁䅁䅯权䅙䅁䅯䅇䅙䅁䅅䅁䉁䅁䅁权灁杂䅁䍄䉁䅁䅁䅂䅁䅁䅍䅄䅁䅁䅯䅌䅅䅁䅯睈䅙䅁䅯䅉䅙䅁䅅䅁䉁䅁䅁权⽁元䅁䍄䉁䅁䅁兂䅁䅁䅍䅄䅁䅁䅯兮䅑䅁䅯朶䅯䅁䅯朵䅯䅁䅯眶䅯䅁䅅䅁䉁䅁䅁睂䅁䅁䅁䍧浔䅑杷允䅁䅁䅕䅁䑁䅁䅷䅁䭁乁䉫䅁䭁佁䭯䅁䭁佁䭙䅁䭁佁䭳䅁䉁䅁䅁允䅁䅁䅣䅁䅁䍁䵂欵䵁䅉䅅䅁䑁䅁䅁睁䵁䅁䅁权⭁䅄䅁权歁杂䅁允䅁䅁䅅䅁䭁䥁到䅁䵁䅉䅅䅁䑁䅁䅁睁䵁䅁䅁权橃睄䅁权歁杂䅁允䅁䅁䅅䅁䭁䉁剙䅁䵁䅉䅅䅁䕁䅁䅁睁䵁䅁䅁权婁允䅁权剁䅁䅁权䕁杁䅁允䅁䅁䅅䅁啁佁卄慬䅷䅁䅁䍄䉁䅁䅁兂䅁䅁䅍䅄䅁䅁䅯儲䅅䅁䅯儷䅯䅁䅯朵䅯䅁䅯眵䅯䅁䅅䅁䉁䅁䅁睂䅁䅁䅁䕉浺䅑杷允䅁䅁䅍䅁䑁䅁䅷䅁䭁乁䉯䅁䭁䉁䝯䅁䉁䅁䅁允䅁䅁䅯䅢䅙䅁杷允䅁䅁䅍䅁䑁䅁䅷䅁䭁乁䉯䅁䭁䉁䝷䅁䉁䅁䅁允䅁䅁䅯睅䅧䅁杷允䅁䅁䅕䅁䑁䅁䅷䅁䭁䝁䵙䅁䭁佁䭯䅁䭁佁䭙䅁䭁佁䭳䅁䉁䅁䅁允䅁䅁䅯䅅䅑䅁杷允䅁䅁䅕䅁䑁䅁䅷䅁䭁䵁䈸䅁䭁佁䭷䅁䭁佁䭙䅁䭁佁䭣䅁䉁䅁䅁允䅁䅁䅣䅁䅁䭁㑃唴䵁䅉䅅䅁䑁䅁䅁睁䵁䅁䅁权䭄䅂䅁权歁杂䅁允䅁䅁䅅䅁䭁䅁䡣䅁䵁䅉䅅䅁䑁䅁䅁睁䵁䅁䅁权硁兄䅁权捁杂䅁允䅁䅁䅅䅁䭁䝁䝉䅁䵁䅉䅅䅁䕁䅁䅁睁䵁䅁䅁权㡄䅁䅁权䭁䅁䅁权䙁䅁䅁允䅁䅁䅅䅁䙁䥁牘払敧全䅨䍄䉁䅁䅁睁䅁䅁䅍䅄䅁䅁䅯睶䅅䅁䅯䅊䅙䅁䅅䅁䉁䅁䅁权噂权䅁䍄䉁䅁䅁兂䅁䅁䅍䅄䅁䅁䅯睶䅅䅁䅯儷䅯䅁䅯朵䅯䅁䅯眵䅯䅁䅅䅁䉁䅁䅁睂䅁䅁䅁䭁橦䅑杷允䅁䅁䅍䅁䑁䅁䅷䅁䭁䵁位䅁䭁䉁䝷䅁䉁䅁䅁允䅁䅁䅯睕䅙䅁杷允䅁䅁䅕䅁䑁䅁䅷䅁䭁乁䙕䅁䭁佁䬰䅁䭁佁䭙䅁䭁佁䭣䅁䉁䅁䅁允䅁䅁䅯䅅䅑䅁杷允䅁䅁䅍䅁䑁䅁䅷䅁䭁䡁䉁䅁䭁䍁䝑䅁䉁䅁䅁允䅁䅁䅯儯䅣䅁杷允䅁䅁䅍䅁䑁䅁䅷䅁䭁䡁乷䅁䭁䉁䝯䅁䉁䅁䅁允䅁䅁䅯睇䅙䅁杷允䅁䅁䅕䅁䑁䅁䅷䅁䭁䥁䙳䅁䭁佁䬰䅁䭁佁䭙䅁䭁佁䭣䅁䉁䅁䅁允䅁䅁䅣䅁䅁䅁桁欵䵁䅉䅅䅁䙁䅁䅁睁䵁䅁䅁权呃睃䅁权汄权䅁权浄权䅁权湄权䅁允䅁䅁䅅䅁䭁䉁䕁䅁䵁䅉䅅䅁䙁䅁䅁睁䵁䅁䅁权扂允䅁权潄权䅁权浄权䅁权湄权䅁允䅁䅁䅅䅁䭁偁䬴䅁䵁䅉䅅䅁䙁䅁䅁睁䵁䅁䅁权噃䅂䅁权瑄权䅁权浄权䅁权湄权䅁允䅁䅁䅅䅁䡁䅁䅁䅁权⭋䅚䍄䉁䅁䅁睁䅁䅁䅍䅄䅁䅁䅯眯䅕䅁䅯䅇䅙䅁䅅䅁䉁䅁䅁权㡂杂䅁䍄䉁䅁䅁兂䅁䅁䅍䅄䅁䅁䅯睗䅅䅁䅯䄷䅯䅁䅯朵䅯䅁䅯眵䅯䅁䅅䅁䉁䅁䅁睂䅁䅁䅁䕁欷䅑杷允䅁䅁䅕䅁䑁䅁䅷䅁䭁乁䵣䅁䭁佁䭕䅁䭁佁䭙䅁䭁佁䭣䅁䉁䅁䅁允䅁䅁䅯李䅳䅁杷允䅁䅁䅕䅁䑁䅁䅷䅁䭁䑁佳䅁䭁佁䬰䅁䭁佁䭙䅁䭁佁䭣䅁䉁䅁䅁允䅁䅁䅯䅅䅑䅁杷允䅁䅁䅍䅁䑁䅁䅷䅁䭁偁䘴䅁䭁䍁䝙䅁䉁䅁䅁允䅁䅁䅕場啯歲剣啗䵁䅉䅅䅁䑁䅁䅁睁䵁䅁䅁权䅄杄䅁权奁杂䅁允䅁䅁䅅䅁䭁䕁䝯䅁䵁䅉䅅䅁䙁䅁䅁睁䵁䅁䅁权扄䅁䅁权潄权䅁权浄权䅁权湄权䅁允䅁䅁䅅䅁䭁䅁䱙䅁䵁䅉䅅䅁䑁䅁䅁睁䵁䅁䅁权捁允䅁权奁杂䅁允䅁䅁䅅䅁䭁䍁䜰䅁䵁䅉䅅䅁䑁䅁䅁睁䵁䅁䅁权㕂䅄䅁权奁杂䅁允䅁䅁䅅䅁䭁䑁䜰䅁䵁䅉䅅䅁䙁䅁䅁睁䵁䅁䅁权千兂䅁权獄权䅁权浄权䅁权湄权䅁允䅁䅁䅅䅁䡁䅁䅁䅁䅃⭧䅒䍄䉁䅁䅁睁䅁䅁䅍䅄䅁䅁䅯䅈䅅䅁䅯杈䅙䅁䅅䅁䉁䅁䅁权摃杂䅁䍄䉁䅁䅁睁䅁䅁䅍䅄䅁䅁䅯䅅䅳䅁䅯䅇䅙䅁䅅䅁䉁䅁䅁权㥁杂䅁䍄䉁䅁䅁睁䅁䅁䅍䅄䅁䅁䅯杖䅕䅁䅯䅊䅙䅁䅅䅁䉁䅁䅁权㍂睂䅁䍄䉁䅁䅁睁䅁䅁䅍䅄䅁䅁䅯杷䄴䅁䅯䅈䅙䅁䅅䅁䉁䅁䅁权橁睂䅁䍄䉁䅁䅁兂䅁䅁䅍䅄䅁䅁䅯䅈䅅䅁䅯䄷䅯䅁䅯朵䅯䅁䅯眵䅯䅁䅅䅁䉁䅁䅁睂䅁䅁䅁䩯武䅑杷允䅁䅁䅕䅁䑁䅁䅷䅁䭁䥁佅䅁䭁佁䭯䅁䭁佁䭙䅁䭁佁䭳䅁䉁䅁䅁允䅁䅁䅯䅅䅑䅁杷允䅁䅁䅍䅁䑁䅁䅷䅁䭁䵁䉷䅁䭁䍁䝙䅁䉁䅁䅁允䅁䅁䅕椹捨㡪䙊啖䵁䅉䅅䅁䑁䅁䅁睁䵁䅁䅁权㕃兄䅁权流杂䅁允䅁䅁䅅䅁䙁䵁䴳䵺䵺䙢䅨䍄䉁䅁䅁睁䅁䅁䅍䅄䅁䅁䅯䅑䅅䅁䅯䅇䅙䅁䅅䅁䉁䅁䅁权婁杂䅁䍄䉁䅁䅁睁䅁䅁䅍䅄䅁䅁䅯末䅷䅁䅯杇䅙䅁䅅䅁䉁䅁䅁权楂杂䅁䍄䉁䅁䅁兂䅁䅁䅍䅄䅁䅁䅯睓䅕䅁䅯儶䅯䅁䅯朵䅯䅁䅯眵䅯䅁䅅䅁䉁䅁䅁权煃睄䅁䍄䉁䅁䅁睁䅁䅁䅍䅄䅁䅁䅯杁䅕䅁䅯䅈䅙䅁䅅䅁䉁䅁䅁权䱃杂䅁䍄䉁䅁䅁睁䅁䅁䅍䅄䅁䅁䅯杢䅷䅁䅯䅇䅙䅁䅅䅁䉁䅁䅁权㕁杂䅁䍄䉁䅁䅁睁䅁䅁䅍䅄䅁䅁䅯睹䄰䅁䅯杇䅙䅁䅅䅁䉁䅁䅁权扁杂䅁䍄䉁䅁䅁睁䅁䅁䅍䅄䅁䅁䅯兪䅳䅁䅯䅈䅙䅁䅅䅁䉁䅁䅁权偄杂䅁䍄䉁䅁䅁䅂䅁䅁䅍䅄䅁䅁䅯睍䅅䅁䅯充䅁䅁䅯兂䅁䅁䅅䅁䉁䅁䅁䅆杂婄卖䅁䅁䅁杷允䅁䅁䅕䅁䑁䅁䅷䅁䭁䕁䱍䅁䭁佁䭕䅁䭁佁䭙䅁䭁佁䭣䅁䉁䅁䅁允䅁䅁䅯䅈䅳䅁杷允䅁䅁䅍䅁䑁䅁䅷䅁䭁䕁䉁䅁䭁䉁䝷䅁䉁䅁䅁允䅁䅁䅯杗䅙䅁杷允䅁䅁䅍䅁䑁䅁䅷䅁䭁䥁䰰䅁䭁䍁䝙䅁䉁䅁䅁允䅁䅁䅕体㙆䭆堷歕䵁䅉䅅䅁䑁䅁䅁睁䵁䅁䅁权䅂允䅁权流杂䅁允䅁䅁䅅䅁䙁佁㙆䭆䠵噷䅊䍄䉁䅁䅁睁䅁䅁䅍䅄䅁䅁䅯杵䅁䅁䅯杈䅙䅁䅅䅁䉁䅁䅁权䡂睂䅁䍄䉁䅁䅁睁䅁䅁䅍䅄䅁䅁䅯䅁䅕䅁䅯䅇䅙䅁䅅䅁䉁䅁䅁权䅂杂䅁䍄䉁䅁䅁睁䅁䅁䅍䅄䅁䅁䅯元䅙䅁䅯杇䅙䅁䅅䅁䉁䅁䅁权扁杂䅁䍄䉁䅁䅁睁䅁䅁䅍䅄䅁䅁䅯睹䅳䅁䅯䅊䅙䅁䅅䅁䉁䅁䅁权時元䅁䍄䉁䅁䅁兂䅁䅁䅍䅄䅁䅁䅯兪䅳䅁䅯儵䅯䅁䅯朵䅯䅁䅯眵䅯䅁䅅䅁䉁䅁䅁权捁睃䅁䍄䉁䅁䅁兂䅁䅁䅍䅄䅁䅁䅯䅑䅅䅁䅯儵䅯䅁䅯朵䅯䅁䅯眵䅯䅁䅅䅁䉁䅁䅁权㑁睃䅁䍄䉁䅁䅁䅂䅁䅁䅍䅄䅁䅁䅯条䅁䅁䅯䅂䅁䅁䅯兂䅁䅁䅅䅁䉁䅁䅁䅆睂婬䅯䅁䅁䅁杷允䅁䅁䅑䅁䑁䅁䅷䅁䭁䩁估䅁䭁䉁䜸䅁䭁䍁䝁䅁䉁䅁䅁允䅁䅁䅯䅲䄸䅁杷允䅁䅁䅍䅁䑁䅁䅷䅁䭁䩁䘸䅁䭁䉁䜴䅁䉁䅁䅁允䅁䅁䅯䅰䅙䅁杷允䅁䅁䅑䅁䑁䅁䅷䅁䭁䙁䈴䅁䭁䉁䅅䅁䭁䅁䅕䅁䉁䅁䅁允䅁䉁䅑偯㡸䅂䅁䅁䵁䅉䅅䅁䙁䅁䅁睁䵁䅁䅁权䅂允䅁权灄权䅁权浄权䅁权湄权䅁允䅁䅁䅅䅁䭁䭁倴䅁䵁䅉䅅䅁䑁䅁䅁睁䵁䅁䅁权あ䅁䅁权奁杂䅁允䅁䅁䅅䅁䭁䉁䝫䅁䵁䅉䅅䅁䑁䅁䅁睁䵁䅁䅁权湁睄䅁权奁杂䅁允䅁䅁䅅䅁䭁䡁䝷䅁䵁䅉䅅䅁䕁䅁䅁睁䵁䅁䅁权煄允䅁权䉁杁䅁权䑁杁䅁允䅁䅁䅅䅁䙁乁剘䍕㥥捧䅸䍄䉁䅁䅁睁䅁䅁䅍䅄䅁䅁䅯䅤䅁䅁䅯杇䅙䅁䅅䅁䉁䅁䅁权㉃杂䅁䍄䉁䅁䅁兂䅁䅁䅍䅄䅁䅁䅯䅮䅑䅁䅯儵䅯䅁䅯朵䅯䅁䅯眵䅯䅁䅅䅁䉁䅁䅁权允䅂䅁䍄䉁䅁䅁䅂䅁䅁䅍䅄䅁䅁䅯杚䅅䅁䅯䅂䅁䅁䅯䅂䅉䅁䅅䅁䉁䅁䅁䅆潄伵䜸䅁䅁䅁杷允䅁䅁䅕䅁䑁䅁䅷䅁䭁䡁丰䅁䭁佁䭫䅁䭁佁䭙䅁䭁佁䭣䅁䉁䅁䅁允䅁䅁䅯睲䄸䅁杷允䅁䅁䅕䅁䑁䅁䅷䅁䭁䩁乯䅁䭁佁䭯䅁䭁佁䭙䅁䭁佁䭳䅁䉁䅁䅁允䅁䅁䅯䅅䅑䅁杷允䅁䅁䅕䅁䑁䅁䅷䅁䭁佁䕳䅁䭁佁䬰䅁䭁佁䭙䅁䭁佁䭣䅁䉁䅁䅁允䅁䅁䅣䅁䅁䵁㉃唵䵁䅉䅅䅁䑁䅁䅁睁䵁䅁䅁权あ䅁䅁权敁杂䅁允䅁䅁䅅䅁䭁偁䥳䅁䵁䅉䅅䅁䑁䅁䅁睁䵁䅁䅁权楂䅄䅁权奁杂䅁允䅁䅁䅅䅁䭁䕁䝑䅁䵁䅉䅅䅁䙁䅁䅁睁䵁䅁䅁权乃兂䅁权煄权䅁权浄权䅁权牄权䅁允䅁䅁䅅䅁䭁䉁䕁䅁䵁䅉䅅䅁䑁䅁䅁睁䵁䅁䅁权瑂兂䅁权歁杂䅁允䅁䅁䅅䅁䭁䉁䕁䅁䵁䅉䅅䅁䙁䅁䅁睁䵁䅁䅁权煁䅁䅁权潄权䅁权浄权䅁权湄权䅁允䅁䅁䅅䅁䭁䅁䱙䅁䵁䅉䅅䅁䑁䅁䅁睁䵁䅁䅁权あ䅁䅁权歁杂䅁允䅁䅁䅅䅁䭁乁䥙䅁䵁䅉䅅䅁䕁䅁䅁睁䵁䅁䅁权睂允䅁权剁䅁䅁权䕁杁䅁允䅁䅁䅅䅁啁䥁䵄穄䄸䅁䅁䍄䉁䅁䅁兂䅁䅁䅍䅄䅁䅁䅯睒䅕䅁䅯儷䅯䅁䅯朵䅯䅁䅯眵䅯䅁䅅䅁䉁䅁䅁睂䅁䅁䅁䑉浮䅑杷允䅁䅁䅕䅁䑁䅁䅷䅁䭁䉁䵷䅁䭁佁䭕䅁䭁佁䭙䅁䭁佁䭣䅁䉁䅁䅁允䅁䅁䅯睎䅳䅁杷允䅁䅁䅑䅁䑁䅁䅷䅁䭁䥁䉫䅁䭁䅁䍅䅁䭁䅁䍉䅁䉁䅁䅁允䅁䅁䅕瑥晎兤煫䔸䵁䅉䅅䅁䕁䅁䅁睁䵁䅁䅁权瑁䅄䅁权晁杂䅁权杁杂䅁允䅁䅁䅅䅁䭁䡁䭳䅁䵁䅉䅅䅁䙁䅁䅁睁䵁䅁䅁权灄允䅁权潄权䅁权浄权䅁权湄权䅁允䅁䅁䅅䅁䭁䙁䱅䅁䵁䅉䅅䅁䑁䅁䅁睁䵁䅁䅁权䱂允䅁权敁杂䅁允䅁䅁䅅䅁䭁䩁䠰䅁䵁䅉䅅䅁䕁䅁䅁睁䵁䅁䅁权牂䅁䅁权䕁䅁䅁权䕁杁䅁允䅁䅁䅅䅁啁乁硑睔䅁䅁䅁䍄䉁䅁䅁兂䅁䅁䅍䅄䅁䅁䅯䅤䅁䅁䅯朶䅯䅁䅯朵䅯䅁䅯眶䅯䅁䅅䅁䉁䅁䅁睂䅁䅁䅁䑯浺䅑杷允䅁䅁䅕䅁䑁䅁䅷䅁䭁䥁䙷䅁䭁佁䭧䅁䭁佁䭙䅁䭁佁䭣䅁䉁䅁䅁允䅁䅁䅯杂䅳䅁杷允䅁䅁䅕䅁䑁䅁䅷䅁䭁䡁乍䅁䭁佁䭧䅁䭁佁䭙䅁䭁佁䭣䅁䉁䅁䅁允䅁䅁䅯李䅳䅁杷允䅁䅁䅍䅁䑁䅁䅷䅁䭁䕁䙫䅁䭁䍁䝑䅁䉁䅁䅁允䅁䅁䅯条䅙䅁杷允䅁䅁䅕䅁䑁䅁䅷䅁䭁䡁䅑䅁䭁佁䬰䅁䭁佁䭙䅁䭁佁䭣䅁䉁䅁䅁允䅁䅁䅣䅁䅁佁卄欴䵁䅉䅅䅁䑁䅁䅁睁䵁䅁䅁权獁允䅁权敁杂䅁允䅁䅁䅅䅁䭁䭁䝉䅁䵁䅉䅅䅁䕁䅁䅁睁䵁䅁䅁权畂允䅁权䉁杁䅁权䙁杁䅁允䅁䅁䅅䅁䙁䕁㡈䤹㑙瑇䅨䍄䉁䅁䅁䅂䅁䅁䅍䅄䅁䅁䅯䅆䅁䅁䅯䅂䅁䅁䅯䅂䅉䅁䅅䅁䉁䅁䅁䅆䅃坘䅍䅁䅁䅁杷允䅁䅁䅑䅁䑁䅁䅷䅁䭁偁䅅䅁䭁䉁䅅䅁䭁䅁䅕䅁䉁䅁䅁允䅁䉁䅑父㉎元䅁䅁䵁䅉䅅䅁䕁䅁䅁睁䵁䅁䅁权塁䅁䅁权䕁䅁䅁权䕁杁䅁允䅁䅁䅅䅁啁䩁楄睤䅅䅁䅁䍄䉁䅁䅁睁䅁䅁䅍䅄䅁䅁䅯䅌䅅䅁䅯䅊䅙䅁䅅䅁䉁䅁䅁权潁权䅁䍄䉁䅁䅁䅂䅁䅁䅍䅄䅁䅁䅯睏䅁䅁䅯允䅉䅁䅯睁䅉䅁䅅䅁䉁䅁䅁兂佄噷癑䡑术䅑杷允䅁䅁䅕䅁䑁䅁䅷䅁䭁䍁䉷䅁䭁佁䭕䅁䭁佁䭙䅁䭁佁䭣䅁䉁䅁䅁允䅁䅁䅯兄䅳䅁杷允䅁䅁䅍䅁䑁䅁䅷䅁䭁䩁䕫䅁䭁䉁䝧䅁䉁䅁䅁允䅁䅁䅯兇䅙䅁杷允䅁䅁䅕䅁䑁䅁䅷䅁䭁䝁䙷䅁䭁佁䭷䅁䭁佁䭙䅁䭁佁䭣䅁䉁䅁䅁允䅁䅁䅣䅁䅁䕁䉄䔵䵁䅉䅅䅁䙁䅁䅁睁䵁䅁䅁权獁允䅁权灄权䅁权浄权䅁权湄权䅁允䅁䅁䅅䅁䭁䱁偅䅁䵁䅉䅅䅁䙁䅁䅁睁䵁䅁䅁权浃允䅁权獄权䅁权浄权䅁权湄权䅁允䅁䅁䅅䅁䡁䅁䅁䅁杂敎䅒䍄䉁䅁䅁睁䅁䅁䅍䅄䅁䅁䅯杊䅳䅁䅯䅈䅙䅁䅅䅁䉁䅁䅁权楂杂䅁䍄䉁䅁䅁兂䅁䅁䅍䅄䅁䅁䅯䅌䅅䅁䅯朶䅯䅁䅯朵䅯䅁䅯眶䅯䅁䅅䅁䉁䅁䅁睂䅁䅁䅁䍙浦䅑杷允䅁䅁䅍䅁䑁䅁䅷䅁䭁䩁䄸䅁䭁䉁䝧䅁䉁䅁䅁允䅁䅁䅯䅒䅙䅁杷允䅁䅁䅍䅁䑁䅁䅷䅁䭁䩁䄸䅁䭁䉁䝷䅁䉁䅁䅁允䅁䅁䅯睺䅙䅁杷允䅁䅁䅍䅁䑁䅁䅷䅁䭁䍁伴䅁䭁䉁䝧䅁䉁䅁䅁允䅁䅁䅯䅑䅙䅁杷允䅁䅁䅍䅁䑁䅁䅷䅁䭁䩁䄸䅁䭁䉁䜴䅁䉁䅁䅁允䅁䅁䅯䄳䅙䅁杷允䅁䅁䅑䅁䑁䅁䅷䅁䭁䡁䉯䅁䭁䅁䅑䅁䭁䅁䍑䅁䉁䅁䅁允䅁䉁䅑䩡牍允䅁䅁䵁䅉䅅䅁䙁䅁䅁睁䵁䅁䅁权㡄䅂䅁权獄权䅁权浄权䅁权湄权䅁允䅁䅁䅅䅁䡁䅁䅁䅁杄佊䅚䍄䉁䅁䅁䅂䅁䅁䅍䅄䅁䅁䅯儳䄰䅁䅯睈䅙䅁䅯䅉䅙䅁䅅䅁䉁䅁䅁权佂杂䅁䍄䉁䅁䅁兂䅁䅁䅍䅄䅁䅁䅯䅨䅅䅁䅯朶䅯䅁䅯朵䅯䅁䅯眶䅯䅁䅅䅁䉁䅁䅁权允䅂䅁䍄䉁䅁䅁睁䅁䅁䅍䅄䅁䅁䅯睮䅁䅁䅯杊䅙䅁䅅䅁䉁䅁䅁兂慃婭婭捭卬䅑杷允䅁䅁䅍䅁䑁䅁䅷䅁䭁䵁䙉䅁䭁䉁䝧䅁䉁䅁䅁允䅁䅁䅯䅦䅙䅁杷允䅁䅁䅑䅁䑁䅁䅷䅁䭁䥁䙣䅁䭁䉁䜸䅁䭁䍁䝁䅁䉁䅁䅁允䅁䅁䅯䅹䅣䅁杷允䅁䅁䅍䅁䑁䅁䅷䅁䭁䥁䉑䅁䭁䉁䜴䅁䉁䅁䅁允䅁䅁䅯杣䅙䅁杷允䅁䅁䅕䅁䑁䅁䅷䅁䭁䩁䄸䅁䭁佁䭕䅁䭁佁䭙䅁䭁佁䭣䅁䉁䅁䅁允䅁䅁䅯李䅳䅁杷允䅁䅁䅍䅁䑁䅁䅷䅁䭁䩁䕁䅁䭁䉁䝧䅁䉁䅁䅁允䅁䅁䅯兇䅙䅁杷允䅁䅁䅍䅁䑁䅁䅷䅁䭁䉁乑䅁䭁䉁䝯䅁䉁䅁䅁允䅁䅁䅯杙䅙䅁杷允䅁䅁䅕䅁䑁䅁䅷䅁䭁䩁䄸䅁䭁佁䬰䅁䭁佁䭙䅁䭁佁䭣䅁䉁䅁䅁允䅁䅁䅣䅁䅁䍁牄唴䵁䅉䅅䅁䑁䅁䅁睁䵁䅁䅁权浄䅁䅁权奁杂䅁允䅁䅁䅅䅁䭁䍁䜰䅁䵁䅉䅅䅁䑁䅁䅁睁䵁䅁䅁权浄䅁䅁权慁杂䅁允䅁䅁䅅䅁䭁䍁䜰䅁䵁䅉䅅䅁䕁䅁䅁睁䵁䅁䅁权橄允䅁权䉁杁䅁权䍁杁䅁允䅁䅁䅅䅁䙁䵁椵督ㄯ䅗䉎䍄䉁䅁䅁睁䅁䅁䅍䅄䅁䅁䅯兂䅳䅁䅯䅇䅙䅁䅅䅁䉁䅁䅁权灁杂䅁䍄䉁䅁䅁睁䅁䅁䅍䅄䅁䅁䅯硵䅁䅁䅯杈䅙䅁䅅䅁䉁䅁䅁权䩄䅃䅁䍄䉁䅁䅁䅂䅁䅁䅍䅄䅁䅁䅯杵䅅䅁䅯䅂䅁䅁䅯䅂䅉䅁䅅䅁䉁䅁䅁䅆ぁ稯䄸䅁䅁䅁杷允䅁䅁䅑䅁䑁䅁䅷䅁䭁䡁䙧䅁䭁䉁䜸䅁䭁䍁䝁䅁䉁䅁䅁允䅁䅁䅯䅶䅣䅁杷允䅁䅁䅕䅁䑁䅁䅷䅁䭁佁䅙䅁䭁佁䭫䅁䭁佁䭙䅁䭁佁䭣䅁䉁䅁䅁允䅁䅁䅯睳䄸䅁杷允䅁䅁䅍䅁䑁䅁䅷䅁䭁乁䉳䅁䭁䉁䝧䅁䉁䅁䅁允䅁䅁䅯䅑䅙䅁杷允䅁䅁䅍䅁䑁䅁䅷䅁䭁䝁偅䅁䭁䉁䜴䅁䉁䅁䅁允䅁䅁䅯眳䅣䅁杷允䅁䅁䅍䅁䑁䅁䅷䅁䭁乁䉳䅁䭁䉁䝯䅁䉁䅁䅁允䅁䅁䅯䅑䅙䅁杷允䅁䅁䅍䅁䑁䅁䅷䅁䭁䵁䱧䅁䭁䍁䝙䅁䉁䅁䅁允䅁䅁䅕牕敧敨桳䕗䵁䅉䅅䅁䙁䅁䅁睁䵁䅁䅁权癄䅄䅁权汄权䅁权浄权䅁权湄权䅁允䅁䅁䅅䅁䭁䉁䱧䅁䵁䅉䅅䅁䑁䅁䅁睁䵁䅁䅁权扄允䅁权捁杂䅁允䅁䅁䅅䅁䭁䩁䜴䅁䵁䅉䅅䅁䙁䅁䅁睁䵁䅁䅁权㑄兂䅁权獄权䅁权浄权䅁权湄权䅁允䅁䅁䅅䅁䭁䉁䕁䅁䵁䅉䅅䅁䑁䅁䅁睁䵁䅁䅁权㝁睃䅁权流杂䅁允䅁䅁䅅䅁䙁䉁䘫ㄶ㑇氷䅤䍄䉁䅁䅁睁䅁䅁䅍䅄䅁䅁䅯眲䅅䅁䅯杈䅙䅁䅅䅁䉁䅁䅁权䅃杂䅁䍄䉁䅁䅁兂䅁䅁䅍䅄䅁䅁䅯兲䅕䅁䅯䄶䅯䅁䅯朵䅯䅁䅯眵䅯䅁䅅䅁䉁䅁䅁权䝁睃䅁䍄䉁䅁䅁兂䅁䅁䅍䅄䅁䅁䅯眲䅅䅁䅯儵䅯䅁䅯朵䅯䅁䅯眵䅯䅁䅅䅁䉁䅁䅁权⭁睃䅁䍄䉁䅁䅁睁䅁䅁䅍䅄䅁䅁䅯睦䅅䅁䅯䅈䅙䅁䅅䅁䉁䅁䅁权牁杂䅁䍄䉁䅁䅁䅂䅁䅁䅍䅄䅁䅁䅯朶䅑䅁䅯睈䅙䅁䅯䅉䅙䅁䅅䅁䉁䅁䅁权瑂杂䅁䍄䉁䅁䅁兂䅁䅁䅍䅄䅁䅁䅯眲䅅䅁䅯䄷䅯䅁䅯朵䅯䅁䅯眵䅯䅁䅅䅁䉁䅁䅁睂䅁䅁䅁䭧歔䅑杷允䅁䅁䅍䅁䑁䅁䅷䅁䭁䱁䄴䅁䭁䉁䜴䅁䉁䅁䅁允䅁䅁䅯䅰䅙䅁杷允䅁䅁䅕䅁䑁䅁䅷䅁䭁䅁䝯䅁䭁佁䬰䅁䭁佁䭙䅁䭁佁䭣䅁䉁䅁䅁允䅁䅁䅣䅁䅁䥁㙄䔵䵁䅉䅅䅁䑁䅁䅁睁䵁䅁䅁权⭃䅁䅁权歁杂䅁允䅁䅁䅅䅁䭁䙁䭫䅁䵁䅉䅅䅁䕁䅁䅁睁䵁䅁䅁权剃䅄䅁权晁杂䅁权杁杂䅁允䅁䅁䅅䅁䭁䱁偣䅁䵁䅉䅅䅁䑁䅁䅁睁䵁䅁䅁权⭃䅁䅁权流杂䅁允䅁䅁䅅䅁䙁䥁䌯匹捨ㅢ䅂䍄䉁䅁䅁䅂䅁䅁䅍䅄䅁䅁䅯杍䅁䅁䅯允䅉䅁䅯杁䅉䅁䅅䅁䉁䅁䅁兂杁䈳獆婂案䅑杷允䅁䅁䅕䅁䑁䅁䅷䅁䭁䭁䙯䅁䭁佁䭯䅁䭁佁䭙䅁䭁佁䭳䅁䉁䅁䅁允䅁䅁䅯䅅䅑䅁杷允䅁䅁䅑䅁䑁䅁䅷䅁䭁䥁䅑䅁䭁䅁䅑䅁䭁䅁䅕䅁䉁䅁䅁允䅁䉁䅑䝯灷允䅁䅁䵁䅉䅅䅁䙁䅁䅁睁䵁䅁䅁权⭃䅁䅁权汄权䅁权浄权䅁权湄权䅁允䅁䅁䅅䅁䭁䑁䱍䅁䵁䅉䅅䅁䑁䅁䅁睁䵁䅁䅁权偃允䅁权敁杂䅁允䅁䅁䅅䅁䭁䍁䥍䅁䵁䅉䅅䅁䙁䅁䅁睁䵁䅁䅁权⭃䅁䅁权煄权䅁权浄权䅁权牄权䅁允䅁䅁䅅䅁䡁䅁䅁䅁䅃佌䅚䍄䉁䅁䅁䅂䅁䅁䅍䅄䅁䅁䅯杅䅕䅁䅯睈䅙䅁䅯䅉䅙䅁䅅䅁䉁䅁䅁权扄杂䅁䍄䉁䅁䅁兂䅁䅁䅍䅄䅁䅁䅯睙䄰䅁䅯儷䅯䅁䅯朵䅯䅁䅯眵䅯䅁䅅䅁䉁䅁䅁权允䅂䅁䍄䉁䅁䅁睁䅁䅁䅍䅄䅁䅁䅯睌䅅䅁䅯䅈䅙䅁䅅䅁䉁䅁䅁权㍄杂䅁䍄䉁䅁䅁睁䅁䅁䅍䅄䅁䅁䅯杧䅕䅁䅯杇䅙䅁䅅䅁䉁䅁䅁权䅂杂䅁䍄䉁䅁䅁睁䅁䅁䅍䅄䅁䅁䅯材䄸䅁䅯䅊䅙䅁䅅䅁䉁䅁䅁权㉂䅅䅁䍄䉁䅁䅁兂䅁䅁䅍䅄䅁䅁䅯朷䅅䅁䅯䄷䅯䅁䅯朵䅯䅁䅯眵䅯䅁䅅䅁䉁䅁䅁睂䅁䅁䅁䝙欳䅑杷允䅁䅁䅕䅁䑁䅁䅷䅁䭁䵁䕣䅁䭁佁䭕䅁䭁佁䭙䅁䭁佁䭣䅁䉁䅁䅁允䅁䅁䅯䅅䅑䅁杷允䅁䅁䅕䅁䑁䅁䅷䅁䭁䍁䱣䅁䭁佁䭕䅁䭁佁䭙䅁䭁佁䭣䅁䉁䅁䅁允䅁䅁䅯䅅䅑䅁杷允䅁䅁䅍䅁䑁䅁䅷䅁䭁䡁佷䅁䭁䉁䝧䅁䉁䅁䅁允䅁䅁䅯克䅙䅁杷允䅁䅁䅍䅁䑁䅁䅷䅁䭁䱁䔰䅁䭁䍁䝑䅁䉁䅁䅁允䅁䅁䅯儴䅣䅁杷允䅁䅁䅍䅁䑁䅁䅷䅁䭁䡁䴰䅁䭁䍁䝙䅁䉁䅁䅁允䅁䅁䅕捺䵺䵺捹䕗䵁䅉䅅䅁䙁䅁䅁睁䵁䅁䅁权㑂䅁䅁权煄权䅁权浄权䅁权牄权䅁允䅁䅁䅅䅁䡁䅁䅁䅁䅂⭊䅚䍄䉁䅁䅁睁䅁䅁䅍䅄䅁䅁䅯具䅑䅁䅯杈䅙䅁䅅䅁䉁䅁䅁权㕃睂䅁䍄䉁䅁䅁兂䅁䅁䅍䅄䅁䅁䅯䅬䅕䅁䅯䄷䅯䅁䅯朵䅯䅁䅯眵䅯䅁䅅䅁䉁䅁䅁睂䅁䅁䅁乁歺䅑杷允䅁䅁䅍䅁䑁䅁䅷䅁䭁䱁䕅䅁䭁䉁䜴䅁䉁䅁䅁允䅁䅁䅯睮䅙䅁杷允䅁䅁䅑䅁䑁䅁䅷䅁䭁䱁䄰䅁䭁䅁䍅䅁䭁䅁䍍䅁䉁䅁䅁允䅁䅁䅕卹摒浅楺唶䵁䅉䅅䅁䑁䅁䅁睁䵁䅁䅁权㡂䅄䅁权捁杂䅁允䅁䅁䅅䅁䭁䉁䡷䅁䵁䅉䅅䅁䕁䅁䅁睁䵁䅁䅁权畃䅂䅁权晁杂䅁权杁杂䅁允䅁䅁䅅䅁䭁䑁䡑䅁䵁䅉䅅䅁䑁䅁䅁睁䵁䅁䅁权硁兄䅁权奁杂䅁允䅁䅁䅅䅁䭁䡁䝷䅁䵁䅉䅅䅁䙁䅁䅁睁䵁䅁䅁权塃兄䅁权汄权䅁权浄权䅁权湄权䅁允䅁䅁䅅䅁䭁䉁䕁䅁䵁䅉䅅䅁䕁䅁䅁睁䵁䅁䅁权啄䅁䅁权䉁杁䅁权䍁杁䅁允䅁䅁䅅䅁䙁偁㈲摣卖搳䅒䍄䉁䅁䅁兂䅁䅁䅍䅄䅁䅁䅯睌䅅䅁䅯䄶䅯䅁䅯朵䅯䅁䅯眵䅯䅁䅅䅁䉁䅁䅁权䝁睃䅁䍄䉁䅁䅁睁䅁䅁䅍䅄䅁䅁䅯朷䅳䅁䅯杇䅙䅁䅅䅁䉁䅁䅁权㡁䅃䅁䍄䉁䅁䅁兂䅁䅁䅍䅄䅁䅁䅯儯䅳䅁䅯䄶䅯䅁䅯朵䅯䅁䅯眵䅯䅁䅅䅁䉁䅁䅁权䝁睃䅁䍄䉁䅁䅁睁䅁䅁䅍䅄䅁䅁䅯䅖䅅䅁䅯杇䅙䅁䅅䅁䉁䅁䅁权㝂杂䅁䍄䉁䅁䅁睁䅁䅁䅍䅄䅁䅁䅯杴䅳䅁䅯杈䅙䅁䅅䅁䉁䅁䅁权坂杂䅁䍄䉁䅁䅁睁䅁䅁䅍䅄䅁䅁䅯䅩䅷䅁䅯䅈䅙䅁䅅䅁䉁䅁䅁权灁睂䅁䍄䉁䅁䅁睁䅁䅁䅍䅄䅁䅁䅯朷䅳䅁䅯䅈䅙䅁䅅䅁䉁䅁䅁权㡁䅃䅁䍄䉁䅁䅁睁䅁䅁䅍䅄䅁䅁䅯䅖䅅䅁䅯䅈䅙䅁䅅䅁䉁䅁䅁权㝂杂䅁䍄䉁䅁䅁䅂䅁䅁䅍䅄䅁䅁䅯䅩䅅䅁䅯允䅉䅁䅯杁䅉䅁䅅䅁䉁䅁䅁兂㝂䭕䑶䉰牮䅑杷允䅁䅁䅕䅁䑁䅁䅷䅁䭁佁䙯䅁䭁佁䭯䅁䭁佁䭙䅁䭁佁䭳䅁䉁䅁䅁允䅁䅁䅯䅅䅑䅁杷允䅁䅁䅍䅁䑁䅁䅷䅁䭁佁䰴䅁䭁䍁䝑䅁䉁䅁䅁允䅁䅁䅯兵䄸䅁杷允䅁䅁䅍䅁䑁䅁䅷䅁䭁䙁䉑䅁䭁䍁䝑䅁䉁䅁䅁允䅁䅁䅯杗䅯䅁杷允䅁䅁䅑䅁䑁䅁䅷䅁䭁䱁䉍䅁䭁䅁䅑䅁䭁䅁䅕䅁䉁䅁䅁允䅁䉁䅑汆䭷杁䅁䅁䵁䅉䅅䅁䑁䅁䅁睁䵁䅁䅁权啂允䅁权流杂䅁允䅁䅁䅅䅁䙁佁㙆䭆䠵噯䅤䍄䉁䅁䅁睁䅁䅁䅍䅄䅁䅁䅯睔䅅䅁䅯䅈䅙䅁䅅䅁䉁䅁䅁权兄杂䅁䍄䉁䅁䅁䅂䅁䅁䅍䅄䅁䅁䅯䅏䅁䅁䅯䅂䅁䅁䅯䅂䅉䅁䅅䅁䉁䅁䅁䅆杁㔯䄴䅁䅁䅁杷允䅁䅁䅑䅁䑁䅁䅷䅁䭁䥁䉕䅁䭁䅁䍅䅁䭁䅁䍍䅁䉁䅁䅁允䅁䅁䅕⭁⼸坔慳欲䵁䅉䅅䅁䑁䅁䅁睁䵁䅁䅁权湂䅄䅁权奁杂䅁允䅁䅁䅅䅁䭁䕁䝑䅁䵁䅉䅅䅁䙁䅁䅁睁䵁䅁䅁权啂允䅁权潄权䅁权浄权䅁权湄权䅁允䅁䅁䅅䅁䭁䅁䱙䅁䵁䅉䅅䅁䙁䅁䅁睁䵁䅁䅁权啂允䅁权灄权䅁权浄权䅁权湄权䅁允䅁䅁䅅䅁䭁䱁偳䅁䵁䅉䅅䅁䙁䅁䅁睁䵁䅁䅁权歁兂䅁权獄权䅁权浄权䅁权湄权䅁允䅁䅁䅅䅁䭁䉁䕁䅁䵁䅉䅅䅁䕁䅁䅁睁䵁䅁䅁权十允䅁权䉁杁䅁权䙁杁䅁允䅁䅁䅅䅁䙁佁㥇呗祮琶䅬䍄䉁䅁䅁䅂䅁䅁䅍䅄䅁䅁䅯䅑䅅䅁䅯䅂䅁䅁䅯兂䅁䅁䅅䅁䉁䅁䅁䅆啄䍤䅧䅁䅁䅁杷允䅁䅁䅕䅁䑁䅁䅷䅁䭁䙁䉑䅁䭁佁䬰䅁䭁佁䭙䅁䭁佁䭣䅁䉁䅁䅁允䅁䅁䅣䅁䅁䅁䅁欵䵁䅉䅅䅁䑁䅁䅁睁䵁䅁䅁权獂兄䅁权捁杂䅁允䅁䅁䅅䅁䭁䭁䝉䅁䵁䅉䅅䅁䑁䅁䅁睁䵁䅁䅁权獄䅁䅁权捁杂䅁允䅁䅁䅅䅁䭁䍁䝯䅁䵁䅉䅅䅁䑁䅁䅁睁䵁䅁䅁权獂兄䅁权敁杂䅁允䅁䅁䅅䅁䭁䭁䝉䅁䵁䅉䅅䅁䑁䅁䅁睁䵁䅁䅁权獄䅁䅁权敁杂䅁允䅁䅁䅅䅁䭁䕁䝕䅁䵁䅉䅅䅁䑁䅁䅁睁䵁䅁䅁权㥄兂䅁权敁杂䅁允䅁䅁䅅䅁䭁䥁䠴䅁䵁䅉䅅䅁䕁䅁䅁睁䵁䅁䅁权坄䅁䅁权䭁䅁䅁权䙁䅁䅁允䅁䅁䅅䅁䙁䱁敧敨剴䅵䅤䍄䉁䅁䅁兂䅁䅁䅍䅄䅁䅁䅯䅑䅳䅁䅯儵䅯䅁䅯朵䅯䅁䅯眵䅯䅁䅅䅁䉁䅁䅁权捁睃䅁䍄䉁䅁䅁䅂䅁䅁䅍䅄䅁䅁䅯睡䄰䅁䅯睈䅙䅁䅯䅉䅙䅁䅅䅁䉁䅁䅁权い杂䅁䍄䉁䅁䅁睁䅁䅁䅍䅄䅁䅁䅯克䄸䅁䅯杇䅙䅁䅅䅁䉁䅁䅁权杂杂䅁䍄䉁䅁䅁䅂䅁䅁䅍䅄䅁䅁䅯䅆䅁䅁䅯权䅁䅁䅯䅂䅉䅁䅅䅁䉁䅁䅁兂瑁灳瘳㡰⽢睐杷允䅁䅁䅍䅁䑁䅁䅷䅁䭁䅁䙍䅁䭁䍁䝙䅁䉁䅁䅁允䅁䅁䅕体㙆䭆渴䕖䵁䅉䅅䅁䕁䅁䅁睁䵁䅁䅁权噁䅁䅁权䭁䅁䅁权䕁杁䅁允䅁䅁䅅䅁䙁䝁㝑〳丫睬䅰䍄䉁䅁䅁䅂䅁䅁䅍䅄䅁䅁䅯睄䅁䅁䅯允䅉䅁䅯兂䅉䅁䅅䅁䉁䅁䅁兂呃晳桏穒䘸兑杷允䅁䅁䅑䅁䑁䅁䅷䅁䭁䉁䅙䅁䭁䅁䅯䅁䭁䅁䍑䅁䉁䅁䅁允䅁䅁䅕歵䵫楁䡵䕂䵁䅉䅅䅁䕁䅁䅁睁䵁䅁䅁权獂兄䅁权晁杂䅁权杁杂䅁允䅁䅁䅅䅁䭁䥁䡑䅁䵁䅉䅅䅁䑁䅁䅁睁䵁䅁䅁权啃兂䅁权奁杂䅁允䅁䅁䅅䅁䭁䕁䝯䅁䵁䅉䅅䅁䕁䅁䅁睁䵁䅁䅁权獄䅁䅁权晁杂䅁权杁杂䅁允䅁䅁䅅䅁䭁䍁䤸䅁䵁䅉䅅䅁䕁䅁䅁睁䵁䅁䅁权塁䅁䅁权䭁䅁䅁权䕁杁䅁允䅁䅁䅅䅁䙁䅁牉硨婢楪䅢䍄䉁䅁䅁睁䅁䅁䅍䅄䅁䅁䅯李䄰䅁䅯杊䅙䅁䅅䅁䉁䅁䅁兂硂児塲㝯坂䅑杷允䅁䅁䅍䅁䑁䅁䅷䅁䭁䝁乳䅁䭁䍁䝑䅁䉁䅁䅁允䅁䅁䅯其䄸䅁杷允䅁䅁䅑䅁䑁䅁䅷䅁䭁䵁䅣䅁䭁䅁䅑䅁䭁䅁䍑䅁䉁䅁䅁允䅁䉁䅑奁塣䅁䅁䅁䵁䅉䅅䅁䕁䅁䅁睁䵁䅁䅁权剄允䅁权䉁杁䅁权䍁杁䅁允䅁䅁䅅䅁䙁䉁穔欵唸瑈䄵䍄䉁䅁䅁䅂䅁䅁䅍䅄䅁䅁䅯䄴䅅䅁䅯䅂䅁䅁䅯兂䅁䅁䅅䅁䉁䅁䅁䅆瑄䍓䅅䅁䅁䅁杷允䅁䅁䅕䅁䑁䅁䅷䅁䭁䕁䈸䅁䭁佁䭧䅁䭁佁䭙䅁䭁佁䭣䅁䉁䅁䅁允䅁䅁䅯䅅䅑䅁杷允䅁䅁䅕䅁䑁䅁䅷䅁䭁䝁乳䅁䭁佁䭧䅁䭁佁䭙䅁䭁佁䭣䅁䉁䅁䅁允䅁䅁䅯䅅䅑䅁杷允䅁䅁䅕䅁䑁䅁䅷䅁䭁偁䘰䅁䭁佁䭯䅁䭁佁䭙䅁䭁佁䭳䅁䉁䅁䅁允䅁䅁䅣䅁䅁䥁畁欵䵁䅉䅅䅁䑁䅁䅁睁䵁䅁䅁权㍄允䅁权敁杂䅁允䅁䅁䅅䅁䭁䍁䥕䅁䵁䅉䅅䅁䕁䅁䅁睁䵁䅁䅁权扄䅂䅁权晁杂䅁权杁杂䅁允䅁䅁䅅䅁䭁䑁䝧䅁䵁䅉䅅䅁䙁䅁䅁睁䵁䅁䅁权千兂䅁权瑄权䅁权浄权䅁权湄权䅁允䅁䅁䅅䅁䡁䅁䅁䅁杂佉䅚䍄䉁䅁䅁兂䅁䅁䅍䅄䅁䅁䅯杤䅕䅁䅯䄶䅯䅁䅯朵䅯䅁䅯眵䅯䅁䅅䅁䉁䅁䅁权䝁睃䅁䍄䉁䅁䅁兂䅁䅁䅍䅄䅁䅁䅯术䅕䅁䅯朶䅯䅁䅯朵䅯䅁䅯眶䅯䅁䅅䅁䉁䅁䅁睂䅁䅁䅁䍙浦䅑杷允䅁䅁䅕䅁䑁䅁䅷䅁䭁乁䵷䅁䭁佁䭕䅁䭁佁䭙䅁䭁佁䭣䅁䉁䅁䅁允䅁䅁䅯睄䅳䅁杷允䅁䅁䅍䅁䑁䅁䅷䅁䭁䩁䙫䅁䭁䍁䝙䅁䉁䅁䅁允䅁䅁䅕呣䬰㘱材䕗䵁䅉䅅䅁䕁䅁䅁睁䵁䅁䅁权㝃䅁䅁权䉁杁䅁权䙁杁䅁允䅁䅁䅅䅁䙁䍁㕧㕳伯癈䅂䍄䉁䅁䅁兂䅁䅁䅍䅄䅁䅁䅯睡䄰䅁䅯䄷䅯䅁䅯朵䅯䅁䅯眵䅯䅁䅅䅁䉁䅁䅁权允䅂䅁䍄䉁䅁䅁兂䅁䅁䅍䅄䅁䅁䅯䄷䅁䅁䅯䄷䅯䅁䅯朵䅯䅁䅯眵䅯䅁䅅䅁䉁䅁䅁睂䅁䅁䅁䉯汶䅑杷允䅁䅁䅕䅁䑁䅁䅷䅁䭁偁䘰䅁䭁佁䬰䅁䭁佁䭙䅁䭁佁䭣䅁䉁䅁䅁允䅁䅁䅣䅁䅁䕁畁欵䵁䅉䅅䅁䕁䅁䅁睁䵁䅁䅁权偃杄䅁权晁杂䅁权杁杂䅁允䅁䅁䅅䅁䭁偁䝑䅁䵁䅉䅅䅁䙁䅁䅁睁䵁䅁䅁权敂䅁䅁权潄权䅁权浄权䅁权湄权䅁允䅁䅁䅅䅁䭁䅁䱙䅁䵁䅉䅅䅁䙁䅁䅁睁䵁䅁䅁权扄䅂䅁权瑄权䅁权浄权䅁权湄权䅁允䅁䅁䅅䅁䭁䉁䕁䅁䵁䅉䅅䅁䙁䅁䅁睁䵁䅁䅁权乁杄䅁权煄权䅁权浄权䅁权牄权䅁允䅁䅁䅅䅁䡁䅁䅁䅁䅃佑䅚䍄䉁䅁䅁䅂䅁䅁䅍䅄䅁䅁䅯內䅅䅁䅯䅂䅁䅁䅯䅂䅉䅁䅅䅁䉁䅁䅁䅆䥃㑶䉑䅁䅁䅁杷允䅁䅁䅕䅁䑁䅁䅷䅁䭁䅁乧䅁䭁佁䭫䅁䭁佁䭙䅁䭁佁䭣䅁䉁䅁䅁允䅁䅁䅯睶䄸䅁杷允䅁䅁䅑䅁䑁䅁䅷䅁䭁䭁䄰䅁䭁䉁䜸䅁䭁䍁䝁䅁䉁䅁䅁允䅁䅁䅯来䅙䅁杷允䅁䅁䅑䅁䑁䅁䅷䅁䭁䅁䉁䅁䭁䅁䅯䅁䭁䅁䅕䅁䉁䅁䅁允䅁䅁䅕䡶呓䅇坒樷䴸䅉䅅䅁䙁䅁䅁睁䵁䅁䅁权佁兄䅁权灄权䅁权浄权䅁权湄权䅁允䅁䅁䅅䅁䭁䉁䕁䅁䵁䅉䅅䅁䙁䅁䅁睁䵁䅁䅁权瑃䅁䅁权汄权䅁权浄权䅁权湄权䅁允䅁䅁䅅䅁䭁䉁䱧䅁䵁䅉䅅䅁䕁䅁䅁睁䵁䅁䅁权時允䅁权䉁杁䅁权䙁杁䅁允䅁䅁䅅䅁䙁䕁〶潩䱌㤵䅎䍄䉁䅁䅁兂䅁䅁䅍䅄䅁䅁䅯兲䅁䅁䅯䄶䅯䅁䅯朵䅯䅁䅯眵䅯䅁䅅䅁䉁䅁䅁权䝁睃䅁䍄䉁䅁䅁䅂䅁䅁䅍䅄䅁䅁䅯䅹䅳䅁䅯睈䅙䅁䅯䅉䅙䅁䅅䅁䉁䅁䅁权䅄睄䅁䍄䉁䅁䅁兂䅁䅁䅍䅄䅁䅁䅯兲䅁䅁䅯儷䅯䅁䅯朵䅯䅁䅯眵䅯䅁䅅䅁䉁䅁䅁睂䅁䅁䅁䵑汘䅑杷允䅁䅁䅍䅁䑁䅁䅷䅁䭁䝁䘸䅁䭁䍁䝙䅁䉁䅁䅁允䅁䅁䅕敨剴䉵ㄷざ䵁䅉䅅䅁䑁䅁䅁睁䵁䅁䅁权湂兄䅁权歁杂䅁允䅁䅁䅅䅁䭁䉁䕁䅁䵁䅉䅅䅁䙁䅁䅁睁䵁䅁䅁权杂兂䅁权灄权䅁权浄权䅁权湄权䅁允䅁䅁䅅䅁䭁䵁偉䅁䵁</t>
  </si>
  <si>
    <t>䅉䅅䅁䕁䅁䅁睁䵁䅁䅁权⭁允䅁权䕁䅁䅁权䙁䅁䅁允䅁䅁䅅䅁啁䥁䅪朸䅁䅁䅁䍄䉁䅁䅁兂䅁䅁䅍䅄䅁䅁䅯䄳䅅䅁䅯儶䅯䅁䅯朵䅯䅁䅯眵䅯䅁䅅䅁䉁䅁䅁权䕄睄䅁䍄䉁䅁䅁兂䅁䅁䅍䅄䅁䅁䅯䅍䅳䅁䅯儵䅯䅁䅯朵䅯䅁䅯眵䅯䅁䅅䅁䉁䅁䅁权允䅂䅁䍄䉁䅁䅁兂䅁䅁䅍䅄䅁䅁䅯䅨䅷䅁䅯儵䅯䅁䅯朵䅯䅁䅯眵䅯䅁䅅䅁䉁䅁䅁权允䅂䅁䍄䉁䅁䅁睁䅁䅁䅍䅄䅁䅁䅯先䄸䅁䅯杇䅙䅁䅅䅁䉁䅁䅁权婂杂䅁䍄䉁䅁䅁兂䅁䅁䅍䅄䅁䅁䅯杨䅅䅁䅯儵䅯䅁䅯朵䅯䅁䅯眵䅯䅁䅅䅁䉁䅁䅁权㕄权䅁䍄䉁䅁䅁睁䅁䅁䅍䅄䅁䅁䅯䅳䅑䅁䅯䅇䅙䅁䅅䅁䉁䅁䅁权婁杂䅁䍄䉁䅁䅁睁䅁䅁䅍䅄䅁䅁䅯兡䄸䅁䅯䅇䅙䅁䅅䅁䉁䅁䅁权灁杂䅁䍄䉁䅁䅁兂䅁䅁䅍䅄䅁䅁䅯䅥䅁䅁䅯䄷䅯䅁䅯朵䅯䅁䅯眵䅯䅁䅅䅁䉁䅁䅁睂䅁䅁䅁䱯歶䅑杷允䅁䅁䅑䅁䑁䅁䅷䅁䭁䥁䙁䅁䭁䉁䜸䅁䭁䍁䝁䅁䉁䅁䅁允䅁䅁䅯睍䅙䅁杷允䅁䅁䅕䅁䑁䅁䅷䅁䭁䕁䈸䅁䭁佁䭷䅁䭁佁䭙䅁䭁佁䭣䅁䉁䅁䅁允䅁䅁䅯䅅䅑䅁杷允䅁䅁䅕䅁䑁䅁䅷䅁䭁䥁䵑䅁䭁佁䭷䅁䭁佁䭙䅁䭁佁䭣䅁䉁䅁䅁允䅁䅁䅯䅅䅑䅁杷允䅁䅁䅕䅁䑁䅁䅷䅁䭁䕁䈸䅁䭁佁䬰䅁䭁佁䭙䅁䭁佁䭣䅁䉁䅁䅁允䅁䅁䅯䅅䅑䅁杷允䅁䅁䅕䅁䑁䅁䅷䅁䭁䥁䵑䅁䭁佁䬰䅁䭁佁䭙䅁䭁佁䭣䅁䉁䅁䅁允䅁䅁䅯䅅䅑䅁杷允䅁䅁䅍䅁䑁䅁䅷䅁䭁䡁䉫䅁䭁䉁䝯䅁䉁䅁䅁允䅁䅁䅯䅢䅙䅁杷允䅁䅁䅍䅁䑁䅁䅷䅁䭁偁䵳䅁䭁䉁䜴䅁䉁䅁䅁允䅁䅁䅯兙䅙䅁杷允䅁䅁䅕䅁䑁䅁䅷䅁䭁䍁䙑䅁䭁佁䭧䅁䭁佁䭙䅁䭁佁䭣䅁䉁䅁䅁允䅁䅁䅯䅅䅑䅁杷允䅁䅁䅑䅁䑁䅁䅷䅁䭁䡁䙯䅁䭁䉁䜸䅁䭁䍁䝁䅁䉁䅁䅁允䅁䅁䅯䅒䅣䅁杷允䅁䅁䅑䅁䑁䅁䅷䅁䭁䩁䉉䅁䭁䅁䅯䅁䭁䅁䍑䅁䉁䅁䅁允䅁䅁䅕椹捨㡪ㅌあ䵁䅉䅅䅁䙁䅁䅁睁䵁䅁䅁权獂兂䅁权灄权䅁权浄权䅁权湄权䅁允䅁䅁䅅䅁䭁䵁偫䅁䵁䅉䅅䅁䑁䅁䅁睁䵁䅁䅁权噄䅄䅁权敁杂䅁允䅁䅁䅅䅁䭁䉁䡑䅁䵁䅉䅅䅁䕁䅁䅁睁䵁䅁䅁权浃允䅁权剁䅁䅁权䕁杁䅁允䅁䅁䅅䅁啁䅁畂桃䄴䅁䅁䍄䉁䅁䅁兂䅁䅁䅍䅄䅁䅁䅯入䅅䅁䅯朶䅯䅁䅯朵䅯䅁䅯眶䅯䅁䅅䅁䉁䅁䅁睂䅁䅁䅁䕷浈䅑杷允䅁䅁䅍䅁䑁䅁䅷䅁䭁䝁䅣䅁䭁䉁䝯䅁䉁䅁䅁允䅁䅁䅯児䅙䅁杷允䅁䅁䅍䅁䑁䅁䅷䅁䭁䝁䅣䅁䭁䉁䜴䅁䉁䅁䅁允䅁䅁䅯兹䅙䅁杷允䅁䅁䅍䅁䑁䅁䅷䅁䭁䡁䱷䅁䭁䉁䝯䅁䉁䅁䅁允䅁䅁䅯䅷䅙䅁杷允䅁䅁䅑䅁䑁䅁䅷䅁䭁䍁䱧䅁䭁䉁䜸䅁䭁䍁䝁䅁䉁䅁䅁允䅁䅁䅯䅔䅙䅁杷允䅁䅁䅍䅁䑁䅁䅷䅁䭁䱁䕕䅁䭁䉁䝧䅁䉁䅁䅁允䅁䅁䅯䅑䅙䅁杷允䅁䅁䅍䅁䑁䅁䅷䅁䭁䵁乁䅁䭁䍁䝙䅁䉁䅁䅁允䅁䅁䅕場啯歲䉤歕䵁䅉䅅䅁䑁䅁䅁睁䵁䅁䅁权湂䅁䅁权流杂䅁允䅁䅁䅅䅁䙁䅁䅁䅁䅁䙉䅊䍄䉁䅁䅁䅂䅁䅁䅍䅄䅁䅁䅯杈䅁䅁䅯允䅉䅁䅯杁䅉䅁䅅䅁䉁䅁䅁兂佁䑵剉渹椳䅑杷允䅁䅁䅕䅁䑁䅁䅷䅁䭁偁䈴䅁䭁佁䬰䅁䭁佁䭙䅁䭁佁䭣䅁䉁䅁䅁允䅁䅁䅣䅁䅁䕁啂唵䵁䅉䅅䅁䑁䅁䅁睁䵁䅁䅁权䭄睄䅁权捁杂䅁允䅁䅁䅅䅁䭁䡁䥅䅁䵁䅉䅅䅁䙁䅁䅁睁䵁䅁䅁权⽄权䅁权煄权䅁权浄权䅁权牄权䅁允䅁䅁䅅䅁䭁䉁䕁䅁䵁䅉䅅䅁䑁䅁䅁睁䵁䅁䅁权㝃兂䅁权歁杂䅁允䅁䅁䅅䅁䭁䉁䥁䅁䵁䅉䅅䅁䑁䅁䅁睁䵁䅁䅁权杂䅄䅁权歁杂䅁允䅁䅁䅅䅁䭁䉁䕁䅁䵁䅉䅅䅁䕁䅁䅁睁䵁䅁䅁权䕄䅁䅁权剁䅁䅁权䙁䅁䅁允䅁䅁䅅䅁啁佁䙄睈䅧䅁䅁䍄䉁䅁䅁兂䅁䅁䅍䅄䅁䅁䅯睚䅁䅁䅯儶䅯䅁䅯朵䅯䅁䅯眵䅯䅁䅅䅁䉁䅁䅁权䱄睄䅁䍄䉁䅁䅁睁䅁䅁䅍䅄䅁䅁䅯兓䅕䅁䅯杊䅙䅁䅅䅁䉁䅁䅁兂䙃ㄶ㑇歈奖䅑杷允䅁䅁䅑䅁䑁䅁䅷䅁䭁䵁䄴䅁䭁䅁䅑䅁䭁䅁䍑䅁䉁䅁䅁允䅁䉁䅑慃㑤䅁䅁䅁䵁䅉䅅䅁䙁䅁䅁睁䵁䅁䅁权㥁兂䅁权灄权䅁权浄权䅁权湄权䅁允䅁䅁䅅䅁䭁䝁八䅁䵁䅉䅅䅁䑁䅁䅁睁䵁䅁䅁权い兂䅁权奁杂䅁允䅁䅁䅅䅁䭁䍁䝫䅁䵁䅉䅅䅁䕁䅁䅁睁䵁䅁䅁权㥄权䅁权晁杂䅁权杁杂䅁允䅁䅁䅅䅁䭁䍁䤸䅁䵁䅉䅅䅁䑁䅁䅁睁䵁䅁䅁权婁允䅁权慁杂䅁允䅁䅁䅅䅁䭁䑁䜴䅁䵁䅉䅅䅁䑁䅁䅁睁䵁䅁䅁权睄权䅁权歁杂䅁允䅁䅁䅅䅁䭁䅁䡧䅁䵁䅉䅅䅁䑁䅁䅁睁䵁䅁䅁权㕄允䅁权歁杂䅁允䅁䅁䅅䅁䭁乁䭑䅁䵁䅉䅅䅁䑁䅁䅁睁䵁䅁䅁权婁允䅁权捁杂䅁允䅁䅁䅅䅁䭁䱁䜰䅁䵁䅉䅅䅁䙁䅁䅁睁䵁䅁䅁权橄睃䅁权煄权䅁权浄权䅁权牄权䅁允䅁䅁䅅䅁䭁䉁䕁䅁䵁䅉䅅䅁䙁䅁䅁睁䵁䅁䅁权牃兂䅁权煄权䅁权浄权䅁权牄权䅁允䅁䅁䅅䅁䭁䉁䕁䅁䵁䅉䅅䅁䑁䅁䅁睁䵁䅁䅁权ㅁ䅄䅁权歁杂䅁允䅁䅁䅅䅁䭁䵁偷䅁䵁䅉䅅䅁䕁䅁䅁睁䵁䅁䅁权摃䅁䅁权䉁杁䅁权䙁杁䅁允䅁䅁䅅䅁䙁䱁䙷桅牒㥈䄵䍄䉁䅁䅁䅂䅁䅁䅍䅄䅁䅁䅯睬䅁䅁䅯充䅁䅁䅯䅂䅉䅁䅅䅁䉁䅁䅁䅆潁昵䭅䅁䅁䅁杷允䅁䅁䅑䅁䑁䅁䅷䅁䭁䩁䄰䅁䭁䅁䍅䅁䭁䅁䍍䅁䉁䅁䅁允䅁䅁䅕挲㌷ㅕ䡴欱䵁䅉䅅䅁䙁䅁䅁睁䵁䅁䅁权ㅃ睄䅁权煄权䅁权浄权䅁权牄权䅁允䅁䅁䅅䅁䭁䉁䕁䅁䵁䅉䅅䅁䙁䅁䅁睁䵁䅁䅁权婁允䅁权汄权䅁权浄权䅁权湄权䅁允䅁䅁䅅䅁䭁䑁䱧䅁䵁䅉䅅䅁䙁䅁䅁睁䵁䅁䅁权婁允䅁权灄权䅁权浄权䅁权湄权䅁允䅁䅁䅅䅁䭁䵁倴䅁䵁䅉䅅䅁䙁䅁䅁睁䵁䅁䅁权婁允䅁权獄权䅁权浄权䅁权湄权䅁允䅁䅁䅅䅁䡁䅁䅁䅁䅁由䅖䍄䉁䅁䅁睁䅁䅁䅍䅄䅁䅁䅯眵䅕䅁䅯杈䅙䅁䅅䅁䉁䅁䅁权ぁ杂䅁䍄䉁䅁䅁睁䅁䅁䅍䅄䅁䅁䅯朱䅁䅁䅯杈䅙䅁䅅䅁䉁䅁䅁权捂杂䅁䍄䉁䅁䅁䅂䅁䅁䅍䅄䅁䅁䅯朱䅁䅁䅯睈䅙䅁䅯䅉䅙䅁䅅䅁䉁䅁䅁权時权䅁䍄䉁䅁䅁睁䅁䅁䅍䅄䅁䅁䅯朱䅁䅁䅯䅊䅙䅁䅅䅁䉁䅁䅁权偄睄䅁䍄䉁䅁䅁䅂䅁䅁䅍䅄䅁䅁䅯䅡䅁䅁䅯权䅁䅁䅯兂䅁䅁䅅䅁䉁䅁䅁兂婁䙂余呌慉䅑杷允䅁䅁䅑䅁䑁䅁䅷䅁䭁佁䉧䅁䭁䅁䍅䅁䭁䅁䍉䅁䉁䅁䅁允䅁䅁䅕汭䐶湵歵䔱䵁䅉䅅䅁䙁䅁䅁睁䵁䅁䅁权癄允䅁权灄权䅁权浄权䅁权湄权䅁允䅁䅁䅅䅁䭁䉁䕁䅁䵁䅉䅅䅁䙁䅁䅁睁䵁䅁䅁权㡂睃䅁权煄权䅁权浄权䅁权牄权䅁允䅁䅁䅅䅁䭁䉁䕁䅁䵁䅉䅅䅁䙁䅁䅁睁䵁䅁䅁权坄䅁䅁权潄权䅁权浄权䅁权湄权䅁允䅁䅁䅅䅁䭁䅁䱙䅁䵁䅉䅅䅁䙁䅁䅁睁䵁䅁䅁权硃䅂䅁权瑄权䅁权浄权䅁权湄权䅁允䅁䅁䅅䅁䡁䅁䅁䅁杂敊䅚䍄䉁䅁䅁兂䅁䅁䅍䅄䅁䅁䅯朱䅁䅁䅯朶䅯䅁䅯朵䅯䅁䅯眶䅯䅁䅅䅁䉁䅁䅁睂䅁䅁䅁䕁洷䅑杷允䅁䅁䅍䅁䑁䅁䅷䅁䭁䩁䉷䅁䭁䉁䝯䅁䉁䅁䅁允䅁䅁䅯睋䅙䅁杷允䅁䅁䅕䅁䑁䅁䅷䅁䭁䩁䈰䅁䭁佁䭷䅁䭁佁䭙䅁䭁佁䭣䅁䉁䅁䅁允䅁䅁䅣䅁䅁䍁䕃䔵䵁䅉䅅䅁䑁䅁䅁睁䵁䅁䅁权慂兂䅁权捁杂䅁允䅁䅁䅅䅁䭁䍁䝳䅁䵁䅉䅅䅁䕁䅁䅁睁䵁䅁䅁权⽃允䅁权䕁䅁䅁权䙁䅁䅁允䅁䅁䅅䅁啁䙁㡄䅲䅅䅁䅁䍄䉁䅁䅁睁䅁䅁䅍䅄䅁䅁䅯杖䅅䅁䅯杊䅙䅁䅅䅁䉁䅁䅁兂卂䉵䘶ㄶ剆䅑杷允䅁䅁䅍䅁䑁䅁䅷䅁䭁佁乣䅁䭁䉁䝯䅁䉁䅁䅁允䅁䅁䅯睘䅙䅁杷允䅁䅁䅑䅁䑁䅁䅷䅁䭁偁䕙䅁䭁䉁䜸䅁䭁䍁䝁䅁䉁䅁䅁允䅁䅁䅯眫䅣䅁杷允䅁䅁䅕䅁䑁䅁䅷䅁䭁䙁䉙䅁䭁佁䭧䅁䭁佁䭙䅁䭁佁䭣䅁䉁䅁䅁允䅁䅁䅯杂䅳䅁杷允䅁䅁䅕䅁䑁䅁䅷䅁䭁䙁䉙䅁䭁佁䭫䅁䭁佁䭙䅁䭁佁䭣䅁䉁䅁䅁允䅁䅁䅯䄰䄸䅁杷允䅁䅁䅕䅁䑁䅁䅷䅁䭁䍁䙕䅁䭁佁䭧䅁䭁佁䭙䅁䭁佁䭣䅁䉁䅁䅁允䅁䅁䅯䅅䅑䅁杷允䅁䅁䅕䅁䑁䅁䅷䅁䭁偁䙫䅁䭁佁䭕䅁䭁佁䭙䅁䭁佁䭣䅁䉁䅁䅁允䅁䅁䅯䅅䅑䅁杷允䅁䅁䅕䅁䑁䅁䅷䅁䭁䙁䉙䅁䭁佁䭯䅁䭁佁䭙䅁䭁佁䭳䅁䉁䅁䅁允䅁䅁䅣䅁䅁䵁獁欵䵁䅉䅅䅁䑁䅁䅁睁䵁䅁䅁权摄允䅁权奁杂䅁允䅁䅁䅅䅁䭁䕁䝁䅁䵁䅉䅅䅁䑁䅁䅁睁䵁䅁䅁权慃䅂䅁权歁杂䅁允䅁䅁䅅䅁䭁䉁䕁䅁䵁䅉䅅䅁䙁䅁䅁睁䵁䅁䅁权呃䅄䅁权潄权䅁权浄权䅁权湄权䅁允䅁䅁䅅䅁䭁䙁䱅䅁䵁䅉䅅䅁䑁䅁䅁睁䵁䅁䅁权楄睄䅁权捁杂䅁允䅁䅁䅅䅁䭁䝁䝉䅁䵁䅉䅅䅁䕁䅁䅁睁䵁䅁䅁权摄允䅁权晁杂䅁权杁杂䅁允䅁䅁䅅䅁䭁䝁䭉䅁䵁䅉䅅䅁䑁䅁䅁睁䵁䅁䅁权硄兂䅁权慁杂䅁允䅁䅁䅅䅁䭁䍁䝳䅁䵁䅉䅅䅁䕁䅁䅁睁䵁䅁䅁权䩃䅁䅁权䭁䅁䅁权䕁杁䅁允䅁䅁䅅䅁䙁䙁㑋潈牘兕䅒䍄䉁䅁䅁睁䅁䅁䅍䅄䅁䅁䅯儳䅅䅁䅯杊䅙䅁䅅䅁䉁䅁䅁兂䥂場啯歲塤䅑杷允䅁䅁䅍䅁䑁䅁䅷䅁䭁䉁䱳䅁䭁䍁䝑䅁䉁䅁䅁允䅁䅁䅯䅃䅣䅁杷允䅁䅁䅍䅁䑁䅁䅷䅁䭁䥁䵧䅁䭁䉁䝧䅁䉁䅁䅁允䅁䅁䅯克䅙䅁杷允䅁䅁䅑䅁䑁䅁䅷䅁䭁乁偉䅁䭁䉁䜸䅁䭁䍁䝁䅁䉁䅁䅁允䅁䅁䅯䅔䅙䅁杷允䅁䅁䅕䅁䑁䅁䅷䅁䭁䉁䵯䅁䭁佁䭷䅁䭁佁䭙䅁䭁佁䭣䅁䉁䅁䅁允䅁䅁䅣䅁䅁䭁剄唵䵁䅉䅅䅁䙁䅁䅁睁䵁䅁䅁权摄允䅁权潄权䅁权浄权䅁权湄权䅁允䅁䅁䅅䅁䭁䙁䱅䅁䵁䅉䅅䅁䙁䅁䅁睁䵁䅁䅁权摄允䅁权灄权䅁权浄权䅁权湄权䅁允䅁䅁䅅䅁䭁乁偍䅁䵁䅉䅅䅁䕁䅁䅁睁䵁䅁䅁权流䅁䅁权䭁䅁䅁权䙁䅁䅁允䅁䅁䅅䅁䙁䙁歰㥏倹卺䅒䍄䉁䅁䅁兂䅁䅁䅍䅄䅁䅁䅯儳䅅䅁䅯儷䅯䅁䅯朵䅯䅁䅯眵䅯䅁䅅䅁䉁䅁䅁睂䅁䅁䅁䑙浦䅑杷允䅁䅁䅍䅁䑁䅁䅷䅁䭁䙁䙕䅁䭁䉁䝯䅁䉁䅁䅁允䅁䅁䅯材䅙䅁杷允䅁䅁䅍䅁䑁䅁䅷䅁䭁佁䅕䅁䭁䉁䝧䅁䉁䅁䅁允䅁䅁䅯兏䅙䅁杷允䅁䅁䅕䅁䑁䅁䅷䅁䭁䭁䵑䅁䭁佁䬰䅁䭁佁䭙䅁䭁佁䭣䅁䉁䅁䅁允䅁䅁䅣䅁䅁䕁塃䔵䵁䅉䅅䅁䙁䅁䅁睁䵁䅁䅁权䉃䅁䅁权潄权䅁权浄权䅁权湄权䅁允䅁䅁䅅䅁䭁䉁䕁䅁䵁䅉䅅䅁䙁䅁䅁睁䵁䅁䅁权十䅄䅁权汄权䅁权浄权䅁权湄权䅁允䅁䅁䅅䅁䭁䉁䱷䅁䵁䅉䅅䅁䙁䅁䅁睁䵁䅁䅁权十䅄䅁权灄权䅁权浄权䅁权湄权䅁允䅁䅁䅅䅁䭁䡁久䅁䵁䅉䅅䅁䙁䅁䅁睁䵁䅁䅁权汄䅁䅁权灄权䅁权浄权䅁权湄权䅁允䅁䅁䅅䅁䭁䉁䕁䅁䵁䅉䅅䅁䙁䅁䅁睁䵁䅁䅁权十䅄䅁权獄权䅁权浄权䅁权湄权䅁允䅁䅁䅅䅁䡁䅁䅁䅁䅁⭉䅚䍄䉁䅁䅁睁䅁䅁䅍䅄䅁䅁䅯儴䅁䅁䅯杇䅙䅁䅅䅁䉁䅁䅁权獂杂䅁䍄䉁䅁䅁睁䅁䅁䅍䅄䅁䅁䅯杖䅷䅁䅯杊䅙䅁䅅䅁䉁䅁䅁兂䅁䅁䅁䱁剂䅑杷允䅁䅁䅑䅁䑁䅁䅷䅁䭁䅁䉯䅁䭁䅁䍅䅁䭁䅁䍉䅁䉁䅁䅁允䅁䅁䅕⼵灵吸奲欰䵁䅉䅅䅁䕁䅁䅁睁䵁䅁䅁权塂䅅䅁权晁杂䅁权杁杂䅁允䅁䅁䅅䅁䭁䡁儰䅁䵁䅉䅅䅁䑁䅁䅁睁䵁䅁䅁权い䅂䅁权慁杂䅁允䅁䅁䅅䅁䭁䱁䝙䅁䵁䅉䅅䅁䑁䅁䅁睁䵁䅁䅁权䩃䅂䅁权慁杂䅁允䅁䅁䅅䅁䭁䕁䝁䅁䵁䅉䅅䅁䑁䅁䅁睁䵁䅁䅁权潂兄䅁权慁杂䅁允䅁䅁䅅䅁䭁䉁䝳䅁䵁䅉䅅䅁䙁䅁䅁睁䵁䅁䅁权橃睄䅁权獄权䅁权浄权䅁权湄权䅁允䅁䅁䅅䅁䭁䉁䕁䅁䵁䅉䅅䅁䑁䅁䅁睁䵁䅁䅁权湂兂䅁权奁杂䅁允䅁䅁䅅䅁䭁䍁䝫䅁䵁䅉䅅䅁䙁䅁䅁睁䵁䅁䅁权䱄睃䅁权煄权䅁权浄权䅁权牄权䅁允䅁䅁䅅䅁䡁䅁䅁䅁䅁佋䅚䍄䉁䅁䅁䅂䅁䅁䅍䅄䅁䅁䅯䅇䅁䅁䅯允䅉䅁䅯杁䅉䅁䅅䅁䉁䅁䅁兂婃⽮䱱晑䡌䅑杷允䅁䅁䅕䅁䑁䅁䅷䅁䭁偁䭁䅁䭁佁䭫䅁䭁佁䭙䅁䭁佁䭣䅁䉁䅁䅁允䅁䅁䅯眳䄰䅁杷允䅁䅁䅍䅁䑁䅁䅷䅁䭁偁䭑䅁䭁䉁䜴䅁䉁䅁䅁允䅁䅁䅯䄱䅣䅁杷允䅁䅁䅍䅁䑁䅁䅷䅁䭁䝁久䅁䭁䍁䝙䅁䉁䅁䅁允䅁䅁䅕䥘䌯匹䵧歕䵁䅉䅅䅁䑁䅁䅁睁䵁䅁䅁权㍂兂䅁权流杂䅁允䅁䅁䅅䅁䙁䅁塲㍯㥁污䅨䍄䉁䅁䅁睁䅁䅁䅍䅄䅁䅁䅯全䅳䅁䅯杇䅙䅁䅅䅁䉁䅁䅁权杂杂䅁䍄䉁䅁䅁睁䅁䅁䅍䅄䅁䅁䅯杷䅳䅁䅯杊䅙䅁䅅䅁䉁䅁䅁兂䥂場啯獲坤䅑杷允䅁䅁䅍䅁䑁䅁䅷䅁䭁佁䅅䅁䭁䉁䜴䅁䉁䅁䅁允䅁䅁䅯眱䅣䅁杷允䅁䅁䅑䅁䑁䅁䅷䅁䭁佁䅣䅁䭁䅁䍅䅁䭁䅁䍍䅁䉁䅁䅁允䅁䅁䅕瀫䡣噘乄歹䵁䅉䅅䅁䑁䅁䅁睁䵁䅁䅁权い䅂䅁权敁杂䅁允䅁䅁䅅䅁䭁偁䜸䅁䵁䅉䅅䅁䙁䅁䅁睁䵁䅁䅁权桄䅁䅁权汄权䅁权浄权䅁权湄权䅁允䅁䅁䅅䅁䭁䉁䱧䅁䵁䅉䅅䅁䙁䅁䅁睁䵁䅁䅁权ㅁ兄䅁权瑄权䅁权浄权䅁权湄权䅁允䅁䅁䅅䅁䭁䉁䕁䅁䵁䅉䅅䅁䙁䅁䅁睁䵁䅁䅁权㝃允䅁权汄权䅁权浄权䅁权湄权䅁允䅁䅁䅅䅁䭁䑁䌰䅁䵁䅉䅅䅁䙁䅁䅁睁䵁䅁䅁权い䅂䅁权潄权䅁权浄权䅁权湄权䅁允䅁䅁䅅䅁䭁䉁䕁䅁䵁䅉䅅䅁䙁䅁䅁睁䵁䅁䅁权䅄睃䅁权汄权䅁权浄权䅁权湄权䅁允䅁䅁䅅䅁䭁䉁䱷䅁䵁䅉䅅䅁䙁䅁䅁睁䵁䅁䅁权い䅂䅁权瑄权䅁权浄权䅁权湄权䅁允䅁䅁䅅䅁䭁䉁䕁䅁䵁䅉䅅䅁䙁䅁䅁睁䵁䅁䅁权䥂允䅁权瑄权䅁权浄权䅁权湄权䅁允䅁䅁䅅䅁䭁䉁䕁䅁䵁䅉䅅䅁䑁䅁䅁睁䵁䅁䅁权䵂䅁䅁权慁杂䅁允䅁䅁䅅䅁䭁䉁䝳䅁䵁䅉䅅䅁䑁䅁䅁睁䵁䅁䅁权㉄䅄䅁权流杂䅁允䅁䅁䅅䅁䙁佁剸䉵䘶稶䄹䍄䉁䅁䅁兂䅁䅁䅍䅄䅁䅁䅯杂䅅䅁䅯朶䅯䅁䅯朵䅯䅁䅯眶䅯䅁䅅䅁䉁䅁䅁睂䅁䅁䅁䑉浢䅑杷允䅁䅁䅑䅁䑁䅁䅷䅁䭁䕁䅷䅁䭁䉁䜸䅁䭁䍁䝁䅁䉁䅁䅁允䅁䅁䅯睚䅯䅁杷允䅁䅁䅕䅁䑁䅁䅷䅁䭁佁䉧䅁䭁佁䭕䅁䭁佁䭙䅁䭁佁䭣䅁䉁䅁䅁允䅁䅁䅯䅅䅑䅁杷允䅁䅁䅕䅁䑁䅁䅷䅁䭁佁䱕䅁䭁佁䭫䅁䭁佁䭙䅁䭁佁䭣䅁䉁䅁䅁允䅁䅁䅯眱䄸䅁杷允䅁䅁䅑䅁䑁䅁䅷䅁䭁䙁䈴䅁䭁䅁䍅䅁䭁䅁䍍䅁䉁䅁䅁允䅁䅁䅕愯杗畤䑯唰䵁䅉䅅䅁䙁䅁䅁睁䵁䅁䅁权䵂䅁䅁权汄权䅁权浄权䅁权湄权䅁允䅁䅁䅅䅁䭁䅁䰰䅁䵁䅉䅅䅁䙁䅁䅁睁䵁䅁䅁权煁兂䅁权瑄权䅁权浄权䅁权湄权䅁允䅁䅁䅅䅁䡁䅁䅁䅁䅄攫䅒䍄䉁䅁䅁睁䅁䅁䅍䅄䅁䅁䅯末䅅䅁䅯䅇䅙䅁䅅䅁䉁䅁䅁权灁杂䅁䍄䉁䅁䅁兂䅁䅁䅍䅄䅁䅁䅯睖䅕䅁䅯儶䅯䅁䅯朵䅯䅁䅯眵䅯䅁䅅䅁䉁䅁䅁权㍂充䅁䍄䉁䅁䅁䅂䅁䅁䅍䅄䅁䅁䅯末䅅䅁䅯允䅉䅁䅯杁䅉䅁䅅䅁䉁䅁䅁兂婃㝔䙆䉮杲䅑杷允䅁䅁䅕䅁䑁䅁䅷䅁䭁佁䵧䅁䭁佁䭯䅁䭁佁䭙䅁䭁佁䭳䅁䉁䅁䅁允䅁䅁䅯䅅䅑䅁杷允䅁䅁䅑䅁䑁䅁䅷䅁䭁䉁䈸䅁䭁䅁䅑䅁䭁䅁䍑䅁䉁䅁䅁允䅁䉁䅑潨甸䅁䅁䅁䵁䅉䅅䅁䙁䅁䅁睁䵁䅁䅁权癁䅁䅁权瑄权䅁权浄权䅁权湄权䅁允䅁䅁䅅䅁䡁䅁䅁䅁杁伷䅖䍄䉁䅁䅁睁䅁䅁䅍䅄䅁䅁䅯杷䅅䅁䅯䅈䅙䅁䅅䅁䉁䅁䅁权慄杂䅁䍄䉁䅁䅁䅂䅁䅁䅍䅄䅁䅁䅯杷䅅䅁䅯睈䅙䅁䅯䅉䅙䅁䅅䅁䉁䅁䅁权獄䅃䅁䍄䉁䅁䅁睁䅁䅁䅍䅄䅁䅁䅯杷䅅䅁䅯杊䅙䅁䅅䅁䉁䅁䅁兂偃癷潕䡘吹䅑杷允䅁䅁䅕䅁䑁䅁䅷䅁䭁䩁䙑䅁䭁佁䬰䅁䭁佁䭙䅁䭁佁䭣䅁䉁䅁䅁允䅁䅁䅣䅁䅁䅁捄䔵䵁䅉䅅䅁䙁䅁䅁睁䵁䅁䅁权䍄允䅁权汄权䅁权浄权䅁权湄权䅁允䅁䅁䅅䅁䭁䉁䕁䅁䵁䅉䅅䅁䙁䅁䅁睁䵁䅁䅁权䉄䅂䅁权潄权䅁权浄权䅁权湄权䅁允䅁䅁䅅䅁䭁䉁䕁䅁䵁䅉䅅䅁䙁䅁䅁睁䵁䅁䅁权兂䅄䅁权獄权䅁权浄权䅁权湄权䅁允䅁䅁䅅䅁䭁䉁䕁䅁䵁䅉䅅䅁䙁䅁䅁睁䵁䅁䅁权塂䅅䅁权潄权䅁权浄权䅁权湄权䅁允䅁䅁䅅䅁䭁偁䬴䅁䵁䅉䅅䅁䙁䅁䅁睁䵁䅁䅁权䍄允䅁权灄权䅁权浄权䅁权湄权䅁允䅁䅁䅅䅁䭁䉁䕁䅁䵁䅉䅅䅁䑁䅁䅁睁䵁䅁䅁权䕂睃䅁权捁杂䅁允䅁䅁䅅䅁䭁䑁䜸䅁䵁䅉䅅䅁䑁䅁䅁睁䵁䅁䅁权㉁睄䅁权流杂䅁允䅁䅁䅅䅁䙁䭁睒児塲穙䅂䍄䉁䅁䅁䅂䅁䅁䅍䅄䅁䅁䅯杲䅷䅁䅯睈䅙䅁䅯䅉䅙䅁䅅䅁䉁䅁䅁权䵂杂䅁䍄䉁䅁䅁兂䅁䅁䅍䅄䅁䅁䅯杷䅅䅁䅯儷䅯䅁䅯朵䅯䅁䅯眵䅯䅁䅅䅁䉁䅁䅁权允䅂䅁䍄䉁䅁䅁睁䅁䅁䅍䅄䅁䅁䅯杇䅅䅁䅯杊䅙䅁䅅䅁䉁䅁䅁兂歃䑣䬰ㄱ噎䅑杷允䅁䅁䅍䅁䑁䅁䅷䅁䭁乁䈴䅁䭁䍁䝙䅁䉁䅁䅁允䅁䅁䅕児塲㍯瑃啖䵁䅉䅅䅁䑁䅁䅁睁䵁䅁䅁权䡃睃䅁权奁杂䅁允䅁䅁䅅䅁䭁䑁䝫䅁䵁䅉䅅䅁䙁䅁䅁睁䵁䅁䅁权敄允䅁权汄权䅁权浄权䅁权湄权䅁允䅁䅁䅅䅁䭁䉁䕁䅁䵁䅉䅅䅁䑁䅁䅁睁䵁䅁䅁权摂允䅁权流杂䅁允䅁䅁䅅䅁䙁䥁䌯匹捨ㅈ䅖䍄䉁䅁䅁兂䅁䅁䅍䅄䅁䅁䅯朳䅅䅁䅯儷䅯䅁䅯朵䅯䅁䅯眵䅯䅁䅅䅁䉁䅁䅁权允䅂䅁䍄䉁䅁䅁兂䅁䅁䅍䅄䅁䅁䅯睦䅕䅁䅯儵䅯䅁䅯朵䅯䅁䅯眵䅯䅁䅅䅁䉁䅁䅁权奁睃䅁䍄䉁䅁䅁兂䅁䅁䅍䅄䅁䅁䅯儶䅕䅁䅯儷䅯䅁䅯朵䅯䅁䅯眵䅯䅁䅅䅁䉁䅁䅁睂䅁䅁䅁䭙汮䅑杷允䅁䅁䅕䅁䑁䅁䅷䅁䭁䕁䱣䅁䭁佁䭷䅁䭁佁䭙䅁䭁佁䭣䅁䉁䅁䅁允䅁䅁䅯䅅䅑䅁杷允䅁䅁䅕䅁䑁䅁䅷䅁䭁䍁䵅䅁䭁佁䭫䅁䭁佁䭙䅁䭁佁䭣䅁䉁䅁䅁允䅁䅁䅯䅅䅑䅁杷允䅁䅁䅍䅁䑁䅁䅷䅁䭁偁䉯䅁䭁䍁䝑䅁䉁䅁䅁允䅁䅁䅯䅅䅑䅁杷允䅁䅁䅑䅁䑁䅁䅷䅁䭁䱁义䅁䭁䉁䜸䅁䭁䍁䝁䅁䉁䅁䅁允䅁䅁䅯剱䅉䅁杷允䅁䅁䅕䅁䑁䅁䅷䅁䭁偁䱧䅁䭁佁䭯䅁䭁佁䭙䅁䭁佁䭳䅁䉁䅁䅁允䅁䅁䅣䅁䅁䵁䍂欵䵁䅉䅅䅁䑁䅁䅁睁䵁䅁䅁权䩃允䅁权流杂䅁允䅁䅁䅅䅁䙁偁潙䥘䌯噤䅊䍄䉁䅁䅁䅂䅁䅁䅍䅄䅁䅁䅯䅍䅅䅁䅯权䅁䅁䅯䅂䅉䅁䅅䅁䉁䅁䅁兂㙄浦㡱䩤潐睐杷允䅁䅁䅕䅁䑁䅁䅷䅁䭁䡁偑䅁䭁佁䬰䅁䭁佁䭙䅁䭁佁䭣䅁䉁䅁䅁允䅁䅁䅣䅁䅁䭁䍁欵䵁䅉䅅䅁䙁䅁䅁睁䵁䅁䅁权䩃允䅁权潄权䅁权浄权䅁权湄权䅁允䅁䅁䅅䅁䭁䅁䱙䅁䵁䅉䅅䅁䑁䅁䅁睁䵁䅁䅁权呁兂䅁权敁杂䅁允䅁䅁䅅䅁䭁䑁䝑䅁䵁䅉䅅䅁䑁䅁䅁睁䵁䅁䅁权㕂兂䅁权歁杂䅁允䅁䅁䅅䅁䭁䉁䕁䅁䵁䅉䅅䅁䙁䅁䅁睁䵁䅁䅁权䩃允䅁权煄权䅁权浄权䅁权牄权䅁允䅁䅁䅅䅁䡁䅁䅁䅁杂⭍䅚䍄䉁䅁䅁兂䅁䅁䅍䅄䅁䅁䅯杪䅳䅁䅯儷䅯䅁䅯朵䅯䅁䅯眵䅯䅁䅅䅁䉁䅁䅁睂䅁䅁䅁䱧汄䅑杷允䅁䅁䅍䅁䑁䅁䅷䅁䭁䍁䉁䅁䭁䉁䝧䅁䉁䅁䅁允䅁䅁䅯兇䅙䅁杷允䅁䅁䅍䅁䑁䅁䅷䅁䭁䝁䙳䅁䭁䉁䝧䅁䉁䅁䅁允䅁䅁䅯児䅙䅁杷允䅁䅁䅕䅁䑁䅁䅷䅁䭁䕁䴰䅁䭁佁䭧䅁䭁佁䭙䅁䭁佁䭣䅁䉁䅁䅁允䅁䅁䅯杂䅳䅁杷允䅁䅁䅍䅁䑁䅁䅷䅁䭁偁䉷䅁䭁䉁䜴䅁䉁䅁䅁允䅁䅁䅯兮䅣䅁杷允䅁䅁䅍䅁䑁䅁䅷䅁䭁䍁䉁䅁䭁䍁䝑䅁䉁䅁䅁允䅁䅁䅯兡䅯䅁杷允䅁䅁䅍䅁䑁䅁䅷䅁䭁䍁䱧䅁䭁䍁䝙䅁䉁䅁䅁允䅁䅁䅕䉵䘶ㄶ㑈こ䵁䅉䅅䅁䕁䅁䅁睁䵁䅁䅁权癄䅂䅁权晁杂䅁权杁杂䅁允䅁䅁䅅䅁䭁䥁䠰䅁䵁䅉䅅䅁䙁䅁䅁睁䵁䅁䅁权杁允䅁权汄权䅁权浄权䅁权湄权䅁允䅁䅁䅅䅁䭁偁䭫䅁䵁䅉䅅䅁䑁䅁䅁睁䵁䅁䅁权䍄䅂䅁权敁杂䅁允䅁䅁䅅䅁䭁䑁䜸䅁䵁䅉䅅䅁䕁䅁䅁睁䵁䅁䅁权㑂允䅁权晁杂䅁权杁杂䅁允䅁䅁䅅䅁䭁偁䝑䅁䵁䅉䅅䅁䙁䅁䅁睁䵁䅁䅁权桃䅂䅁权汄权䅁权浄权䅁权湄权䅁允䅁䅁䅅䅁䭁䑁䱧䅁䵁䅉䅅䅁䙁䅁䅁睁䵁䅁䅁权㑂允䅁权潄权䅁权浄权䅁权湄权䅁允䅁䅁䅅䅁䭁䅁䱙䅁䵁䅉䅅䅁䙁䅁䅁睁䵁䅁䅁权䵄允䅁权汄权䅁权浄权䅁权湄权䅁允䅁䅁䅅䅁䭁䑁䱧䅁䵁䅉䅅䅁䑁䅁䅁睁䵁䅁䅁权䭄睃䅁权流杂䅁允䅁䅁䅅䅁䙁䥁牘払敧噬䅚䍄䉁䅁䅁兂䅁䅁䅍䅄䅁䅁䅯术䅕䅁䅯儵䅯䅁䅯朵䅯䅁䅯眵䅯䅁䅅䅁䉁䅁䅁权㑁睃䅁䍄䉁䅁䅁睁䅁䅁䅍䅄䅁䅁䅯杵䅑䅁䅯杊䅙䅁䅅䅁䉁䅁䅁兂㑃潈牘单奨䅑杷允䅁䅁䅍䅁䑁䅁䅷䅁䭁䡁䘸䅁䭁䉁䝧䅁䉁䅁䅁允䅁䅁䅯兏䅙䅁杷允䅁䅁䅕䅁䑁䅁䅷䅁䭁䥁偳䅁䭁佁䭷䅁䭁佁䭙䅁䭁佁䭣䅁䉁䅁䅁允䅁䅁䅣䅁䅁䅁橁欵䵁䅉䅅䅁䕁䅁䅁睁䵁䅁䅁权摁允䅁权晁杂䅁权杁杂䅁允䅁䅁䅅䅁䭁䉁䩫䅁䵁䅉䅅䅁䙁䅁䅁睁䵁䅁䅁权祄允䅁权潄权䅁权浄权䅁权湄权䅁允䅁䅁䅅䅁䭁䑁䵙䅁䵁䅉䅅䅁䑁䅁䅁睁䵁䅁䅁权㡂允䅁权敁杂䅁允䅁䅁䅅䅁䭁䭁䜸䅁䵁䅉䅅䅁䕁䅁䅁睁䵁䅁䅁权㡂允䅁权晁杂䅁权杁杂䅁允䅁䅁䅅䅁䭁䩁䝷䅁䵁䅉䅅䅁䑁䅁䅁睁䵁䅁䅁权㡂允䅁权流杂䅁允䅁䅁䅅䅁䙁䅁䅁䅁䅁䙣䅤䍄䉁䅁䅁䅂䅁䅁䅍䅄䅁䅁䅯杮䅁䅁䅯充䅁䅁䅯兂䅁䅁䅅䅁䉁䅁䅁䅆杂㈰䍁䅁䅁䅁杷允䅁䅁䅑䅁䑁䅁䅷䅁䭁䩁䉅䅁䭁䅁䅑䅁䭁䅁䅕䅁䉁䅁䅁允䅁䉁䅑才ㄶ䅁䅁䅁䵁䅉䅅䅁䙁䅁䅁睁䵁䅁䅁权扄睄䅁权潄权䅁权浄权䅁权湄权䅁允䅁䅁䅅䅁䭁䉁䕁䅁䵁䅉䅅䅁䕁䅁䅁睁䵁䅁䅁权牄允䅁权䕁䅁䅁权䙁䅁䅁允䅁䅁䅅䅁啁䩁䵪睌䅉䅁䅁䍄䉁䅁䅁兂䅁䅁䅍䅄䅁䅁䅯朵䅅䅁䅯朶䅯䅁䅯朵䅯䅁䅯眶䅯䅁䅅䅁䉁䅁䅁睂䅁䅁䅁䕷浌䅑杷允䅁䅁䅕䅁䑁䅁䅷䅁䭁䥁充䅁䭁佁䭫䅁䭁佁䭙䅁䭁佁䭣䅁䉁䅁䅁允䅁䅁䅯䅅䅑䅁杷允䅁䅁䅕䅁䑁䅁䅷䅁䭁䡁䉷䅁䭁佁䬰䅁䭁佁䭙䅁䭁佁䭣䅁䉁䅁䅁允䅁䅁䅣䅁䅁䭁䡂欵䵁䅉䅅䅁䑁䅁䅁睁䵁䅁䅁权摁允䅁权奁杂䅁允䅁䅁䅅䅁䭁䝁䜸䅁䵁䅉䅅䅁䙁䅁䅁睁䵁䅁䅁权灁睄䅁权灄权䅁权浄权䅁权湄权䅁允䅁䅁䅅䅁䭁䱁卯䅁䵁䅉䅅䅁䕁䅁䅁睁䵁䅁䅁权佄䅁䅁权䭁䅁䅁权䙁䅁䅁允䅁䅁䅅䅁䙁䡁啳歲桦桥䅤䍄䉁䅁䅁兂䅁䅁䅍䅄䅁䅁䅯䅫䅑䅁䅯儶䅯䅁䅯朵䅯䅁䅯眵䅯䅁䅅䅁䉁䅁䅁权捄睄䅁䍄䉁䅁䅁兂䅁䅁䅍䅄䅁䅁䅯朸䅁䅁䅯儶䅯䅁䅯朵䅯䅁䅯眵䅯䅁䅅䅁䉁䅁䅁权楄兄䅁䍄䉁䅁䅁兂䅁䅁䅍䅄䅁䅁䅯眴䅑䅁䅯朶䅯䅁䅯朵䅯䅁䅯眶䅯䅁䅅䅁䉁䅁䅁睂䅁䅁䅁䅯浄䅑杷允䅁䅁䅕䅁䑁䅁䅷䅁䭁䉁䈰䅁䭁佁䭕䅁䭁佁䭙䅁䭁佁䭣䅁䉁䅁䅁允䅁䅁䅯材䅳䅁杷允䅁䅁䅕䅁䑁䅁䅷䅁䭁䥁䕯䅁䭁佁䭫䅁䭁佁䭙䅁䭁佁䭣䅁䉁䅁䅁允䅁䅁䅯䅅䅑䅁杷允䅁䅁䅕䅁䑁䅁䅷䅁䭁䑁䵅䅁䭁佁䭫䅁䭁佁䭙䅁䭁佁䭣䅁䉁䅁䅁允䅁䅁䅯䅅䅑䅁杷允䅁䅁䅍䅁䑁䅁䅷䅁䭁䑁䙫䅁䭁䍁䝑䅁䉁䅁䅁允䅁䅁䅯眳䄸䅁杷允䅁䅁䅍䅁䑁䅁䅷䅁䭁䝁䈸䅁䭁䉁䝧䅁䉁䅁䅁允䅁䅁䅯児䅙䅁杷允䅁䅁䅕䅁䑁䅁䅷䅁䭁䵁䉍䅁䭁佁䭷䅁䭁佁䭙䅁䭁佁䭣䅁䉁䅁䅁允䅁䅁䅣䅁䅁䅁汄唵䵁䅉䅅䅁䑁䅁䅁睁䵁䅁䅁权療允䅁权敁杂䅁允䅁䅁䅅䅁䭁䩁䡍䅁䵁䅉䅅䅁䕁䅁䅁睁䵁䅁䅁权療允䅁权晁杂䅁权杁杂䅁允䅁䅁䅅䅁䭁䩁䡙䅁䵁䅉䅅䅁䑁䅁䅁睁䵁䅁䅁权療允䅁权歁杂䅁允䅁䅁䅅䅁䭁䝁䭯䅁䵁䅉䅅䅁䑁䅁䅁睁䵁䅁䅁权㑂睃䅁权歁杂䅁允䅁䅁䅅䅁䭁佁偁䅁䵁䅉䅅䅁䙁䅁䅁睁䵁䅁䅁权療允䅁权灄权䅁权浄权䅁权湄权䅁允䅁䅁䅅䅁䭁佁偅䅁䵁䅉䅅䅁䙁䅁䅁睁䵁䅁䅁权療允䅁权煄权䅁权浄权䅁权牄权䅁允䅁䅁䅅䅁䡁䅁䅁䅁杄敐䅚䍄䉁䅁䅁睁䅁䅁䅍䅄䅁䅁䅯䅷䅕䅁䅯杊䅙䅁䅅䅁䉁䅁䅁兂䥂場啯瑲啤䅑杷允䅁䅁䅍䅁䑁䅁䅷䅁䭁䉁䵕䅁䭁䉁䝷䅁䉁䅁䅁允䅁䅁䅯杋䅣䅁杷允䅁䅁䅍䅁䑁䅁䅷䅁䭁䙁䄴䅁䭁䍁䝑䅁䉁䅁䅁允䅁䅁䅯儵䅫䅁杷允䅁䅁䅍䅁䑁䅁䅷䅁䭁䅁䉳䅁䭁䉁䝯䅁䉁䅁䅁允䅁䅁䅯兗䅙䅁杷允䅁䅁䅍䅁䑁䅁䅷䅁䭁偁䵍䅁䭁䉁䝷䅁䉁䅁䅁允䅁䅁䅯兑䅙䅁杷允䅁䅁䅕䅁䑁䅁䅷䅁䭁䱁䕣䅁䭁佁䭯䅁䭁佁䭙䅁䭁佁䭳䅁䉁䅁䅁允䅁䅁䅯䅅䅑䅁杷允䅁䅁䅕䅁䑁䅁䅷䅁䭁䱁䕳䅁䭁佁䭫䅁䭁佁䭙䅁䭁佁䭣䅁䉁䅁䅁允䅁䅁䅯剶䅁䅁杷允䅁䅁䅕䅁䑁䅁䅷䅁䭁䩁䙣䅁䭁佁䭯䅁䭁佁䭙䅁䭁佁䭳䅁䉁䅁䅁允䅁䅁䅣䅁䅁䅁穁欵䵁䅉䅅䅁䙁䅁䅁睁䵁䅁䅁权㉂杄䅁权潄权䅁权浄权䅁权湄权䅁允䅁䅁䅅䅁䭁䉁䕁䅁䵁䅉䅅䅁䕁䅁䅁睁䵁䅁䅁权䅃兄䅁权晁杂䅁权杁杂䅁允䅁䅁䅅䅁䭁乁䩑䅁䵁䅉䅅䅁䙁䅁䅁睁䵁䅁䅁权い䅄䅁权煄权䅁权浄权䅁权牄权䅁允䅁䅁䅅䅁䭁䉁䕁䅁䵁䅉䅅䅁䕁䅁䅁睁䵁䅁䅁权ぃ䅁䅁权䉁杁䅁权䑁杁䅁允䅁䅁䅅䅁䙁䡁偺唷噱䵑䅨䍄䉁䅁䅁兂䅁䅁䅍䅄䅁䅁䅯儹䅷䅁䅯朶䅯䅁䅯朵䅯䅁䅯眶䅯䅁䅅䅁䉁䅁䅁权允䅂䅁䍄䉁䅁䅁睁䅁䅁䅍䅄䅁䅁䅯杂䅅䅁䅯䅇䅙䅁䅅䅁䉁䅁䅁权療杂䅁䍄䉁䅁䅁睁䅁䅁䅍䅄䅁䅁䅯東䅷䅁䅯䅇䅙䅁䅅䅁䉁䅁䅁权㡂杂䅁䍄䉁䅁䅁兂䅁䅁䅍䅄䅁䅁䅯䄲䅅䅁䅯儵䅯䅁䅯朵䅯䅁䅯眵䅯䅁䅅䅁䉁䅁䅁权潂睃䅁䍄䉁䅁䅁兂䅁䅁䅍䅄䅁䅁䅯入䅷䅁䅯䄶䅯䅁䅯朵䅯䅁䅯眵䅯䅁䅅䅁䉁䅁䅁权㉁睃䅁䍄䉁䅁䅁兂䅁䅁䅍䅄䅁䅁䅯杘䅁䅁䅯儶䅯䅁䅯朵䅯䅁䅯眵䅯䅁䅅䅁䉁䅁䅁权噃䅄䅁䍄䉁䅁䅁䅂䅁䅁䅍䅄䅁䅁䅯杊䅅䅁䅯允䅉䅁䅯睁䅉䅁䅅䅁䉁䅁䅁兂穄樫⽧癳灪䅑杷允䅁䅁䅑䅁䑁䅁䅷䅁䭁䝁䉙䅁䭁䅁䅑䅁䭁䅁䅕䅁䉁䅁䅁允䅁䉁䅑䅯⽯睂䅁䅁䵁䅉䅅䅁䙁䅁䅁睁䵁䅁䅁权楁杄䅁权瑄权䅁权浄权䅁权湄权䅁允䅁䅁䅅䅁䡁䅁䅁䅁杁佄䅚䍄䉁䅁䅁䅂䅁䅁䅍䅄䅁䅁䅯䅬䅅䅁䅯权䅁䅁䅯䅂䅉䅁䅅䅁䉁䅁䅁兂剃堷⽷噎刴䅑杷允䅁䅁䅕䅁䑁䅁䅷䅁䭁䑁䉫䅁䭁佁䭫䅁䭁佁䭙䅁䭁佁䭣䅁䉁䅁䅁允䅁䅁䅯剅䅁䅁杷允䅁䅁䅕䅁䑁䅁䅷䅁䭁䅁乫䅁䭁佁䭯䅁䭁佁䭙䅁䭁佁䭳䅁䉁䅁䅁允䅁䅁䅣䅁䅁䍁癁欵䵁䅉䅅䅁䕁䅁䅁睁䵁䅁䅁权潂䅁䅁权䉁杁䅁权䍁杁䅁允䅁䅁䅅䅁䙁䡁么捭祑㠳䅒䍄䉁䅁䅁䅂䅁䅁䅍䅄䅁䅁䅯䅪䅅䅁䅯充䅁䅁䅯兂䅁䅁䅅䅁䉁䅁䅁䅆灃噸㉧䅁䅁䅁杷允䅁䅁䅕䅁䑁䅁䅷䅁䭁䙁䄴䅁䭁佁䭯䅁䭁佁䭙䅁䭁佁䭳䅁䉁䅁䅁允䅁䅁䅣䅁䅁䅁⽁欵䵁䅉䅅䅁䙁䅁䅁睁䵁䅁䅁权啃䅄䅁权瑄权䅁权浄权䅁权湄权䅁允䅁䅁䅅䅁䡁䅁䅁䅁䅄敊䅚䍄䉁䅁䅁兂䅁䅁䅍䅄䅁䅁䅯睂䅕䅁䅯儵䅯䅁䅯朵䅯䅁䅯眵䅯䅁䅅䅁䉁䅁䅁权㍁睃䅁䍄䉁䅁䅁兂䅁䅁䅍䅄䅁䅁䅯杘䅁䅁䅯䄷䅯䅁䅯朵䅯䅁䅯眵䅯䅁䅅䅁䉁䅁䅁睂䅁䅁䅁䱯汶䅑杷允䅁䅁䅑䅁䑁䅁䅷䅁䭁䵁䉳䅁䭁䅁䅯䅁䭁䅁䍑䅁䉁䅁䅁允䅁䅁䅕㥏倹婪畤䐯䴸䅉䅅䅁䑁䅁䅁睁䵁䅁䅁权⭂睃䅁权慁杂䅁允䅁䅁䅅䅁䭁䑁䝷䅁䵁䅉䅅䅁䙁䅁䅁睁䵁䅁䅁权䍂睃䅁权煄权䅁权浄权䅁权牄权䅁允䅁䅁䅅䅁䡁䅁䅁䅁䅃⭒䅚䍄䉁䅁䅁兂䅁䅁䅍䅄䅁䅁䅯䄰䅅䅁䅯朶䅯䅁䅯朵䅯䅁䅯眶䅯䅁䅅䅁䉁䅁䅁权允䅂䅁䍄䉁䅁䅁睁䅁䅁䅍䅄䅁䅁䅯兦䅳䅁䅯杈䅙䅁䅅䅁䉁䅁䅁权歃杂䅁䍄䉁䅁䅁睁䅁䅁䅍䅄䅁䅁䅯䅹䅷䅁䅯杊䅙䅁䅅䅁䉁䅁䅁兂穁積積睍呎䅑杷允䅁䅁䅍䅁䑁䅁䅷䅁䭁䡁䰸䅁䭁䉁䜴䅁䉁䅁䅁允䅁䅁䅯杚䅙䅁杷允䅁䅁䅑䅁䑁䅁䅷䅁䭁佁䉁䅁䭁䉁䅅䅁䭁䅁䅕䅁䉁䅁䅁允䅁䉁䅑䡌楧睂䅁䅁䵁䅉䅅䅁䑁䅁䅁睁䵁䅁䅁权塁允䅁权歁杂䅁允䅁䅁䅅䅁䭁䉁䭣䅁䵁䅉䅅䅁䙁䅁䅁睁䵁䅁䅁权㥂睃䅁权潄权䅁权浄权䅁权湄权䅁允䅁䅁䅅䅁䭁䉁䕁䅁䵁䅉䅅䅁䙁䅁䅁睁䵁䅁䅁权塁允䅁权潄权䅁权浄权䅁权湄权䅁允䅁䅁䅅䅁䭁䉁䕁䅁䵁䅉䅅䅁䙁䅁䅁睁䵁䅁䅁权噂允䅁权潄权䅁权浄权䅁权湄权䅁允䅁䅁䅅䅁䭁偁䬴䅁䵁䅉䅅䅁䙁䅁䅁睁䵁䅁䅁权⽂睃䅁权灄权䅁权浄权䅁权湄权䅁允䅁䅁䅅䅁䭁䉁䕁䅁䵁䅉䅅䅁䑁䅁䅁睁䵁䅁䅁权允䅅䅁权歁杂䅁允䅁䅁䅅䅁䭁乁兕䅁䵁䅉䅅䅁䕁䅁䅁睁䵁䅁䅁权䕂允䅁权晁杂䅁权杁杂䅁允䅁䅁䅅䅁䭁䙁䩉䅁䵁䅉䅅䅁䑁䅁䅁睁䵁䅁䅁权乁杄䅁权歁杂䅁允䅁䅁䅅䅁䭁乁䡁䅁䵁䅉䅅䅁䕁䅁䅁睁䵁䅁䅁权流允䅁权䕁䅁䅁权䕁杁䅁允䅁䅁䅅䅁啁䱁婃兕䄸䅁䅁䍄䉁䅁䅁兂䅁䅁䅍䅄䅁䅁䅯杦䅳䅁䅯䄷䅯䅁䅯朵䅯䅁䅯眵䅯䅁䅅䅁䉁䅁䅁权允䅂䅁䍄䉁䅁䅁兂䅁䅁䅍䅄䅁䅁䅯睆䅅䅁䅯䄷䅯䅁䅯朵䅯䅁䅯眵䅯䅁䅅䅁䉁䅁䅁权允䅂䅁䍄䉁䅁䅁兂䅁䅁䅍䅄䅁䅁䅯䄰䄰䅁䅯朶䅯䅁䅯朵䅯䅁䅯眶䅯䅁䅅䅁䉁䅁䅁权允䅂䅁䍄䉁䅁䅁兂䅁䅁䅍䅄䅁䅁䅯儳䅑䅁䅯儷䅯䅁䅯朵䅯䅁䅯眵䅯䅁䅅䅁䉁䅁䅁睂䅁䅁䅁䭑決䅑杷允䅁䅁䅕䅁䑁䅁䅷䅁䭁䡁䰸䅁䭁佁䭷䅁䭁佁䭙䅁䭁佁䭣䅁䉁䅁䅁允䅁䅁䅯䅅䅑䅁杷允䅁䅁䅕䅁䑁䅁䅷䅁䭁䡁䰰䅁䭁佁䬰䅁䭁佁䭙䅁䭁佁䭣䅁䉁䅁䅁允䅁䅁䅯䅅䅑䅁杷允䅁䅁䅕䅁䑁䅁䅷䅁䭁䡁䰸䅁䭁佁䬰䅁䭁佁䭙䅁䭁佁䭣䅁䉁䅁䅁允䅁䅁䅯䅅䅑䅁杷允䅁䅁䅍䅁䑁䅁䅷䅁䭁䉁䉯䅁䭁䉁䝷䅁䉁䅁䅁允䅁䅁䅯䅈䅣䅁杷允䅁䅁䅍䅁䑁䅁䅷䅁䭁䑁偑䅁䭁䉁䜴䅁䉁䅁䅁允䅁䅁䅯東䅙䅁杷允䅁䅁䅍䅁䑁䅁䅷䅁䭁佁估䅁䭁䉁䝧䅁䉁䅁䅁允䅁䅁䅯兇䅙䅁杷允䅁䅁䅍䅁䑁䅁䅷䅁䭁䕁䙳䅁䭁䉁䝧䅁䉁䅁䅁允䅁䅁䅯䅒䅙䅁杷允䅁䅁䅑䅁䑁䅁䅷䅁䭁䉁䉯䅁䭁䉁䜸䅁䭁䍁䝁䅁䉁䅁䅁允䅁䅁䅯术䅙䅁杷允䅁䅁䅑䅁䑁䅁䅷䅁䭁䵁䈸䅁䭁䉁䜸䅁䭁䍁䝁䅁䉁䅁䅁允䅁䅁䅯眲䅙䅁杷允䅁䅁䅍䅁䑁䅁䅷䅁䭁䉁䉯䅁䭁䍁䝑䅁䉁䅁䅁允䅁䅁䅯䅢䅯䅁杷允䅁䅁䅕䅁䑁䅁䅷䅁䭁䉁䙣䅁䭁佁䬰䅁䭁佁䭙䅁䭁佁䭣䅁䉁䅁䅁允䅁䅁䅣䅁䅁䅁䉄〴䵁䅉䅅䅁䑁䅁䅁睁䵁䅁䅁权䥃䅂䅁权奁杂䅁允䅁䅁䅅䅁䭁䕁䝯䅁䵁䅉䅅䅁䙁䅁䅁睁䵁䅁䅁权佁兄䅁权潄权䅁权浄权䅁权湄权䅁允䅁䅁䅅䅁䭁䉁䕁䅁䵁䅉䅅䅁䙁䅁䅁睁䵁䅁䅁权㝃杄䅁权獄权䅁权浄权䅁权湄权䅁允䅁䅁䅅䅁䡁䅁䅁䅁䅂⭂䅚䍄䉁䅁䅁睁䅁䅁䅍䅄䅁䅁䅯䅶䅕䅁䅯杊䅙䅁䅅䅁䉁䅁䅁兂䑄匹捨㙪啊䅑杷允䅁䅁䅕䅁䑁䅁䅷䅁䭁偁䉧䅁䭁佁䭧䅁䭁佁䭙䅁䭁佁䭣䅁䉁䅁䅁允䅁䅁䅯杂䅳䅁杷允䅁䅁䅕䅁䑁䅁䅷䅁䭁䉁䉯䅁䭁佁䭕䅁䭁佁䭙䅁䭁佁䭣䅁䉁䅁䅁允䅁䅁䅯兄䅳䅁杷允䅁䅁䅕䅁䑁䅁䅷䅁䭁䭁䙫䅁䭁佁䭧䅁䭁佁䭙䅁䭁佁䭣䅁䉁䅁䅁允䅁䅁䅯杂䅳䅁杷允䅁䅁䅑䅁䑁䅁䅷䅁䭁偁䈰䅁䭁䅁䅯䅁䭁䅁䅕䅁䉁䅁䅁允䅁䅁䅕䡰㥁瑃橥䐷䴸䅉䅅䅁䙁䅁䅁睁䵁䅁䅁权ぃ兂䅁权瑄权䅁权浄权䅁权湄权䅁允䅁䅁䅅䅁䭁䉁䕁䅁䵁䅉䅅䅁䙁䅁䅁睁䵁䅁䅁权⽁兄䅁权潄权䅁权浄权䅁权湄权䅁允䅁䅁䅅䅁䭁䅁䱙䅁䵁䅉䅅䅁䙁䅁䅁睁䵁䅁䅁权剄兄䅁权獄权䅁权浄权䅁权湄权䅁允䅁䅁䅅䅁䡁䅁䅁䅁䅁畐䅚䍄䉁䅁䅁睁䅁䅁䅍䅄䅁䅁䅯杌䄴䅁䅯杊䅙䅁䅅䅁䉁䅁䅁兂㑃潈牘啕奨䅑杷允䅁䅁䅍䅁䑁䅁䅷䅁䭁䅁儸䅁䭁䉁䝯䅁䉁䅁䅁允䅁䅁䅯䅕䅣䅁杷允䅁䅁䅕䅁䑁䅁䅷䅁䭁䉁䉯䅁䭁佁䭯䅁䭁佁䭙䅁䭁佁䭳䅁䉁䅁䅁允䅁䅁䅣䅁䅁䕁䝂欵䵁䅉䅅䅁䙁䅁䅁睁䵁䅁䅁权慁允䅁权獄权䅁权浄权䅁权湄权䅁允䅁䅁䅅䅁䡁䅁䅁䅁䅂散䅖䍄䉁䅁䅁兂䅁䅁䅍䅄䅁䅁䅯杇䅅䅁䅯儷䅯䅁䅯朵䅯䅁䅯眵䅯䅁䅅䅁䉁䅁䅁睂䅁䅁䅁䉧浢䅑杷允䅁䅁䅕䅁䑁䅁䅷䅁䭁䍁䙧䅁䭁佁䭯䅁䭁佁䭙䅁䭁佁䭳䅁䉁䅁䅁允䅁䅁䅯䅅䅑䅁杷允䅁䅁䅍䅁䑁䅁䅷䅁䭁䱁䉁䅁䭁䉁䝧䅁䉁䅁䅁允䅁䅁䅯兌䅙䅁杷允䅁䅁䅍䅁䑁䅁䅷䅁䭁䕁䘸䅁䭁䉁䜴䅁䉁䅁䅁允䅁䅁䅯䅺䅙䅁杷允䅁䅁䅑䅁䑁䅁䅷䅁䭁䙁䉷䅁䭁䅁䅑䅁䭁䅁䅕䅁䉁䅁䅁允䅁䉁䅑䅏晹睁䅁䅁䵁䅉䅅䅁䕁䅁䅁睁䵁䅁䅁权睃允䅁权晁杂䅁权杁杂䅁允䅁䅁䅅䅁䭁䩁䝷䅁䵁䅉䅅䅁䑁䅁䅁睁䵁䅁䅁权睃允䅁权歁杂䅁允䅁䅁䅅䅁䭁䉁䩉䅁䵁䅉䅅䅁䕁䅁䅁睁䵁䅁䅁权獄允䅁权剁䅁䅁权䙁䅁䅁允䅁䅁䅅䅁啁䙁歲朸䅕䅁䅁䍄䉁䅁䅁兂䅁䅁䅍䅄䅁䅁䅯先䅕䅁䅯儶䅯䅁䅯朵䅯䅁䅯眵䅯䅁䅅䅁䉁䅁䅁权煄睄䅁䍄䉁䅁䅁兂䅁䅁䅍䅄䅁䅁䅯䅮䅑䅁䅯朶䅯䅁䅯朵䅯䅁䅯眶䅯䅁䅅䅁䉁䅁䅁权允䅂䅁䍄䉁䅁䅁兂䅁䅁䅍䅄䅁䅁䅯䅳䅅䅁䅯儶䅯䅁䅯朵䅯䅁䅯眵䅯䅁䅅䅁䉁䅁䅁权牄睄䅁䍄䉁䅁䅁兂䅁䅁䅍䅄䅁䅁䅯六䅳䅁䅯儷䅯䅁䅯朵䅯䅁䅯眵䅯䅁䅅䅁䉁䅁䅁权允䅂䅁䍄䉁䅁䅁睁䅁䅁䅍䅄䅁䅁䅯児䅷䅁䅯䅇䅙䅁䅅䅁䉁䅁䅁权䭂杂䅁䍄䉁䅁䅁睁䅁䅁䅍䅄䅁䅁䅯睐䅷䅁䅯䅇䅙䅁䅅䅁䉁䅁䅁权㕁杂䅁䍄䉁䅁䅁䅂䅁䅁䅍䅄䅁䅁䅯免䅅䅁䅯权䅁䅁䅯兂䅁䅁䅅䅁䉁䅁䅁兂䕂㉩湺㘫牫䅑杷允䅁䅁䅍䅁䑁䅁䅷䅁䭁䱁䉉䅁䭁䉁䝧䅁䉁䅁䅁允䅁䅁䅯䅦䅙䅁杷允䅁䅁䅍䅁䑁䅁䅷䅁䭁偁䙣䅁䭁䉁䜴䅁䉁䅁䅁允䅁䅁䅯杨䅣䅁杷允䅁䅁䅑䅁䑁䅁䅷䅁䭁䭁䈰䅁䭁䅁䅑䅁䭁䅁䅕䅁䉁䅁䅁允䅁䉁䅑湃⭁䅁䅁䅁䵁䅉䅅䅁䙁䅁䅁睁䵁䅁䅁权塁睃䅁权瑄权䅁权浄权䅁权湄权䅁允䅁䅁䅅䅁䭁䉁䕁䅁䵁䅉䅅䅁䑁䅁䅁睁䵁䅁䅁权祃允䅁权流杂䅁允䅁䅁䅅䅁䙁䡁啳歲桦汗䅊䍄䉁䅁䅁睁䅁䅁䅍䅄䅁䅁䅯杲䅑䅁䅯䅇䅙䅁䅅䅁䉁䅁䅁权䕂杂䅁䍄䉁䅁䅁䅂䅁䅁䅍䅄䅁䅁䅯䅒䅳䅁䅯睈䅙䅁䅯䅉䅙䅁䅅䅁䉁䅁䅁权佂杂䅁䍄䉁䅁䅁䅂䅁䅁䅍䅄䅁䅁䅯杷䅑䅁䅯睈䅙䅁䅯䅉䅙䅁䅅䅁䉁䅁䅁权佂杂䅁䍄䉁䅁䅁䅂䅁䅁䅍䅄䅁䅁䅯兇䅁䅁䅯䅂䅁䅁䅯兂䅁䅁䅅䅁䉁䅁䅁䅆权楯䉁䅁䅁䅁杷允䅁䅁䅑䅁䑁䅁䅷䅁䭁䡁䉑䅁䭁䅁䅑䅁䭁䅁䍑䅁䉁䅁䅁允䅁䉁䅑䩕㡬䅁䅁䅁䵁䅉䅅䅁䙁䅁䅁睁䵁䅁䅁权㍄兂䅁权汄权䅁权浄权䅁权湄权䅁允䅁䅁䅅䅁䭁䑁䱙䅁䵁䅉䅅䅁䑁䅁䅁睁䵁䅁䅁权剁䅄䅁权慁杂䅁允䅁䅁䅅䅁䭁䑁䝷䅁䵁䅉䅅䅁䙁䅁䅁睁䵁䅁䅁权汃兄䅁权灄权䅁权浄权䅁权湄权䅁允䅁䅁䅅䅁䭁䉁䕁䅁䵁䅉䅅䅁䙁䅁䅁睁䵁䅁䅁权祃允䅁权灄权䅁权浄权䅁权湄权䅁允䅁䅁䅅䅁䭁佁偷䅁䵁䅉䅅䅁䙁䅁䅁睁䵁䅁䅁权䅃兂䅁权潄权䅁权浄权䅁权湄权䅁允䅁䅁䅅䅁䭁䅁䱙䅁䵁䅉䅅䅁䙁䅁䅁睁䵁䅁䅁权㍄兂䅁权灄权䅁权浄权䅁权湄权䅁允䅁䅁䅅䅁䭁佁倰䅁䵁䅉䅅䅁䕁䅁䅁睁䵁䅁䅁权瑁允䅁权䕁䅁䅁权䕁杁䅁允䅁䅁䅅䅁啁䝁杂睆䅁䅁䅁䍄䉁䅁䅁䅂䅁䅁䅍䅄䅁䅁䅯儹䅅䅁䅯权䅁䅁䅯䅂䅉䅁䅅䅁䉁䅁䅁兂捂㡪ㅌ䙋ㅺ睐杷允䅁䅁䅍䅁䑁䅁䅷䅁䭁䵁䕣䅁䭁䉁䝧䅁䉁䅁䅁允䅁䅁䅯兇䅙䅁杷允䅁䅁䅕䅁䑁䅁䅷䅁䭁偁䙣䅁䭁佁䬰䅁䭁佁䭙䅁䭁佁䭣䅁䉁䅁䅁允䅁䅁䅣䅁䅁佁呃䔵䵁䅉䅅䅁䙁䅁䅁睁䵁䅁䅁权睄䅄䅁权灄权䅁权浄权䅁权湄权䅁允䅁䅁䅅䅁䭁乁剉䅁䵁䅉䅅䅁䑁䅁䅁睁䵁䅁䅁权煄䅂䅁权慁杂䅁允䅁䅁䅅䅁䭁䕁䝁䅁䵁䅉䅅䅁䑁䅁䅁睁䵁䅁䅁权畄睄䅁权流杂䅁允䅁䅁䅅䅁䙁䙁偹癷潕䙔䅚䍄䉁䅁䅁兂䅁䅁䅍䅄䅁䅁䅯关䅁䅁䅯儷䅯䅁䅯朵䅯䅁䅯眵䅯䅁䅅䅁䉁䅁䅁睂䅁䅁䅁临決䅑杷允䅁䅁䅕䅁䑁䅁䅷䅁䭁䥁䱁䅁䭁佁䭫䅁䭁佁䭙䅁䭁佁䭣䅁䉁䅁䅁允䅁䅁䅯䅅䅑䅁杷允䅁䅁䅑䅁䑁䅁䅷䅁䭁乁䉁䅁䭁䉁䜸䅁䭁䍁䝁䅁䉁䅁䅁允䅁䅁䅯来䅯䅁杷允䅁䅁䅕䅁䑁䅁䅷䅁䭁䩁䕅䅁䭁佁䭷䅁䭁佁䭙䅁䭁佁䭣䅁䉁䅁䅁允䅁䅁䅯䅅䅑䅁杷允䅁䅁䅍䅁䑁䅁䅷䅁䭁䡁䈸䅁䭁䉁䜴䅁䉁䅁䅁允䅁䅁䅯睰䅙䅁杷允䅁䅁䅕䅁䑁䅁䅷䅁䭁䅁乧䅁䭁佁䬰䅁䭁佁䭙䅁䭁佁䭣䅁䉁䅁䅁允䅁䅁䅣䅁䅁佁䥂欴䵁䅉䅅䅁䑁䅁䅁睁䵁䅁䅁权䭄允䅁权流杂䅁允䅁䅁䅅䅁䙁䥁牘払敧噚䅆䍄䉁䅁䅁睁䅁䅁䅍䅄䅁䅁䅯睦䅅䅁䅯䅊䅙䅁䅅䅁䉁䅁䅁权瑂权䅁䍄䉁䅁䅁䅂䅁䅁䅍䅄䅁䅁䅯睉䅅䅁䅯权䅁䅁䅯兂䅁䅁䅅䅁䉁䅁䅁兂摁浗㝑〳㜯睐杷允䅁䅁䅍䅁䑁䅁䅷䅁䭁䡁䈸䅁䭁䍁䝙䅁䉁䅁䅁允䅁䅁䅕椹捨㡪ㅌ啔䵁䅉䅅䅁䙁䅁䅁睁䵁䅁䅁权㉃䅂䅁权瑄权䅁权浄权䅁权湄权䅁允䅁䅁䅅䅁䭁䉁䕁䅁䵁䅉䅅䅁䑁䅁䅁睁䵁䅁䅁权湄䅂䅁权慁杂䅁允䅁䅁䅅䅁䭁䑁䜴䅁䵁䅉䅅䅁䙁䅁䅁睁䵁䅁䅁权汄允䅁权潄权䅁权浄权䅁权湄权䅁允䅁䅁䅅䅁䭁䅁䱙䅁䵁䅉䅅䅁䑁䅁䅁睁䵁䅁䅁权㙄权䅁权捁杂䅁允䅁䅁䅅䅁䭁乁䝁䅁䵁䅉䅅䅁䑁䅁䅁睁䵁䅁䅁权杄允䅁权捁杂䅁允䅁䅁䅅䅁䭁䱁䜰䅁䵁䅉䅅䅁䑁䅁䅁睁䵁䅁䅁权煃䅁䅁权流杂䅁允䅁䅁䅅䅁䙁䵁ㅐ䙋偹汫䅎䍄䉁䅁䅁䅂䅁䅁䅍䅄䅁䅁䅯䅆䅁䅁䅯权䅁䅁䅯兂䅁䅁䅅䅁䉁䅁䅁兂㙄浦㡱䩤位䅑杷允䅁䅁䅍䅁䑁䅁䅷䅁䭁佁䉅䅁䭁䉁䝷䅁䉁䅁䅁允䅁䅁䅯䅪䅙䅁杷允䅁䅁䅍䅁䑁䅁䅷䅁䭁佁䉉䅁䭁䉁䝷䅁䉁䅁䅁允䅁䅁䅯睋䅙䅁杷允䅁䅁䅍䅁䑁䅁䅷䅁䭁偁䭯䅁䭁䉁䜴䅁䉁䅁䅁允䅁䅁䅯兕䅙䅁杷允䅁䅁䅑䅁䑁䅁䅷䅁䭁偁䙷䅁䭁䉁䜸䅁䭁䍁䝁䅁䉁䅁䅁允䅁䅁䅯睏䅙䅁杷允䅁䅁䅑䅁䑁䅁䅷䅁䭁佁䉁䅁䭁䉁䜸䅁䭁䍁䝁䅁䉁䅁䅁允䅁䅁䅯䅏䅙䅁杷允䅁䅁䅕䅁䑁䅁䅷䅁䭁佁佑䅁䭁佁䬰䅁䭁佁䭙䅁䭁佁䭣䅁䉁䅁䅁允䅁䅁䅣䅁䅁䵁䙂欵䵁䅉䅅䅁䙁䅁䅁睁䵁䅁䅁权䱂兂䅁权潄权䅁权浄权䅁权湄权䅁允䅁䅁䅅䅁䭁䅁䱙䅁䵁䅉䅅䅁䙁䅁䅁睁䵁䅁䅁权祂兂䅁权汄权䅁权浄权䅁权湄权䅁允䅁䅁䅅䅁䭁䅁䰸䅁䵁䅉䅅䅁䙁䅁䅁睁䵁䅁䅁权楄允䅁权汄权䅁权浄权䅁权湄权䅁允䅁䅁䅅䅁䭁䅁䰰䅁䵁䅉䅅䅁䙁䅁䅁睁䵁䅁䅁权婂兂䅁权獄权䅁权浄权䅁权湄权䅁允䅁䅁䅅䅁䡁䅁䅁䅁䅄敦䅖䍄䉁䅁䅁兂䅁䅁䅍䅄䅁䅁䅯杣䅕䅁䅯儶䅯䅁䅯朵䅯䅁䅯眵䅯䅁䅅䅁䉁䅁䅁权祄睄䅁䍄䉁䅁䅁兂䅁䅁䅍䅄䅁䅁䅯末䅯䅁䅯儶䅯䅁䅯朵䅯䅁䅯眵䅯䅁䅅䅁䉁䅁䅁权穄睄䅁䍄䉁䅁䅁兂䅁䅁䅍䅄䅁䅁䅯兄䄴䅁䅯儷䅯䅁䅯朵䅯䅁䅯眵䅯䅁䅅䅁䉁䅁䅁睂䅁䅁䅁䥑汌䅑杷允䅁䅁䅑䅁䑁䅁䅷䅁䭁䉁䉍䅁䭁䅁䅑䅁䭁䅁䅕䅁䉁䅁䅁允䅁䉁䅑乇塥䅁䅁䅁䵁䅉䅅䅁䙁䅁䅁睁䵁䅁䅁权楄允䅁权灄权䅁权浄权䅁权湄权䅁允䅁䅁䅅䅁䭁偁偙䅁䵁䅉䅅䅁䙁䅁䅁睁䵁䅁䅁权杄允䅁权煄权䅁权浄权䅁权牄权䅁允䅁䅁䅅䅁䡁䅁䅁䅁䅁⭋䅚䍄䉁䅁䅁兂䅁䅁䅍䅄䅁䅁䅯朴䅅䅁䅯朶䅯䅁䅯朵䅯䅁䅯眶䅯䅁䅅䅁䉁䅁䅁睂䅁䅁䅁䕑浘䅑杷允䅁䅁䅍䅁䑁䅁䅷䅁䭁䝁佳䅁䭁䉁䝯䅁䉁䅁䅁允䅁䅁䅯杙䅙䅁杷允䅁䅁䅕䅁䑁䅁䅷䅁䭁佁䉅䅁䭁佁䭷䅁䭁佁䭙䅁䭁佁䭣䅁䉁䅁䅁允䅁䅁䅣䅁䅁䕁⭄唵䵁䅉䅅䅁䙁䅁䅁睁䵁䅁䅁权ㅁ䅄䅁权汄权䅁权浄权䅁权湄权䅁允䅁䅁䅅䅁䭁䉁䱯䅁䵁䅉䅅䅁䙁䅁䅁睁䵁䅁䅁权楄允䅁权獄权䅁权浄权䅁权湄权䅁允䅁䅁䅅䅁䡁䅁䅁䅁䅂甹䅖䍄䉁䅁䅁兂䅁䅁䅍䅄䅁䅁䅯䅶䅑䅁䅯儷䅯䅁䅯朵䅯䅁䅯眵䅯䅁䅅䅁䉁䅁䅁睂䅁䅁䅁佑汲䅑杷允䅁䅁䅕䅁䑁䅁䅷䅁䭁佁䉅䅁䭁佁䬰䅁䭁佁䭙䅁䭁佁䭣䅁䉁䅁䅁允䅁䅁䅣䅁䅁䥁䍂欵䵁䅉䅅䅁䑁䅁䅁睁䵁䅁䅁权浃允䅁权奁杂䅁允䅁䅁䅅䅁䭁䍁䜰䅁䵁䅉䅅䅁䑁䅁䅁睁䵁䅁䅁权㑃兂䅁权慁杂䅁允䅁䅁䅅䅁䭁䙁䜸䅁䵁䅉䅅䅁䑁䅁䅁睁䵁䅁䅁权㉂䅁䅁权奁杂䅁允䅁䅁䅅䅁䭁䕁䝑䅁䵁䅉䅅䅁䑁䅁䅁睁䵁䅁䅁权癁䅄䅁权捁杂䅁允䅁䅁䅅䅁䭁佁䝯䅁䵁䅉䅅䅁䕁䅁䅁睁䵁䅁䅁权浃允䅁权晁杂䅁权杁杂䅁允䅁䅁䅅䅁䭁䩁䝷䅁䵁䅉䅅䅁䑁䅁䅁睁䵁䅁䅁权浃允䅁权歁杂䅁允䅁䅁䅅䅁䭁䡁䭅䅁䵁䅉䅅䅁䙁䅁䅁睁䵁䅁䅁权䉃杄䅁权獄权䅁权浄权䅁权湄权䅁允䅁䅁䅅䅁䭁䉁䕁䅁䵁䅉䅅䅁䙁䅁䅁睁䵁䅁䅁权浃允䅁权潄权䅁权浄权䅁权湄权䅁允䅁䅁䅅䅁䭁䅁䱙䅁䵁䅉䅅䅁䙁䅁䅁睁䵁䅁䅁权㥁䅄䅁权獄权䅁权浄权䅁权湄权䅁允䅁䅁䅅䅁䭁䉁䕁䅁䵁䅉䅅䅁䙁䅁䅁睁䵁䅁䅁权䉃䅁䅁权瑄权䅁权浄权䅁权湄权䅁允䅁䅁䅅䅁䭁䉁䕁䅁䵁䅉䅅䅁䕁䅁䅁睁䵁䅁䅁权䍂允䅁权䉁杁䅁权䑁杁䅁允䅁䅁䅅䅁䙁䵁塉橊㕐⬱䅂䍄䉁䅁䅁兂䅁䅁䅍䅄䅁䅁䅯材䅷䅁䅯䄷䅯䅁䅯朵䅯䅁䅯眵䅯䅁䅅䅁䉁䅁䅁睂䅁䅁䅁䭯汈䅑杷允䅁䅁䅍䅁䑁䅁䅷䅁䭁䅁䉧䅁䭁䍁䝑䅁䉁䅁䅁允䅁䅁䅯关䅯䅁杷允䅁䅁䅕䅁䑁䅁䅷䅁䭁䅁䵣䅁䭁佁䭷䅁䭁佁䭙䅁䭁佁䭣䅁䉁䅁䅁允䅁䅁䅣䅁䅁䍁畂唵䵁䅉䅅䅁䕁䅁䅁睁䵁䅁䅁权䅁兂䅁权晁杂䅁权杁杂䅁允䅁䅁䅅䅁䭁䥁䡕䅁䵁䅉䅅䅁䕁䅁䅁睁䵁䅁䅁权浄兂䅁权晁杂䅁权杁杂䅁允䅁䅁䅅䅁䭁䕁䝷䅁䵁䅉䅅䅁䙁䅁䅁睁䵁䅁䅁权䥁䅄䅁权獄权䅁权浄权䅁权湄权䅁允䅁䅁䅅䅁䡁䅁䅁䅁䅄佐䅒䍄䉁䅁䅁兂䅁䅁䅍䅄䅁䅁䅯朸䅑䅁䅯朶䅯䅁䅯朵䅯䅁䅯眶䅯䅁䅅䅁䉁䅁䅁睂䅁䅁䅁䑁浲䅑杷允䅁䅁䅍䅁䑁䅁䅷䅁䭁佁䘰䅁䭁䉁䜴䅁䉁䅁䅁允䅁䅁䅯睉䅧䅁杷允䅁䅁䅑䅁䑁䅁䅷䅁䭁乁䉅䅁䭁䅁䅯䅁䭁䅁䅕䅁䉁䅁䅁允䅁䅁䅕癱午坔光䕇䵁䅉䅅䅁䙁䅁䅁睁䵁䅁䅁权浃允䅁权煄权䅁权浄权䅁权牄权䅁允䅁䅁䅅䅁䡁䅁䅁䅁䅁⭋䅚䍄䉁䅁䅁睁䅁䅁䅍䅄䅁䅁䅯杩䅅䅁䅯杇䅙䅁䅅䅁䉁䅁䅁权㡁杂䅁䍄䉁䅁䅁䅂䅁䅁䅍䅄䅁䅁䅯杗䅁䅁䅯权䅁䅁䅯䅂䅉䅁䅅䅁䉁䅁䅁兂㍂灶愸㥌匰䅑杷允䅁䅁䅍䅁䑁䅁䅷䅁䭁佁䉑䅁䭁䉁䜴䅁䉁䅁䅁允䅁䅁䅯典䅣䅁杷允䅁䅁䅕䅁䑁䅁䅷䅁䭁䡁䅙䅁䭁佁䭕䅁䭁佁䭙䅁䭁佁䭣䅁䉁䅁䅁允䅁䅁䅯䅇䅳䅁杷允䅁䅁䅕䅁䑁䅁䅷䅁䭁䙁䉯䅁䭁佁䬰䅁䭁佁䭙䅁䭁佁䭣䅁䉁䅁䅁允䅁䅁䅣䅁䅁佁㙁欵䵁䅉䅅䅁䑁䅁䅁睁䵁䅁䅁权歄允䅁权歁杂䅁允䅁䅁䅅䅁䭁䉁䕁䅁䵁䅉䅅䅁䑁䅁䅁睁䵁䅁䅁权䩂睃䅁权慁杂䅁允䅁䅁䅅䅁䭁䝁䝁䅁䵁䅉䅅䅁䕁䅁䅁睁䵁䅁䅁权䭄䅁䅁权䭁䅁䅁权䙁䅁䅁允䅁䅁䅅䅁䙁䱁穢搯㑒危䅴䍄䉁䅁䅁兂䅁䅁䅍䅄䅁䅁䅯䄵䅅䅁䅯儵䅯䅁䅯朵䅯䅁䅯眵䅯䅁䅅䅁䉁䅁䅁权㥁杁䅁䍄䉁䅁䅁兂䅁䅁䅍䅄䅁䅁䅯兑䅳䅁䅯儶䅯䅁䅯朵䅯䅁䅯眵䅯䅁䅅䅁䉁䅁䅁权允䅂䅁䍄䉁䅁䅁兂䅁䅁䅍䅄䅁䅁䅯䄫䅑䅁䅯儵䅯䅁䅯朵䅯䅁䅯眵䅯䅁䅅䅁䉁䅁䅁权乁睃䅁䍄䉁䅁䅁睁䅁䅁䅍䅄䅁䅁䅯兦䄰䅁䅯䅈䅙䅁䅅䅁䉁䅁䅁权牁杂䅁䍄䉁䅁䅁兂䅁䅁䅍䅄䅁䅁䅯䄵䅅䅁䅯䄷䅯䅁䅯朵䅯䅁䅯眵䅯䅁䅅䅁䉁䅁䅁睂䅁䅁䅁䵑橮䅑杷允䅁䅁䅍䅁䑁䅁䅷䅁䭁䥁䄰䅁䭁䉁䝧䅁䉁䅁䅁允䅁䅁䅯䅒䅙䅁杷允䅁䅁䅑䅁䑁䅁䅷䅁䭁䡁䉯䅁䭁䅁䅑䅁䭁䅁䅕䅁䉁䅁䅁允䅁䉁䅑䤸硉允䅁䅁䵁䅉䅅䅁䕁䅁䅁睁䵁䅁䅁权畂兂䅁权晁杂䅁权杁杂䅁允䅁䅁䅅䅁䭁䑁䥍䅁䵁䅉䅅䅁䑁䅁䅁睁䵁䅁䅁权乃䅁䅁权慁杂䅁允䅁䅁䅅䅁䭁䵁䜰䅁䵁䅉䅅䅁䑁䅁䅁睁䵁䅁䅁权乃䅁䅁权捁杂䅁允䅁䅁䅅䅁䭁偁䝣䅁䵁䅉䅅䅁䙁䅁䅁睁䵁䅁䅁权療兂䅁权灄权䅁权浄权䅁权湄权䅁允䅁䅁䅅䅁䭁䉁䕁䅁䵁䅉䅅䅁䑁䅁䅁睁䵁䅁䅁权剄䅄䅁权歁杂䅁允䅁䅁䅅䅁䭁䉁䕁䅁䵁䅉䅅䅁䑁䅁䅁睁䵁䅁䅁权䍃兄䅁权敁杂䅁允䅁䅁䅅䅁䭁䑁䝉䅁䵁䅉䅅䅁䑁䅁䅁睁䵁䅁䅁权潄兂䅁权捁杂䅁允䅁䅁䅅䅁䭁䵁䝳䅁䵁䅉䅅䅁䑁䅁䅁睁䵁䅁䅁权⽁兄䅁权敁杂䅁允䅁䅁䅅䅁䭁䉁䕁䅁䵁䅉䅅䅁䕁䅁䅁睁䵁䅁䅁权乃䅁䅁权晁杂䅁权杁杂䅁允䅁䅁䅅䅁䭁䩁䥷䅁䵁䅉䅅䅁䙁䅁䅁睁䵁䅁䅁权权䅂䅁权汄权䅁权浄权䅁权湄权䅁允䅁䅁䅅䅁䭁䉁䱷䅁䵁䅉䅅䅁䙁䅁䅁睁䵁䅁䅁权䑃睃䅁权汄权䅁权浄权䅁权湄权䅁允䅁䅁䅅䅁䭁䉁䕁䅁䵁䅉䅅䅁䑁䅁䅁睁䵁䅁䅁权乃䅁䅁权流杂䅁允䅁䅁䅅䅁䙁䡁啳歲桦汱䅤䍄䉁䅁䅁睁䅁䅁䅍䅄䅁䅁䅯克䄸䅁䅯䅊䅙䅁䅅䅁䉁䅁䅁权㕃杅䅁䍄䉁䅁䅁䅂䅁䅁䅍䅄䅁䅁䅯䅇䅁䅁䅯充䅁䅁䅯䅂䅉䅁䅅䅁䉁䅁䅁䅆敄㕩䨰䅁䅁䅁杷允䅁䅁䅕䅁䑁䅁䅷䅁䭁䥁䄰䅁䭁佁䭧䅁䭁佁䭙䅁䭁佁䭣䅁䉁䅁䅁允䅁䅁䅯兕䅳䅁杷允䅁䅁䅕䅁䑁䅁䅷䅁䭁䥁䄰䅁䭁佁䭯䅁䭁佁䭙䅁䭁佁䭳䅁䉁䅁䅁允䅁䅁䅣䅁䅁䕁㝁欵䵁䅉䅅䅁䑁䅁䅁睁䵁䅁䅁权啁兂䅁权慁杂䅁允䅁䅁䅅䅁䭁䙁䝫䅁䵁䅉䅅䅁䑁䅁䅁睁䵁䅁䅁权㝁兂䅁权捁杂䅁允䅁䅁䅅䅁䭁䝁䝉䅁䵁䅉䅅䅁䑁䅁䅁睁䵁䅁䅁权䙁兄䅁权慁杂䅁允䅁䅁䅅䅁䭁䝁䝉䅁䵁䅉䅅䅁䑁䅁䅁睁䵁䅁䅁权煃䅁䅁权慁杂䅁允䅁䅁䅅䅁䭁䡁䝳䅁䵁䅉䅅䅁䑁䅁䅁睁䵁䅁䅁权㍄睃䅁权敁杂䅁允䅁䅁䅅䅁䭁䩁䠰䅁䵁䅉䅅䅁䕁䅁䅁睁䵁䅁䅁权䙁兄䅁权晁杂䅁权杁杂䅁允䅁䅁䅅䅁䭁䕁䝷䅁䵁䅉䅅䅁䕁䅁䅁睁䵁䅁䅁权煃䅁䅁权晁杂䅁权杁杂䅁允䅁䅁䅅䅁䭁䥁䝙䅁䵁䅉䅅䅁䑁䅁䅁睁䵁䅁䅁权䙁兄䅁权歁杂䅁允䅁䅁䅅䅁䭁䅁䡧䅁䵁䅉䅅䅁䑁䅁䅁睁䵁䅁䅁权䙁兄䅁权流杂䅁允䅁䅁䅅䅁䙁䭁睒児塲ㅙ䅊䍄䉁䅁䅁睁䅁䅁䅍䅄䅁䅁䅯儹䅑䅁䅯䅈䅙䅁䅅䅁䉁䅁䅁权㙄杂䅁䍄䉁䅁䅁䅂䅁䅁䅍䅄䅁䅁䅯䅧䅁䅁䅯充䅁䅁䅯兂䅁䅁䅅䅁䉁䅁䅁䅆煂㝶杁䅁䅁䅁杷允䅁䅁䅕䅁䑁䅁䅷䅁䭁䑁䙣䅁䭁佁䭯䅁䭁佁䭙䅁䭁佁䭳䅁䉁䅁䅁允䅁䅁䅣䅁䅁䍁䝂欵䵁䅉䅅䅁䕁䅁䅁睁䵁䅁䅁权䩂䅁䅁权䕁䅁䅁权䙁䅁䅁允䅁䅁䅅䅁啁䱁㥧兦䅁䅁䅁䍄䉁䅁䅁䅂䅁䅁䅍䅄䅁䅁䅯䅕䅅䅁䅯权䅁䅁䅯兂䅁䅁䅅䅁䉁䅁䅁兂ぃ䡹⭡确副䅑杷允䅁䅁䅕䅁䑁䅁䅷䅁䭁䅁乕䅁䭁佁䭕䅁䭁佁䭙䅁䭁佁䭣䅁䉁䅁䅁允䅁䅁䅯䅅䅑䅁杷允䅁䅁䅕䅁䑁䅁䅷䅁䭁䍁位䅁䭁佁䭷䅁䭁佁䭙䅁䭁佁䭣䅁䉁䅁䅁允䅁䅁䅣䅁䅁䝁䱃䔵䵁䅉䅅䅁䙁䅁䅁睁䵁䅁䅁权煃䅁䅁权汄权䅁权浄权䅁权湄权䅁允䅁䅁䅅䅁䭁䑁䌰䅁䵁䅉䅅䅁䑁䅁䅁睁䵁䅁䅁权坄睃䅁权捁杂䅁允䅁䅁䅅䅁䭁䑁䥷䅁䵁䅉䅅䅁䙁䅁䅁睁䵁䅁䅁权煃䅁䅁权煄权䅁权浄权䅁权牄权䅁允䅁䅁䅅䅁䡁䅁䅁䅁杄敊䅚䍄䉁䅁䅁兂䅁䅁䅍䅄䅁䅁䅯兂䄰䅁䅯儷䅯䅁䅯朵䅯䅁䅯眵䅯䅁䅅䅁䉁䅁䅁权允䅂䅁䍄䉁䅁䅁睁䅁䅁䅍䅄䅁䅁䅯䅸䅑䅁䅯䅊䅙䅁䅅䅁䉁䅁䅁权䡄睂䅁䍄䉁䅁䅁睁䅁䅁䅍䅄䅁䅁䅯杨䅅䅁䅯杇䅙䅁䅅䅁䉁䅁䅁权扁杂䅁䍄䉁䅁䅁兂䅁䅁䅍䅄䅁䅁䅯公䅕䅁䅯䄷䅯䅁䅯朵䅯䅁䅯眵䅯䅁䅅䅁䉁䅁䅁权允䅂䅁䍄䉁䅁䅁睁䅁䅁䅍䅄䅁䅁䅯杨䅅䅁䅯杊䅙䅁䅅䅁䉁䅁䅁兂啁歲桦桥塒䅑杷允䅁䅁䅕䅁䑁䅁䅷䅁䭁䍁临䅁䭁佁䭯䅁䭁佁䭙䅁䭁佁䭳䅁䉁䅁䅁允䅁䅁䅯䅅䅑䅁杷允䅁䅁䅑䅁䑁䅁䅷䅁䭁䙁䅫䅁䭁䉁䅅䅁䭁䅁䅕䅁䉁䅁䅁允䅁䉁䅑乷楣兢䅁䅁䵁䅉䅅䅁䙁䅁䅁睁䵁䅁䅁权䝃允䅁权灄权䅁权浄权䅁权湄权䅁允䅁䅁䅅䅁䭁偁偯䅁䵁䅉䅅䅁䑁䅁䅁睁䵁䅁䅁权牁兂䅁权捁杂䅁允䅁䅁䅅䅁䭁䱁䜰䅁䵁䅉䅅䅁䑁䅁䅁睁䵁䅁䅁权乂睄䅁权捁杂䅁允䅁䅁䅅䅁䭁䱁䜰䅁䵁䅉䅅䅁䕁䅁䅁睁䵁䅁䅁权⭃䅁䅁权剁䅁䅁权䙁䅁䅁允䅁䅁䅅䅁啁䅁穁獩䘴䅁䅁䍄䉁䅁䅁睁䅁䅁䅍䅄䅁䅁䅯眷䅁䅁䅯䅇䅙䅁䅅䅁䉁䅁䅁权䭂杂䅁䍄䉁䅁䅁睁䅁䅁䅍䅄䅁䅁䅯眷䅁䅁䅯杇䅙䅁䅅䅁䉁䅁䅁权敂杂䅁䍄䉁䅁䅁睁䅁䅁䅍䅄䅁䅁䅯䄹䅕䅁䅯䅊䅙䅁䅅䅁䉁䅁䅁权允䅂䅁䍄䉁䅁䅁兂䅁䅁䅍䅄䅁䅁䅯儷䅷䅁䅯䄷䅯䅁䅯朵䅯䅁䅯眵䅯䅁䅅䅁䉁䅁䅁睂䅁䅁䅁䅙浶䅑杷允䅁䅁䅕䅁䑁䅁䅷䅁䭁䝁䙅䅁䭁佁䭷䅁䭁佁䭙䅁䭁佁䭣䅁䉁䅁䅁允䅁䅁䅣䅁䅁䝁歃唵䵁䅉䅅䅁䙁䅁䅁睁䵁䅁䅁权桄兂䅁权瑄权䅁权浄权䅁权湄权䅁允䅁䅁䅅䅁䡁䅁䅁䅁䅃佱䅖䍄䉁䅁䅁兂䅁䅁䅍䅄䅁䅁䅯眷䅁䅁䅯儵䅯䅁䅯朵䅯䅁䅯眵䅯䅁䅅䅁䉁䅁䅁权乁睃䅁䍄䉁䅁䅁兂䅁䅁䅍䅄䅁䅁䅯末䅑䅁䅯䄶䅯䅁䅯朵䅯䅁䅯眵䅯䅁䅅䅁䉁䅁䅁权䝁睃䅁䍄䉁䅁䅁兂䅁䅁䅍䅄䅁䅁䅯眷䅁䅁䅯儶䅯䅁䅯朵䅯䅁䅯眵䅯䅁䅅䅁䉁䅁䅁权㝄睄䅁䍄䉁䅁䅁睁䅁䅁䅍䅄䅁䅁䅯䅒䅅䅁䅯杇䅙䅁䅅䅁䉁䅁䅁权㉃杂䅁䍄䉁䅁䅁兂䅁䅁䅍䅄䅁䅁䅯六䅷䅁䅯䄷䅯䅁䅯朵䅯䅁䅯眵䅯䅁䅅䅁䉁䅁䅁权允䅂䅁䍄䉁䅁䅁兂䅁䅁䅍䅄䅁䅁䅯杉䄴䅁䅯儵䅯䅁䅯朵䅯䅁䅯眵䅯䅁䅅䅁䉁䅁䅁权偁睃䅁䍄䉁䅁䅁睁䅁䅁䅍䅄䅁䅁䅯先䅳䅁䅯䅊䅙䅁䅅䅁䉁䅁䅁权䝄䅃䅁䍄䉁䅁䅁兂䅁䅁䅍䅄䅁䅁䅯眷䅁䅁䅯朶䅯䅁䅯朵䅯䅁䅯眶䅯䅁䅅䅁䉁䅁䅁睂䅁䅁䅁䑯浌䅑杷允䅁䅁䅕䅁䑁䅁䅷䅁䭁佁䄸䅁䭁佁䭷䅁䭁佁䭙䅁䭁佁䭣䅁䉁䅁䅁允䅁䅁䅣䅁䅁䍁晄欴䵁䅉䅅䅁䙁䅁䅁睁䵁䅁䅁权䵁允䅁权瑄权䅁权浄权䅁权湄权䅁允䅁䅁䅅䅁䡁䅁䅁䅁䅂改䅖䍄䉁䅁䅁睁䅁䅁䅍䅄䅁䅁䅯睵䅑䅁䅯䅊䅙䅁䅅䅁䉁䅁䅁权允䅂䅁䍄䉁䅁䅁兂䅁䅁䅍䅄䅁䅁䅯眷䅁䅁䅯儷䅯䅁䅯朵䅯䅁䅯眵䅯䅁䅅䅁䉁䅁䅁睂䅁䅁䅁䩧歈䅑杷允䅁䅁䅍䅁䑁䅁䅷䅁䭁佁䉕䅁䭁䍁䝙䅁䉁䅁䅁允䅁䅁䅕㡪ㅌ䙋偺䕕䵁䅉䅅䅁䑁䅁䅁睁䵁䅁䅁权䵁允䅁权流杂䅁允䅁䅁䅅䅁䙁䅁塲㍯㥁汥䅎䍄䉁䅁䅁兂䅁䅁䅍䅄䅁䅁䅯眫䅯䅁䅯儶䅯䅁䅯朵䅯䅁䅯眵䅯䅁䅅䅁䉁䅁䅁权㉁䅅䅁䍄䉁䅁䅁兂䅁䅁䅍䅄䅁䅁䅯杹䅅䅁䅯䄶䅯䅁䅯朵䅯䅁䅯眵䅯䅁䅅䅁䉁䅁䅁权䝁睃䅁䍄䉁䅁䅁兂䅁䅁䅍䅄䅁䅁䅯䅄䅅䅁䅯儵䅯䅁䅯朵䅯䅁䅯眵䅯䅁䅅䅁䉁䅁䅁权⭁睃䅁䍄䉁䅁䅁兂䅁䅁䅍䅄䅁䅁䅯睙䅕䅁䅯朶䅯䅁䅯朵䅯䅁䅯眶䅯䅁䅅䅁䉁䅁䅁睂䅁䅁䅁䑧浲䅑杷允䅁䅁䅍䅁䑁䅁䅷䅁䭁偁乁䅁䭁䉁䜴䅁䉁䅁䅁允䅁䅁䅯睔䅙䅁杷允䅁䅁䅕䅁䑁䅁䅷䅁䭁䱁䱍䅁䭁佁䭯䅁䭁佁䭙䅁䭁佁䭳䅁䉁䅁䅁允䅁䅁䅯䅅䅑䅁杷允䅁䅁䅕䅁䑁䅁䅷䅁䭁䱁䱑䅁䭁佁䭯䅁䭁佁䭙䅁䭁佁䭳䅁䉁䅁䅁允䅁䅁䅯䅅䅑䅁杷允䅁䅁䅍䅁䑁䅁䅷䅁䭁䭁䱉䅁䭁䉁䝯䅁䉁䅁䅁允䅁䅁䅯朱䅙䅁杷允䅁䅁䅕䅁䑁䅁䅷䅁䭁䅁䉷䅁䭁佁䭫䅁䭁佁䭙䅁䭁佁䭣䅁䉁䅁䅁允䅁䅁䅯睖䄴䅁杷允䅁䅁䅕䅁䑁䅁䅷䅁䭁䱁䔴䅁䭁佁䭕䅁䭁佁䭙䅁䭁佁䭣䅁䉁䅁䅁允䅁䅁䅯儫䅯䅁杷允䅁䅁䅕䅁䑁䅁䅷䅁䭁䅁䉷䅁䭁佁䭯䅁䭁佁䭙䅁䭁佁䭳䅁䉁䅁䅁允䅁䅁䅣䅁䅁䝁偂欵䵁䅉䅅䅁䑁䅁䅁睁䵁䅁䅁权ㅄ允䅁权敁杂䅁允䅁䅁䅅䅁䭁䑁䠰䅁䵁䅉䅅䅁䙁䅁䅁睁䵁䅁䅁权穄权䅁权潄权䅁权浄权䅁权湄权䅁允䅁䅁䅅䅁䭁䉁䕁䅁䵁䅉䅅䅁䑁䅁䅁睁䵁䅁䅁权瑃允䅁权捁杂䅁允䅁䅁䅅䅁䭁䑁䜸䅁䵁䅉䅅䅁䑁䅁䅁睁䵁䅁䅁权乂䅄䅁权慁杂䅁允䅁䅁䅅䅁䭁䱁䝁䅁䵁䅉䅅䅁䕁䅁䅁睁䵁䅁䅁权䱁允䅁权䕁䅁䅁权䕁杁䅁允䅁䅁䅅䅁啁乁捃朹䅁䅁䅁䍄䉁䅁䅁䅂䅁䅁䅍䅄䅁䅁䅯睖䅅䅁䅯䅂䅁䅁䅯䅂䅉䅁䅅䅁䉁䅁䅁䅆汁䕂䄴䅁䅁䅁杷允䅁䅁䅍䅁䑁䅁䅷䅁䭁乁䱑䅁䭁䉁䝧䅁䉁䅁䅁允䅁䅁䅯克䅙䅁杷允䅁䅁䅍䅁䑁䅁䅷䅁䭁䝁䵫䅁䭁䉁䝯䅁䉁䅁䅁允䅁䅁䅯睷䅙䅁杷允䅁䅁䅍䅁䑁䅁䅷䅁䭁䱁䅳䅁䭁䉁䝯䅁䉁䅁䅁允䅁䅁䅯䅐䅙䅁杷允䅁䅁䅕䅁䑁䅁䅷䅁䭁䭁䙑䅁䭁佁䬰䅁䭁佁䭙䅁䭁佁䭣䅁䉁䅁䅁允䅁䅁䅣䅁䅁䕁畄唵䵁䅉䅅䅁䙁䅁䅁睁䵁䅁䅁权㝂兄䅁权汄权䅁权浄权䅁权湄权䅁允䅁䅁䅅䅁䭁䉁䕁䅁䵁䅉䅅䅁䑁䅁䅁睁䵁䅁䅁权煂䅄䅁权慁杂䅁允䅁䅁䅅䅁䭁䱁䝙䅁䵁䅉䅅䅁䑁䅁䅁睁䵁䅁䅁权㝃䅁䅁权捁杂䅁允䅁䅁䅅䅁䭁䵁䝳䅁䵁䅉䅅䅁䑁䅁䅁睁䵁䅁䅁权煂䅄䅁权捁杂䅁允䅁䅁䅅䅁䭁乁䝁䅁䵁䅉䅅䅁䑁䅁䅁睁䵁䅁䅁权䉄允䅁权歁杂䅁允䅁䅁䅅䅁䭁䉁䕁䅁䵁䅉䅅䅁䙁䅁䅁睁䵁䅁䅁权睄䅂䅁权潄权䅁权浄权䅁权湄权䅁允䅁䅁䅅䅁䭁䅁䱙䅁䵁䅉䅅䅁䑁䅁䅁睁䵁䅁䅁权㝃䅁䅁权敁杂䅁允䅁䅁䅅䅁䭁䵁䝳䅁䵁䅉䅅䅁䑁䅁䅁睁䵁䅁䅁权ぁ兂䅁权捁杂䅁允䅁䅁䅅䅁䭁䍁䜴䅁䵁䅉䅅䅁䕁䅁䅁睁䵁䅁䅁权煂䅄䅁权晁杂䅁权杁杂䅁允䅁䅁䅅䅁䭁䡁䡧䅁䵁䅉䅅䅁䑁䅁䅁睁䵁䅁䅁权灂䅄䅁权流杂䅁允䅁䅁䅅䅁䙁䥁䌯匹捨ㅐ䅨䍄䉁䅁䅁睁䅁䅁䅍䅄䅁䅁䅯睵䅁䅁䅯杊䅙䅁䅅䅁䉁䅁䅁兂浂浚浚浚坚䅑杷允䅁䅁䅍䅁䑁䅁䅷䅁䭁䝁䵯䅁䭁䍁䝙䅁䉁䅁䅁允䅁䅁䅕㡪ㅌ䙋発ざ䵁䅉䅅䅁䑁䅁䅁睁䵁䅁䅁权瑄杄䅁权捁杂䅁允䅁䅁䅅䅁䭁乁䝁䅁䵁䅉䅅䅁䙁䅁䅁睁䵁䅁䅁权灃兂䅁权獄权䅁权浄权䅁权湄权䅁允䅁䅁䅅䅁䡁䅁䅁䅁权⭭䅖䍄䉁䅁䅁兂䅁䅁䅍䅄䅁䅁䅯睵䅁䅁䅯儶䅯䅁䅯朵䅯䅁䅯眵䅯䅁䅅䅁䉁䅁䅁权⭄睄䅁䍄䉁䅁䅁兂䅁䅁䅍䅄䅁䅁䅯睨䅷䅁䅯䄶䅯䅁䅯朵䅯䅁䅯眵䅯䅁䅅䅁䉁䅁䅁权⭄权䅁䍄䉁䅁䅁睁䅁䅁䅍䅄䅁䅁䅯朵䅅䅁䅯杇䅙䅁䅅䅁䉁䅁䅁权楂杂䅁䍄䉁䅁䅁兂䅁䅁䅍䅄䅁䅁䅯䅯䅷䅁䅯䄷䅯䅁䅯朵䅯䅁䅯眵䅯䅁䅅䅁䉁䅁䅁睂䅁䅁䅁䭯汈䅑杷允䅁䅁䅑䅁䑁䅁䅷䅁䭁佁䉙䅁䭁䉁䜸䅁䭁䍁䝁䅁䉁䅁䅁允䅁䅁䅯䅔䅙䅁杷允䅁䅁䅕䅁䑁䅁䅷䅁䭁䉁伸䅁䭁佁䭕䅁䭁佁䭙䅁䭁佁䭣䅁䉁䅁䅁允䅁䅁䅯李䅳䅁杷允䅁䅁䅕䅁䑁䅁䅷䅁䭁䝁䉑䅁䭁佁䭧䅁䭁佁䭙䅁䭁佁䭣䅁䉁䅁䅁允䅁䅁䅯杂䅳䅁杷允䅁䅁䅍䅁䑁䅁䅷䅁䭁佁䉙䅁䭁䍁䝙䅁䉁䅁䅁允䅁䅁䅕灭婭婭灬䕖䵁䅉䅅䅁䑁䅁䅁睁䵁䅁䅁权㕁允䅁权慁杂䅁允䅁䅁䅅䅁䭁䍁䜰䅁䵁䅉䅅䅁䑁䅁䅁睁䵁䅁䅁权䉂睃䅁权捁杂䅁允䅁䅁䅅䅁䭁䍁䝯䅁䵁䅉䅅䅁䙁䅁䅁睁䵁䅁䅁权浄允䅁权獄权䅁权浄权䅁权湄权䅁允䅁䅁䅅䅁䡁䅁䅁䅁䅃敂䅖䍄䉁䅁䅁睁䅁䅁䅍䅄䅁䅁䅯睒䅅䅁䅯杇䅙䅁䅅䅁䉁䅁䅁权䅄杂䅁䍄䉁䅁䅁睁䅁䅁䅍䅄䅁䅁䅯睒䅅䅁䅯杈䅙䅁䅅䅁䉁䅁䅁权摃睂䅁䍄䉁䅁䅁兂䅁䅁䅍䅄䅁䅁䅯杙䅕䅁䅯䄷䅯䅁䅯朵䅯䅁䅯眵䅯䅁䅅䅁䉁䅁䅁睂䅁䅁䅁䭧氳䅑杷允䅁䅁䅍䅁䑁䅁䅷䅁䭁䥁䵁䅁䭁䉁䝷䅁䉁䅁䅁允䅁䅁䅯䄷䅙䅁杷允䅁䅁䅑䅁䑁䅁䅷䅁䭁䕁䈰䅁䭁䅁䅯䅁䭁䅁䅕䅁䉁䅁䅁允䅁䅁䅕匰扌堫焵䕃䵁䅉䅅䅁䙁䅁䅁睁䵁䅁䅁权㝁睃䅁权灄权䅁权浄权䅁权湄权䅁允䅁䅁䅅䅁䭁䉁䕁䅁䵁䅉䅅䅁䙁䅁䅁睁䵁䅁䅁权䡂允䅁权灄权䅁权浄权䅁权湄权䅁允䅁䅁䅅䅁䭁䅁允䅁䵁䅉䅅䅁䙁䅁䅁睁䵁䅁䅁权䡂允䅁权瑄权䅁权浄权䅁权湄权䅁允䅁䅁䅅䅁䡁䅁䅁䅁䅃畕䅒䍄䉁䅁䅁睁䅁䅁䅍䅄䅁䅁䅯朰䅅䅁䅯䅈䅙䅁䅅䅁䉁䅁䅁权䡂杂䅁䍄䉁䅁䅁睁䅁䅁䅍䅄䅁䅁䅯兔䅕䅁䅯杊䅙䅁䅅䅁䉁䅁䅁兂穁積積ㅍ啎䅑杷允䅁䅁䅍䅁䑁䅁䅷䅁䭁乁䉉䅁䭁䍁䝙䅁䉁䅁䅁允䅁䅁䅕䡰㥁瑃橤啕䵁䅉䅅䅁䕁䅁䅁睁䵁䅁䅁权奄允䅁权䕁䅁䅁权䙁䅁䅁允䅁䅁䅅䅁啁䩁流杵䅉䅁䅁䍄䉁䅁䅁䅂䅁䅁䅍䅄䅁䅁䅯睶䅑䅁䅯睈䅙䅁䅯䅉䅙䅁䅅䅁䉁䅁䅁权湃䅃䅁䍄䉁䅁䅁兂䅁䅁䅍䅄䅁䅁䅯朰䅅䅁䅯儵䅯䅁䅯朵䅯䅁䅯眵䅯䅁䅅䅁䉁䅁䅁权㉁睃䅁䍄䉁䅁䅁兂䅁䅁䅍䅄䅁䅁䅯朰䅅䅁䅯䄶䅯䅁䅯朵䅯䅁䅯眵䅯䅁䅅䅁䉁䅁䅁权㉁睃䅁䍄䉁䅁䅁䅂䅁䅁䅍䅄䅁䅁䅯兗䅕䅁䅯睈䅙䅁䅯䅉䅙䅁䅅䅁䉁䅁䅁权䕃睂䅁䍄䉁䅁䅁兂䅁䅁䅍䅄䅁䅁䅯䅓䅅䅁䅯䄶䅯䅁䅯朵䅯䅁䅯眵䅯䅁䅅䅁䉁䅁䅁权允䅂䅁䍄䉁䅁䅁䅂䅁䅁䅍䅄䅁䅁䅯䅙䅁䅁䅯䅂䅁䅁䅯兂䅁䅁䅅䅁䉁䅁䅁䅆噁橺䅫䅁䅁䅁杷允䅁䅁䅑䅁䑁䅁䅷䅁䭁䩁䉷䅁䭁䉁䅅䅁䭁䅁䅕䅁䉁䅁䅁允䅁䉁䅑䈴剹杅䅁䅁䵁䅉䅅䅁䙁䅁䅁睁䵁䅁䅁权䵄䅁䅁权汄权䅁权浄权䅁权湄权䅁允䅁䅁䅅䅁䭁偁䭫䅁䵁䅉䅅䅁䑁䅁䅁睁䵁䅁䅁权橁允䅁权奁杂䅁允䅁䅁䅅䅁䭁䕁䝯䅁䵁䅉䅅䅁䕁䅁䅁睁䵁䅁䅁权湂允䅁权䉁杁䅁权䙁杁䅁允䅁䅁䅅䅁䙁䍁䅡㥩䩍睲䉆䍄䉁䅁䅁睁䅁䅁䅍䅄䅁䅁䅯睉䅅䅁䅯杈䅙䅁䅅䅁䉁䅁䅁权㍂杂䅁䍄䉁䅁䅁䅂䅁䅁䅍䅄䅁䅁䅯杁䅅䅁䅯权䅁䅁䅯兂䅁䅁䅅䅁䉁䅁䅁兂湄㘫确欰眳睐杷允䅁䅁䅍䅁䑁䅁䅷䅁䭁䑁䅕䅁䭁䉁䝧䅁䉁䅁䅁允䅁䅁䅯兇䅙䅁杷允䅁䅁䅍䅁䑁䅁䅷䅁䭁䝁䉑䅁䭁䉁䝯䅁䉁䅁䅁允䅁䅁䅯睋䅙䅁杷允䅁䅁䅍䅁䑁䅁䅷䅁䭁䑁䅕䅁䭁䉁䝷䅁䉁䅁䅁允䅁䅁䅯䅤䅙䅁杷允䅁䅁䅑䅁䑁䅁䅷䅁䭁䩁䉳䅁䭁䅁䍅䅁䭁䅁䍕䅁䉁䅁䅁允䅁䅁䅕㝪灯㡰䅰欱䵁䅉䅅䅁䑁䅁䅁睁䵁䅁䅁权ㅁ䅁䅁权敁杂䅁允䅁䅁䅅䅁䭁䝁䝙䅁䵁䅉䅅䅁䑁䅁䅁睁䵁䅁䅁权ㅁ䅁䅁权歁杂䅁允䅁䅁䅅䅁䭁䡁䭧䅁䵁䅉䅅䅁䑁䅁䅁睁䵁䅁䅁权慄䅂䅁权流杂䅁允䅁䅁䅅䅁䙁偁潙䥘䌯噊䅒䍄䉁䅁䅁䅂䅁䅁䅍䅄䅁䅁䅯党䅅䅁䅯允䅉䅁䅯兂䅉䅁䅅䅁䉁䅁䅁兂剃兑刹㑩砯䅑杷允䅁䅁䅕䅁䑁䅁䅷䅁䭁䵁䵕䅁䭁佁䭧䅁䭁佁䭙䅁䭁佁䭣䅁䉁䅁䅁允䅁䅁䅯术䅯䅁杷允䅁䅁䅍䅁䑁䅁䅷䅁䭁乁䙑䅁䭁䍁䝑䅁䉁䅁䅁允䅁䅁䅯䄰䅣䅁杷允䅁䅁䅕䅁䑁䅁䅷䅁䭁䑁䅕䅁䭁佁䭧䅁䭁佁䭙䅁䭁佁䭣䅁䉁䅁䅁允䅁䅁䅯杂䅳䅁杷允䅁䅁䅕䅁䑁䅁䅷䅁䭁䑁䅕䅁䭁佁䭫䅁䭁佁䭙䅁䭁佁䭣䅁䉁䅁䅁允䅁䅁䅯剂䅁䅁杷允䅁䅁䅍䅁䑁䅁䅷䅁䭁䉁䙕䅁䭁䉁䝧䅁䉁䅁䅁允䅁䅁䅯兏䅙䅁杷允䅁䅁䅍䅁䑁䅁䅷䅁䭁䕁䘸䅁䭁䉁䝯䅁䉁䅁䅁允䅁䅁䅯䅳䅙䅁杷允䅁䅁䅑䅁䑁䅁䅷䅁䭁䑁䈸䅁䭁䅁䅑䅁䭁䅁䅕䅁䉁䅁䅁允䅁䉁䅑䩇㕆䅁䅁䅁䵁䅉䅅䅁䙁䅁䅁睁䵁䅁䅁权橂兄䅁权灄权䅁权浄权䅁权湄权䅁允䅁䅁䅅䅁䭁䉁䕁䅁䵁䅉䅅䅁䑁䅁䅁睁䵁䅁䅁权潄允䅁权敁杂䅁允䅁䅁䅅䅁䭁䩁䠰䅁䵁䅉䅅䅁䑁䅁䅁睁䵁䅁䅁权䉃䅁䅁权奁杂䅁允䅁䅁䅅䅁䭁䕁䝑䅁䵁䅉䅅䅁䕁䅁䅁睁䵁䅁䅁权䉄兂䅁权晁杂䅁权杁杂䅁允䅁䅁䅅䅁䭁䝁䜰䅁䵁䅉䅅䅁䕁䅁䅁睁䵁䅁䅁权䝃䅁䅁权䕁䅁䅁权䙁䅁䅁允䅁䅁䅅䅁啁䥁⭂杬䅅䅁䅁䍄䉁䅁䅁䅂䅁䅁䅍䅄䅁䅁䅯睶䅅䅁䅯权䅁䅁䅯兂䅁䅁䅅䅁䉁䅁䅁兂祃敮渫歸䕳䅑杷允䅁䅁䅕䅁䑁䅁䅷䅁䭁佁䉧䅁䭁佁䭧䅁䭁佁䭙䅁䭁佁䭣䅁䉁䅁䅁允䅁䅁䅯䅅䅑䅁杷允䅁䅁䅍䅁䑁䅁䅷䅁䭁佁䕍䅁䭁䍁䝑䅁䉁䅁䅁允䅁䅁䅯朷䅙䅁杷允䅁䅁䅕䅁䑁䅁䅷䅁䭁䡁䉯䅁䭁佁䬰䅁䭁佁䭙䅁䭁佁䭣䅁䉁䅁䅁允䅁䅁䅣䅁䅁䅁㝄唵䵁䅉䅅䅁䑁䅁䅁睁䵁䅁䅁权瑁允䅁权捁杂䅁允䅁䅁䅅䅁䭁䵁䜸䅁䵁䅉䅅䅁䕁䅁䅁睁䵁䅁䅁权䑁䅁䅁权剁䅁䅁权䕁杁䅁允䅁䅁䅅䅁啁䝁偃剎䅉䅁䅁䍄䉁䅁䅁兂䅁䅁䅍䅄䅁䅁䅯睚䅷䅁䅯朶䅯䅁䅯朵䅯䅁䅯眶䅯䅁䅅䅁䉁䅁䅁睂䅁䅁䅁䑉浄䅑杷允䅁䅁䅍䅁䑁䅁䅷䅁䭁偁䔰䅁䭁䉁䝧䅁䉁䅁䅁允䅁䅁䅯児䅙䅁杷允䅁䅁䅕䅁䑁䅁䅷䅁䭁䍁䈰䅁䭁佁䭧䅁䭁佁䭙䅁䭁佁䭣䅁䉁䅁䅁允䅁䅁䅯杂䅳䅁杷允䅁䅁䅕䅁䑁䅁䅷䅁䭁䍁䈰䅁䭁佁䭫䅁䭁佁䭙䅁䭁佁䭣䅁䉁䅁䅁允䅁䅁䅯桂䅁䅁杷允䅁䅁䅑䅁䑁䅁䅷䅁䭁䍁䅑䅁䭁䅁䅑䅁䭁䅁䅕䅁䉁䅁䅁允䅁䉁䅑䩥ㅃ䅁䅁䅁䵁䅉䅅䅁䙁䅁䅁睁䵁䅁䅁权剃兂䅁权潄权䅁权浄权䅁权湄权䅁允䅁䅁䅅䅁䭁䅁䱙䅁䵁䅉䅅䅁䙁䅁䅁睁䵁䅁䅁权偁䅄䅁权潄权䅁权浄权䅁权湄权䅁允䅁䅁䅅䅁䭁䅁䱙䅁䵁䅉䅅䅁䑁䅁䅁睁䵁䅁䅁权䅃杄䅁权奁杂䅁允䅁䅁䅅䅁䭁䉁䝫䅁䵁䅉䅅䅁䕁䅁䅁睁䵁䅁䅁权䝄䅁䅁权䕁䅁䅁权䙁䅁䅁允䅁䅁䅅䅁啁䑁䱁朴䅁䅁䅁䍄䉁䅁䅁兂䅁䅁䅍䅄䅁䅁䅯兌䅅䅁䅯朶䅯䅁䅯朵䅯䅁䅯眶䅯䅁䅅䅁䉁䅁䅁睂䅁䅁䅁䙑浄䅑杷允䅁䅁䅍䅁䑁䅁䅷䅁䭁䡁䉕䅁䭁䉁䝧䅁䉁䅁䅁允䅁䅁䅯兇䅙䅁杷允䅁䅁䅕䅁䑁䅁䅷䅁䭁乁䉷䅁䭁佁䭷䅁䭁佁䭙䅁䭁佁䭣䅁䉁䅁䅁允䅁䅁䅣䅁䅁䥁佄唳䵁䅉䅅䅁䙁䅁䅁睁䵁䅁䅁权㥁睃䅁权瑄权䅁权浄权䅁权湄权䅁允䅁䅁䅅䅁䡁䅁䅁䅁䅄⭔䅚䍄䉁䅁䅁兂䅁䅁䅍䅄䅁䅁䅯睕䅷䅁䅯䄷䅯䅁䅯朵䅯䅁䅯眵䅯䅁䅅䅁䉁䅁䅁权允䅂䅁䍄䉁䅁䅁兂䅁䅁䅍䅄䅁䅁䅯兤䅅䅁䅯儵䅯䅁䅯朵䅯䅁䅯眵䅯䅁䅅䅁䉁䅁䅁权乁睃䅁䍄䉁䅁䅁兂䅁䅁䅍䅄䅁䅁䅯兤䅅䅁䅯儶䅯䅁䅯朵䅯䅁䅯眵䅯䅁䅅䅁䉁䅁䅁权䥁䅅䅁䍄䉁䅁䅁兂䅁䅁䅍䅄䅁䅁䅯兤䅅䅁䅯朶䅯䅁䅯朵䅯䅁䅯眶䅯䅁䅅䅁䉁䅁䅁睂䅁䅁䅁䑉洷䅑杷允䅁䅁䅕䅁䑁䅁䅷䅁䭁䡁䉕䅁䭁佁䭷䅁䭁佁䭙䅁䭁佁䭣䅁䉁䅁䅁允䅁䅁䅣䅁䅁䭁䭁欵䵁䅉䅅䅁䙁䅁䅁睁䵁䅁䅁权剂䅄䅁权獄权䅁权浄权䅁权湄权䅁允䅁䅁䅅䅁䭁䉁䕁䅁䵁䅉䅅䅁䑁䅁䅁睁䵁䅁䅁权兄允䅁权慁杂䅁允䅁䅁䅅䅁䭁䙁䝫䅁䵁䅉䅅䅁䙁䅁䅁睁䵁䅁䅁权䝁允䅁权獄权䅁权浄权䅁权湄权䅁允䅁䅁䅅䅁䡁䅁䅁䅁杄低䅎䍄䉁䅁䅁兂䅁䅁䅍䅄䅁䅁䅯睘䅕䅁䅯䄶䅯䅁䅯朵䅯䅁䅯眵䅯䅁䅅䅁䉁䅁䅁权䝁睃䅁䍄䉁䅁䅁䅂䅁䅁䅍䅄䅁䅁䅯䅱䅅䅁䅯充䅁䅁䅯兂䅁䅁䅅䅁䉁䅁䅁䅆杄㜸䭉䅁䅁䅁杷允䅁䅁䅕䅁䑁䅁䅷䅁䭁䕁䘸䅁䭁佁䭫䅁䭁佁䭙䅁䭁佁䭣䅁䉁䅁䅁允䅁䅁䅯䅅䅑䅁杷允䅁䅁䅕䅁䑁䅁䅷䅁䭁䝁䙕䅁䭁佁䭕䅁䭁佁䭙䅁䭁佁䭣䅁䉁䅁䅁允䅁䅁䅯䅏䅳䅁杷允䅁䅁䅍䅁䑁䅁䅷䅁䭁乁䉁䅁䭁䍁䝙䅁䉁䅁䅁允䅁䅁䅕䅁䅁䅁睂歖䵁䅉䅅䅁䕁䅁䅁睁䵁䅁䅁权㝁允䅁权䉁杁䅁权䍁杁䅁允䅁䅁䅅䅁䙁䱁啫䈯塵畁䅊䍄䉁䅁䅁兂䅁䅁䅍䅄䅁䅁䅯䅁䅕䅁䅯儶䅯䅁䅯朵䅯䅁䅯眵䅯䅁䅅䅁䉁䅁䅁权剄睄䅁䍄䉁䅁䅁兂䅁䅁䅍䅄䅁䅁䅯䄰䅅䅁䅯儵䅯䅁䅯朵䅯䅁䅯眵䅯䅁䅅䅁䉁䅁䅁权允䅂䅁䍄䉁䅁䅁兂䅁䅁䅍䅄䅁䅁䅯䄰䅅䅁䅯䄷䅯䅁䅯朵䅯䅁䅯眵䅯䅁䅅䅁䉁䅁䅁权允䅂䅁䍄䉁䅁䅁兂䅁䅁䅍䅄䅁䅁䅯杹䅕䅁䅯䄷䅯䅁䅯朵䅯䅁䅯眵䅯䅁䅅䅁䉁䅁䅁睂䅁䅁䅁偯歄䅑杷允䅁䅁䅕䅁䑁䅁䅷䅁䭁䝁䵣䅁䭁佁䬰䅁䭁佁䭙䅁䭁佁䭣䅁䉁䅁䅁允䅁䅁䅣䅁䅁䵁䩁欵䵁䅉䅅䅁䑁䅁䅁睁䵁䅁䅁权晄兂䅁权奁杂䅁允䅁䅁䅅䅁䭁䍁䝫䅁䵁䅉䅅䅁䑁䅁䅁睁䵁䅁䅁权允兂䅁权慁杂䅁允䅁䅁䅅䅁䭁䍁䜰䅁䵁䅉䅅䅁䑁䅁䅁睁䵁䅁䅁权癁䅁䅁权奁杂䅁允䅁䅁䅅䅁䭁䍁䝫䅁䵁䅉䅅䅁䕁䅁䅁睁䵁䅁䅁权癁䅁䅁权晁杂䅁权杁杂䅁允䅁䅁䅅䅁䭁䡁䭳䅁䵁䅉䅅䅁䑁䅁䅁睁䵁䅁䅁权牄兂䅁权敁杂䅁允䅁䅁䅅䅁䭁佁䜰䅁䵁䅉䅅䅁䑁䅁䅁睁䵁䅁䅁权癁䅁䅁权歁杂䅁允䅁䅁䅅䅁䭁䉁䕁䅁䵁䅉䅅䅁䑁䅁䅁睁䵁䅁䅁权⽁睄䅁权敁杂䅁允䅁䅁䅅䅁䭁䝁䥁䅁䵁䅉䅅䅁䙁䅁䅁睁䵁䅁䅁权啄睃䅁权汄权䅁权浄权䅁权湄权䅁允䅁䅁䅅䅁䭁䭁䱕䅁䵁䅉䅅䅁䙁䅁䅁睁䵁䅁䅁权楂兄䅁权潄权䅁权浄权䅁权湄权䅁允䅁䅁䅅䅁䭁䉁䕁䅁䵁䅉䅅䅁䑁䅁䅁睁䵁䅁䅁权扃睃䅁权敁杂䅁允䅁䅁䅅䅁䭁䑁䝑䅁䵁䅉䅅䅁䙁䅁䅁睁䵁䅁䅁权慁兂䅁权潄权䅁权浄权䅁权湄权䅁允䅁䅁䅅䅁䭁䉁䕁䅁䵁䅉䅅䅁䙁䅁䅁睁䵁䅁䅁权癁䅁䅁权潄权䅁权浄权䅁权湄权䅁允䅁䅁䅅䅁䭁䅁䱙䅁䵁䅉䅅䅁䑁䅁䅁睁䵁䅁䅁权䙁杄䅁权敁杂䅁允䅁䅁䅅䅁䭁䙁䝷䅁䵁䅉䅅䅁䑁䅁䅁睁䵁䅁䅁权㡂杄䅁权歁杂䅁允䅁䅁䅅䅁䭁䉁䕁䅁䵁䅉䅅䅁䙁䅁䅁睁䵁䅁䅁权楂兄䅁权瑄权䅁权浄权䅁权湄权䅁允䅁䅁䅅䅁䭁䉁䕁䅁䵁䅉䅅䅁䙁䅁䅁睁䵁䅁䅁权权兄䅁权獄权䅁权浄权䅁权湄权䅁允䅁䅁䅅䅁䭁䉁䕁䅁䵁䅉䅅䅁䑁䅁䅁睁䵁䅁䅁权灄允䅁权捁杂䅁允䅁䅁䅅䅁䭁䝁䡧䅁䵁䅉䅅䅁䑁䅁䅁睁䵁䅁䅁权坂睃䅁权敁杂䅁允䅁䅁䅅䅁䭁䑁䝑䅁䵁䅉䅅䅁䕁䅁䅁睁䵁䅁䅁权㍄䅁䅁权䕁䅁䅁权䕁杁䅁允䅁䅁䅅䅁啁䍁摁先䅁䅁䅁䍄䉁䅁䅁䅂䅁䅁䅍䅄䅁䅁䅯䅬䅅䅁䅯允䅉䅁䅯兂䅉䅁䅅䅁䉁䅁䅁兂ㅃ灓橥㕘倸兑杷允䅁䅁䅕䅁䑁䅁䅷䅁䭁䍁䉣䅁䭁佁䭫䅁䭁佁䭙䅁䭁佁䭣䅁䉁䅁䅁允䅁䅁䅯桃䅁䅁杷允䅁䅁䅕䅁䑁䅁䅷䅁䭁䍁䙕䅁䭁佁䭷䅁䭁佁䭙䅁䭁佁䭣䅁䉁䅁䅁允䅁䅁䅯䅅䅑䅁杷允䅁䅁䅑䅁䑁䅁䅷䅁䭁佁䉫䅁䭁䉁䜸䅁䭁䍁䝁䅁䉁䅁䅁允䅁䅁䅯䅉䅫䅁杷允䅁䅁䅍䅁䑁䅁䅷䅁䭁佁䉫䅁䭁䍁䝙䅁䉁䅁䅁允䅁䅁䅕瑃橥䑣㘱啖䵁䅉䅅䅁䙁䅁䅁睁䵁䅁䅁权灄允䅁权汄权䅁权浄权䅁权湄权䅁允䅁䅁䅅䅁䭁䑁䌰䅁䵁䅉䅅䅁䕁䅁䅁睁䵁䅁䅁权䑂䅁䅁权䭁䅁䅁权䕁杁䅁允䅁䅁䅅䅁䙁䙁余扌摋礷䅊䍄䉁䅁䅁䅂䅁䅁䅍䅄䅁䅁䅯睏䅅䅁䅯睈䅙䅁䅯䅉䅙䅁䅅䅁䉁䅁䅁权湄睂䅁䍄䉁䅁䅁睁䅁䅁䅍䅄䅁䅁䅯兄䄰䅁䅯䅇䅙䅁䅅䅁䉁䅁䅁权䭂杂䅁䍄䉁䅁䅁䅂䅁䅁䅍䅄䅁䅁䅯杭䅳䅁䅯睈䅙䅁䅯䅉䅙䅁䅅䅁䉁䅁䅁权䕃睂䅁䍄䉁䅁䅁睁䅁䅁䅍䅄䅁䅁䅯眫䅅䅁䅯䅇䅙䅁䅅䅁䉁䅁䅁权䕂杂䅁䍄䉁䅁䅁兂䅁䅁䅍䅄䅁䅁䅯杂䅙䅁䅯䄷䅯䅁䅯朵䅯䅁䅯眵䅯䅁䅅䅁䉁䅁䅁睂䅁䅁䅁倴汪䅑杷允䅁䅁䅍䅁䑁䅁䅷䅁䭁䑁䉫䅁䭁䉁䝧䅁䉁䅁䅁允䅁䅁䅯兌䅙䅁杷允䅁䅁䅍䅁䑁䅁䅷䅁䭁䕁䙅䅁䭁䍁䝙䅁䉁䅁䅁允䅁䅁䅕㘱睎児䡱䕗䵁䅉䅅䅁䕁䅁䅁睁䵁䅁䅁权ㅁ允䅁权剁䅁䅁权䕁杁䅁允䅁䅁䅅䅁啁䵁䑁硦䅣䅁䅁䍄䉁䅁䅁睁䅁䅁䅍䅄䅁䅁䅯䅯䅕䅁䅯杇䅙䅁䅅䅁䉁䅁䅁权䱂杂䅁䍄䉁䅁䅁兂䅁䅁䅍䅄䅁䅁䅯睔䄰䅁䅯朶䅯䅁䅯朵䅯䅁䅯眶䅯䅁䅅䅁䉁䅁䅁权允䅂䅁䍄䉁䅁䅁䅂䅁䅁䅍䅄䅁䅁䅯䅸䅁䅁䅯允䅉䅁䅯杁䅉䅁䅅䅁䉁䅁䅁兂硃㠲⽱㜹摺䅑杷允䅁䅁䅕䅁䑁䅁䅷䅁䭁䑁䉫䅁䭁佁䭕䅁䭁佁䭙䅁䭁佁䭣䅁䉁䅁䅁允䅁䅁䅯兄䅳䅁杷允䅁䅁䅑䅁䑁䅁䅷䅁䭁䩁䉳䅁䭁䅁䅯䅁䭁䅁䍑䅁䉁䅁䅁允䅁䅁䅕㥏倹婪畤啁䵁䅉䅅䅁䙁䅁䅁睁䵁䅁䅁权㕁允䅁权潄权䅁权浄权䅁权湄权䅁允䅁䅁䅅䅁䭁偁䬴䅁䵁䅉䅅䅁䑁䅁䅁睁䵁䅁䅁权䍄䅂䅁权慁杂䅁允䅁䅁䅅䅁䭁䙁䜸䅁䵁䅉䅅䅁䙁䅁䅁睁䵁䅁䅁权偁䅅䅁权汄权䅁权浄权䅁权湄权䅁允䅁䅁䅅䅁䭁䑁䱣䅁䵁䅉䅅䅁䙁䅁䅁睁䵁䅁䅁权䙁兂䅁权汄权䅁权浄权䅁权湄权䅁允䅁䅁䅅䅁䭁䑁䱧䅁䵁䅉䅅䅁䑁䅁䅁睁䵁䅁䅁权䑄兄䅁权流杂䅁允䅁䅁䅅䅁䙁佁剸䉵䘶か䅚䍄䉁䅁䅁兂䅁䅁䅍䅄䅁䅁䅯术䅷䅁䅯䄶䅯䅁䅯朵䅯䅁䅯眵䅯䅁䅅䅁䉁䅁䅁权允䅂䅁䍄䉁䅁䅁睁䅁䅁䅍䅄䅁䅁䅯先䅳䅁䅯杊䅙䅁䅅䅁䉁䅁䅁兂硂児塲祯坂䅑杷允䅁䅁䅕䅁䑁䅁䅷䅁䭁䑁䉫䅁䭁佁䬰䅁䭁佁䭙䅁䭁佁䭣䅁䉁䅁䅁允䅁䅁䅣䅁䅁䕁䵂欵䵁䅉䅅䅁䑁䅁䅁睁䵁䅁䅁权㙄䅁䅁权敁杂䅁允䅁䅁䅅䅁䭁䕁䝙䅁䵁䅉䅅䅁䑁䅁䅁睁䵁䅁䅁权摁䅄䅁权慁杂䅁允䅁䅁䅅䅁䭁䑁䜴䅁䵁䅉䅅䅁䙁䅁䅁睁䵁䅁䅁权楄䅂䅁权瑄权䅁权浄权䅁权湄权䅁允䅁䅁䅅䅁䡁䅁䅁䅁䅄畴䅖䍄䉁䅁䅁睁䅁䅁䅍䅄䅁䅁䅯睭䄴䅁䅯杈䅙䅁䅅䅁䉁䅁䅁权啂杂䅁䍄䉁䅁䅁睁䅁䅁䅍䅄䅁䅁䅯睦䅕䅁䅯䅊䅙䅁䅅䅁䉁䅁䅁权潁睂䅁䍄䉁䅁䅁䅂䅁䅁䅍䅄䅁䅁䅯眱䅅䅁䅯权䅁䅁䅯䅂䅉䅁䅅䅁䉁䅁䅁兂浂浚浚浚乙䅑杷允䅁䅁䅕䅁䑁䅁䅷䅁䭁䝁乍䅁䭁佁䭯䅁䭁佁䭙䅁䭁佁䭳䅁䉁䅁䅁允䅁䅁䅯䅅䅑䅁杷允䅁䅁䅕䅁䑁䅁䅷䅁䭁偁䅯䅁䭁佁䭕䅁䭁佁䭙䅁䭁佁䭣䅁䉁䅁䅁允䅁䅁䅯児䅉䅁杷允䅁䅁䅕䅁䑁䅁䅷䅁䭁䕁䙫䅁䭁佁䭷䅁䭁佁䭙䅁䭁佁䭣䅁䉁䅁䅁允䅁䅁䅣䅁䅁䵁塄欴䵁䅉䅅䅁䙁䅁䅁睁䵁䅁䅁权㙂兂䅁权煄权䅁权浄权䅁权牄权䅁允䅁䅁䅅䅁䡁䅁䅁䅁杁⭊䅚䍄䉁䅁䅁兂䅁䅁䅍䅄䅁䅁䅯杊䄴䅁䅯儵䅯䅁䅯朵䅯䅁䅯眵䅯䅁䅅䅁䉁䅁䅁权捁睃䅁䍄䉁䅁䅁兂䅁䅁䅍䅄䅁䅁䅯䅔䄸䅁䅯䄷䅯䅁䅯朵䅯䅁䅯眵䅯䅁䅅䅁䉁䅁䅁权允䅂䅁䍄䉁䅁䅁兂䅁䅁䅍䅄䅁䅁䅯兔䄸䅁䅯䄷䅯䅁䅯朵䅯䅁䅯眵䅯䅁䅅䅁䉁䅁䅁睂䅁䅁䅁䡧汦䅑杷允䅁䅁䅍䅁䑁䅁䅷䅁䭁偁䱧䅁䭁䉁䝧䅁䉁䅁䅁允䅁䅁䅯兇䅙䅁杷允䅁䅁䅕䅁䑁䅁䅷䅁䭁偁䅯䅁䭁佁䭫䅁䭁佁䭙䅁䭁佁䭣䅁䉁䅁䅁允䅁䅁䅯桅䅁䅁杷允䅁䅁䅕䅁䑁䅁䅷䅁䭁䅁佷䅁䭁佁䭧䅁䭁佁䭙䅁䭁佁䭣䅁䉁䅁䅁允䅁䅁䅯李䅳䅁杷允䅁䅁䅑䅁䑁䅁䅷䅁䭁佁䴸䅁䭁䉁䜸䅁䭁䍁䝁䅁䉁䅁䅁允䅁䅁䅯硅䅁䅁杷允䅁䅁䅍䅁䑁䅁䅷䅁䭁䱁䕫䅁䭁䉁䝧䅁䉁䅁䅁允䅁䅁䅯兌䅙䅁杷允䅁䅁䅑䅁䑁䅁䅷䅁䭁佁䅍䅁䭁䅁䅯䅁䭁䅁䍑䅁䉁䅁䅁允䅁䅁䅕穐敖歵䵫樸䴸䅉䅅䅁䙁䅁䅁睁䵁䅁䅁权扃杄䅁权汄权䅁权浄权䅁权湄权䅁允䅁䅁䅅䅁䭁䉁䕁䅁䵁䅉䅅䅁䙁䅁䅁睁䵁䅁䅁权㙄䅁䅁权煄权䅁权浄权䅁权牄权䅁允䅁䅁䅅䅁䡁䅁䅁䅁杄畔䅚䍄䉁䅁䅁兂䅁䅁䅍䅄䅁䅁䅯末䅁䅁䅯䄷䅯䅁䅯朵䅯䅁䅯眵䅯䅁䅅䅁䉁䅁䅁睂䅁䅁䅁䑧浮䅑杷允䅁䅁䅕䅁䑁䅁䅷䅁䭁䵁䈴䅁䭁佁䭧䅁䭁佁䭙䅁䭁佁䭣䅁䉁䅁䅁允䅁䅁䅯杂䅳䅁杷允䅁䅁䅍䅁䑁䅁䅷䅁䭁䥁䙯䅁䭁䍁䝑䅁䉁䅁䅁允䅁䅁䅯䅴䅣䅁杷允䅁䅁䅑䅁䑁䅁䅷䅁䭁䉁䈴䅁䭁䅁䅑䅁䭁䅁䅕䅁䉁䅁䅁允䅁䉁䅑偉浰杂䅁䅁䵁䅉䅅䅁䙁䅁䅁睁䵁䅁䅁权䉄允䅁权汄权䅁权浄权䅁权湄权䅁允䅁䅁䅅䅁䭁䑁䰴䅁䵁䅉䅅䅁䑁䅁䅁睁䵁䅁䅁权牂杄䅁权流杂䅁允䅁䅁䅅䅁䙁䉁畓⭒㙆䔱䅰䍄䉁䅁䅁䅂䅁䅁䅍䅄䅁䅁䅯䅌䅅䅁䅯䅂䅁䅁䅯䅂䅉䅁䅅䅁䉁䅁䅁䅆㑁䍐䍁䅁䅁䅁杷允䅁䅁䅕䅁䑁䅁䅷䅁䭁䵁䉅䅁䭁佁䭯䅁䭁佁䭙䅁䭁佁䭳䅁䉁䅁䅁允䅁䅁䅣䅁䅁䵁偂欵䵁䅉䅅䅁䙁䅁䅁睁䵁䅁䅁权慁䅄䅁权灄权䅁权浄权䅁权湄权䅁允䅁䅁䅅䅁䭁䉁兑䅁䵁䅉䅅䅁䙁䅁䅁睁䵁䅁䅁权湄䅂䅁权汄权䅁权浄权䅁权湄权䅁允䅁䅁䅅䅁䭁䉁䕁䅁䵁䅉䅅䅁䑁䅁䅁睁䵁䅁䅁权煄允䅁权慁杂䅁允䅁䅁䅅䅁䭁䡁䝳䅁䵁䅉䅅䅁䑁䅁䅁睁䵁䅁䅁权千兂䅁权慁杂䅁允䅁䅁䅅䅁䭁䕁䝁䅁䵁䅉䅅䅁䑁䅁䅁睁䵁䅁䅁权呄䅁䅁权捁杂䅁允䅁䅁䅅䅁䭁䉁䡷䅁䵁䅉䅅䅁䑁䅁䅁睁䵁䅁䅁权硄兂䅁权捁杂䅁允䅁䅁䅅䅁䭁䍁䝳䅁䵁䅉䅅䅁䕁䅁䅁睁䵁䅁䅁权煄允䅁权晁杂䅁权杁杂䅁允䅁䅁䅅䅁䭁䥁䝙䅁䵁䅉䅅䅁䑁䅁䅁睁䵁䅁䅁权煄允䅁权歁杂䅁允䅁䅁䅅䅁䭁䡁䬴䅁䵁䅉䅅䅁䑁䅁䅁睁䵁䅁䅁权䩁兄䅁权奁杂䅁允䅁䅁䅅䅁䭁䕁䝁䅁䵁䅉䅅䅁䙁䅁䅁睁䵁䅁䅁权䑄兄䅁权獄权䅁权浄权䅁权湄权䅁允䅁䅁䅅䅁䭁䉁䕁䅁䵁䅉䅅䅁䕁䅁䅁睁䵁䅁䅁权湃䅂䅁权晁杂䅁权杁杂䅁允䅁䅁䅅䅁䭁䕁䜴䅁䵁䅉䅅䅁䑁䅁䅁睁䵁䅁䅁权乂允䅁权奁杂䅁允䅁䅁䅅䅁䭁䕁䝁䅁䵁䅉䅅䅁䑁䅁䅁睁䵁䅁䅁权䕄䅄䅁权捁杂䅁允䅁䅁䅅䅁䭁䕁䡙䅁䵁䅉䅅䅁䙁䅁䅁睁䵁䅁䅁权㡄兂䅁权瑄权䅁权浄权䅁权湄权䅁允䅁䅁䅅䅁䭁䉁䕁䅁䵁䅉䅅䅁䑁䅁䅁睁䵁䅁䅁权乂允䅁权慁杂䅁允䅁䅁䅅䅁䭁䕁䝁䅁䵁䅉䅅䅁䙁䅁䅁睁䵁䅁䅁权坃䅂䅁权汄权䅁权浄权䅁权湄权䅁允䅁䅁䅅䅁䭁䉁䕁䅁䵁䅉䅅䅁䙁䅁䅁睁䵁䅁䅁权婄兂䅁权獄权䅁权浄权䅁权湄权䅁允䅁䅁䅅䅁䡁䅁䅁䅁䅂位䅚䍄䉁䅁䅁睁䅁䅁䅍䅄䅁䅁䅯兔䅅䅁䅯杊䅙䅁䅅䅁䉁䅁䅁兂䙃ㄶ㑇浈噖䅑杷允䅁䅁䅕䅁䑁䅁䅷䅁䭁佁倴䅁䭁佁䭯䅁䭁佁䭙䅁䭁佁䭳䅁䉁䅁䅁允䅁䅁䅯䅅䅑䅁杷允䅁䅁䅕䅁䑁䅁䅷䅁䭁䕁䈰䅁䭁佁䭕䅁䭁佁䭙䅁䭁佁䭣䅁䉁䅁䅁允䅁䅁䅯䅏䅳䅁杷允䅁䅁䅕䅁䑁䅁䅷䅁䭁䕁䈰䅁䭁佁䬰䅁䭁佁䭙䅁䭁佁䭣䅁䉁䅁䅁允䅁䅁䅣䅁䅁䵁ぁ欵䵁䅉䅅䅁䑁䅁䅁睁䵁䅁䅁权⽁䅁䅁权奁杂䅁允䅁䅁䅅䅁䭁䉁䝫䅁䵁䅉䅅䅁䕁䅁䅁睁䵁䅁䅁权㑂允䅁权䭁䅁䅁权䕁杁䅁允䅁䅁䅅䅁䙁䉁䕫杖琴杳䅨䍄䉁䅁䅁䅂䅁䅁䅍䅄䅁䅁䅯儶䅅䅁䅯䅂䅁䅁䅯兂䅁䅁䅅䅁䉁䅁䅁䅆奃晭䉫䅁䅁䅁杷允䅁䅁䅕䅁䑁䅁䅷䅁䭁䥁䅅䅁䭁佁䭯䅁䭁佁䭙䅁䭁佁䭳䅁䉁䅁䅁允䅁䅁䅯䅅䅑䅁杷允䅁䅁䅍䅁䑁䅁䅷䅁䭁䥁久䅁䭁䍁䝑䅁䉁䅁䅁允䅁䅁䅯䉇䅁䅁杷允䅁䅁䅑䅁䑁䅁䅷䅁䭁䑁䄸䅁䭁䉁䜸䅁䭁䍁䝁䅁䉁䅁䅁允䅁䅁䅯睦䅯䅁杷允䅁䅁䅑䅁䑁䅁䅷䅁䭁䙁䙧䅁䭁䉁䜸䅁䭁䍁䝁䅁䉁䅁䅁允䅁䅁䅯眫䅣䅁杷允䅁䅁䅍䅁䑁䅁䅷䅁䭁䑁䄸䅁䭁䍁䝙䅁䉁䅁䅁允䅁䅁䅕歲桦桥救ざ䵁䅉䅅䅁䙁䅁䅁睁䵁䅁䅁权牄䅂䅁权灄权䅁权浄权䅁权湄权䅁允䅁䅁䅅䅁䭁䅁副䅁䵁䅉䅅䅁䑁䅁䅁睁䵁䅁䅁权敄兂䅁权敁杂䅁允䅁䅁䅅䅁䭁䙁䝷䅁䵁䅉䅅䅁䑁䅁䅁睁䵁䅁䅁权噁兄䅁权歁杂䅁允䅁䅁䅅䅁䭁䙁剷䅁䵁䅉䅅䅁䕁䅁䅁睁䵁䅁䅁权捃䅁䅁权䉁杁䅁权䙁杁䅁允䅁䅁䅅䅁䙁䅁湬乘㈲獤䅖䍄䉁䅁䅁兂䅁䅁䅍䅄䅁䅁䅯䄶䅑䅁䅯儷䅯䅁䅯朵䅯䅁䅯眵䅯䅁䅅䅁䉁䅁䅁睂䅁䅁䅁䕑浢䅑杷允䅁䅁䅑䅁䑁䅁䅷䅁䭁䩁䅷䅁䭁䅁䍅䅁䭁䅁䍍䅁䉁䅁䅁允䅁䅁䅕䡡儶䕷䥉歷䵁䅉䅅䅁䙁䅁䅁睁䵁䅁䅁权⽁䅁䅁权灄权䅁权浄权䅁权湄权䅁允䅁䅁䅅䅁䭁䉁兯䅁䵁䅉䅅䅁䕁䅁䅁睁䵁䅁䅁权䑁允䅁权䉁杁䅁权䍁杁䅁允䅁䅁䅅䅁䙁䥁⽕ㅒ㉑睄䉬䍄䉁䅁䅁睁䅁䅁䅍䅄䅁䅁䅯睡䅅䅁䅯杇䅙䅁䅅䅁䉁䅁䅁权敂杂䅁䍄䉁䅁䅁兂䅁䅁䅍䅄䅁䅁䅯条䅳䅁䅯儵䅯䅁䅯朵䅯䅁䅯眵䅯䅁䅅䅁䉁䅁䅁权允䅂䅁䍄䉁䅁䅁睁䅁䅁䅍䅄䅁䅁䅯䅅䄴䅁䅯䅇䅙䅁䅅䅁䉁䅁䅁权䩂睂䅁䍄䉁䅁䅁兂䅁䅁䅍䅄䅁䅁䅯兪䅑䅁䅯朶䅯䅁䅯朵䅯䅁䅯眶䅯䅁䅅䅁䉁䅁䅁睂䅁䅁䅁䐴浈䅑杷允䅁䅁䅍䅁䑁䅁䅷䅁䭁䅁䙫䅁䭁䉁䝯䅁䉁䅁䅁允䅁䅁䅯杙䅙䅁杷允䅁䅁䅍䅁䑁䅁䅷䅁䭁䝁䵉䅁䭁䉁䝷䅁䉁䅁䅁允䅁䅁䅯睺䅙䅁杷允䅁䅁䅑䅁䑁䅁䅷䅁䭁䝁䉳䅁䭁䉁䜸䅁䭁䍁䝁䅁䉁䅁䅁允䅁䅁䅯关䅣䅁杷允䅁䅁䅍䅁䑁䅁䅷䅁䭁䅁䘰䅁䭁䉁䜴䅁䉁䅁䅁允䅁䅁䅯䅎䅙䅁杷允䅁䅁䅕䅁䑁䅁䅷䅁䭁䍁䅫䅁䭁佁䭕䅁䭁佁䭙䅁䭁佁䭣䅁䉁䅁䅁允䅁䅁䅯䅇䅳䅁杷允䅁䅁䅍䅁䑁䅁䅷䅁䭁䍁䉯䅁䭁䉁䝯䅁䉁䅁䅁允䅁䅁䅯䅑䅙䅁杷允䅁䅁䅕䅁䑁䅁䅷䅁䭁䵁䕉䅁䭁佁䭯䅁䭁佁䭙䅁䭁佁䭳䅁䉁䅁䅁允䅁䅁䅣䅁䅁䵁⽁欵䵁䅉䅅䅁䕁䅁䅁睁䵁䅁䅁权䑃允䅁权剁䅁䅁权䙁䅁䅁允䅁䅁䅅䅁啁䥁瑃前䅑䅁䅁䍄䉁䅁䅁兂䅁䅁䅍䅄䅁䅁䅯睡䅅䅁䅯䄷䅯䅁䅯朵䅯䅁䅯眵䅯䅁䅅䅁䉁䅁䅁睂䅁䅁䅁䍷浐䅑杷允䅁䅁䅍䅁䑁䅁䅷䅁䭁䕁䉑䅁䭁䉁䝧䅁䉁䅁䅁允䅁䅁䅯兇䅙䅁杷允䅁䅁䅍䅁䑁䅁䅷䅁䭁䕁䉑䅁䭁䍁䝑䅁䉁䅁䅁允䅁䅁䅯內䅯䅁杷允䅁䅁䅑䅁䑁䅁䅷䅁䭁乁䉙䅁䭁䅁䍅䅁䭁䅁䍉䅁䉁䅁䅁允䅁䅁䅕䨹牴眰獢唰䵁䅉䅅䅁䙁䅁䅁睁䵁䅁䅁权噄兂䅁权煄权䅁权浄权䅁权牄权䅁允䅁䅁䅅䅁䭁䉁䕁䅁䵁䅉䅅䅁䙁䅁䅁睁䵁䅁䅁权䕂允䅁权汄权䅁权浄权䅁权湄权䅁允䅁䅁䅅䅁䭁䑁䱧䅁䵁䅉䅅䅁䕁䅁䅁睁䵁䅁䅁权䅃允䅁权剁䅁䅁权䙁䅁䅁允䅁䅁䅅䅁啁䭁癄楖䅍䅁䅁䍄䉁䅁䅁兂䅁䅁䅍䅄䅁䅁䅯杏䅕䅁䅯儶䅯䅁䅯朵䅯䅁䅯眵䅯䅁䅅䅁䉁䅁䅁权允䅂䅁䍄䉁䅁䅁兂䅁䅁䅍䅄䅁䅁䅯䅒䅅䅁䅯䄷䅯䅁䅯朵䅯䅁䅯眵䅯䅁䅅䅁䉁䅁䅁睂䅁䅁䅁䡧汄䅑杷允䅁䅁䅍䅁䑁䅁䅷䅁䭁乁䈸䅁䭁䉁䝷䅁䉁䅁䅁允䅁䅁䅯杗䅙䅁杷允䅁䅁䅑䅁䑁䅁䅷䅁䭁佁䘰䅁䭁䉁䜸䅁䭁䍁䝁䅁䉁䅁䅁允䅁䅁䅯杔䅙䅁杷允䅁䅁䅕䅁䑁䅁䅷䅁䭁偁䉉䅁䭁佁䭷䅁䭁佁䭙䅁䭁佁䭣䅁䉁䅁䅁允䅁䅁䅣䅁䅁䥁煄䔵䵁䅉䅅䅁䑁䅁䅁睁䵁䅁䅁权晄允䅁权敁杂䅁允䅁䅁䅅䅁䭁䙁䝷䅁䵁䅉䅅䅁䑁䅁䅁睁䵁䅁䅁权䡂兄䅁权歁杂䅁允䅁䅁䅅䅁䭁䉁儸䅁䵁䅉䅅䅁䙁䅁䅁睁䵁䅁䅁权祁兂䅁权煄权䅁权浄权䅁权牄权䅁允䅁䅁䅅䅁䡁䅁䅁䅁䅄⭔䅚䍄䉁䅁䅁兂䅁䅁䅍䅄䅁䅁䅯䅮䅕䅁䅯儷䅯䅁䅯朵䅯䅁䅯眵䅯䅁䅅䅁䉁䅁䅁睂䅁䅁䅁䩷汪䅑杷允䅁䅁䅑䅁䑁䅁䅷䅁䭁䅁䅧䅁䭁䅁䅑䅁䭁䅁䍑䅁䉁䅁䅁允䅁䉁䅑挱祣䅁䅁䅁䵁䅉䅅䅁䙁䅁䅁睁䵁䅁䅁权塃兄䅁权獄权䅁权浄权䅁权湄权䅁允䅁䅁䅅䅁䭁䉁䕁䅁䵁䅉䅅䅁䑁䅁䅁睁䵁䅁䅁权䱃睃䅁权慁杂䅁允䅁䅁䅅䅁䭁䝁䝷䅁䵁䅉䅅䅁䑁䅁䅁睁䵁䅁䅁权㕄兂䅁权流杂䅁允䅁䅁䅅䅁䙁䥁䌯匹捨ㅦ䅎䍄䉁䅁䅁兂䅁䅁䅍䅄䅁䅁䅯眳䅅䅁䅯儷䅯䅁䅯朵䅯䅁䅯眵䅯䅁䅅䅁䉁䅁䅁睂䅁䅁䅁䅉洳䅑杷允䅁䅁䅍䅁䑁䅁䅷䅁䭁佁䉳䅁䭁䍁䝙䅁䉁䅁䅁允䅁䅁䅕歲桦桥畒さ䵁䅉䅅䅁䑁䅁䅁睁䵁䅁䅁权䙃兄䅁权歁杂䅁允䅁䅁䅅䅁䭁䍁允䅁䵁䅉䅅䅁䕁䅁䅁睁䵁䅁䅁权⭂杄䅁权晁杂䅁权杁杂䅁允䅁䅁䅅䅁䭁偁䡙䅁䵁䅉䅅䅁䑁䅁䅁睁䵁䅁䅁权坂睃䅁权奁杂䅁允䅁䅁䅅䅁䭁䡁䝷䅁䵁䅉䅅䅁䙁䅁䅁睁䵁䅁䅁权佃䅄䅁权潄权䅁权浄权䅁权湄权䅁允䅁䅁䅅䅁䭁䉁䕁䅁䵁䅉䅅䅁䙁䅁䅁睁䵁䅁䅁权牄允䅁权潄权䅁权浄权䅁权湄权䅁允䅁䅁䅅䅁䭁偁䬴䅁䵁䅉䅅䅁䙁䅁䅁睁䵁䅁䅁权噄䅂䅁权獄权䅁权浄权䅁权湄权䅁允䅁䅁䅅䅁䭁䉁䕁䅁䵁䅉䅅䅁䕁䅁䅁睁䵁䅁䅁权⭃允䅁权䉁杁䅁权䙁杁䅁允䅁䅁䅅䅁䙁䉁捳六托摣䅖䍄䉁䅁䅁䅂䅁䅁䅍䅄䅁䅁䅯杶䅅䅁䅯允䅉䅁䅯睁䅉䅁䅅䅁䉁䅁䅁兂睃数婹㝎堷䅑杷允䅁䅁䅑䅁䑁䅁䅷䅁䭁䍁伴䅁䭁䉁䜸䅁䭁䍁䝁䅁䉁䅁䅁允䅁䅁䅯刵䅅䅁杷允䅁䅁䅕䅁䑁䅁䅷䅁䭁偁䙷䅁䭁佁䭫䅁䭁佁䭙䅁䭁佁䭣䅁䉁䅁䅁允䅁䅁䅯䅅䅑䅁杷允䅁䅁䅕䅁䑁䅁䅷䅁䭁佁䉳䅁䭁佁䭫䅁䭁佁䭙䅁䭁佁䭣䅁䉁䅁䅁允䅁䅁䅯剉䅁䅁杷允䅁䅁䅕䅁䑁䅁䅷䅁䭁偁䙷䅁䭁佁䭯䅁䭁佁䭙䅁䭁佁䭳䅁䉁䅁䅁允䅁䅁䅯䅅䅑䅁杷允䅁䅁䅕䅁䑁䅁䅷䅁䭁佁䉳䅁䭁佁䭯䅁䭁佁䭙䅁䭁佁䭳䅁䉁䅁䅁允䅁䅁䅣䅁䅁佁䡂欵䵁䅉䅅䅁䙁䅁䅁睁䵁䅁䅁权噁兂䅁权瑄权䅁权浄权䅁权湄权䅁允䅁䅁䅅䅁䡁䅁䅁䅁杁电䅊䍄䉁䅁䅁兂䅁䅁䅍䅄䅁䅁䅯杪䅷䅁䅯䄷䅯䅁䅯朵䅯䅁䅯眵䅯䅁䅅䅁䉁䅁䅁权允䅂䅁䍄䉁䅁䅁睁䅁䅁䅍䅄䅁䅁䅯睺䅅䅁䅯杈䅙䅁䅅䅁䉁䅁䅁权慃杂䅁䍄䉁䅁䅁䅂䅁䅁䅍䅄䅁䅁䅯杘䅁䅁䅯允䅉䅁䅯睁䅉䅁䅅䅁䉁䅁䅁兂浂穃獅㡬䄳䅑杷允䅁䅁䅕䅁䑁䅁䅷䅁䭁偁䙷䅁䭁佁䭷䅁䭁佁䭙䅁䭁佁䭣䅁䉁䅁䅁允䅁䅁䅯䅅䅑䅁杷允䅁䅁䅍䅁䑁䅁䅷䅁䭁䍁䅑䅁䭁䉁䝷䅁䉁䅁䅁允䅁䅁䅯兑䅙䅁杷允䅁䅁䅍䅁䑁䅁䅷䅁䭁佁䘴䅁䭁䍁䝙䅁䉁䅁䅁允䅁䅁䅕瑃橥䑣䬳歖䵁䅉䅅䅁䑁䅁䅁睁䵁䅁䅁权䵁杄䅁权敁杂䅁允䅁䅁䅅䅁䭁䉁䡑䅁䵁䅉䅅䅁䕁䅁䅁睁䵁䅁䅁权䉁允䅁权䉁杁䅁权䍁杁䅁允䅁䅁䅅䅁䙁乁䍇䥸穔朰䉂䍄䉁䅁䅁兂䅁䅁䅍䅄䅁䅁䅯兒䅳䅁䅯朶䅯䅁䅯朵䅯䅁䅯眶䅯䅁䅅䅁䉁䅁䅁权允䅂䅁䍄䉁䅁䅁睁䅁䅁䅍䅄䅁䅁䅯兤䅷䅁䅯杇䅙䅁䅅䅁䉁䅁䅁权時杂䅁䍄䉁䅁䅁兂䅁䅁䅍䅄䅁䅁䅯眸䅕䅁䅯儷䅯䅁䅯朵䅯䅁䅯眵䅯䅁䅅䅁䉁䅁䅁权允䅂䅁䍄䉁䅁䅁兂䅁䅁䅍䅄䅁䅁䅯睁䅙䅁䅯䄷䅯䅁䅯朵䅯䅁䅯眵䅯䅁䅅䅁䉁䅁䅁权允䅂䅁䍄䉁䅁䅁睁䅁䅁䅍䅄䅁䅁䅯充䅷䅁䅯䅊䅙䅁䅅䅁䉁䅁䅁权硁充䅁䍄䉁䅁䅁兂䅁䅁䅍䅄䅁䅁䅯䄱䅕䅁䅯䄶䅯䅁䅯朵䅯䅁䅯眵䅯䅁䅅䅁䉁䅁䅁权䝁睃䅁䍄䉁䅁䅁睁䅁䅁䅍䅄䅁䅁䅯睇䄰䅁䅯杇䅙䅁䅅䅁䉁䅁䅁权䱂杂䅁䍄䉁䅁䅁兂䅁䅁䅍䅄䅁䅁䅯八䅑䅁䅯朶䅯䅁䅯朵䅯䅁䅯眶䅯䅁䅅䅁䉁䅁䅁权允䅂䅁䍄䉁䅁䅁睁䅁䅁䅍䅄䅁䅁䅯睃䅙䅁䅯杈䅙䅁䅅䅁䉁䅁䅁权ぁ杂䅁䍄䉁䅁䅁兂䅁䅁䅍䅄䅁䅁䅯睅䅙䅁䅯儵䅯䅁䅯朵䅯䅁䅯眵䅯䅁䅅䅁䉁䅁䅁权㍁睃䅁䍄䉁䅁䅁兂䅁䅁䅍䅄䅁䅁䅯䅊䅁䅁䅯䄶䅯䅁䅯朵䅯䅁䅯眵䅯䅁䅅䅁䉁䅁䅁权䝁睃䅁䍄䉁䅁䅁兂䅁䅁䅍䅄䅁䅁䅯䅊䅁䅁䅯儶䅯䅁䅯朵䅯䅁䅯眵䅯䅁䅅䅁䉁䅁䅁权⭁杄䅁䍄䉁䅁䅁兂䅁䅁䅍䅄䅁䅁䅯䄵䅑䅁䅯儶䅯䅁䅯朵䅯䅁䅯眵䅯䅁䅅䅁䉁䅁䅁权歁䅅䅁䍄䉁䅁䅁䅂䅁䅁䅍䅄䅁䅁䅯睇䅕䅁䅯睈䅙䅁䅯䅉䅙䅁䅅䅁䉁䅁䅁权䵂杂䅁䍄䉁䅁䅁䅂䅁䅁䅍䅄䅁䅁䅯䅃䅅䅁䅯允䅉䅁䅯睁䅉䅁䅅䅁䉁䅁䅁兂佄㈸㘲湍䬰兑杷允䅁䅁䅑䅁䑁䅁䅷䅁䭁䑁䙍䅁䭁䉁䜸䅁䭁䍁䝁䅁䉁䅁䅁允䅁䅁䅯杮䅣䅁杷允䅁䅁䅍䅁䑁䅁䅷䅁䭁䥁䙉䅁䭁䉁䝷䅁䉁䅁䅁允䅁䅁䅯䅄䅣䅁杷允䅁䅁䅕䅁䑁䅁䅷䅁䭁䥁䘰䅁䭁佁䭕䅁䭁佁䭙䅁䭁佁䭣䅁䉁䅁䅁允䅁䅁䅯䅅䅑䅁杷允䅁䅁䅕䅁䑁䅁䅷䅁䭁䅁佯䅁䭁佁䭕䅁䭁佁䭙䅁䭁佁䭣䅁䉁䅁䅁允䅁䅁䅯䅅䅑䅁杷允䅁䅁䅕䅁䑁䅁䅷䅁䭁䅁佯䅁䭁佁䭧䅁䭁佁䭙䅁䭁佁䭣䅁䉁䅁䅁允䅁䅁䅯䅅䅑䅁杷允䅁䅁䅕䅁䑁䅁䅷䅁䭁䭁䅣䅁䭁佁䭧䅁䭁佁䭙䅁䭁佁䭣䅁䉁䅁䅁允䅁䅁䅯杂䅳䅁杷允䅁䅁䅕䅁䑁䅁䅷䅁䭁䭁䅣䅁䭁佁䭷䅁䭁佁䭙䅁䭁佁䭣䅁䉁䅁䅁允䅁䅁䅣䅁䅁䥁䕁欵䵁䅉䅅䅁䑁䅁䅁睁䵁䅁䅁权獄允䅁权奁杂䅁允䅁䅁䅅䅁䭁䕁䝯䅁䵁䅉䅅䅁䑁䅁䅁睁䵁䅁䅁权獄允䅁权敁杂䅁允䅁䅁䅅䅁䭁乁䠸䅁䵁䅉䅅䅁䑁䅁䅁睁䵁䅁䅁权塄睃䅁权捁杂䅁允䅁䅁䅅䅁䭁䵁䥫䅁䵁䅉䅅䅁䑁䅁䅁睁䵁䅁䅁权㡃䅄䅁权歁杂䅁允䅁䅁䅅䅁䭁䩁剅䅁䵁䅉䅅䅁䑁䅁䅁睁䵁䅁䅁权塃兄䅁权奁杂䅁允䅁䅁䅅䅁䭁䡁䝷䅁䵁䅉䅅䅁䕁䅁䅁睁䵁䅁䅁权獄允䅁权晁杂䅁权杁杂䅁允䅁䅁䅅䅁䭁偁䝫䅁䵁䅉䅅䅁䙁䅁䅁睁䵁䅁䅁权獄允䅁权瑄权䅁权浄权䅁权湄权䅁允䅁䅁䅅䅁䡁䅁䅁䅁䅁敁䅚䍄䉁䅁䅁兂䅁䅁䅍䅄䅁䅁䅯睒䅕䅁䅯儶䅯䅁䅯朵䅯䅁䅯眵䅯䅁䅅䅁䉁䅁䅁权奁充䅁䍄䉁䅁䅁兂䅁䅁䅍䅄䅁䅁䅯免䅷䅁䅯儷䅯䅁䅯朵䅯䅁䅯眵䅯䅁䅅䅁䉁䅁䅁权允䅂䅁䍄䉁䅁䅁兂䅁䅁䅍䅄䅁䅁䅯睩䅑䅁䅯儷䅯䅁䅯朵䅯䅁䅯眵䅯䅁䅅䅁䉁䅁䅁权允䅂䅁䍄䉁䅁䅁睁䅁䅁䅍䅄䅁䅁䅯眷䄰䅁䅯䅈䅙䅁䅅䅁䉁䅁䅁权楂杂䅁䍄䉁䅁䅁兂䅁䅁䅍䅄䅁䅁䅯䅣䅅䅁䅯䄶䅯䅁䅯朵䅯䅁䅯眵䅯䅁䅅䅁䉁䅁䅁权䝁睃䅁䍄䉁䅁䅁兂䅁䅁䅍䅄䅁䅁䅯䅤䄸䅁䅯儵䅯䅁䅯朵䅯䅁䅯眵䅯䅁䅅䅁䉁䅁䅁权奁睃䅁䍄䉁䅁䅁䅂䅁䅁䅍䅄䅁䅁䅯兲䄰䅁䅯睈䅙䅁䅯䅉䅙䅁䅅䅁䉁䅁䅁权㉁睂䅁䍄䉁䅁䅁兂䅁䅁䅍䅄䅁䅁䅯朰䅕䅁䅯儶䅯䅁䅯朵䅯䅁䅯眵䅯䅁䅅䅁䉁䅁䅁权汁䅅䅁䍄䉁䅁䅁兂䅁䅁䅍䅄䅁䅁䅯儷䅅䅁䅯儶䅯䅁䅯朵䅯䅁䅯眵䅯䅁䅅䅁䉁䅁䅁权流䅅䅁䍄䉁䅁䅁睁䅁䅁䅍䅄䅁䅁䅯杧䄴䅁䅯杊䅙䅁䅅䅁䉁䅁䅁兂䥂場啯煲奤䅑杷允䅁䅁䅕䅁䑁䅁䅷䅁䭁佁䈰䅁䭁佁䭷䅁䭁佁䭙䅁䭁佁䭣䅁䉁䅁䅁允䅁䅁䅣䅁䅁䍁䩄唵䵁䅉䅅䅁䑁䅁䅁睁䵁䅁䅁权佄兂䅁权流杂䅁允䅁䅁䅅䅁䙁乁橥䑣䬰ㅎ䅨䍄䉁䅁䅁兂䅁䅁䅍䅄䅁䅁䅯杓䅳䅁䅯䄷䅯䅁䅯朵䅯䅁䅯眵䅯䅁䅅䅁䉁䅁䅁权允䅂䅁䍄䉁䅁䅁兂䅁䅁䅍䅄䅁䅁䅯睃䅙䅁䅯儵䅯䅁䅯朵䅯䅁䅯眵䅯䅁䅅䅁䉁䅁䅁权允䅂䅁䍄䉁䅁䅁兂䅁䅁䅍䅄䅁䅁䅯眲䄸䅁䅯䄷䅯䅁䅯朵䅯䅁䅯眵䅯䅁䅅䅁䉁䅁䅁权允䅂䅁䍄䉁䅁䅁睁䅁䅁䅍䅄䅁䅁䅯杧䅳䅁䅯杈䅙䅁䅅䅁䉁䅁䅁权佃睂䅁䍄䉁䅁䅁睁䅁䅁䅍䅄䅁䅁䅯杈䄴䅁䅯杇䅙䅁䅅䅁䉁䅁䅁权㥁杂䅁䍄䉁䅁䅁睁䅁䅁䅍䅄䅁䅁䅯睃䅁䅁䅯杈䅙䅁䅅䅁䉁䅁䅁权䵃杂䅁䍄䉁䅁䅁兂䅁䅁䅍䅄䅁䅁䅯睩䄸䅁䅯朶䅯䅁䅯朵䅯䅁䅯眶䅯䅁䅅䅁䉁䅁䅁睂䅁䅁䅁䍁浔䅑杷允䅁䅁䅕䅁䑁䅁䅷䅁䭁偁䵍䅁䭁佁䭫䅁䭁佁䭙䅁䭁佁䭣䅁䉁䅁䅁允䅁䅁䅯硊䅁䅁杷允䅁䅁䅍䅁䑁䅁䅷䅁䭁䅁䅳䅁䭁䍁䝙䅁䉁䅁䅁允䅁䅁䅕硥畓⭒慇䕓䵁䅉䅅䅁䙁䅁䅁睁䵁䅁䅁权祄允䅁权煄权䅁权浄权䅁权牄权䅁允䅁䅁䅅䅁䡁䅁䅁䅁䅃体䅚䍄䉁䅁䅁睁䅁䅁䅍䅄䅁䅁䅯眵䅅䅁䅯杈䅙䅁䅅䅁䉁䅁䅁权㍁杂䅁䍄䉁䅁䅁䅂䅁䅁䅍䅄䅁䅁䅯睱䅁䅁䅯权䅁䅁䅯兂䅁䅁䅅䅁䉁䅁䅁兂䙃ㄶ㑇杈剕䅑杷允䅁䅁䅍䅁䑁䅁䅷䅁䭁乁䵉䅁䭁䉁䝯䅁䉁䅁䅁允䅁䅁䅯䅷䅙䅁杷允䅁䅁䅕䅁䑁䅁䅷䅁䭁䉁䉍䅁䭁佁䭕䅁䭁佁䭙䅁䭁佁䭣䅁䉁䅁䅁允䅁䅁䅯䅏䅳䅁杷允䅁䅁䅍䅁䑁䅁䅷䅁䭁䕁䙯䅁䭁䉁䝧䅁䉁䅁䅁允䅁䅁䅯兓䅣䅁杷允䅁䅁䅕䅁䑁䅁䅷䅁䭁䝁䘰䅁䭁佁䭧䅁䭁佁䭙䅁䭁佁䭣䅁䉁䅁䅁允䅁䅁䅯杂䅳䅁杷允䅁䅁䅕䅁䑁䅁䅷䅁䭁䅁䅳䅁䭁佁䬰䅁䭁佁䭙䅁䭁佁䭣䅁䉁䅁䅁允䅁䅁䅯䅅䅑䅁杷允䅁䅁䅍䅁䑁䅁䅷䅁䭁佁䈴䅁䭁䉁䝧䅁䉁䅁䅁允䅁䅁䅯䅦䅙䅁杷允䅁䅁䅍䅁䑁䅁䅷䅁䭁䅁䙅䅁䭁䉁䜴䅁䉁䅁䅁允䅁䅁䅯杯䅙䅁杷允䅁䅁䅑䅁䑁䅁䅷䅁䭁䍁內䅁䭁䉁䜸䅁䭁䍁䝁䅁䉁䅁䅁允䅁䅁䅯䅰䅣䅁杷允䅁䅁䅕䅁䑁䅁䅷䅁䭁䙁䴸䅁䭁佁䭷䅁䭁佁䭙䅁䭁佁䭣䅁䉁䅁䅁允䅁䅁䅣䅁䅁䭁あ唵䵁䅉䅅䅁䙁䅁䅁睁䵁䅁䅁权⭃兄䅁权獄权䅁权浄权䅁权湄权䅁允䅁䅁䅅䅁䡁䅁䅁䅁杄⭷䅖䍄䉁䅁䅁睁䅁䅁䅍䅄䅁䅁䅯眫䄰䅁䅯䅊䅙䅁䅅䅁䉁䅁䅁权㉃充䅁䍄䉁䅁䅁兂䅁䅁䅍䅄䅁䅁䅯杄䅕䅁䅯䄶䅯䅁䅯朵䅯䅁䅯眵䅯䅁䅅䅁䉁䅁䅁权䝁睃䅁䍄䉁䅁䅁䅂䅁䅁䅍䅄䅁䅁䅯克䅅䅁䅯䅂䅁䅁䅯䅂䅉䅁䅅䅁䉁䅁䅁䅆桃椳䅳䅁䅁䅁杷允䅁䅁䅕䅁䑁䅁䅷䅁䭁䑁䉳䅁䭁佁䭧䅁䭁佁䭙䅁䭁佁䭣䅁䉁䅁䅁允䅁䅁䅯杂䅳䅁杷允䅁䅁䅕䅁䑁䅁䅷䅁䭁䉁䱁䅁䭁佁䭯䅁䭁佁䭙䅁䭁佁䭳䅁䉁䅁䅁允䅁䅁䅯䅅䅑䅁杷允䅁䅁䅑䅁䑁䅁䅷䅁䭁佁䈸䅁䭁䉁䜸䅁䭁䍁䝁䅁䉁䅁䅁允䅁䅁䅯材䅣䅁杷允䅁䅁䅑䅁䑁䅁䅷䅁䭁䕁䉑䅁䭁䉁䅅䅁䭁䅁䍑䅁䉁䅁䅁允䅁䉁䅑䩑䵰䅊䅁䅁䵁䅉䅅䅁䕁䅁䅁睁䵁䅁䅁权杄䅁䅁权䭁䅁䅁权䙁䅁䅁允䅁䅁䅅䅁䙁䡁潎敫㠱硐䅖䍄䉁䅁䅁睁䅁䅁䅍䅄䅁䅁䅯䅥䅁䅁䅯䅈䅙䅁䅅䅁䉁䅁䅁权䡂杂䅁䍄䉁䅁䅁兂䅁䅁䅍䅄䅁䅁䅯眷䅅䅁䅯儵䅯䅁䅯朵䅯䅁䅯眵䅯䅁䅅䅁䉁䅁䅁权允䅂䅁䍄䉁䅁䅁睁䅁䅁䅍䅄䅁䅁䅯杵䅑䅁䅯杈䅙䅁䅅䅁䉁䅁䅁权橄杂䅁䍄䉁䅁䅁睁䅁䅁䅍䅄䅁䅁䅯儫䄰䅁䅯杈䅙䅁䅅䅁䉁䅁䅁权祂杂䅁䍄䉁䅁䅁兂䅁䅁䅍䅄䅁䅁䅯眷䅅䅁䅯朶䅯䅁䅯朵䅯䅁䅯眶䅯䅁䅅䅁䉁䅁䅁权允䅂䅁䍄䉁䅁䅁睁䅁䅁䅍䅄䅁䅁䅯兯䅳䅁䅯杈䅙䅁䅅䅁䉁䅁䅁权ぁ杂䅁䍄䉁䅁䅁睁䅁䅁䅍䅄䅁䅁䅯杨䅁䅁䅯杈䅙䅁䅅䅁䉁䅁䅁权䡂睂䅁䍄䉁䅁䅁睁䅁䅁䅍䅄䅁䅁䅯眱䅷䅁䅯杈䅙䅁䅅䅁䉁䅁䅁权⽁杂䅁䍄䉁䅁䅁䅂䅁䅁䅍䅄䅁䅁䅯䅸䅅䅁䅯允䅉䅁䅯睁䅉䅁䅅䅁䉁䅁䅁兂牄噧刷䉙䩲䅑杷允䅁䅁䅍䅁䑁䅁䅷䅁䭁佁䔰䅁䭁䍁䝙䅁䉁䅁䅁允䅁䅁䅕䉵䘶ㄶ奆䕗䵁䅉䅅䅁䕁䅁䅁睁䵁䅁䅁权坂䅁䅁权剁䅁䅁权䕁杁䅁允䅁䅁䅅䅁啁偁匵䍥䅙䅁䅁䍄䉁䅁䅁䅂䅁䅁䅍䅄䅁䅁䅯全䅁䅁䅯䅂䅁䅁䅯兂䅁䅁䅅䅁䉁䅁䅁䅆杁湋䍣䅁䅁䅁杷允䅁䅁䅑䅁䑁䅁䅷䅁䭁䱁䉧䅁䭁䅁䅯䅁䭁䅁䍑䅁䉁䅁䅁允䅁䅁䅕敢㝦晱午䕆䵁䅉䅅䅁䑁䅁䅁睁䵁䅁䅁权噂䅁䅁权敁杂䅁允䅁䅁䅅䅁䭁乁䨰䅁䵁䅉䅅䅁䕁䅁䅁睁䵁䅁䅁权䱄䅁䅁权䕁䅁䅁权䙁䅁䅁允䅁䅁䅅䅁啁佁䉄兮䅅䅁䅁䍄䉁䅁䅁䅂䅁䅁䅍䅄䅁䅁䅯䅖䅁䅁䅯权䅁䅁䅯兂䅁䅁䅅䅁䉁䅁䅁兂煂䡶呓䅇ご睐杷允䅁䅁䅕䅁䑁䅁䅷䅁䭁䱁䙑䅁䭁佁䭫䅁䭁佁䭙䅁䭁佁䭣䅁䉁䅁䅁允䅁䅁䅯䅅䅑䅁杷允䅁䅁䅍䅁䑁䅁䅷䅁䭁䙁䅕䅁䭁䍁䝑䅁䉁䅁䅁允䅁䅁䅯杭䅯䅁杷允䅁䅁䅕䅁䑁䅁䅷䅁䭁䙁䅕䅁䭁佁䭕䅁䭁佁䭙䅁䭁佁䭣䅁䉁䅁䅁允䅁䅁䅯䅏䅳䅁杷允䅁䅁䅕䅁䑁䅁䅷䅁䭁䙁䅕䅁䭁佁䭫䅁䭁佁䭙䅁䭁佁䭣䅁䉁䅁䅁允䅁䅁䅯䉌䅁䅁杷允䅁䅁䅍䅁䑁䅁䅷䅁䭁䅁䱕䅁䭁䉁䜴䅁䉁䅁䅁允䅁䅁䅯睉䅧䅁杷允䅁䅁䅍䅁䑁䅁䅷䅁䭁䭁䉷䅁䭁䉁䝧䅁䉁䅁䅁允䅁䅁䅯䅒䅙䅁杷允䅁䅁䅕䅁䑁䅁䅷䅁䭁䩁倴䅁䭁佁䭯䅁䭁佁䭙䅁䭁佁䭳䅁䉁䅁䅁允䅁䅁䅣䅁䅁佁㍁欵䵁䅉䅅䅁䑁䅁䅁睁䵁䅁䅁权䉄䅂䅁权慁杂䅁允䅁䅁䅅䅁䭁䕁䝳䅁䵁䅉䅅䅁䕁䅁䅁睁䵁䅁䅁权呁杄䅁权晁杂䅁权杁杂䅁允䅁䅁䅅䅁䭁䍁儴䅁䵁䅉䅅䅁䑁䅁䅁睁䵁䅁䅁权㉄睃䅁权歁杂䅁允䅁䅁䅅䅁䭁䑁允䅁䵁䅉䅅䅁䙁䅁䅁睁䵁䅁䅁权㑁兄䅁权獄权䅁权浄权䅁权湄权䅁允䅁䅁䅅䅁䭁䉁䕁䅁䵁䅉䅅䅁䑁䅁䅁睁䵁䅁䅁权呁允䅁权慁杂䅁允䅁䅁䅅䅁䭁䑁䜰䅁䵁䅉䅅䅁䕁䅁䅁睁䵁䅁䅁权啄䅁䅁权剁䅁䅁权䕁杁䅁允䅁䅁䅅䅁啁䵁刴朸䅷䅁䅁䍄䉁䅁䅁兂䅁䅁䅍䅄䅁䅁䅯䅲䅅䅁䅯䄶䅯䅁䅯朵䅯䅁䅯眵䅯䅁䅅䅁䉁䅁䅁权䝁睃䅁䍄䉁䅁䅁兂䅁䅁䅍䅄䅁䅁䅯䅲䅅䅁䅯儷䅯䅁䅯朵䅯䅁䅯眵䅯䅁䅅䅁䉁䅁䅁睂䅁䅁䅁䕯浦䅑杷允䅁䅁䅍䅁䑁䅁䅷䅁䭁䍁䉣䅁䭁䍁䝙䅁䉁䅁䅁允䅁䅁䅕体㙆䭆䠷啖䵁䅉䅅䅁䑁䅁䅁睁䵁䅁䅁权灄杄䅁权捁杂䅁允䅁䅁䅅䅁䭁䵁䜸䅁䵁䅉䅅䅁䕁䅁䅁睁䵁䅁䅁权楄䅂䅁权晁杂䅁权杁杂䅁允䅁䅁䅅䅁䭁䙁䥷䅁䵁䅉䅅䅁䑁䅁䅁睁䵁䅁䅁权㝂䅁䅁权歁杂䅁允䅁䅁䅅䅁䭁䭁䝁䅁䵁䅉䅅䅁䙁䅁䅁睁䵁䅁䅁权灄杄䅁权汄权䅁权浄权䅁权湄权䅁允䅁䅁䅅䅁䭁䉁䕁䅁䵁䅉䅅䅁䙁䅁䅁睁䵁䅁䅁权㝂䅁䅁权灄权䅁权浄权䅁权湄权䅁允䅁䅁䅅䅁䭁䑁充䅁䵁䅉䅅䅁䙁䅁䅁睁䵁䅁䅁权䙁睃䅁权瑄权䅁权浄权䅁权湄权䅁允䅁䅁䅅䅁䡁䅁䅁䅁杁畒䅚䍄䉁䅁䅁䅂䅁䅁䅍䅄䅁䅁䅯其䅷䅁䅯睈䅙䅁䅯䅉䅙䅁䅅䅁䉁䅁䅁权穁䅅䅁䍄䉁䅁䅁睁䅁䅁䅍䅄䅁䅁䅯杊䄴䅁䅯䅈䅙䅁䅅䅁䉁䅁䅁权㍄杂䅁䍄䉁䅁䅁兂䅁䅁䅍䅄䅁䅁䅯杈䅅䅁䅯朶䅯䅁䅯朵䅯䅁䅯眶䅯䅁䅅䅁䉁䅁䅁睂䅁䅁䅁䍙浦䅑杷允䅁䅁䅍䅁䑁䅁䅷䅁䭁偁䉁䅁䭁䉁䝧䅁䉁䅁䅁允䅁䅁䅯兏䅙䅁杷允䅁䅁䅕䅁䑁䅁䅷䅁䭁䑁佧䅁䭁佁䭫䅁䭁佁䭙䅁䭁佁䭣䅁䉁䅁䅁允䅁䅁䅯䉎䅁䅁杷允䅁䅁䅕䅁䑁䅁䅷䅁䭁偁䉁䅁䭁佁䭷䅁䭁佁䭙䅁䭁佁䭣䅁䉁䅁䅁允䅁䅁䅣䅁䅁䝁時䔵䵁䅉䅅䅁䑁䅁䅁睁䵁䅁䅁权啃䅂䅁权捁杂䅁允䅁䅁䅅䅁䭁䕁䜸䅁䵁䅉䅅䅁䑁䅁䅁睁䵁䅁䅁权時允䅁权捁杂䅁允䅁䅁䅅䅁䭁䥁䝳䅁䵁䅉䅅䅁䕁䅁䅁睁䵁䅁䅁权瑃䅁䅁权䭁䅁䅁权䕁杁䅁允䅁䅁䅅䅁䙁䅁獩䙈歰睏䅎䍄䉁䅁䅁睁䅁䅁䅍䅄䅁䅁䅯睋䅳䅁䅯杇䅙䅁䅅䅁䉁䅁䅁权䍄杂䅁䍄䉁䅁䅁䅂䅁䅁䅍䅄䅁䅁䅯儳䅁䅁䅯充䅁䅁䅯䅂䅉䅁䅅䅁䉁䅁䅁䅆䅁嘷䭧䅁䅁䅁杷允䅁䅁䅑䅁䑁䅁䅷䅁䭁䩁䕫䅁䭁䉁䜸䅁䭁䍁䝁䅁䉁䅁䅁允䅁䅁䅯睱䅣䅁杷允䅁䅁䅑䅁䑁䅁䅷䅁䭁偁䅫䅁䭁䅁䅯䅁䭁䅁䅕䅁䉁䅁䅁允䅁䅁䅕噋偹癷潕䐳䴸䅉䅅䅁䑁䅁䅁睁䵁䅁䅁权時允䅁权歁杂䅁允䅁䅁䅅䅁䭁䭁䭍䅁䵁䅉䅅䅁䕁䅁䅁睁䵁䅁䅁权牂允䅁权䉁杁䅁权䙁杁䅁允䅁䅁䅅䅁䭁䕁䅣䅁䵁䅉䅅䅁䙁䅁䅁睁䵁䅁䅁权時允䅁权汄权䅁权浄权䅁权湄权䅁允䅁䅁䅅䅁䭁䑁䱧䅁䵁䅉䅅䅁䙁䅁䅁睁䵁䅁䅁权桄䅂䅁权灄权䅁权浄权䅁权湄权䅁允䅁䅁䅅䅁䭁䑁兕䅁䵁䅉䅅䅁䙁䅁䅁睁䵁䅁䅁权湃兂䅁权獄权䅁权浄权䅁权湄权䅁允䅁䅁䅅䅁䭁䉁䕁䅁䵁䅉䅅䅁䙁䅁䅁睁䵁䅁䅁权㡄权䅁权灄权䅁权浄权䅁权湄权䅁允䅁䅁䅅䅁䭁䉁䕁䅁䵁䅉䅅䅁䑁䅁䅁睁䵁䅁䅁权摁䅄䅁权奁杂䅁允䅁䅁䅅䅁䭁䑁䝫䅁䵁䅉䅅䅁䑁䅁䅁睁䵁䅁䅁权浄兂䅁权奁杂䅁允䅁䅁䅅䅁䭁䡁䝷䅁䵁䅉䅅䅁䙁䅁䅁睁䵁䅁䅁权求充䅁权瑄权䅁权浄权䅁权湄权䅁允䅁䅁䅅䅁䡁䅁䅁䅁䅂畋䅚䍄䉁䅁䅁兂䅁䅁䅍䅄䅁䅁䅯睘䅅䅁䅯䄶䅯䅁䅯朵䅯䅁䅯眵䅯䅁䅅䅁䉁䅁䅁权䝁睃䅁䍄䉁䅁䅁兂䅁䅁䅍䅄䅁䅁䅯睘䅅䅁䅯䄷䅯䅁䅯朵䅯䅁䅯眵䅯䅁䅅䅁䉁䅁䅁睂䅁䅁䅁䩙決䅑杷允䅁䅁䅕䅁䑁䅁䅷䅁䭁䙁䈸䅁䭁佁䬰䅁䭁佁䭙䅁䭁佁䭣䅁䉁䅁䅁允䅁䅁䅣䅁䅁䝁捃唵䵁䅉䅅䅁䑁䅁䅁睁䵁䅁䅁权允兂䅁权流杂䅁允䅁䅁䅅䅁䙁䝁浚浚浚汴䅎䍄䉁䅁䅁睁䅁䅁䅍䅄䅁䅁䅯睔䅳䅁䅯杊䅙䅁䅅䅁䉁䅁䅁兂塄㍯㥁湃兤䅑杷允䅁䅁䅍䅁䑁䅁䅷䅁䭁偁乧䅁䭁䉁䝷䅁䉁䅁䅁允䅁䅁䅯杙䅙䅁杷允䅁䅁䅍䅁䑁䅁䅷䅁䭁䡁䅧䅁䭁䉁䜴䅁䉁䅁䅁允䅁䅁䅯眳䅣䅁杷允䅁䅁䅍䅁䑁䅁䅷䅁䭁佁䕅䅁䭁䍁䝙䅁䉁䅁䅁允䅁䅁䅕瑃橥䑣䬱䕖䵁䅉䅅䅁䑁䅁䅁睁䵁䅁䅁权㑂䅁䅁权歁杂䅁允䅁䅁䅅䅁䭁䩁䭳䅁䵁䅉䅅䅁䑁䅁䅁睁䵁䅁䅁权汄兄䅁权慁杂䅁允䅁䅁䅅䅁䭁䉁䝳䅁䵁䅉䅅䅁䕁䅁䅁睁䵁䅁䅁权䡄允䅁权䭁䅁䅁权䙁䅁䅁允䅁䅁䅅䅁䙁䱁昶楇搯䉊䅬䍄䉁䅁䅁兂䅁䅁䅍䅄䅁䅁䅯䅶䅑䅁䅯儵䅯䅁䅯朵䅯䅁䅯眵䅯䅁䅅䅁䉁䅁䅁权奁睃䅁䍄䉁䅁䅁兂䅁䅁䅍䅄䅁䅁䅯朵䅕䅁䅯䄶䅯䅁䅯朵䅯䅁䅯眵䅯䅁䅅䅁䉁䅁䅁权⭄权䅁䍄䉁䅁䅁睁䅁䅁䅍䅄䅁䅁䅯䅈䄰䅁䅯杇䅙䅁䅅䅁䉁䅁䅁权敂杂䅁䍄䉁䅁䅁睁䅁䅁䅍䅄䅁䅁䅯䄹䅅䅁䅯䅈䅙䅁䅅䅁䉁䅁䅁权捁睂䅁䍄䉁䅁䅁兂䅁䅁䅍䅄䅁䅁䅯睷䅅䅁䅯儵䅯䅁䅯朵䅯䅁䅯眵䅯䅁䅅䅁䉁䅁䅁权㑁睃䅁䍄䉁䅁䅁䅂䅁䅁䅍䅄䅁䅁䅯杧䅁䅁䅯允䅉䅁䅯睁䅉䅁䅅䅁䉁䅁䅁兂穂佚塕癏㙔䅑杷允䅁䅁䅕䅁䑁䅁䅷䅁䭁䵁䉍䅁䭁佁䭧䅁䭁佁䭙䅁䭁佁䭣䅁䉁䅁䅁允䅁䅁䅯杂䅳䅁杷允䅁䅁䅍䅁䑁䅁䅷䅁䭁䅁䉧䅁䭁䉁䝷䅁䉁䅁䅁允䅁䅁䅯睤䅙䅁杷允䅁䅁䅑䅁䑁䅁䅷䅁䭁䙁䅕䅁䭁䅁䅑䅁䭁䅁䍑䅁䉁䅁䅁允䅁䉁䅑砱で䅁䅁䅁䵁䅉䅅䅁䙁䅁䅁睁䵁䅁䅁权あ兄䅁权煄权䅁权浄权䅁权牄权䅁允䅁䅁䅅䅁䡁䅁䅁䅁䅁畍䅚䍄䉁䅁䅁兂䅁䅁䅍䅄䅁䅁䅯睷䅅䅁䅯儷䅯䅁䅯朵䅯䅁䅯眵䅯䅁䅅䅁䉁䅁䅁睂䅁䅁䅁佁汘䅑杷允䅁䅁䅑䅁䑁䅁䅷䅁䭁䙁䅫䅁䭁䅁䍅䅁䭁䅁䍕䅁䉁䅁䅁允䅁䅁䅕摖㍬扰潴ぁ䵅䅉䅅䅁䑁䅁䅁睁䵁䅁䅁权䕃允䅁权捁杂䅁允䅁䅁䅅䅁䭁佁䝷䅁䵁䅉䅅䅁䑁䅁䅁睁䵁䅁䅁权⭃杄䅁权流杂䅁允䅁䅁䅅䅁䙁䑁䬰㘱睎噄䅎䍄䉁䅁䅁䅂䅁䅁䅍䅄䅁䅁䅯睺䅁䅁䅯允䅉䅁䅯兂䅉䅁䅅䅁䉁䅁䅁兂癄乲㈱祇桺䅑杷允䅁䅁䅑䅁䑁䅁䅷䅁䭁䱁䅳䅁䭁䅁䅑䅁䭁䅁䅕䅁䉁䅁䅁允䅁䉁䅑䍅䥦䅁䅁䅁䵁䅉䅅䅁䑁䅁䅁睁䵁䅁䅁权䕃允䅁权歁杂䅁允䅁䅁䅅䅁䭁䝁䝍䅁䵁䅉䅅䅁䕁䅁䅁睁䵁䅁䅁权瑄允䅁权䭁䅁䅁权䙁䅁䅁允䅁䅁䅅䅁䙁䥁牘払敧剨䅬䍄䉁䅁䅁睁䅁䅁䅍䅄䅁䅁䅯䅨䅅䅁䅯杊䅙䅁䅅䅁䉁䅁䅁兂浂浚浚畚党䅑杷允䅁䅁䅕䅁䑁䅁䅷䅁䭁䥁䉑䅁䭁佁䭫䅁䭁佁䭙䅁䭁佁䭣䅁䉁䅁䅁允䅁䅁䅯䅅䅑䅁杷允䅁䅁䅕䅁䑁䅁䅷䅁䭁䉁䉍䅁䭁佁䭷䅁䭁佁䭙䅁䭁佁䭣䅁䉁䅁䅁允䅁䅁䅣䅁䅁䕁湁唵䵁䅉䅅䅁䙁䅁䅁睁䵁䅁䅁权䑃䅄䅁权灄权䅁权浄权䅁权湄权䅁允䅁䅁䅅䅁䭁䉁䕁䅁䵁䅉䅅䅁䙁䅁䅁睁䵁䅁䅁权䕃允䅁权瑄权䅁权浄权䅁权湄权䅁允䅁䅁䅅䅁䭁䉁䕁䅁䵁䅉䅅䅁䑁䅁䅁睁䵁䅁䅁权摃允䅁权奁杂䅁允䅁䅁䅅䅁䭁䉁䝫䅁䵁䅉䅅䅁䑁䅁䅁睁䵁䅁䅁权摃允䅁权慁杂䅁允䅁䅁䅅䅁䭁䉁䝳䅁䵁䅉䅅䅁䑁䅁䅁睁䵁䅁䅁权摃允䅁权敁杂䅁允䅁䅁䅅䅁䭁䭁䝉䅁䵁䅉䅅䅁䙁䅁䅁睁䵁䅁䅁权㕄䅄䅁权瑄权䅁权浄权䅁权湄权䅁允䅁䅁䅅䅁䭁䉁䕁䅁䵁䅉䅅䅁䙁䅁䅁睁䵁䅁䅁权摃允䅁权汄权䅁权浄权䅁权湄权䅁允䅁䅁䅅䅁䭁䑁䱧䅁䵁䅉䅅䅁䕁䅁䅁睁䵁䅁䅁权獃䅁䅁权䕁䅁䅁权䙁䅁䅁允䅁䅁䅅䅁啁䉁扃䅑䅁䅁䅁䍄䉁䅁䅁睁䅁䅁䅍䅄䅁䅁䅯䅇䄰䅁䅯䅈䅙䅁䅅䅁䉁䅁䅁权獄杂䅁䍄䉁䅁䅁䅂䅁䅁䅍䅄䅁䅁䅯术䅅䅁䅯允䅉䅁䅯兂䅉䅁䅅䅁䉁䅁䅁兂杂欶䡉䉇晄䅑杷允䅁䅁䅕䅁䑁䅁䅷䅁䭁偁䱧䅁䭁佁䬰䅁䭁佁䭙䅁䭁佁䭣䅁䉁䅁䅁允䅁䅁䅣䅁䅁䭁权唵䵁䅉䅅䅁䕁䅁䅁睁䵁䅁䅁权䝁允䅁权晁杂䅁权杁杂䅁允䅁䅁䅅䅁䭁䱁䭫䅁䵁䅉䅅䅁䙁䅁䅁睁䵁䅁䅁权摃允䅁权煄权䅁权浄权䅁权牄权䅁允䅁䅁䅅䅁䡁䅁䅁䅁杁畔䅚䍄䉁䅁䅁睁䅁䅁䅍䅄䅁䅁䅯儸䅅䅁䅯杈䅙䅁䅅䅁䉁䅁䅁权灃权䅁䍄䉁䅁䅁兂䅁䅁䅍䅄䅁䅁䅯䅯䅕䅁䅯朶䅯䅁䅯朵䅯䅁䅯眶䅯䅁䅅䅁䉁䅁䅁睂䅁䅁䅁佷汄䅑杷允䅁䅁䅍䅁䑁䅁䅷䅁䭁偁䱯䅁䭁䉁䝧䅁䉁䅁䅁允䅁䅁䅯兇䅙䅁杷允䅁䅁䅑䅁䑁䅁䅷䅁䭁佁䱣䅁䭁䉁䜸䅁䭁䍁䝁䅁䉁䅁䅁允䅁䅁䅯眲䅙䅁杷允䅁䅁䅕䅁䑁䅁䅷䅁䭁䍁䙙䅁䭁佁䭫䅁䭁佁䭙䅁䭁佁䭣䅁䉁䅁䅁允䅁䅁䅯硏䅁䅁杷允䅁䅁䅑䅁䑁䅁䅷䅁䭁䭁䕉䅁䭁䉁䜸䅁䭁䍁䝁䅁䉁䅁䅁允䅁䅁䅯䅏䅙䅁杷允䅁䅁䅕䅁䑁䅁䅷䅁䭁偁䉅䅁䭁佁䭧䅁䭁佁䭙䅁䭁佁䭣䅁䉁䅁䅁允䅁䅁䅯杂䅳䅁杷允䅁䅁䅕䅁䑁䅁䅷䅁䭁偁䉅䅁䭁佁䭫䅁䭁佁䭙䅁䭁佁䭣䅁䉁䅁䅁允䅁䅁䅯䉐䅁䅁杷允䅁䅁䅕䅁䑁䅁䅷䅁䭁偁位䅁䭁佁䭧䅁䭁佁䭙䅁䭁佁䭣䅁䉁䅁䅁允䅁䅁䅯杂䅳䅁杷允䅁䅁䅑䅁䑁䅁䅷䅁䭁䅁䉉䅁䭁䅁䍅䅁䭁䅁䍉䅁䉁䅁䅁允䅁䅁䅕呇⽨㑤呄〵䵁䅉䅅䅁䕁䅁䅁睁䵁䅁䅁权扁䅄䅁权晁杂䅁权杁杂䅁允䅁䅁䅅䅁䭁乁䡉䅁䵁䅉䅅䅁䙁䅁䅁睁䵁䅁䅁权歂允䅁权煄权䅁权浄权䅁权牄权䅁允䅁䅁䅅䅁䡁䅁䅁䅁杁位䅚䍄䉁䅁䅁䅂䅁䅁䅍䅄䅁䅁䅯兺䅅䅁䅯充䅁䅁䅯䅂䅉䅁䅅䅁䉁䅁䅁䅆睂栫㕁䅁䅁䅁杷允䅁䅁䅕䅁䑁䅁䅷䅁䭁䝁䉑䅁䭁佁䬰䅁䭁佁䭙䅁䭁佁䭣䅁䉁䅁䅁允䅁䅁䅣䅁䅁䭁䱁欵䵁䅉䅅䅁䙁䅁䅁睁䵁䅁䅁权癃兂䅁权煄权䅁权浄权䅁权牄权䅁允䅁䅁䅅䅁䭁䉁䕁䅁䵁䅉䅅䅁䙁䅁䅁睁䵁䅁䅁权桂睄䅁权汄权䅁权浄权䅁权湄权䅁允䅁䅁䅅䅁䭁䉁䕁䅁䵁䅉䅅䅁䑁䅁䅁睁䵁䅁䅁权䱁允䅁权奁杂䅁允䅁䅁䅅䅁䭁䡁䝷䅁䵁䅉䅅䅁䙁䅁䅁睁䵁䅁䅁权䱁允䅁权汄权䅁权浄权䅁权湄权䅁允䅁䅁䅅䅁䭁䑁䌰䅁䵁䅉䅅䅁䑁䅁䅁睁䵁䅁䅁权啁睄䅁权流杂䅁允䅁䅁䅅䅁䙁䵁ㅐ䙋偹水䅨䍄䉁䅁䅁兂䅁䅁䅍䅄䅁䅁䅯杋䅁䅁䅯䄷䅯䅁䅯朵䅯䅁䅯眵䅯䅁䅅䅁䉁䅁䅁睂䅁䅁䅁佉橌䅑杷允䅁䅁䅍䅁䑁䅁䅷䅁䭁䱁䈰䅁䭁䉁䝧䅁䉁䅁䅁允䅁䅁䅯兇䅙䅁杷允䅁䅁䅕䅁䑁䅁䅷䅁䭁佁偍䅁䭁佁䭧䅁䭁佁䭙䅁䭁佁䭣䅁䉁䅁䅁允䅁䅁䅯䅅䅑䅁杷允䅁䅁䅍䅁䑁䅁䅷䅁䭁䱁䈰䅁䭁䍁䝙䅁䉁䅁䅁允䅁䅁䅕䭆䠵場啲歓䵁䅉䅅䅁䕁䅁䅁睁䵁䅁䅁权佂允䅁权䭁䅁䅁权䙁䅁䅁允䅁䅁䅅䅁䙁佁㝦晱午剺䅤䍄䉁䅁䅁兂䅁䅁䅍䅄䅁䅁䅯其䅅䅁䅯䄶䅯䅁䅯朵䅯䅁䅯眵䅯䅁䅅䅁䉁䅁䅁权畂睃䅁䍄䉁䅁䅁兂䅁䅁䅍䅄䅁䅁䅯朰䅑䅁䅯䄶䅯䅁䅯朵䅯䅁䅯眵䅯䅁䅅䅁䉁䅁䅁权䝁睃䅁䍄䉁䅁䅁睁䅁䅁䅍䅄䅁䅁䅯儳䅷䅁䅯杈䅙䅁䅅䅁䉁䅁䅁权䝁权䅁䍄䉁䅁䅁兂䅁䅁䅍䅄䅁䅁䅯其䅅䅁䅯儶䅯䅁䅯朵䅯䅁䅯眵䅯䅁䅅䅁䉁䅁䅁权㥁䅅䅁䍄䉁䅁䅁兂䅁䅁䅍䅄䅁䅁䅯睥䅕䅁䅯朶䅯䅁䅯朵䅯䅁䅯眶䅯䅁䅅䅁䉁䅁䅁睂䅁䅁䅁䑁浦䅑杷</t>
  </si>
  <si>
    <t>允䅁䅁䅑䅁䑁䅁䅷䅁䭁䙁䅫䅁䭁䉁䜸䅁䭁䍁䝁䅁䉁䅁䅁允䅁䅁䅯睲䅣䅁杷允䅁䅁䅑䅁䑁䅁䅷䅁䭁䥁䅅䅁䭁䅁䅯䅁䭁䅁䍑䅁䉁䅁䅁允䅁䅁䅕䬸䝦穓䩥啌䵁䅉䅅䅁䑁䅁䅁睁䵁䅁䅁权婂䅁䅁权歁杂䅁允䅁䅁䅅䅁䭁䉁䕁䅁䵁䅉䅅䅁䕁䅁䅁睁䵁䅁䅁权桂䅁䅁权䉁杁䅁权䍁杁䅁允䅁䅁䅅䅁䙁䡁慦倲瑒⼯䅸䍄䉁䅁䅁兂䅁䅁䅍䅄䅁䅁䅯兗䅁䅁䅯儵䅯䅁䅯朵䅯䅁䅯眵䅯䅁䅅䅁䉁䅁䅁权⭁睃䅁䍄䉁䅁䅁䅂䅁䅁䅍䅄䅁䅁䅯䅰䅅䅁䅯允䅉䅁䅯睁䅉䅁䅅䅁䉁䅁䅁兂摁婄杙䕄䴷䅑杷允䅁䅁䅕䅁䑁䅁䅷䅁䭁䙁䅫䅁䭁佁䭧䅁䭁佁䭙䅁䭁佁䭣䅁䉁䅁䅁允䅁䅁䅯杂䅳䅁杷允䅁䅁䅍䅁䑁䅁䅷䅁䭁䑁䵯䅁䭁䉁䝧䅁䉁䅁䅁允䅁䅁䅯杓䅙䅁杷允䅁䅁䅕䅁䑁䅁䅷䅁䭁䙁䅫䅁䭁佁䬰䅁䭁佁䭙䅁䭁佁䭣䅁䉁䅁䅁允䅁䅁䅣䅁䅁䝁㥄唵䵁䅉䅅䅁䑁䅁䅁睁䵁䅁䅁权㑁睄䅁权敁杂䅁允䅁䅁䅅䅁䭁䩁䝉䅁䵁䅉䅅䅁䙁䅁䅁睁䵁䅁䅁权䉃䅁䅁权灄权䅁权浄权䅁权湄权䅁允䅁䅁䅅䅁䭁䉁䕁䅁䵁䅉䅅䅁䑁䅁䅁睁䵁䅁䅁权慄睃䅁权敁杂䅁允䅁䅁䅅䅁䭁䩁䝯䅁䵁䅉䅅䅁䑁䅁䅁睁䵁䅁䅁权扂兂䅁权敁杂䅁允䅁䅁䅅䅁䭁䑁䝑䅁䵁䅉䅅䅁䕁䅁䅁睁䵁䅁䅁权⭄允䅁权䉁杁䅁权䍁杁䅁允䅁䅁䅅䅁䙁䕁湩坪倴㡡䅴䍄䉁䅁䅁兂䅁䅁䅍䅄䅁䅁䅯眵䅅䅁䅯䄷䅯䅁䅯朵䅯䅁䅯眵䅯䅁䅅䅁䉁䅁䅁睂䅁䅁䅁䍙汲䅑杷允䅁䅁䅍䅁䑁䅁䅷䅁䭁䙁䉯䅁䭁䉁䝧䅁䉁䅁䅁允䅁䅁䅯睢䅙䅁杷允䅁䅁䅕䅁䑁䅁䅷䅁䭁䉁䉍䅁䭁佁䬰䅁䭁佁䭙䅁䭁佁䭣䅁䉁䅁䅁允䅁䅁䅣䅁䅁䍁牁欵䵁䅉䅅䅁䙁䅁䅁睁䵁䅁䅁权噁兄䅁权汄权䅁权浄权䅁权湄权䅁允䅁䅁䅅䅁䭁䉁䕁䅁䵁䅉䅅䅁䑁䅁䅁睁䵁䅁䅁权慂允䅁权捁杂䅁允䅁䅁䅅䅁䭁佁䥙䅁䵁䅉䅅䅁䕁䅁䅁睁䵁䅁䅁权㡄允䅁权䉁杁䅁权䙁杁䅁允䅁䅁䅅䅁䙁䍁㥆瘷倫⽃䅆䍄䉁䅁䅁睁䅁䅁䅍䅄䅁䅁䅯克䄸䅁䅯杈䅙䅁䅅䅁䉁䅁䅁权㑄睂䅁䍄䉁䅁䅁兂䅁䅁䅍䅄䅁䅁䅯杗䅅䅁䅯䄶䅯䅁䅯朵䅯䅁䅯眵䅯䅁䅅䅁䉁䅁䅁权䝁睃䅁䍄䉁䅁䅁睁䅁䅁䅍䅄䅁䅁䅯典䅑䅁䅯杇䅙䅁䅅䅁䉁䅁䅁权牁杂䅁䍄䉁䅁䅁睁䅁䅁䅍䅄䅁䅁䅯䅡䅕䅁䅯杈䅙䅁䅅䅁䉁䅁䅁权穂杂䅁䍄䉁䅁䅁䅂䅁䅁䅍䅄䅁䅁䅯䅍䅁䅁䅯允䅉䅁䅯兂䅉䅁䅅䅁䉁䅁䅁兂坃套楒牏獈䅑杷允䅁䅁䅍䅁䑁䅁䅷䅁䭁乁䉧䅁䭁䉁䝯䅁䉁䅁䅁允䅁䅁䅯朱䅙䅁杷允䅁䅁䅍䅁䑁䅁䅷䅁䭁䱁䙑䅁䭁䉁䝧䅁䉁䅁䅁允䅁䅁䅯䅒䅙䅁杷允䅁䅁䅍䅁䑁䅁䅷䅁䭁䝁䴰䅁䭁䉁䝧䅁䉁䅁䅁允䅁䅁䅯杓䅙䅁杷允䅁䅁䅍䅁䑁䅁䅷䅁䭁偁䵍䅁䭁䉁䜴䅁䉁䅁䅁允䅁䅁䅯杫䅙䅁杷允䅁䅁䅍䅁䑁䅁䅷䅁䭁䍁䉧䅁䭁䍁䝙䅁䉁䅁䅁允䅁䅁䅕䭆䠵場䕱啖䵁䅉䅅䅁䕁䅁䅁睁䵁䅁䅁权䅁允䅁权剁䅁䅁权䕁杁䅁允䅁䅁䅅䅁啁䅁呄䕄䅧䅁䅁䍄䉁䅁䅁兂䅁䅁䅍䅄䅁䅁䅯䄲䅅䅁䅯䄶䅯䅁䅯朵䅯䅁䅯眵䅯䅁䅅䅁䉁䅁䅁权䝁睃䅁䍄䉁䅁䅁睁䅁䅁䅍䅄䅁䅁䅯杵䅑䅁䅯䅈䅙䅁䅅䅁䉁䅁䅁权捁睂䅁䍄䉁䅁䅁兂䅁䅁䅍䅄䅁䅁䅯䄲䅅䅁䅯儷䅯䅁䅯朵䅯䅁䅯眵䅯䅁䅅䅁䉁䅁䅁睂䅁䅁䅁乷汈䅑杷允䅁䅁䅍䅁䑁䅁䅷䅁䭁䙁䉕䅁䭁䉁䝧䅁䉁䅁䅁允䅁䅁䅯睢䅙䅁杷允䅁䅁䅍䅁䑁䅁䅷䅁䭁䙁䉕䅁䭁䉁䝯䅁䉁䅁䅁允䅁䅁䅯䅕䅣䅁杷允䅁䅁䅍䅁䑁䅁䅷䅁䭁䑁佧䅁䭁䉁䝧䅁䉁䅁䅁允䅁䅁䅯児䅙䅁杷允䅁䅁䅍䅁䑁䅁䅷䅁䭁乁䙷䅁䭁䍁䝙䅁䉁䅁䅁允䅁䅁䅕瑃橥䑣愰䕗䵁䅉䅅䅁䙁䅁䅁睁䵁䅁䅁权䙁兂䅁权獄权䅁权浄权䅁权湄权䅁允䅁䅁䅅䅁䡁䅁䅁䅁䅂佗䅖䍄䉁䅁䅁睁䅁䅁䅍䅄䅁䅁䅯䅉䅁䅁䅯䅇䅙䅁䅅䅁䉁䅁䅁权㡂杂䅁䍄䉁䅁䅁䅂䅁䅁䅍䅄䅁䅁䅯兄䅅䅁䅯允䅉䅁䅯杁䅉䅁䅅䅁䉁䅁䅁兂呃呬䡡䍕伳䅑杷允䅁䅁䅍䅁䑁䅁䅷䅁䭁䍁䅁䅁䭁䉁䝷䅁䉁䅁䅁允䅁䅁䅯兑䅙䅁杷允䅁䅁䅍䅁䑁䅁䅷䅁䭁䵁䙁䅁䭁䉁䝯䅁䉁䅁䅁允䅁䅁䅯兗䅙䅁杷允䅁䅁䅕䅁䑁䅁䅷䅁䭁乁䵣䅁䭁佁䭫䅁䭁佁䭙䅁䭁佁䭣䅁䉁䅁䅁允䅁䅁䅯砲䅁䅁杷允䅁䅁䅍䅁䑁䅁䅷䅁䭁偁䕕䅁䭁䉁䜴䅁䉁䅁䅁允䅁䅁䅯其䅣䅁杷允䅁䅁䅑䅁䑁䅁䅷䅁䭁䍁䅁䅁䭁䉁䜸䅁䭁䍁䝁䅁䉁䅁䅁允䅁䅁䅯睲䅣䅁杷允䅁䅁䅕䅁䑁䅁䅷䅁䭁䍁䅁䅁䭁佁䭫䅁䭁佁䭙䅁䭁佁䭣䅁䉁䅁䅁允䅁䅁䅯材䄴䅁杷允䅁䅁䅕䅁䑁䅁䅷䅁䭁䍁䅁䅁䭁佁䭯䅁䭁佁䭙䅁䭁佁䭳䅁䉁䅁䅁允䅁䅁䅣䅁䅁䵁煁欵䵁䅉䅅䅁䑁䅁䅁睁䵁䅁䅁权捃允䅁权敁杂䅁允䅁䅁䅅䅁䭁䩁䝯䅁䵁䅉䅅䅁䑁䅁䅁睁䵁䅁䅁权時兂䅁权敁杂䅁允䅁䅁䅅䅁䭁䑁䝉䅁䵁䅉䅅䅁䑁䅁䅁睁䵁䅁䅁权捃允䅁权流杂䅁允䅁䅁䅅䅁䙁䱁敧敨剴䙃䅨䍄䉁䅁䅁兂䅁䅁䅍䅄䅁䅁䅯杫䅑䅁䅯䄷䅯䅁䅯朵䅯䅁䅯眵䅯䅁䅅䅁䉁䅁䅁睂䅁䅁䅁䬴歌䅑杷允䅁䅁䅕䅁䑁䅁䅷䅁䭁䩁䉷䅁䭁佁䭧䅁䭁佁䭙䅁䭁佁䭣䅁䉁䅁䅁允䅁䅁䅯兕䅳䅁杷允䅁䅁䅍䅁䑁䅁䅷䅁䭁佁乕䅁䭁䍁䝙䅁䉁䅁䅁允䅁䅁䅕䥘䌯匹捨ざ䵁䅉䅅䅁䕁䅁䅁睁䵁䅁䅁权㡂允䅁权䭁䅁䅁权䙁䅁䅁允䅁䅁䅅䅁䙁䭁睒児塲㥯⽧䍄䉁䅁䅁䅂䅁䅁䅍䅄䅁䅁䅯兎䅁䅁䅯允䅉䅁䅯杁䅉䅁䅅䅁䉁䅁䅁兂塂䭮奔氶样䅑杷允䅁䅁䅕䅁䑁䅁䅷䅁䭁䩁䉷䅁䭁佁䭫䅁䭁佁䭙䅁䭁佁䭣䅁䉁䅁䅁允䅁䅁䅯剑䅁䅁杷允䅁䅁䅍䅁䑁䅁䅷䅁䭁䉁兕䅁䭁䉁䝷䅁䉁䅁䅁允䅁䅁䅯睩䅙䅁杷允䅁䅁䅍䅁䑁䅁䅷䅁䭁䙁䙯䅁䭁䍁䝙䅁䉁䅁䅁允䅁䅁䅕積積積呐啖䵁䅉䅅䅁䙁䅁䅁睁䵁䅁䅁权浃䅂䅁权汄权䅁权浄权䅁权湄权䅁允䅁䅁䅅䅁䭁䉁䕁䅁䵁䅉䅅䅁䕁䅁䅁睁䵁䅁䅁权婄允䅁权䭁䅁䅁权䙁䅁䅁允䅁䅁䅅䅁䙁䙁余扌摋⬷⽍䍄䉁䅁䅁睁䅁䅁䅍䅄䅁䅁䅯杂䅅䅁䅯䅊䅙䅁䅅䅁䉁䅁䅁权ㅃ权䅁䍄䉁䅁䅁睁䅁䅁䅍䅄䅁䅁䅯来䅷䅁䅯杇䅙䅁䅅䅁䉁䅁䅁权䅂杂䅁䍄䉁䅁䅁兂䅁䅁䅍䅄䅁䅁䅯杂䅅䅁䅯儶䅯䅁䅯朵䅯䅁䅯眵䅯䅁䅅䅁䉁䅁䅁权䍂䅅䅁䍄䉁䅁䅁兂䅁䅁䅍䅄䅁䅁䅯睉䅷䅁䅯儶䅯䅁䅯朵䅯䅁䅯眵䅯䅁䅅䅁䉁䅁䅁权允䅂䅁䍄䉁䅁䅁睁䅁䅁䅍䅄䅁䅁䅯眲䄸䅁䅯杈䅙䅁䅅䅁䉁䅁䅁权㍁杂䅁䍄䉁䅁䅁䅂䅁䅁䅍䅄䅁䅁䅯睰䅁䅁䅯䅂䅁䅁䅯䅂䅉䅁䅅䅁䉁䅁䅁䅆千刵䉧䅁䅁䅁杷允䅁䅁䅕䅁䑁䅁䅷䅁䭁䅁䉙䅁䭁佁䬰䅁䭁佁䭙䅁䭁佁䭣䅁䉁䅁䅁允䅁䅁䅣䅁䅁䝁敂唵䵁䅉䅅䅁䕁䅁䅁睁䵁䅁䅁权睂允䅁权晁杂䅁权杁杂䅁允䅁䅁䅅䅁䭁䭁䭕䅁䵁䅉䅅䅁䑁䅁䅁睁䵁䅁䅁权剃兂䅁权敁杂䅁允䅁䅁䅅䅁䭁䥁䜸䅁䵁䅉䅅䅁䕁䅁䅁睁䵁䅁䅁权杁允䅁权䕁䅁䅁权䙁䅁䅁允䅁䅁䅅䅁啁䑁桓材䅁䅁䅁䍄䉁䅁䅁兂䅁䅁䅍䅄䅁䅁䅯䅣䅅䅁䅯儶䅯䅁䅯朵䅯䅁䅯眵䅯䅁䅅䅁䉁䅁䅁权䑂䅅䅁䍄䉁䅁䅁睁䅁䅁䅍䅄䅁䅁䅯䄸䅷䅁䅯䅇䅙䅁䅅䅁䉁䅁䅁权䭂杂䅁䍄䉁䅁䅁睁䅁䅁䅍䅄䅁䅁䅯眸䄴䅁䅯杊䅙䅁䅅䅁䉁䅁䅁兂㑃潈牘払婨䅑杷允䅁䅁䅑䅁䑁䅁䅷䅁䭁䭁䅙䅁䭁䅁䍅䅁䭁䅁䍉䅁䉁䅁䅁允䅁䅁䅕㍡煹砸⬵〴䵁䅉䅅䅁䑁䅁䅁睁䵁䅁䅁权祄允䅁权歁杂䅁允䅁䅁䅅䅁䭁䱁䭯䅁䵁䅉䅅䅁䕁䅁䅁睁䵁䅁䅁权允允䅁权䉁杁䅁权䙁杁䅁允䅁䅁䅅䅁䭁䕁䅣䅁䵁䅉䅅䅁䙁䅁䅁睁䵁䅁䅁权祄允䅁权瑄权䅁权浄权䅁权湄权䅁允䅁䅁䅅䅁䡁䅁䅁䅁䅃体䅚䍄䉁䅁䅁兂䅁䅁䅍䅄䅁䅁䅯睯䅑䅁䅯儶䅯䅁䅯朵䅯䅁䅯眵䅯䅁䅅䅁䉁䅁䅁权䙂䅅䅁䍄䉁䅁䅁睁䅁䅁䅍䅄䅁䅁䅯兓䅁䅁䅯䅈䅙䅁䅅䅁䉁䅁䅁权䝂睂䅁䍄䉁䅁䅁睁䅁䅁䅍䅄䅁䅁䅯杳䅑䅁䅯杈䅙䅁䅅䅁䉁䅁䅁权獃杂䅁䍄䉁䅁䅁睁䅁䅁䅍䅄䅁䅁䅯兓䅁䅁䅯杈䅙䅁䅅䅁䉁䅁䅁权䡂睂䅁䍄䉁䅁䅁䅂䅁䅁䅍䅄䅁䅁䅯杓䅁䅁䅯䅂䅁䅁䅯䅂䅉䅁䅅䅁䉁䅁䅁䅆䥄䍷䅳䅁䅁䅁杷允䅁䅁䅑䅁䑁䅁䅷䅁䭁䝁䅁䅁䭁䅁䅯䅁䭁䅁䍑䅁䉁䅁䅁允䅁䅁䅕歯㉗⼸〲問䵁䅉䅅䅁䑁䅁䅁睁䵁䅁䅁权湂兂䅁权歁杂䅁允䅁䅁䅅䅁䭁䩁䥳䅁䵁䅉䅅䅁䙁䅁䅁睁䵁䅁䅁权䩂䅁䅁权汄权䅁权浄权䅁权湄权䅁允䅁䅁䅅䅁䭁䑁䱧䅁䵁䅉䅅䅁䑁䅁䅁睁䵁䅁䅁权㡃兂䅁权慁杂䅁允䅁䅁䅅䅁䭁䍁䝳䅁䵁䅉䅅䅁䑁䅁䅁睁䵁䅁䅁权㥃兂䅁权慁杂䅁允䅁䅁䅅䅁䭁䑁䜰䅁䵁䅉䅅䅁䑁䅁䅁睁䵁䅁䅁权䝃䅁䅁权慁杂䅁允䅁䅁䅅䅁䭁乁䝙䅁䵁䅉䅅䅁䑁䅁䅁睁䵁䅁䅁权⭃兂䅁权慁杂䅁允䅁䅁䅅䅁䭁䑁䝷䅁䵁䅉䅅䅁䑁䅁䅁睁䵁䅁䅁权㥃兂䅁权捁杂䅁允䅁䅁䅅䅁䭁䝁䡧䅁䵁䅉䅅䅁䕁䅁䅁睁䵁䅁䅁权䥃允䅁权䉁杁䅁权䙁杁䅁允䅁䅁䅅䅁䙁䡁橕批䠯畢䅤䍄䉁䅁䅁睁䅁䅁䅍䅄䅁䅁䅯杨䅁䅁䅯䅈䅙䅁䅅䅁䉁䅁䅁权䝂睂䅁䍄䉁䅁䅁睁䅁䅁䅍䅄䅁䅁䅯杪䅕䅁䅯杇䅙䅁䅅䅁䉁䅁䅁权坄杂䅁䍄䉁䅁䅁䅂䅁䅁䅍䅄䅁䅁䅯䅶䅕䅁䅯睈䅙䅁䅯䅉䅙䅁䅅䅁䉁䅁䅁权㉁睂䅁䍄䉁䅁䅁䅂䅁䅁䅍䅄䅁䅁䅯兯䅳䅁䅯睈䅙䅁䅯䅉䅙䅁䅅䅁䉁䅁䅁权䵂杂䅁䍄䉁䅁䅁䅂䅁䅁䅍䅄䅁䅁䅯杨䅁䅁䅯睈䅙䅁䅯䅉䅙䅁䅅䅁䉁䅁䅁权䅄睂䅁䍄䉁䅁䅁䅂䅁䅁䅍䅄䅁䅁䅯杶䅕䅁䅯睈䅙䅁䅯䅉䅙䅁䅅䅁䉁䅁䅁权獂睂䅁䍄䉁䅁䅁睁䅁䅁䅍䅄䅁䅁䅯其䅕䅁䅯䅊䅙䅁䅅䅁䉁䅁䅁权瑂睂䅁䍄䉁䅁䅁睁䅁䅁䅍䅄䅁䅁䅯兯䅳䅁䅯䅊䅙䅁䅅䅁䉁䅁䅁权䥁睂䅁䍄䉁䅁䅁睁䅁䅁䅍䅄䅁䅁䅯䅃䅷䅁䅯䅊䅙䅁䅅䅁䉁䅁䅁权瑂充䅁䍄䉁䅁䅁睁䅁䅁䅍䅄䅁䅁䅯杶䅕䅁䅯䅊䅙䅁䅅䅁䉁䅁䅁权䝂䅅䅁䍄䉁䅁䅁兂䅁䅁䅍䅄䅁䅁䅯䅃䅳䅁䅯䄶䅯䅁䅯朵䅯䅁䅯眵䅯䅁䅅䅁䉁䅁䅁权允䅂䅁䍄䉁䅁䅁睁䅁䅁䅍䅄䅁䅁䅯其䅕䅁䅯杊䅙䅁䅅䅁䉁䅁䅁兂畃⭒㙆但圵䅑杷允䅁䅁䅍䅁䑁䅁䅷䅁䭁䭁䱅䅁䭁䍁䝙䅁䉁䅁䅁允䅁䅁䅕敨剴䉵嘷䕗䵁䅉䅅䅁䙁䅁䅁睁䵁䅁䅁权䡁睄䅁权灄权䅁权浄权䅁权湄权䅁允䅁䅁䅅䅁䭁䕁剉䅁䵁䅉䅅䅁䕁䅁䅁睁䵁䅁䅁权敂兂䅁权晁杂䅁权杁杂䅁允䅁䅁䅅䅁䭁䡁䡅䅁䵁䅉䅅䅁䙁䅁䅁睁䵁䅁䅁权㥃兂䅁权汄权䅁权浄权䅁权湄权䅁允䅁䅁䅅䅁䭁䉁䱧䅁䵁䅉䅅䅁䙁䅁䅁睁䵁䅁䅁权䝃䅁䅁权汄权䅁权浄权䅁权湄权䅁允䅁䅁䅅䅁䭁䑁䱧䅁䵁䅉䅅䅁䙁䅁䅁睁䵁䅁䅁权䙄兂䅁权灄权䅁权浄权䅁权湄权䅁允䅁䅁䅅䅁䭁䅁剕䅁䵁䅉䅅䅁䑁䅁䅁睁䵁䅁䅁权䩃兂䅁权敁杂䅁允䅁䅁䅅䅁䭁䙁䝍䅁䵁䅉䅅䅁䑁䅁䅁睁䵁䅁䅁权呁杄䅁权捁杂䅁允䅁䅁䅅䅁䭁䍁䝯䅁䵁䅉䅅䅁䙁䅁䅁睁䵁䅁䅁权㡃兂䅁权煄权䅁权浄权䅁权牄权䅁允䅁䅁䅅䅁䡁䅁䅁䅁杁位䅚䍄䉁䅁䅁兂䅁䅁䅍䅄䅁䅁䅯其䅕䅁䅯朶䅯䅁䅯朵䅯䅁䅯眶䅯䅁䅅䅁䉁䅁䅁睂䅁䅁䅁䍁浮䅑杷允䅁䅁䅕䅁䑁䅁䅷䅁䭁䥁䅙䅁䭁佁䭯䅁䭁佁䭙䅁䭁佁䭳䅁䉁䅁䅁允䅁䅁䅣䅁䅁䍁湁欵䵁䅉䅅䅁䙁䅁䅁睁䵁䅁䅁权⭃兂䅁权煄权䅁权浄权䅁权牄权䅁允䅁䅁䅅䅁䭁䉁䕁䅁䵁䅉䅅䅁䙁䅁䅁睁䵁䅁䅁权兂䅄䅁权瑄权䅁权浄权䅁权湄权䅁允䅁䅁䅅䅁䭁䉁䕁䅁䵁䅉䅅䅁䑁䅁䅁睁䵁䅁䅁权汄䅂䅁权慁杂䅁允䅁䅁䅅䅁䭁䝁䝉䅁䵁䅉䅅䅁䑁䅁䅁睁䵁䅁䅁权穄允䅁权捁杂䅁允䅁䅁䅅䅁䭁䱁䝁䅁䵁䅉䅅䅁䙁䅁䅁睁䵁䅁䅁权䅁兂䅁权煄权䅁权浄权䅁权牄权䅁允䅁䅁䅅䅁䡁䅁䅁䅁䅁敏䅚䍄䉁䅁䅁兂䅁䅁䅍䅄䅁䅁䅯杵䅁䅁䅯儵䅯䅁䅯朵䅯䅁䅯眵䅯䅁䅅䅁䉁䅁䅁权㑁睃䅁䍄䉁䅁䅁睁䅁䅁䅍䅄䅁䅁䅯䅏䄰䅁䅯䅈䅙䅁䅅䅁䉁䅁䅁权㥃杂䅁䍄䉁䅁䅁兂䅁䅁䅍䅄䅁䅁䅯眸䅅䅁䅯儶䅯䅁䅯朵䅯䅁䅯眵䅯䅁䅅䅁䉁䅁䅁权䡂䅅䅁䍄䉁䅁䅁兂䅁䅁䅍䅄䅁䅁䅯儱䄸䅁䅯儷䅯䅁䅯朵䅯䅁䅯眵䅯䅁䅅䅁䉁䅁䅁睂䅁䅁䅁䍙浮䅑杷允䅁䅁䅕䅁䑁䅁䅷䅁䭁偁䉍䅁䭁佁䭯䅁䭁佁䭙䅁䭁佁䭳䅁䉁䅁䅁允䅁䅁䅣䅁䅁䕁兂欵䵁䅉䅅䅁䑁䅁䅁睁䵁䅁䅁权䙂䅄䅁权敁杂䅁允䅁䅁䅅䅁䭁䭁䥫䅁䵁䅉䅅䅁䙁䅁䅁睁䵁䅁䅁权穄允䅁权獄权䅁权浄权䅁权湄权䅁允䅁䅁䅅䅁䡁䅁䅁䅁䅄畫䅎䍄䉁䅁䅁睁䅁䅁䅍䅄䅁䅁䅯䄹䅅䅁䅯杈䅙䅁䅅䅁䉁䅁䅁权癃䅃䅁䍄䉁䅁䅁睁䅁䅁䅍䅄䅁䅁䅯䄹䅅䅁䅯䅊䅙䅁䅅䅁䉁䅁䅁权⭃权䅁䍄䉁䅁䅁睁䅁䅁䅍䅄䅁䅁䅯䄹䅅䅁䅯杊䅙䅁䅅䅁䉁䅁䅁兂浂浚浚桚坚䅑杷允䅁䅁䅕䅁䑁䅁䅷䅁䭁偁䉑䅁䭁佁䭫䅁䭁佁䭙䅁䭁佁䭣䅁䉁䅁䅁允䅁䅁䅯剓䅁䅁杷允䅁䅁䅕䅁䑁䅁䅷䅁䭁䵁䈸䅁䭁佁䭯䅁䭁佁䭙䅁䭁佁䭳䅁䉁䅁䅁允䅁䅁䅣䅁䅁䍁歁欵䵁䅉䅅䅁䙁䅁䅁睁䵁䅁䅁权煃兄䅁权潄权䅁权浄权䅁权湄权䅁允䅁䅁䅅䅁䭁䉁䕁䅁䵁䅉䅅䅁䙁䅁䅁睁䵁䅁䅁权い允䅁权煄权䅁权浄权䅁权牄权䅁允䅁䅁䅅䅁䡁䅁䅁䅁䅃敓䅚䍄䉁䅁䅁睁䅁䅁䅍䅄䅁䅁䅯朳䅑䅁䅯杊䅙䅁䅅䅁䉁䅁䅁兂晁敨剴䅵娵䅑杷允䅁䅁䅍䅁䑁䅁䅷䅁䭁䉁允䅁䭁䉁䜴䅁䉁䅁䅁允䅁䅁䅯村䅣䅁杷允䅁䅁䅕䅁䑁䅁䅷䅁䭁偁䉑䅁䭁佁䭷䅁䭁佁䭙䅁䭁佁䭣䅁䉁䅁䅁允䅁䅁䅣䅁䅁䭁睃唵䵁䅉䅅䅁䕁䅁䅁睁䵁䅁䅁权潁允䅁权晁杂䅁权杁杂䅁允䅁䅁䅅䅁䭁䕁䝷䅁䵁䅉䅅䅁䙁䅁䅁睁䵁䅁䅁权婂䅄䅁权煄权䅁权浄权䅁权牄权䅁允䅁䅁䅅䅁䭁䉁䕁䅁䵁䅉䅅䅁䑁䅁䅁睁䵁䅁䅁权婁睄䅁权慁杂䅁允䅁䅁䅅䅁䭁䝁䝁䅁䵁䅉䅅䅁䙁䅁䅁睁䵁䅁䅁权潁允䅁权汄权䅁权浄权䅁权湄权䅁允䅁䅁䅅䅁䭁䑁䰴䅁䵁䅉䅅䅁䑁䅁䅁睁䵁䅁䅁权䭄允䅁权捁杂䅁允䅁䅁䅅䅁䭁佁䥙䅁䵁䅉䅅䅁䑁䅁䅁睁䵁䅁䅁权䭄允䅁权敁杂䅁允䅁䅁䅅䅁䭁佁䥙䅁䵁䅉䅅䅁䑁䅁䅁睁䵁䅁䅁权湁允䅁权慁杂䅁允䅁䅁䅅䅁䭁䍁䝳䅁䵁䅉䅅䅁䕁䅁䅁睁䵁䅁䅁权䍃杄䅁权晁杂䅁权杁杂䅁允䅁䅁䅅䅁䭁䙁兑䅁䵁䅉䅅䅁䙁䅁䅁睁䵁䅁䅁权㍃兄䅁权煄权䅁权浄权䅁权牄权䅁允䅁䅁䅅䅁䡁䅁䅁䅁杂佌䅚䍄䉁䅁䅁䅂䅁䅁䅍䅄䅁䅁䅯睊䅅䅁䅯睈䅙䅁䅯䅉䅙䅁䅅䅁䉁䅁䅁权扄杂䅁䍄䉁䅁䅁䅂䅁䅁䅍䅄䅁䅁䅯睹䅅䅁䅯允䅉䅁䅯兂䅉䅁䅅䅁䉁䅁䅁兂㥂㥔単桊嘷䅑杷允䅁䅁䅕䅁䑁䅁䅷䅁䭁䵁䱉䅁䭁佁䬰䅁䭁佁䭙䅁䭁佁䭣䅁䉁䅁䅁允䅁䅁䅣䅁䅁䥁䑄唵䵁䅉䅅䅁䙁䅁䅁睁䵁䅁䅁权佃䅂䅁权獄权䅁权浄权䅁权湄权䅁允䅁䅁䅅䅁䭁䉁䕁䅁䵁䅉䅅䅁䑁䅁䅁睁䵁䅁䅁权䡃䅂䅁权慁杂䅁允䅁䅁䅅䅁䭁䑁䜰䅁䵁䅉䅅䅁䑁䅁䅁睁䵁䅁䅁权睁䅄䅁权敁杂䅁允䅁䅁䅅䅁䭁䙁䩕䅁䵁䅉䅅䅁䙁䅁䅁睁䵁䅁䅁权䕁睃䅁权汄权䅁权浄权䅁权湄权䅁允䅁䅁䅅䅁䭁䉁䕁䅁䵁䅉䅅䅁䙁䅁䅁睁䵁䅁䅁权牂兂䅁权獄权䅁权浄权䅁权湄权䅁允䅁䅁䅅䅁䭁䉁䕁䅁䵁䅉䅅䅁䙁䅁䅁睁䵁䅁䅁权䥁睃䅁权瑄权䅁权浄权䅁权湄权䅁允䅁䅁䅅䅁䭁䉁䕁䅁䵁䅉䅅䅁䙁䅁䅁睁䵁䅁䅁权䩁睃䅁权瑄权䅁权浄权䅁权湄权䅁允䅁䅁䅅䅁䡁䅁䅁䅁䅁佄䅚䍄䉁䅁䅁䅂䅁䅁䅍䅄䅁䅁䅯杒䅅䅁䅯权䅁䅁䅯兂䅁䅁䅅䅁䉁䅁䅁兂允䑗ね䡹坢睐杷允䅁䅁䅑䅁䑁䅁䅷䅁䭁䅁乧䅁䭁䉁䜸䅁䭁䍁䝁䅁䉁䅁䅁允䅁䅁䅯桓䅁䅁杷允䅁䅁䅑䅁䑁䅁䅷䅁䭁佁䉙䅁䭁䅁䍅䅁䭁䅁䍉䅁䉁䅁䅁允䅁䅁䅕慅坔䍊慱唰䵁䅉䅅䅁䙁䅁䅁睁䵁䅁䅁权湂䅄䅁权汄权䅁权浄权䅁权湄权䅁允䅁䅁䅅䅁䭁偁䭫䅁䵁䅉䅅䅁䙁䅁䅁睁䵁䅁䅁权剁兂䅁权灄权䅁权浄权䅁权湄权䅁允䅁䅁䅅䅁䭁䩁䱅䅁䵁䅉䅅䅁䑁䅁䅁睁䵁䅁䅁权呄䅁䅁权流杂䅁允䅁䅁䅅䅁䙁乁橥䑣䬰ㅬ䅒䍄䉁䅁䅁睁䅁䅁䅍䅄䅁䅁䅯睹䅕䅁䅯杊䅙䅁䅅䅁䉁䅁䅁兂㉄䙋偹杷噖䅑杷允䅁䅁䅍䅁䑁䅁䅷䅁䭁偁䉫䅁䭁䉁䝯䅁䉁䅁䅁允䅁䅁䅯䅷䅙䅁杷允䅁䅁䅍䅁䑁䅁䅷䅁䭁偁䱣䅁䭁䍁䝙䅁䉁䅁䅁允䅁䅁䅕場啯歲硥ざ䵁䅉䅅䅁䑁䅁䅁睁䵁䅁䅁权噄䅂䅁权慁杂䅁允䅁䅁䅅䅁䭁䉁䝳䅁䵁䅉䅅䅁䕁䅁䅁睁䵁䅁䅁权㉂允䅁权䉁杁䅁权䙁杁䅁允䅁䅁䅅䅁䙁䕁杊嘵瑂⬸䅒䍄䉁䅁䅁䅂䅁䅁䅍䅄䅁䅁䅯六䅅䅁䅯允䅉䅁䅯杁䅉䅁䅅䅁䉁䅁䅁兂䙁坔㙹湃穦䅑杷允䅁䅁䅕䅁䑁䅁䅷䅁䭁乁䅍䅁䭁佁䭧䅁䭁佁䭙䅁䭁佁䭣䅁䉁䅁䅁允䅁䅁䅯杂䅳䅁杷允䅁䅁䅍䅁䑁䅁䅷䅁䭁偁䭍䅁䭁䉁䝯䅁䉁䅁䅁允䅁䅁䅯兺䅙䅁杷允䅁䅁䅍䅁䑁䅁䅷䅁䭁䝁䵅䅁䭁䉁䝷䅁䉁䅁䅁允䅁䅁䅯杋䅙䅁杷允䅁䅁䅕䅁䑁䅁䅷䅁䭁乁䅍䅁䭁佁䬰䅁䭁佁䭙䅁䭁佁䭣䅁䉁䅁䅁允䅁䅁䅣䅁䅁䝁摃唵䵁䅉䅅䅁䕁䅁䅁睁䵁䅁䅁权扄䅁䅁权晁杂䅁权杁杂䅁允䅁䅁䅅䅁䭁䩁䝷䅁䵁䅉䅅䅁䕁䅁䅁睁䵁䅁䅁权桄兂䅁权晁杂䅁权杁杂䅁允䅁䅁䅅䅁䭁䡁䡍䅁䵁䅉䅅䅁䑁䅁䅁睁䵁䅁䅁权祄䅁䅁权奁杂䅁允䅁䅁䅅䅁䭁䕁䝑䅁䵁䅉䅅䅁䑁䅁䅁睁䵁䅁䅁权楄睃䅁权敁杂䅁允䅁䅁䅅䅁䭁䑁䝑䅁䵁䅉䅅䅁䕁䅁䅁睁䵁䅁䅁权噄允䅁权䕁䅁䅁权䙁䅁䅁允䅁䅁䅅䅁啁䡁灂睚䅁䅁䅁䍄䉁䅁䅁䅂䅁䅁䅍䅄䅁䅁䅯儴䅅䅁䅯允䅉䅁䅯杁䅉䅁䅅䅁䉁䅁䅁兂潄噊捊湧剄䅑杷允䅁䅁䅕䅁䑁䅁䅷䅁䭁偁䅉䅁䭁佁䭕䅁䭁佁䭙䅁䭁佁䭣䅁䉁䅁䅁允䅁䅁䅯児䅉䅁杷允䅁䅁䅕䅁䑁䅁䅷䅁䭁䥁䙕䅁䭁佁䭧䅁䭁佁䭙䅁䭁佁䭣䅁䉁䅁䅁允䅁䅁䅯兕䅳䅁杷允䅁䅁䅍䅁䑁䅁䅷䅁䭁䕁䙕䅁䭁䍁䝑䅁䉁䅁䅁允䅁䅁䅯䅯䅙䅁杷允䅁䅁䅕䅁䑁䅁䅷䅁䭁䥁䅕䅁䭁佁䭯䅁䭁佁䭙䅁䭁佁䭳䅁䉁䅁䅁允䅁䅁䅣䅁䅁䭁祁欵䵁䅉䅅䅁䑁䅁䅁睁䵁䅁䅁权㥂兄䅁权慁杂䅁允䅁䅁䅅䅁䭁䍁䝳䅁䵁䅉䅅䅁䕁䅁䅁睁䵁䅁䅁权穁䅁䅁权䕁䅁䅁权䕁杁䅁允䅁䅁䅅䅁啁偁䅕党䅁䅁䅁䍄䉁䅁䅁兂䅁䅁䅍䅄䅁䅁䅯具䅁䅁䅯儶䅯䅁䅯朵䅯䅁䅯眵䅯䅁䅅䅁䉁䅁䅁权䵂䅅䅁䍄䉁䅁䅁䅂䅁䅁䅍䅄䅁䅁䅯朰䅁䅁䅯䅂䅁䅁䅯䅂䅉䅁䅅䅁䉁䅁䅁䅆兄湣䉯䅁䅁䅁杷允䅁䅁䅍䅁䑁䅁䅷䅁䭁䉁䉍䅁䭁䉁䝧䅁䉁䅁䅁允䅁䅁䅯児䅙䅁杷允䅁䅁䅍䅁䑁䅁䅷䅁䭁佁佉䅁䭁䉁䝷䅁䉁䅁䅁允䅁䅁䅯兔䅙䅁杷允䅁䅁䅕䅁䑁䅁䅷䅁䭁䑁䵕䅁䭁佁䬰䅁䭁佁䭙䅁䭁佁䭣䅁䉁䅁䅁允䅁䅁䅣䅁䅁䥁㕁欵䵁䅉䅅䅁䑁䅁䅁睁䵁䅁䅁权㉄权䅁权敁杂䅁允䅁䅁䅅䅁䭁䕁儰䅁䵁䅉䅅䅁䑁䅁䅁睁䵁䅁䅁权呁允䅁权敁杂䅁允䅁䅁䅅䅁䭁䵁䝫䅁䵁䅉䅅䅁䑁䅁䅁睁䵁䅁䅁权牃兂䅁权敁杂䅁允䅁䅁䅅䅁䭁䥁䥧䅁䵁䅉䅅䅁䕁䅁䅁睁䵁䅁䅁权慄允䅁权䉁杁䅁权䙁杁䅁允䅁䅁䅅䅁䙁佁樯㝹䩩㡣䅬䍄䉁䅁䅁䅂䅁䅁䅍䅄䅁䅁䅯眶䅅䅁䅯䅂䅁䅁䅯䅂䅉䅁䅅䅁䉁䅁䅁䅆䅁䵓䈸䅁䅁䅁杷允䅁䅁䅕䅁䑁䅁䅷䅁䭁䱁䕕䅁䭁佁䭫䅁䭁佁䭙䅁䭁佁䭣䅁䉁䅁䅁允䅁䅁䅯剱䅁䅁杷允䅁䅁䅕䅁䑁䅁䅷䅁䭁䥁乕䅁䭁佁䭯䅁䭁佁䭙䅁䭁佁䭳䅁䉁䅁䅁允䅁䅁䅯䅅䅑䅁杷允䅁䅁䅑䅁䑁䅁䅷䅁䭁䅁䉧䅁䭁䉁䜸䅁䭁䍁䝁䅁䉁䅁䅁允䅁䅁䅯䅢䅣䅁杷允䅁䅁䅍䅁䑁䅁䅷䅁䭁䱁䘸䅁䭁䍁䝙䅁䉁䅁䅁允䅁䅁䅕䭆䠵場歲さ䵁䅉䅅䅁䕁䅁䅁睁䵁䅁䅁权䱃允䅁权䭁䅁䅁权䕁杁䅁允䅁䅁䅅䅁䙁䡁㥅瑃橥䉣䅬䍄䉁䅁䅁䅂䅁䅁䅍䅄䅁䅁䅯入䅅䅁䅯充䅁䅁䅯兂䅁䅁䅅䅁䉁䅁䅁䅆䅄杈䵅䅁䅁䅁杷允䅁䅁䅕䅁䑁䅁䅷䅁䭁䩁䙳䅁䭁佁䭯䅁䭁佁䭙䅁䭁佁䭳䅁䉁䅁䅁允䅁䅁䅣䅁䅁䭁牁欵䵁䅉䅅䅁䙁䅁䅁睁䵁䅁䅁权捃䅄䅁权汄权䅁权浄权䅁权湄权䅁允䅁䅁䅅䅁䭁䑁䱣䅁䵁䅉䅅䅁䙁䅁䅁睁䵁䅁䅁权䥁允䅁权瑄权䅁权浄权䅁权湄权䅁允䅁䅁䅅䅁䡁䅁䅁䅁䅄由䅖䍄䉁䅁䅁睁䅁䅁䅍䅄䅁䅁䅯䅩䅅䅁䅯杈䅙䅁䅅䅁䉁䅁䅁权祁杂䅁䍄䉁䅁䅁䅂䅁䅁䅍䅄䅁䅁䅯䅫䄰䅁䅯睈䅙䅁䅯䅉䅙䅁䅅䅁䉁䅁䅁权瑁元䅁䍄䉁䅁䅁睁䅁䅁䅍䅄䅁䅁䅯眹䅑䅁䅯杇䅙䅁䅅䅁䉁䅁䅁权時杂䅁䍄䉁䅁䅁兂䅁䅁䅍䅄䅁䅁䅯睍䄸䅁䅯儵䅯䅁䅯朵䅯䅁䅯眵䅯䅁䅅䅁䉁䅁䅁权奁睃䅁䍄䉁䅁䅁睁䅁䅁䅍䅄䅁䅁䅯入䄴䅁䅯杈䅙䅁䅅䅁䉁䅁䅁权瑄杂䅁䍄䉁䅁䅁睁䅁䅁䅍䅄䅁䅁䅯杴䅅䅁䅯䅇䅙䅁䅅䅁䉁䅁䅁权婁杂䅁䍄䉁䅁䅁䅂䅁䅁䅍䅄䅁䅁䅯材䅁䅁䅯充䅁䅁䅯兂䅁䅁䅅䅁䉁䅁䅁䅆䥂䍉䡉䅁䅁䅁杷允䅁䅁䅕䅁䑁䅁䅷䅁䭁䱁䉙䅁䭁佁䭧䅁䭁佁䭙䅁䭁佁䭣䅁䉁䅁䅁允䅁䅁䅯䅅䅑䅁杷允䅁䅁䅍䅁䑁䅁䅷䅁䭁䡁佧䅁䭁䉁䝷䅁䉁䅁䅁允䅁䅁䅯睥䅙䅁杷允䅁䅁䅕䅁䑁䅁䅷䅁䭁䱁䉙䅁䭁佁䭯䅁䭁佁䭙䅁䭁佁䭳䅁䉁䅁䅁允䅁䅁䅯䅅䅑䅁杷允䅁䅁䅑䅁䑁䅁䅷䅁䭁䕁䄸䅁䭁䅁䍅䅁䭁䅁䍍䅁䉁䅁䅁允䅁䅁䅕䭃捷癗慰欱䵁䅉䅅䅁䙁䅁䅁睁䵁䅁䅁权㉃允䅁权瑄权䅁权浄权䅁权湄权䅁允䅁䅁䅅䅁䭁䉁䕁䅁䵁䅉䅅䅁䑁䅁䅁睁䵁䅁䅁权䙄兂䅁权慁杂䅁允䅁䅁䅅䅁䭁䱁䝙䅁䵁䅉䅅䅁䑁䅁䅁睁䵁䅁䅁权敁睃䅁权奁杂䅁允䅁䅁䅅䅁䭁䉁䝫䅁䵁䅉䅅䅁䑁䅁䅁睁䵁䅁䅁权敁睃䅁权慁杂䅁允䅁䅁䅅䅁䭁䱁䝙䅁䵁䅉䅅䅁䑁䅁䅁睁䵁䅁䅁权ㅄ允䅁权慁杂䅁允䅁䅁䅅䅁䭁䵁䝉䅁䵁䅉䅅䅁䑁䅁䅁睁䵁䅁䅁权敁睃䅁权捁杂䅁允䅁䅁䅅䅁䭁乁䝁䅁䵁䅉䅅䅁䑁䅁䅁睁䵁䅁䅁权求兄䅁权捁杂䅁允䅁䅁䅅䅁䭁䝁䡧䅁䵁䅉䅅䅁䑁䅁䅁睁䵁䅁䅁权ㅄ允䅁权捁杂䅁允䅁䅁䅅䅁䭁䥁䝳䅁䵁䅉䅅䅁䑁䅁䅁睁䵁䅁䅁权捁䅄䅁权歁杂䅁允䅁䅁䅅䅁䭁䕁儴䅁䵁䅉䅅䅁䑁䅁䅁睁䵁䅁䅁权ㅄ允䅁权歁杂䅁允䅁䅁䅅䅁䭁䩁䭅䅁䵁䅉䅅䅁䕁䅁䅁睁䵁䅁䅁权䡄兄䅁权晁杂䅁权杁杂䅁允䅁䅁䅅䅁䭁䱁䝯䅁䵁䅉䅅䅁䙁䅁䅁睁䵁䅁䅁权敁睃䅁权汄权䅁权浄权䅁权湄权䅁允䅁䅁䅅䅁䭁䑁䱙䅁䵁䅉䅅䅁䙁䅁䅁睁䵁䅁䅁权ㅄ允䅁权潄权䅁权浄权䅁权湄权䅁允䅁䅁䅅䅁䭁䅁䱙䅁䵁䅉䅅䅁䙁䅁䅁睁䵁䅁䅁权ㅄ允䅁权瑄权䅁权浄权䅁权湄权䅁允䅁䅁䅅䅁䡁䅁䅁䅁䅂畔䅖䍄䉁䅁䅁䅂䅁䅁䅍䅄䅁䅁䅯䅔䅁䅁䅯允䅉䅁䅯睁䅉䅁䅅䅁䉁䅁䅁兂䥁㡏煕橷椷䅑杷允䅁䅁䅑䅁䑁䅁䅷䅁䭁䩁䕉䅁䭁䉁䜸䅁䭁䍁䝁䅁䉁䅁䅁允䅁䅁䅯睯䅣䅁杷允䅁䅁䅑䅁䑁䅁䅷䅁䭁䡁䉯䅁䭁䉁䜸䅁䭁䍁䝁䅁䉁䅁䅁允䅁䅁䅯䅔䅙䅁杷允䅁䅁䅑䅁䑁䅁䅷䅁䭁䥁䉯䅁䭁䅁䅯䅁䭁䅁䅕䅁䉁䅁䅁允䅁䅁䅕灭婭婭婬䕉䵁䅉䅅䅁䑁䅁䅁睁䵁䅁䅁权㙂允䅁权歁杂䅁允䅁䅁䅅䅁䭁䅁䡧䅁䵁䅉䅅䅁䕁䅁䅁睁䵁䅁䅁权剄䅁䅁权䉁杁䅁权䑁杁䅁允䅁䅁䅅䅁䙁䍁煁婪㕪獢䅆䍄䉁䅁䅁睁䅁䅁䅍䅄䅁䅁䅯䅓䅅䅁䅯䅈䅙䅁䅅䅁䉁䅁䅁权㥃杂䅁䍄䉁䅁䅁䅂䅁䅁䅍䅄䅁䅁䅯䅉䅁䅁䅯允䅉䅁䅯兂䅉䅁䅅䅁䉁䅁䅁兂塂填䥡楯⽦䅑杷允䅁䅁䅑䅁䑁䅁䅷䅁䭁䝁䉣䅁䭁䉁䅅䅁䭁䅁䍑䅁䉁䅁䅁允䅁䉁䅑歂䭘杓䅁䅁䵁䅉䅅䅁䙁䅁䅁睁䵁䅁䅁权潁䅅䅁权煄权䅁权浄权䅁权牄权䅁允䅁䅁䅅䅁䭁䉁䕁䅁䵁䅉䅅䅁䙁䅁䅁睁䵁䅁䅁权䥂允䅁权獄权䅁权浄权䅁权湄权䅁允䅁䅁䅅䅁䭁䉁䕁䅁䵁䅉䅅䅁䑁䅁䅁睁䵁䅁䅁权噃兂䅁权流杂䅁允䅁䅁䅅䅁䙁偁潙䥘䌯唹䄹䍄䉁䅁䅁睁䅁䅁䅍䅄䅁䅁䅯杵䅁䅁䅯䅈䅙䅁䅅䅁䉁䅁䅁权䝂睂䅁䍄䉁䅁䅁兂䅁䅁䅍䅄䅁䅁䅯朹䅅䅁䅯䄶䅯䅁䅯朵䅯䅁䅯眵䅯䅁䅅䅁䉁䅁䅁权䝁睃䅁䍄䉁䅁䅁兂䅁䅁䅍䅄䅁䅁䅯睢䅷䅁䅯䄷䅯䅁䅯朵䅯䅁䅯眵䅯䅁䅅䅁䉁䅁䅁睂䅁䅁䅁䡙氯䅑杷允䅁䅁䅍䅁䑁䅁䅷䅁䭁䱁乳䅁䭁䉁䝷䅁䉁䅁䅁允䅁䅁䅯其䅙䅁杷允䅁䅁䅑䅁䑁䅁䅷䅁䭁䵁䉅䅁䭁䅁䍅䅁䭁䅁䍕䅁䉁䅁䅁允䅁䅁䅕獪⭕略椫唶䵁䅉䅅䅁䙁䅁䅁睁䵁䅁䅁权噁兂䅁权灄权䅁权浄权䅁权湄权䅁允䅁䅁䅅䅁䭁䥁儴䅁䵁䅉䅅䅁䕁䅁䅁睁䵁䅁䅁权㙃䅁䅁权晁杂䅁权杁杂䅁允䅁䅁䅅䅁䭁䵁䭧䅁䵁䅉䅅䅁䑁䅁䅁睁䵁䅁䅁权㙃䅁䅁权歁杂䅁允䅁䅁䅅䅁䭁䡁䥫䅁䵁䅉䅅䅁䑁䅁䅁睁䵁䅁䅁权杄睃䅁权奁杂䅁允䅁䅁䅅䅁䭁䕁䝯䅁䵁䅉䅅䅁䑁䅁䅁睁䵁䅁䅁权䕁睃䅁权敁杂䅁允䅁䅁䅅䅁䭁䕁䡣䅁䵁䅉䅅䅁䕁䅁䅁睁䵁䅁䅁权敁䅁䅁权䉁杁䅁权䙁杁䅁允䅁䅁䅅䅁䙁偁㙙焰䬴敷䅚䍄䉁䅁䅁䅂䅁䅁䅍䅄䅁䅁䅯兊䅁䅁䅯充䅁䅁䅯䅂䅉䅁䅅䅁䉁䅁䅁䅆杄䬱內䅁䅁䅁杷允䅁䅁䅑䅁䑁䅁䅷䅁䭁䡁䅳䅁䭁䅁䅯䅁䭁䅁䅕䅁䉁䅁䅁允䅁䅁䅕場啯歲桤啅䵁䅉䅅䅁䙁䅁䅁睁䵁䅁䅁权㙃䅁䅁权瑄权䅁权浄权䅁权湄权䅁允䅁䅁䅅䅁䡁䅁䅁䅁䅂敇䅚䍄䉁䅁䅁兂䅁䅁䅍䅄䅁䅁䅯䅺䅁䅁䅯䄶䅯䅁䅯朵䅯䅁䅯眵䅯䅁䅅䅁䉁䅁䅁权剂睃䅁䍄䉁䅁䅁睁䅁䅁䅍䅄䅁䅁䅯杺䅅䅁䅯䅇䅙䅁䅅䅁䉁䅁䅁权灁杂䅁䍄䉁䅁䅁䅂䅁䅁䅍䅄䅁䅁䅯杅䅅䅁䅯睈䅙䅁䅯䅉䅙䅁䅅䅁䉁䅁䅁权䙄杂䅁䍄䉁䅁䅁睁䅁䅁䅍䅄䅁䅁䅯䅮䅁䅁䅯䅇䅙䅁䅅䅁䉁䅁䅁权瑁杂䅁䍄䉁䅁䅁睁䅁䅁䅍䅄䅁䅁䅯睏䅷䅁䅯杈䅙䅁䅅䅁䉁䅁䅁权祁杂䅁䍄䉁䅁䅁䅂䅁䅁䅍䅄䅁䅁䅯儵䅁䅁䅯允䅉䅁䅯杁䅉䅁䅅䅁䉁䅁䅁兂䩄牤昶爫㉌䅑杷允䅁䅁䅕䅁䑁䅁䅷䅁䭁䵁䈴䅁䭁佁䬰䅁䭁佁䭙䅁䭁佁䭣䅁䉁䅁䅁允䅁䅁䅣䅁䅁䵁噃䔵䵁䅉䅅䅁䑁䅁䅁睁䵁䅁䅁权䉃䅁䅁权慁杂䅁允䅁䅁䅅䅁䭁䕁䝳䅁䵁䅉䅅䅁䙁䅁䅁睁䵁䅁䅁权煂睃䅁权煄权䅁权浄权䅁权牄权䅁允䅁䅁䅅䅁䭁䉁䕁䅁䵁䅉䅅䅁䙁䅁䅁睁䵁䅁䅁权獁兄䅁权潄权䅁权浄权䅁权湄权䅁允䅁䅁䅅䅁䭁偁䬴䅁䵁䅉䅅䅁䙁䅁䅁睁䵁䅁䅁权㍁兄䅁权煄权䅁权浄权䅁权牄权䅁允䅁䅁䅅䅁䭁䉁䕁䅁䵁䅉䅅䅁䕁䅁䅁睁䵁䅁䅁权䉃䅁䅁权晁杂䅁权杁杂䅁允䅁䅁䅅䅁䭁䩁䭣䅁䵁䅉䅅䅁䙁䅁䅁睁䵁䅁䅁权䉃䅁䅁权獄权䅁权浄权䅁权湄权䅁允䅁䅁䅅䅁䭁䉁䕁䅁䵁䅉䅅䅁䑁䅁䅁睁䵁䅁䅁权䥃睃䅁权敁杂䅁允䅁䅁䅅䅁䭁䑁䝑䅁䵁䅉䅅䅁䙁䅁䅁睁䵁䅁䅁权獂䅁䅁权潄权䅁权浄权䅁权湄权䅁允䅁䅁䅅䅁䭁䅁䱙䅁䵁䅉䅅䅁䙁䅁䅁睁䵁䅁䅁权獂䅁䅁权灄权䅁权浄权䅁权湄权䅁允䅁䅁䅅䅁䭁䙁免䅁䵁䅉䅅䅁䙁䅁䅁睁䵁䅁䅁权噁䅅䅁权潄权䅁权浄权䅁权湄权䅁允䅁䅁䅅䅁䭁䑁䱙䅁䵁䅉䅅䅁䙁䅁䅁睁䵁䅁䅁权獂䅁䅁权獄权䅁权浄权䅁权湄权䅁允䅁䅁䅅䅁䡁䅁䅁䅁杂畈䅖䍄䉁䅁䅁睁䅁䅁䅍䅄䅁䅁䅯朴䅁䅁䅯䅊䅙䅁䅅䅁䉁䅁䅁权䙃权䅁䍄䉁䅁䅁睁䅁䅁䅍䅄䅁䅁䅯眴䅁䅁䅯䅊䅙䅁䅅䅁䉁䅁䅁权䝃权䅁䍄䉁䅁䅁兂䅁䅁䅍䅄䅁䅁䅯杶䅑䅁䅯䄶䅯䅁䅯朵䅯䅁䅯眵䅯䅁䅅䅁䉁䅁䅁权䝁睃䅁䍄䉁䅁䅁兂䅁䅁䅍䅄䅁䅁䅯兄䄰䅁䅯朶䅯䅁䅯朵䅯䅁䅯眶䅯䅁䅅䅁䉁䅁䅁权允䅂䅁䍄䉁䅁䅁兂䅁䅁䅍䅄䅁䅁䅯眫䅅䅁䅯朶䅯䅁䅯朵䅯䅁䅯眶䅯䅁䅅䅁䉁䅁䅁睂䅁䅁䅁䍁浶䅑杷允䅁䅁䅍䅁䑁䅁䅷䅁䭁䱁䉳䅁䭁䉁䝯䅁䉁䅁䅁允䅁䅁䅯杴䅙䅁杷允䅁䅁䅑䅁䑁䅁䅷䅁䭁䵁䈰䅁䭁䅁䍅䅁䭁䅁䍕䅁䉁䅁䅁允䅁䅁䅕䵆兖㥍䡧唱䵁䅉䅅䅁䙁䅁䅁睁䵁䅁䅁权慃䅂䅁权潄权䅁权浄权䅁权湄权䅁允䅁䅁䅅䅁䭁䅁䱙䅁䵁䅉䅅䅁䙁䅁䅁睁䵁䅁䅁权䕂兂䅁权獄权䅁权浄权䅁权湄权䅁允䅁䅁䅅䅁䡁䅁䅁䅁权甫䅖䍄䉁䅁䅁睁䅁䅁䅍䅄䅁䅁䅯睵䅅䅁䅯䅊䅙䅁䅅䅁䉁䅁䅁权乄权䅁䍄䉁䅁䅁睁䅁䅁䅍䅄䅁䅁䅯允䅙䅁䅯杇䅙䅁䅅䅁䉁䅁䅁权時杂䅁䍄䉁䅁䅁睁䅁䅁䅍䅄䅁䅁䅯睵䅅䅁䅯杊䅙䅁䅅䅁䉁䅁䅁兂㉄䙋偹癷佖䅑杷允䅁䅁䅕䅁䑁䅁䅷䅁䭁䱁䉳䅁䭁佁䬰䅁䭁佁䭙䅁䭁佁䭣䅁䉁䅁䅁允䅁䅁䅣䅁䅁䕁卄唵䵁䅉䅅䅁䑁䅁䅁睁䵁䅁䅁权灁䅁䅁权慁杂䅁允䅁䅁䅅䅁䭁䉁䝳䅁䵁䅉䅅䅁䙁䅁䅁睁䵁䅁䅁权湁兂䅁权煄权䅁权浄权䅁权牄权䅁允䅁䅁䅅䅁䭁䉁䕁䅁䵁䅉䅅䅁䕁䅁䅁睁䵁䅁䅁权瑃允䅁权剁䅁䅁权䕁杁䅁允䅁䅁䅅䅁啁䙁橄䉵䅧䅁䅁䍄䉁䅁䅁兂䅁䅁䅍䅄䅁䅁䅯眹䅅䅁䅯儵䅯䅁䅯朵䅯䅁䅯眵䅯䅁䅅䅁䉁䅁䅁权潂睃䅁䍄䉁䅁䅁睁䅁䅁䅍䅄䅁䅁䅯眶䅕䅁䅯杇䅙䅁䅅䅁䉁䅁䅁权䍄杂䅁䍄䉁䅁䅁兂䅁䅁䅍䅄䅁䅁䅯眹䅅䅁䅯䄶䅯䅁䅯朵䅯䅁䅯眵䅯䅁䅅䅁䉁䅁䅁权䝁睃䅁䍄䉁䅁䅁䅂䅁䅁䅍䅄䅁䅁䅯儲䅁䅁䅯权䅁䅁䅯䅂䅉䅁䅅䅁䉁䅁䅁兂䡃瑆佮㤹婍䅑杷允䅁䅁䅍䅁䑁䅁䅷䅁䭁偁䉧䅁䭁䉁䝷䅁䉁䅁䅁允䅁䅁䅯兔䅙䅁杷允䅁䅁䅍䅁䑁䅁䅷䅁䭁乁䉷䅁䭁䉁䝯䅁䉁䅁䅁允䅁䅁䅯䅳䅙䅁杷允䅁䅁䅍䅁䑁䅁䅷䅁䭁䝁佷䅁䭁䍁䝑䅁䉁䅁䅁允䅁䅁䅯剖䅁䅁杷允䅁䅁䅍䅁䑁䅁䅷䅁䭁䉁䉉䅁䭁䍁䝙䅁䉁䅁䅁允䅁䅁䅕䉵䘶ㄶ䥈歖䵁䅉䅅䅁䑁䅁䅁睁䵁䅁䅁权乁兂䅁权奁杂䅁允䅁䅁䅅䅁䭁䡁䝷䅁䵁䅉䅅䅁䑁䅁䅁睁䵁䅁䅁权㑄允䅁权歁杂䅁允䅁䅁䅅䅁䭁乁䭁䅁䵁䅉䅅䅁䑁䅁䅁睁䵁䅁䅁权ぃ兂䅁权捁杂䅁允䅁䅁䅅䅁䭁䡁䡕䅁䵁䅉䅅䅁䙁䅁䅁睁䵁䅁䅁权㑄允䅁权灄权䅁权浄权䅁权湄权䅁允䅁䅁䅅䅁䭁䙁兙䅁䵁䅉䅅䅁䙁䅁䅁睁䵁䅁䅁权㑄允䅁权獄权䅁权浄权䅁权湄权䅁允䅁䅁䅅䅁䡁䅁䅁䅁䅁敪䅒䍄䉁䅁䅁睁䅁䅁䅍䅄䅁䅁䅯䅺䅅䅁䅯杈䅙䅁䅅䅁䉁䅁䅁权呃睂䅁䍄䉁䅁䅁䅂䅁䅁䅍䅄䅁䅁䅯睨䅁䅁䅯充䅁䅁䅯兂䅁䅁䅅䅁䉁䅁䅁䅆䅂㙎栰䅁䅁䅁杷允䅁䅁䅍䅁䑁䅁䅷䅁䭁䅁免䅁䭁䉁䝷䅁䉁䅁䅁允䅁䅁䅯朶䅙䅁杷允䅁䅁䅍䅁䑁䅁䅷䅁䭁偁䙍䅁䭁䍁䝙䅁䉁䅁䅁允䅁䅁䅕㑈牘払佧啘䵁䅉䅅䅁䑁䅁䅁睁䵁䅁䅁权捄䅁䅁权歁杂䅁允䅁䅁䅅䅁䭁䉁䕁䅁䵁䅉䅅䅁䑁䅁䅁睁䵁䅁䅁权捄䅁䅁权流杂䅁允䅁䅁䅅䅁䙁䩁婱婭婭噓䅨䍄䉁䅁䅁睁䅁䅁䅍䅄䅁䅁䅯睱䅷䅁䅯杊䅙䅁䅅䅁䉁䅁䅁兂浂浚浚桚慚䅑杷允䅁䅁䅕䅁䑁䅁䅷䅁䭁䕁䙳䅁䭁佁䭯䅁䭁佁䭙䅁䭁佁䭳䅁䉁䅁䅁允䅁䅁䅣䅁䅁䍁㝁欵䵁䅉䅅䅁䕁䅁䅁睁䵁䅁䅁权⽄䅁䅁权剁䅁䅁权䙁䅁䅁允䅁䅁䅅䅁啁佁牉睘䅷䅁䅁䍄䉁䅁䅁睁䅁䅁䅍䅄䅁䅁䅯睪䄴䅁䅯䅈䅙䅁䅅䅁䉁䅁䅁权偃杂䅁䍄䉁䅁䅁兂䅁䅁䅍䅄䅁䅁䅯䄳䅁䅁䅯儵䅯䅁䅯朵䅯䅁䅯眵䅯䅁䅅䅁䉁䅁䅁权乁睃䅁䍄䉁䅁䅁兂䅁䅁䅍䅄䅁䅁䅯眯䅕䅁䅯朶䅯䅁䅯朵䅯䅁䅯眶䅯䅁䅅䅁䉁䅁䅁睂䅁䅁䅁䑉浄䅑杷允䅁䅁䅍䅁䑁䅁䅷䅁䭁䙁兣䅁䭁䍁䝙䅁䉁䅁䅁允䅁䅁䅕噋偹癷㑗歖䵁䅉䅅䅁䑁䅁䅁睁䵁䅁䅁权橄兄䅁权敁杂䅁允䅁䅁䅅䅁䭁䙁䝑䅁䵁䅉䅅䅁䑁䅁䅁睁䵁䅁䅁权晁杄䅁权慁杂䅁允䅁䅁䅅䅁䭁䕁䝁䅁䵁䅉䅅䅁䕁䅁䅁睁䵁䅁䅁权䅂允䅁权剁䅁䅁权䕁杁䅁允䅁䅁䅅䅁啁䑁あ䅧䅍䅁䅁䍄䉁䅁䅁兂䅁䅁䅍䅄䅁䅁䅯䅒䅕䅁䅯儶䅯䅁䅯朵䅯䅁䅯眵䅯䅁䅅䅁䉁䅁䅁权奂䅅䅁䍄䉁䅁䅁睁䅁䅁䅍䅄䅁䅁䅯睮䅕䅁䅯杊䅙䅁䅅䅁䉁䅁䅁兂乄䵺䵺䍺奸䅑杷允䅁䅁䅍䅁䑁䅁䅷䅁䭁䕁䉳䅁䭁䍁䝑䅁䉁䅁䅁允䅁䅁䅯杮䅯䅁杷允䅁䅁䅍䅁䑁䅁䅷䅁䭁偁䱯䅁䭁䍁䝙䅁䉁䅁䅁允䅁䅁䅕瑃橥䑣焲啕䵁䅉䅅䅁䑁䅁䅁睁䵁䅁䅁权䑂兂䅁权慁杂䅁允䅁䅁䅅䅁䭁䉁䝳䅁䵁䅉䅅䅁䑁䅁䅁睁䵁䅁䅁权䱄睃䅁权敁杂䅁允䅁䅁䅅䅁䭁䕁䡣䅁䵁䅉䅅䅁䕁䅁䅁睁䵁䅁䅁权穁允䅁权䭁䅁䅁权䙁䅁䅁允䅁䅁䅅䅁䙁䙁余扌摋⬷⽣䍄䉁䅁䅁睁䅁䅁䅍䅄䅁䅁䅯䅎䅕䅁䅯䅊䅙䅁䅅䅁䉁䅁䅁权允䅂䅁䍄䉁䅁䅁睁䅁䅁䅍䅄䅁䅁䅯眫䅳䅁䅯杈䅙䅁䅅䅁䉁䅁䅁权噂杂䅁䍄䉁䅁䅁睁䅁䅁䅍䅄䅁䅁䅯兘䅅䅁䅯杈䅙䅁䅅䅁䉁䅁䅁权䕁元䅁䍄䉁䅁䅁䅂䅁䅁䅍䅄䅁䅁䅯眫䅳䅁䅯睈䅙䅁䅯䅉䅙䅁䅅䅁䉁䅁䅁权塂杂䅁䍄䉁䅁䅁兂䅁䅁䅍䅄䅁䅁䅯兘䅅䅁䅯儶䅯䅁䅯朵䅯䅁䅯眵䅯䅁䅅䅁䉁䅁䅁权扂䅅䅁䍄䉁䅁䅁兂䅁䅁䅍䅄䅁䅁䅯兘䅅䅁䅯䄷䅯䅁䅯朵䅯䅁䅯眵䅯䅁䅅䅁䉁䅁䅁睂䅁䅁䅁䭷汈䅑杷允䅁䅁䅕䅁䑁䅁䅷䅁䭁乁䵙䅁䭁佁䭕䅁䭁佁䭙䅁䭁佁䭣䅁䉁䅁䅁允䅁䅁䅯兰䅳䅁杷允䅁䅁䅍䅁䑁䅁䅷䅁䭁偁䭁䅁䭁䉁䝧䅁䉁䅁䅁允䅁䅁䅯䅦䅙䅁杷允䅁䅁䅍䅁䑁䅁䅷䅁䭁偁䉫䅁䭁䉁䝧䅁䉁䅁䅁允䅁䅁䅯兇䅙䅁杷允䅁䅁䅍䅁䑁䅁䅷䅁䭁䵁䙧䅁䭁䉁䝧䅁䉁䅁䅁允䅁䅁䅯兏䅙䅁杷允䅁䅁䅑䅁䑁䅁䅷䅁䭁䱁䅁䅁䭁䉁䅅䅁䭁䅁䅕䅁䉁䅁䅁允䅁䉁䅑潱兂杁䅁䅁䵁䅉䅅䅁䙁䅁䅁睁䵁䅁䅁权瑂䅄䅁权汄权䅁权浄权䅁权湄权䅁允䅁䅁䅅䅁䭁䉁䕁䅁䵁䅉䅅䅁䙁䅁䅁睁䵁䅁䅁权㕄允䅁权潄权䅁权浄权䅁权湄权䅁允䅁䅁䅅䅁䭁䅁䱙䅁䵁䅉䅅䅁䙁䅁䅁睁䵁䅁䅁权㕄允䅁权灄权䅁权浄权䅁权湄权䅁允䅁䅁䅅䅁䭁䙁具䅁䵁䅉䅅䅁䑁䅁䅁睁䵁䅁䅁权允兂䅁权歁杂䅁允䅁䅁䅅䅁䭁䭁䝍䅁䵁䅉䅅䅁䕁䅁䅁睁䵁䅁䅁权湁䅁䅁权䉁杁䅁权䑁杁䅁允䅁䅁䅅䅁䙁䑁敺䨵㜫杦䉎䍄䉁䅁䅁兂䅁䅁䅍䅄䅁䅁䅯儸䅯䅁䅯儶䅯䅁䅯朵䅯䅁䅯眵䅯䅁䅅䅁䉁䅁䅁权允䅂䅁䍄䉁䅁䅁兂䅁䅁䅍䅄䅁䅁䅯兤䅕䅁䅯儶䅯䅁䅯朵䅯䅁䅯眵䅯䅁䅅䅁䉁䅁䅁权摂䅅䅁䍄䉁䅁䅁兂䅁䅁䅍䅄䅁䅁䅯䄸䅯䅁䅯䄷䅯䅁䅯朵䅯䅁䅯眵䅯䅁䅅䅁䉁䅁䅁睂䅁䅁䅁䉷汔䅑杷允䅁䅁䅍䅁䑁䅁䅷䅁䭁佁䉍䅁䭁䉁䝧䅁䉁䅁䅁允䅁䅁䅯兓䅣䅁杷允䅁䅁䅍䅁䑁䅁䅷䅁䭁佁䉍䅁䭁䉁䝯䅁䉁䅁䅁允䅁䅁䅯杁䅧䅁杷允䅁䅁䅍䅁䑁䅁䅷䅁䭁佁䉍䅁䭁䍁䝑䅁䉁䅁䅁允䅁䅁䅯眰䅯䅁杷允䅁䅁䅍䅁䑁䅁䅷䅁䭁佁䉍䅁䭁䍁䝙䅁䉁䅁䅁允䅁䅁䅕積積積呎䕕䵁䅉䅅䅁䙁䅁䅁睁䵁䅁䅁权摃䅁䅁权獄权䅁权浄权䅁权湄权䅁允䅁䅁䅅䅁䡁䅁䅁䅁䅁敫䅖䍄䉁䅁䅁睁䅁䅁䅍䅄䅁䅁䅯睅䅕䅁䅯䅇䅙䅁䅅䅁䉁䅁䅁权㡂杂䅁䍄䉁䅁䅁睁䅁䅁䅍䅄䅁䅁䅯杳䅕䅁䅯杇䅙䅁䅅䅁䉁䅁䅁权㥁杂䅁䍄䉁䅁䅁兂䅁䅁䅍䅄䅁䅁䅯桘䅁䅁䅯儵䅯䅁䅯朵䅯䅁䅯眵䅯䅁䅅䅁䉁䅁䅁权允䅂䅁䍄䉁䅁䅁兂䅁䅁䅍䅄䅁䅁䅯元䄸䅁䅯儵䅯䅁䅯朵䅯䅁䅯眵䅯䅁䅅䅁䉁䅁䅁权⭁睃䅁䍄䉁䅁䅁兂䅁䅁䅍䅄䅁䅁䅯眴䅅䅁䅯䄶䅯䅁䅯朵䅯䅁䅯眵䅯䅁䅅䅁䉁䅁䅁权䝁睃䅁䍄䉁䅁䅁睁䅁䅁䅍䅄䅁䅁䅯朸䅕䅁䅯䅇䅙䅁䅅䅁䉁䅁䅁权㕁杂䅁䍄䉁䅁䅁睁䅁䅁䅍䅄䅁䅁䅯睚䅷䅁䅯杈䅙䅁䅅䅁䉁䅁䅁权㙂睂䅁䍄䉁䅁䅁䅂䅁䅁䅍䅄䅁䅁䅯睥䅅䅁䅯权䅁䅁䅯兂䅁䅁䅅䅁䉁䅁䅁兂敂歵䵫楁㝶睐杷允䅁䅁䅍䅁䑁䅁䅷䅁䭁䱁䕯䅁䭁䉁䝧䅁䉁䅁䅁允䅁䅁䅯䅑䅙䅁杷允䅁䅁䅕䅁䑁䅁䅷䅁䭁䱁䕅䅁䭁佁䭷䅁䭁佁䭙䅁䭁佁䭣䅁䉁䅁䅁允䅁䅁䅣䅁䅁䝁汁欵䵁䅉䅅䅁䙁䅁䅁睁䵁䅁䅁权橄允䅁权瑄权䅁权浄权䅁权湄权䅁允䅁䅁䅅䅁䡁䅁䅁䅁杂佮䅖䍄䉁䅁䅁睁䅁䅁䅍䅄䅁䅁䅯末䅅䅁䅯杇䅙䅁䅅䅁䉁䅁䅁权時杂䅁䍄䉁䅁䅁䅂䅁䅁䅍䅄䅁䅁䅯眶䅅䅁䅯权䅁䅁䅯兂䅁䅁䅅䅁䉁䅁䅁兂剃堷⽷噎䤴䅑杷允䅁䅁䅑䅁䑁䅁䅷䅁䭁偁䉯䅁䭁䉁䜸䅁䭁䍁䝁䅁䉁䅁䅁允䅁䅁䅯兤䅧䅁杷允䅁䅁䅕䅁䑁䅁䅷䅁䭁偁䉯䅁䭁佁䭫䅁䭁佁䭙䅁䭁佁䭣䅁䉁䅁䅁允䅁䅁䅯䅩䄰䅁杷允䅁䅁䅑䅁䑁䅁䅷䅁䭁䝁䉯䅁䭁䉁䅅䅁䭁䅁䅕䅁䉁䅁䅁允䅁䉁䅑偧扣杙䅁䅁䵁䅉䅅䅁䙁䅁䅁睁䵁䅁䅁权扂睃䅁权潄权䅁权浄权䅁权湄权䅁允䅁䅁䅅䅁䭁䉁䕁䅁䵁䅉䅅䅁䙁䅁䅁睁䵁䅁䅁权㙄允䅁权獄权䅁权浄权䅁权湄权䅁允䅁䅁䅅䅁䡁䅁䅁䅁权⭺䅖䍄䉁䅁䅁睁䅁䅁䅍䅄䅁䅁䅯內䅅䅁䅯䅇䅙䅁䅅䅁䉁䅁䅁权㡂杂䅁䍄䉁䅁䅁睁䅁䅁䅍䅄䅁䅁䅯共䅷䅁䅯杊䅙䅁䅅䅁䉁䅁䅁兂㑃潈牘晕剨䅑杷允䅁䅁䅍䅁䑁䅁䅷䅁䭁䥁䉅䅁䭁䉁䝯䅁䉁䅁䅁允䅁䅁䅯兗䅙䅁杷允䅁䅁䅍䅁䑁䅁䅷䅁䭁䩁䅷䅁䭁䉁䝷䅁䉁䅁䅁允䅁䅁䅯兣䅧䅁杷允䅁䅁䅕䅁䑁䅁䅷䅁䭁䩁䅷䅁䭁佁䬰䅁䭁佁䭙䅁䭁佁䭣䅁䉁䅁䅁允䅁䅁䅣䅁䅁䵁⽁欵䵁䅉䅅䅁䑁䅁䅁睁䵁䅁䅁权煁允䅁权奁杂䅁允䅁䅁䅅䅁䭁䕁䝁䅁䵁䅉䅅䅁䕁䅁䅁睁䵁䅁䅁权煁允䅁权晁杂䅁权杁杂䅁允䅁䅁䅅䅁䭁䥁䭣䅁䵁䅉䅅䅁䙁䅁䅁睁䵁䅁䅁权煁允䅁权潄权䅁权浄权䅁权湄权䅁允䅁䅁䅅䅁䭁䅁䱙䅁䵁䅉䅅䅁䑁䅁䅁睁䵁䅁䅁权偄允䅁权捁杂䅁允䅁䅁䅅䅁䭁䍁䝳䅁䵁䅉䅅䅁䙁䅁䅁睁䵁䅁䅁权浄䅂䅁权灄权䅁权浄权䅁权湄权䅁允䅁䅁䅅䅁䭁䉁䕁䅁䵁䅉䅅䅁䑁䅁䅁睁䵁䅁䅁权佃允䅁权歁杂䅁允䅁䅁䅅䅁䭁乁䭯䅁䵁䅉䅅䅁䙁䅁䅁睁䵁䅁䅁权祄䅂䅁权汄权䅁权浄权䅁权湄权䅁允䅁䅁䅅䅁䭁䅁䰰䅁䵁䅉䅅䅁䙁䅁䅁睁䵁䅁䅁权啃䅂䅁权煄权䅁权浄权䅁权牄权䅁允䅁䅁䅅䅁䡁䅁䅁䅁䅁敔䅚䍄䉁䅁䅁兂䅁䅁䅍䅄䅁䅁䅯杪䅅䅁䅯䄷䅯䅁䅯朵䅯䅁䅯眵䅯䅁䅅䅁䉁䅁䅁睂䅁䅁䅁佑歺䅑杷允䅁䅁䅍䅁䑁䅁䅷䅁䭁䙁䙕䅁䭁䉁䝧䅁䉁䅁䅁允䅁䅁䅯兏䅙䅁杷允䅁䅁䅍䅁䑁䅁䅷䅁䭁佁䅉䅁䭁䉁䝧䅁䉁䅁䅁允䅁䅁䅯睢䅙䅁杷允䅁䅁䅍䅁䑁䅁䅷䅁䭁佁䅍䅁䭁䉁䝧䅁䉁䅁䅁允䅁䅁䅯兓䅣䅁杷允䅁䅁䅍䅁䑁䅁䅷䅁䭁佁䅉䅁䭁䍁䝙䅁䉁䅁䅁允䅁䅁䅕呣䬰㘱免ご䵁䅉䅅䅁䙁䅁䅁睁䵁䅁䅁权佃睃䅁权潄权䅁权浄权䅁权湄权䅁允䅁䅁䅅䅁䭁䅁䱙䅁䵁䅉䅅䅁䙁䅁䅁睁䵁䅁䅁权噂兂䅁权汄权䅁权浄权䅁权湄权䅁允䅁䅁䅅䅁䭁䉁䕁䅁䵁䅉䅅䅁䑁䅁䅁睁䵁䅁䅁权灂睄䅁权捁杂䅁允䅁䅁䅅䅁䭁䍁䡫䅁䵁䅉䅅䅁䙁䅁䅁睁䵁䅁䅁权楄䅁䅁权汄权䅁权浄权䅁权湄权䅁允䅁䅁䅅䅁䭁䉁䱷䅁䵁䅉䅅䅁䙁䅁䅁睁䵁䅁䅁权橄䅁䅁权汄权䅁权浄权䅁权湄权䅁允䅁䅁䅅䅁䭁偁䭫䅁䵁䅉䅅䅁䙁䅁䅁睁䵁䅁䅁权噂兂䅁权灄权䅁权浄权䅁权湄权䅁允䅁䅁䅅䅁䭁䉁䕁䅁䵁䅉䅅䅁䙁䅁䅁睁䵁䅁䅁权楄䅁䅁权獄权䅁权浄权䅁权湄权䅁允䅁䅁䅅䅁䡁䅁䅁䅁杁⭓䅚䍄䉁䅁䅁兂䅁䅁䅍䅄䅁䅁䅯䅂䅳䅁䅯朶䅯䅁䅯朵䅯䅁䅯眶䅯䅁䅅䅁䉁䅁䅁权允䅂䅁䍄䉁䅁䅁睁䅁䅁䅍䅄䅁䅁䅯䄹䅷䅁䅯杇䅙䅁䅅䅁䉁䅁䅁权㡁杂䅁䍄䉁䅁䅁睁䅁䅁䅍䅄䅁䅁䅯元䅕䅁䅯杈䅙䅁䅅䅁䉁䅁䅁权ぁ杂䅁䍄䉁䅁䅁䅂䅁䅁䅍䅄䅁䅁䅯䅅䅁䅁䅯允䅉䅁䅯睁䅉䅁䅅䅁䉁䅁䅁兂慁䍮䘳煏䙦䅑杷允䅁䅁䅍䅁䑁䅁䅷䅁䭁偁䵕䅁䭁䉁䝯䅁䉁䅁䅁允䅁䅁䅯材䅙䅁杷允䅁䅁䅑䅁䑁䅁䅷䅁䭁乁䉷䅁䭁䉁䜸䅁䭁䍁䝁䅁䉁䅁䅁允䅁䅁䅯兵䅫䅁杷允䅁䅁䅕䅁䑁䅁䅷䅁䭁乁䉷䅁䭁佁䭯䅁䭁佁䭙䅁䭁佁䭳䅁䉁䅁䅁允䅁䅁䅣䅁䅁䅁癁欵䵁䅉䅅䅁䙁䅁䅁睁䵁䅁䅁权捄允䅁权瑄权䅁权浄权䅁权湄权䅁允䅁䅁䅅䅁䡁䅁䅁䅁䅂敔䅖䍄䉁䅁䅁睁䅁䅁䅍䅄䅁䅁䅯䄯䅅䅁䅯䅈䅙䅁䅅䅁䉁䅁䅁权獁睂䅁䍄䉁䅁䅁睁䅁䅁䅍䅄䅁䅁䅯䄯䅅䅁䅯䅊䅙䅁䅅䅁䉁䅁䅁权桂䅅䅁䍄䉁䅁䅁兂䅁䅁䅍䅄䅁䅁䅯䄯䅅䅁䅯朶䅯䅁䅯朵䅯䅁䅯眶䅯䅁䅅䅁䉁䅁䅁睂䅁䅁䅁䑁浐䅑杷允䅁䅁䅕䅁䑁䅁䅷䅁䭁䩁䙍䅁䭁佁䭯䅁䭁佁䭙䅁䭁佁䭳䅁䉁䅁䅁允䅁䅁䅣䅁䅁䕁歃唵䵁䅉䅅䅁䙁䅁䅁睁䵁䅁䅁权䭁睃䅁权瑄权䅁权浄权䅁权湄权䅁允䅁䅁䅅䅁䡁䅁䅁䅁杁佰䅖䍄䉁䅁䅁睁䅁䅁䅍䅄䅁䅁䅯兴䄸䅁䅯䅊䅙䅁䅅䅁䉁䅁䅁权楂䅅䅁䍄䉁䅁䅁睁䅁䅁䅍䅄䅁䅁䅯杩䅅䅁䅯䅈䅙䅁䅅䅁䉁䅁䅁权㍂杂䅁䍄䉁䅁䅁兂䅁䅁䅍䅄䅁䅁䅯睁䅕䅁䅯儵䅯䅁䅯朵䅯䅁䅯眵䅯䅁䅅䅁䉁䅁䅁权允䅂䅁䍄䉁䅁䅁兂䅁䅁䅍䅄䅁䅁䅯杩䅅䅁䅯䄶䅯䅁䅯朵䅯䅁䅯眵䅯䅁䅅䅁䉁䅁䅁权允䅂䅁䍄䉁䅁䅁睁䅁䅁䅍䅄䅁䅁䅯䅵䅑䅁䅯杈䅙䅁䅅䅁䉁䅁䅁权噃杂䅁䍄䉁䅁䅁睁䅁䅁䅍䅄䅁䅁䅯兙䄸䅁䅯䅇䅙䅁䅅䅁䉁䅁䅁权䭂杂䅁䍄䉁䅁䅁兂䅁䅁䅍䅄䅁䅁䅯杩䅅䅁䅯儷䅯䅁䅯朵䅯䅁䅯眵䅯䅁䅅䅁䉁䅁䅁权允䅂䅁䍄䉁䅁䅁睁䅁䅁䅍䅄䅁䅁䅯杋䅁䅁䅯䅇䅙䅁䅅䅁䉁䅁䅁权瑁杂䅁䍄䉁䅁䅁兂䅁䅁䅍䅄䅁䅁䅯关䅑䅁䅯䄶䅯䅁䅯朵䅯䅁䅯眵䅯䅁䅅䅁䉁䅁䅁权䝁睃䅁䍄䉁䅁䅁睁䅁䅁䅍䅄䅁䅁䅯杋䅁䅁䅯杇䅙䅁䅅䅁䉁䅁䅁权瑁杂䅁䍄䉁䅁䅁睁䅁䅁䅍䅄䅁䅁䅯杋䅁䅁䅯杈䅙䅁䅅䅁䉁䅁䅁权摃杂䅁䍄䉁䅁䅁睁䅁䅁䅍䅄䅁䅁䅯䅦䄰䅁䅯䅊䅙䅁䅅䅁䉁䅁䅁权歂䅅䅁䍄䉁䅁䅁䅂䅁䅁䅍䅄䅁䅁䅯兴䅅䅁䅯允䅉䅁䅯兂䅉䅁䅅䅁䉁䅁䅁兂䕃䥯䡉⭙呶䅑杷允䅁䅁䅕䅁䑁䅁䅷䅁䭁䍁䅯䅁䭁佁䭯䅁䭁佁䭙䅁䭁佁䭳䅁䉁䅁䅁允䅁䅁䅣䅁䅁䝁㝁欵䵁䅉䅅䅁䙁䅁䅁睁䵁䅁䅁权㡂兄䅁权獄权䅁权浄权䅁权湄权䅁允䅁䅁䅅䅁䡁䅁䅁䅁杁敍䅚䍄䉁䅁䅁䅂䅁䅁䅍䅄䅁䅁䅯眯䅕䅁䅯睈䅙䅁䅯䅉䅙䅁䅅䅁䉁䅁䅁权䅄䅃䅁䍄䉁䅁䅁䅂䅁䅁䅍䅄䅁䅁䅯眫䅅䅁䅯权䅁䅁䅯兂䅁䅁䅅䅁䉁䅁䅁兂㕁䵴㉨灶䌸䅑杷允䅁䅁䅕䅁䑁䅁䅷䅁䭁䍁䅯䅁䭁佁䬰䅁䭁佁䭙䅁䭁佁䭣䅁䉁䅁䅁允䅁䅁䅣䅁䅁䝁奁欵䵁䅉䅅䅁䑁䅁䅁睁䵁䅁䅁权慁杄䅁权流杂䅁允䅁䅁䅅䅁䙁䡁啳歲桦氫䅤䍄䉁䅁䅁䅂䅁䅁䅍䅄䅁䅁䅯䅵䅑䅁䅯睈䅙䅁䅯䅉䅙䅁䅅䅁䉁䅁䅁权橂睂䅁䍄䉁䅁䅁兂䅁䅁䅍䅄䅁䅁䅯䅶䅑䅁䅯儶䅯䅁䅯朵䅯䅁䅯眵䅯䅁䅅䅁䉁䅁䅁权求䅅䅁䍄䉁䅁䅁兂䅁䅁䅍䅄䅁䅁䅯睧䅷䅁䅯䄶䅯䅁䅯朵䅯䅁䅯眵䅯䅁䅅䅁䉁䅁䅁权允䅂䅁䍄䉁䅁䅁䅂䅁䅁䅍䅄䅁䅁䅯杌䅅䅁䅯权䅁䅁䅯䅂䅉䅁䅅䅁䉁䅁䅁兂癁匳䝑婧㝘睐杷允䅁䅁䅑䅁䑁䅁䅷䅁䭁䡁䈴䅁䭁䅁䅑䅁䭁䅁䅕䅁䉁䅁䅁允䅁䉁䅑楴啬䅁䅁䅁䵁䅉䅅䅁䙁䅁䅁睁䵁䅁䅁权䭄睃䅁权汄权䅁权浄权䅁权湄权䅁允䅁䅁䅅䅁䭁䉁䕁䅁䵁䅉䅅䅁䙁䅁䅁睁䵁䅁䅁权桁兄䅁权瑄权䅁权浄权䅁权湄权䅁允䅁䅁䅅䅁䡁䅁䅁䅁䅄甴䅒䍄䉁䅁䅁兂䅁䅁䅍䅄䅁䅁䅯朹䅯䅁䅯䄶䅯䅁䅯朵䅯䅁䅯眵䅯䅁䅅䅁䉁䅁䅁权允䅂䅁䍄䉁䅁䅁兂䅁䅁䅍䅄䅁䅁䅯䅯䅷䅁䅯儶䅯䅁䅯朵䅯䅁䅯眵䅯䅁䅅䅁䉁䅁䅁权浂兄䅁䍄䉁䅁䅁睁䅁䅁䅍䅄䅁䅁䅯兌䅁䅁䅯䅈䅙䅁䅅䅁䉁䅁䅁权楂杂䅁䍄䉁䅁䅁兂䅁䅁䅍䅄䅁䅁䅯兌䅁䅁䅯儵䅯䅁䅯朵䅯䅁䅯眵䅯䅁䅅䅁䉁䅁䅁权乁睃䅁䍄䉁䅁䅁睁䅁䅁䅍䅄䅁䅁䅯睇䅳䅁䅯杈䅙䅁䅅䅁䉁䅁䅁权ぁ杂䅁䍄䉁䅁䅁兂䅁䅁䅍䅄䅁䅁䅯兌䅁䅁䅯朶䅯䅁䅯朵䅯䅁䅯眶䅯䅁䅅䅁䉁䅁䅁睂䅁䅁䅁䑁洯䅑杷允䅁䅁䅕䅁䑁䅁䅷䅁䭁䍁䄰䅁䭁佁䬰䅁䭁佁䭙䅁䭁佁䭣䅁䉁䅁䅁允䅁䅁䅣䅁䅁䕁䅃唵䵁䅉䅅䅁䑁䅁䅁睁䵁䅁䅁权偃允䅁权慁杂䅁允䅁䅁䅅䅁䭁䙁䜸䅁䵁䅉䅅䅁䑁䅁䅁睁䵁䅁䅁权偃允䅁权歁杂䅁允䅁䅁䅅䅁䭁䉁䕁䅁䵁䅉䅅䅁䑁䅁䅁睁䵁䅁䅁权㕂兂䅁权敁杂䅁允䅁䅁䅅䅁䭁䑁䝉䅁䵁䅉䅅䅁䑁䅁䅁睁䵁䅁䅁权䍃兄䅁权慁杂䅁允䅁䅁䅅䅁䭁䉁䝳䅁䵁䅉䅅䅁䑁䅁䅁睁䵁䅁䅁权汄兄䅁权奁杂䅁允䅁䅁䅅䅁䭁䉁䝫䅁䵁䅉䅅䅁䑁䅁䅁睁䵁䅁䅁权湄兄䅁权流杂䅁允䅁䅁䅅䅁䙁䵁䴳䵺䵺䙐䄱䍄䉁䅁䅁兂䅁䅁䅍䅄䅁䅁䅯睪䅅䅁䅯朶䅯䅁䅯朵䅯䅁䅯眶䅯䅁䅅䅁䉁䅁䅁睂䅁䅁䅁䍙洯䅑杷允䅁䅁䅍䅁䑁䅁䅷䅁䭁䕁䱕䅁䭁䉁䝧䅁䉁䅁䅁允䅁䅁䅯䅒䅙䅁杷允䅁䅁䅍䅁䑁䅁䅷䅁䭁偁䕳䅁䭁䉁䝧䅁䉁䅁䅁允䅁䅁䅯克䅙䅁杷允䅁䅁䅍䅁䑁䅁䅷䅁䭁偁䕷䅁䭁䉁䝧䅁䉁䅁䅁允䅁䅁䅯䅒䅙䅁杷允䅁䅁䅕䅁䑁䅁䅷䅁䭁䥁䈸䅁䭁佁䭷䅁䭁佁䭙䅁䭁佁䭣䅁䉁䅁䅁允䅁䅁䅣䅁䅁䥁坄䔵䵁䅉䅅䅁䙁䅁䅁睁䵁䅁䅁权偁杂䅁权灄权䅁权浄权䅁权湄权䅁允䅁䅁䅅䅁䭁䩁光䅁䵁䅉䅅䅁䙁䅁䅁睁䵁䅁䅁权祂兄䅁权汄权䅁权浄权䅁权湄权䅁允䅁䅁䅅䅁䭁䉁䕁䅁䵁䅉䅅䅁䕁䅁䅁睁䵁䅁䅁权敂允䅁权晁杂䅁权杁杂䅁允䅁䅁䅅䅁䭁䱁䡅䅁䵁䅉䅅䅁䙁䅁䅁睁䵁䅁䅁权畃兂䅁权潄权䅁权浄权䅁权湄权䅁允䅁䅁䅅䅁䭁䉁䕁䅁䵁䅉䅅䅁䑁䅁䅁睁䵁䅁䅁权敂允䅁权歁杂䅁允䅁䅁䅅䅁䭁佁䭁䅁䵁䅉䅅䅁䑁䅁䅁睁䵁䅁䅁权奁兂䅁权奁杂䅁允䅁䅁䅅䅁䭁䕁䝯䅁䵁䅉䅅䅁䑁䅁䅁睁䵁䅁䅁权敂允䅁权流杂䅁允䅁䅁䅅䅁䙁䱁敧敨剴䙭䅨䍄䉁䅁䅁睁䅁䅁䅍䅄䅁䅁䅯䅋䅳䅁䅯䅇䅙䅁䅅䅁䉁䅁䅁权㡂杂䅁䍄䉁䅁䅁兂䅁䅁䅍䅄䅁䅁䅯杘䅅䅁䅯䄶䅯䅁䅯朵䅯䅁䅯眵䅯䅁䅅䅁䉁䅁䅁权允䅂䅁䍄䉁䅁䅁䅂䅁䅁䅍䅄䅁䅁䅯免䅅䅁䅯允䅉䅁䅯兂䅉䅁䅅䅁䉁䅁䅁兂獃但扭祐䡺䅑杷允䅁䅁䅍䅁䑁䅁䅷䅁䭁䭁䉧䅁䭁䍁䝑䅁䉁䅁䅁允䅁䅁䅯朴䅯䅁杷允䅁䅁䅍䅁䑁䅁䅷䅁䭁乁䕳䅁䭁䉁䝯䅁䉁䅁䅁允䅁䅁䅯材䅙䅁杷允䅁䅁䅍䅁䑁䅁䅷䅁䭁䝁偍䅁䭁䉁䝧䅁䉁䅁䅁允䅁䅁䅯䅒䅙䅁杷允䅁䅁䅕䅁䑁䅁䅷䅁䭁䭁䙁䅁䭁佁䭷䅁䭁佁䭙䅁䭁佁䭣䅁䉁䅁䅁允䅁䅁䅣䅁䅁䵁杄唵䵁䅉䅅䅁䙁䅁䅁睁䵁䅁䅁权⽄杄䅁权煄权䅁权浄权䅁权牄权䅁允䅁䅁䅅䅁䭁䉁䕁䅁䵁䅉䅅䅁䙁䅁䅁睁䵁䅁䅁权潃允䅁权瑄权䅁权浄权䅁权湄权䅁允䅁䅁䅅䅁䡁䅁䅁䅁䅃佊䅚䍄䉁䅁䅁睁䅁䅁䅍䅄䅁䅁䅯兮䅁䅁䅯䅇䅙䅁䅅䅁䉁䅁䅁权灁杂䅁䍄䉁䅁䅁兂䅁䅁䅍䅄䅁䅁䅯杵䅑䅁䅯儶䅯䅁䅯朵䅯䅁䅯眵䅯䅁䅅䅁䉁䅁䅁权潂䅅䅁䍄䉁䅁䅁兂䅁䅁䅍䅄䅁䅁䅯儵䄰䅁䅯儷䅯䅁䅯朵䅯䅁䅯眵䅯䅁䅅䅁䉁䅁䅁权允䅂䅁䍄䉁䅁䅁睁䅁䅁䅍䅄䅁䅁䅯兮䅁䅁䅯䅈䅙䅁䅅䅁䉁䅁䅁权祁睂䅁䍄䉁䅁䅁兂䅁䅁䅍䅄䅁䅁䅯兮䅁䅁䅯朶䅯䅁䅯朵䅯䅁䅯眶䅯䅁䅅䅁䉁䅁䅁睂䅁䅁䅁䍉浮䅑杷允䅁䅁䅍䅁䑁䅁䅷䅁䭁䵁䱁䅁䭁䍁䝙䅁䉁䅁䅁允䅁䅁䅕浚浚浚坙啘䵁䅉䅅䅁䑁䅁䅁睁䵁䅁䅁权敂䅅䅁权慁杂䅁允䅁䅁䅅䅁䭁䙁䜴䅁䵁䅉䅅䅁䕁䅁䅁睁䵁䅁䅁权㥄允䅁权晁杂䅁权杁杂䅁允䅁䅁䅅䅁䭁䑁䝧䅁䵁䅉䅅䅁䑁䅁䅁睁䵁䅁䅁权呁䅄䅁权奁杂䅁允䅁䅁䅅䅁䭁䑁䝫䅁䵁䅉䅅䅁䕁䅁䅁睁䵁䅁䅁权千允䅁权䕁䅁䅁权䕁杁䅁允䅁䅁䅅䅁啁䉁匹兇䅁䅁䅁䍄䉁䅁䅁兂䅁䅁䅍䅄䅁䅁䅯材䄰䅁䅯儶䅯䅁䅯朵䅯䅁䅯眵䅯䅁䅅䅁䉁䅁䅁权牂䅅䅁䍄䉁䅁䅁睁䅁䅁䅍䅄䅁䅁䅯䄵䄰䅁䅯䅇䅙䅁䅅䅁䉁䅁䅁权療杂䅁䍄䉁䅁䅁兂䅁䅁䅍䅄䅁䅁䅯睐䅕䅁䅯朶䅯䅁䅯朵䅯䅁䅯眶䅯䅁䅅䅁䉁䅁䅁权允䅂䅁䍄䉁䅁䅁兂䅁䅁䅍䅄䅁䅁䅯䅹䄰䅁䅯䄶䅯䅁䅯朵䅯䅁䅯眵䅯䅁䅅䅁䉁䅁䅁权䝁睃䅁䍄䉁䅁䅁睁䅁䅁䅍䅄䅁䅁䅯眫䅅䅁䅯杇䅙䅁䅅䅁䉁䅁䅁权䑄杂䅁䍄䉁䅁䅁兂䅁䅁䅍䅄䅁䅁䅯眷䅕䅁䅯朶䅯䅁䅯朵䅯䅁䅯眶䅯䅁䅅䅁䉁䅁䅁睂䅁䅁䅁䕧洷䅑杷允䅁䅁䅕䅁䑁䅁䅷䅁䭁䥁䙁䅁䭁佁䭫䅁䭁佁䭙䅁䭁佁䭣䅁䉁䅁䅁允䅁䅁䅯䉢䅁䅁杷允䅁䅁䅕䅁䑁䅁䅷䅁䭁䅁丰䅁䭁佁䭧䅁䭁佁䭙䅁䭁佁䭣䅁䉁䅁䅁允䅁䅁䅯䅅䅑䅁杷允䅁䅁䅕䅁䑁䅁䅷䅁䭁䡁乧䅁䭁佁䭕䅁䭁佁䭙䅁䭁佁䭣䅁䉁䅁䅁允䅁䅁䅯李䅳䅁杷允䅁䅁䅕䅁䑁䅁䅷䅁䭁偁䉳䅁䭁佁䭧䅁䭁佁䭙䅁䭁佁䭣䅁䉁䅁䅁允䅁䅁䅯杂䅳䅁杷允䅁䅁䅑䅁䑁䅁䅷䅁䭁䉁䅍䅁䭁䉁䅅䅁䭁䅁䍑䅁䉁䅁䅁允䅁䉁䅑偉楪杉䅁䅁䵁䅉䅅䅁䙁䅁䅁睁䵁䅁䅁权歃䅄䅁权獄权䅁权浄权䅁权湄权䅁允䅁䅁䅅䅁䡁䅁䅁䅁䅂⭬䅒䍄䉁䅁䅁䅂䅁䅁䅍䅄䅁䅁䅯材䅅䅁䅯充䅁䅁䅯䅂䅉䅁䅅䅁䉁䅁䅁䅆兂瑐橁䅁䅁䅁杷允䅁䅁䅕䅁䑁䅁䅷䅁䭁䑁乷䅁䭁佁䭷䅁䭁佁䭙䅁䭁佁䭣䅁䉁䅁䅁允䅁䅁䅣䅁䅁䵁慃唵䵁䅉䅅䅁䕁䅁䅁睁䵁䅁䅁权睃允䅁权䉁杁䅁权䑁杁䅁允䅁䅁䅅䅁䙁䉁䝅硴佪瑁䅖䍄䉁䅁䅁兂䅁䅁䅍䅄䅁䅁䅯兄䄰䅁䅯䄷䅯䅁䅯朵䅯䅁䅯眵䅯䅁䅅䅁䉁䅁䅁权允䅂䅁䍄䉁䅁䅁兂䅁䅁䅍䅄䅁䅁䅯眫䅅䅁䅯䄷䅯䅁䅯朵䅯䅁䅯眵䅯䅁䅅䅁䉁䅁䅁睂䅁䅁䅁䉯浦䅑杷允䅁䅁䅍䅁䑁䅁䅷䅁䭁䵁䉳䅁䭁䉁䝧䅁䉁䅁䅁允䅁䅁䅯兇䅙䅁杷允䅁䅁䅕䅁䑁䅁䅷䅁䭁䝁䙑䅁䭁佁䭕䅁䭁佁䭙䅁䭁佁䭣䅁䉁䅁䅁允䅁䅁䅯睎䅳䅁杷允䅁䅁䅕䅁䑁䅁䅷䅁䭁䙁䴴䅁䭁佁䭧䅁䭁佁䭙䅁䭁佁䭣䅁䉁䅁䅁允䅁䅁䅯杂䅳䅁杷允䅁䅁䅍䅁䑁䅁䅷䅁䭁䵁䉳䅁䭁䉁䝷䅁䉁䅁䅁允䅁䅁䅯杗䅙䅁杷允䅁䅁䅍䅁䑁䅁䅷䅁䭁偁乫䅁䭁䍁䝙䅁䉁䅁䅁允䅁䅁䅕瑃橥䑣焱啘䵁䅉䅅䅁䕁䅁䅁睁䵁䅁䅁权䙄䅂䅁权晁杂䅁权杁杂䅁允䅁䅁䅅䅁䭁䑁䝙䅁䵁䅉䅅䅁䕁䅁䅁睁䵁䅁䅁权汁䅁䅁权䭁䅁䅁权䕁杁䅁允䅁䅁䅅䅁䙁乁欰潂噇硑䅤䍄䉁䅁䅁兂䅁䅁䅍䅄䅁䅁䅯睹䅅䅁䅯儶䅯䅁䅯朵䅯䅁䅯眵䅯䅁䅅䅁䉁䅁䅁权療䅅䅁䍄䉁䅁䅁兂䅁䅁䅍䅄䅁䅁䅯杋䅳䅁䅯朶䅯䅁䅯朵䅯䅁䅯眶䅯䅁䅅䅁䉁䅁䅁权允䅂䅁䍄䉁䅁䅁兂䅁䅁䅍䅄䅁䅁䅯眷䅷䅁䅯朶䅯䅁䅯朵䅯䅁䅯眶䅯䅁䅅䅁䉁䅁䅁睂䅁䅁䅁䐴浌䅑杷允䅁䅁䅕䅁䑁䅁䅷䅁䭁䵁䉳䅁䭁佁䭯䅁䭁佁䭙䅁䭁佁䭳䅁䉁䅁䅁允䅁䅁䅣䅁䅁䅁㍁欵䵁䅉䅅䅁䑁䅁䅁睁䵁䅁䅁权塁杂䅁权流杂䅁允䅁䅁䅅䅁䙁䝁浚浚浚汎䅚䍄䉁䅁䅁睁䅁䅁䅍䅄䅁䅁䅯杤䅁䅁䅯䅊䅙䅁䅅䅁䉁䅁䅁权偁元䅁䍄䉁䅁䅁䅂䅁䅁䅍䅄䅁䅁䅯杨䅁䅁䅯允䅉䅁䅯兂䅉䅁䅅䅁䉁䅁䅁兂㑁䭰㙺㌴汔䅑杷允䅁䅁䅑䅁䑁䅁䅷䅁䭁䅁䝯䅁䭁䉁䜸䅁䭁䍁䝁䅁䉁䅁䅁允䅁䅁䅯杔䅙䅁杷允䅁䅁䅑䅁䑁䅁䅷䅁䭁䵁䉣䅁䭁䅁䅑䅁䭁䅁䅕䅁䉁䅁䅁允䅁䉁䅑䡳⭦允䅁䅁䵁䅉䅅䅁䙁䅁䅁睁䵁䅁䅁权⭄允䅁权汄权䅁权浄权䅁权湄权䅁允䅁䅁䅅䅁䭁䉁䱧䅁䵁䅉䅅䅁䙁䅁䅁睁䵁䅁䅁权時兂䅁权瑄权䅁权浄权䅁权湄权䅁允䅁䅁䅅䅁䡁䅁䅁䅁杁⭹䅒䍄䉁䅁䅁兂䅁䅁䅍䅄䅁䅁䅯睭䅕䅁䅯儵䅯䅁䅯朵䅯䅁䅯眵䅯䅁䅅䅁䉁䅁䅁权㍁睃䅁䍄䉁䅁䅁兂䅁䅁䅍䅄䅁䅁䅯权䅙䅁䅯䄶䅯䅁䅯朵䅯䅁䅯眵䅯䅁䅅䅁䉁䅁䅁权䝁睃䅁䍄䉁䅁䅁兂䅁䅁䅍䅄䅁䅁䅯术䅅䅁䅯儶䅯䅁䅯朵䅯䅁䅯眵䅯䅁䅅䅁䉁䅁䅁权祂䅅䅁䍄䉁䅁䅁兂䅁䅁䅍䅄䅁䅁䅯权䅙䅁䅯朶䅯䅁䅯朵䅯䅁䅯眶䅯䅁䅅䅁䉁䅁䅁睂䅁䅁䅁䕉洳䅑杷允䅁䅁䅕䅁䑁䅁䅷䅁䭁䅁䝯䅁䭁佁䭷䅁䭁佁䭙䅁䭁佁䭣䅁䉁䅁䅁允䅁䅁䅣䅁䅁䥁㙄䔵䵁䅉䅅䅁䑁䅁䅁睁䵁䅁䅁权穂䅅䅁权捁杂䅁允䅁䅁䅅䅁䭁䱁䜰䅁䵁䅉䅅䅁䑁䅁䅁睁䵁䅁䅁权あ䅅䅁权捁杂䅁允䅁䅁䅅䅁䭁佁䥙䅁䵁䅉䅅䅁䕁䅁䅁睁䵁䅁䅁权晄䅁䅁权䕁䅁䅁权䙁䅁䅁允䅁䅁䅅䅁啁䡁晁睺䅁䅁䅁䍄䉁䅁䅁睁䅁䅁䅍䅄䅁䅁䅯䅸䅷䅁䅯䅇䅙䅁䅅䅁䉁䅁䅁权療杂䅁䍄䉁䅁䅁兂䅁䅁䅍䅄䅁䅁䅯杅䅅䅁䅯朶䅯䅁䅯朵䅯䅁䅯眶䅯䅁䅅䅁䉁䅁䅁睂䅁䅁䅁䍑浦䅑杷允䅁䅁䅕䅁䑁䅁䅷䅁䭁䉁䉉䅁䭁佁䬰䅁䭁佁䭙䅁䭁佁䭣䅁䉁䅁䅁允䅁䅁䅣䅁䅁䅁婃唵䵁䅉䅅䅁䑁䅁䅁睁䵁䅁䅁权䵃兂䅁权慁杂䅁允䅁䅁䅅䅁䭁䙁䜴䅁䵁䅉䅅䅁䑁䅁䅁睁䵁䅁䅁权剄兄䅁权敁杂䅁允䅁䅁䅅䅁䭁䥁䝉䅁䵁䅉䅅䅁䕁䅁䅁睁䵁䅁䅁权䭃䅁䅁权䭁䅁䅁权䙁䅁䅁允䅁䅁䅅䅁䙁乁楅⼲⭬畡⽷䍄䉁䅁䅁兂䅁䅁䅍䅄䅁䅁䅯杂䅕䅁䅯儷䅯䅁䅯朵䅯䅁䅯眵䅯䅁䅅䅁䉁䅁䅁睂䅁䅁䅁䕧歺䅑杷允䅁䅁䅍䅁䑁䅁䅷䅁䭁䱁䉣䅁䭁䉁䜴䅁䉁䅁䅁允䅁䅁䅯睪䅙䅁杷允䅁䅁䅕䅁䑁䅁䅷䅁䭁䕁䱣䅁䭁佁䭧䅁䭁佁䭙䅁䭁佁䭣䅁䉁䅁䅁允䅁䅁䅯䅅䅑䅁杷允䅁䅁䅑䅁䑁䅁䅷䅁䭁䡁䉙䅁䭁䅁䍅䅁䭁䅁䍍䅁䉁䅁䅁允䅁䅁䅕汩癫煨杳䔳䵁䅉䅅䅁䙁䅁䅁睁䵁䅁䅁权偄兂䅁权煄权䅁权浄权䅁权牄权䅁允䅁䅁䅅䅁䡁䅁䅁䅁杂⭔䅚䍄䉁䅁䅁兂䅁䅁䅍䅄䅁䅁䅯兄䅙䅁䅯朶䅯䅁䅯朵䅯䅁䅯眶䅯䅁䅅䅁䉁䅁䅁睂䅁䅁䅁䍯浶䅑杷允䅁䅁䅑䅁䑁䅁䅷䅁䭁䩁䅉䅁䭁䅁䍅䅁䭁䅁䍉䅁䉁䅁䅁允䅁䅁䅕剥桕発慐䔵䵁䅉䅅䅁䕁䅁䅁睁䵁䅁䅁权啃䅁䅁权䉁杁䅁权䍁杁䅁允䅁䅁䅅䅁䙁䅁畏䬰偹獪䅸䍄䉁䅁䅁䅂䅁䅁䅍䅄䅁䅁䅯杶䅅䅁䅯䅂䅁䅁䅯䅂䅉䅁䅅䅁䉁䅁䅁䅆㑃牐䅍䅁䅁䅁杷允䅁䅁䅑䅁䑁䅁䅷䅁䭁䩁䅙䅁䭁䅁䍅䅁䭁䅁䍉䅁䉁䅁䅁允䅁䅁䅕卪塙㕙奧䕹䵁䅉䅅䅁䕁䅁䅁睁䵁䅁䅁权歁允䅁权䉁杁䅁权䙁杁䅁允䅁䅁䅅䅁䙁䝁偤椫䭭摮䅚䍄䉁䅁䅁䅂䅁䅁䅍䅄䅁䅁䅯睬䅁䅁䅯允䅉䅁䅯杁䅉䅁䅅䅁䉁䅁䅁兂㙄㈱匶呭児䅑杷允䅁䅁䅑䅁䑁䅁䅷䅁䭁䩁䅧䅁䭁䅁䍅䅁䭁䅁䍉䅁䉁䅁䅁允䅁䅁䅕扙䵭䙗甶䔴䵁䅉䅅䅁䑁䅁䅁睁䵁䅁䅁权䱄睃䅁权奁杂䅁允䅁䅁䅅䅁䭁䝁䜸䅁䵁䅉䅅䅁䑁䅁䅁睁䵁䅁䅁权元兂䅁权奁杂䅁允䅁䅁䅅䅁䭁䡁䝷䅁䵁䅉䅅䅁䕁䅁䅁睁䵁䅁䅁权剄䅁䅁权䕁䅁䅁权䕁杁䅁允䅁䅁䅅䅁啁乁䝁杫䅁䅁䅁䍄䉁䅁䅁䅂䅁䅁䅍䅄䅁䅁䅯眹䅁䅁䅯允䅉䅁䅯兂䅉䅁䅅䅁䉁䅁䅁兂穁汱ㅢ兹坢䅑杷允䅁䅁䅕䅁䑁䅁䅷䅁䭁䩁䙉䅁䭁佁䭯䅁䭁佁䭙䅁䭁佁䭳䅁䉁䅁䅁允䅁䅁䅣䅁䅁䥁癁欵䵁䅉䅅䅁䕁䅁䅁睁䵁䅁䅁权㍄允䅁权䭁䅁䅁权䕁杁䅁允䅁䅁䅅䅁䙁䍁扐堫焵䍐䅸䍄䉁䅁䅁兂䅁䅁䅍䅄䅁䅁䅯䅧䅳䅁䅯䄶䅯䅁䅯朵䅯䅁䅯眵䅯䅁䅅䅁䉁䅁䅁权允䅂䅁䍄䉁䅁䅁䅂䅁䅁䅍䅄䅁䅁䅯杈䅅䅁䅯充䅁䅁䅯兂䅁䅁䅅䅁䉁䅁䅁䅆䅃䩸払䅁䅁䅁杷允䅁䅁䅕䅁䑁䅁䅷䅁䭁䥁䕷䅁䭁佁䬰䅁䭁佁䭙䅁䭁佁䭣䅁䉁䅁䅁允䅁䅁䅯䅅䅑䅁杷允䅁䅁䅕䅁䑁䅁䅷䅁䭁䡁䵫䅁䭁佁䭕䅁䭁佁䭙䅁䭁佁䭣䅁䉁䅁䅁允䅁䅁䅯李䅳䅁杷允䅁䅁䅕䅁䑁䅁䅷䅁䭁䥁䱁䅁䭁佁䬰䅁䭁佁䭙䅁䭁佁䭣䅁䉁䅁䅁允䅁䅁䅯䅅䅑䅁杷允䅁䅁䅕䅁䑁䅁䅷䅁䭁䅁䱕䅁䭁佁䭧䅁䭁佁䭙䅁䭁佁䭣䅁䉁䅁䅁允䅁䅁䅯术䅯䅁杷允䅁䅁䅑䅁䑁䅁䅷䅁䭁䩁䕕䅁䭁䉁䜸䅁䭁䍁䝁䅁䉁䅁䅁允䅁䅁䅯睖䅙䅁杷允䅁䅁䅕䅁䑁䅁䅷䅁䭁䍁䰸䅁䭁佁䬰䅁䭁佁䭙䅁䭁佁䭣䅁䉁䅁䅁允䅁䅁䅯䅅䅑䅁杷允䅁䅁䅕䅁䑁䅁䅷䅁䭁䩁䕕䅁䭁佁䭕䅁䭁佁䭙䅁䭁佁䭣䅁䉁䅁䅁允䅁䅁䅯睎䅳䅁杷允䅁䅁䅕䅁䑁䅁䅷䅁䭁䍁余䅁䭁佁䭷䅁䭁佁䭙䅁䭁佁䭣䅁䉁䅁䅁允䅁䅁䅣䅁䅁䍁䱁欵䵁䅉䅅䅁䑁䅁䅁睁䵁䅁䅁权祃䅂䅁权奁杂䅁允䅁䅁䅅䅁䭁䡁䝷䅁䵁䅉䅅䅁䑁䅁䅁睁䵁䅁䅁权䉁睃䅁权奁杂䅁允䅁䅁䅅䅁䭁䉁䝫䅁䵁䅉䅅䅁䙁䅁䅁睁䵁䅁䅁权噃䅂䅁权灄权䅁权浄权䅁权湄权䅁允䅁䅁䅅䅁䭁偁佯䅁䵁䅉䅅䅁䑁䅁䅁睁䵁䅁䅁权䑃睃䅁权流杂䅁允䅁䅁䅅䅁䙁䝁浚浚浚汴䅆䍄䉁䅁䅁睁䅁䅁䅍䅄䅁䅁䅯䅨䅳䅁䅯杊䅙䅁䅅䅁䉁䅁䅁兂塄㍯㥁橃䅤䅑杷允䅁䅁䅑䅁䑁䅁䅷䅁䭁䩁䅯䅁䭁䅁䅯䅁䭁䅁䍑䅁䉁䅁䅁允䅁䅁䅕㙹䙆癴㥐䰯䴸䅉䅅䅁䑁䅁䅁睁䵁䅁䅁权䙂睃䅁权慁杂䅁允䅁䅁䅅䅁䭁䵁䝍䅁䵁䅉䅅䅁䕁䅁䅁睁䵁䅁䅁权⭄䅂䅁权晁杂䅁权杁杂䅁允䅁䅁䅅䅁䭁䥁䠰䅁䵁䅉䅅䅁䕁䅁䅁睁䵁䅁䅁权偁允䅁权䭁䅁䅁权䙁䅁䅁允䅁䅁䅅䅁䙁偁潙䥘䌯改⽷䍄䉁䅁䅁䅂䅁䅁䅍䅄䅁䅁䅯儸䅅䅁䅯权䅁䅁䅯䅂䅉䅁䅅䅁䉁䅁䅁兂㍁啩杆搵䕁䅑杷允䅁䅁䅍䅁䑁䅁䅷䅁䭁䭁䔸䅁䭁䍁䝙䅁䉁䅁䅁允䅁䅁䅕䉵䘶ㄶ潈歗䵁䅉䅅䅁䙁䅁䅁睁䵁䅁䅁权癃䅂䅁权灄权䅁权浄权䅁权湄权䅁允䅁䅁䅅䅁䭁䡁八䅁䵁䅉䅅䅁䙁䅁䅁睁䵁䅁䅁权塂睃䅁权灄权䅁权浄权䅁权湄权䅁允䅁䅁䅅䅁䭁䉁䕁䅁䵁䅉䅅䅁䙁䅁䅁睁䵁䅁䅁权䍂兄䅁权煄权䅁权浄权䅁权牄权䅁允䅁䅁䅅䅁䡁䅁䅁䅁䅁⭐䅚䍄䉁䅁䅁兂䅁䅁䅍䅄䅁䅁䅯眯䄴䅁䅯儷䅯䅁䅯朵䅯䅁䅯眵䅯䅁䅅䅁䉁䅁䅁权允䅂䅁䍄䉁䅁䅁睁䅁䅁䅍䅄䅁䅁䅯睭䅑䅁䅯杊䅙䅁䅅䅁䉁䅁䅁兂䑄匹捨睪坊䅑杷允䅁䅁䅕䅁䑁䅁䅷䅁䭁䑁乣䅁䭁佁䭫䅁䭁佁䭙䅁䭁佁䭣䅁䉁䅁䅁允䅁䅁䅯䅅䅑䅁杷允䅁䅁䅕䅁䑁䅁䅷䅁䭁䭁䔸䅁䭁佁䭯䅁䭁佁䭙䅁䭁佁䭳䅁䉁䅁䅁允䅁䅁䅣䅁䅁䥁歁欵䵁䅉䅅䅁䙁䅁䅁睁䵁䅁䅁权癃䅂䅁权獄权䅁权浄权䅁权湄权䅁允䅁䅁䅅䅁䡁䅁䅁䅁䅃⬸䅖䍄䉁䅁䅁睁䅁䅁䅍䅄䅁䅁䅯兪䅑䅁䅯䅇䅙䅁䅅䅁䉁䅁䅁权婁杂䅁䍄䉁䅁䅁睁䅁䅁䅍䅄䅁䅁䅯眫䄰䅁䅯䅇䅙䅁䅅䅁䉁䅁䅁权䩂睂䅁䍄䉁䅁䅁睁䅁䅁䅍䅄䅁䅁䅯䅢䄴䅁䅯杈䅙䅁䅅䅁䉁䅁䅁权䵄杂䅁䍄䉁䅁䅁睁䅁䅁䅍䅄䅁䅁䅯朰䄸䅁䅯杈䅙䅁䅅䅁䉁䅁䅁权ぁ杂䅁䍄䉁䅁䅁䅂䅁䅁䅍䅄䅁䅁䅯杵䅑䅁䅯睈䅙䅁䅯䅉䅙䅁䅅䅁䉁䅁䅁权瑂杂䅁䍄䉁䅁䅁睁䅁䅁䅍䅄䅁䅁䅯兪䅑䅁䅯杈䅙䅁䅅䅁䉁䅁䅁权浂杂䅁䍄䉁䅁䅁睁䅁䅁䅍䅄䅁䅁䅯睬䅕䅁䅯䅈䅙䅁䅅䅁䉁䅁䅁权䱃杂䅁䍄䉁䅁䅁兂䅁䅁䅍䅄䅁䅁䅯儷䅑䅁䅯儶䅯䅁䅯朵䅯䅁䅯眵䅯䅁䅅䅁䉁䅁䅁权㙂䅅䅁䍄䉁䅁䅁䅂䅁䅁䅍䅄䅁䅁䅯兪䅑䅁䅯睈䅙䅁䅯䅉䅙䅁䅅䅁䉁䅁䅁权㕂杂䅁䍄䉁䅁䅁睁䅁䅁䅍䅄䅁䅁䅯杁䅷䅁䅯䅈䅙䅁䅅䅁䉁䅁䅁权慂杂䅁䍄䉁䅁䅁兂䅁䅁䅍䅄䅁䅁䅯睺䅕䅁䅯儶䅯䅁䅯朵䅯䅁䅯眵䅯䅁䅅䅁䉁䅁䅁权䅁杄䅁䍄䉁䅁䅁睁䅁䅁䅍䅄䅁䅁䅯睚䅳䅁䅯䅊䅙䅁䅅䅁䉁䅁䅁权⽄充䅁䍄䉁䅁䅁兂䅁䅁䅍䅄䅁䅁䅯眴䄰䅁䅯儶䅯䅁䅯朵䅯䅁䅯眵䅯䅁䅅䅁䉁䅁䅁权㝂䅅䅁䍄䉁䅁䅁兂䅁䅁䅍䅄䅁䅁䅯兪䅑䅁䅯儷䅯䅁䅯朵䅯䅁䅯眵䅯䅁䅅䅁䉁䅁䅁睂䅁䅁䅁䙷歈䅑杷允䅁䅁䅕䅁䑁䅁䅷䅁䭁䵁偯䅁䭁佁䬰䅁䭁佁䭙䅁䭁佁䭣䅁䉁䅁䅁允䅁䅁䅣䅁䅁佁㡂唵䵁䅉䅅䅁䙁䅁䅁睁䵁䅁䅁权啁睄䅁权煄权䅁权浄权䅁权牄权䅁允䅁䅁䅅䅁䭁䉁䕁䅁䵁䅉䅅䅁䙁䅁䅁睁䵁䅁䅁权塁兂䅁权獄权䅁权浄权䅁权湄权䅁允䅁䅁䅅䅁䡁䅁䅁䅁䅁敷䅎䍄䉁䅁䅁兂䅁䅁䅍䅄䅁䅁䅯允䄰䅁䅯儷䅯䅁䅯朵䅯䅁䅯眵䅯䅁䅅䅁䉁䅁䅁睂䅁䅁䅁䑷浄䅑杷允䅁䅁䅑䅁䑁䅁䅷䅁䭁䵁䉙䅁䭁䅁䍅䅁䭁䅁䍉䅁䉁䅁䅁允䅁䅁䅕㡪ㅌ偋塷い䵅䅉䅅䅁䑁䅁䅁睁䵁䅁䅁权啃䅂䅁权敁杂䅁允䅁䅁䅅䅁䭁䕁䜸䅁䵁䅉䅅䅁䑁䅁䅁睁䵁䅁䅁权牃䅄䅁权歁杂䅁允䅁䅁䅅䅁䭁䑁䝁䅁䵁䅉䅅䅁䙁䅁䅁睁䵁䅁䅁权偃杄䅁权煄权䅁权浄权䅁权牄权䅁允䅁䅁䅅䅁䡁䅁䅁䅁权住䅚䍄䉁䅁䅁睁䅁䅁䅍䅄䅁䅁䅯䅬䅑䅁䅯杊䅙䅁䅅䅁䉁䅁䅁兂㑃潈牘呕坨䅑杷允䅁䅁䅍䅁䑁䅁䅷䅁䭁䵁乳䅁䭁䍁䝙䅁䉁䅁䅁允䅁䅁䅕噋偹癷奖ざ䵁䅉䅅䅁䕁䅁䅁睁䵁䅁䅁权摄允䅁权䭁䅁䅁权䕁杁䅁允䅁䅁䅅䅁䙁佁兘瑉㕶栯䄹䍄䉁䅁䅁兂䅁䅁䅍䅄䅁䅁䅯睕䅷䅁䅯䄶䅯䅁䅯朵䅯䅁䅯眵䅯䅁䅅䅁䉁䅁䅁权允䅂䅁䍄䉁䅁䅁兂䅁䅁䅍䅄䅁䅁䅯䅬䅑䅁䅯䄶䅯䅁䅯朵䅯䅁䅯眵䅯䅁䅅䅁䉁䅁䅁权䝁睃䅁䍄䉁䅁䅁兂䅁䅁䅍䅄䅁䅁䅯䅸䅑䅁䅯朶䅯䅁䅯朵䅯䅁䅯眶䅯䅁䅅䅁䉁䅁䅁权允䅂䅁䍄䉁䅁䅁䅂䅁䅁䅍䅄䅁䅁䅯眱䅁䅁䅯䅂䅁䅁䅯兂䅁䅁䅅䅁䉁䅁䅁䅆䥁偰䙧䅁䅁䅁杷允䅁䅁䅕䅁䑁䅁䅷䅁䭁䩁䕑䅁䭁佁䬰䅁䭁佁䭙䅁䭁佁䭣䅁䉁䅁䅁允䅁䅁䅣䅁䅁䍁捁欵䵁䅉䅅䅁䑁䅁䅁睁䵁䅁䅁权㑄䅂䅁权敁杂䅁允䅁䅁䅅䅁䭁䩁䝉䅁䵁䅉䅅䅁䑁䅁䅁睁䵁䅁䅁权㑄䅂䅁权歁杂䅁允䅁䅁䅅䅁䭁䉁䕁䅁䵁䅉䅅䅁䑁䅁䅁睁䵁䅁䅁权㑄䅂䅁权流杂䅁允䅁䅁䅅䅁䙁䍁捬㡪ㅌ䙹䅤䍄䉁䅁䅁兂䅁䅁䅍䅄䅁䅁䅯䄫䅑䅁䅯朶䅯䅁䅯朵䅯䅁䅯眶䅯䅁䅅䅁䉁䅁䅁睂䅁䅁䅁䑁浈䅑杷允䅁䅁䅑䅁䑁䅁䅷䅁䭁乁䉷䅁䭁䅁䅑䅁䭁䅁䅕䅁䉁䅁䅁允䅁䉁䅑䩓桱杊䅁䅁䵁䅉䅅䅁䙁䅁䅁睁䵁䅁䅁权歃兂䅁权汄权䅁权浄权䅁权湄权䅁允䅁䅁䅅䅁䭁偁䭫䅁䵁䅉䅅䅁䑁䅁䅁睁䵁䅁䅁权敃睃䅁权敁杂䅁允䅁䅁䅅䅁䭁䝁䝙䅁䵁䅉䅅䅁䕁䅁䅁睁䵁䅁䅁权獃兂䅁权晁杂䅁权杁杂䅁允䅁䅁䅅䅁䭁䑁䝯䅁䵁䅉䅅䅁䙁䅁䅁睁䵁䅁䅁权啁睄䅁权灄权䅁权浄权䅁权湄权䅁允䅁䅁䅅䅁䭁䉁䕁䅁䵁䅉䅅䅁䙁䅁䅁睁䵁䅁䅁权䱁杂䅁权瑄权䅁权浄权䅁权湄权䅁允䅁䅁䅅䅁䭁䉁䕁䅁䵁䅉䅅䅁䑁䅁䅁睁䵁䅁䅁权獃䅂䅁权奁杂䅁允䅁䅁䅅䅁䭁䍁䝫䅁䵁䅉䅅䅁䑁䅁䅁睁䵁䅁䅁权獃䅂䅁权歁杂䅁允䅁䅁䅅䅁䭁䉁䕁䅁䵁䅉䅅䅁䕁䅁䅁睁䵁䅁䅁权乁䅁䅁权䉁杁䅁权䑁杁䅁允䅁䅁䅅䅁䙁佁搷愱獕䉣䉆䍄䉁䅁䅁䅂䅁䅁䅍䅄䅁䅁䅯睓䅅䅁䅯权䅁䅁䅯兂䅁䅁䅅䅁䉁䅁䅁兂乃㉬匴㡧䝁䅑杷允䅁䅁䅕䅁䑁䅁䅷䅁䭁乁䕷䅁䭁佁䭧䅁䭁佁䭙䅁䭁佁䭣䅁䉁䅁䅁允䅁䅁䅯杂䅳䅁杷允䅁䅁䅕䅁䑁䅁䅷䅁䭁䭁䕷䅁䭁佁䬰䅁䭁佁䭙䅁䭁佁䭣䅁䉁䅁䅁允䅁䅁䅣䅁䅁䵁㍁欵䵁䅉䅅䅁䑁䅁䅁睁䵁䅁䅁权硃䅂䅁权捁杂䅁允䅁䅁䅅䅁䭁䩁䜴䅁䵁䅉䅅䅁䑁䅁䅁睁䵁䅁䅁权硃䅂䅁权歁杂䅁允䅁䅁䅅䅁䭁䭁䝅䅁䵁䅉䅅䅁䕁䅁䅁睁䵁䅁䅁权䝁杂䅁权晁杂䅁权杁杂䅁允䅁䅁䅅䅁䭁䑁䥕䅁䵁䅉䅅䅁䑁䅁䅁睁䵁䅁䅁权硃䅂䅁权流杂䅁允䅁䅁䅅䅁䙁䑁䬰㘱睎噔䅆䍄䉁䅁䅁睁䅁䅁䅍䅄䅁䅁䅯睯䅑䅁䅯杊䅙䅁䅅䅁䉁䅁䅁兂䭁㘱睎敐晰䅑杷允䅁䅁䅍䅁䑁䅁䅷䅁䭁䵁䕙䅁䭁䉁䝧䅁䉁䅁䅁允䅁䅁䅯兏䅙䅁杷允䅁䅁䅍䅁䑁䅁䅷䅁䭁䩁䱁䅁䭁䉁䝷䅁䉁䅁䅁允䅁䅁䅯其䅙䅁杷允䅁䅁䅍䅁䑁䅁䅷䅁䭁乁䵯䅁䭁䉁䝧䅁䉁䅁䅁允䅁䅁䅯䅦䅙䅁杷允䅁䅁䅑䅁䑁䅁䅷䅁䭁䵁䕙䅁䭁䉁䜸䅁䭁䍁䝁䅁䉁䅁䅁允䅁䅁䅯杨䅙䅁杷允䅁䅁䅑䅁䑁䅁䅷䅁䭁䥁佅䅁䭁䉁䜸䅁䭁䍁䝁䅁䉁䅁䅁允䅁䅁䅯睕䅧䅁杷允䅁䅁䅍䅁䑁䅁䅷䅁䭁䩁䙁䅁䭁䉁䝯䅁䉁䅁䅁允䅁䅁䅯杙䅙䅁杷允䅁䅁䅕䅁䑁䅁䅷䅁䭁䵁䕙䅁䭁佁䭧䅁䭁佁䭙䅁䭁佁䭣䅁䉁䅁䅁允䅁䅁䅯杂䅳䅁杷允䅁䅁䅕䅁䑁䅁䅷䅁䭁䩁䱁䅁䭁佁䭧䅁䭁佁䭙䅁䭁佁䭣䅁䉁䅁䅁允䅁䅁䅯䅅䅑䅁杷允䅁䅁䅕䅁䑁䅁䅷䅁䭁䵁䕙䅁䭁佁䭷䅁䭁佁䭙䅁䭁佁䭣䅁䉁䅁䅁允䅁䅁䅣䅁䅁䅁㍁欵䵁䅉䅅䅁䙁䅁䅁睁䵁䅁䅁权敃睃䅁权獄权䅁权浄权䅁权湄权䅁允䅁䅁䅅䅁䭁䉁䕁䅁䵁䅉䅅䅁䑁䅁䅁睁䵁䅁䅁权奄䅄䅁权捁杂䅁允䅁䅁䅅䅁䭁佁䜰䅁䵁䅉䅅䅁䙁䅁䅁睁䵁䅁䅁权元睃䅁权獄权䅁权浄权䅁权湄权䅁允䅁䅁䅅䅁䭁䉁䕁䅁䵁䅉䅅䅁䕁䅁䅁睁䵁䅁䅁权癄允䅁权䉁杁䅁权䙁杁䅁允䅁䅁䅅䅁䙁䥁灔䥰祹敁䅚䍄䉁䅁䅁兂䅁䅁䅍䅄䅁䅁䅯兵䅑䅁䅯儵䅯䅁䅯朵䅯䅁䅯眵䅯䅁䅅䅁䉁䅁䅁权㑁睃䅁䍄䉁䅁䅁兂䅁䅁䅍䅄䅁䅁䅯兊䅕䅁䅯儷䅯䅁䅯朵䅯䅁䅯眵䅯䅁䅅䅁䉁䅁䅁权允䅂䅁䍄䉁䅁䅁睁䅁䅁䅍䅄䅁䅁䅯杰䅑䅁䅯䅇䅙䅁䅅䅁䉁䅁䅁权㡂杂䅁䍄䉁䅁䅁兂䅁䅁䅍䅄䅁䅁䅯兵䅑䅁䅯朶䅯䅁䅯朵䅯䅁䅯眶䅯䅁䅅䅁䉁䅁䅁睂䅁䅁䅁䍙洳䅑杷允䅁䅁䅑䅁䑁䅁䅷䅁䭁偁䕅䅁䭁䉁䜸䅁䭁䍁䝁䅁䉁䅁䅁允䅁䅁䅯杵䅙䅁杷允䅁䅁䅕䅁䑁䅁䅷䅁䭁偁䬰䅁䭁佁䭫䅁䭁佁䭙䅁䭁佁䭣䅁䉁䅁䅁允䅁䅁䅯硧䅁䅁杷允䅁䅁䅕䅁䑁䅁䅷䅁䭁䥁佉䅁䭁佁䭯䅁䭁佁䭙䅁䭁佁䭳䅁䉁䅁䅁允䅁䅁䅣䅁䅁䅁䅂欵䵁䅉䅅䅁䑁䅁䅁睁䵁䅁䅁权獄䅂䅁权奁杂䅁允䅁䅁䅅䅁䭁䕁䝑䅁䵁䅉䅅䅁䕁䅁䅁睁䵁䅁䅁权㉁兂䅁权晁杂䅁权杁杂䅁允䅁䅁䅅䅁䭁䵁䝧䅁䵁䅉䅅䅁䕁䅁䅁睁䵁䅁䅁权䭄䅂䅁权晁杂䅁权杁杂䅁允䅁䅁䅅䅁䭁䅁䡕䅁䵁䅉䅅䅁䕁䅁䅁睁䵁䅁䅁权䭁睃䅁权晁杂䅁权杁杂䅁允䅁䅁䅅䅁䭁䥁兕䅁䵁䅉䅅䅁䑁䅁䅁睁䵁䅁䅁权穄兂䅁权敁杂䅁允䅁䅁䅅䅁䭁乁䠸䅁䵁䅉䅅䅁䙁䅁䅁睁䵁䅁䅁权䭁睃䅁权汄权䅁权浄权䅁权湄权䅁允䅁䅁䅅䅁䭁䑁䱙䅁䵁䅉䅅䅁䙁䅁䅁睁䵁䅁䅁权塁兂䅁权潄权䅁权浄权䅁权湄权䅁允䅁䅁䅅䅁䭁䅁䱙䅁䵁䅉䅅䅁䕁䅁䅁睁䵁䅁䅁权䅃䅁䅁权䉁杁䅁权䙁杁䅁允䅁䅁䅅䅁䙁䅁䉄䱯ㅗ丳䅬䍄䉁䅁䅁兂䅁䅁䅍䅄䅁䅁䅯朰䅕䅁䅯朶䅯䅁䅯朵䅯䅁䅯眶䅯䅁䅅䅁䉁䅁䅁睂䅁䅁䅁䍑洯䅑杷允䅁䅁䅕䅁䑁䅁䅷䅁䭁䉁䙣䅁䭁佁䭯䅁䭁佁䭙䅁䭁佁䭳䅁䉁䅁䅁允䅁䅁䅣䅁䅁佁歁欵䵁䅉䅅䅁䙁䅁䅁睁䵁䅁䅁权療睃䅁权灄权䅁权浄权䅁权湄权䅁允䅁䅁䅅䅁䭁䥁兣䅁䵁䅉䅅䅁䙁䅁䅁睁䵁䅁䅁权剃䅂䅁权汄权䅁权浄权䅁权湄权䅁允䅁䅁䅅䅁䭁䉁䕁䅁䵁䅉䅅䅁䑁䅁䅁睁䵁䅁䅁权湄兂䅁权奁杂䅁允䅁䅁䅅䅁䭁䡁䝷䅁䵁䅉䅅䅁䕁䅁䅁睁䵁䅁䅁权ㅂ睃䅁权晁杂䅁权杁杂䅁允䅁䅁䅅䅁䭁䅁䥑䅁䵁䅉䅅䅁䙁䅁䅁睁䵁䅁䅁权橁兂䅁权灄权䅁权浄权䅁权湄权䅁允䅁䅁䅅䅁䭁䥁內䅁䵁䅉䅅䅁䙁䅁䅁睁䵁䅁䅁权㙁睃䅁权潄权䅁权浄权䅁权湄权䅁允䅁䅁䅅䅁䭁䉁䕁䅁䵁䅉䅅䅁䑁䅁䅁睁䵁䅁䅁权坂䅄䅁权奁杂䅁允䅁䅁䅅䅁䭁䍁䝫䅁䵁䅉䅅䅁䑁䅁䅁睁䵁䅁䅁权剁兂䅁权奁杂䅁允䅁䅁䅅䅁䭁䑁䝫䅁䵁䅉䅅䅁䑁䅁䅁睁䵁䅁䅁权兄䅂䅁权敁杂䅁允䅁䅁䅅䅁䭁䭁䝯䅁䵁䅉䅅䅁䑁䅁䅁睁䵁䅁䅁权剁兂䅁权敁杂䅁允䅁䅁䅅䅁䭁佁䝙䅁䵁䅉䅅䅁䑁䅁䅁睁䵁䅁䅁权剁兂䅁权歁杂䅁允䅁䅁䅅䅁䭁佁䝧䅁䵁䅉䅅䅁䑁䅁䅁睁䵁䅁䅁权捃䅂䅁权慁杂䅁允䅁䅁䅅䅁䭁䙁䝫䅁䵁䅉䅅䅁䙁䅁䅁睁䵁䅁䅁权坁杂䅁权瑄权䅁权浄权䅁权湄权䅁允䅁䅁䅅䅁䡁䅁䅁䅁杄伳䅖䍄䉁䅁䅁䅂䅁䅁䅍䅄䅁䅁䅯儴䅑䅁䅯睈䅙䅁䅯䅉䅙䅁䅅䅁䉁䅁䅁权灄杂䅁䍄䉁䅁䅁䅂䅁䅁䅍䅄䅁䅁䅯朸䅑䅁䅯睈䅙䅁䅯䅉䅙䅁䅅䅁䉁䅁䅁权佂杂䅁䍄䉁䅁䅁䅂䅁䅁䅍䅄䅁䅁䅯䄯䅯䅁䅯睈䅙䅁䅯䅉䅙䅁䅅䅁䉁䅁䅁权䝃杂䅁䍄䉁䅁䅁睁䅁䅁䅍䅄䅁䅁䅯睂䄸䅁䅯杈䅙䅁䅅䅁䉁䅁䅁权塃杂䅁䍄䉁䅁䅁䅂䅁䅁䅍䅄䅁䅁䅯关䅅䅁䅯充䅁䅁䅯兂䅁䅁䅅䅁䉁䅁䅁䅆桄㉳偸䅁䅁䅁杷允䅁䅁䅍䅁䑁䅁䅷䅁䭁䩁䕷䅁䭁䍁䝑䅁䉁䅁䅁允䅁䅁䅯䅅䅑䅁杷允䅁䅁䅕䅁䑁䅁䅷䅁䭁䡁䱅䅁䭁佁䬰䅁䭁佁䭙䅁䭁佁䭣䅁䉁䅁䅁允䅁䅁䅣䅁䅁䭁䡂欵䵁䅉䅅䅁䕁䅁䅁睁䵁䅁䅁权祁允䅁权䕁䅁䅁权䕁杁䅁允䅁䅁䅅䅁啁䝁䝁兏䅁䅁䅁䍄䉁䅁䅁兂䅁䅁䅍䅄䅁䅁䅯䅮䅑䅁䅯儷䅯䅁䅯朵䅯䅁䅯眵䅯䅁䅅䅁䉁䅁䅁权允䅂䅁䍄䉁䅁䅁睁䅁䅁䅍䅄䅁䅁䅯杯䅑䅁䅯䅈䅙䅁䅅䅁䉁䅁䅁权㥃杂䅁䍄䉁䅁䅁兂䅁䅁䅍䅄䅁䅁䅯兊䅕䅁䅯朶䅯䅁䅯朵䅯䅁䅯眶䅯䅁䅅䅁䉁䅁䅁权允䅂䅁䍄䉁䅁䅁兂䅁䅁䅍䅄䅁䅁䅯䅦䅕䅁䅯朶䅯䅁䅯朵䅯䅁䅯眶䅯䅁䅅䅁䉁䅁䅁睂䅁䅁䅁䍷浲䅑杷允䅁䅁䅍䅁䑁䅁䅷䅁䭁䭁䱉䅁䭁䉁䝧䅁䉁䅁䅁允䅁䅁䅯睢䅙䅁杷允䅁䅁䅑䅁䑁䅁䅷䅁䭁乁䄴䅁䭁䅁䅑䅁䭁䅁䅕䅁䉁䅁䅁允䅁䉁䅑佋㤸兂䅁䅁䵁䅉䅅䅁䑁䅁䅁睁䵁䅁䅁权䡃䅂䅁权敁杂䅁允䅁䅁䅅䅁䭁䵁䝫䅁䵁䅉䅅䅁䕁䅁䅁睁䵁䅁䅁权㕃允䅁权䭁䅁䅁权䙁䅁䅁允䅁䅁䅅䅁䙁䥁坣挲㌷硕䅮䍄䉁䅁䅁䅂䅁䅁䅍䅄䅁䅁䅯杇䅁䅁䅯充䅁䅁䅯䅂䅉䅁䅅䅁䉁䅁䅁䅆㑂样䩑䅁䅁䅁杷允䅁䅁䅑䅁䑁䅁䅷䅁䭁偁䅷䅁䭁䅁䍅䅁䭁䅁䍍䅁䉁䅁䅁允䅁䅁䅕䬶敳㑄䩕欱䵁䅉䅅䅁䕁䅁䅁睁䵁䅁䅁权䡃䅂䅁权晁杂䅁权杁杂䅁允䅁䅁䅅䅁䭁偁䝅䅁䵁䅉䅅䅁䕁䅁䅁睁䵁䅁䅁权㝂䅁䅁权䉁杁䅁权䍁杁䅁允䅁䅁䅅䅁䙁䙁塌瘲㑴琶䅊䍄䉁䅁䅁兂䅁䅁䅍䅄䅁䅁䅯睨䅑䅁䅯朶䅯䅁䅯朵䅯䅁䅯眶䅯䅁䅅䅁䉁䅁䅁权允䅂䅁䍄䉁䅁䅁睁䅁䅁䅍䅄䅁䅁䅯杭䅷䅁䅯杈䅙䅁䅅䅁䉁䅁䅁权噂杂䅁䍄䉁䅁䅁䅂䅁䅁䅍䅄䅁䅁䅯䅏䅅䅁䅯充䅁䅁䅯䅂䅉䅁䅅䅁䉁䅁䅁䅆䅂䠹慫䅁䅁䅁杷允䅁䅁䅕䅁䑁䅁䅷䅁䭁䥁䕣䅁䭁佁䭷䅁䭁佁䭙䅁䭁佁䭣䅁䉁䅁䅁允䅁䅁䅯䅅䅑䅁杷允䅁䅁䅕䅁䑁䅁䅷䅁䭁䵁䕕䅁䭁佁䭷䅁䭁佁䭙䅁䭁佁䭣䅁䉁䅁䅁允䅁䅁䅣䅁䅁䭁佂唵䵁䅉䅅䅁䕁䅁䅁睁䵁䅁䅁权䥃允䅁权䉁杁䅁权䑁杁䅁允䅁䅁䅅䅁䙁偁乤唷䰴⬵䅊䍄䉁䅁䅁兂䅁䅁䅍䅄䅁䅁䅯兒䅕䅁䅯儶䅯䅁䅯朵䅯䅁䅯眵䅯䅁䅅䅁䉁䅁䅁权䭃䅅䅁䍄䉁䅁䅁兂䅁䅁䅍䅄䅁䅁䅯兒䅕䅁䅯朶䅯䅁䅯朵䅯䅁䅯眶䅯䅁䅅䅁䉁䅁䅁睂䅁䅁䅁䕯浌䅑杷允䅁䅁䅕䅁䑁䅁䅷䅁䭁䕁䙕䅁䭁佁䭷䅁䭁佁䭙䅁䭁佁䭣䅁䉁䅁䅁允䅁䅁䅣䅁䅁䝁畁欵䵁䅉䅅䅁䑁䅁䅁睁䵁䅁䅁权扄䅂䅁权捁杂䅁允䅁䅁䅅䅁䭁䱁䜰䅁䵁䅉䅅䅁䑁䅁䅁睁䵁䅁䅁权扄䅂䅁权敁杂䅁允䅁䅁䅅䅁䭁䭁䝯䅁䵁䅉䅅䅁䑁䅁䅁睁䵁䅁䅁权䡄兄䅁权歁杂䅁允䅁䅁䅅䅁䭁䙁匰䅁䵁䅉䅅䅁䕁䅁䅁睁䵁䅁䅁权㍄䅁䅁权䉁杁䅁权䍁杁䅁允䅁䅁䅅䅁䙁偁昶朱漸乱䅚䍄䉁䅁䅁睁䅁䅁䅍䅄䅁䅁䅯朴䅳䅁䅯䅈䅙䅁䅅䅁䉁䅁䅁权楂杂䅁䍄䉁䅁䅁兂䅁䅁䅍䅄䅁䅁䅯䅓䅕䅁䅯朶䅯䅁䅯朵䅯䅁䅯眶䅯䅁䅅䅁䉁䅁䅁睂䅁䅁䅁䕁浢䅑杷允䅁䅁䅕䅁䑁䅁䅷䅁䭁乁䕳䅁䭁佁䭧䅁䭁佁䭙䅁䭁佁䭣䅁䉁䅁䅁允䅁䅁䅯䅅䅑䅁杷允䅁䅁䅍䅁䑁䅁䅷䅁䭁䵁䕅䅁䭁䉁䝷䅁䉁䅁䅁允䅁䅁䅯杋䅙䅁杷允䅁䅁䅍䅁䑁䅁䅷䅁䭁䥁䔴䅁䭁䍁䝙䅁䉁䅁䅁允䅁䅁䅕灭婭婭灬ざ䵁䅉䅅䅁䙁䅁䅁睁䵁䅁䅁权䭄䅂䅁权汄权䅁权浄权䅁权湄权䅁允䅁䅁䅅䅁䭁䉁䕁䅁䵁䅉䅅䅁䙁䅁䅁睁䵁䅁䅁权扄䅂䅁权灄权䅁权浄权䅁权湄权䅁允䅁䅁䅅䅁䭁䉁䕁䅁䵁䅉䅅䅁䕁䅁䅁睁䵁䅁䅁权兂允䅁权䕁䅁䅁权䕁杁䅁允䅁䅁䅅䅁啁佁䭂兊䅁䅁䅁䍄䉁䅁䅁睁䅁䅁䅍䅄䅁䅁䅯䅷䄴䅁䅯䅈䅙䅁䅅䅁䉁䅁䅁权䱄杂䅁䍄䉁䅁䅁䅂䅁䅁䅍䅄䅁䅁䅯儫䅑䅁䅯睈䅙䅁䅯䅉䅙䅁䅅䅁䉁䅁䅁权偁睂䅁䍄䉁䅁䅁兂䅁䅁䅍䅄䅁䅁䅯杌䅳䅁䅯儷䅯䅁䅯朵䅯䅁䅯眵䅯䅁䅅䅁䉁䅁䅁睂䅁䅁䅁䔴浦䅑杷允䅁䅁䅑䅁䑁䅁䅷䅁䭁䙁䅣䅁䭁䅁䍅䅁䭁䅁䍍䅁䉁䅁䅁允䅁䅁䅕㥂呲䡒坫䔰䵁䅉䅅䅁䙁䅁䅁睁䵁䅁䅁权⭃兄䅁权煄权䅁权浄权䅁权牄权䅁允䅁䅁䅅䅁䡁䅁䅁䅁杁敔䅚䍄䉁䅁䅁兂䅁䅁䅍䅄䅁䅁䅯䅤䄴䅁䅯儷䅯䅁䅯朵䅯䅁䅯眵䅯䅁䅅䅁䉁䅁䅁权允䅂䅁䍄䉁䅁䅁䅂䅁䅁䅍䅄䅁䅁䅯兄䅁䅁䅯䅂䅁䅁䅯兂䅁䅁䅅䅁䉁䅁䅁䅆睃稰䑷䅁䅁䅁杷允䅁䅁䅑䅁䑁䅁䅷䅁䭁䙁䅯䅁䭁䅁䅑䅁䭁䅁䍑䅁䉁䅁䅁允䅁䉁䅑䌸堳䅁䅁䅁䵁䅉䅅䅁䙁䅁䅁睁䵁䅁䅁权歂兂䅁权潄权䅁权浄权䅁权湄权䅁允䅁䅁䅅䅁䭁䅁䱙䅁䵁䅉䅅䅁䙁䅁䅁睁䵁䅁䅁权㕂兂䅁权獄权䅁权浄权䅁权湄权䅁允䅁䅁䅅䅁䭁䉁䕁䅁䵁䅉䅅䅁䑁䅁䅁睁䵁䅁䅁权䙄䅄䅁权奁杂䅁允䅁䅁䅅䅁䭁䉁䝫䅁䵁䅉䅅䅁䙁䅁䅁睁䵁䅁䅁权坃䅂䅁权獄权䅁权浄权䅁权湄权䅁允䅁䅁䅅䅁䭁䉁䕁䅁䵁䅉䅅䅁䙁䅁䅁睁䵁䅁䅁权㡂䅄䅁权獄权䅁权浄权䅁权湄权䅁允䅁䅁䅅䅁䡁䅁䅁䅁䅄⭣䅖䍄䉁䅁䅁䅂䅁䅁䅍䅄䅁䅁䅯兑䅅䅁䅯允䅉䅁䅯杁䅉䅁䅅䅁䉁䅁䅁兂流噊䩢乪具兑杷允䅁䅁䅍䅁䑁䅁䅷䅁䭁䉁䙕䅁䭁䉁䝯䅁䉁䅁䅁允䅁䅁䅯杷䅙䅁杷允䅁䅁䅑䅁䑁䅁䅷䅁䭁䩁䅫䅁䭁䅁䅯䅁䭁䅁䅕䅁䉁䅁䅁允䅁䅁䅕敨剴䉵䘶稯䴸䅉䅅䅁䙁䅁䅁睁䵁䅁䅁权乄兂䅁权煄权䅁权浄权䅁权牄权䅁允䅁䅁䅅䅁䡁䅁䅁䅁杄敔䅚䍄䉁䅁䅁睁䅁䅁䅍䅄䅁䅁䅯兆䅕䅁䅯䅈䅙䅁䅅䅁䉁䅁䅁权䱃杂䅁䍄䉁䅁䅁兂䅁䅁䅍䅄䅁䅁䅯䅨䅳䅁䅯䄷䅯䅁䅯朵䅯䅁䅯眵䅯䅁䅅䅁䉁䅁䅁睂䅁䅁䅁䔴浦䅑杷允䅁䅁䅕䅁䑁䅁䅷䅁䭁佁䙷䅁䭁佁䭕䅁䭁佁䭙䅁䭁佁䭣䅁䉁䅁䅁允䅁䅁䅯䅅䅑䅁杷允䅁䅁䅕䅁䑁䅁䅷䅁䭁䭁䵫䅁䭁佁䬰䅁䭁佁䭙䅁䭁佁䭣䅁䉁䅁䅁允䅁䅁䅣䅁䅁佁㡂唵䵁䅉䅅䅁䑁䅁䅁睁䵁䅁䅁权摄兂䅁权流杂䅁允䅁䅁䅅䅁啁䝁䅍䅁䅁䅁䅁䍄䉁䅁䅁兂䅁䅁䅍䅄䅁䅁䅯杩䅕䅁䅯䄶䅯䅁䅯朵䅯䅁䅯眵䅯䅁䅅䅁䉁䅁䅁权䝁睃䅁䍄䉁䅁䅁睁䅁䅁䅍䅄䅁䅁䅯睘䅕䅁䅯杊䅙䅁䅅䅁䉁䅁䅁兂晁敨剴䑵堵䅑杷允䅁䅁䅍䅁䑁䅁䅷䅁䭁䡁䘸䅁䭁䉁䜴䅁䉁䅁䅁允䅁䅁䅯䅁䅣䅁杷允䅁䅁䅑䅁䑁䅁䅷䅁䭁䕁䈴䅁䭁䅁䍅䅁䭁䅁䍕䅁䉁䅁䅁允䅁䅁䅕癴㥐䜱剄䔸䵁䅉䅅䅁䕁䅁䅁睁䵁䅁䅁权佂允䅁权䉁杁䅁权䑁杁䅁允䅁䅁䅅䅁䙁䭁䠵場杰略䄵䍄䉁䅁䅁兂䅁䅁䅍䅄䅁䅁䅯睦䅕䅁䅯儶䅯䅁䅯朵䅯䅁䅯眵䅯䅁䅅䅁䉁䅁䅁权偃䅅䅁䍄䉁䅁䅁睁䅁䅁䅍䅄䅁䅁䅯睹䄰䅁䅯䅇䅙䅁䅅䅁䉁䅁䅁权婁杂䅁䍄䉁䅁䅁䅂䅁䅁䅍䅄䅁䅁䅯共䅁䅁䅯允䅉䅁䅯杁䅉䅁䅅䅁䉁䅁䅁兂䕁䠷ひ佭湢䅑杷允䅁䅁䅕䅁䑁䅁䅷䅁䭁䡁䘸䅁䭁佁䭷䅁䭁佁䭙䅁䭁佁䭣䅁䉁䅁䅁允䅁䅁䅣䅁䅁䵁⭁欵䵁䅉䅅䅁䙁䅁䅁睁䵁䅁䅁权允䅅䅁权瑄权䅁权浄权䅁权湄权䅁允䅁䅁䅅䅁䭁䉁䕁䅁䵁䅉䅅䅁䑁䅁䅁睁䵁䅁䅁权摄䅂䅁权敁杂䅁允䅁䅁䅅䅁䭁佁䝍䅁䵁䅉䅅䅁䕁䅁䅁睁䵁䅁䅁权卄兄䅁权晁杂䅁权杁杂䅁允䅁䅁䅅䅁䭁偁䝑䅁䵁䅉䅅䅁䙁䅁䅁睁䵁䅁䅁权摄䅂䅁权潄权䅁权浄权䅁权湄权䅁允䅁䅁䅅䅁䭁䅁䱙䅁䵁䅉䅅䅁䕁䅁䅁睁䵁䅁䅁权潂兄䅁权晁杂䅁权杁杂䅁允䅁䅁䅅䅁䭁偁剧䅁䵁䅉䅅䅁䙁䅁䅁睁䵁䅁䅁权摄䅂䅁权獄权䅁权浄权䅁权湄权䅁允䅁䅁䅅䅁䡁䅁䅁䅁䅂佗䅖䍄䉁䅁䅁睁䅁䅁䅍䅄䅁䅁䅯条䅕䅁䅯杇䅙䅁䅅䅁䉁䅁䅁权楂杂䅁䍄䉁䅁䅁睁䅁䅁䅍䅄䅁䅁䅯杋䅕䅁䅯䅇䅙䅁䅅䅁䉁䅁䅁权婁杂䅁䍄䉁䅁䅁兂䅁䅁䅍䅄䅁䅁䅯眵䅑䅁䅯䄶䅯䅁䅯朵䅯䅁䅯眵䅯䅁䅅䅁䉁䅁䅁权允䅂䅁䍄䉁䅁䅁兂䅁䅁䅍䅄䅁䅁䅯䅅䅙䅁䅯儶䅯䅁䅯朵䅯䅁䅯眵䅯䅁䅅䅁䉁䅁䅁权呃䅅䅁䍄䉁䅁䅁兂䅁䅁䅍䅄䅁䅁䅯睴䄰䅁䅯䄷䅯䅁䅯朵䅯䅁䅯眵䅯䅁䅅䅁䉁䅁䅁睂䅁䅁䅁䭙汌䅑杷允䅁䅁䅕䅁䑁䅁䅷䅁䭁佁䕣䅁䭁佁䭫䅁䭁佁䭙䅁䭁佁䭣䅁䉁䅁䅁允䅁䅁䅯䅅䅑䅁杷允䅁䅁䅍䅁䑁䅁䅷䅁䭁䑁偕䅁䭁䉁䝧䅁䉁䅁䅁允䅁䅁䅯杓䅙䅁杷允䅁䅁䅑䅁䑁䅁䅷䅁䭁䭁䵯䅁䭁䉁䜸䅁䭁䍁䝁䅁䉁䅁䅁允䅁䅁䅯眲䅙䅁杷允䅁䅁䅍䅁䑁䅁䅷䅁䭁䥁䔸䅁䭁䉁䝷䅁䉁䅁䅁允䅁䅁䅯䅳䅙䅁杷允䅁䅁䅕䅁䑁䅁䅷䅁䭁䑁䱁䅁䭁佁䭯䅁䭁佁䭙䅁䭁佁䭳䅁䉁䅁䅁允䅁䅁䅯䅅䅑䅁杷允䅁䅁䅍䅁䑁䅁䅷䅁䭁䙁䵅䅁䭁䉁䜴䅁䉁䅁䅁允䅁䅁䅯八䅙䅁杷允䅁䅁䅑䅁䑁䅁䅷䅁䭁䵁䈸䅁䭁䅁䅑䅁䭁䅁䍑䅁䉁䅁䅁允䅁䉁䅑歡入䅁䅁䅁䵁䅉䅅䅁䑁䅁䅁睁䵁䅁䅁权䩁兂䅁权歁杂䅁允䅁䅁䅅䅁䭁䍁䡙䅁䵁䅉䅅䅁䑁䅁䅁睁䵁䅁䅁权䭄睄䅁权歁杂䅁允䅁䅁䅅䅁䭁乁伴䅁䵁䅉䅅䅁䙁䅁䅁睁䵁䅁䅁权䩁兂䅁权獄权䅁权浄权䅁权湄权䅁允䅁䅁䅅䅁䡁䅁䅁䅁杄佄䅚䍄䉁䅁䅁睁䅁䅁䅍䅄䅁䅁䅯杲䅑䅁䅯䅊䅙䅁䅅䅁䉁䅁䅁权ㅁ睂䅁䍄䉁䅁䅁兂䅁䅁䅍䅄䅁䅁䅯典䅷䅁䅯䄷䅯䅁䅯朵䅯䅁䅯眵䅯䅁䅅䅁䉁䅁䅁睂䅁䅁䅁䵷汄䅑杷允䅁䅁䅍䅁䑁䅁䅷䅁䭁䭁䔴䅁䭁䍁䝙䅁䉁䅁䅁允䅁䅁䅕灭婭婭䩫歖䵁䅉䅅䅁䑁䅁䅁睁䵁䅁䅁权䉃兂䅁权流杂䅁允䅁䅁䅅䅁䙁䥁牘払敧噒䅬䍄䉁䅁䅁䅂䅁䅁䅍䅄䅁䅁䅯儷䅁䅁䅯权䅁䅁䅯䅂䅉䅁䅅䅁䉁䅁䅁兂㡄晱午敔啉䅑杷允䅁䅁䅑䅁䑁䅁䅷䅁䭁䩁䅕䅁䭁䉁䅅䅁䭁䅁䅕䅁䉁䅁䅁允䅁䉁䅑佷畤杕䅁䅁䵁䅉䅅䅁䕁䅁䅁睁䵁䅁䅁权坃䅁䅁权剁䅁䅁权䙁䅁䅁允䅁䅁䅅䅁啁䑁ㅧ睧䅯䅁䅁䍄䉁䅁䅁睁䅁䅁䅍䅄䅁䅁䅯䅺䄴䅁䅯杇䅙䅁䅅䅁䉁䅁䅁权⭁杂䅁䍄䉁䅁䅁兂䅁䅁䅍䅄䅁䅁䅯允䄰䅁䅯䄶䅯䅁䅯朵䅯䅁䅯眵䅯䅁䅅䅁䉁䅁䅁权⭄权䅁䍄䉁䅁䅁兂䅁䅁䅍䅄䅁䅁䅯杲䅑䅁䅯儷䅯䅁䅯朵䅯䅁䅯眵䅯䅁䅅䅁䉁䅁䅁睂䅁䅁䅁䔴洯䅑杷允䅁䅁䅍䅁䑁䅁䅷䅁䭁乁䕷䅁䭁䉁䜴䅁䉁䅁䅁允䅁䅁䅯兒䅙䅁杷允䅁䅁䅍䅁䑁䅁䅷䅁䭁䉁䙧䅁䭁䉁䝷䅁䉁䅁䅁允䅁䅁䅯睤䅙䅁杷允䅁䅁䅍䅁䑁䅁䅷䅁䭁䉁䙧䅁䭁䉁䜴䅁䉁䅁䅁允䅁䅁䅯睤䅙䅁杷允䅁䅁䅍䅁䑁䅁䅷䅁䭁䉁䙧䅁䭁䍁䝑䅁䉁䅁䅁允䅁䅁䅯硬䅁䅁杷允䅁䅁䅑䅁䑁䅁䅷䅁䭁䙁䄸䅁䭁䅁䍅䅁䭁䅁䍕䅁䉁䅁䅁允䅁䅁䅕剑杁祑匹唲䵁䅉䅅䅁䙁䅁䅁睁䵁䅁䅁权奁兂䅁权汄权䅁权浄权䅁权湄权䅁允䅁䅁䅅䅁䭁䉁䱧䅁䵁䅉䅅䅁䙁䅁䅁睁䵁䅁䅁权祃䅄䅁权瑄权䅁权浄权䅁权湄权䅁允䅁䅁䅅䅁䡁䅁䅁䅁杁畎䅚䍄䉁䅁䅁兂䅁䅁䅍䅄䅁䅁䅯䅇䅕䅁䅯䄷䅯䅁䅯朵䅯䅁䅯眵䅯䅁䅅䅁䉁䅁䅁睂䅁䅁䅁䩙汮䅑杷允䅁䅁䅍䅁䑁䅁䅷䅁䭁䥁䕯䅁䭁䍁䝑䅁䉁䅁䅁允䅁䅁䅯兆䅣䅁杷允䅁䅁䅍䅁䑁䅁䅷䅁䭁䵁䵅䅁䭁䉁䝷䅁䉁䅁䅁允䅁䅁䅯杧䅙䅁杷允䅁䅁䅕䅁䑁䅁䅷䅁䭁偁位䅁䭁佁䭷䅁䭁佁䭙䅁䭁佁䭣䅁䉁䅁䅁允䅁䅁䅣䅁䅁䝁剁欵䵁䅉䅅䅁䑁䅁䅁睁䵁䅁䅁权橂兄䅁权慁杂䅁允䅁䅁䅅䅁䭁䍁䝳䅁䵁䅉䅅䅁䙁䅁䅁睁䵁䅁䅁权塁兄䅁权汄权䅁权浄权䅁权湄权䅁允䅁䅁䅅䅁䭁䉁䕁䅁䵁䅉䅅䅁䙁䅁䅁睁䵁䅁䅁权呂兂䅁权汄权䅁权浄权䅁权湄权䅁允䅁䅁䅅䅁䭁偁䭫䅁䵁䅉䅅䅁䑁䅁䅁睁䵁䅁䅁权㙃䅂䅁权慁杂䅁允䅁䅁䅅䅁䭁䕁䝁䅁䵁䅉䅅䅁䕁䅁䅁睁䵁䅁䅁权牁睃䅁权晁杂䅁权杁杂䅁允䅁䅁䅅䅁䭁䅁䩳䅁䵁䅉䅅䅁䙁䅁䅁睁䵁䅁䅁权潁睃䅁权汄权䅁权浄权䅁权湄权䅁允䅁䅁䅅䅁䭁䉁䕁䅁䵁䅉䅅䅁䕁䅁䅁睁䵁䅁䅁权佄䅁䅁权剁䅁䅁权䕁杁䅁允䅁䅁䅅䅁啁䭁睩䅱䅧䅁䅁䍄䉁䅁䅁兂䅁䅁䅍䅄䅁䅁䅯兊䅳䅁䅯儵䅯䅁䅯朵䅯䅁䅯眵䅯䅁䅅䅁䉁䅁䅁权㉁睃䅁䍄䉁䅁䅁兂䅁䅁䅍䅄䅁䅁䅯朲䅳䅁䅯䄷䅯䅁䅯朵䅯䅁䅯眵䅯䅁䅅䅁䉁䅁䅁权允䅂䅁䍄䉁䅁䅁睁䅁䅁䅍䅄䅁䅁䅯儶䅕䅁䅯䅊䅙䅁䅅䅁䉁䅁䅁权ㅂ杂䅁䍄䉁䅁䅁䅂䅁䅁䅍䅄䅁䅁䅯児䅁䅁䅯䅂䅁䅁䅯䅂䅉䅁䅅䅁䉁䅁䅁䅆䥃汏偳䅁䅁䅁杷允䅁䅁䅑䅁䑁䅁䅷䅁䭁乁䈸䅁䭁䅁䍅䅁䭁䅁䍉䅁䉁䅁䅁允䅁䅁䅕獳㙦佶晸啺䵁䅉䅅䅁䙁䅁䅁睁䵁䅁䅁权䍁䅄䅁权灄权䅁权浄权䅁权湄权䅁允䅁䅁䅅䅁䭁䩁兯䅁䵁䅉䅅䅁䑁䅁䅁睁䵁䅁䅁权塃兂䅁权流杂䅁允䅁䅁䅅䅁䙁䱁敧敨剴䘶䅬䍄䉁䅁䅁兂䅁䅁䅍䅄䅁䅁䅯睬䅕䅁䅯儵䅯䅁䅯朵䅯䅁䅯眵䅯䅁䅅䅁䉁䅁䅁权㕄权䅁䍄䉁䅁䅁䅂䅁䅁䅍䅄䅁䅁䅯睌䅅䅁䅯允䅉䅁䅯睁䅉䅁䅅䅁䉁䅁䅁兂橂祧灊䵰䵲䅑杷允䅁䅁䅕䅁䑁䅁䅷䅁䭁䑁䙫䅁䭁佁䭕䅁䭁佁䭙䅁䭁佁䭣䅁䉁䅁䅁允䅁䅁䅯儫䅯䅁杷允䅁䅁䅕䅁䑁䅁䅷䅁䭁䩁䙣䅁䭁佁䭧䅁䭁佁䭙䅁䭁佁䭣䅁䉁䅁䅁允䅁䅁䅯杂䅳䅁杷允䅁䅁䅍䅁䑁䅁䅷䅁䭁䅁䵁䅁䭁䍁䝙䅁䉁䅁䅁允䅁䅁䅕敨剴䉵氵啗䵁䅉䅅䅁䑁䅁䅁睁䵁䅁䅁权㉃睃䅁权奁杂䅁允䅁䅁䅅䅁䭁䡁䝷䅁䵁䅉䅅䅁䕁䅁䅁睁䵁䅁䅁权潃䅁䅁权䕁䅁䅁权䕁杁䅁允䅁䅁䅅䅁啁䡁慒杙䅅䅁䅁䍄䉁䅁䅁睁䅁䅁䅍䅄䅁䅁䅯睭䄴䅁䅯䅇䅙䅁䅅䅁䉁䅁䅁权㡂杂䅁䍄䉁䅁䅁睁䅁䅁䅍䅄䅁䅁䅯杁䅕䅁䅯杇䅙䅁䅅䅁䉁䅁䅁权䍄杂䅁䍄䉁䅁䅁睁䅁䅁䅍䅄䅁䅁䅯杁䅕䅁䅯䅊䅙䅁䅅䅁䉁䅁䅁权䱂睂䅁䍄䉁䅁䅁兂䅁䅁䅍䅄䅁䅁䅯䄵䅳䅁䅯儵䅯䅁䅯朵䅯䅁䅯眵䅯䅁䅅䅁䉁䅁䅁权允䅂䅁䍄䉁䅁䅁睁䅁䅁䅍䅄䅁䅁䅯杵䅕䅁䅯杊䅙䅁䅅䅁䉁䅁䅁兂䙃ㄶ㑇杈坖䅑杷允䅁䅁䅑䅁䑁䅁䅷䅁䭁偁䙯䅁䭁䉁䜸䅁䭁䍁䝁䅁䉁䅁䅁允䅁䅁䅯杳䅙䅁杷允䅁䅁䅕䅁䑁䅁䅷䅁䭁䅁䙉䅁䭁佁䭕䅁䭁佁䭙䅁䭁佁䭣䅁䉁䅁䅁允䅁䅁䅯睎䅳䅁杷允䅁䅁䅑䅁䑁䅁䅷䅁䭁偁䅉䅁䭁䅁䅯䅁䭁䅁䅕䅁䉁䅁䅁允䅁䅁䅕䑗ね䡹⭡啃䵁䅉䅅䅁䙁䅁䅁睁䵁䅁䅁权䍁兂䅁权煄权䅁权浄权䅁权牄权䅁允䅁䅁䅅䅁䡁䅁䅁䅁䅃佊䅚䍄䉁䅁䅁睁䅁䅁䅍䅄䅁䅁䅯兩䅕䅁䅯杊䅙䅁䅅䅁䉁䅁䅁兂䙃ㄶ㑇案奖䅑杷允䅁䅁䅕䅁䑁䅁䅷䅁䭁䥁䙫䅁䭁佁䬰䅁䭁佁䭙䅁䭁佁䭣䅁䉁䅁䅁允䅁䅁䅣䅁䅁䵁橁欵䵁䅉䅅䅁䑁䅁䅁睁䵁䅁䅁权䍂兄䅁权捁杂䅁允䅁䅁䅅䅁䭁䵁䜸䅁䵁䅉䅅䅁䑁䅁䅁睁䵁䅁䅁权⭃杄䅁权敁杂䅁允䅁䅁䅅䅁䭁䑁䝑䅁䵁䅉䅅䅁䙁䅁䅁睁䵁䅁䅁权䅄兄䅁权灄权䅁权浄权䅁权湄权䅁允䅁䅁䅅䅁䭁䩁卑䅁䵁䅉䅅䅁䕁䅁䅁睁䵁䅁䅁权啃䅁䅁权剁䅁䅁权䕁杁䅁允䅁䅁䅅䅁啁䉁䅃楌䅍䅁䅁䍄䉁䅁䅁䅂䅁䅁䅍䅄䅁䅁䅯杪䅅䅁䅯䅂䅁䅁䅯䅂䅉䅁䅅䅁䉁䅁䅁䅆睁㡳䅙䅁䅁䅁杷允䅁䅁䅑䅁䑁䅁䅷䅁䭁䩁䅕䅁䭁䉁䅅䅁䭁䅁䍑䅁䉁䅁䅁允䅁䉁䅑䡑䭘杕䅁䅁䵁䅉䅅䅁䕁䅁䅁睁䵁䅁䅁权坃䅁䅁权剁䅁䅁权䕁杁䅁允䅁䅁䅅䅁啁䡁噃䅌䅯䅁䅁䍄䉁䅁䅁䅂䅁䅁䅍䅄䅁䅁䅯䅭䅁䅁䅯充䅁䅁䅯䅂䅉䅁䅅䅁䉁䅁䅁䅆䅁祶朸䅁䅁䅁杷允䅁䅁䅕䅁䑁䅁䅷䅁䭁乁䔴䅁䭁佁䭯䅁䭁佁䭙䅁䭁佁䭳䅁䉁䅁䅁允䅁䅁䅣䅁䅁䅁䝂欵䵁䅉䅅䅁䑁䅁䅁睁䵁䅁䅁权慄䅂䅁权敁杂䅁允䅁䅁䅅䅁䭁䭁䝯䅁䵁䅉䅅䅁䑁䅁䅁睁䵁䅁䅁权㡄权䅁权流杂䅁允䅁䅁䅅䅁䙁䙁㑋潈牘噍䅴䍄䉁䅁䅁䅂䅁䅁䅍䅄䅁䅁䅯杦䅁䅁䅯䅂䅁䅁䅯兂䅁䅁䅅䅁䉁䅁䅁䅆⭂啗䅑䅁䅁䅁杷允䅁䅁䅑䅁䑁䅁䅷䅁䭁佁䈸䅁䭁䅁䍅䅁䭁䅁䍉䅁䉁䅁䅁允䅁䅁䅕䑰癸浏䅇〱䵁䅉䅅䅁䑁䅁䅁睁䵁䅁䅁权慄䅂䅁权歁杂䅁允䅁䅁䅅䅁䭁䙁䡑䅁䵁䅉䅅䅁䑁䅁䅁睁䵁䅁䅁权佁杂䅁权敁杂䅁允䅁䅁䅅䅁䭁䵁䝣䅁䵁䅉䅅䅁䑁䅁䅁睁䵁䅁䅁权䙁睃䅁权流杂䅁允䅁䅁䅅䅁䙁佁㙆䭆䠵噙䅂䍄䉁䅁䅁䅂䅁䅁䅍䅄䅁䅁䅯睸䅁䅁䅯允䅉䅁䅯兂䅉䅁䅅䅁䉁䅁䅁兂ぁ䩲䅨摥桐䅑杷允䅁䅁䅕䅁䑁䅁䅷䅁䭁乁乕䅁䭁佁䭷䅁䭁佁䭙䅁䭁佁䭣䅁䉁䅁䅁允䅁䅁䅯䅅䅑䅁杷允䅁䅁䅑䅁䑁䅁䅷䅁䭁䵁䅣䅁䭁䅁䍅䅁䭁䅁䍍䅁䉁䅁䅁允䅁䅁䅕卑㥎㈯噷歹䵁䅉䅅䅁䕁䅁䅁睁䵁䅁䅁权扄允䅁权剁䅁䅁权䕁杁䅁允䅁䅁䅅䅁啁䱁䝄䉦䅅䅁䅁䍄䉁䅁䅁兂䅁䅁䅍䅄䅁䅁䅯朲䅑䅁䅯朶䅯䅁䅯朵䅯䅁䅯眶䅯䅁䅅䅁䉁䅁䅁权允䅂䅁䍄䉁䅁䅁兂䅁䅁䅍䅄䅁䅁䅯䅤䅷䅁䅯儷䅯䅁䅯朵䅯䅁䅯眵䅯䅁䅅䅁䉁䅁䅁睂䅁䅁䅁䉷浔䅑杷允䅁䅁䅕䅁䑁䅁䅷䅁䭁䕁乣䅁䭁佁䭫䅁䭁佁䭙䅁䭁佁䭣䅁䉁䅁䅁允䅁䅁䅯䉢䅉䅁杷允䅁䅁䅍䅁䑁䅁䅷䅁䭁䡁䙯䅁䭁䉁䝯䅁䉁䅁䅁允䅁䅁䅯䅐䅙䅁杷允䅁䅁䅍䅁䑁䅁䅷䅁䭁䉁兕䅁䭁䉁䝯䅁䉁䅁䅁允䅁䅁䅯杷䅙䅁杷允䅁䅁䅍䅁䑁䅁䅷䅁䭁䡁䙯䅁䭁䍁䝙䅁䉁䅁䅁允䅁䅁䅕椹捨㡪䙉啕䵁䅉䅅䅁䕁䅁䅁睁䵁䅁䅁权扄允䅁权䉁杁䅁权䍁杁䅁允䅁䅁䅅䅁䙁䭁湄䑡㙧伵䅒䍄䉁䅁䅁䅂䅁䅁䅍䅄䅁䅁䅯杌䅕䅁䅯睈䅙䅁䅯䅉䅙䅁䅅䅁䉁䅁䅁权䥂䅃䅁䍄䉁䅁䅁睁䅁䅁䅍䅄䅁䅁䅯兪䅕䅁䅯䅊䅙䅁䅅䅁䉁䅁䅁权㕁睂䅁䍄䉁䅁䅁睁䅁䅁䅍䅄䅁䅁䅯睎䄸䅁䅯䅈䅙䅁䅅䅁䉁䅁䅁权獁睂䅁䍄䉁䅁䅁睁䅁䅁䅍䅄䅁䅁䅯睪䅑䅁䅯杈䅙䅁䅅䅁䉁䅁䅁权佄杂䅁䍄䉁䅁䅁兂䅁䅁䅍䅄䅁䅁䅯䅭䅷䅁䅯儷䅯䅁䅯朵䅯䅁䅯眵䅯䅁䅅䅁䉁䅁䅁权允䅂䅁䍄䉁䅁䅁睁䅁䅁䅍䅄䅁䅁䅯睪䅑䅁䅯杊䅙䅁䅅䅁䉁䅁䅁兂塄㍯㥁楃慤䅑杷允䅁䅁䅕䅁䑁䅁䅷䅁䭁䱁义䅁䭁佁䭕䅁䭁佁䭙䅁䭁佁䭣䅁䉁䅁䅁允䅁䅁䅯䅈䅳䅁杷允䅁䅁䅑䅁䑁䅁䅷䅁䭁䙁䉁䅁䭁䅁䍅䅁䭁䅁䍉䅁䉁䅁䅁允䅁䅁䅕支渵甴䵢欵䵁䅉䅅䅁䙁䅁䅁睁䵁䅁䅁权偃䅂䅁权灄权䅁权浄权䅁权湄权䅁允䅁䅁䅅䅁䭁䩁儴䅁䵁䅉䅅䅁䑁䅁䅁睁䵁䅁䅁权汃䅂䅁权奁杂䅁允䅁䅁䅅䅁䭁䍁䜰䅁䵁䅉䅅䅁䑁䅁䅁睁䵁䅁䅁权䭃兂䅁权奁杂䅁允䅁䅁䅅䅁䭁䕁䝁䅁䵁䅉䅅䅁䙁䅁䅁睁䵁䅁䅁权牃兂䅁权汄权䅁权浄权䅁权湄权䅁允䅁䅁䅅䅁䭁䉁䕁䅁䵁䅉䅅䅁䑁䅁䅁睁䵁䅁䅁权㍂兂䅁权捁杂䅁允䅁䅁䅅䅁䭁䵁䝳䅁䵁䅉䅅䅁䑁䅁䅁睁䵁䅁䅁权䕃兂䅁权歁杂䅁允䅁䅁䅅䅁䭁䙁䡳䅁䵁䅉䅅䅁䕁䅁䅁睁䵁䅁䅁权穂兄䅁权晁杂䅁权杁杂䅁允䅁䅁䅅䅁䭁䕁䜴䅁䵁䅉䅅䅁䑁䅁䅁睁䵁䅁䅁权⭁睄䅁权流杂䅁允䅁䅁䅅䅁䙁䵁ㅐ䙋偹欴䅬䍄䉁䅁䅁睁䅁䅁䅍䅄䅁䅁䅯硁䅁䅁䅯䅇䅙䅁䅅䅁䉁䅁䅁权㡂杂䅁䍄䉁䅁䅁䅂䅁䅁䅍䅄䅁䅁䅯杁䅅䅁䅯充䅁䅁䅯兂䅁䅁䅅䅁䉁䅁䅁䅆䅂乸睺䅁䅁䅁杷允䅁䅁䅕䅁䑁䅁䅷䅁䭁䭁䕕䅁䭁佁䭫䅁䭁佁䭙䅁䭁佁䭣䅁䉁䅁䅁允䅁䅁䅯确䅁䅁杷允䅁䅁䅕䅁䑁䅁䅷䅁䭁䱁䙍䅁䭁佁䭷䅁䭁佁䭙䅁䭁佁䭣䅁䉁䅁䅁允䅁䅁䅣䅁䅁䝁歁唵䵁䅉䅅䅁䑁䅁䅁睁䵁䅁䅁权硁䅄䅁权慁杂䅁允䅁䅁䅅䅁䭁䑁䝷䅁䵁䅉䅅䅁䑁䅁䅁睁䵁䅁䅁权祁䅄䅁权慁杂䅁允䅁䅁䅅䅁䭁䡁䝳䅁䵁䅉䅅䅁䑁䅁䅁睁䵁䅁䅁权穂䅄䅁权奁杂䅁允䅁䅁䅅䅁䭁䕁䝑䅁䵁䅉䅅䅁䙁䅁䅁睁䵁䅁䅁权塁兄䅁权灄权䅁权浄权䅁权湄权䅁允䅁䅁䅅䅁䭁䉁䕁䅁䵁䅉䅅䅁䑁䅁䅁睁䵁䅁䅁权䭃䅂䅁权捁杂䅁允䅁䅁䅅䅁䭁䱁䜰䅁䵁䅉䅅䅁䕁䅁䅁睁䵁䅁䅁权佂䅁䅁权䭁䅁䅁权䙁䅁䅁允䅁䅁䅅䅁䙁䉁愱䑚晶硔䅊䍄䉁䅁䅁睁䅁䅁䅍䅄䅁䅁䅯睩䅑䅁䅯䅈䅙䅁䅅䅁䉁䅁䅁权㝂杂䅁䍄䉁䅁䅁䅂䅁䅁䅍䅄䅁䅁䅯杴䅁䅁䅯允䅉䅁䅯杁䅉䅁䅅䅁䉁䅁䅁兂塂䝣⽨䩄楘䅑杷允䅁䅁䅍䅁䑁䅁䅷䅁䭁䑁䵉䅁䭁䍁䝑䅁䉁䅁䅁允䅁䅁䅯睔䅯䅁杷允䅁䅁䅍䅁䑁䅁䅷䅁䭁䥁䕳䅁䭁䍁䝑䅁䉁䅁䅁允䅁䅁䅯杆䅣䅁杷允䅁䅁䅕䅁䑁䅁䅷䅁䭁䥁䕯䅁䭁佁䭕䅁䭁佁䭙䅁䭁佁䭣䅁䉁䅁䅁允䅁䅁䅯䅅䅑䅁杷允䅁䅁䅕䅁䑁䅁䅷䅁䭁䑁䵅䅁䭁佁䭕䅁䭁佁䭙䅁䭁佁䭣䅁䉁䅁䅁允䅁䅁䅯䅅䅑䅁杷允䅁䅁䅕䅁䑁䅁䅷䅁䭁䥁䕳䅁䭁佁䭕䅁䭁佁䭙䅁䭁佁䭣䅁䉁䅁䅁允䅁䅁䅯䅅䅑䅁杷允䅁䅁䅍䅁䑁䅁䅷䅁䭁䙁䙫䅁䭁䉁䝯䅁䉁䅁䅁允䅁䅁䅯杷䅙䅁杷允䅁䅁䅑䅁䑁䅁䅷䅁䭁䕁䅙䅁䭁䉁䅅䅁䭁䅁䍑䅁䉁䅁䅁允䅁䉁䅑偧摸睂䅁䅁䵁䅉䅅䅁䙁䅁䅁睁䵁䅁䅁权硁䅄䅁权煄权䅁权浄权䅁权牄权䅁允䅁䅁䅅䅁䭁䉁䕁䅁䵁䅉䅅䅁䙁䅁䅁睁䵁䅁䅁权祁䅄䅁权煄权䅁权浄权䅁权牄权䅁允䅁䅁䅅䅁䭁䉁䕁䅁䵁䅉䅅䅁䕁䅁䅁睁䵁䅁䅁权扁䅁䅁权剁䅁䅁权䕁杁䅁允䅁䅁䅅䅁啁䍁偃楍䅍䅁䅁䍄䉁䅁䅁䅂䅁䅁䅍䅄䅁䅁䅯睓䅕䅁䅯睈䅙䅁䅯䅉䅙䅁䅅䅁䉁䅁䅁权求睂䅁䍄䉁䅁䅁睁䅁䅁䅍䅄䅁䅁䅯睧䅳䅁䅯䅊䅙䅁䅅䅁䉁䅁䅁权橃䅅䅁䍄䉁䅁䅁睁䅁䅁䅍䅄䅁䅁䅯䅍䅷䅁䅯䅈䅙䅁䅅䅁䉁䅁䅁权乂杂䅁䍄䉁䅁䅁兂䅁䅁䅍䅄䅁䅁䅯䄰䅷䅁䅯朶䅯䅁䅯朵䅯䅁䅯眶䅯䅁䅅䅁䉁䅁䅁权允䅂䅁䍄䉁䅁䅁兂䅁䅁䅍䅄䅁䅁䅯䅐䄰䅁䅯儵䅯䅁䅯朵䅯䅁䅯眵䅯䅁䅅䅁䉁䅁䅁权㕄权䅁䍄䉁䅁䅁兂䅁䅁䅍䅄䅁䅁䅯睧䅳䅁䅯䄶䅯䅁䅯朵䅯䅁䅯眵䅯䅁䅅䅁䉁䅁䅁权允䅂䅁䍄䉁䅁䅁兂䅁䅁䅍䅄䅁䅁䅯睇䅕䅁䅯儷䅯䅁䅯朵䅯䅁䅯眵䅯䅁䅅䅁䉁䅁䅁睂䅁䅁䅁䅯浄䅑杷允䅁䅁䅕䅁䑁䅁䅷䅁䭁䥁䱑䅁䭁佁䭧䅁䭁佁䭙䅁䭁佁䭣䅁䉁䅁䅁允䅁䅁䅯李䅳䅁杷允䅁䅁䅍䅁䑁䅁䅷䅁䭁䡁丰䅁䭁䍁䝑䅁䉁䅁䅁允䅁䅁䅯䅌䅙䅁杷允䅁䅁䅕䅁䑁䅁䅷䅁䭁偁䙫䅁䭁佁䭫䅁䭁佁䭙䅁䭁佁䭣䅁䉁䅁䅁允䅁䅁䅯䅅䅑䅁杷允䅁䅁䅕䅁䑁䅁䅷䅁䭁偁䘸䅁䭁佁䭫䅁䭁佁䭙䅁䭁佁䭣䅁䉁䅁䅁允䅁䅁䅯桤䅅䅁杷允䅁䅁䅕䅁䑁䅁䅷䅁䭁䡁䴰䅁䭁佁䭫䅁䭁佁䭙䅁䭁佁䭣䅁䉁䅁䅁允䅁䅁䅯䅅䅑䅁杷允䅁䅁䅕䅁䑁䅁䅷䅁䭁䥁䱑䅁䭁佁䭫䅁䭁佁䭙䅁䭁佁䭣䅁䉁䅁䅁允䅁䅁䅯桰䅁䅁杷允䅁䅁䅕䅁䑁䅁䅷䅁䭁偁䙫䅁䭁佁䭷䅁䭁佁䭙䅁䭁佁䭣䅁䉁䅁䅁允䅁䅁䅯䅅䅑䅁杷允䅁䅁䅕䅁䑁䅁䅷䅁䭁䥁䱑䅁䭁佁䬰䅁䭁佁䭙䅁䭁佁䭣䅁䉁䅁䅁允䅁䅁䅣䅁䅁佁䡂欵䵁䅉䅅䅁䑁䅁䅁睁䵁䅁䅁权坂兂䅁权奁杂䅁允䅁䅁䅅䅁䭁䕁䝑䅁䵁䅉䅅䅁䑁䅁䅁睁䵁䅁䅁权坂兂䅁权敁杂䅁允䅁䅁䅅䅁䭁䙁䝉䅁䵁䅉䅅䅁䑁䅁䅁睁䵁䅁䅁权塂兂䅁权敁杂䅁允䅁䅁䅅䅁䭁䕁䝫䅁䵁䅉䅅䅁䙁䅁䅁睁䵁䅁䅁权硂䅄䅁权獄权䅁权浄权䅁权湄权䅁允䅁䅁䅅䅁䡁䅁䅁䅁杄⬴䅖䍄䉁䅁䅁睁䅁䅁䅍䅄䅁䅁䅯䄫䅯䅁䅯杊䅙䅁䅅䅁䉁䅁䅁兂捂㡪ㅌ䵋呸䅑杷允䅁䅁䅑䅁䑁䅁䅷䅁䭁䕁䙑䅁䭁䉁䜸䅁䭁䍁䝁䅁䉁䅁䅁允䅁䅁䅯来䅙䅁杷允䅁䅁䅑䅁䑁䅁䅷䅁䭁乁䅳䅁䭁䅁䍅䅁䭁䅁䍍䅁䉁䅁䅁允䅁䅁䅕汆橬㉤㉶欸䵁䅉䅅䅁䕁䅁䅁睁䵁䅁䅁权㕂允䅁权䕁䅁䅁权䙁䅁䅁允䅁䅁䅅䅁啁䝁癧䄴䅁䅁䅁䍄䉁䅁䅁䅂䅁䅁䅍䅄䅁䅁䅯入䅅䅁䅯允䅉䅁䅯兂䅉䅁䅅䅁䉁䅁䅁兂䵄卤慌䝆佶䅑杷允䅁䅁䅑䅁䑁䅁䅷䅁䭁䡁䉫䅁䭁䅁䍅䅁䭁䅁䍍䅁䉁䅁䅁允䅁䅁䅕偉栱噅⭷䔰䵁䅉䅅䅁䙁䅁䅁睁䵁䅁䅁权坂兂䅁权瑄权䅁权浄权䅁权湄权䅁允䅁䅁䅅䅁䡁䅁䅁䅁䅁佊䅚䍄䉁䅁䅁睁䅁䅁䅍䅄䅁䅁䅯儴䅕䅁䅯杈䅙䅁䅅䅁䉁䅁䅁权噂杂䅁䍄䉁䅁䅁睁䅁䅁䅍䅄䅁䅁䅯杏䅷䅁䅯杊䅙䅁䅅䅁䉁䅁䅁兂塄㍯㥁牃捤䅑杷允䅁䅁䅍䅁䑁䅁䅷䅁䭁佁䙅䅁䭁䍁䝑䅁䉁䅁䅁允䅁䅁䅯䅍䅙䅁杷允䅁䅁䅑䅁䑁䅁䅷䅁䭁䩁䘴䅁䭁䉁䜸䅁䭁䍁䝁䅁䉁䅁䅁允䅁䅁䅯入䅣䅁杷允䅁䅁䅍䅁䑁䅁䅷䅁䭁佁䙅䅁䭁䍁䝙䅁䉁䅁䅁允䅁䅁䅕䥘䌯匹䵪啗䵁䅉䅅䅁䑁䅁䅁睁䵁䅁䅁权奁䅄䅁权捁杂䅁允䅁䅁䅅䅁䭁䕁䜸䅁䵁䅉䅅䅁䙁䅁䅁睁䵁䅁䅁权桄兂䅁权煄权䅁权浄权䅁权牄权䅁允䅁䅁䅅䅁䡁䅁䅁䅁䅂⭐䅚䍄䉁䅁䅁睁䅁䅁䅍䅄䅁䅁䅯允䅕䅁䅯䅊䅙䅁䅅䅁䉁䅁䅁权㥂睂䅁䍄䉁䅁䅁兂䅁䅁䅍䅄䅁䅁䅯允䅕䅁䅯朶䅯䅁䅯朵䅯䅁䅯眶䅯䅁䅅䅁䉁䅁䅁睂䅁䅁䅁䍙洯䅑杷允䅁䅁䅕䅁䑁䅁䅷䅁䭁䅁䱕䅁䭁佁䭕䅁䭁佁䭙䅁䭁佁䭣䅁䉁䅁䅁允䅁䅁䅯䉱䅁䅁杷允䅁䅁䅕䅁䑁䅁䅷䅁䭁䅁䙅䅁䭁佁䭷䅁䭁佁䭙䅁䭁佁䭣䅁䉁䅁䅁允䅁䅁䅣䅁䅁䵁療唵䵁䅉䅅䅁䙁䅁䅁睁䵁䅁䅁权䉁兂䅁权瑄权䅁权浄权䅁权湄权䅁允䅁䅁䅅䅁䡁䅁䅁䅁䅄⭢䅖䍄䉁䅁䅁䅂䅁䅁䅍䅄䅁䅁䅯兴䅑䅁䅯睈䅙䅁䅯䅉䅙䅁䅅䅁䉁䅁䅁权桁杂䅁䍄䉁䅁䅁睁䅁䅁䅍䅄䅁䅁䅯兴䅑䅁䅯杊䅙䅁䅅䅁䉁䅁䅁兂獄払敧剨奴䅑杷允䅁䅁䅑䅁䑁䅁䅷䅁䭁佁䅫䅁䭁䅁䍅䅁䭁䅁䍉䅁䉁䅁䅁允䅁䅁䅕䵃䄸橢汣〴䵁䅉䅅䅁䙁䅁䅁睁䵁䅁䅁权ㅃ䅂䅁权汄权䅁权浄权䅁权湄权䅁允䅁䅁䅅䅁䭁䑁䱧䅁䵁䅉䅅䅁䙁䅁䅁睁䵁䅁䅁权兄䅂䅁权獄权䅁权浄权䅁权湄权䅁允䅁䅁䅅䅁䭁䉁䕁䅁䵁䅉䅅䅁䑁䅁䅁睁䵁䅁䅁权䝁兂䅁权慁杂䅁允䅁䅁䅅䅁䭁䵁䝁䅁䵁䅉䅅䅁䑁䅁䅁睁䵁䅁䅁权䝁兂䅁权歁杂䅁允䅁䅁䅅䅁䭁䅁䡙䅁䵁䅉䅅䅁䕁䅁䅁睁䵁䅁䅁权䝄䅁䅁权剁䅁䅁权䙁䅁䅁允䅁䅁䅅䅁啁䥁㙂永䅍䅁䅁䍄䉁䅁䅁兂䅁䅁䅍䅄䅁䅁䅯杂䅕䅁䅯䄶䅯䅁䅯朵䅯䅁䅯眵䅯䅁䅅䅁䉁䅁䅁权䝁睃䅁䍄䉁䅁䅁䅂䅁䅁䅍䅄䅁䅁䅯䄯䅁䅁䅯允䅉䅁䅯兂䅉䅁䅅䅁䉁䅁䅁兂䡃䑔瑵樱桔䅑杷允䅁䅁䅕䅁䑁䅁䅷䅁䭁䅁䙙䅁䭁佁䭯䅁䭁佁䭙䅁䭁佁䭳䅁䉁䅁䅁允䅁䅁䅣䅁䅁䥁㥁欵䵁䅉䅅䅁䑁䅁䅁睁䵁䅁䅁权䭂兂䅁权敁杂䅁允䅁䅁䅅䅁䭁䅁䥅䅁䵁䅉䅅䅁䙁䅁䅁睁䵁䅁䅁权呁兂䅁权汄权䅁权浄权䅁权湄权䅁允䅁䅁䅅䅁䭁䅁䰰䅁䵁䅉䅅䅁䙁䅁䅁睁䵁䅁䅁权桁兄䅁权獄权䅁权浄权䅁权湄权䅁允䅁䅁䅅䅁䡁䅁䅁䅁䅄甴䅒䍄䉁䅁䅁兂䅁䅁䅍䅄䅁䅁䅯杷䄴䅁䅯儷䅯䅁䅯朵䅯䅁䅯眵䅯䅁䅅䅁䉁䅁䅁权允䅂䅁䍄䉁䅁䅁兂䅁䅁䅍䅄䅁䅁䅯睅䅕䅁䅯䄶䅯䅁䅯朵䅯䅁䅯眵䅯䅁䅅䅁䉁䅁䅁权䝁睃䅁䍄䉁䅁䅁兂䅁䅁䅍䅄䅁䅁䅯兰䅕䅁䅯儷䅯䅁䅯朵䅯䅁䅯眵䅯䅁䅅䅁䉁䅁䅁权允䅂䅁䍄䉁䅁䅁睁䅁䅁䅍䅄䅁䅁䅯䄶䅑䅁䅯䅇䅙䅁䅅䅁䉁䅁䅁权䕂杂䅁䍄䉁䅁䅁䅂䅁䅁䅍䅄䅁䅁䅯杕䅁䅁䅯充䅁䅁䅯兂䅁䅁䅅䅁䉁䅁䅁䅆䅄㍱㠸䅁䅁䅁杷允䅁䅁䅕䅁䑁䅁䅷䅁䭁䕁䙫䅁䭁佁䬰䅁䭁佁䭙䅁䭁佁䭣䅁䉁䅁䅁允䅁䅁䅣䅁䅁䵁塄欴䵁䅉䅅䅁䑁䅁䅁睁䵁䅁䅁权潄䅂䅁权捁杂䅁允䅁䅁䅅䅁䭁䍁䡯䅁䵁䅉䅅䅁䙁䅁䅁睁䵁䅁䅁权睄兂䅁权瑄权䅁权浄权䅁权湄权䅁允䅁䅁䅅䅁䡁䅁䅁䅁䅃畓䅚䍄䉁䅁䅁兂䅁䅁䅍䅄䅁䅁䅯䄶䅑䅁䅯䄶䅯䅁䅯朵䅯䅁䅯眵䅯䅁䅅䅁䉁䅁䅁权畂睃䅁䍄䉁䅁䅁兂䅁䅁䅍䅄䅁䅁䅯䄶䅑䅁䅯朶䅯䅁䅯朵䅯䅁䅯眶䅯䅁䅅䅁䉁䅁䅁睂䅁䅁䅁䕑浢䅑杷允䅁䅁䅍䅁䑁䅁䅷䅁䭁䅁䵁䅁䭁䉁䜴䅁䉁䅁䅁允䅁䅁䅯東䅙䅁杷允䅁䅁䅑䅁䑁䅁䅷䅁䭁䡁䅙䅁䭁䅁䅑䅁䭁䅁䍑䅁䉁䅁䅁允䅁䉁䅑䡷歚䅁䅁䅁䵁䅉䅅䅁䑁䅁䅁睁䵁䅁䅁权塃䅂䅁权慁杂䅁允䅁䅁䅅䅁䭁䉁䝳䅁䵁䅉䅅䅁䕁䅁䅁睁䵁䅁䅁权塃䅂䅁权晁杂䅁权杁杂䅁允䅁䅁䅅䅁䭁䥁䡁䅁䵁䅉䅅䅁䕁䅁䅁睁䵁䅁䅁权橂䅁䅁权䉁杁䅁权䙁杁䅁允䅁䅁䅅䅁䙁䕁戱丰䙮⽃䅒䍄䉁䅁䅁睁䅁䅁䅍䅄䅁䅁䅯睬䅑䅁䅯杊䅙䅁䅅䅁䉁䅁䅁兂㥁瑃橥䭣圱䅑杷允䅁䅁䅕䅁䑁䅁䅷䅁䭁佁䙳䅁䭁佁䭷䅁䭁佁䭙䅁䭁佁䭣䅁䉁䅁䅁允䅁䅁䅣䅁䅁佁潁欵䵁䅉䅅䅁䙁䅁䅁睁䵁䅁䅁权摁睄䅁权煄权䅁权浄权䅁权牄权䅁允䅁䅁䅅䅁䡁䅁䅁䅁权佺䅖䍄䉁䅁䅁睁䅁䅁䅍䅄䅁䅁䅯杔䅷䅁䅯杊䅙䅁䅅䅁䉁䅁䅁兂䭁㘱睎扐啰䅑杷允䅁䅁䅍䅁䑁䅁䅷䅁䭁䝁䴸䅁䭁䉁䜴䅁䉁䅁䅁允䅁䅁䅯䅘䅙䅁杷允䅁䅁䅕䅁䑁䅁䅷䅁䭁䵁佷䅁䭁佁䭯䅁䭁佁䭙䅁䭁佁䭳䅁䉁䅁䅁允䅁䅁䅯䅅䅑䅁杷允䅁䅁䅕䅁䑁䅁䅷䅁䭁䩁䕣䅁䭁佁䭕䅁䭁佁䭙䅁䭁佁䭣䅁䉁䅁䅁允䅁䅁䅯䅏䅳䅁杷允䅁䅁䅍䅁䑁䅁䅷䅁䭁乁䵙䅁䭁䍁䝙䅁䉁䅁䅁允䅁䅁䅕䭆䠵場歰啖䵁䅉䅅䅁䙁䅁䅁睁䵁䅁䅁权㙁䅄䅁权灄权䅁权浄权䅁权湄权䅁允䅁䅁䅅䅁䭁䉁䕁䅁䵁䅉䅅䅁䕁䅁䅁睁䵁䅁䅁权い䅁䅁权剁䅁䅁权䙁䅁䅁允䅁䅁䅅䅁啁䵁浂祕䅙䅁䅁䍄䉁䅁䅁兂䅁䅁䅍䅄䅁䅁䅯睬䅑䅁䅯儶䅯䅁䅯朵䅯䅁䅯眵䅯䅁䅅䅁䉁䅁䅁权煃䅅䅁䍄䉁䅁䅁睁䅁䅁䅍䅄䅁䅁䅯䅁䅕䅁䅯䅈䅙䅁䅅䅁䉁䅁䅁权敃杂䅁䍄䉁䅁䅁兂䅁䅁䅍䅄䅁䅁䅯睯䅷䅁䅯䄶䅯䅁䅯朵䅯䅁䅯眵䅯䅁䅅䅁䉁䅁䅁权允䅂䅁䍄䉁䅁䅁睁䅁䅁䅍䅄䅁䅁䅯䅳䅕䅁䅯䅇䅙䅁䅅䅁䉁䅁䅁权䭂杂䅁䍄䉁䅁䅁兂䅁䅁䅍䅄䅁䅁䅯䅴䅑䅁䅯䄶䅯䅁䅯朵䅯䅁䅯眵䅯䅁䅅䅁䉁䅁䅁权允䅂䅁䍄䉁䅁䅁睁䅁䅁䅍䅄䅁䅁䅯睃䄰䅁䅯杇䅙䅁䅅䅁䉁䅁䅁权䑄杂䅁䍄䉁䅁䅁兂䅁䅁䅍䅄䅁䅁䅯睳䅷䅁䅯儵䅯䅁䅯朵䅯䅁䅯眵䅯䅁䅅䅁䉁䅁䅁权允䅂䅁䍄䉁䅁䅁䅂䅁䅁䅍䅄䅁䅁䅯兊䅅䅁䅯允䅉䅁䅯兂䅉䅁䅅䅁䉁䅁䅁兂湁睫佫潒楐䅑杷允䅁䅁䅕䅁䑁䅁䅷䅁䭁䱁䵍䅁䭁佁䭯䅁䭁佁䭙䅁䭁佁䭳䅁䉁䅁䅁允䅁䅁䅯䅅䅑䅁杷允䅁䅁䅍䅁䑁䅁䅷䅁䭁䑁䙑䅁䭁䉁䝧䅁䉁䅁䅁允䅁䅁䅯睢䅙䅁杷允䅁䅁䅍䅁䑁䅁䅷䅁䭁䑁䙑䅁䭁䉁䜴䅁䉁䅁䅁允䅁䅁䅯杩䅣䅁杷允䅁䅁䅑䅁䑁䅁䅷䅁䭁䑁䙑䅁䭁䉁䜸䅁䭁䍁䝁䅁䉁䅁䅁允䅁䅁䅯睩䅣䅁杷允䅁䅁䅕䅁䑁䅁䅷䅁䭁䑁䙑䅁䭁佁䭕䅁䭁佁䭙䅁䭁佁䭣䅁䉁䅁䅁允䅁䅁䅯䅅䅑䅁杷允䅁䅁䅍䅁䑁䅁䅷䅁䭁佁偍䅁䭁䍁䝙䅁䉁䅁䅁允䅁䅁䅕児塲㍯摁歗䵁䅉䅅䅁䙁䅁䅁睁䵁䅁䅁权ぁ兂䅁权潄权䅁权浄权䅁权湄权䅁允䅁䅁䅅䅁䭁䉁䕁䅁䵁䅉䅅䅁䑁䅁䅁睁䵁䅁䅁权敄兂䅁权慁杂䅁允䅁䅁䅅䅁䭁䉁䝳䅁䵁䅉䅅䅁䕁䅁䅁睁䵁䅁䅁权㑃䅁䅁权剁䅁䅁权䙁䅁䅁允䅁䅁䅅䅁啁䩁千杣䅳䅁䅁䍄䉁䅁䅁睁䅁䅁䅍䅄䅁䅁䅯䅵䅕䅁䅯䅇䅙䅁䅅䅁䉁䅁䅁权灁杂䅁䍄䉁䅁䅁兂䅁䅁䅍䅄䅁䅁䅯䅆䄰䅁䅯䄶䅯䅁䅯朵䅯䅁䅯眵䅯䅁䅅䅁䉁䅁䅁权㉁睃䅁䍄䉁䅁䅁睁䅁䅁䅍䅄䅁䅁䅯桦䅁䅁䅯杇䅙䅁䅅䅁䉁䅁䅁权婂杂䅁䍄䉁䅁䅁䅂䅁䅁䅍䅄䅁䅁䅯兡䄰䅁䅯睈䅙䅁䅯䅉䅙䅁䅅䅁䉁䅁䅁权橄睂䅁䍄䉁䅁䅁兂䅁䅁䅍䅄䅁䅁䅯朳䅕䅁䅯儵䅯䅁䅯朵䅯䅁䅯眵䅯䅁䅅䅁䉁䅁䅁权捁睃䅁䍄䉁䅁䅁兂䅁䅁䅍䅄䅁䅁䅯䅁䅙䅁䅯朶䅯䅁䅯朵䅯䅁䅯眶䅯䅁䅅䅁䉁䅁䅁权允䅂䅁䍄䉁䅁䅁兂䅁䅁䅍䅄䅁䅁䅯朳䅕䅁䅯䄷䅯䅁䅯朵䅯䅁䅯眵䅯䅁䅅䅁䉁䅁䅁睂䅁䅁䅁䍑浢䅑杷允䅁䅁䅍䅁䑁䅁䅷䅁䭁䅁䱅䅁䭁䉁䝯䅁䉁䅁䅁允䅁䅁䅯䅷䅙䅁杷允䅁䅁䅍䅁䑁䅁䅷䅁䭁䥁䕧䅁䭁䍁䝑䅁䉁䅁䅁允䅁䅁䅯兣䅙䅁杷允䅁䅁䅑䅁䑁䅁䅷䅁䭁䱁䉫䅁䭁䅁䍅䅁䭁䅁䍉䅁䉁䅁䅁允䅁䅁䅕㡦娹乍䑡欴䵁䅉䅅䅁䑁䅁䅁睁䵁䅁䅁权䥃䅂䅁权流杂䅁允䅁䅁䅅䅁䙁佁剸䉵䘶ㄲ䅤䍄䉁䅁䅁睁䅁䅁䅍䅄䅁䅁䅯朰䄰䅁䅯杇䅙䅁䅅䅁䉁䅁䅁权㡁杂䅁䍄䉁䅁䅁兂䅁䅁䅍䅄䅁䅁䅯材䅕䅁䅯朶䅯䅁䅯朵䅯䅁䅯眶䅯䅁䅅䅁䉁䅁䅁睂䅁䅁䅁䕷浢䅑杷允䅁䅁䅑䅁䑁䅁䅷䅁䭁䵁䉣䅁䭁䉁䅅䅁䭁䅁䍑䅁䉁䅁䅁允䅁䉁䅑䅧㥢䅃䅁䅁䵁䅉䅅䅁䙁䅁䅁睁䵁䅁䅁权硂睃䅁权獄权䅁权浄权䅁权湄权䅁允䅁䅁䅅䅁䡁䅁䅁䅁权⭒䅚䍄䉁䅁䅁兂䅁䅁䅍䅄䅁䅁䅯䅩䅑䅁䅯儶䅯䅁䅯朵䅯䅁䅯眵䅯䅁䅅䅁䉁䅁䅁权畃䅅䅁䍄䉁䅁䅁兂䅁䅁䅍䅄䅁䅁䅯兎䄰䅁䅯儶䅯䅁䅯朵䅯䅁䅯眵䅯䅁䅅䅁䉁䅁䅁权允䅂䅁䍄䉁䅁䅁睁䅁䅁䅍䅄䅁䅁䅯光䅕䅁䅯杇䅙䅁䅅䅁䉁䅁䅁权䱂杂䅁䍄䉁䅁䅁睁䅁䅁䅍䅄䅁䅁䅯光䅕䅁䅯䅈䅙䅁䅅䅁䉁䅁䅁权煁杂䅁䍄䉁䅁䅁睁䅁䅁䅍䅄䅁䅁䅯兑䅳䅁䅯䅊䅙䅁䅅䅁䉁䅁䅁权癃䅅䅁䍄䉁䅁䅁睁䅁䅁䅍䅄䅁䅁䅯睔䄰䅁䅯杇䅙䅁䅅䅁䉁䅁䅁权䅂杂䅁䍄䉁䅁䅁兂䅁䅁䅍䅄䅁䅁䅯光䅕䅁䅯儵䅯䅁䅯朵䅯䅁䅯眵䅯䅁䅅䅁䉁䅁䅁权允䅂䅁䍄䉁䅁䅁䅂䅁䅁䅍䅄䅁䅁䅯杷䅅䅁䅯允䅉䅁䅯杁䅉䅁䅅䅁䉁䅁䅁兂祄硨坍佔欳䅑杷允䅁䅁䅕䅁䑁䅁䅷䅁䭁佁䕕䅁䭁佁䬰䅁䭁佁䭙䅁䭁佁䭣䅁䉁䅁䅁允䅁䅁䅣䅁䅁佁䵁欵䵁䅉䅅䅁䑁䅁䅁睁䵁䅁䅁权㙁</t>
  </si>
  <si>
    <t>䅄䅁权敁杂䅁允䅁䅁䅅䅁䭁乁䠸䅁䵁䅉䅅䅁䑁䅁䅁睁䵁䅁䅁权䉃兄䅁权敁杂䅁允䅁䅁䅅䅁䭁䥁䝁䅁䵁䅉䅅䅁䙁䅁䅁睁䵁䅁䅁权桁兂䅁权潄权䅁权浄权䅁权湄权䅁允䅁䅁䅅䅁䭁䉁䕁䅁䵁䅉䅅䅁䙁䅁䅁睁䵁䅁䅁权桁兂䅁权灄权䅁权浄权䅁权湄权䅁允䅁䅁䅅䅁䭁䉁䕁䅁䵁䅉䅅䅁䑁䅁䅁睁䵁䅁䅁权䱃兂䅁权敁杂䅁允䅁䅁䅅䅁䭁䩁䡯䅁䵁䅉䅅䅁䕁䅁䅁睁䵁䅁䅁权晁允䅁权䭁䅁䅁权䙁䅁䅁允䅁䅁䅅䅁䙁䡁啳歲桦来䅊䍄䉁䅁䅁兂䅁䅁䅍䅄䅁䅁䅯䅓䅳䅁䅯䄶䅯䅁䅯朵䅯䅁䅯眵䅯䅁䅅䅁䉁䅁䅁权䝁睃䅁䍄䉁䅁䅁䅂䅁䅁䅍䅄䅁䅁䅯光䅅䅁䅯䅂䅁䅁䅯兂䅁䅁䅅䅁䉁䅁䅁䅆潂杹䍣䅁䅁䅁杷允䅁䅁䅕䅁䑁䅁䅷䅁䭁䍁䙅䅁䭁佁䬰䅁䭁佁䭙䅁䭁佁䭣䅁䉁䅁䅁允䅁䅁䅯䅅䅑䅁杷允䅁䅁䅍䅁䑁䅁䅷䅁䭁偁䔴䅁䭁䉁䜴䅁䉁䅁䅁允䅁䅁䅯䄳䅙䅁杷允䅁䅁䅍䅁䑁䅁䅷䅁䭁偁䕍䅁䭁䍁䝑䅁䉁䅁䅁允䅁䅁䅯䅃䅣䅁杷允䅁䅁䅑䅁䑁䅁䅷䅁䭁䑁䅷䅁䭁䅁䅑䅁䭁䅁䍑䅁䉁䅁䅁允䅁䉁䅑䑩扰睄䅁䅁䵁䅉䅅䅁䕁䅁䅁睁䵁䅁䅁权牃䅁䅁权䉁杁䅁权䙁杁䅁允䅁䅁䅅䅁䙁䙁硢䕂坱㡶䄹䍄䉁䅁䅁兂䅁䅁䅍䅄䅁䅁䅯术䅑䅁䅯儵䅯䅁䅯朵䅯䅁䅯眵䅯䅁䅅䅁䉁䅁䅁权㕄权䅁䍄䉁䅁䅁兂䅁䅁䅍䅄䅁䅁䅯术䅑䅁䅯䄶䅯䅁䅯朵䅯䅁䅯眵䅯䅁䅅䅁䉁䅁䅁权䝁睃䅁䍄䉁䅁䅁睁䅁䅁䅍䅄䅁䅁䅯朸䅕䅁䅯杇䅙䅁䅅䅁䉁䅁䅁权⭁杂䅁䍄䉁䅁䅁䅂䅁䅁䅍䅄䅁䅁䅯眹䅁䅁䅯䅂䅁䅁䅯兂䅁䅁䅅䅁䉁䅁䅁䅆潃づ䉫䅁䅁䅁杷允䅁䅁䅑䅁䑁䅁䅷䅁䭁䉁䅳䅁䭁䅁䍅䅁䭁䅁䍉䅁䉁䅁䅁允䅁䅁䅕⬹㑬䝺扆〴䵁䅉䅅䅁䙁䅁䅁睁䵁䅁䅁权䕂兂䅁权潄权䅁权浄权䅁权湄权䅁允䅁䅁䅅䅁䭁䙁䱅䅁䵁䅉䅅䅁䑁䅁䅁睁䵁䅁䅁权㡂睃䅁权流杂䅁允䅁䅁䅅䅁䙁䵁䴳䵺䵺䕺䅤䍄䉁䅁䅁兂䅁䅁䅍䅄䅁䅁䅯䅏䄴䅁䅯儷䅯䅁䅯朵䅯䅁䅯眵䅯䅁䅅䅁䉁䅁䅁睂䅁䅁䅁䨴汪䅑杷允䅁䅁䅍䅁䑁䅁䅷䅁䭁䍁䴰䅁䭁䉁䝧䅁䉁䅁䅁允䅁䅁䅯兓䅣䅁杷允䅁䅁䅕䅁䑁䅁䅷䅁䭁䵁䱣䅁䭁佁䬰䅁䭁佁䭙䅁䭁佁䭣䅁䉁䅁䅁允䅁䅁䅯䅅䅑䅁杷允䅁䅁䅕䅁䑁䅁䅷䅁䭁䵁䱧䅁䭁佁䬰䅁䭁佁䭙䅁䭁佁䭣䅁䉁䅁䅁允䅁䅁䅯䅅䅑䅁杷允䅁䅁䅍䅁䑁䅁䅷䅁䭁䵁䕑䅁䭁䉁䝷䅁䉁䅁䅁允䅁䅁䅯睹䅙䅁杷允䅁䅁䅕䅁䑁䅁䅷䅁䭁䭁丸䅁䭁佁䭷䅁䭁佁䭙䅁䭁佁䭣䅁䉁䅁䅁允䅁䅁䅯䅅䅑䅁杷允䅁䅁䅍䅁䑁䅁䅷䅁䭁䡁䙳䅁䭁䉁䝯䅁䉁䅁䅁允䅁䅁䅯睷䅙䅁杷允䅁䅁䅍䅁䑁䅁䅷䅁䭁䍁䴰䅁䭁䉁䝯䅁䉁䅁䅁允䅁䅁䅯杁䅧䅁杷允䅁䅁䅍䅁䑁䅁䅷䅁䭁䡁䙳䅁䭁䉁䝷䅁䉁䅁䅁允䅁䅁䅯睺䅙䅁杷允䅁䅁䅍䅁䑁䅁䅷䅁䭁䍁䴰䅁䭁䉁䝷䅁䉁䅁䅁允䅁䅁䅯睁䅣䅁杷允䅁䅁䅍䅁䑁䅁䅷䅁䭁䡁䙳䅁䭁䍁䝑䅁䉁䅁䅁允䅁䅁䅯兡䅙䅁杷允䅁䅁䅍䅁䑁䅁䅷䅁䭁䍁䴰䅁䭁䍁䝑䅁䉁䅁䅁允䅁䅁䅯䉳䅁䅁杷允䅁䅁䅍䅁䑁䅁䅷䅁䭁䵁䵕䅁䭁䉁䝷䅁䉁䅁䅁允䅁䅁䅯䅕䅙䅁杷允䅁䅁䅕䅁䑁䅁䅷䅁䭁䑁䱕䅁䭁佁䭫䅁䭁佁䭙䅁䭁佁䭣䅁䉁䅁䅁允䅁䅁䅯剳䅁䅁杷允䅁䅁䅕䅁䑁䅁䅷䅁䭁䥁䱕䅁䭁佁䭫䅁䭁佁䭙䅁䭁佁䭣䅁䉁䅁䅁允䅁䅁䅯桨䅅䅁杷允䅁䅁䅕䅁䑁䅁䅷䅁䭁䡁䙳䅁䭁佁䭕䅁䭁佁䭙䅁䭁佁䭣䅁䉁䅁䅁允䅁䅁䅯睎䅳䅁杷允䅁䅁䅕䅁䑁䅁䅷䅁䭁䍁䴰䅁䭁佁䭕䅁䭁佁䭙䅁䭁佁䭣䅁䉁䅁䅁允䅁䅁䅯䅅䅑䅁杷允䅁䅁䅍䅁䑁䅁䅷䅁䭁䡁䙑䅁䭁䉁䝧䅁䉁䅁䅁允䅁䅁䅯兏䅙䅁杷允䅁䅁䅑䅁䑁䅁䅷䅁䭁䝁䈰䅁䭁䉁䅅䅁䭁䅁䍑䅁䉁䅁䅁允䅁䉁䅑䙑獆兏䅁䅁䵁䅉䅅䅁䑁䅁䅁睁䵁䅁䅁权啁䅄䅁权奁杂䅁允䅁䅁䅅䅁䭁䑁䝫䅁䵁䅉䅅䅁䕁䅁䅁睁䵁䅁䅁权䑁允䅁权剁䅁䅁权䙁䅁䅁允䅁䅁䅅䅁啁䵁牃癭䅍䅁䅁䍄䉁䅁䅁兂䅁䅁䅍䅄䅁䅁䅯睥䅕䅁䅯儶䅯䅁䅯朵䅯䅁䅯眵䅯䅁䅅䅁䉁䅁䅁权祃䅅䅁䍄䉁䅁䅁兂䅁䅁䅍䅄䅁䅁䅯睷䅕䅁䅯儷䅯䅁䅯朵䅯䅁䅯眵䅯䅁䅅䅁䉁䅁䅁睂䅁䅁䅁䍁浪䅑杷允䅁䅁䅕䅁䑁䅁䅷䅁䭁䍁䴰䅁䭁佁䭫䅁䭁佁䭙䅁䭁佁䭣䅁䉁䅁䅁允䅁䅁䅯䅅䅑䅁杷允䅁䅁䅍䅁䑁䅁䅷䅁䭁偁䕁䅁䭁䉁䝯䅁䉁䅁䅁允䅁䅁䅯杷䅙䅁杷允䅁䅁䅑䅁䑁䅁䅷䅁䭁䙁䉧䅁䭁䅁䍅䅁䭁䅁䍕䅁䉁䅁䅁允䅁䅁䅕剗療楩搫ぃ䵅䅉䅅䅁䑁䅁䅁睁䵁䅁䅁权睄䅂䅁权敁杂䅁允䅁䅁䅅䅁䭁佁䜰䅁䵁䅉䅅䅁䙁䅁䅁睁䵁䅁䅁权噁䅄䅁权灄权䅁权浄权䅁权湄权䅁允䅁䅁䅅䅁䭁䉁副䅁䵁䅉䅅䅁䙁䅁䅁睁䵁䅁䅁权祂兄䅁权灄权䅁权浄权䅁权湄权䅁允䅁䅁䅅䅁䭁䉁䕁䅁䵁䅉䅅䅁䙁䅁䅁睁䵁䅁䅁权䥄兄䅁权汄权䅁权浄权䅁权湄权䅁允䅁䅁䅅䅁䭁䭁䱕䅁䵁䅉䅅䅁䑁䅁䅁睁䵁䅁䅁权睄䅂䅁权歁杂䅁允䅁䅁䅅䅁䭁䩁䡕䅁䵁䅉䅅䅁䕁䅁䅁睁䵁䅁䅁权癃䅁䅁权䉁杁䅁权䙁杁䅁允䅁䅁䅅䅁䙁佁睵效㝤伳䅊䍄䉁䅁䅁兂䅁䅁䅍䅄䅁䅁䅯䄸䅑䅁䅯儷䅯䅁䅯朵䅯䅁䅯眵䅯䅁䅅䅁䉁䅁䅁睂䅁䅁䅁䙧汮䅑杷允䅁䅁䅍䅁䑁䅁䅷䅁䭁䱁䕣䅁䭁䉁䝧䅁䉁䅁䅁允䅁䅁䅯兏䅙䅁杷允䅁䅁䅍䅁䑁䅁䅷䅁䭁乁临䅁䭁䍁䝙䅁䉁䅁䅁允䅁䅁䅕浚浚浚坢ざ䵁䅉䅅䅁䑁䅁䅁睁䵁䅁䅁权ㅄ䅄䅁权捁杂䅁允䅁䅁䅅䅁䭁䱁䜰䅁䵁䅉䅅䅁䑁䅁䅁睁䵁䅁䅁权㍃䅂䅁权敁杂䅁允䅁䅁䅅䅁䭁䭁䝑䅁䵁䅉䅅䅁䙁䅁䅁睁䵁䅁䅁权汄睃䅁权汄权䅁权浄权䅁权湄权䅁允䅁䅁䅅䅁䭁䉁䱷䅁䵁䅉䅅䅁䑁䅁䅁睁䵁䅁䅁权ㅄ䅄䅁权敁杂䅁允䅁䅁䅅䅁䭁䕁䝙䅁䵁䅉䅅䅁䕁䅁䅁睁䵁䅁䅁权⽄䅁䅁权䉁杁䅁权䑁杁䅁允䅁䅁䅅䅁䙁䉁奫偙獹瑁䅊䍄䉁䅁䅁睁䅁䅁䅍䅄䅁䅁䅯䄹䅷䅁䅯䅊䅙䅁䅅䅁䉁䅁䅁权穃䅅䅁䍄䉁䅁䅁䅂䅁䅁䅍䅄䅁䅁䅯杷䅁䅁䅯允䅉䅁䅯杁䅉䅁䅅䅁䉁䅁䅁兂潄䍕䅏睭㐷䅑杷允䅁䅁䅕䅁䑁䅁䅷䅁䭁䙁佉䅁䭁佁䭫䅁䭁佁䭙䅁䭁佁䭣䅁䉁䅁䅁允䅁䅁䅯剴䅁䅁杷允䅁䅁䅍䅁䑁䅁䅷䅁䭁䱁䕣䅁䭁䍁䝙䅁䉁䅁䅁允䅁䅁䅕瑃橥䑣愰䕗䵁䅉䅅䅁䙁䅁䅁睁䵁䅁䅁权時睃䅁权灄权䅁权浄权䅁权湄权䅁允䅁䅁䅅䅁䭁䉁䕁䅁䵁䅉䅅䅁䙁䅁䅁睁䵁䅁䅁权㍃䅂䅁权汄权䅁权浄权䅁权湄权䅁允䅁䅁䅅䅁䭁䑁䱙䅁䵁䅉䅅䅁䑁䅁䅁睁䵁䅁䅁权穃睃䅁权敁杂䅁允䅁䅁䅅䅁䭁䑁䝑䅁䵁䅉䅅䅁䙁䅁䅁睁䵁䅁䅁权い䅄䅁权汄权䅁权浄权䅁权湄权䅁允䅁䅁䅅䅁䭁䉁䕁䅁䵁䅉䅅䅁䕁䅁䅁睁䵁䅁䅁权㙁䅁䅁权䉁杁䅁权䍁杁䅁允䅁䅁䅅䅁䙁䉁坙䴳㤸伲䅖䍄䉁䅁䅁兂䅁䅁䅍䅄䅁䅁䅯儹䅷䅁䅯儵䅯䅁䅯朵䅯䅁䅯眵䅯䅁䅅䅁䉁䅁䅁权允䅂䅁䍄䉁䅁䅁睁䅁䅁䅍䅄䅁䅁䅯杺䄰䅁䅯杇䅙䅁䅅䅁䉁䅁䅁权敂杂䅁䍄䉁䅁䅁睁䅁䅁䅍䅄䅁䅁䅯䅓䅕䅁䅯䅈䅙䅁䅅䅁䉁䅁䅁权慄杂䅁䍄䉁䅁䅁兂䅁䅁䅍䅄䅁䅁䅯䅷䅳䅁䅯䄶䅯䅁䅯朵䅯䅁䅯眵䅯䅁䅅䅁䉁䅁䅁权剂睃䅁䍄䉁䅁䅁睁䅁䅁䅍䅄䅁䅁䅯杔䅳䅁䅯䅇䅙䅁䅅䅁䉁䅁䅁权䭂杂䅁䍄䉁䅁䅁兂䅁䅁䅍䅄䅁䅁䅯䄹䅷䅁䅯儶䅯䅁䅯朵䅯䅁䅯眵䅯䅁䅅䅁䉁䅁䅁权允䅂䅁䍄䉁䅁䅁兂䅁䅁䅍䅄䅁䅁䅯儹䅷䅁䅯儶䅯䅁䅯朵䅯䅁䅯眵䅯䅁䅅䅁䉁䅁䅁权允䅂䅁䍄䉁䅁䅁兂䅁䅁䅍䅄䅁䅁䅯睴䅑䅁䅯䄷䅯䅁䅯朵䅯䅁䅯眵䅯䅁䅅䅁䉁䅁䅁睂䅁䅁䅁䱁歮䅑杷允䅁䅁䅕䅁䑁䅁䅷䅁䭁偁䵑䅁䭁佁䭷䅁䭁佁䭙䅁䭁佁䭣䅁䉁䅁䅁允䅁䅁䅯䅅䅑䅁杷允䅁䅁䅕䅁䑁䅁䅷䅁䭁偁䵕䅁䭁佁䭷䅁䭁佁䭙䅁䭁佁䭣䅁䉁䅁䅁允䅁䅁䅯䅅䅑䅁杷允䅁䅁䅍䅁䑁䅁䅷䅁䭁乁䙅䅁䭁䉁䝯䅁䉁䅁䅁允䅁䅁䅯児䅙䅁杷允䅁䅁䅍䅁䑁䅁䅷䅁䭁乁䙅䅁䭁䉁䝷䅁䉁䅁䅁允䅁䅁䅯䄷䅙䅁杷允䅁䅁䅍䅁䑁䅁䅷䅁䭁䝁䵕䅁䭁䍁䝙䅁䉁䅁䅁允䅁䅁䅕⽷潕䥘䌫歖䵁䅉䅅䅁䙁䅁䅁睁䵁䅁䅁权剄兂䅁权潄权䅁权浄权䅁权湄权䅁允䅁䅁䅅䅁䭁䙁䱅䅁䵁䅉䅅䅁䙁䅁䅁睁䵁䅁䅁权浃䅂䅁权灄权䅁权浄权䅁权湄权䅁允䅁䅁䅅䅁䭁䉁䕁䅁䵁䅉䅅䅁䑁䅁䅁睁䵁䅁䅁权坁兂䅁权流杂䅁允䅁䅁䅅䅁䙁䥁牘払敧噴䅤䍄䉁䅁䅁兂䅁䅁䅍䅄䅁䅁䅯睱䅳䅁䅯儵䅯䅁䅯朵䅯䅁䅯眵䅯䅁䅅䅁䉁䅁䅁权㉁睃䅁䍄䉁䅁䅁睁䅁䅁䅍䅄䅁䅁䅯睍䅕䅁䅯䅈䅙䅁䅅䅁䉁䅁䅁权獁睂䅁䍄䉁䅁䅁䅂䅁䅁䅍䅄䅁䅁䅯朱䅅䅁䅯充䅁䅁䅯兂䅁䅁䅅䅁䉁䅁䅁䅆䅂栰兑䅁䅁䅁杷允䅁䅁䅑䅁䑁䅁䅷䅁䭁䅁䅳䅁䭁䅁䅯䅁䭁䅁䅕䅁䉁䅁䅁允䅁䅁䅕匶硙䭃捷樷䴸䅉䅅䅁䙁䅁䅁睁䵁䅁䅁权䅁䅄䅁权灄权䅁权浄权䅁权湄权䅁允䅁䅁䅅䅁䭁䉁䕁䅁䵁䅉䅅䅁䙁䅁䅁睁䵁䅁䅁权穁兂䅁权瑄权䅁权浄权䅁权湄权䅁允䅁䅁䅅䅁䡁䅁䅁䅁䅁⭉䅒䍄䉁䅁䅁睁䅁䅁䅍䅄䅁䅁䅯䅯䅑䅁䅯䅇䅙䅁䅅䅁䉁䅁䅁权䅂杂䅁䍄䉁䅁䅁兂䅁䅁䅍䅄䅁䅁䅯睬䄰䅁䅯朶䅯䅁䅯朵䅯䅁䅯眶䅯䅁䅅䅁䉁䅁䅁权允䅂䅁䍄䉁䅁䅁睁䅁䅁䅍䅄䅁䅁䅯䅯䅑䅁䅯䅈䅙䅁䅅䅁䉁䅁䅁权敃杂䅁䍄䉁䅁䅁睁䅁䅁䅍䅄䅁䅁䅯杙䅷䅁䅯杇䅙䅁䅅䅁䉁䅁䅁权䑄杂䅁䍄䉁䅁䅁䅂䅁䅁䅍䅄䅁䅁䅯儱䅁䅁䅯充䅁䅁䅯兂䅁䅁䅅䅁䉁䅁䅁䅆坂摑潱睁䅁䅁杷允䅁䅁䅍䅁䑁䅁䅷䅁䭁䭁䕁䅁䭁䉁䜴䅁䉁䅁䅁允䅁䅁䅯䅧䅙䅁杷允䅁䅁䅑䅁䑁䅁䅷䅁䭁䩁䄴䅁䭁䅁䅯䅁䭁䅁䍑䅁䉁䅁䅁允䅁䅁䅕浔光䑗ね歉䵁䅉䅅䅁䑁䅁䅁睁䵁䅁䅁权獁兂䅁权歁杂䅁允䅁䅁䅅䅁䭁䵁䡙䅁䵁䅉䅅䅁䕁䅁䅁睁䵁䅁䅁权噃允䅁权䕁䅁䅁权䕁杁䅁允䅁䅁䅅䅁啁䝁㍧䅑䅣䅁䅁䍄䉁䅁䅁睁䅁䅁䅍䅄䅁䅁䅯杦䄴䅁䅯杈䅙䅁䅅䅁䉁䅁䅁权ぁ杂䅁䍄䉁䅁䅁兂䅁䅁䅍䅄䅁䅁䅯䅯䅑䅁䅯䄶䅯䅁䅯朵䅯䅁䅯眵䅯䅁䅅䅁䉁䅁䅁权䝁睃䅁䍄䉁䅁䅁兂䅁䅁䅍䅄䅁䅁䅯睹䅷䅁䅯儵䅯䅁䅯朵䅯䅁䅯眵䅯䅁䅅䅁䉁䅁䅁权允䅂䅁䍄䉁䅁䅁兂䅁䅁䅍䅄䅁䅁䅯䅯䅑䅁䅯儷䅯䅁䅯朵䅯䅁䅯眵䅯䅁䅅䅁䉁䅁䅁睂䅁䅁䅁䑙浢䅑杷允䅁䅁䅕䅁䑁䅁䅷䅁䭁䭁䕁䅁䭁佁䭷䅁䭁佁䭙䅁䭁佁䭣䅁䉁䅁䅁允䅁䅁䅣䅁䅁佁㑄唵䵁䅉䅅䅁䙁䅁䅁睁䵁䅁䅁权⭂䅅䅁权獄权䅁权浄权䅁权湄权䅁允䅁䅁䅅䅁䭁䉁䕁䅁䵁䅉䅅䅁䑁䅁䅁睁䵁䅁䅁权䕁兂䅁权慁杂䅁允䅁䅁䅅䅁䭁䍁䜰䅁䵁䅉䅅䅁䙁䅁䅁睁䵁䅁䅁权⽄䅂䅁权獄权䅁权浄权䅁权湄权䅁允䅁䅁䅅䅁䡁䅁䅁䅁权⭲䅖䍄䉁䅁䅁䅂䅁䅁䅍䅄䅁䅁䅯䄵䄴䅁䅯睈䅙䅁䅯䅉䅙䅁䅅䅁䉁䅁䅁权㍃䅅䅁䍄䉁䅁䅁䅂䅁䅁䅍䅄䅁䅁䅯睎䅕䅁䅯睈䅙䅁䅯䅉䅙䅁䅅䅁䉁䅁䅁权桂睂䅁䍄䉁䅁䅁兂䅁䅁䅍䅄䅁䅁䅯䅫䅑䅁䅯朶䅯䅁䅯朵䅯䅁䅯眶䅯䅁䅅䅁䉁䅁䅁睂䅁䅁䅁䕉浦䅑杷允䅁䅁䅕䅁䑁䅁䅷䅁䭁䭁䵯䅁䭁佁䭫䅁䭁佁䭙䅁䭁佁䭣䅁䉁䅁䅁允䅁䅁䅯䉵䅁䅁杷允䅁䅁䅕䅁䑁䅁䅷䅁䭁䵁䕕䅁䭁佁䭫䅁䭁佁䭙䅁䭁佁䭣䅁䉁䅁䅁允䅁䅁䅯創䅁䅁杷允䅁䅁䅑䅁䑁䅁䅷䅁䭁䉁䵷䅁䭁䉁䜸䅁䭁䍁䝁䅁䉁䅁䅁允䅁䅁䅯眷䅙䅁杷允䅁䅁䅑䅁䑁䅁䅷䅁䭁佁䅧䅁䭁䅁䍅䅁䭁䅁䍉䅁䉁䅁䅁允䅁䅁䅕栳い敗㙑歁䵅䅉䅅䅁䙁䅁䅁睁䵁䅁䅁权䙄䅂䅁权煄权䅁权浄权䅁权牄权䅁允䅁䅁䅅䅁䡁䅁䅁䅁权敍䅚䍄䉁䅁䅁兂䅁䅁䅍䅄䅁䅁䅯䅗䅕䅁䅯䄶䅯䅁䅯朵䅯䅁䅯眵䅯䅁䅅䅁䉁䅁䅁权䝁睃䅁䍄䉁䅁䅁睁䅁䅁䅍䅄䅁䅁䅯睙䅕䅁䅯䅈䅙䅁䅅䅁䉁䅁䅁权獄杂䅁䍄䉁䅁䅁睁䅁䅁䅍䅄䅁䅁䅯䅔䄸䅁䅯䅊䅙䅁䅅䅁䉁䅁䅁权䕃充䅁䍄䉁䅁䅁兂䅁䅁䅍䅄䅁䅁䅯睙䅕䅁䅯儶䅯䅁䅯朵䅯䅁䅯眵䅯䅁䅅䅁䉁䅁䅁权㙃䅅䅁䍄䉁䅁䅁兂䅁䅁䅍䅄䅁䅁䅯李䄸䅁䅯朶䅯䅁䅯朵䅯䅁䅯眶䅯䅁䅅䅁䉁䅁䅁权允䅂䅁䍄䉁䅁䅁睁䅁䅁䅍䅄䅁䅁䅯児䅷䅁䅯䅊䅙䅁䅅䅁䉁䅁䅁权䵃充䅁䍄䉁䅁䅁兂䅁䅁䅍䅄䅁䅁䅯硵䅁䅁䅯儵䅯䅁䅯朵䅯䅁䅯眵䅯䅁䅅䅁䉁䅁䅁权允䅂䅁䍄䉁䅁䅁睁䅁䅁䅍䅄䅁䅁䅯杪䅕䅁䅯䅇䅙䅁䅅䅁䉁䅁䅁权療杂䅁䍄䉁䅁䅁䅂䅁䅁䅍䅄䅁䅁䅯睮䅅䅁䅯允䅉䅁䅯睁䅉䅁䅅䅁䉁䅁䅁权䡂䅁䅁䍄䉁䅁䅁睁䅁䅁䅍䅄䅁䅁䅯睪䅕䅁䅯䅇䅙䅁䅅䅁䉁䅁䅁权䕂杂䅁䍄䉁䅁䅁睁䅁䅁䅍䅄䅁䅁䅯杊䄰䅁䅯䅊䅙䅁䅅䅁䉁䅁䅁权元䅃䅁䍄䉁䅁䅁睁䅁䅁䅍䅄䅁䅁䅯末䅷䅁䅯䅊䅙䅁䅅䅁䉁䅁䅁权流睂䅁䍄䉁䅁䅁睁䅁䅁䅍䅄䅁䅁䅯睸䅑䅁䅯杇䅙䅁䅅䅁䉁䅁䅁权扁杂䅁䍄䉁䅁䅁睁䅁䅁䅍䅄䅁䅁䅯睪䅕䅁䅯䅊䅙䅁䅅䅁䉁䅁䅁权偂睂䅁䍄䉁䅁䅁䅂䅁䅁䅍䅄䅁䅁䅯儶䅅䅁䅯允䅉䅁䅯杁䅉䅁䅅䅁䉁䅁䅁兂坂伹晋楣祘䅑杷允䅁䅁䅍䅁䑁䅁䅷䅁䭁䭁䘰䅁䭁䍁䝑䅁䉁䅁䅁允䅁䅁䅯䅱䅣䅁杷允䅁䅁䅍䅁䑁䅁䅷䅁䭁䥁䘴䅁䭁䍁䝙䅁䉁䅁䅁允䅁䅁䅕䭆䠵場ば歒䵁䅉䅅䅁䑁䅁䅁睁䵁䅁䅁权䵁杄䅁权捁杂䅁允䅁䅁䅅䅁䭁䵁䜸䅁䵁䅉䅅䅁䙁䅁䅁睁䵁䅁䅁权佃兂䅁权汄权䅁权浄权䅁权湄权䅁允䅁䅁䅅䅁䭁䅁䰰䅁䵁䅉䅅䅁䙁䅁䅁睁䵁䅁䅁权偃兂䅁权汄权䅁权浄权䅁权湄权䅁允䅁䅁䅅䅁䭁䉁䕁䅁䵁䅉䅅䅁䙁䅁䅁睁䵁䅁䅁权佃兂䅁权灄权䅁权浄权䅁权湄权䅁允䅁䅁䅅䅁䭁䱁具䅁䵁䅉䅅䅁䙁䅁䅁睁䵁䅁䅁权㙄䅄䅁权灄权䅁权浄权䅁权湄权䅁允䅁䅁䅅䅁䭁䉁䕁䅁䵁䅉䅅䅁䑁䅁䅁睁䵁䅁䅁权汄䅂䅁权奁杂䅁允䅁䅁䅅䅁䭁䡁䝷䅁䵁䅉䅅䅁䙁䅁䅁睁䵁䅁䅁权偃兂䅁权灄权䅁权浄权䅁权湄权䅁允䅁䅁䅅䅁䭁䉁䕁䅁䵁䅉䅅䅁䑁䅁䅁睁䵁䅁䅁权穃䅂䅁权捁杂䅁允䅁䅁䅅䅁䭁䥁䝳䅁䵁䅉䅅䅁䑁䅁䅁睁䵁䅁䅁权穃䅂䅁权歁杂䅁允䅁䅁䅅䅁䭁䭁䡯䅁䵁䅉䅅䅁䕁䅁䅁睁䵁䅁䅁权䩁允䅁权剁䅁䅁权䙁䅁䅁允䅁䅁䅅䅁啁䅁敂睦䅑䅁䅁䍄䉁䅁䅁睁䅁䅁䅍䅄䅁䅁䅯睳䅑䅁䅯杊䅙䅁䅅䅁䉁䅁䅁兂卂䉵䘶㘶坆䅑杷允䅁䅁䅑䅁䑁䅁䅷䅁䭁偁䅷䅁䭁䅁䅑䅁䭁䅁䅕䅁䉁䅁䅁允䅁䉁䅑晌煑䅁䅁䅁䵁䅉䅅䅁䑁䅁䅁睁䵁䅁䅁权流兄䅁权流杂䅁允䅁䅁䅅䅁䙁佁㙆䭆䠵噯䅖䍄䉁䅁䅁兂䅁䅁䅍䅄䅁䅁䅯睨䄴䅁䅯儶䅯䅁䅯朵䅯䅁䅯眵䅯䅁䅅䅁䉁䅁䅁权䝂睃䅁䍄䉁䅁䅁睁䅁䅁䅍䅄䅁䅁䅯兗䅕䅁䅯杈䅙䅁䅅䅁䉁䅁䅁权ㅃ杂䅁䍄䉁䅁䅁兂䅁䅁䅍䅄䅁䅁䅯䄱䅕䅁䅯䄷䅯䅁䅯朵䅯䅁䅯眵䅯䅁䅅䅁䉁䅁䅁睂䅁䅁䅁䕑汲䅑杷允䅁䅁䅕䅁䑁䅁䅷䅁䭁䙁䙫䅁䭁佁䭕䅁䭁佁䭙䅁䭁佁䭣䅁䉁䅁䅁允䅁䅁䅯䅈䅳䅁杷允䅁䅁䅕䅁䑁䅁䅷䅁䭁䅁䙍䅁䭁佁䭫䅁䭁佁䭙䅁䭁佁䭣䅁䉁䅁䅁允䅁䅁䅯䅅䅑䅁杷允䅁䅁䅕䅁䑁䅁䅷䅁䭁䥁䙑䅁䭁佁䬰䅁䭁佁䭙䅁䭁佁䭣䅁䉁䅁䅁允䅁䅁䅯䅅䅑䅁杷允䅁䅁䅕䅁䑁䅁䅷䅁䭁䙁䙫䅁䭁佁䭫䅁䭁佁䭙䅁䭁佁䭣䅁䉁䅁䅁允䅁䅁䅯桶䅁䅁杷允䅁䅁䅍䅁䑁䅁䅷䅁䭁䉁䙳䅁䭁䉁䝯䅁䉁䅁䅁允䅁䅁䅯杙䅙䅁杷允䅁䅁䅕䅁䑁䅁䅷䅁䭁䥁䵳䅁䭁佁䭫䅁䭁佁䭙䅁䭁佁䭣䅁䉁䅁䅁允䅁䅁䅯硶䅁䅁杷允䅁䅁䅍䅁䑁䅁䅷䅁䭁䉁䙳䅁䭁䉁䜴䅁䉁䅁䅁允䅁䅁䅯䅎䅙䅁杷允䅁䅁䅕䅁䑁䅁䅷䅁䭁乁䕁䅁䭁佁䬰䅁䭁佁䭙䅁䭁佁䭣䅁䉁䅁䅁允䅁䅁䅯䅅䅑䅁杷允䅁䅁䅕䅁䑁䅁䅷䅁䭁䝁䙅䅁䭁佁䭯䅁䭁佁䭙䅁䭁佁䭳䅁䉁䅁䅁允䅁䅁䅣䅁䅁佁㙁欵䵁䅉䅅䅁䕁䅁䅁睁䵁䅁䅁权浄允䅁权䉁杁䅁权䙁杁䅁允䅁䅁䅅䅁䙁䅁歨敚橰㥓䅒䍄䉁䅁䅁兂䅁䅁䅍䅄䅁䅁䅯兎䄸䅁䅯儵䅯䅁䅯朵䅯䅁䅯眵䅯䅁䅅䅁䉁䅁䅁权允䅂䅁䍄䉁䅁䅁睁䅁䅁䅍䅄䅁䅁䅯兺䅑䅁䅯䅇䅙䅁䅅䅁䉁䅁䅁权䕂杂䅁䍄䉁䅁䅁睁䅁䅁䅍䅄䅁䅁䅯兇䄸䅁䅯䅇䅙䅁䅅䅁䉁䅁䅁权䕂杂䅁䍄䉁䅁䅁䅂䅁䅁䅍䅄䅁䅁䅯睪䅁䅁䅯允䅉䅁䅯睁䅉䅁䅅䅁䉁䅁䅁兂灃晥橬朱剔䅑杷允䅁䅁䅍䅁䑁䅁䅷䅁䭁䉁偯䅁䭁䉁䝧䅁䉁䅁䅁允䅁䅁䅯兏䅙䅁杷允䅁䅁䅕䅁䑁䅁䅷䅁䭁䅁䵁䅁䭁佁䭯䅁䭁佁䭙䅁䭁佁䭳䅁䉁䅁䅁允䅁䅁䅯䅅䅑䅁杷允䅁䅁䅍䅁䑁䅁䅷䅁䭁䵁䔰䅁䭁䉁䜴䅁䉁䅁䅁允䅁䅁䅯儴䅙䅁杷允䅁䅁䅑䅁䑁䅁䅷䅁䭁䱁䅅䅁䭁䅁䍅䅁䭁䅁䍉䅁䉁䅁䅁允䅁䅁䅕昸䭒摗剕欯䵁䅉䅅䅁䙁䅁䅁睁䵁䅁䅁权慁睄䅁权潄权䅁权浄权䅁权湄权䅁允䅁䅁䅅䅁䭁䉁䕁䅁䵁䅉䅅䅁䑁䅁䅁睁䵁䅁䅁权睄睃䅁权流杂䅁允䅁䅁䅅䅁䙁䵁䴳䵺䵺䙪䅨䍄䉁䅁䅁睁䅁䅁䅍䅄䅁䅁䅯睳䅕䅁䅯杈䅙䅁䅅䅁䉁䅁䅁权癃杂䅁䍄䉁䅁䅁兂䅁䅁䅍䅄䅁䅁䅯兺䅑䅁䅯朶䅯䅁䅯朵䅯䅁䅯眶䅯䅁䅅䅁䉁䅁䅁权允䅂䅁䍄䉁䅁䅁兂䅁䅁䅍䅄䅁䅁䅯睩䅷䅁䅯儷䅯䅁䅯朵䅯䅁䅯眵䅯䅁䅅䅁䉁䅁䅁睂䅁䅁䅁䍁洯䅑杷允䅁䅁䅕䅁䑁䅁䅷䅁䭁䉁偫䅁䭁佁䭯䅁䭁佁䭙䅁䭁佁䭳䅁䉁䅁䅁允䅁䅁䅯䅅䅑䅁杷允䅁䅁䅕䅁䑁䅁䅷䅁䭁䉁偯䅁䭁佁䭯䅁䭁佁䭙䅁䭁佁䭳䅁䉁䅁䅁允䅁䅁䅯䅅䅑䅁杷允䅁䅁䅕䅁䑁䅁䅷䅁䭁䵁䔰䅁䭁佁䬰䅁䭁佁䭙䅁䭁佁䭣䅁䉁䅁䅁允䅁䅁䅯䅅䅑䅁杷允䅁䅁䅕䅁䑁䅁䅷䅁䭁䉁偯䅁䭁佁䬰䅁䭁佁䭙䅁䭁佁䭣䅁䉁䅁䅁允䅁䅁䅯䅅䅑䅁杷允䅁䅁䅕䅁䑁䅁䅷䅁䭁乁䙑䅁䭁佁䬰䅁䭁佁䭙䅁䭁佁䭣䅁䉁䅁䅁允䅁䅁䅣䅁䅁䕁畄唵䵁䅉䅅䅁䙁䅁䅁睁䵁䅁䅁权䙃杄䅁权汄权䅁权浄权䅁权湄权䅁允䅁䅁䅅䅁䭁䑁䱙䅁䵁䅉䅅䅁䑁䅁䅁睁䵁䅁䅁权汄䅂䅁权歁杂䅁允䅁䅁䅅䅁䭁䅁䡧䅁䵁䅉䅅䅁䙁䅁䅁睁䵁䅁䅁权汄䅂䅁权獄权䅁权浄权䅁权湄权䅁允䅁䅁䅅䅁䡁䅁䅁䅁杄佄䅚䍄䉁䅁䅁睁䅁䅁䅍䅄䅁䅁䅯䅨䅕䅁䅯杇䅙䅁䅅䅁䉁䅁䅁权扁杂䅁䍄䉁䅁䅁䅂䅁䅁䅍䅄䅁䅁䅯儵䅅䅁䅯䅂䅁䅁䅯䅂䅉䅁䅅䅁䉁䅁䅁䅆兂汓䅳䅁䅁䅁杷允䅁䅁䅍䅁䑁䅁䅷䅁䭁䝁䙙䅁䭁䉁䝧䅁䉁䅁䅁允䅁䅁䅯䅦䅙䅁杷允䅁䅁䅕䅁䑁䅁䅷䅁䭁䅁佧䅁䭁佁䬰䅁䭁佁䭙䅁䭁佁䭣䅁䉁䅁䅁允䅁䅁䅯䅅䅑䅁杷允䅁䅁䅍䅁䑁䅁䅷䅁䭁䝁䙙䅁䭁䉁䝷䅁䉁䅁䅁允䅁䅁䅯杙䅙䅁杷允䅁䅁䅍䅁䑁䅁䅷䅁䭁䝁䙙䅁䭁䉁䜴䅁䉁䅁䅁允䅁䅁䅯䅎䅙䅁杷允䅁䅁䅍䅁䑁䅁䅷䅁䭁䝁䙙䅁䭁䍁䝑䅁䉁䅁䅁允䅁䅁䅯䅃䅣䅁杷允䅁䅁䅍䅁䑁䅁䅷䅁䭁䉁佯䅁䭁䍁䝑䅁䉁䅁䅁允䅁䅁䅯䉷䅁䅁杷允䅁䅁䅑䅁䑁䅁䅷䅁䭁佁䉕䅁䭁䅁䅑䅁䭁䅁䅕䅁䉁䅁䅁允䅁䉁䅑䵄歚䅁䅁䅁䵁䅉䅅䅁䙁䅁䅁睁䵁䅁䅁权浂兂䅁权煄权䅁权浄权䅁权牄权䅁允䅁䅁䅅䅁䡁䅁䅁䅁权佐䅚䍄䉁䅁䅁睁䅁䅁䅍䅄䅁䅁䅯兺䅕䅁䅯䅇䅙䅁䅅䅁䉁䅁䅁权䅂杂䅁䍄䉁䅁䅁睁䅁䅁䅍䅄䅁䅁䅯硣䅁䅁䅯䅇䅙䅁䅅䅁䉁䅁䅁权㕁杂䅁䍄䉁䅁䅁兂䅁䅁䅍䅄䅁䅁䅯睯䅑䅁䅯䄶䅯䅁䅯朵䅯䅁䅯眵䅯䅁䅅䅁䉁䅁䅁权䝁睃䅁䍄䉁䅁䅁睁䅁䅁䅍䅄䅁䅁䅯兺䅕䅁䅯䅊䅙䅁䅅䅁䉁䅁䅁权㉃睂䅁䍄䉁䅁䅁兂䅁䅁䅍䅄䅁䅁䅯兆䄰䅁䅯䄷䅯䅁䅯朵䅯䅁䅯眵䅯䅁䅅䅁䉁䅁䅁权允䅂䅁䍄䉁䅁䅁睁䅁䅁䅍䅄䅁䅁䅯䅊䅕䅁䅯杇䅙䅁䅅䅁䉁䅁䅁权楂杂䅁䍄䉁䅁䅁兂䅁䅁䅍䅄䅁䅁䅯杆䄰䅁䅯䄷䅯䅁䅯朵䅯䅁䅯眵䅯䅁䅅䅁䉁䅁䅁睂䅁䅁䅁乷氯䅑杷允䅁䅁䅕䅁䑁䅁䅷䅁䭁䩁䙷䅁䭁佁䭯䅁䭁佁䭙䅁䭁佁䭳䅁䉁䅁䅁允䅁䅁䅣䅁䅁䵁歁欵䵁䅉䅅䅁䙁䅁䅁睁䵁䅁䅁权塁兄䅁权獄权䅁权浄权䅁权湄权䅁允䅁䅁䅅䅁䭁䉁䕁䅁䵁䅉䅅䅁䙁䅁䅁睁䵁䅁䅁权呂兂䅁权獄权䅁权浄权䅁权湄权䅁允䅁䅁䅅䅁䡁䅁䅁䅁杁敹䅖䍄䉁䅁䅁睁䅁䅁䅍䅄䅁䅁䅯䅭䅑䅁䅯䅇䅙䅁䅅䅁䉁䅁䅁权婁杂䅁䍄䉁䅁䅁睁䅁䅁䅍䅄䅁䅁䅯兺䅕䅁䅯杊䅙䅁䅅䅁䉁䅁䅁兂啁歲桦湥坒䅑杷允䅁䅁䅑䅁䑁䅁䅷䅁䭁䡁䅑䅁䭁䅁䅑䅁䭁䅁䅕䅁䉁䅁䅁允䅁䉁䅑䡙㕹䅁䅁䅁䵁䅉䅅䅁䙁䅁䅁睁䵁䅁䅁权乄兂䅁权潄权䅁权浄权䅁权湄权䅁允䅁䅁䅅䅁䭁䅁䱙䅁䵁䅉䅅䅁䑁䅁䅁睁䵁䅁䅁权牁兂䅁权敁杂䅁允䅁䅁䅅䅁䭁䕁䝙䅁䵁䅉䅅䅁䕁䅁䅁睁䵁䅁䅁权㉂䅁䅁权剁䅁䅁权䙁䅁䅁允䅁䅁䅅䅁啁䕁䉄䈯䅁䅁䅁䍄䉁䅁䅁兂䅁䅁䅍䅄䅁䅁䅯村䅕䅁䅯䄶䅯䅁䅯朵䅯䅁䅯眵䅯䅁䅅䅁䉁䅁䅁权允䅂䅁䍄䉁䅁䅁睁䅁䅁䅍䅄䅁䅁䅯睰䅑䅁䅯杇䅙䅁䅅䅁䉁䅁䅁权時杂䅁䍄䉁䅁䅁睁䅁䅁䅍䅄䅁䅁䅯睐䅕䅁䅯䅇䅙䅁䅅䅁䉁䅁䅁权㕁杂䅁䍄䉁䅁䅁睁䅁䅁䅍䅄䅁䅁䅯䅖䅕䅁䅯杈䅙䅁䅅䅁䉁䅁䅁权楄杂䅁䍄䉁䅁䅁䅂䅁䅁䅍䅄䅁䅁䅯杺䅅䅁䅯允䅉䅁䅯杁䅉䅁䅅䅁䉁䅁䅁兂楁灢䉂䩖䥮䅑杷允䅁䅁䅕䅁䑁䅁䅷䅁䭁䭁䕣䅁䭁佁䭕䅁䭁佁䭙䅁䭁佁䭣䅁䉁䅁䅁允䅁䅁䅯儫䅯䅁杷允䅁䅁䅕䅁䑁䅁䅷䅁䭁䭁䕣䅁䭁佁䭯䅁䭁佁䭙䅁䭁佁䭳䅁䉁䅁䅁允䅁䅁䅣䅁䅁䵁煁欵䵁䅉䅅䅁䑁䅁䅁睁䵁䅁䅁权睁䅄䅁权歁杂䅁允䅁䅁䅅䅁䭁䑁剫䅁䵁䅉䅅䅁䕁䅁䅁睁䵁䅁䅁权㥃允䅁权䭁䅁䅁权䙁䅁䅁允䅁䅁䅅䅁䙁䵁杕䡳潊摫⼲䍄䉁䅁䅁䅂䅁䅁䅍䅄䅁䅁䅯兓䅕䅁䅯睈䅙䅁䅯䅉䅙䅁䅅䅁䉁䅁䅁权楃睂䅁䍄䉁䅁䅁睁䅁䅁䅍䅄䅁䅁䅯兘䅕䅁䅯杇䅙䅁䅅䅁䉁䅁䅁权兂睂䅁䍄䉁䅁䅁睁䅁䅁䅍䅄䅁䅁䅯末䅑䅁䅯䅇䅙䅁䅅䅁䉁䅁䅁权灁杂䅁䍄䉁䅁䅁䅂䅁䅁䅍䅄䅁䅁䅯睈䅁䅁䅯充䅁䅁䅯䅂䅉䅁䅅䅁䉁䅁䅁䅆䅂卦即䅁䅁䅁杷允䅁䅁䅍䅁䑁䅁䅷䅁䭁偁䕯䅁䭁䉁䝯䅁䉁䅁䅁允䅁䅁䅯睘䅙䅁杷允䅁䅁䅍䅁䑁䅁䅷䅁䭁偁䕯䅁䭁䉁䝷䅁䉁䅁䅁允䅁䅁䅯克䅣䅁杷允䅁䅁䅍䅁䑁䅁䅷䅁䭁䵁佉䅁䭁䉁䝯䅁䉁䅁䅁允䅁䅁䅯材䅙䅁杷允䅁䅁䅕䅁䑁䅁䅷䅁䭁佁䵷䅁䭁佁䭕䅁䭁佁䭙䅁䭁佁䭣䅁䉁䅁䅁允䅁䅁䅯䅅䅑䅁杷允䅁䅁䅑䅁䑁䅁䅷䅁䭁偁䕯䅁䭁䉁䜸䅁䭁䍁䝁䅁䉁䅁䅁允䅁䅁䅯杔䅙䅁杷允䅁䅁䅕䅁䑁䅁䅷䅁䭁䅁八䅁䭁佁䭷䅁䭁佁䭙䅁䭁佁䭣䅁䉁䅁䅁允䅁䅁䅯䅅䅑䅁杷允䅁䅁䅑䅁䑁䅁䅷䅁䭁佁䉍䅁䭁䅁䅑䅁䭁䅁䅕䅁䉁䅁䅁允䅁䉁䅑䔸㡦睂䅁䅁䵁䅉䅅䅁䙁䅁䅁睁䵁䅁䅁权㙄䅂䅁权煄权䅁权浄权䅁权牄权䅁允䅁䅁䅅䅁䡁䅁䅁䅁䅁敒䅚䍄䉁䅁䅁睁䅁䅁䅍䅄䅁䅁䅯睊䅕䅁䅯杈䅙䅁䅅䅁䉁䅁䅁权捂杂䅁䍄䉁䅁䅁兂䅁䅁䅍䅄䅁䅁䅯眸䄰䅁䅯朶䅯䅁䅯朵䅯䅁䅯眶䅯䅁䅅䅁䉁䅁䅁睂䅁䅁䅁䑙浔䅑杷允䅁䅁䅍䅁䑁䅁䅷䅁䭁䍁䙣䅁䭁䍁䝙䅁䉁䅁䅁允䅁䅁䅕䭆䠵場歰歕䵁䅉䅅䅁䙁䅁䅁睁䵁䅁䅁权湁兂䅁权潄权䅁权浄权䅁权湄权䅁允䅁䅁䅅䅁䭁䉁䕁䅁䵁䅉䅅䅁䑁䅁䅁睁䵁䅁䅁权灁兂䅁权慁杂䅁允䅁䅁䅅䅁䭁䵁䝉䅁䵁䅉䅅䅁䕁䅁䅁睁䵁䅁䅁权歂允䅁权䭁䅁䅁权䙁䅁䅁允䅁䅁䅅䅁䙁䵁㉬灶愸㥌⽗䍄䉁䅁䅁䅂䅁䅁䅍䅄䅁䅁䅯儲䅑䅁䅯睈䅙䅁䅯䅉䅙䅁䅅䅁䉁䅁䅁权㙃杂䅁䍄䉁䅁䅁睁䅁䅁䅍䅄䅁䅁䅯克䅕䅁䅯䅈䅙䅁䅅䅁䉁䅁䅁权䱃杂䅁䍄䉁䅁䅁睁䅁䅁䅍䅄䅁䅁䅯来䅳䅁䅯杇䅙䅁䅅䅁䉁䅁䅁权乄杂䅁䍄䉁䅁䅁睁䅁䅁䅍䅄䅁䅁䅯朰䅕䅁䅯杊䅙䅁䅅䅁䉁䅁䅁兂䑄匹捨㉪慊䅑杷允䅁䅁䅕䅁䑁䅁䅷䅁䭁偁䙉䅁䭁佁䭷䅁䭁佁䭙䅁䭁佁䭣䅁䉁䅁䅁允䅁䅁䅯䅅䅑䅁杷允䅁䅁䅕䅁䑁䅁䅷䅁䭁䩁䵣䅁䭁佁䬰䅁䭁佁䭙䅁䭁佁䭣䅁䉁䅁䅁允䅁䅁䅯䅅䅑䅁杷允䅁䅁䅍䅁䑁䅁䅷䅁䭁䍁䙫䅁䭁䍁䝙䅁䉁䅁䅁允䅁䅁䅕体㙆䭆堵䕗䵁䅉䅅䅁䙁䅁䅁睁䵁䅁䅁权煄兂䅁权獄权䅁权浄权䅁权湄权䅁允䅁䅁䅅䅁䭁䉁䕁䅁䵁䅉䅅䅁䙁䅁䅁睁䵁䅁䅁权晁䅄䅁权瑄权䅁权浄权䅁权湄权䅁允䅁䅁䅅䅁䭁䉁䕁䅁䵁䅉䅅䅁䙁䅁䅁睁䵁䅁䅁权⽁睄䅁权獄权䅁权浄权䅁权湄权䅁允䅁䅁䅅䅁䡁䅁䅁䅁䅁番䅖䍄䉁䅁䅁䅂䅁䅁䅍䅄䅁䅁䅯兌䅁䅁䅯权䅁䅁䅯兂䅁䅁䅅䅁䉁䅁䅁兂ㅂ硫䕧杖儴䅑杷允䅁䅁䅕䅁䑁䅁䅷䅁䭁䍁䙫䅁䭁佁䭕䅁䭁佁䭙䅁䭁佁䭣䅁䉁䅁䅁允䅁䅁䅯䅇䅳䅁杷允䅁䅁䅕䅁䑁䅁䅷䅁䭁䍁䙫䅁䭁佁䭫䅁䭁佁䭙䅁䭁佁䭣䅁䉁䅁䅁允䅁䅁䅯硷䅁䅁杷允䅁䅁䅕䅁䑁䅁䅷䅁䭁䉁䙙䅁䭁佁䬰䅁䭁佁䭙䅁䭁佁䭣䅁䉁䅁䅁允䅁䅁䅯䅅䅑䅁杷允䅁䅁䅕䅁䑁䅁䅷䅁䭁䍁䙫䅁䭁佁䭷䅁䭁佁䭙䅁䭁佁䭣䅁䉁䅁䅁允䅁䅁䅣䅁䅁䅁㝄唵䵁䅉䅅䅁䕁䅁䅁睁䵁䅁䅁权晄䅁䅁权䕁䅁䅁权䕁杁䅁允䅁䅁䅅䅁啁偁䝘兪䅁䅁䅁䍄䉁䅁䅁兂䅁䅁䅍䅄䅁䅁䅯睩䅕䅁䅯䄷䅯䅁䅯朵䅯䅁䅯眵䅯䅁䅅䅁䉁䅁䅁睂䅁䅁䅁䈴汌䅑杷允䅁䅁䅕䅁䑁䅁䅷䅁䭁䥁䙯䅁䭁佁䭕䅁䭁佁䭙䅁䭁佁䭣䅁䉁䅁䅁允䅁䅁䅯䅇䅳䅁杷允䅁䅁䅍䅁䑁䅁䅷䅁䭁偁䕙䅁䭁䍁䝑䅁䉁䅁䅁允䅁䅁䅯杶䅧䅁杷允䅁䅁䅑䅁䑁䅁䅷䅁䭁偁䉯䅁䭁䉁䅅䅁䭁䅁䅕䅁䉁䅁䅁允䅁䉁䅑奵䱗䅐䅁䅁䵁䅉䅅䅁䙁䅁䅁睁䵁䅁䅁权煁兂䅁权汄权䅁权浄权䅁权湄权䅁允䅁䅁䅅䅁䭁䅁䰰䅁䵁䅉䅅䅁䙁䅁䅁睁䵁䅁䅁权䭃兂䅁权煄权䅁权浄权䅁权牄权䅁允䅁䅁䅅䅁䡁䅁䅁䅁䅃救䅚䍄䉁䅁䅁睁䅁䅁䅍䅄䅁䅁䅯眳䅕䅁䅯杇䅙䅁䅅䅁䉁䅁䅁权時杂䅁䍄䉁䅁䅁兂䅁䅁䅍䅄䅁䅁䅯朰䄰䅁䅯儶䅯䅁䅯朵䅯䅁䅯眵䅯䅁䅅䅁䉁䅁䅁权允䅂䅁䍄䉁䅁䅁睁䅁䅁䅍䅄䅁䅁䅯杭䅕䅁䅯䅇䅙䅁䅅䅁䉁䅁䅁权㡂杂䅁䍄䉁䅁䅁睁䅁䅁䅍䅄䅁䅁䅯睈䄴䅁䅯杈䅙䅁䅅䅁䉁䅁䅁权橄杂䅁䍄䉁䅁䅁兂䅁䅁䅍䅄䅁䅁䅯眳䅕䅁䅯䄶䅯䅁䅯朵䅯䅁䅯眵䅯䅁䅅䅁䉁䅁䅁权䝁睃䅁䍄䉁䅁䅁兂䅁䅁䅍䅄䅁䅁䅯眳䅕䅁䅯朶䅯䅁䅯朵䅯䅁䅯眶䅯䅁䅅䅁䉁䅁䅁睂䅁䅁䅁䕯浄䅑杷允䅁䅁䅕䅁䑁䅁䅷䅁䭁乁䙙䅁䭁佁䭫䅁䭁佁䭙䅁䭁佁䭣䅁䉁䅁䅁允䅁䅁䅯䅅䅑䅁杷允䅁䅁䅕䅁䑁䅁䅷䅁䭁乁䘸䅁䭁佁䬰䅁䭁佁䭙䅁䭁佁䭣䅁䉁䅁䅁允䅁䅁䅣䅁䅁佁㙂䔵䵁䅉䅅䅁䙁䅁䅁睁䵁䅁䅁权啁䅄䅁权灄权䅁权浄权䅁权湄权䅁允䅁䅁䅅䅁䭁䉁剑䅁䵁䅉䅅䅁䑁䅁䅁睁䵁䅁䅁权晁兂䅁权捁杂䅁允䅁䅁䅅䅁䭁䝁䝉䅁䵁䅉䅅䅁䙁䅁䅁睁䵁䅁䅁权晁兂䅁权灄权䅁权浄权䅁权湄权䅁允䅁䅁䅅䅁䭁佁䵍䅁䵁䅉䅅䅁䕁䅁䅁睁䵁䅁䅁权獁兂䅁权晁杂䅁权杁杂䅁允䅁䅁䅅䅁䭁佁䝕䅁䵁䅉䅅䅁䙁䅁䅁睁䵁䅁䅁权湄兂䅁权潄权䅁权浄权䅁权湄权䅁允䅁䅁䅅䅁䭁䅁䱙䅁䵁䅉䅅䅁䕁䅁䅁睁䵁䅁䅁权桂䅁䅁权䉁杁䅁权䙁杁䅁允䅁䅁䅅䅁䙁佁硸歏穑癖䄹䍄䉁䅁䅁兂䅁䅁䅍䅄䅁䅁䅯䅌䅕䅁䅯䄶䅯䅁䅯朵䅯䅁䅯眵䅯䅁䅅䅁䉁䅁䅁权允䅂䅁䍄䉁䅁䅁䅂䅁䅁䅍䅄䅁䅁䅯䅔䅅䅁䅯充䅁䅁䅯䅂䅉䅁䅅䅁䉁䅁䅁䅆㡃慒䜴䅁䅁䅁杷允䅁䅁䅕䅁䑁䅁䅷䅁䭁佁䘸䅁䭁佁䭧䅁䭁佁䭙䅁䭁佁䭣䅁䉁䅁䅁允䅁䅁䅯杂䅳䅁杷允䅁䅁䅕䅁䑁䅁䅷䅁䭁䑁䱉䅁䭁佁䭕䅁䭁佁䭙䅁䭁佁䭣䅁䉁䅁䅁允䅁䅁䅯䅅䅑䅁杷允䅁䅁䅍䅁䑁䅁䅷䅁䭁䵁䕑䅁䭁䉁䜴䅁䉁䅁䅁允䅁䅁䅯睹䅙䅁杷允䅁䅁䅍䅁䑁䅁䅷䅁䭁䵁䕑䅁䭁䍁䝙䅁䉁䅁䅁允䅁䅁䅕㡪ㅌ䙋癷啘䵁䅉䅅䅁䕁䅁䅁睁䵁䅁䅁权摂允䅁权䉁杁䅁权䙁杁䅁允䅁䅁䅅䅁䙁䭁㝩坭㜵乩䅴䍄䉁䅁䅁兂䅁䅁䅍䅄䅁䅁䅯朰䅷䅁䅯䄶䅯䅁䅯朵䅯䅁䅯眵䅯䅁䅅䅁䉁䅁䅁权䝁睃䅁䍄䉁䅁䅁兂䅁䅁䅍䅄䅁䅁䅯䅸䅑䅁䅯儶䅯䅁䅯朵䅯䅁䅯眵䅯䅁䅅䅁䉁䅁䅁权允䅂䅁䍄䉁䅁䅁睁䅁䅁䅍䅄䅁䅁䅯眴䄰䅁䅯䅇䅙䅁䅅䅁䉁䅁䅁权㡂杂䅁䍄䉁䅁䅁䅂䅁䅁䅍䅄䅁䅁䅯杘䅁䅁䅯䅂䅁䅁䅯䅂䅉䅁䅅䅁䉁䅁䅁䅆㝃橃䅯䅁䅁䅁杷允䅁䅁䅕䅁䑁䅁䅷䅁䭁䥁何䅁䭁佁䭧䅁䭁佁䭙䅁䭁佁䭣䅁䉁䅁䅁允䅁䅁䅯李䅳䅁杷允䅁䅁䅕䅁䑁䅁䅷䅁䭁䵁䕑䅁䭁佁䭷䅁䭁佁䭙䅁䭁佁䭣䅁䉁䅁䅁允䅁䅁䅯䅅䅑䅁杷允䅁䅁䅍䅁䑁䅁䅷䅁䭁䙁䴸䅁䭁䍁䝑䅁䉁䅁䅁允䅁䅁䅯桸䅁䅁杷允䅁䅁䅍䅁䑁䅁䅷䅁䭁䵁䵅䅁䭁䍁䝑䅁䉁䅁䅁允䅁䅁䅯硸䅁䅁杷允䅁䅁䅍䅁䑁䅁䅷䅁䭁䙁䙑䅁䭁䍁䝙䅁䉁䅁䅁允䅁䅁䅕㡪ㅌ䙋晸啗䵁䅉䅅䅁䙁䅁䅁睁䵁䅁䅁权啂兂䅁权瑄权䅁权浄权䅁权湄权䅁允䅁䅁䅅䅁䡁䅁䅁䅁杂攱䅒䍄䉁䅁䅁睁䅁䅁䅍䅄䅁䅁䅯党䅕䅁䅯杇䅙䅁䅅䅁䉁䅁䅁权䱂杂䅁䍄䉁䅁䅁睁䅁䅁䅍䅄䅁䅁䅯党䅕䅁䅯杈䅙䅁䅅䅁䉁䅁䅁权剄杂䅁䍄䉁䅁䅁兂䅁䅁䅍䅄䅁䅁䅯睙䅷䅁䅯䄶䅯䅁䅯朵䅯䅁䅯眵䅯䅁䅅䅁䉁䅁䅁权允䅂䅁䍄䉁䅁䅁䅂䅁䅁䅍䅄䅁䅁䅯児䅅䅁䅯充䅁䅁䅯兂䅁䅁䅅䅁䉁䅁䅁䅆䅂㍙乣䅁䅁䅁杷允䅁䅁䅕䅁䑁䅁䅷䅁䭁䅁䵣䅁䭁佁䬰䅁䭁佁䭙䅁䭁佁䭣䅁䉁䅁䅁允䅁䅁䅣䅁䅁䕁佄唵䵁䅉䅅䅁䙁䅁䅁睁䵁䅁䅁权䥁䅄䅁权瑄权䅁权浄权䅁权湄权䅁允䅁䅁䅅䅁䡁䅁䅁䅁权敹䅖䍄䉁䅁䅁兂䅁䅁䅍䅄䅁䅁䅯朴䅕䅁䅯儷䅯䅁䅯朵䅯䅁䅯眵䅯䅁䅅䅁䉁䅁䅁权允䅂䅁䍄䉁䅁䅁睁䅁䅁䅍䅄䅁䅁䅯䅐䅕䅁䅯䅊䅙䅁䅅䅁䉁䅁䅁权䥄䅅䅁䍄䉁䅁䅁睁䅁䅁䅍䅄䅁䅁䅯杖䅳䅁䅯䅊䅙䅁䅅䅁䉁䅁䅁权䥁睂䅁䍄䉁䅁䅁兂䅁䅁䅍䅄䅁䅁䅯充䅳䅁䅯儶䅯䅁䅯朵䅯䅁䅯眵䅯䅁䅅䅁䉁䅁䅁权奂杅䅁䍄䉁䅁䅁睁䅁䅁䅍䅄䅁䅁䅯党䅕䅁䅯杊䅙䅁䅅䅁䉁䅁䅁兂㑃潈牘坕全䅑杷允䅁䅁䅑䅁䑁䅁䅷䅁䭁䑁䅉䅁䭁䅁䍅䅁䭁䅁䍍䅁䉁䅁䅁允䅁䅁䅕慔楫㕨坂欲䵁䅉䅅䅁䕁䅁䅁睁䵁䅁䅁权浃䅁䅁权剁䅁䅁权䕁杁䅁允䅁䅁䅅䅁啁䅁坃䅈䅷䅁䅁䍄䉁䅁䅁兂䅁䅁䅍䅄䅁䅁䅯党䅕䅁䅯儷䅯䅁䅯朵䅯䅁䅯眵䅯䅁䅅䅁䉁䅁䅁睂䅁䅁䅁䑁洳䅑杷允䅁䅁䅍䅁䑁䅁䅷䅁䭁䵁䕍䅁䭁䉁䝷䅁䉁䅁䅁允䅁䅁䅯䅤䅙䅁杷允䅁䅁䅑䅁䑁䅁䅷䅁䭁䭁䄰䅁䭁䅁䅑䅁䭁䅁䅕䅁䉁䅁䅁允䅁䉁䅑䌶癱允䅁䅁䵁䅉䅅䅁䕁䅁䅁睁䵁䅁䅁权扃允䅁权䕁䅁䅁权䕁杁䅁允䅁䅁䅅䅁啁䥁湨睢䅁䅁䅁䍄䉁䅁䅁睁䅁䅁䅍䅄䅁䅁䅯杏䅕䅁䅯杇䅙䅁䅅䅁䉁䅁䅁权⭁杂䅁䍄䉁䅁䅁睁䅁䅁䅍䅄䅁䅁䅯杏䅕䅁䅯杈䅙䅁䅅䅁䉁䅁䅁权煃杂䅁䍄䉁䅁䅁睁䅁䅁䅍䅄䅁䅁䅯睗䅳䅁䅯䅈䅙䅁䅅䅁䉁䅁䅁权楂杂䅁䍄䉁䅁䅁兂䅁䅁䅍䅄䅁䅁䅯䅘䅳䅁䅯䄶䅯䅁䅯朵䅯䅁䅯眵䅯䅁䅅䅁䉁䅁䅁权允䅂䅁䍄䉁䅁䅁䅂䅁䅁䅍䅄䅁䅁䅯䅥䄴䅁䅯睈䅙䅁䅯䅉䅙䅁䅅䅁䉁䅁䅁权䝃杂䅁䍄䉁䅁䅁兂䅁䅁䅍䅄䅁䅁䅯杘䅕䅁䅯䄷䅯䅁䅯朵䅯䅁䅯眵䅯䅁䅅䅁䉁䅁䅁睂䅁䅁䅁䍯浢䅑杷允䅁䅁䅍䅁䑁䅁䅷䅁䭁䡁佧䅁䭁䍁䝙䅁䉁䅁䅁允䅁䅁䅕児塲㍯乂ざ䵁䅉䅅䅁䙁䅁䅁睁䵁䅁䅁权㙁兂䅁权汄权䅁权浄权䅁权湄权䅁允䅁䅁䅅䅁䭁䉁䕁䅁䵁䅉䅅䅁䙁䅁䅁睁䵁䅁䅁权癄䅂䅁权灄权䅁权浄权䅁权湄权䅁允䅁䅁䅅䅁䭁䵁八䅁䵁䅉䅅䅁䙁䅁䅁睁䵁䅁䅁权㑂杄䅁权潄权䅁权浄权䅁权湄权䅁允䅁䅁䅅䅁䭁䉁䕁䅁䵁䅉䅅䅁䕁䅁䅁睁䵁䅁䅁权汃䅁䅁权䉁杁䅁权䍁杁䅁允䅁䅁䅅䅁䙁佁㥳㝕㑣伸䄱䍄䉁䅁䅁兂䅁䅁䅍䅄䅁䅁䅯杏䅕䅁䅯䄷䅯䅁䅯朵䅯䅁䅯眵䅯䅁䅅䅁䉁䅁䅁权允䅂䅁䍄䉁䅁䅁兂䅁䅁䅍䅄䅁䅁䅯䉥䅁䅁䅯儷䅯䅁䅯朵䅯䅁䅯眵䅯䅁䅅䅁䉁䅁䅁睂䅁䅁䅁䱷汐䅑杷允䅁䅁䅍䅁䑁䅁䅷䅁䭁䵁䵅䅁䭁䉁䝯䅁䉁䅁䅁允䅁䅁䅯兗䅙䅁杷允䅁䅁䅍䅁䑁䅁䅷䅁䭁䑁䙅䅁䭁䍁䝙䅁䉁䅁䅁允䅁䅁䅕㡪ㅌ䙋発䕔䵁䅉䅅䅁䕁䅁䅁睁䵁䅁䅁权穄允䅁权䭁䅁䅁权䕁杁䅁允䅁䅁䅅䅁䙁䉁䕫杖琴杳䅒䍄䉁䅁䅁睁䅁䅁䅍䅄䅁䅁䅯䅥䅕䅁䅯䅈䅙䅁䅅䅁䉁䅁䅁权慂杂䅁䍄䉁䅁䅁睁䅁䅁䅍䅄䅁䅁䅯框䅁䅁䅯杈䅙䅁䅅䅁䉁䅁䅁权捂杂䅁䍄䉁䅁䅁䅂䅁䅁䅍䅄䅁䅁䅯杇䅅䅁䅯允䅉䅁䅯兂䅉䅁䅅䅁䉁䅁䅁兂坃䉸洯偌樳䅑杷允䅁䅁䅕䅁䑁䅁䅷䅁䭁䩁䵯䅁䭁佁䭯䅁䭁佁䭙䅁䭁佁䭳䅁䉁䅁䅁允䅁䅁䅯䅅䅑䅁杷允䅁䅁䅕䅁䑁䅁䅷䅁䭁䑁䙅䅁䭁佁䭯䅁䭁佁䭙䅁䭁佁䭳䅁䉁䅁䅁允䅁䅁䅯䅅䅑䅁杷允䅁䅁䅕䅁䑁䅁䅷䅁䭁䱁䙕䅁䭁佁䭧䅁䭁佁䭙䅁䭁佁䭣䅁䉁䅁䅁允䅁䅁䅯䅅䅑䅁杷允䅁䅁䅍䅁䑁䅁䅷䅁䭁䩁䕅䅁䭁䉁䝷䅁䉁䅁䅁允䅁䅁䅯杗䅙䅁杷允䅁䅁䅍䅁䑁䅁䅷䅁䭁䩁䕅䅁䭁䍁䝙䅁䉁䅁䅁允䅁䅁䅕灭婭婭㕭啖䵁䅉䅅䅁䙁䅁䅁睁䵁䅁䅁权剃䅂䅁权灄权䅁权浄权䅁权湄权䅁允䅁䅁䅅䅁䭁䉁䕁䅁䵁䅉䅅䅁䑁䅁䅁睁䵁䅁䅁权湃兂䅁权慁杂䅁允䅁䅁䅅䅁䭁䙁䜴䅁䵁䅉䅅䅁䙁䅁䅁睁䵁䅁䅁权䝃兂䅁权汄权䅁权浄权䅁权湄权䅁允䅁䅁䅅䅁䭁䉁䕁䅁䵁䅉䅅䅁䙁䅁䅁睁䵁䅁䅁权橃䅄䅁权煄权䅁权浄权䅁权牄权䅁允䅁䅁䅅䅁䭁䉁䕁䅁䵁䅉䅅䅁䕁䅁䅁睁䵁䅁䅁权湃兂䅁权晁杂䅁权杁杂䅁允䅁䅁䅅䅁䭁䑁䝧䅁䵁䅉䅅䅁䙁䅁䅁睁䵁䅁䅁权兄兂䅁权煄权䅁权浄权䅁权牄权䅁允䅁䅁䅅䅁䭁䉁䕁䅁䵁䅉䅅䅁䑁䅁䅁睁䵁䅁䅁权湃兂䅁权流杂䅁允䅁䅁䅅䅁䙁䵁ㅐ䙋偹汉䅂䍄䉁䅁䅁睁䅁䅁䅍䅄䅁䅁䅯兕䅷䅁䅯杊䅙䅁䅅䅁䉁䅁䅁兂偃癷潕䩘堹䅑杷允䅁䅁䅑䅁䑁䅁䅷䅁䭁䡁䉣䅁䭁䉁䅅䅁䭁䅁䅕䅁䉁䅁䅁允䅁䉁䅑䕫䑨睂䅁䅁䵁䅉䅅䅁䙁䅁䅁睁䵁䅁䅁权湃兂䅁权汄权䅁权浄权䅁权湄权䅁允䅁䅁䅅䅁䭁䉁䕁䅁䵁䅉䅅䅁䙁䅁䅁睁䵁䅁䅁权湃兂䅁权潄权䅁权浄权䅁权湄权䅁允䅁䅁䅅䅁䭁䉁䕁䅁䵁䅉䅅䅁䕁䅁䅁睁䵁䅁䅁权允杄䅁权晁杂䅁权杁杂䅁允䅁䅁䅅䅁䭁䉁单䅁䵁䅉䅅䅁䙁䅁䅁睁䵁䅁䅁权湃兂䅁权灄权䅁权浄权䅁权湄权䅁允䅁䅁䅅䅁䭁䉁䕁䅁䵁䅉䅅䅁䑁䅁䅁睁䵁䅁䅁权䉁杂䅁权流杂䅁允䅁䅁䅅䅁䙁䉁畓⭒㙆䙆䅆䍄䉁䅁䅁睁䅁䅁䅍䅄䅁䅁䅯睎䅕䅁䅯杇䅙䅁䅅䅁䉁䅁䅁权㥁杂䅁䍄䉁䅁䅁䅂䅁䅁䅍䅄䅁䅁䅯兎䅁䅁䅯充䅁䅁䅯䅂䅉䅁䅅䅁䉁䅁䅁䅆睁晫䝳䅁䅁䅁杷允䅁䅁䅕䅁䑁䅁䅷䅁䭁䙁䵯䅁䭁佁䬰䅁䭁佁䭙䅁䭁佁䭣䅁䉁䅁䅁允䅁䅁䅯䅅䅑䅁杷允䅁䅁䅑䅁䑁䅁䅷䅁䭁䱁䄰䅁䭁䅁䅯䅁䭁䅁䍑䅁䉁䅁䅁允䅁䅁䅕㝤昶楇搯䐸䴸䅉䅅䅁䙁䅁䅁睁䵁䅁䅁权㍁兂䅁权灄权䅁权浄权䅁权湄权䅁允䅁䅁䅅䅁䭁䑁伸䅁䵁䅉䅅䅁䙁䅁䅁睁䵁䅁䅁权䵃䅄䅁权獄权䅁权浄权䅁权湄权䅁允䅁䅁䅅䅁䭁䉁䕁䅁䵁䅉䅅䅁䙁䅁䅁睁䵁䅁䅁权㙄兂䅁权煄权䅁权浄权䅁权牄权䅁允䅁䅁䅅䅁䡁䅁䅁䅁䅄佊䅚䍄䉁䅁䅁兂䅁䅁䅍䅄䅁䅁䅯睥䅷䅁䅯儷䅯䅁䅯朵䅯䅁䅯眵䅯䅁䅅䅁䉁䅁䅁权允䅂䅁䍄䉁䅁䅁睁䅁䅁䅍䅄䅁䅁䅯䅫䄰䅁䅯䅊䅙䅁䅅䅁䉁䅁䅁权流充䅁䍄䉁䅁䅁兂䅁䅁䅍䅄䅁䅁䅯睎䅕䅁䅯䄷䅯䅁䅯朵䅯䅁䅯眵䅯䅁䅅䅁䉁䅁䅁睂䅁䅁䅁䭯汘䅑杷允䅁䅁䅍䅁䑁䅁䅷䅁䭁䡁䱅䅁䭁䍁䝑䅁䉁䅁䅁允䅁䅁䅯䅅䅑䅁杷允䅁䅁䅕䅁䑁䅁䅷䅁䭁䥁充䅁䭁佁䭧䅁䭁佁䭙䅁䭁佁䭣䅁䉁䅁䅁允䅁䅁䅯䅅䅑䅁杷允䅁䅁䅕䅁䑁䅁䅷䅁䭁䑁䙣䅁䭁佁䬰䅁䭁佁䭙䅁䭁佁䭣䅁䉁䅁䅁允䅁䅁䅣䅁䅁䍁䝂欵䵁䅉䅅䅁䑁䅁䅁睁䵁䅁䅁权ぃ兂䅁权慁杂䅁允䅁䅁䅅䅁䭁䵁䝍䅁䵁䅉䅅䅁䙁䅁䅁睁䵁䅁䅁权流兂䅁权潄权䅁权浄权䅁权湄权䅁允䅁䅁䅅䅁䭁䙁䱅䅁䵁䅉䅅䅁䙁䅁䅁睁䵁䅁䅁权呃䅄䅁权瑄权䅁权浄权䅁权湄权䅁允䅁䅁䅅䅁䡁䅁䅁䅁杂佌䅚䍄䉁䅁䅁兂䅁䅁䅍䅄䅁䅁䅯睢䅕䅁䅯儷䅯䅁䅯朵䅯䅁䅯眵䅯䅁䅅䅁䉁䅁䅁权允䅂䅁䍄䉁䅁䅁睁䅁䅁䅍䅄䅁䅁䅯充䄴䅁䅯杊䅙䅁䅅䅁䉁䅁䅁兂浂浚浚灚塚䅑杷允䅁䅁䅕䅁䑁䅁䅷䅁䭁䡁䙁䅁䭁佁䬰䅁䭁佁䭙䅁䭁佁䭣䅁䉁䅁䅁允䅁䅁䅣䅁䅁䭁䅁欵䵁䅉䅅䅁䑁䅁䅁睁䵁䅁䅁权塁杂䅁权敁杂䅁允䅁䅁䅅䅁䭁䵁䝣䅁䵁䅉䅅䅁䑁䅁䅁睁䵁䅁䅁权ぃ兂䅁权敁杂䅁允䅁䅁䅅䅁䭁䭁䡫䅁䵁䅉䅅䅁䕁䅁䅁睁䵁䅁䅁权汁允䅁权剁䅁䅁权䕁杁䅁允䅁䅁䅅䅁啁䵁⭁全䅍䅁䅁䍄䉁䅁䅁兂䅁䅁䅍䅄䅁䅁䅯䅴䅕䅁䅯朶䅯䅁䅯朵䅯䅁䅯眶䅯䅁䅅䅁䉁䅁䅁权允䅂䅁䍄䉁䅁䅁睁䅁䅁䅍䅄䅁䅁䅯元䄸䅁䅯杊䅙䅁䅅䅁䉁䅁䅁兂㉄䙋偹瑷呖䅑杷允䅁䅁䅑䅁䑁䅁䅷䅁䭁䥁䉫䅁䭁䅁䅑䅁䭁䅁䅕䅁䉁䅁䅁允䅁䉁䅑䔫䝔允䅁䅁䵁䅉䅅䅁䙁䅁䅁睁䵁䅁䅁权橄䅂䅁权潄权䅁权浄权䅁权湄权䅁允䅁䅁䅅䅁䭁䑁䱙䅁䵁䅉䅅䅁䑁䅁䅁睁䵁䅁䅁权㍃兂䅁权奁杂䅁允䅁䅁䅅䅁䭁䉁䝫䅁䵁䅉䅅䅁䕁䅁䅁睁䵁䅁䅁权畃允䅁权䉁杁䅁权䙁杁䅁允䅁䅁䅅䅁䙁䉁䈴灆呪畊䅎䍄䉁䅁䅁兂䅁䅁䅍䅄䅁䅁䅯眴䅑䅁䅯儶䅯䅁䅯朵䅯䅁䅯眵䅯䅁䅅䅁䉁䅁䅁权䱄䅅䅁䍄䉁䅁䅁睁䅁䅁䅍䅄䅁䅁䅯睃䄴䅁䅯杇䅙䅁䅅䅁䉁䅁䅁权敂杂䅁䍄䉁䅁䅁兂䅁䅁䅍䅄䅁䅁䅯睯䅑䅁䅯儷䅯䅁䅯朵䅯䅁䅯眵䅯䅁䅅䅁䉁䅁䅁睂䅁䅁䅁䌴浈䅑杷允䅁䅁䅍䅁䑁䅁䅷䅁䭁䕁䙙䅁䭁䉁䝯䅁䉁䅁䅁允䅁䅁䅯䅕䅣䅁杷允䅁䅁䅑䅁䑁䅁䅷䅁䭁䙁䅑䅁䭁䅁䅑䅁䭁䅁䍑䅁䉁䅁䅁允䅁䉁䅑䙕㕗䅁䅁䅁䵁䅉䅅䅁䑁䅁䅁睁䵁䅁䅁权䝂兂䅁权敁杂䅁允䅁䅁䅅䅁䭁䙁䝍䅁䵁䅉䅅䅁䙁䅁䅁睁䵁䅁䅁权䉄兂䅁权汄权䅁权浄权䅁权湄权䅁允䅁䅁䅅䅁䭁䅁䰰䅁䵁䅉䅅䅁䕁䅁䅁睁䵁䅁䅁权䑃兄䅁权晁杂䅁权杁杂䅁允䅁䅁䅅䅁䭁䝁卫䅁䵁䅉䅅䅁䙁䅁䅁睁䵁䅁䅁权䝂兂䅁权潄权䅁权浄权䅁权湄权䅁允䅁䅁䅅䅁䭁䉁䕁䅁䵁䅉䅅䅁䙁䅁䅁睁䵁䅁䅁权䩁䅅䅁权灄权䅁权浄权䅁权湄权䅁允䅁䅁䅅䅁䭁䉁䕁䅁䵁䅉䅅䅁䕁䅁䅁睁䵁䅁䅁权潁允䅁权剁䅁䅁权䕁杁䅁允䅁䅁䅅䅁啁䥁⭁䉚䅫䅁䅁䍄䉁䅁䅁兂䅁䅁䅍䅄䅁䅁䅯朴䄸䅁䅯䄷䅯䅁䅯朵䅯䅁䅯眵䅯䅁䅅䅁䉁䅁䅁权允䅂䅁䍄䉁䅁䅁兂䅁䅁䅍䅄䅁䅁䅯眴䄸䅁䅯䄷䅯䅁䅯朵䅯䅁䅯眵䅯䅁䅅䅁䉁䅁䅁权允䅂䅁䍄䉁䅁䅁睁䅁䅁䅍䅄䅁䅁䅯杸䅕䅁䅯䅊䅙䅁䅅䅁䉁䅁䅁权坄睂䅁䍄䉁䅁䅁䅂䅁䅁䅍䅄䅁䅁䅯六䅁䅁䅯允䅉䅁䅯杁䅉䅁䅅䅁䉁䅁䅁兂灄偙樲⭂晕兑杷允䅁䅁䅕䅁䑁䅁䅷䅁䭁䵁䙙䅁䭁佁䭯䅁䭁佁䭙䅁䭁佁䭳䅁䉁䅁䅁允䅁䅁䅣䅁䅁䍁祁欵䵁䅉䅅䅁䙁䅁䅁睁䵁䅁䅁权剁䅄䅁权獄权䅁权浄权䅁权湄权䅁允䅁䅁䅅䅁䭁䉁䕁䅁䵁䅉䅅䅁䑁䅁䅁睁䵁䅁䅁权潃兂䅁权歁杂䅁允䅁䅁䅅䅁䭁䉁䕁䅁䵁䅉䅅䅁䕁䅁䅁睁䵁䅁䅁权㉃允䅁权䕁䅁䅁权䕁杁䅁允䅁䅁䅅䅁啁䍁䝃杓䅁䅁䅁䍄䉁䅁䅁兂䅁䅁䅍䅄䅁䅁䅯䅱䅕䅁䅯䄶䅯䅁䅯朵䅯䅁䅯眵䅯䅁䅅䅁䉁䅁䅁权允䅂䅁䍄䉁䅁䅁兂䅁䅁䅍䅄䅁䅁䅯䅱䅕䅁䅯朶䅯䅁䅯朵䅯䅁䅯眶䅯䅁䅅䅁䉁䅁䅁权允䅂䅁䍄䉁䅁䅁兂䅁䅁䅍䅄䅁䅁䅯䅗䅕䅁䅯䄷䅯䅁䅯朵䅯䅁䅯眵䅯䅁䅅䅁䉁䅁䅁睂䅁䅁䅁䅧汢䅑杷允䅁䅁䅍䅁䑁䅁䅷䅁䭁䵁儰䅁䭁䉁䝷䅁䉁䅁䅁允䅁䅁䅯兔䅙䅁杷允䅁䅁䅕䅁䑁䅁䅷䅁䭁䩁䕫䅁䭁佁䭯䅁䭁佁䭙䅁䭁佁䭳䅁䉁䅁䅁允䅁䅁䅣䅁䅁䥁㕁欵䵁䅉䅅䅁䙁䅁䅁睁䵁䅁䅁权婃䅂䅁权瑄权䅁权浄权䅁权湄权䅁允䅁䅁䅅䅁䡁䅁䅁䅁权敕䅒䍄䉁䅁䅁睁䅁䅁䅍䅄䅁䅁䅯䅪䅕䅁䅯杈䅙䅁䅅䅁䉁䅁䅁权桂杂䅁䍄䉁䅁䅁兂䅁䅁䅍䅄䅁䅁䅯睉䅷䅁䅯䄷䅯䅁䅯朵䅯䅁䅯眵䅯䅁䅅䅁䉁䅁䅁权允䅂䅁䍄䉁䅁䅁䅂䅁䅁䅍䅄䅁䅁䅯睃䅅䅁䅯允䅉䅁䅯杁䅉䅁䅅䅁䉁䅁䅁兂塃㙫穴䥹橶䅑杷允䅁䅁䅑䅁䑁䅁䅷䅁䭁䭁䅑䅁䭁䅁䅑䅁䭁䅁䅕䅁䉁䅁䅁允䅁䉁䅑䱗昳䅁䅁䅁䵁䅉䅅䅁䙁䅁䅁睁䵁䅁䅁权䵃兂䅁权灄权䅁权浄权䅁权湄权䅁允䅁䅁䅅䅁䭁䵁儴䅁䵁䅉䅅䅁䑁䅁䅁睁䵁䅁䅁权ㅄ兂䅁权奁杂䅁允䅁䅁䅅䅁䭁䉁䝫䅁䵁䅉䅅䅁䑁䅁䅁睁䵁䅁䅁权湄睃䅁权敁杂䅁允䅁䅁䅅䅁䭁䍁䨴䅁䵁䅉䅅䅁䕁䅁䅁睁䵁䅁䅁权ㅄ兂䅁权晁杂䅁权杁杂䅁允䅁䅁䅅䅁䭁乁䠰䅁䵁䅉䅅䅁䙁䅁䅁睁䵁䅁䅁权ㅄ兂䅁权汄权䅁权浄权䅁权湄权䅁允䅁䅁䅅䅁䭁䉁䱧䅁䵁䅉䅅䅁䙁䅁䅁睁䵁䅁䅁权ㅄ兂䅁权瑄权䅁权浄权䅁权湄权䅁允䅁䅁䅅䅁䡁䅁䅁䅁䅄散䅒䍄䉁䅁䅁睁䅁䅁䅍䅄䅁䅁䅯眸䅕䅁䅯䅊䅙䅁䅅䅁䉁䅁䅁权杄睂䅁䍄䉁䅁䅁兂䅁䅁䅍䅄䅁䅁䅯眸䅕䅁䅯儵䅯䅁䅯朵䅯䅁䅯眵䅯䅁䅅䅁䉁䅁䅁权允䅂䅁䍄䉁䅁䅁䅂䅁䅁䅍䅄䅁䅁䅯杚䅅䅁䅯允䅉䅁䅯兂䅉䅁䅅䅁䉁䅁䅁兂兂䵐獉硄䵉兑杷允䅁䅁䅕䅁䑁䅁䅷䅁䭁偁䙍䅁䭁佁䭧䅁䭁佁䭙䅁䭁佁䭣䅁䉁䅁䅁允䅁䅁䅯䅅䅑䅁杷允䅁䅁䅕䅁䑁䅁䅷䅁䭁偁䙍䅁䭁佁䭯䅁䭁佁䭙䅁䭁佁䭳䅁䉁䅁䅁允䅁䅁䅯䅅䅑䅁杷允䅁䅁䅕䅁䑁䅁䅷䅁䭁偁䱙䅁䭁佁䭕䅁䭁佁䭙䅁䭁佁䭣䅁䉁䅁䅁允䅁䅁䅯䅅䅑䅁杷允䅁䅁䅍䅁䑁䅁䅷䅁䭁䱁䕳䅁䭁䉁䝷䅁䉁䅁䅁允䅁䅁䅯杍䅣䅁杷允䅁䅁䅍䅁䑁䅁䅷䅁䭁䝁䵑䅁䭁䉁䝧䅁䉁䅁䅁允䅁䅁䅯克䅙䅁杷允䅁䅁䅑䅁䑁䅁䅷䅁䭁䍁䉉䅁䭁䅁䍅䅁䭁䅁䍕䅁䉁䅁䅁允䅁䅁䅕䉷䡚硚䡫〳䵁䅉䅅䅁䕁䅁䅁睁䵁䅁䅁权敂䅁䅁权䉁杁䅁权䙁杁䅁允䅁䅁䅅䅁䙁䑁慰㍫桢㝇䄹䍄䉁䅁䅁兂䅁䅁䅍䅄䅁䅁䅯督䅷䅁䅯朶䅯䅁䅯朵䅯䅁䅯眶䅯䅁䅅䅁䉁䅁䅁睂䅁䅁䅁䑉洯䅑杷允䅁䅁䅕䅁䑁䅁䅷䅁䭁偁䙙䅁䭁佁䭯䅁䭁佁䭙䅁䭁佁䭳䅁䉁䅁䅁允䅁䅁䅣䅁䅁䥁畁欵䵁䅉䅅䅁䑁䅁䅁睁䵁䅁䅁权⭁兂䅁权歁杂䅁允䅁䅁䅅䅁䭁䱁䥁䅁䵁䅉䅅䅁䙁䅁䅁睁䵁䅁䅁权㝃䅂䅁权瑄权䅁权浄权䅁权湄权䅁允䅁䅁䅅䅁䡁䅁䅁䅁权⭲䅖䍄䉁䅁䅁䅂䅁䅁䅍䅄䅁䅁䅯睯䅑䅁䅯睈䅙䅁䅯䅉䅙䅁䅅䅁䉁䅁䅁权⭁睂䅁䍄䉁䅁䅁兂䅁䅁䅍䅄䅁䅁䅯睯䅑䅁䅯朶䅯䅁䅯朵䅯䅁䅯眶䅯䅁䅅䅁䉁䅁䅁睂䅁䅁䅁䌴浈䅑杷允䅁䅁䅍䅁䑁䅁䅷䅁䭁䩁䙙䅁䭁䍁䝑䅁䉁䅁䅁允䅁䅁䅯䅋䅙䅁杷允䅁䅁䅑䅁䑁䅁䅷䅁䭁乁䅣䅁䭁䅁䅯䅁䭁䅁䅕䅁䉁䅁䅁允䅁䅁䅕敢㝦晱午ぁ䵁䅉䅅䅁䙁䅁䅁睁䵁䅁䅁权癃兂䅁权汄权䅁权浄权䅁权湄权䅁允䅁䅁䅅䅁䭁䉁䕁䅁䵁䅉䅅䅁䑁䅁䅁睁䵁䅁䅁权千䅂䅁权流杂䅁允䅁䅁䅅䅁䙁䥁牘払敧器䅆䍄䉁䅁䅁睁䅁䅁䅍䅄䅁䅁䅯䅥䅕䅁䅯杇䅙䅁䅅䅁䉁䅁䅁权扁杂䅁䍄䉁䅁䅁睁䅁䅁䅍䅄䅁䅁䅯䅁䅷䅁䅯䅇䅙䅁䅅䅁䉁䅁䅁权㕁杂䅁䍄䉁䅁䅁兂䅁䅁䅍䅄䅁䅁䅯䅥䅕䅁䅯儵䅯䅁䅯朵䅯䅁䅯眵䅯䅁䅅䅁䉁䅁䅁权奁睃䅁䍄䉁䅁䅁䅂䅁䅁䅍䅄䅁䅁䅯睙䄴䅁䅯睈䅙䅁䅯䅉䅙䅁䅅䅁䉁䅁䅁权㝁杂䅁䍄䉁䅁䅁兂䅁䅁䅍䅄䅁䅁䅯䅥䅕䅁䅯䄷䅯䅁䅯朵䅯䅁䅯眵䅯䅁䅅䅁䉁䅁䅁睂䅁䅁䅁䍁浪䅑杷允䅁䅁䅍䅁䑁䅁䅷䅁䭁䉁䙉䅁䭁䉁䝷䅁䉁䅁䅁允䅁䅁䅯兗䅙䅁杷允䅁䅁䅍䅁䑁䅁䅷䅁䭁䉁䙉䅁䭁䉁䜴䅁䉁䅁䅁允䅁䅁䅯兄䅣䅁杷允䅁䅁䅍䅁䑁䅁䅷䅁䭁䉁䙉䅁䭁䍁䝙䅁䉁䅁䅁允䅁䅁䅕䭆䠵場ひざ䵁䅉䅅䅁䑁䅁䅁睁䵁䅁䅁权允兂䅁权敁杂䅁允䅁䅁䅅䅁䭁䙁䜰䅁䵁䅉䅅䅁䕁䅁䅁睁䵁䅁䅁权允兂䅁权晁杂䅁权杁杂䅁允䅁䅁䅅䅁䭁佁䡍䅁䵁䅉䅅䅁䙁䅁䅁睁䵁䅁䅁权呄䅄䅁权煄权䅁权浄权䅁权牄权䅁允䅁䅁䅅䅁䭁䉁䕁䅁䵁䅉䅅䅁䑁䅁䅁睁䵁䅁䅁权佄兄䅁权敁杂䅁允䅁䅁䅅䅁䭁乁䠸䅁䵁䅉䅅䅁䙁䅁䅁睁䵁䅁䅁权允兂䅁权灄权䅁权浄权䅁权湄权䅁允䅁䅁䅅䅁䭁乁光䅁䵁䅉䅅䅁䕁䅁䅁睁䵁䅁䅁权䕃允䅁权䭁䅁䅁权䕁杁䅁允䅁䅁䅅䅁䙁䙁乃㉬匴祧䅎䍄䉁䅁䅁睁䅁䅁䅍䅄䅁䅁䅯硄䅁䅁䅯䅇䅙䅁䅅䅁䉁䅁䅁权療杂䅁䍄䉁䅁䅁睁䅁䅁䅍䅄䅁䅁䅯兂䅕䅁䅯䅇䅙䅁䅅䅁䉁䅁䅁权㡂杂䅁䍄䉁䅁䅁睁䅁䅁䅍䅄䅁䅁䅯兂䅕䅁䅯杇䅙䅁䅅䅁䉁䅁䅁权婂杂䅁䍄䉁䅁䅁睁䅁䅁䅍䅄䅁䅁䅯硄䅁䅁䅯䅈䅙䅁䅅䅁䉁䅁䅁权浄䅃䅁䍄䉁䅁䅁睁䅁䅁䅍䅄䅁䅁䅯䉅䅁䅁䅯䅈䅙䅁䅅䅁䉁䅁䅁权䍂睂䅁䍄䉁䅁䅁䅂䅁䅁䅍䅄䅁䅁䅯硄䅁䅁䅯睈䅙䅁䅯䅉䅙䅁䅅䅁䉁䅁䅁权剂睂䅁䍄䉁䅁䅁䅂䅁䅁䅍䅄䅁䅁䅯䉅䅁䅁䅯睈䅙䅁䅯䅉䅙䅁䅅䅁䉁䅁䅁权㑁杂䅁䍄䉁䅁䅁兂䅁䅁䅍䅄䅁䅁䅯睏䅕䅁䅯朶䅯䅁䅯朵䅯䅁䅯眶䅯䅁䅅䅁䉁䅁䅁睂䅁䅁䅁偙氯䅑杷允䅁䅁䅑䅁䑁䅁䅷䅁䭁䅁䙕䅁䭁䉁䜸䅁䭁䍁䝁䅁䉁䅁䅁允䅁䅁䅯睭䅙䅁杷允䅁䅁䅍䅁䑁䅁䅷䅁䭁䅁儸䅁䭁䍁䝑䅁䉁䅁䅁允䅁䅁䅯䈱䅁䅁杷允䅁䅁䅑䅁䑁䅁䅷䅁䭁䉁䉍䅁䭁䅁䍅䅁䭁䅁䍕䅁䉁䅁䅁允䅁䅁䅕㑰呦㥄汪欳䵁䅉䅅䅁䑁䅁䅁睁䵁䅁䅁权䙁兂䅁权歁杂䅁允䅁䅁䅅䅁䭁佁䡑䅁䵁䅉䅅䅁䑁䅁䅁睁䵁䅁䅁权呂兂䅁权敁杂䅁允䅁䅁䅅䅁䭁䑁䝑䅁䵁䅉䅅䅁䑁䅁䅁睁䵁䅁䅁权偁䅅䅁权流杂䅁允䅁䅁䅅䅁䙁䅁塲㍯㥁汇䅨䍄䉁䅁䅁睁䅁䅁䅍䅄䅁䅁䅯眫䄰䅁䅯杇䅙䅁䅅䅁䉁䅁䅁权獂杂䅁䍄䉁䅁䅁睁䅁䅁䅍䅄䅁䅁䅯䉅䅁䅁䅯杊䅙䅁䅅䅁䉁䅁䅁兂㉄䙋偹杷剖䅑杷允䅁䅁䅕䅁䑁䅁䅷䅁䭁䅁䝳䅁䭁佁䭧䅁䭁佁䭙䅁䭁佁䭣䅁䉁䅁䅁允䅁䅁䅯䅅䅑䅁杷允䅁䅁䅍䅁䑁䅁䅷䅁䭁䅁䙕䅁䭁䍁䝙䅁䉁䅁䅁允䅁䅁䅕敨剴䉵䘶ざ䵁䅉䅅䅁䕁䅁䅁睁䵁䅁䅁权㝁䅁䅁权䕁䅁䅁权䙁䅁䅁允䅁䅁䅅䅁啁䩁据睎䅁䅁䅁䍄䉁䅁䅁䅂䅁䅁䅍䅄䅁䅁䅯䅌䅁䅁䅯权䅁䅁䅯兂䅁䅁䅅䅁䉁䅁䅁兂䉃啬䱏佢婣䅑杷允䅁䅁䅕䅁䑁䅁䅷䅁䭁䅁儸䅁䭁佁䭧䅁䭁佁䭙䅁䭁佁䭣䅁䉁䅁䅁允䅁䅁䅯杂䅳䅁杷允䅁䅁䅍䅁䑁䅁䅷䅁䭁䝁䱣䅁䭁䉁䜴䅁䉁䅁䅁允䅁䅁䅯兖䅙䅁杷允䅁䅁䅕䅁䑁䅁䅷䅁䭁䅁䙕䅁䭁佁䭧䅁䭁佁䭙䅁䭁佁䭣䅁䉁䅁䅁允䅁䅁䅯杂䅳䅁杷允䅁䅁䅕䅁䑁䅁䅷䅁䭁䅁儸䅁䭁佁䭫䅁䭁佁䭙䅁䭁佁䭣䅁䉁䅁䅁允䅁䅁䅯栱䅁䅁杷允䅁䅁䅑䅁䑁䅁䅷䅁䭁䉁䅁䅁䭁䅁䅯䅁䭁䅁䅕䅁䉁䅁䅁允䅁䅁䅕䵴㉨灶愸啇䵁䅉䅅䅁䙁䅁䅁睁䵁䅁䅁权䙁兂䅁权灄权䅁权浄权䅁权湄权䅁允䅁䅁䅅䅁䭁乁兣䅁䵁䅉䅅䅁䙁䅁䅁睁䵁䅁䅁权慃兂䅁权汄权䅁权浄权䅁权湄权䅁允䅁䅁䅅䅁䭁䉁䱷䅁䵁䅉䅅䅁䙁䅁䅁睁䵁䅁䅁权偁䅅䅁权煄权䅁权浄权䅁权牄权䅁允䅁䅁䅅䅁䡁䅁䅁䅁䅃⭋䅚䍄䉁䅁䅁兂䅁䅁䅍䅄䅁䅁䅯兂䅕䅁䅯朶䅯䅁䅯朵䅯䅁䅯眶䅯䅁䅅䅁䉁䅁䅁睂䅁䅁䅁䑑洷䅑杷允䅁䅁䅍䅁䑁䅁䅷䅁䭁䍁䱯䅁䭁䍁䝑䅁䉁䅁䅁允䅁䅁䅯䅅䅑䅁杷允䅁䅁䅍䅁䑁䅁䅷䅁䭁䙁䱣䅁䭁䉁䝧䅁䉁䅁䅁允䅁䅁䅯児䅙䅁杷允䅁䅁䅑䅁䑁䅁䅷䅁䭁䕁䅯䅁䭁䉁䅅䅁䭁䅁䍑䅁䉁䅁䅁允䅁䉁䅑佯歴兂䅁䅁䵁䅉䅅䅁䙁䅁䅁睁䵁䅁䅁权畄睄䅁权潄权䅁权浄权䅁权湄权䅁允䅁䅁䅅䅁䭁䉁䕁䅁䵁䅉䅅䅁䙁䅁䅁睁䵁䅁䅁权偁䅅䅁权獄权䅁权浄权䅁权湄权䅁允䅁䅁䅅䅁䡁䅁䅁䅁䅂⭋䅖䍄䉁䅁䅁兂䅁䅁䅍䅄䅁䅁䅯䉅䅁䅁䅯䄷䅯䅁䅯朵䅯䅁䅯眵䅯䅁䅅䅁䉁䅁䅁权允䅂䅁䍄䉁䅁䅁兂䅁䅁䅍䅄䅁䅁䅯硄䅁䅁䅯儷䅯䅁䅯朵䅯䅁䅯眵䅯䅁䅅䅁䉁䅁䅁睂䅁䅁䅁䍑汶䅑杷允䅁䅁䅕䅁䑁䅁䅷䅁䭁䅁䙕䅁䭁佁䬰䅁䭁佁䭙䅁䭁佁䭣䅁䉁䅁䅁允䅁䅁䅣䅁䅁䝁楄唵䵁䅉䅅䅁䕁䅁䅁睁䵁䅁䅁权䑁允䅁权䉁杁䅁权䙁杁䅁允䅁䅁䅅䅁䙁䉁䕍攲坧䉕䉂䍄䉁䅁䅁睁䅁䅁䅍䅄䅁䅁䅯睅䅷䅁䅯杈䅙䅁䅅䅁䉁䅁䅁权㥁睂䅁䍄䉁䅁䅁䅂䅁䅁䅍䅄䅁䅁䅯睁䅅䅁䅯允䅉䅁䅯睁䅉䅁䅅䅁䉁䅁䅁兂塃す㥣伸䡍兑杷允䅁䅁䅑䅁䑁䅁䅷䅁䭁䅁䉑䅁䭁䅁䍅䅁䭁䅁䍍䅁䉁䅁䅁允䅁䅁䅕䕈㕸㝯䕰䔲䵁䅉䅅䅁䙁䅁䅁睁䵁䅁䅁权流兄䅁权潄权䅁权浄权䅁权湄权䅁允䅁䅁䅅䅁䭁䅁䱙䅁䵁䅉䅅䅁䑁䅁䅁睁䵁䅁䅁权祄䅂䅁权捁杂䅁允䅁䅁䅅䅁䭁䑁䜸䅁䵁䅉䅅䅁䑁䅁䅁睁䵁䅁䅁权噄兂䅁权敁杂䅁允䅁䅁䅅䅁䭁䙁䝙䅁䵁䅉䅅䅁䑁䅁䅁睁䵁䅁䅁权噄兂䅁权流杂䅁允䅁䅁䅅䅁䙁乁橥䑣䬰ㅒ䅚䍄䉁䅁䅁兂䅁䅁䅍䅄䅁䅁䅯䅷䅕䅁䅯儶䅯䅁䅯朵䅯䅁䅯眵䅯䅁䅅䅁䉁䅁䅁权允䅂䅁䍄䉁䅁䅁䅂䅁䅁䅍䅄䅁䅁䅯䅂䅅䅁䅯䅂䅁䅁䅯兂䅁䅁䅅䅁䉁䅁䅁䅆摂瑇䄴䅁䅁䅁杷允䅁䅁䅕䅁䑁䅁䅷䅁䭁䅁乍䅁䭁佁䭧䅁䭁佁䭙䅁䭁佁䭣䅁䉁䅁䅁允䅁䅁䅯䅅䅑䅁杷允䅁䅁䅍䅁䑁䅁䅷䅁䭁佁何䅁䭁䍁䝑䅁䉁䅁䅁允䅁䅁䅯䅅䅑䅁杷允䅁䅁䅍䅁䑁䅁䅷䅁䭁䡁偑䅁䭁䉁䝷䅁䉁䅁䅁允䅁䅁䅯睅䅧䅁杷允䅁䅁䅍䅁䑁䅁䅷䅁䭁䱁䱍䅁䭁䉁䝷䅁䉁䅁䅁允䅁䅁䅯杙䅙䅁杷允䅁䅁䅍䅁䑁䅁䅷䅁䭁䱁䱑䅁䭁䉁䝷䅁䉁䅁䅁允䅁䅁䅯兔䅙䅁杷允䅁䅁䅑䅁䑁䅁䅷䅁䭁䱁䅳䅁䭁䅁䅯䅁䭁䅁䅕䅁䉁䅁䅁允䅁䅁䅕呦ㄸ牘灰問䵁䅉䅅䅁䙁䅁䅁睁䵁䅁䅁权噄兂䅁权潄权䅁权浄权䅁权湄权䅁允䅁䅁䅅䅁䭁䉁䕁䅁䵁䅉䅅䅁䑁䅁䅁睁䵁䅁䅁权楂兂䅁权奁杂䅁允䅁䅁䅅䅁䭁䑁䝫䅁䵁䅉䅅䅁䕁䅁䅁睁䵁䅁䅁权浂䅄䅁权晁杂䅁权杁杂䅁允䅁䅁䅅䅁䭁䭁䨴䅁䵁䅉䅅䅁䑁䅁䅁睁䵁䅁䅁权剁䅄䅁权敁杂䅁允䅁䅁䅅䅁䭁䡁䝣䅁䵁䅉䅅䅁䕁䅁䅁睁䵁䅁䅁权䭁允䅁权䭁䅁䅁权䕁杁䅁允䅁䅁䅅䅁䙁䉁愱䑚晶空䅊䍄䉁䅁䅁兂䅁䅁䅍䅄䅁䅁䅯儱䅕䅁䅯䄷䅯䅁䅯朵䅯䅁䅯眵䅯䅁䅅䅁䉁䅁䅁权允䅂䅁䍄䉁䅁䅁睁䅁䅁䅍䅄䅁䅁䅯睂䅙䅁䅯杈䅙䅁䅅䅁䉁䅁䅁权㙂睂䅁䍄䉁䅁䅁睁䅁䅁䅍䅄䅁䅁䅯儰䅑䅁䅯䅇䅙䅁䅅䅁䉁䅁䅁权䭂杂䅁䍄䉁䅁䅁兂䅁䅁䅍䅄䅁䅁䅯睢䄰䅁䅯儵䅯䅁䅯朵䅯䅁䅯眵䅯䅁䅅䅁䉁䅁䅁权允䅂䅁䍄䉁䅁䅁睁䅁䅁䅍䅄䅁䅁䅯儰䅑䅁䅯杇䅙䅁䅅䅁䉁䅁䅁权㡁杂䅁䍄䉁䅁䅁䅂䅁䅁䅍䅄䅁䅁䅯䅓䅅䅁䅯权䅁䅁䅯兂䅁䅁䅅䅁䉁䅁䅁兂呄坔光䑗䡫䅑杷允䅁䅁䅑䅁䑁䅁䅷䅁䭁䩁䄸䅁䭁䅁䅯䅁䭁䅁䅕䅁䉁䅁䅁允䅁䅁䅕佖汏㡭村䐰䴸䅉䅅䅁䑁䅁䅁睁䵁䅁䅁权噁䅅䅁权流杂䅁允䅁䅁䅅䅁䙁䅁塲㍯㥁氶䅨䍄䉁䅁䅁睁䅁䅁䅍䅄䅁䅁䅯䅄䅕䅁䅯䅊䅙䅁䅅䅁䉁䅁䅁权㍃睂䅁䍄䉁䅁䅁䅂䅁䅁䅍䅄䅁䅁䅯儰䅑䅁䅯睈䅙䅁䅯䅉䅙䅁䅅䅁䉁䅁䅁权㝁杂䅁䍄䉁䅁䅁睁䅁䅁䅍䅄䅁䅁䅯儰䅑䅁䅯䅊䅙䅁䅅䅁䉁䅁䅁权灄睂䅁䍄䉁䅁䅁兂䅁䅁䅍䅄䅁䅁䅯睹䄰䅁䅯儷䅯䅁䅯朵䅯䅁䅯眵䅯䅁䅅䅁䉁䅁䅁睂䅁䅁䅁䬴汦䅑杷允䅁䅁䅑䅁䑁䅁䅷䅁䭁䭁䅧䅁䭁䅁䅑䅁䭁䅁䅕䅁䉁䅁䅁允䅁䉁䅑䅸䙃允䅁䅁䵁䅉䅅䅁䙁䅁䅁睁䵁䅁䅁权橄睄䅁权瑄权䅁权浄权䅁权湄权䅁允䅁䅁䅅䅁䭁䉁䕁䅁䵁䅉䅅䅁䙁䅁䅁睁䵁䅁䅁权䱃睃䅁权瑄权䅁权浄权䅁权湄权䅁允䅁䅁䅅䅁䭁䉁䕁䅁䵁䅉䅅䅁䙁䅁䅁睁䵁䅁䅁权剄䅂䅁权汄权䅁权浄权䅁权湄权䅁允䅁䅁䅅䅁䭁䉁䕁䅁䵁䅉䅅䅁䙁䅁䅁睁䵁䅁䅁权剄䅂䅁权獄权䅁权浄权䅁权湄权䅁允䅁䅁䅅䅁䭁䉁䕁䅁䵁䅉䅅䅁䑁䅁䅁睁䵁䅁䅁权瑄兄䅁权流杂䅁允䅁䅁䅅䅁䙁偁潙䥘䌯噰䅎䍄䉁䅁䅁兂䅁䅁䅍䅄䅁䅁䅯儰䅑䅁䅯儷䅯䅁䅯朵䅯䅁䅯眵䅯䅁䅅䅁䉁䅁䅁权允䅂䅁䍄䉁䅁䅁睁䅁䅁䅍䅄䅁䅁䅯䄫䅕䅁䅯杇䅙䅁䅅䅁䉁䅁䅁权䅄杂䅁䍄䉁䅁䅁睁䅁䅁䅍䅄䅁䅁䅯䄫䅕䅁䅯䅈䅙䅁䅅䅁䉁䅁䅁权慄杂䅁䍄䉁䅁䅁睁䅁䅁䅍䅄䅁䅁䅯䄫䅕䅁䅯杈䅙䅁䅅䅁䉁䅁䅁权㉂杂䅁䍄䉁䅁䅁兂䅁䅁䅍䅄䅁䅁䅯睲䄰䅁䅯儶䅯䅁䅯朵䅯䅁䅯眵䅯䅁䅅䅁䉁䅁䅁权允䅂䅁䍄䉁䅁䅁䅂䅁䅁䅍䅄䅁䅁䅯䄫䅕䅁䅯睈䅙䅁䅯䅉䅙䅁䅅䅁䉁䅁䅁权奄杂䅁䍄䉁䅁䅁睁䅁䅁䅍䅄䅁䅁䅯䄫䅕䅁䅯䅊䅙䅁䅅䅁䉁䅁䅁权煄睂䅁䍄䉁䅁䅁睁䅁䅁䅍䅄䅁䅁䅯䅍䄴䅁䅯杊䅙䅁䅅䅁䉁䅁䅁兂桄桥畓㙒乆䅑杷允䅁䅁䅕䅁䑁䅁䅷䅁䭁䉁䱣䅁䭁佁䭷䅁䭁佁䭙䅁䭁佁䭣䅁䉁䅁䅁允䅁䅁䅯䅅䅑䅁杷允䅁䅁䅍䅁䑁䅁䅷䅁䭁偁䙧䅁䭁䍁䝙䅁䉁䅁䅁允䅁䅁䅕呣䬰㘱睏䕗䵁䅉䅅䅁䑁䅁䅁睁䵁䅁䅁权㑂兄䅁权敁杂䅁允䅁䅁䅅䅁䭁䥁䜸䅁䵁䅉䅅䅁䕁䅁䅁睁䵁䅁䅁权浃䅁䅁权䉁杁䅁权䙁杁䅁允䅁䅁䅅䅁䙁䅁橑挷樵畢䅒䍄䉁䅁䅁䅂䅁䅁䅍䅄䅁䅁䅯兑䅅䅁䅯允䅉䅁䅯兂䅉䅁䅅䅁䉁䅁䅁兂奃⽦⭹煯䡅兑杷允䅁䅁䅍䅁䑁䅁䅷䅁䭁䥁䱣䅁䭁䉁䝷䅁䉁䅁䅁允䅁䅁䅯睩䅙䅁杷允䅁䅁䅕䅁䑁䅁䅷䅁䭁偁䙧䅁䭁佁䭯䅁䭁佁䭙䅁䭁佁䭳䅁䉁䅁䅁允䅁䅁䅯䅅䅑䅁杷允䅁䅁䅍䅁䑁䅁䅷䅁䭁偁乍䅁䭁䉁䝧䅁䉁䅁䅁允䅁䅁䅯児䅙䅁杷允䅁䅁䅕䅁䑁䅁䅷䅁䭁䕁䵕䅁䭁佁䭷䅁䭁佁䭙䅁䭁佁䭣䅁䉁䅁䅁允䅁䅁䅣䅁䅁䕁婃䔵䵁䅉䅅䅁䙁䅁䅁睁䵁䅁䅁权䝁兄䅁权潄权䅁权浄权䅁权湄权䅁允䅁䅁䅅䅁䭁䉁䕁䅁䵁䅉䅅䅁䙁䅁䅁睁䵁䅁䅁权㑄兂䅁权瑄权䅁权浄权䅁权湄权䅁允䅁䅁䅅䅁䭁䉁䕁䅁䵁䅉䅅䅁䙁䅁䅁睁䵁䅁䅁权㑃䅂䅁权潄权䅁权浄权䅁权湄权䅁允䅁䅁䅅䅁䭁䉁䕁䅁䵁䅉䅅䅁䙁䅁䅁睁䵁䅁䅁权㑁兂䅁权汄权䅁权浄权䅁权湄权䅁允䅁䅁䅅䅁䭁䑁䱧䅁䵁䅉䅅䅁䑁䅁䅁睁䵁䅁䅁权呂兂䅁权慁杂䅁允䅁䅁䅅䅁䭁䝁䝉䅁䵁䅉䅅䅁䙁䅁䅁睁䵁䅁䅁权㑃䅂䅁权獄权䅁权浄权䅁权湄权䅁允䅁䅁䅅䅁䭁䉁䕁䅁䵁䅉䅅䅁䙁䅁䅁睁䵁䅁䅁权奄䅅䅁权潄权䅁权浄权䅁权湄权䅁允䅁䅁䅅䅁䭁偁䬴䅁䵁䅉䅅䅁䙁䅁䅁睁䵁䅁䅁权㑃䅂䅁权瑄权䅁权浄权䅁权湄权䅁允䅁䅁䅅䅁䭁䉁䕁䅁䵁䅉䅅䅁䑁䅁䅁睁䵁䅁䅁权䥄䅂䅁权奁杂䅁允䅁䅁䅅䅁䭁䡁䝷䅁䵁䅉䅅䅁䑁䅁䅁睁䵁䅁䅁权浄䅂䅁权奁杂䅁允䅁䅁䅅䅁䭁䑁䝫䅁䵁䅉䅅䅁䕁䅁䅁睁䵁䅁䅁权乄䅁䅁权剁䅁䅁权䕁杁䅁允䅁䅁䅅䅁啁䝁㉂䉄䄰䅁䅁䍄䉁䅁䅁睁䅁䅁䅍䅄䅁䅁䅯兡䄸䅁䅯杇䅙䅁䅅䅁䉁䅁䅁权時杂䅁䍄䉁䅁䅁䅂䅁䅁䅍䅄䅁䅁䅯䅚䅅䅁䅯䅂䅁䅁䅯䅂䅉䅁䅅䅁䉁䅁䅁䅆杂儶䑍䅁䅁䅁杷允䅁䅁䅍䅁䑁䅁䅷䅁䭁䵁䕧䅁䭁䉁䝯䅁䉁䅁䅁允䅁䅁䅯杙䅙䅁杷允䅁䅁䅍䅁䑁䅁䅷䅁䭁䵁䕧䅁䭁䍁䝙䅁䉁䅁䅁允䅁䅁䅕䭆䠵場䕰䕖䵁䅉䅅䅁䙁䅁䅁睁䵁䅁䅁权硄䅄䅁权潄权䅁权浄权䅁权湄权䅁允䅁䅁䅅䅁䭁䙁䱅䅁䵁䅉䅅䅁䑁䅁䅁睁䵁䅁䅁权㡂兂䅁权捁杂䅁允䅁䅁䅅䅁䭁䩁䜴䅁䵁䅉䅅䅁䙁䅁䅁睁䵁䅁䅁权㡁兄䅁权煄权䅁权浄权䅁权牄权䅁允䅁䅁䅅䅁䡁䅁䅁䅁杂界䅚䍄䉁䅁䅁䅂䅁䅁䅍䅄䅁䅁䅯儰䅅䅁䅯䅂䅁䅁䅯䅂䅉䅁䅅䅁䉁䅁䅁䅆䥂㡩䍁䅁䅁䅁杷允䅁䅁䅕䅁䑁䅁䅷䅁䭁䵁䕧䅁䭁佁䭕䅁䭁佁䭙䅁䭁佁䭣䅁䉁䅁䅁允䅁䅁䅯儫䅯䅁杷允䅁䅁䅕䅁䑁䅁䅷䅁䭁䡁䱷䅁䭁佁䭕䅁䭁佁䭙䅁䭁佁䭣䅁䉁䅁䅁允䅁䅁䅯䅅䅑䅁杷允䅁䅁䅕䅁䑁䅁䅷䅁䭁䵁䕧䅁䭁佁䭧䅁䭁佁䭙䅁䭁佁䭣䅁䉁䅁䅁允䅁䅁䅯杂䅳䅁杷允䅁䅁䅕䅁䑁䅁䅷䅁䭁乁䙣䅁䭁佁䭫䅁䭁佁䭙䅁䭁佁䭣䅁䉁䅁䅁允䅁䅁䅯硇䅅䅁杷允䅁䅁䅕䅁䑁䅁䅷䅁䭁䵁䕧䅁䭁佁䭫䅁䭁佁䭙䅁䭁佁䭣䅁䉁䅁䅁允䅁䅁䅯刲䅁䅁杷允䅁䅁䅍䅁䑁䅁䅷䅁䭁䅁䝑䅁䭁䍁䝙䅁䉁䅁䅁允䅁䅁䅕敨剴䉵嘴啖䵁䅉䅅䅁䕁䅁䅁睁䵁䅁䅁权潃允䅁权䕁䅁䅁权䙁䅁䅁允䅁䅁䅅䅁啁䵁潩睫䅁䅁䅁䍄䉁䅁䅁䅂䅁䅁䅍䅄䅁䅁䅯䅇䅅䅁䅯䅂䅁䅁䅯䅂䅉䅁䅅䅁䉁䅁䅁䅆杂䩄䍙䅁䅁䅁杷允䅁䅁䅕䅁䑁䅁䅷䅁䭁䵁䕧䅁䭁佁䬰䅁䭁佁䭙䅁䭁佁䭣䅁䉁䅁䅁允䅁䅁䅣䅁䅁䥁橂唵䵁䅉䅅䅁䑁䅁䅁睁䵁䅁䅁权獄兂䅁权捁杂䅁允䅁䅁䅅䅁䭁䥁䝳䅁䵁䅉䅅䅁䑁䅁䅁睁䵁䅁䅁权ㅃ杄䅁权捁杂䅁允䅁䅁䅅䅁䭁䱁䝁䅁䵁䅉䅅䅁䙁䅁䅁睁䵁䅁䅁权灂兂䅁权煄权䅁权浄权䅁权牄权䅁允䅁䅁䅅䅁䡁䅁䅁䅁䅃畑䅚䍄䉁䅁䅁睁䅁䅁䅍䅄䅁䅁䅯䄷䅕䅁䅯䅊䅙䅁䅅䅁䉁䅁䅁权瑄睂䅁䍄䉁䅁䅁睁䅁䅁䅍䅄䅁䅁䅯眰䅷䅁䅯杊䅙䅁䅅䅁䉁䅁䅁兂䅁䅁䅁乁奂䅑杷允䅁䅁䅍䅁䑁䅁䅷䅁䭁佁䙷䅁䭁䍁䝙䅁䉁䅁䅁允䅁䅁䅕㡪ㅌ䙋⽺啗䵁䅉䅅䅁䕁䅁䅁睁䵁䅁䅁权䥄允䅁权䉁杁䅁权䍁杁䅁允䅁䅁䅅䅁䙁䭁䔷啖䉨佋䅎䍄䉁䅁䅁兂䅁䅁䅍䅄䅁䅁䅯䄷䅕䅁䅯䄶䅯䅁䅯朵䅯䅁䅯眵䅯䅁䅅䅁䉁䅁䅁权允䅂䅁䍄䉁䅁䅁兂䅁䅁䅍䅄䅁䅁䅯䄷䅕䅁䅯儶䅯䅁䅯朵䅯䅁䅯眵䅯䅁䅅䅁䉁䅁䅁权允䅂䅁䍄䉁䅁䅁兂䅁䅁䅍䅄䅁䅁䅯䄷䅕䅁䅯朶䅯䅁䅯朵䅯䅁䅯眶䅯䅁䅅䅁䉁䅁䅁权允䅂䅁䍄䉁䅁䅁睁䅁䅁䅍䅄䅁䅁䅯督䅷䅁䅯䅊䅙䅁䅅䅁䉁䅁䅁权橃杅䅁䍄䉁䅁䅁睁䅁䅁䅍䅄䅁䅁䅯䅔䄸䅁䅯䅇䅙䅁䅅䅁䉁䅁䅁权䭂杂䅁䍄䉁䅁䅁䅂䅁䅁䅍䅄䅁䅁䅯兘䅁䅁䅯权䅁䅁䅯䅂䅉䅁䅅䅁䉁䅁䅁兂䡃瑆佮ㄹ㥐睐杷允䅁䅁䅕䅁䑁䅁䅷䅁䭁䡁䵷䅁䭁佁䭫䅁䭁佁䭙䅁䭁佁䭣䅁䉁䅁䅁允䅁䅁䅯栲䅁䅁杷允䅁䅁䅑䅁䑁䅁䅷䅁䭁佁䙧䅁䭁䉁䜸䅁䭁䍁䝁䅁䉁䅁䅁允䅁䅁䅯睏䅙䅁杷允䅁䅁䅑䅁䑁䅁䅷䅁䭁䭁乁䅁䭁䉁䜸䅁䭁䍁䝁䅁䉁䅁䅁允䅁䅁䅯䅔䅙䅁杷允䅁䅁䅕䅁䑁䅁䅷䅁䭁䩁䕳䅁䭁佁䭧䅁䭁佁䭙䅁䭁佁䭣䅁䉁䅁䅁允䅁䅁䅯䅅䅑䅁杷允䅁䅁䅍䅁䑁䅁䅷䅁䭁偁䵍䅁䭁䍁䝑䅁䉁䅁䅁允䅁䅁䅯䅅䅑䅁杷允䅁䅁䅍䅁䑁䅁䅷䅁䭁䵁䙁䅁䭁䉁䜴䅁䉁䅁䅁允䅁䅁䅯杫䅙䅁杷允䅁䅁䅍䅁䑁䅁䅷䅁䭁䵁䙁䅁䭁䍁䝑䅁䉁䅁䅁允䅁䅁䅯䅅䅑䅁杷允䅁䅁䅕䅁䑁䅁䅷䅁䭁䑁偙䅁䭁佁䭕䅁䭁佁䭙䅁䭁佁䭣䅁䉁䅁䅁允䅁䅁䅯䅅䅑䅁杷允䅁䅁䅕䅁䑁䅁䅷䅁䭁䵁䙁䅁䭁佁䭧䅁䭁佁䭙䅁䭁佁䭣䅁䉁䅁䅁允䅁䅁䅯䅅䅑䅁杷允䅁䅁䅍䅁䑁䅁䅷䅁䭁䑁偑䅁䭁䍁䝑䅁䉁䅁䅁允䅁䅁䅯砵䅅䅁杷允䅁䅁䅕䅁䑁䅁䅷䅁䭁䵁䙁䅁䭁佁䭷䅁䭁佁䭙䅁䭁佁䭣䅁䉁䅁䅁允䅁䅁䅯䅅䅑䅁杷允䅁䅁䅍䅁䑁䅁䅷䅁䭁䑁佧䅁䭁䍁䝑䅁䉁䅁䅁允䅁䅁䅯䄱䅣䅁杷允䅁䅁䅍䅁䑁䅁䅷䅁䭁偁伸䅁䭁䍁䝑䅁䉁䅁䅁允䅁䅁䅯䈳䅁䅁杷允䅁䅁䅍䅁䑁䅁䅷䅁䭁䉁兙䅁䭁䍁䝑䅁䉁䅁䅁允䅁䅁䅯刳䅁䅁杷允䅁䅁䅑䅁䑁䅁䅷䅁䭁䡁䘰䅁䭁䉁䜸䅁䭁䍁䝁䅁䉁䅁䅁允䅁䅁䅯眷䅣䅁杷允䅁䅁䅕䅁䑁䅁䅷䅁䭁䝁䴰䅁䭁佁䬰䅁䭁佁䭙䅁䭁佁䭣䅁䉁䅁䅁允䅁䅁䅯䅅䅑䅁杷允䅁䅁䅕䅁䑁䅁䅷䅁䭁佁䙑䅁䭁佁䭕䅁䭁佁䭙䅁䭁佁䭣䅁䉁䅁䅁允䅁䅁䅯䅅䅑䅁杷允䅁䅁䅕䅁䑁䅁䅷䅁䭁䡁䘰䅁䭁佁䭷䅁䭁佁䭙䅁䭁佁䭣䅁䉁䅁䅁允䅁䅁䅣䅁䅁䵁㙂䔵䵁䅉䅅䅁䑁䅁䅁睁䵁䅁䅁权桃兂䅁权捁杂䅁允䅁䅁䅅䅁䭁䍁䝳䅁䵁䅉䅅䅁䙁䅁䅁睁䵁䅁䅁权㡂兄䅁权汄权䅁权浄权䅁权湄权䅁允䅁䅁䅅䅁䭁䉁䱯䅁䵁䅉䅅䅁䕁䅁䅁睁䵁䅁䅁权䱁允䅁权剁䅁䅁权䙁䅁䅁允䅁䅁䅅䅁啁偁塄䌹䄴䅁䅁䍄䉁䅁䅁䅂䅁䅁䅍䅄䅁䅁䅯兯䅕䅁䅯睈䅙䅁䅯䅉䅙䅁䅅䅁䉁䅁䅁权癄睂䅁䍄䉁䅁䅁睁䅁䅁䅍䅄䅁䅁䅯䅳䅷䅁䅯䅇䅙䅁䅅䅁䉁䅁䅁权㡂杂䅁䍄䉁䅁䅁兂䅁䅁䅍䅄䅁䅁䅯兯䅕䅁䅯䄶䅯䅁䅯朵䅯䅁䅯眵䅯䅁䅅䅁䉁䅁䅁权䝁睃䅁䍄䉁䅁䅁睁䅁䅁䅍䅄䅁䅁䅯睭䅳䅁䅯䅇䅙䅁䅅䅁䉁䅁䅁权㡂杂䅁䍄䉁䅁䅁睁䅁䅁䅍䅄䅁䅁䅯䅮䅳䅁䅯䅇䅙䅁䅅䅁䉁䅁䅁权㡂杂䅁䍄䉁䅁䅁睁䅁䅁䅍䅄䅁䅁䅯睭䅳䅁䅯杇䅙䅁䅅䅁䉁䅁䅁权楂杂䅁䍄䉁䅁䅁睁䅁䅁䅍䅄䅁䅁䅯䅮䅳䅁䅯杇䅙䅁䅅䅁䉁䅁䅁权楂杂䅁䍄䉁䅁䅁䅂䅁䅁䅍䅄䅁䅁䅯公䅁䅁䅯权䅁䅁䅯䅂䅉䅁䅅䅁䉁䅁䅁兂桁䡳潊敫到䅑杷允䅁䅁䅑䅁䑁䅁䅷䅁䭁䩁䱳䅁䭁䉁䜸䅁䭁䍁䝁䅁䉁䅁䅁允䅁䅁䅯朹䅣䅁杷允䅁䅁䅑䅁䑁䅁䅷䅁䭁䵁䙉䅁䭁䉁䜸䅁䭁䍁䝁䅁䉁䅁䅁允䅁䅁䅯䅔䅙䅁杷允䅁䅁䅑䅁䑁䅁䅷䅁䭁䩁䱷䅁䭁䉁䜸䅁䭁䍁䝁䅁䉁䅁䅁允䅁䅁䅯䅔䅙䅁杷允䅁䅁䅍䅁䑁䅁䅷䅁䭁䩁䱳䅁䭁䍁䝙䅁䉁䅁䅁允䅁䅁䅕䉵䘶ㄶ㑈歕䵁䅉䅅䅁䑁䅁䅁睁䵁䅁䅁权䍄兂䅁权流杂䅁允䅁䅁䅅䅁䙁䅁䅁䅁䅁䕉䄱䍄䉁䅁䅁䅂䅁䅁䅍䅄䅁䅁䅯睌䄰䅁䅯睈䅙䅁䅯䅉䅙䅁䅅䅁䉁䅁䅁权奃睂䅁䍄䉁䅁䅁䅂䅁䅁䅍䅄䅁䅁䅯术䅅䅁䅯权䅁䅁䅯兂䅁䅁䅅䅁䉁䅁䅁兂呃䅇坒楄嘰䅑杷允䅁䅁䅕䅁䑁䅁䅷䅁䭁䵁䙉䅁䭁佁䭕䅁䭁佁䭙䅁䭁佁䭣䅁䉁䅁䅁允䅁䅁䅯䅅䅑䅁杷允䅁䅁䅕䅁䑁䅁䅷䅁䭁䩁䱳䅁䭁佁䭯䅁䭁佁䭙䅁䭁佁䭳䅁䉁䅁䅁允䅁䅁䅯䅅䅑䅁杷允䅁䅁䅍䅁䑁䅁䅷䅁䭁䉁佑䅁䭁䍁䝑䅁䉁䅁䅁允䅁䅁䅯䅃䅣䅁杷允䅁䅁䅕䅁䑁䅁䅷䅁䭁䵁䙉䅁䭁佁䭯䅁䭁佁䭙䅁䭁佁䭳䅁䉁䅁䅁允䅁䅁䅯䅅䅑䅁杷允䅁䅁䅕䅁䑁䅁䅷䅁䭁䩁䱷䅁䭁佁䭯䅁䭁佁䭙䅁䭁佁䭳䅁䉁䅁䅁允䅁䅁䅯䅅䅑䅁杷允䅁䅁䅑䅁䑁䅁䅷䅁䭁乁䈴䅁䭁䅁䅑䅁䭁䅁䅕䅁䉁䅁䅁允䅁䉁䅑琶婣䅁䅁䅁䵁䅉䅅䅁䙁䅁䅁睁䵁䅁䅁权扃睃䅁权瑄权䅁权浄权䅁权湄权䅁允䅁䅁䅅䅁䭁䉁䕁䅁䵁䅉䅅䅁䙁䅁䅁睁䵁䅁䅁权䍄兂䅁权瑄权䅁权浄权䅁权湄权䅁允䅁䅁䅅䅁䭁䉁䕁䅁䵁䅉䅅䅁䙁䅁䅁睁䵁䅁䅁权捃睃䅁权瑄权䅁权浄权䅁权湄权䅁允䅁䅁䅅䅁䭁䉁䕁䅁䵁䅉䅅䅁䑁䅁䅁睁䵁䅁䅁权㝁兂䅁权奁杂䅁允䅁䅁䅅䅁䭁䡁䝷䅁䵁䅉䅅䅁䕁䅁䅁睁䵁䅁䅁权流兄䅁权晁杂䅁权杁杂䅁允䅁䅁䅅䅁䭁乁䭧䅁䵁䅉䅅䅁䙁䅁䅁睁䵁䅁䅁权㉄兂䅁权灄权䅁权浄权䅁权湄权䅁允䅁䅁䅅䅁䭁乁儴䅁䵁䅉䅅䅁䑁䅁䅁睁䵁䅁䅁权㝁兂䅁权敁杂䅁允䅁䅁䅅䅁䭁䑁䝑䅁䵁䅉䅅䅁䑁䅁䅁睁䵁䅁䅁权㝁兂䅁权歁杂䅁允䅁䅁䅅䅁䭁䅁䡧䅁䵁䅉䅅䅁䑁䅁䅁睁䵁䅁䅁权㝁兂䅁权流杂䅁允䅁䅁䅅䅁䙁䡁啳歲桦污䅖䍄䉁䅁䅁䅂䅁䅁䅍䅄䅁䅁䅯䅚䅁䅁䅯允䅉䅁䅯兂䅉䅁䅅䅁䉁䅁䅁兂㉄づ假婋卌䅑杷允䅁䅁䅑䅁䑁䅁䅷䅁䭁䝁䅑䅁䭁䅁䍅䅁䭁䅁䍍䅁䉁䅁䅁允䅁䅁䅕捲䑨獏橐啹䵁䅉䅅䅁䑁䅁䅁睁䵁䅁䅁权䍁杂䅁权敁杂䅁允䅁䅁䅅䅁䭁䍁䡑䅁䵁䅉䅅䅁䑁䅁䅁睁䵁䅁䅁权扄睃䅁权慁杂䅁允䅁䅁䅅䅁䭁䉁䝳䅁䵁䅉䅅䅁䙁䅁䅁睁䵁䅁䅁权㝁兂䅁权獄权䅁权浄权䅁权湄权䅁允䅁䅁䅅䅁䡁䅁䅁䅁杂⬯䅖䍄䉁䅁䅁睁䅁䅁䅍䅄䅁䅁䅯兑䅕䅁䅯䅇䅙䅁䅅䅁䉁䅁䅁权灁杂䅁䍄䉁䅁䅁睁䅁䅁䅍䅄䅁䅁䅯兹䅕䅁䅯杈䅙䅁䅅䅁䉁䅁䅁权㥁䅃䅁䍄䉁䅁䅁睁䅁䅁䅍䅄䅁䅁䅯兑䅕䅁䅯杇䅙䅁䅅䅁䉁䅁䅁权時杂䅁䍄䉁䅁䅁睁䅁䅁䅍䅄䅁䅁䅯兑䅕䅁䅯杈䅙䅁䅅䅁䉁䅁䅁权啃杂䅁䍄䉁䅁䅁兂䅁䅁䅍䅄䅁䅁䅯兣䅳䅁䅯朶䅯䅁䅯朵䅯䅁䅯眶䅯䅁䅅䅁䉁䅁䅁睂䅁䅁䅁䕯浦䅑杷允䅁䅁䅍䅁䑁䅁䅷䅁䭁䑁䘴䅁䭁䍁䝙䅁䉁䅁䅁允䅁䅁䅕敨剴䉵氵歕䵁䅉䅅䅁䙁䅁䅁睁䵁䅁䅁权䥁杂䅁权潄权䅁权浄权䅁权湄权䅁允䅁䅁䅅䅁䭁䅁䱙䅁䵁䅉䅅䅁䑁䅁䅁睁䵁䅁䅁权佄睃䅁权敁杂䅁允䅁䅁䅅䅁䭁䑁䝑䅁䵁䅉䅅䅁䙁䅁䅁睁䵁䅁䅁权䉂兂䅁权汄权䅁权浄权䅁权湄权䅁允䅁䅁䅅䅁䭁䑁䱧䅁䵁䅉䅅䅁䙁䅁䅁睁䵁䅁䅁权䉂兂䅁权獄权䅁权浄权䅁权湄权䅁允䅁䅁䅅䅁䡁䅁䅁䅁杄畅䅖䍄䉁䅁䅁睁䅁䅁䅍䅄䅁䅁䅯杧䅷䅁䅯䅇䅙䅁䅅䅁䉁䅁䅁权㕁杂䅁䍄䉁䅁䅁睁䅁䅁䅍䅄䅁䅁䅯儲䅑䅁䅯䅇䅙䅁䅅䅁䉁䅁䅁权㡂杂䅁䍄䉁䅁䅁睁䅁䅁䅍䅄䅁䅁䅯睬䅳䅁䅯杇䅙䅁䅅䅁䉁䅁䅁权䍄杂䅁䍄䉁䅁䅁睁䅁䅁䅍䅄䅁䅁䅯杧䅷䅁䅯杇䅙䅁䅅䅁䉁䅁䅁权㝂杂䅁䍄䉁䅁䅁䅂䅁䅁䅍䅄䅁䅁䅯杗䅁䅁䅯充䅁䅁䅯䅂䅉䅁䅅䅁䉁䅁䅁䅆䅂潖偉䅁䅁䅁杷允䅁䅁䅍䅁䑁䅁䅷䅁䭁乁䕫䅁䭁䉁䝯䅁䉁䅁䅁允䅁䅁䅯兗䅙䅁杷允䅁䅁䅕䅁䑁䅁䅷䅁䭁佁乑䅁䭁佁䭷䅁䭁佁䭙䅁䭁佁䭣䅁䉁䅁䅁允䅁䅁䅯䅅䅑䅁杷允䅁䅁䅍䅁䑁䅁䅷䅁䭁䥁䵉䅁䭁䉁䝷䅁䉁䅁䅁允䅁䅁䅯睥䅙䅁杷允䅁䅁䅍䅁䑁䅁䅷䅁䭁乁䕫䅁䭁䉁䝷䅁䉁䅁䅁允䅁䅁䅯杧䅙䅁杷允䅁䅁䅍䅁䑁䅁䅷䅁䭁䥁䵉䅁䭁䉁䜴䅁䉁䅁䅁允䅁䅁䅯朵䅙䅁杷允䅁䅁䅍䅁䑁䅁䅷䅁䭁乁䕫䅁䭁䉁䜴䅁䉁䅁䅁允䅁䅁䅯杧䅙䅁杷允䅁䅁䅑䅁䑁䅁䅷䅁䭁䥁䉑䅁䭁䅁䅑䅁䭁䅁䅕䅁䉁䅁䅁允䅁䉁䅑㙋䩍䅁䅁䅁䵁䅉䅅䅁䑁䅁䅁睁䵁䅁䅁权獂䅄䅁权敁杂䅁允䅁䅁䅅䅁䭁䡁䡯䅁䵁䅉䅅䅁䙁䅁䅁睁䵁䅁䅁权䍃䅄䅁权汄权䅁权浄权䅁权湄权䅁允䅁䅁䅅䅁䭁䉁䕁䅁䵁䅉䅅䅁䙁䅁䅁睁䵁䅁䅁权婄䅂䅁权汄权䅁权浄权䅁权湄权䅁允䅁䅁䅅䅁䭁䑁䱣䅁䵁䅉䅅䅁䙁䅁䅁睁䵁䅁䅁权婄䅂䅁权灄权䅁权浄权䅁权湄权䅁允䅁䅁䅅䅁䭁䝁乯䅁䵁䅉䅅䅁䑁䅁䅁睁䵁䅁䅁权牄兂䅁权奁杂䅁允䅁䅁䅅䅁䭁䑁䝫䅁䵁䅉䅅䅁䑁䅁䅁睁䵁䅁䅁权⽁睄䅁权奁杂䅁允䅁䅁䅅䅁䭁䉁䝫䅁䵁䅉䅅䅁䑁䅁䅁睁䵁䅁䅁权捁兂䅁权慁杂䅁允䅁䅁䅅䅁䭁䙁䝫䅁䵁䅉䅅䅁䑁䅁䅁睁䵁䅁䅁权牄兂䅁权捁杂䅁允䅁䅁䅅䅁䭁佁䜰䅁䵁䅉䅅䅁䑁䅁䅁睁䵁䅁䅁权⽁睄䅁权捁杂䅁允䅁䅁䅅䅁䭁䍁䡷䅁䵁䅉䅅䅁䑁䅁䅁睁䵁䅁䅁权獃杄䅁权慁杂䅁允䅁䅁䅅䅁䭁䑁䝷䅁䵁䅉䅅䅁䕁䅁䅁睁䵁䅁䅁权塁䅁䅁权䉁杁䅁权䑁杁䅁允䅁䅁䅅䅁䙁䥁但⼹坃獅䅨䍄䉁䅁䅁睁䅁䅁䅍䅄䅁䅁䅯䅹䅕䅁䅯杈䅙䅁䅅䅁䉁䅁䅁权ㅃ杂䅁䍄䉁䅁䅁䅂䅁䅁䅍䅄䅁䅁䅯朶䅕䅁䅯睈䅙䅁䅯䅉䅙䅁䅅䅁䉁䅁䅁权睃睂䅁䍄䉁䅁䅁睁䅁䅁䅍䅄䅁䅁䅯朶䅕䅁䅯䅊䅙䅁䅅䅁䉁䅁䅁权穄睂䅁䍄䉁䅁䅁睁䅁䅁䅍䅄䅁䅁䅯朶䅕䅁䅯杊䅙䅁䅅䅁䉁䅁䅁兂浂浚浚獚慚䅑杷允䅁䅁䅍䅁䑁䅁䅷䅁䭁佁䙳䅁䭁䍁䝙䅁䉁䅁䅁允䅁䅁䅕㡪ㅌ䙋偸啗䵁䅉䅅䅁䕁䅁䅁睁䵁䅁䅁权㑂允䅁权䭁䅁䅁权䙁䅁䅁允䅁䅁䅅䅁䙁䭁睒児塲⭯⽧䍄䉁䅁䅁䅂䅁䅁䅍䅄䅁䅁䅯䅵䅅䅁䅯充䅁䅁䅯䅂䅉䅁䅅䅁䉁䅁䅁䅆䍃㈯偑䅁䅁䅁杷允䅁䅁䅕䅁䑁䅁䅷䅁䭁佁䙯䅁䭁佁䭫䅁䭁佁䭙䅁䭁佁䭣䅁䉁䅁䅁允䅁䅁䅯䅅䅑䅁杷允䅁䅁䅑䅁䑁䅁䅷䅁䭁䝁䅣䅁䭁䉁䅅䅁䭁䅁䅕䅁䉁䅁䅁允䅁䉁䅑䩷申䅈䅁䅁䵁䅉䅅䅁䙁䅁䅁睁䵁䅁䅁权牄兂䅁权灄权䅁权浄权䅁权湄权䅁允䅁䅁䅅䅁䭁佁光䅁䵁䅉䅅䅁䙁䅁䅁睁䵁䅁䅁权⽁睄䅁权灄权䅁权浄权䅁权湄权䅁允䅁䅁䅅䅁䭁佁免䅁䵁䅉䅅䅁䙁䅁䅁睁䵁䅁䅁权牄兂䅁权煄权䅁权浄权䅁权牄权䅁允䅁䅁䅅䅁䡁䅁䅁䅁权佌䅚䍄䉁䅁䅁兂䅁䅁䅍䅄䅁䅁䅯睐䄸䅁䅯朶䅯䅁䅯朵䅯䅁䅯眶䅯䅁䅅䅁䉁䅁䅁睂䅁䅁䅁䕉浢䅑杷允䅁䅁䅕䅁䑁䅁䅷䅁䭁佁䙯䅁䭁佁䬰䅁䭁佁䭙䅁䭁佁䭣䅁䉁䅁䅁允䅁䅁䅯䅅䅑䅁杷允䅁䅁䅕䅁䑁䅁䅷䅁䭁佁䙳䅁䭁佁䬰䅁䭁佁䭙䅁䭁佁䭣䅁䉁䅁䅁允䅁䅁䅣䅁䅁佁潁欵䵁䅉䅅䅁䙁䅁䅁睁䵁䅁䅁权⽁睄䅁权瑄权䅁权浄权䅁权湄权䅁允䅁䅁䅅䅁䡁䅁䅁䅁䅁番䅖䍄䉁䅁䅁睁䅁䅁䅍䅄䅁䅁䅯杈䅕䅁䅯䅇䅙䅁䅅䅁䉁䅁䅁权㡂杂䅁䍄䉁䅁䅁睁䅁䅁䅍䅄䅁䅁䅯杈䅕䅁䅯杇䅙䅁䅅䅁䉁䅁䅁权楂杂䅁䍄䉁䅁䅁睁䅁䅁䅍䅄䅁䅁䅯睂䅕䅁䅯杊䅙䅁䅅䅁䉁䅁䅁兂硂児塲硯偂䅑杷允䅁䅁䅕䅁䑁䅁䅷䅁䭁䉁䘴䅁䭁佁䭫䅁䭁佁䭙䅁䭁佁䭣䅁䉁䅁䅁允䅁䅁䅯䈵䅁䅁杷允䅁䅁䅕䅁䑁䅁䅷䅁䭁䉁䘴䅁䭁佁䬰䅁䭁佁䭙䅁䭁佁䭣䅁䉁䅁䅁允䅁䅁䅣䅁䅁䝁ㅄ唵䵁䅉䅅䅁䑁䅁䅁睁䵁䅁䅁权瑃䅂䅁权奁杂䅁允䅁䅁䅅䅁䭁䑁䝫䅁䵁䅉䅅䅁䑁䅁䅁睁䵁䅁䅁权噁兄䅁权敁杂䅁允䅁䅁䅅䅁䭁䍁䥳䅁䵁䅉䅅䅁䙁䅁䅁睁䵁䅁䅁权䉃杄䅁权汄权䅁权浄权䅁权湄权䅁允䅁䅁䅅䅁䭁䉁䕁䅁䵁䅉䅅䅁䑁䅁䅁睁䵁䅁䅁权瑃䅂䅁权捁杂䅁允䅁䅁䅅䅁䭁䥁䝳䅁䵁䅉䅅䅁䕁䅁䅁睁䵁䅁䅁权䭂允䅁权䕁䅁䅁权䕁杁䅁允䅁䅁䅅䅁啁䑁㉨䅔䅁䅁䅁䍄䉁䅁䅁兂䅁䅁䅍䅄䅁䅁䅯睏䄴䅁䅯儶䅯䅁䅯朵䅯䅁䅯眵䅯䅁䅅䅁䉁䅁䅁权允䅂䅁䍄䉁䅁䅁兂䅁䅁䅍䅄䅁䅁䅯䅐䅕䅁䅯䄷䅯䅁䅯朵䅯䅁䅯眵䅯䅁䅅䅁䉁䅁䅁权允䅂䅁䍄䉁䅁䅁䅂䅁䅁䅍䅄䅁䅁䅯䅦䅁䅁䅯允䅉䅁䅯睁䅉䅁䅅䅁䉁䅁䅁兂㕁硊晦噆乄䅑杷允䅁䅁䅑䅁䑁䅁䅷䅁䭁佁䅉䅁䭁䉁䅅䅁䭁䅁䅕䅁䉁䅁䅁允䅁䉁䅑䉅硬睍䅁䅁䵁䅉䅅䅁䕁䅁䅁睁䵁䅁䅁权㥄允䅁权䉁杁䅁权䍁杁䅁允䅁䅁䅅䅁䙁䭁䠵場㡱晵䅆䍄䉁䅁䅁䅂䅁䅁䅍䅄䅁䅁䅯眴䅁䅁䅯充䅁䅁䅯兂䅁䅁䅅䅁䉁䅁䅁䅆䅁呡剋䅁䅁䅁杷允䅁䅁䅕䅁䑁䅁䅷䅁䭁䭁䔰䅁䭁佁䭕䅁䭁佁䭙䅁䭁佁䭣䅁䉁䅁䅁允䅁䅁䅯儫䅯䅁杷允䅁䅁䅑䅁䑁䅁䅷䅁䭁䉁䄴䅁䭁䉁䅅䅁䭁䅁䍑䅁䉁䅁䅁允䅁䉁䅑䭁㑒睈䅁䅁䵁䅉䅅䅁䙁䅁䅁睁䵁䅁䅁权瑃䅂䅁权灄权䅁权浄权䅁权湄权䅁允䅁䅁䅅䅁䭁佁兕䅁䵁䅉䅅䅁䑁䅁䅁睁䵁䅁䅁权湄睃䅁权歁杂䅁允䅁䅁䅅䅁䭁䍁䝷䅁䵁䅉䅅䅁䕁䅁䅁睁䵁䅁䅁权牁允䅁权剁䅁䅁权䙁䅁䅁允䅁䅁䅅䅁啁䭁剪条䅣䅁䅁䍄䉁䅁䅁睁䅁䅁䅍䅄䅁䅁䅯眴䄸䅁䅯䅊䅙䅁䅅䅁䉁䅁䅁权睁杂䅁䍄䉁䅁䅁兂䅁䅁䅍䅄䅁䅁䅯兲䅑䅁䅯朶䅯䅁䅯朵䅯䅁䅯眶䅯䅁䅅䅁䉁䅁䅁睂䅁䅁䅁䍧浶䅑杷允䅁䅁䅕䅁䑁䅁䅷䅁䭁䭁䔰䅁䭁佁䭷䅁䭁佁䭙䅁䭁佁䭣䅁䉁䅁䅁允䅁䅁䅣䅁䅁䅁啃䔵䵁䅉䅅䅁䑁䅁䅁睁䵁䅁䅁权䱁兂䅁权奁杂䅁允䅁䅁䅅䅁䭁䕁䝑䅁䵁䅉䅅䅁䑁䅁䅁睁䵁䅁䅁权䱁兂䅁权慁杂䅁允䅁䅁䅅䅁䭁䕁䝳䅁䵁䅉䅅䅁䑁䅁䅁睁䵁䅁䅁权䱁兂䅁权捁杂䅁允䅁䅁䅅䅁䭁䍁䝯䅁䵁䅉䅅䅁䑁䅁䅁睁䵁䅁䅁权楃兂䅁权流杂䅁允䅁䅁䅅䅁䙁䙁㑋潈牘啳䅰䍄䉁䅁䅁睁䅁䅁䅍䅄䅁䅁䅯睃䅕䅁䅯杈䅙䅁䅅䅁䉁䅁䅁权祂睂䅁䍄䉁䅁䅁兂䅁䅁䅍䅄䅁䅁䅯睏䅷䅁䅯儶䅯䅁䅯朵䅯䅁䅯眵䅯䅁䅅䅁䉁䅁䅁权浄䅅䅁䍄䉁䅁䅁兂䅁䅁䅍䅄䅁䅁䅯睃䅕䅁䅯儵䅯䅁䅯朵䅯䅁䅯眵䅯䅁䅅䅁䉁䅁䅁权㍁睃䅁䍄䉁䅁䅁兂䅁䅁䅍䅄䅁䅁䅯睃䅕䅁䅯䄶䅯䅁䅯朵䅯䅁䅯眵䅯䅁䅅䅁䉁䅁䅁权䝁睃䅁䍄䉁䅁䅁兂䅁䅁䅍䅄䅁䅁䅯睃䅕䅁䅯䄷䅯䅁䅯朵䅯䅁䅯眵䅯䅁䅅䅁䉁䅁䅁睂䅁䅁䅁余汌䅑杷允䅁䅁䅕䅁䑁䅁䅷䅁䭁䥁䱳䅁䭁佁䭧䅁䭁佁䭙䅁䭁佁䭣䅁䉁䅁䅁允䅁䅁䅯䅅䅑䅁杷允䅁䅁䅑䅁䑁䅁䅷䅁䭁佁䅙䅁䭁䉁䅅䅁䭁䅁䅕䅁䉁䅁䅁允䅁䉁䅑䅁塇兄䅁䅁䵁䅉䅅䅁䙁䅁䅁睁䵁䅁䅁权䱁兂䅁权瑄权䅁权浄权䅁权湄权䅁允䅁䅁䅅䅁䡁䅁䅁䅁杂甴䅖䍄䉁䅁䅁䅂䅁䅁䅍䅄䅁䅁䅯睷䅅䅁䅯䅂䅁䅁䅯兂䅁䅁䅅䅁䉁䅁䅁䅆䥃㡯䙑䅁䅁䅁杷允䅁䅁䅕䅁䑁䅁䅷䅁䭁䭁䙙䅁䭁佁䭫䅁䭁佁䭙䅁䭁佁䭣䅁䉁䅁䅁允䅁䅁䅯䈶䅁䅁杷允䅁䅁䅍䅁䑁䅁䅷䅁䭁䩁䕉䅁䭁䉁䝷䅁䉁䅁䅁允䅁䅁䅯杒䅣䅁杷允䅁䅁䅍䅁䑁䅁䅷䅁䭁䍁位䅁䭁䉁䝷䅁䉁䅁䅁允䅁䅁䅯䅡䅣䅁杷允䅁䅁䅕䅁䑁䅁䅷䅁䭁䩁䕉䅁䭁佁䭧䅁䭁佁䭙䅁䭁佁䭣䅁䉁䅁䅁允䅁䅁䅯术䅯䅁杷允䅁䅁䅕䅁䑁䅁䅷䅁䭁䵁乳䅁䭁佁䭯䅁䭁佁䭙䅁䭁佁䭳䅁䉁䅁䅁允䅁䅁䅣䅁䅁䅁祁欵䵁䅉䅅䅁䑁䅁䅁睁䵁䅁䅁权摁睄䅁权敁杂䅁允䅁䅁䅅䅁䭁䙁䤴䅁䵁䅉䅅䅁䑁䅁䅁睁䵁䅁䅁权奂兂䅁权捁杂䅁允䅁䅁䅅䅁䭁䙁䝯䅁䵁䅉䅅䅁䙁䅁䅁睁䵁䅁䅁权㝂兄䅁权潄权䅁权浄权䅁权湄权䅁允䅁䅁䅅䅁䭁䉁䕁䅁䵁䅉䅅䅁䑁䅁䅁睁䵁䅁䅁权奂兂䅁权敁杂䅁允䅁䅁䅅䅁䭁䙁䝷䅁䵁䅉䅅䅁䑁䅁䅁睁䵁䅁䅁权奂兂䅁权歁杂䅁允䅁䅁䅅䅁䭁䭁䡧䅁䵁䅉䅅䅁䕁䅁䅁睁䵁䅁䅁权⭁䅄䅁权晁杂䅁权杁杂䅁允䅁䅁䅅䅁䭁䙁䩉䅁䵁䅉䅅䅁䑁䅁䅁睁䵁䅁䅁权㡄权䅁权歁杂䅁允䅁䅁䅅䅁䭁䅁刴䅁䵁䅉䅅䅁䙁䅁䅁睁䵁䅁䅁权奂兂䅁权煄权䅁权浄权䅁权牄权䅁允䅁䅁䅅䅁䡁䅁䅁䅁䅁畐䅚䍄䉁䅁䅁兂䅁䅁䅍䅄䅁䅁䅯儳䅷䅁䅯儵䅯䅁䅯朵䅯䅁䅯眵䅯䅁䅅䅁䉁䅁䅁权允䅂䅁䍄䉁䅁䅁兂䅁䅁䅍䅄䅁䅁䅯兡䄰䅁䅯䄶䅯䅁䅯朵䅯䅁䅯眵䅯䅁䅅䅁䉁䅁䅁权䝁睃䅁䍄䉁䅁䅁睁䅁䅁䅍䅄䅁䅁䅯睴䅕䅁䅯杈䅙䅁䅅䅁䉁䅁䅁权偂杂䅁䍄䉁䅁䅁睁䅁䅁䅍䅄䅁䅁䅯杤䄴䅁䅯䅈䅙䅁䅅䅁䉁䅁䅁权㝂杂䅁䍄䉁䅁䅁䅂䅁䅁䅍䅄䅁䅁䅯睧䅅䅁䅯䅂䅁䅁䅯兂䅁䅁䅅䅁䉁䅁䅁䅆奃䑷䉣䅁䅁䅁杷允䅁䅁䅍䅁䑁䅁䅷䅁䭁䅁乧䅁䭁䉁䝯䅁䉁䅁䅁允䅁䅁䅯䅑䅙䅁杷允䅁䅁䅕䅁䑁䅁䅷䅁䭁䱁䙣䅁䭁佁䭧䅁䭁佁䭙䅁䭁佁䭣䅁䉁䅁䅁允䅁䅁䅯杂䅳䅁杷允䅁䅁䅑䅁䑁䅁䅷䅁䭁䱁䅅䅁䭁䉁䅅䅁䭁䅁䍑䅁䉁䅁䅁允䅁䉁䅑䙫噥兌䅁䅁䵁䅉䅅䅁䑁䅁䅁睁䵁䅁䅁权䙁杂䅁权捁杂䅁允䅁䅁䅅䅁䭁䍁䝯䅁䵁䅉䅅䅁䕁䅁䅁睁䵁䅁䅁权杄允䅁权䕁䅁䅁权䕁杁䅁允䅁䅁䅅䅁啁䑁䑙䅈䅁䅁䅁䍄䉁䅁䅁䅂䅁䅁䅍䅄䅁䅁䅯先䅷䅁䅯睈䅙䅁䅯䅉䅙䅁䅅䅁䉁䅁䅁权㑁杂䅁䍄䉁䅁䅁兂䅁䅁䅍䅄䅁䅁䅯先䅷䅁䅯儵䅯䅁䅯朵䅯䅁䅯眵䅯䅁䅅䅁䉁䅁䅁权允䅂䅁䍄䉁䅁䅁䅂䅁䅁䅍䅄䅁䅁䅯儵䅕䅁䅯睈䅙䅁䅯䅉䅙䅁䅅䅁䉁䅁䅁权奃䅃䅁䍄䉁䅁䅁睁䅁䅁䅍䅄䅁䅁䅯杗䄰䅁䅯杇䅙䅁䅅䅁䉁䅁䅁权䅂杂䅁䍄䉁䅁䅁䅂䅁䅁䅍䅄䅁䅁䅯睈䅷䅁䅯睈䅙䅁䅯䅉䅙䅁䅅䅁䉁䅁䅁权㑁杂䅁䍄䉁䅁䅁兂䅁䅁䅍䅄䅁䅁䅯睐䄰䅁䅯儷䅯䅁䅯朵䅯䅁䅯眵䅯䅁䅅䅁䉁䅁䅁睂䅁䅁䅁䕑浔䅑杷允䅁䅁䅕䅁䑁䅁䅷䅁䭁䱁䙣䅁䭁佁䭯䅁䭁佁䭙䅁䭁佁䭳䅁䉁䅁䅁允䅁䅁䅣䅁䅁䝁湁欵䵁䅉䅅䅁䙁䅁䅁睁䵁䅁䅁权㍃兂䅁权獄权䅁权浄权䅁权湄权䅁允䅁䅁䅅䅁䡁䅁䅁䅁杂⬫䅖䍄䉁䅁䅁睁䅁䅁䅍䅄䅁䅁䅯睺䅑䅁䅯䅇䅙䅁䅅䅁䉁䅁䅁权婁杂䅁䍄䉁䅁䅁睁䅁䅁䅍䅄䅁䅁䅯睺䅑䅁䅯杇䅙䅁䅅䅁䉁䅁䅁权扁杂䅁䍄䉁䅁䅁睁䅁䅁䅍䅄䅁䅁䅯睺䅑䅁䅯杈䅙䅁䅅䅁䉁䅁䅁权祁杂䅁䍄䉁䅁䅁睁䅁䅁䅍䅄䅁䅁䅯䄲䅑䅁䅯杇䅙䅁䅅䅁䉁䅁䅁权牁杂䅁䍄䉁䅁䅁兂䅁䅁䅍䅄䅁䅁䅯䅈䄸䅁䅯朶䅯䅁䅯朵䅯䅁䅯眶䅯䅁䅅䅁䉁䅁䅁权允䅂䅁䍄䉁䅁䅁兂䅁䅁䅍䅄䅁䅁䅯睺䅑䅁䅯䄶䅯䅁䅯朵䅯䅁䅯眵䅯䅁䅅䅁䉁䅁䅁权䝁睃䅁䍄䉁䅁䅁䅂䅁䅁䅍䅄䅁䅁䅯兮䅁䅁䅯䅂䅁䅁䅯䅂䅉䅁䅅䅁䉁䅁䅁䅆潃灋䅳䅁䅁䅁杷允䅁䅁䅕䅁䑁䅁䅷䅁䭁䵁䔸䅁䭁佁䭫䅁䭁佁䭙䅁䭁佁䭣䅁䉁䅁䅁允䅁䅁䅯栶䅁䅁杷允䅁䅁䅑䅁䑁䅁䅷䅁䭁䑁䄴䅁䭁䅁䅑䅁䭁䅁䍑䅁䉁䅁䅁允䅁䉁䅑潵杊允䅁䅁䵁䅉䅅䅁䙁䅁䅁睁䵁䅁䅁权偄䅂䅁权獄权䅁权浄权䅁权湄权䅁允䅁䅁䅅䅁䡁䅁䅁䅁䅃支䅖䍄䉁䅁䅁睁䅁䅁䅍䅄䅁䅁䅯睫䅕䅁䅯杇䅙䅁䅅䅁䉁䅁䅁权䍁䅃䅁䍄䉁䅁䅁睁䅁䅁䅍䅄䅁䅁䅯睫䅕䅁䅯杈䅙䅁䅅䅁䉁䅁䅁权䑁䅃䅁䍄䉁䅁䅁兂䅁䅁䅍䅄䅁䅁䅯允䅳䅁䅯儶䅯䅁䅯朵䅯䅁䅯眵䅯䅁䅅䅁䉁䅁䅁权牄䅅䅁䍄䉁䅁䅁兂䅁䅁䅍䅄䅁䅁䅯䅙䅷䅁䅯朶䅯䅁䅯朵䅯䅁䅯眶䅯䅁䅅䅁䉁䅁䅁睂䅁䅁䅁䕁洳䅑杷允䅁䅁䅕䅁䑁䅁䅷䅁䭁䱁佫䅁䭁佁䭷䅁䭁佁䭙䅁䭁佁䭣䅁䉁䅁䅁允䅁䅁䅣䅁䅁䭁塁欵䵁䅉䅅䅁䑁䅁䅁睁䵁䅁䅁权湂兂䅁权慁杂䅁允䅁䅁䅅䅁䭁䙁䜸䅁䵁䅉䅅䅁䙁䅁䅁睁䵁䅁䅁权呃兂䅁权汄权䅁权浄权䅁权湄权䅁允䅁䅁䅅䅁䭁䑁䱙䅁䵁䅉䅅䅁䙁䅁䅁睁䵁䅁䅁权坁兄䅁权煄权䅁权浄权䅁权牄权䅁允䅁䅁䅅䅁䡁䅁䅁䅁杁敐䅚䍄䉁䅁䅁䅂䅁䅁䅍䅄䅁䅁䅯䅹䄴䅁䅯睈䅙䅁䅯䅉䅙䅁䅅䅁䉁䅁䅁权獄䅅䅁䍄䉁䅁䅁兂䅁䅁䅍䅄䅁䅁䅯睫䅕䅁䅯儶䅯䅁䅯朵䅯䅁䅯眵䅯䅁䅅䅁䉁䅁䅁权瑄䅅䅁䍄䉁䅁䅁睁䅁䅁䅍䅄䅁䅁䅯䅭䅕䅁䅯杇䅙䅁䅅䅁䉁䅁䅁权䅄杂䅁䍄䉁䅁䅁睁䅁䅁䅍䅄䅁䅁䅯入䅷䅁䅯杈䅙䅁䅅䅁䉁䅁䅁权ㅁ充䅁䍄䉁䅁䅁睁䅁䅁䅍䅄䅁䅁䅯䅭䅕䅁䅯䅈䅙䅁䅅䅁䉁䅁䅁权慄杂䅁䍄䉁䅁䅁兂䅁䅁䅍䅄䅁䅁䅯兏䅕䅁䅯朶䅯䅁䅯朵䅯䅁䅯眶䅯䅁䅅䅁䉁䅁䅁睂䅁䅁䅁䔴浘䅑杷允䅁䅁䅍䅁䑁䅁䅷䅁䭁䩁䙫䅁䭁䉁䝧䅁䉁䅁䅁允䅁䅁䅯䅦䅙䅁杷允䅁䅁䅍䅁䑁䅁䅷䅁䭁䍁临䅁䭁䍁䝙䅁䉁䅁䅁允䅁䅁䅕㘱睎児塱啔䵁䅉䅅䅁䙁䅁䅁睁䵁䅁䅁权捁兂䅁权汄权䅁权浄权䅁权湄权䅁允䅁䅁䅅䅁䭁偁䭫䅁䵁䅉䅅䅁䙁䅁䅁睁䵁䅁䅁权奃兂䅁权潄权䅁权浄权䅁权湄权䅁允䅁䅁䅅䅁䭁䅁䱙䅁䵁䅉䅅䅁䙁䅁䅁睁䵁䅁䅁权䩂睃䅁权煄权䅁权浄权䅁权牄权䅁允䅁䅁䅅䅁䡁䅁䅁䅁䅁佊䅚䍄䉁䅁䅁睁䅁䅁䅍䅄䅁䅁䅯䅯䅕䅁䅯䅇䅙䅁䅅䅁䉁䅁䅁权䕂杂䅁䍄䉁䅁䅁䅂䅁䅁䅍䅄䅁䅁䅯睎䅁䅁䅯充䅁䅁䅯䅂䅉䅁䅅䅁䉁䅁䅁䅆䅄䜴煩䅁䅁䅁杷允䅁䅁䅑䅁䑁䅁䅷䅁䭁䭁䵧䅁䭁䉁䜸䅁䭁䍁䝁䅁䉁䅁䅁允䅁䅁䅯睆䅣䅁杷允䅁䅁䅍䅁䑁䅁䅷䅁䭁䭁䙁䅁䭁䉁䝷䅁䉁䅁䅁允䅁䅁䅯杋䅙䅁杷允䅁䅁䅍䅁䑁䅁䅷䅁䭁乁䱷䅁䭁䍁䝙䅁䉁䅁䅁允䅁䅁䅕䡰㥁瑃穣啗䵁䅉䅅䅁䑁䅁䅁睁䵁䅁䅁权偁杂䅁权奁杂䅁允䅁䅁䅅䅁䭁䕁䝑䅁䵁䅉䅅䅁䑁䅁䅁睁䵁䅁䅁权允杂䅁权奁杂䅁允䅁䅁䅅䅁䭁䍁䝫䅁䵁䅉䅅䅁䑁䅁䅁睁䵁䅁䅁权偁杂䅁权慁杂䅁允䅁䅁䅅䅁䭁䕁䝳䅁䵁䅉䅅䅁䑁䅁䅁睁䵁䅁䅁权允杂䅁权慁杂䅁允䅁䅁䅅䅁䭁䙁䜸䅁䵁䅉䅅䅁䕁䅁䅁睁䵁䅁䅁权扃䅁䅁权剁䅁䅁权䕁杁䅁允䅁䅁䅅䅁啁䥁楌䅢䅳䅁䅁䍄䉁䅁䅁睁䅁䅁䅍䅄䅁䅁䅯睄䅙䅁䅯䅈䅙䅁䅅䅁䉁䅁䅁权歄杂䅁䍄䉁䅁䅁睁䅁䅁䅍䅄䅁䅁䅯兔䄸䅁䅯䅊䅙䅁䅅䅁䉁䅁䅁权䙃充䅁䍄䉁䅁䅁兂䅁䅁䅍䅄䅁䅁䅯杉䅷䅁䅯䄷䅯䅁䅯朵䅯䅁䅯眵䅯䅁䅅䅁䉁䅁䅁睂䅁䅁䅁偯欯䅑杷允䅁䅁䅑䅁䑁䅁䅷䅁䭁䅁䜸䅁䭁䉁䜸䅁䭁䍁䝁䅁䉁䅁䅁允䅁䅁䅯䅳䅣䅁杷允䅁䅁䅑䅁䑁䅁䅷䅁䭁偁䅳䅁䭁䅁䅯䅁䭁䅁䍑䅁䉁䅁䅁允䅁䅁䅕㘱睎児塱䕊䵁䅉䅅䅁䙁䅁䅁睁䵁䅁䅁权䉂䅄䅁权獄权䅁权浄权䅁权湄权䅁允䅁䅁䅅䅁䡁䅁䅁䅁杄⭋䅚䍄䉁䅁䅁兂䅁䅁䅍䅄䅁䅁䅯睄䅙䅁䅯䄶䅯䅁䅯朵䅯䅁䅯眵䅯䅁䅅䅁䉁䅁䅁权㉁睃䅁䍄䉁䅁䅁睁䅁䅁䅍䅄䅁䅁䅯杇䅷䅁䅯杇䅙䅁䅅䅁䉁䅁䅁权⭁杂䅁䍄䉁䅁䅁䅂䅁䅁䅍䅄䅁䅁䅯䅙䅁䅁䅯允䅉䅁䅯杁䅉䅁䅅䅁䉁䅁䅁兂硄䅔潖慚娯䅑杷允䅁䅁䅕䅁䑁䅁䅷䅁䭁䉁䝁䅁䭁佁䭯䅁䭁佁䭙䅁䭁佁䭳䅁䉁䅁䅁允䅁䅁䅣䅁䅁䝁湁欵䵁䅉䅅䅁䙁䅁䅁睁䵁䅁䅁权㝃兄䅁权煄权䅁权浄权䅁权牄权䅁允䅁䅁䅅䅁䭁䉁䕁䅁䵁䅉䅅䅁䙁䅁䅁睁䵁䅁䅁权乂兂䅁权獄权䅁权浄权䅁权湄权䅁允䅁䅁䅅䅁䡁䅁䅁䅁杄佈䅒䍄䉁䅁䅁䅂䅁䅁䅍䅄䅁䅁䅯眲䅁䅁䅯䅂䅁䅁䅯兂䅁䅁䅅䅁䉁䅁䅁䅆䥃䥖䉅䅁䅁䅁杷允䅁䅁䅕䅁䑁䅁䅷䅁䭁䅁䜸䅁䭁佁䭷䅁䭁佁䭙䅁䭁佁䭣䅁䉁䅁䅁允䅁䅁䅣䅁䅁䍁㉃䔵䵁䅉䅅䅁䕁䅁䅁睁䵁䅁䅁权佂䅁䅁权䉁杁䅁权䙁杁䅁允䅁䅁䅅䅁䙁䱁硣䱌兖⭴䅎䍄䉁䅁䅁兂䅁䅁䅍䅄䅁䅁䅯兹䅕䅁䅯朶䅯䅁䅯朵䅯䅁䅯眶䅯䅁䅅䅁䉁䅁䅁睂䅁䅁䅁䑧浌䅑杷允䅁䅁䅕䅁䑁䅁䅷䅁䭁䉁䝁䅁䭁佁䭷䅁䭁佁䭙䅁䭁佁䭣䅁䉁䅁䅁允䅁䅁䅣䅁䅁䝁䑁唵䵁䅉䅅䅁䑁䅁䅁睁䵁䅁䅁权㝁䅄䅁权奁杂䅁允䅁䅁䅅䅁䭁䉁䝫䅁䵁䅉䅅䅁䙁䅁䅁睁䵁䅁䅁权允杂䅁权瑄权䅁权浄权䅁权湄权䅁允䅁䅁䅅䅁䡁䅁䅁䅁䅂敪䅖䍄䉁䅁䅁睁䅁䅁䅍䅄䅁䅁䅯术䅕䅁䅯䅇䅙䅁䅅䅁䉁䅁䅁权婁杂䅁䍄䉁䅁䅁兂䅁䅁䅍䅄䅁䅁䅯杸䅷䅁䅯䄶䅯䅁䅯朵䅯䅁䅯眵䅯䅁䅅䅁䉁䅁䅁权⭄权䅁䍄䉁䅁䅁睁䅁䅁䅍䅄䅁䅁䅯术䅕䅁䅯杇䅙䅁䅅䅁䉁䅁䅁权扁杂䅁䍄䉁䅁䅁䅂䅁䅁䅍䅄䅁䅁䅯朵䅁䅁䅯充䅁䅁䅯䅂䅉䅁䅅䅁䉁䅁䅁䅆䅂㕚佯䅁䅁䅁杷允䅁䅁䅍䅁䑁䅁䅷䅁䭁偁䘴䅁䭁䉁䝷䅁䉁䅁䅁允䅁䅁䅯兓䅙䅁杷允䅁䅁䅍䅁䑁䅁䅷䅁䭁䉁䙙䅁䭁䍁䝑䅁䉁䅁䅁允䅁䅁䅯朴䅣䅁杷允䅁䅁䅕䅁䑁䅁䅷䅁䭁䙁䵅䅁䭁佁䭕䅁䭁佁䭙䅁䭁佁䭣䅁䉁䅁䅁允䅁䅁䅯䅅䅑䅁杷允䅁䅁䅍䅁䑁䅁䅷䅁䭁䅁䱁䅁䭁䉁䝧䅁䉁䅁䅁允䅁䅁䅯䅒䅙䅁杷允䅁䅁䅕䅁䑁䅁䅷䅁䭁偁䘴䅁䭁佁䭷䅁䭁佁䭙䅁䭁佁䭣䅁䉁䅁䅁允䅁䅁䅣䅁䅁䥁㕃〴䵁䅉䅅䅁䙁䅁䅁睁䵁䅁䅁权煃䅄䅁权獄权䅁权浄权䅁权湄权䅁允䅁䅁䅅䅁䡁䅁䅁䅁䅃畘䅒䍄䉁䅁䅁睁䅁䅁䅍䅄䅁䅁䅯兏䅕䅁䅯杇䅙䅁䅅䅁䉁䅁䅁权䅄杂䅁䍄䉁䅁䅁䅂䅁䅁䅍䅄䅁䅁䅯睡䅁䅁䅯䅂䅁䅁䅯兂䅁䅁䅅䅁䉁䅁䅁䅆㡂噩䅫䅁䅁䅁杷允䅁䅁䅕䅁䑁䅁䅷䅁䭁䉁佳䅁䭁佁䭧䅁䭁佁䭙䅁䭁佁䭣䅁䉁䅁䅁允䅁䅁䅯杂䅳䅁杷允䅁䅁䅕䅁䑁䅁䅷䅁䭁䕁䵕䅁䭁佁䭫䅁䭁佁䭙䅁䭁佁䭣䅁䉁䅁䅁允䅁䅁䅯砷䅁䅁杷允䅁䅁䅕䅁䑁䅁䅷䅁䭁䑁䙫䅁䭁佁䭧䅁䭁佁䭙䅁䭁佁䭣䅁䉁䅁䅁允䅁䅁䅯杂䅳䅁杷允䅁䅁䅍䅁䑁䅁䅷䅁䭁䉁伴䅁䭁䍁䝑䅁䉁䅁䅁允䅁䅁䅯睤䅧䅁杷允䅁䅁䅕䅁䑁䅁䅷䅁䭁䑁䙫䅁䭁佁䭷䅁䭁佁䭙䅁䭁佁䭣䅁䉁䅁䅁允䅁䅁䅣䅁䅁䝁呂䔵䵁䅉䅅䅁䙁䅁䅁睁䵁䅁䅁权㕁兂䅁权瑄权䅁权浄权䅁权湄权䅁允䅁䅁䅅䅁䡁䅁䅁䅁杂⭕䅒䍄䉁䅁䅁睁䅁䅁䅍䅄䅁䅁䅯杺䅑䅁䅯䅇䅙䅁䅅䅁䉁䅁䅁权䕂杂䅁䍄䉁䅁䅁睁䅁䅁䅍䅄䅁䅁䅯睫䅷䅁䅯䅇䅙䅁䅅䅁䉁䅁䅁权㡂杂䅁䍄䉁䅁䅁睁䅁䅁䅍䅄䅁䅁䅯杺䅑䅁䅯杇䅙䅁䅅䅁䉁䅁䅁权杂杂䅁䍄䉁䅁䅁䅂䅁䅁䅍䅄䅁䅁䅯兏䅅䅁䅯充䅁䅁䅯䅂䅉䅁䅅䅁䉁䅁䅁䅆潃噈汅䅁䅁䅁杷允䅁䅁䅍䅁䑁䅁䅷䅁䭁䩁䵍䅁䭁䉁䝯䅁䉁䅁䅁允䅁䅁䅯兗䅙䅁杷允䅁䅁䅍䅁䑁䅁䅷䅁䭁䵁䔴䅁䭁䉁䝷䅁䉁䅁䅁允䅁䅁䅯杌䅣䅁杷允䅁䅁䅍䅁䑁䅁䅷䅁䭁䩁䵍䅁䭁䉁䝷䅁䉁䅁䅁允䅁䅁䅯兑䅙䅁杷允䅁䅁䅍䅁䑁䅁䅷䅁䭁䵁䔴䅁䭁䉁䜴䅁䉁䅁䅁允䅁䅁䅯八䅙䅁杷允䅁䅁䅑䅁䑁䅁䅷䅁䭁䕁䅍䅁䭁䅁䅑䅁䭁䅁䅕䅁䉁䅁䅁允䅁䉁䅑䍍畗允䅁䅁䵁䅉䅅䅁䑁䅁䅁睁䵁䅁䅁权呃䅄䅁权敁杂䅁允䅁䅁䅅䅁䭁䙁䝙䅁䵁䅉䅅䅁䕁䅁䅁睁䵁䅁䅁权瑂䅁䅁权䕁䅁䅁权䙁䅁䅁允䅁䅁䅅䅁啁偁噄䅏䅅䅁䅁䍄䉁䅁䅁睁䅁䅁䅍䅄䅁䅁䅯儶䅕䅁䅯杇䅙䅁䅅䅁䉁䅁䅁权䑄杂䅁䍄䉁䅁䅁䅂䅁䅁䅍䅄䅁䅁䅯䅸䅁䅁䅯允䅉䅁䅯兂䅉䅁䅅䅁䉁䅁䅁兂潃䭃汯祖扔䅑杷允䅁䅁䅕䅁䑁䅁䅷䅁䭁佁䙙䅁䭁佁䭕䅁䭁佁䭙䅁䭁佁䭣䅁䉁䅁䅁允䅁䅁䅯儫䅯䅁杷允䅁䅁䅕䅁䑁䅁䅷䅁䭁䵁䔴䅁䭁佁䭕䅁䭁佁䭙䅁䭁佁䭣䅁䉁䅁䅁允䅁䅁䅯䅅䅑䅁杷允䅁䅁䅕䅁䑁䅁䅷䅁䭁䩁䵍䅁䭁佁䭕䅁䭁佁䭙䅁䭁佁䭣䅁䉁䅁䅁允䅁䅁䅯䅈䅳䅁杷允䅁䅁䅕䅁䑁䅁䅷䅁䭁䵁䔴䅁䭁佁䭷䅁䭁佁䭙䅁䭁佁䭣䅁䉁䅁䅁允䅁䅁䅯䅅䅑䅁杷允䅁䅁䅍䅁䑁䅁䅷䅁䭁䱁䙯䅁䭁䉁䝯䅁䉁䅁䅁允䅁䅁䅯杴䅙䅁杷允䅁䅁䅕䅁䑁䅁䅷䅁䭁䅁乫䅁䭁佁䭕䅁䭁佁䭙䅁䭁佁䭣䅁䉁䅁䅁允䅁䅁䅯睄䅳䅁杷允䅁䅁䅕䅁䑁䅁䅷䅁䭁䵁䔴䅁䭁佁䬰䅁䭁佁䭙䅁䭁佁䭣䅁䉁䅁䅁允䅁䅁䅯䅅䅑䅁杷允䅁䅁䅍䅁䑁䅁䅷䅁䭁䍁䙑䅁䭁䉁䝷䅁䉁䅁䅁允䅁䅁䅯杙䅙䅁杷允䅁䅁䅑䅁䑁䅁䅷䅁䭁䩁䅳䅁䭁䉁䅅䅁䭁䅁䅕䅁䉁䅁䅁允䅁䉁䅑牮瑲元䅁䅁䵁䅉䅅䅁䑁䅁䅁睁䵁䅁䅁权䩂睃䅁权流杂䅁允䅁䅁䅅䅁䙁䩁婱婭婭噏䅬䍄䉁䅁䅁䅂䅁䅁䅍䅄䅁䅁䅯权䅕䅁䅯睈䅙䅁䅯䅉䅙䅁䅅䅁䉁䅁䅁权癄杂䅁䍄䉁䅁䅁睁䅁䅁䅍䅄䅁䅁䅯䅊䅕䅁䅯杈䅙䅁䅅䅁䉁䅁䅁权ぁ杂䅁䍄䉁䅁䅁䅂䅁䅁䅍䅄䅁䅁䅯䅊䅕䅁䅯睈䅙䅁䅯䅉䅙䅁䅅䅁䉁䅁䅁权䵂杂䅁䍄䉁䅁䅁睁䅁䅁䅍䅄䅁䅁䅯䅊䅕䅁䅯䅊䅙䅁䅅䅁䉁䅁䅁权䥁睂䅁䍄䉁䅁䅁兂䅁䅁䅍䅄䅁䅁䅯框䅁䅁䅯儷䅯䅁䅯朵䅯䅁䅯眵䅯䅁䅅䅁䉁䅁䅁睂䅁䅁䅁䑁洯䅑杷允䅁䅁䅕䅁䑁䅁䅷䅁䭁䍁䙑䅁䭁佁䭫䅁䭁佁䭙䅁䭁佁䭣䅁䉁䅁䅁允䅁䅁䅯䅅䅑䅁杷允䅁䅁䅍䅁䑁䅁䅷䅁䭁䅁乳䅁䭁䍁䝙䅁䉁䅁䅁允䅁䅁䅕椹捨㡪噋ざ䵁䅉䅅䅁䑁䅁䅁睁䵁䅁䅁权䑁兂䅁权奁杂䅁允䅁䅁䅅䅁䭁䕁䝯䅁䵁䅉䅅䅁䙁䅁䅁睁䵁䅁䅁权瑃兄䅁权瑄权䅁权浄权䅁权湄权䅁允䅁䅁䅅䅁䡁䅁䅁䅁䅃伶䅖䍄䉁䅁䅁睁䅁䅁䅍䅄䅁䅁䅯睁䅕䅁䅯杇䅙䅁䅅䅁䉁䅁䅁权敂杂䅁䍄䉁䅁䅁兂䅁䅁䅍䅄䅁䅁䅯全䄴䅁䅯朶䅯䅁䅯朵䅯䅁䅯眶䅯䅁䅅䅁䉁䅁䅁睂䅁䅁䅁䑧浺䅑杷允䅁䅁䅍䅁䑁䅁䅷䅁䭁䝁丸䅁䭁䉁䝧䅁䉁䅁䅁允䅁䅁䅯䅒䅙䅁杷允䅁䅁䅍䅁䑁䅁䅷䅁䭁䑁䘰䅁䭁䍁䝙䅁䉁䅁䅁允䅁䅁䅕椹捨㡪噌䕖䵁䅉䅅䅁䑁䅁䅁睁䵁䅁䅁权䑁兂䅁权歁杂䅁允䅁䅁䅅䅁䭁䅁䥷䅁䵁䅉䅅䅁䑁䅁䅁睁䵁䅁䅁权䑁䅄䅁权捁杂䅁允䅁䅁䅅䅁䭁䩁䝑䅁䵁䅉䅅䅁䙁䅁䅁睁䵁䅁䅁权䑁兂䅁权獄权䅁权浄权䅁权湄权䅁允䅁䅁䅅䅁䭁䉁䕁䅁䵁䅉䅅䅁䙁䅁䅁睁䵁䅁䅁权ぁ杄䅁权潄权䅁权浄权䅁权湄权䅁允䅁䅁䅅䅁䭁䅁䱙䅁䵁䅉䅅䅁䑁䅁䅁睁䵁䅁䅁权扃䅂䅁权慁杂䅁允䅁䅁䅅䅁䭁䉁䝳䅁䵁䅉䅅䅁䑁䅁䅁睁䵁䅁䅁权扃䅂䅁权敁杂䅁允䅁䅁䅅䅁䭁䙁䝷䅁䵁䅉䅅䅁䕁䅁䅁睁䵁䅁䅁权楁䅁䅁权剁䅁䅁权䕁杁䅁允䅁䅁䅅䅁啁䉁⽚朱䅣䅁䅁䍄䉁䅁䅁兂䅁䅁䅍䅄䅁䅁䅯具䅑䅁䅯儷䅯䅁䅯朵䅯䅁䅯眵䅯䅁䅅䅁䉁䅁䅁权允䅂䅁䍄䉁䅁䅁䅂䅁䅁䅍䅄䅁䅁䅯睭䅑䅁䅯睈䅙䅁䅯䅉䅙䅁䅅䅁䉁䅁䅁权㝄睂䅁䍄䉁䅁䅁兂䅁䅁䅍䅄䅁䅁䅯睭䅑䅁䅯儵䅯䅁䅯朵䅯䅁䅯眵䅯䅁䅅䅁䉁䅁䅁权允䅂䅁䍄䉁䅁䅁兂䅁䅁䅍䅄䅁䅁䅯䄳䅷䅁䅯朶䅯䅁䅯朵䅯䅁䅯眶䅯䅁䅅䅁䉁䅁䅁睂䅁䅁䅁䕙浪䅑杷允䅁䅁䅍䅁䑁䅁䅷䅁䭁䙁义䅁䭁䉁䜴䅁䉁䅁䅁允䅁䅁䅯睫䅣䅁杷允䅁䅁䅕䅁䑁䅁䅷䅁䭁䭁䕑䅁䭁佁䭷䅁䭁佁䭙䅁䭁佁䭣䅁䉁䅁䅁允䅁䅁䅣䅁䅁䕁䱄唵䵁䅉䅅䅁䑁䅁䅁睁䵁䅁䅁权杄䅂䅁权流杂䅁允䅁䅁䅅䅁䙁䱁敧敨剴䙓䅖䍄䉁䅁䅁睁䅁䅁䅍䅄䅁䅁䅯朰䄰䅁䅯杈䅙䅁䅅䅁䉁䅁䅁权䱄杂䅁䍄䉁䅁䅁睁䅁䅁䅍䅄䅁䅁䅯睹䅳䅁䅯䅈䅙䅁䅅䅁䉁䅁䅁权䝂睂䅁䍄䉁䅁䅁睁䅁䅁䅍䅄䅁䅁䅯杶䄰䅁䅯杇䅙䅁䅅䅁䉁䅁䅁权敂杂䅁䍄䉁䅁䅁睁䅁䅁䅍䅄䅁䅁䅯睶䄰䅁䅯杇䅙䅁䅅䅁䉁䅁䅁权㝂杂䅁䍄䉁䅁䅁䅂䅁䅁䅍䅄䅁䅁䅯兯䅁䅁䅯允䅉䅁䅯杁䅉䅁䅅䅁䉁䅁䅁兂牃䨰摴䡇䅅兑杷允䅁䅁䅍䅁䑁䅁䅷䅁䭁䕁䘴䅁䭁䉁䝯䅁䉁䅁䅁允䅁䅁䅯睷䅙䅁杷允䅁䅁䅍䅁䑁䅁䅷䅁䭁䕁䘴䅁䭁䉁䝷䅁䉁䅁䅁允䅁䅁䅯兤䅣䅁杷允䅁䅁䅕䅁䑁䅁䅷䅁䭁䩁䱍䅁䭁佁䭧䅁䭁佁䭙䅁䭁佁䭣䅁䉁䅁䅁允䅁䅁䅯䅅䅑䅁杷允䅁䅁䅍䅁䑁䅁䅷䅁䭁䕁䘴䅁䭁䍁䝙䅁䉁䅁䅁允䅁䅁䅕積積積呏䕔䵁䅉䅅䅁䙁䅁䅁睁䵁䅁䅁权佂兂䅁权汄权䅁权浄权䅁权湄权䅁允䅁䅁䅅䅁䭁䑁䱣䅁䵁䅉䅅䅁䕁䅁䅁睁䵁䅁䅁权坄允䅁权䉁杁䅁权䑁杁䅁允䅁䅁䅅䅁䙁䝁䵙稹䅲瑳䅖䍄䉁䅁䅁兂䅁䅁䅍䅄䅁䅁䅯硁䅁䅁䅯儵䅯䅁䅯朵䅯䅁䅯眵䅯䅁䅅䅁䉁䅁䅁权偁睃䅁䍄䉁䅁䅁䅂䅁䅁䅍䅄䅁䅁䅯杲䅁䅁䅯权䅁䅁䅯䅂䅉䅁䅅䅁䉁䅁䅁兂畄䑦ㄸ牘杯䅑杷允䅁䅁䅕䅁䑁䅁䅷䅁䭁䅁佷䅁䭁佁䬰䅁䭁佁䭙䅁䭁佁䭣䅁䉁䅁䅁允䅁䅁䅣䅁䅁䝁䵄〴䵁䅉䅅䅁䙁䅁䅁睁䵁䅁䅁权䱄䅂䅁权灄权䅁权浄权䅁权湄权䅁允䅁䅁䅅䅁䭁䉁䕁䅁䵁䅉䅅䅁䙁䅁䅁睁䵁䅁䅁权佂兂䅁权煄权䅁权浄权䅁权牄权䅁允䅁䅁䅅䅁䡁䅁䅁䅁䅃救䅚䍄䉁䅁䅁睁䅁䅁䅍䅄䅁䅁䅯兎䄰䅁䅯杇䅙䅁䅅䅁䉁䅁䅁权敂杂䅁䍄䉁䅁䅁兂䅁䅁䅍䅄䅁䅁䅯䅧䄰䅁䅯儶䅯䅁䅯朵䅯䅁䅯眵䅯䅁䅅䅁䉁䅁䅁权允䅂䅁䍄䉁䅁䅁兂䅁䅁䅍䅄䅁䅁䅯杔䅕䅁䅯儷䅯䅁䅯朵䅯䅁䅯眵䅯䅁䅅䅁䉁䅁䅁睂䅁䅁䅁䭉汐䅑杷允䅁䅁䅍䅁䑁䅁䅷䅁䭁佁佣䅁䭁䉁䝯䅁䉁䅁䅁允䅁䅁䅯䅕䅣䅁杷允䅁䅁䅍䅁䑁䅁䅷䅁䭁䅁䘸䅁䭁䉁䝯䅁䉁䅁䅁允䅁䅁䅯䅑䅙䅁杷允䅁䅁䅍䅁䑁䅁䅷䅁䭁乁䙁䅁䭁䍁䝑䅁䉁䅁䅁允䅁䅁䅯充䅧䅁杷允䅁䅁䅕䅁䑁䅁䅷䅁䭁䝁久䅁䭁佁䭷䅁䭁佁䭙䅁䭁佁䭣䅁䉁䅁䅁允䅁䅁䅯䅅䅑䅁杷允䅁䅁䅑䅁䑁䅁䅷䅁䭁䅁䘸䅁䭁䉁䜸䅁䭁䍁䝁䅁䉁䅁䅁允䅁䅁䅯兎䅙䅁杷允䅁䅁䅕䅁䑁䅁䅷䅁䭁䅁䘸䅁䭁佁䭕䅁䭁佁䭙䅁䭁佁䭣䅁䉁䅁䅁允䅁䅁䅯䅅䅑䅁杷允䅁䅁䅕䅁䑁䅁䅷䅁䭁䅁䘸䅁䭁佁䭫䅁䭁佁䭙䅁䭁佁䭣䅁䉁䅁䅁允䅁䅁䅯䅅䅑䅁杷允䅁䅁䅕䅁䑁䅁䅷䅁䭁䅁䘸䅁䭁佁䭷䅁䭁佁䭙䅁䭁佁䭣䅁䉁䅁䅁允䅁䅁䅯䅅䅑䅁杷允䅁䅁䅕䅁䑁䅁䅷䅁䭁乁䙷䅁䭁佁䭧䅁䭁佁䭙䅁䭁佁䭣䅁䉁䅁䅁允䅁䅁䅯杂䅳䅁杷允䅁䅁䅕䅁䑁䅁䅷䅁䭁䅁䘸䅁䭁佁䬰䅁䭁佁䭙䅁䭁佁䭣䅁䉁䅁䅁允䅁䅁䅯䅅䅑䅁杷允䅁䅁䅍䅁䑁䅁䅷䅁䭁佁䕷䅁䭁䍁䝙䅁䉁䅁䅁允䅁䅁䅕䥘䌯匹捪䕖䵁䅉䅅䅁䑁䅁䅁睁䵁䅁䅁权㥁睃䅁权慁杂䅁允䅁䅁䅅䅁䭁䵁䝁䅁䵁䅉䅅䅁䕁䅁䅁睁䵁䅁䅁权祂䅁䅁权䕁䅁䅁权䙁䅁䅁允䅁䅁䅅䅁啁䙁潪睷䅁䅁䅁䍄䉁䅁䅁兂䅁䅁䅍䅄䅁䅁䅯兩䅑䅁䅯儷䅯䅁䅯朵䅯䅁䅯眵䅯䅁䅅䅁䉁䅁䅁睂䅁䅁䅁佧汦䅑杷允䅁䅁䅍䅁䑁䅁䅷䅁䭁乁䕁䅁䭁䉁䝧䅁䉁䅁䅁允䅁䅁䅯兏䅙䅁杷允䅁䅁䅍䅁䑁䅁䅷䅁䭁䍁䙁䅁䭁䍁䝑䅁䉁䅁䅁允䅁䅁䅯䅅䅑䅁杷允䅁䅁䅕䅁䑁䅁䅷䅁䭁䑁䵯䅁䭁佁䭷䅁䭁佁䭙䅁䭁佁䭣䅁䉁䅁䅁允䅁䅁䅯䅅䅑䅁杷允䅁䅁䅍䅁䑁䅁䅷䅁䭁偁䕕䅁䭁䉁䝯䅁䉁䅁䅁允䅁䅁䅯䅑䅙䅁杷允䅁䅁䅑䅁䑁䅁䅷䅁䭁乁䕁䅁䭁䉁䜸䅁䭁䍁䝁䅁䉁䅁䅁允䅁䅁䅯䅏䅙䅁杷允䅁䅁䅍䅁䑁䅁䅷䅁䭁乁䕁䅁䭁䍁䝙䅁䉁䅁䅁允䅁䅁䅕㡪ㅌ䙋癷啗䵁䅉䅅䅁䕁䅁䅁睁䵁䅁䅁权捃䅁䅁权剁䅁䅁权䙁䅁䅁允䅁䅁䅅䅁啁䉁⭢䉘䅙䅁䅁䍄䉁䅁䅁睁䅁䅁䅍䅄䅁䅁䅯睨䅕䅁䅯杇䅙䅁䅅䅁䉁䅁䅁权㉃杂䅁䍄䉁䅁䅁睁䅁䅁䅍䅄䅁䅁䅯儸䅕䅁䅯杊䅙䅁䅅䅁䉁䅁䅁兂穁積積㑍塎䅑杷允䅁䅁䅍䅁䑁䅁䅷䅁䭁䥁䙣䅁䭁䉁䝷䅁䉁䅁䅁允䅁䅁䅯杆䅧䅁杷允䅁䅁䅍䅁䑁䅁䅷䅁䭁䥁䙣䅁䭁䍁䝑䅁䉁䅁䅁允䅁䅁䅯睆䅧䅁杷允䅁䅁䅍䅁䑁䅁䅷䅁䭁䥁䙣䅁䭁䍁䝙䅁䉁䅁䅁允䅁䅁䅕体㙆䭆渴啖䵁䅉䅅䅁䙁䅁䅁睁䵁䅁䅁权䡃兂䅁权煄权䅁权浄权䅁权牄权䅁允䅁䅁䅅䅁䡁䅁䅁䅁䅁⭇䅚䍄䉁䅁䅁兂䅁䅁䅍䅄䅁䅁䅯睁䅙䅁䅯儶䅯䅁䅯朵䅯䅁䅯眵䅯䅁䅅䅁䉁䅁䅁权允䅂䅁䍄䉁䅁䅁睁䅁䅁䅍䅄䅁䅁䅯杮䅕䅁䅯杇䅙䅁䅅䅁䉁䅁䅁权䱂杂䅁䍄䉁䅁䅁兂䅁䅁䅍䅄䅁䅁䅯睨䅕䅁䅯儷䅯䅁䅯朵䅯䅁䅯眵䅯䅁䅅䅁䉁䅁䅁睂䅁䅁䅁䉁浶䅑杷允䅁䅁䅑䅁䑁䅁䅷䅁䭁䥁䉑䅁䭁䅁䍅䅁䭁䅁䍍䅁䉁䅁䅁允䅁䅁䅕慱䙁商橥唰䵁䅉䅅䅁䙁䅁䅁睁䵁䅁䅁权扂兂䅁权煄权䅁权浄权䅁权牄权䅁允䅁䅁䅅䅁䡁䅁䅁䅁杂⭍䅚䍄䉁䅁䅁兂䅁䅁䅍䅄䅁䅁䅯睬䅳䅁䅯朶䅯䅁䅯朵䅯䅁䅯眶䅯䅁䅅䅁䉁䅁䅁权允䅂䅁䍄䉁䅁䅁睁䅁䅁䅍䅄䅁䅁䅯儶䅕䅁䅯杊䅙䅁䅅䅁䉁䅁䅁兂穁積積⽍塎䅑杷允䅁䅁䅕䅁䑁䅁䅷䅁䭁䉁乷䅁䭁佁䭫䅁䭁佁䭙䅁䭁佁䭣䅁䉁䅁䅁允䅁䅁䅯硯䅅䅁杷允䅁䅁䅕䅁䑁䅁䅷䅁䭁乁䙷䅁䭁佁䭷䅁䭁佁䭙䅁䭁佁䭣䅁䉁䅁䅁允䅁䅁䅣䅁䅁䵁桁唵䵁䅉䅅䅁䑁䅁䅁睁䵁䅁䅁权啄䅂䅁权慁杂䅁允䅁䅁䅅䅁䭁䙁䜴䅁䵁䅉䅅䅁䙁䅁䅁睁䵁䅁䅁权千兂䅁权汄权䅁权浄权䅁权湄权䅁允䅁䅁䅅䅁䭁䅁䰰䅁䵁䅉䅅䅁䙁䅁䅁睁䵁䅁䅁权瑃睃䅁权汄权䅁权浄权䅁权湄权䅁允䅁䅁䅅䅁䭁偁䭫䅁䵁䅉䅅䅁䙁䅁䅁睁䵁䅁䅁权啄䅂䅁权汄权䅁权浄权䅁权湄权䅁允䅁䅁䅅䅁䭁䉁䕁䅁䵁䅉䅅䅁䙁䅁䅁睁䵁䅁䅁权噁兄䅁权潄权䅁权浄权䅁权湄权䅁允䅁䅁䅅䅁䭁䉁䕁䅁䵁䅉䅅䅁䙁䅁䅁睁䵁䅁䅁权塁兄䅁权潄权䅁权浄权䅁权湄权䅁允䅁䅁䅅䅁䭁䉁䕁䅁䵁䅉䅅䅁䙁䅁䅁睁䵁䅁䅁权呂兂䅁权潄权䅁权浄权䅁权湄权䅁允䅁䅁䅅䅁䭁䅁䱙䅁䵁䅉䅅䅁䙁䅁䅁睁䵁䅁䅁权啄䅂䅁权潄权䅁权浄权䅁权湄权䅁允䅁䅁䅅䅁䭁䉁䕁䅁䵁䅉䅅䅁䙁䅁䅁睁䵁䅁䅁权䭄䅄䅁权煄权䅁权浄权䅁权牄权䅁允䅁䅁䅅䅁䭁䉁䕁䅁䵁䅉䅅䅁䙁䅁䅁睁䵁䅁䅁权啄䅂䅁权獄权䅁权浄权䅁权湄权䅁允䅁䅁䅅䅁䭁䉁䕁䅁䵁䅉䅅䅁䙁䅁䅁睁䵁䅁䅁权䡄䅂䅁权瑄权䅁权浄权䅁权湄权䅁允䅁䅁䅅䅁䭁䉁䕁䅁䵁䅉䅅䅁䙁䅁䅁睁䵁䅁䅁权乂兄䅁权煄权䅁权浄权䅁权牄权䅁允䅁䅁䅅䅁䡁䅁䅁䅁杄畏䅚䍄䉁䅁䅁睁䅁䅁䅍䅄䅁䅁䅯兙䄰䅁䅯杈䅙䅁䅅䅁䉁䅁䅁权慁睂䅁䍄䉁䅁䅁兂䅁䅁䅍䅄䅁䅁䅯兎䅷䅁䅯朶䅯䅁䅯朵䅯䅁䅯眶䅯䅁䅅䅁䉁䅁䅁睂䅁䅁䅁䑁洷䅑杷允䅁䅁䅑䅁䑁䅁䅷䅁䭁䝁久䅁䭁䉁䜸䅁䭁䍁䝁䅁䉁䅁䅁允䅁䅁䅯睭䅙䅁杷允䅁䅁䅑䅁䑁䅁䅷䅁䭁䍁䈸䅁䭁䅁䍅䅁䭁䅁䍕䅁䉁䅁䅁允䅁䅁䅕捺䑊敦卑䔱䵁䅉䅅䅁䕁䅁䅁睁䵁䅁䅁权扃兂䅁权晁杂䅁权杁杂䅁允䅁䅁䅅䅁䭁䥁䜰䅁䵁䅉䅅䅁䙁䅁䅁睁䵁䅁䅁权㍂兂䅁权汄权䅁权浄权䅁权湄权䅁允䅁䅁䅅䅁䭁䉁䕁䅁䵁䅉䅅䅁䑁䅁䅁睁䵁䅁䅁权㝃兄䅁权奁杂䅁允䅁䅁䅅䅁䭁䑁䝫䅁䵁䅉䅅䅁䙁䅁䅁睁䵁䅁䅁权㍂兂䅁权獄权䅁权浄权䅁权湄权䅁允䅁䅁䅅䅁䭁䉁䕁䅁䵁䅉䅅䅁䙁䅁䅁睁䵁䅁䅁权桂兄䅁权瑄权䅁权浄权䅁权湄权䅁允䅁䅁䅅䅁䭁䉁䕁䅁䵁䅉䅅䅁䑁䅁䅁睁䵁䅁䅁权癁兂䅁权奁杂䅁允䅁䅁䅅䅁䭁䡁䝷䅁䵁䅉䅅䅁䙁䅁䅁睁䵁䅁䅁权慁兄䅁权灄权䅁权浄权䅁权湄权䅁允䅁䅁䅅䅁䭁䉁䕁䅁䵁䅉䅅䅁䕁䅁䅁睁䵁䅁䅁权汃允䅁权剁䅁䅁权䕁杁䅁允䅁䅁䅅䅁啁䵁㡪啳䅷䅁䅁䍄䉁䅁䅁睁䅁䅁䅍䅄䅁䅁䅯睌䅕䅁䅯䅈䅙䅁䅅䅁䉁䅁䅁权䉂杂䅁䍄䉁䅁䅁睁䅁䅁䅍䅄䅁䅁䅯睌䅕䅁䅯杈䅙䅁䅅䅁䉁䅁䅁权千杂䅁䍄䉁䅁䅁睁䅁䅁䅍䅄䅁䅁䅯䄳䅷䅁䅯杇䅙䅁䅅䅁䉁䅁䅁权䍁䅃䅁䍄䉁䅁䅁䅂䅁䅁䅍䅄䅁䅁䅯杘䅅䅁䅯权䅁䅁䅯兂䅁䅁䅅䅁䉁䅁䅁兂汄䌰扌堫头䅑杷允䅁䅁䅑䅁䑁䅁䅷䅁䭁䍁䘸䅁䭁䉁䜸䅁䭁䍁䝁䅁䉁䅁䅁允䅁䅁䅯材䅣䅁杷允䅁䅁䅍䅁䑁䅁䅷䅁䭁䍁䘸䅁䭁䍁䝙䅁䉁䅁䅁允䅁䅁䅕䉵䘶ㄶ䥇䕗䵁䅉䅅䅁䑁䅁䅁睁䵁䅁䅁权䑂睃䅁权敁杂䅁允䅁䅁䅅䅁䭁乁䝅䅁䵁䅉䅅䅁䕁䅁䅁睁䵁䅁䅁权䉂睄䅁权晁杂䅁权杁杂䅁允䅁䅁䅅䅁䭁䩁䝙䅁䵁䅉䅅䅁䙁䅁䅁睁䵁䅁䅁权癁兂䅁权瑄权䅁权浄权䅁权湄权䅁允䅁䅁䅅䅁䭁䉁䕁䅁䵁䅉䅅䅁䙁䅁䅁睁䵁䅁䅁权䕄䅄䅁权汄权䅁权浄权䅁权湄权䅁允䅁䅁䅅䅁䭁䉁䕁䅁䵁䅉䅅䅁䕁䅁䅁睁䵁䅁䅁权坄䅄䅁权晁杂䅁权杁杂䅁允䅁䅁䅅䅁䭁䍁䩁䅁䵁䅉䅅䅁䑁䅁䅁睁䵁䅁䅁权浃兂䅁权敁杂䅁允䅁䅁䅅䅁䭁䍁䥅䅁䵁䅉䅅䅁䙁䅁䅁睁䵁䅁䅁权䙃兄䅁权獄权䅁权浄权䅁权湄权䅁允䅁䅁䅅䅁䭁䉁䕁䅁䵁䅉䅅䅁䕁䅁䅁睁䵁䅁䅁权浃兂䅁权晁杂䅁权杁杂䅁允䅁䅁䅅䅁䭁䭁䝳䅁䵁䅉䅅䅁䑁䅁䅁睁䵁䅁䅁权浃兂䅁权流杂䅁允䅁䅁䅅䅁䙁䭁䠵場啯汪䅖䍄䉁䅁䅁睁䅁䅁䅍䅄䅁䅁䅯杤䄴䅁䅯䅇䅙䅁䅅䅁䉁䅁䅁权㕁杂䅁䍄䉁䅁䅁䅂䅁䅁䅍䅄䅁䅁䅯睦䅅䅁䅯充䅁䅁䅯兂䅁䅁䅅䅁䉁䅁䅁䅆䅄牗噳䅁䅁䅁杷允䅁䅁䅍䅁䑁䅁䅷䅁䭁䩁䙫䅁䭁䉁䜴䅁䉁䅁䅁允䅁䅁䅯杇䅣䅁杷允䅁䅁䅕䅁䑁䅁䅷䅁䭁佁䘰䅁䭁佁䭫䅁䭁佁䭙䅁䭁佁䭣䅁䉁䅁䅁允䅁䅁䅯䈹䅁䅁杷允䅁䅁䅍䅁䑁䅁䅷䅁䭁䅁䱅䅁䭁䍁䝑䅁䉁䅁䅁允䅁䅁䅯䈴䅅䅁杷允䅁䅁䅕䅁䑁䅁䅷䅁䭁佁䘰䅁䭁佁䭷䅁䭁佁䭙䅁䭁佁䭣䅁䉁䅁䅁允䅁䅁䅣䅁䅁䵁求䔵䵁䅉䅅䅁䙁䅁䅁睁䵁䅁䅁权あ䅄䅁权汄权䅁权浄权䅁权湄权䅁允䅁䅁䅅䅁䭁䑁䱣䅁䵁䅉䅅䅁䙁䅁䅁睁䵁䅁䅁权畁杄䅁权潄权䅁权浄权䅁权湄权䅁允䅁䅁䅅䅁䭁䅁䱙䅁䵁䅉䅅䅁䑁䅁䅁睁䵁䅁䅁权䵁兂䅁权敁杂䅁允䅁䅁䅅䅁䭁䍁䥕䅁䵁䅉䅅䅁䙁䅁䅁睁䵁䅁䅁权桂䅄䅁权煄权䅁权浄权䅁权牄权䅁允䅁䅁䅅䅁䡁䅁䅁䅁杂畎䅚䍄䉁䅁䅁睁䅁䅁䅍䅄䅁䅁䅯䅂䅳䅁䅯杇䅙䅁䅅䅁䉁䅁䅁权坄杂䅁䍄䉁䅁䅁兂䅁䅁䅍䅄䅁䅁䅯䅄䅕䅁䅯䄷䅯䅁䅯朵䅯䅁䅯眵䅯䅁䅅䅁䉁䅁䅁睂䅁䅁䅁䉯浘䅑杷允䅁䅁䅕䅁䑁䅁䅷䅁䭁䅁䙷䅁䭁佁䬰䅁䭁佁䭙䅁䭁佁䭣䅁䉁䅁䅁允䅁䅁䅣䅁䅁䭁噁欵䵁䅉䅅䅁䑁䅁䅁睁䵁䅁䅁权㑂兄䅁权慁杂䅁允䅁䅁䅅䅁䭁䑁䝷䅁䵁䅉䅅䅁䕁䅁䅁睁䵁䅁䅁权䡄兂䅁权晁杂䅁权杁杂䅁允䅁䅁䅅䅁䭁䉁䤸䅁䵁䅉䅅䅁䑁䅁䅁睁䵁䅁䅁权䡄兂䅁权流杂䅁允䅁䅁䅅䅁䙁䕁桪桥畓ㅨ䅨䍄䉁䅁䅁兂䅁䅁䅍䅄䅁䅁䅯睸䅕䅁䅯儶䅯䅁䅯朵䅯䅁䅯眵䅯䅁䅅䅁䉁䅁䅁权ㅄ䅅䅁䍄䉁䅁䅁兂䅁䅁䅍䅄䅁䅁䅯睸䅕䅁䅯朶䅯䅁䅯朵䅯䅁䅯眶䅯䅁䅅䅁䉁䅁䅁睂䅁䅁䅁䍉浲䅑杷允䅁䅁䅕䅁䑁䅁䅷䅁䭁䵁䙣䅁䭁佁䭷䅁䭁佁䭙䅁䭁佁䭣䅁䉁䅁䅁允䅁䅁䅣䅁䅁䅁婃唵䵁䅉䅅䅁䙁䅁䅁睁䵁䅁䅁权摁䅄䅁权潄权䅁权浄权䅁权湄权䅁允䅁䅁䅅䅁䭁䉁䕁䅁䵁䅉䅅䅁䙁䅁䅁睁䵁䅁䅁权汄兂䅁权潄权䅁权浄权䅁权湄权䅁允䅁䅁䅅䅁䭁䅁䱙䅁䵁䅉䅅䅁䙁䅁䅁睁䵁䅁䅁权晁䅄䅁权潄权䅁权浄权䅁权湄权䅁允䅁䅁䅅䅁䭁䉁䕁䅁䵁䅉䅅䅁䑁䅁䅁睁䵁䅁䅁权䡃杄䅁权捁杂䅁允䅁䅁䅅䅁䭁䝁䡧䅁䵁䅉䅅䅁䕁䅁䅁睁䵁䅁䅁权剃䅁䅁权䭁䅁䅁权䕁杁䅁允䅁䅁䅅䅁䙁䱁穢搯㑒卡䅸䍄䉁䅁䅁睁䅁䅁䅍䅄䅁䅁䅯朹䅕䅁䅯䅇䅙䅁䅅䅁䉁䅁䅁权㥁杂䅁䍄䉁䅁䅁睁䅁䅁䅍䅄䅁䅁䅯朹䅕䅁䅯杇䅙䅁䅅䅁䉁䅁䅁权㥁杂䅁䍄䉁䅁䅁䅂䅁䅁䅍䅄䅁䅁䅯杔䅅䅁䅯䅂䅁䅁䅯兂䅁䅁䅅䅁䉁䅁䅁䅆杂圸䉅䅁䅁䅁杷允䅁䅁䅕䅁䑁䅁䅷䅁䭁䡁䙕䅁䭁佁䭕䅁䭁佁䭙䅁䭁佁䭣䅁䉁䅁䅁允䅁䅁䅯儫䅯䅁杷允䅁䅁䅍䅁䑁䅁䅷䅁䭁偁䙙䅁䭁䉁䜴䅁䉁䅁䅁允䅁䅁䅯睫䅣䅁杷允䅁䅁䅍䅁䑁䅁䅷䅁䭁䉁乑䅁䭁䉁䜴䅁䉁䅁䅁允䅁䅁䅯䅎䅙䅁杷允䅁䅁䅑䅁䑁䅁䅷䅁䭁偁䙙䅁䭁䉁䜸</t>
  </si>
  <si>
    <t>䅁䭁䍁䝁䅁䉁䅁䅁允䅁䅁䅯杬䅣䅁杷允䅁䅁䅍䅁䑁䅁䅷䅁䭁偁䙙䅁䭁䍁䝙䅁䉁䅁䅁允䅁䅁䅕捺䵺䵺䵸䕖䵁䅉䅅䅁䙁䅁䅁睁䵁䅁䅁权偄兄䅁权瑄权䅁权浄权䅁权湄权䅁允䅁䅁䅅䅁䡁䅁䅁䅁䅁佒䅚䍄䉁䅁䅁睁䅁䅁䅍䅄䅁䅁䅯䅮䅷䅁䅯䅈䅙䅁䅅䅁䉁䅁䅁权煁杂䅁䍄䉁䅁䅁兂䅁䅁䅍䅄䅁䅁䅯朹䅕䅁䅯儷䅯䅁䅯朵䅯䅁䅯眵䅯䅁䅅䅁䉁䅁䅁睂䅁䅁䅁䵙汶䅑杷允䅁䅁䅍䅁䑁䅁䅷䅁䭁䉁䙫䅁䭁䉁䝯䅁䉁䅁䅁允䅁䅁䅯睷䅙䅁杷允䅁䅁䅕䅁䑁䅁䅷䅁䭁䝁䵍䅁䭁佁䬰䅁䭁佁䭙䅁䭁佁䭣䅁䉁䅁䅁允䅁䅁䅯䅅䅑䅁杷允䅁䅁䅍䅁䑁䅁䅷䅁䭁䉁䙫䅁䭁䍁䝙䅁䉁䅁䅁允䅁䅁䅕牕敧敨硵䕔䵁䅉䅅䅁䑁䅁䅁睁䵁䅁䅁权睁杄䅁权慁杂䅁允䅁䅁䅅䅁䭁䉁䝳䅁䵁䅉䅅䅁䙁䅁䅁睁䵁䅁䅁权婁兂䅁权潄权䅁权浄权䅁权湄权䅁允䅁䅁䅅䅁䭁䅁䱙䅁䵁䅉䅅䅁䕁䅁䅁睁䵁䅁䅁权桂䅁䅁权䭁䅁䅁权䙁䅁䅁允䅁䅁䅅䅁䙁乁倹婪畤杅䅴䍄䉁䅁䅁兂䅁䅁䅍䅄䅁䅁䅯兇䅕䅁䅯儶䅯䅁䅯朵䅯䅁䅯眵䅯䅁䅅䅁䉁䅁䅁权㉄䅅䅁䍄䉁䅁䅁兂䅁䅁䅍䅄䅁䅁䅯兇䅕䅁䅯朶䅯䅁䅯朵䅯䅁䅯眶䅯䅁䅅䅁䉁䅁䅁睂䅁䅁䅁䕯浢䅑杷允䅁䅁䅑䅁䑁䅁䅷䅁䭁䑁䅑䅁䭁䉁䅅䅁䭁䅁䍑䅁䉁䅁䅁允䅁䉁䅑䵌汵䅈䅁䅁䵁䅉䅅䅁䙁䅁䅁睁䵁䅁䅁权婁兂䅁权獄权䅁权浄权䅁权湄权䅁允䅁䅁䅅䅁䡁䅁䅁䅁权⭂䅚䍄䉁䅁䅁兂䅁䅁䅍䅄䅁䅁䅯兇䅕䅁䅯儷䅯䅁䅯朵䅯䅁䅯眵䅯䅁䅅䅁䉁䅁䅁睂䅁䅁䅁䈴洳䅑杷允䅁䅁䅍䅁䑁䅁䅷䅁䭁䥁何䅁䭁䉁䝯䅁䉁䅁䅁允䅁䅁䅯䅑䅙䅁杷允䅁䅁䅑䅁䑁䅁䅷䅁䭁䕁䅕䅁䭁䅁䍅䅁䭁䅁䍕䅁䉁䅁䅁允䅁䅁䅕䭆䠵娴楋䕁䵅䅉䅅䅁䕁䅁䅁睁䵁䅁䅁权䙂䅁䅁权䉁杁䅁权䑁杁䅁允䅁䅁䅅䅁䙁䍁䔳橤䩫昵䄱䍄䉁䅁䅁䅂䅁䅁䅍䅄䅁䅁䅯䉥䅁䅁䅯睈䅙䅁䅯䅉䅙䅁䅅䅁䉁䅁䅁权塁睂䅁䍄䉁䅁䅁兂䅁䅁䅍䅄䅁䅁䅯兪䅷䅁䅯朶䅯䅁䅯朵䅯䅁䅯眶䅯䅁䅅䅁䉁䅁䅁睂䅁䅁䅁䍯浦䅑杷允䅁䅁䅍䅁䑁䅁䅷䅁䭁佁偉䅁䭁䍁䝙䅁䉁䅁䅁允䅁䅁䅕䭆䠵場啯歕䵁䅉䅅䅁䕁䅁䅁睁䵁䅁䅁权䵂䅁䅁权剁䅁䅁权䙁䅁䅁允䅁䅁䅅䅁啁䕁敃睶䅣䅁䅁䍄䉁䅁䅁䅂䅁䅁䅍䅄䅁䅁䅯睃䅙䅁䅯睈䅙䅁䅯䅉䅙䅁䅅䅁䉁䅁䅁权䵂杂䅁䍄䉁䅁䅁兂䅁䅁䅍䅄䅁䅁䅯䅦䄰䅁䅯儷䅯䅁䅯朵䅯䅁䅯眵䅯䅁䅅䅁䉁䅁䅁睂䅁䅁䅁䑉浈䅑杷允䅁䅁䅍䅁䑁䅁䅷䅁䭁䅁䝳䅁䭁䍁䝑䅁䉁䅁䅁允䅁䅁䅯䅃䅣䅁杷允䅁䅁䅍䅁䑁䅁䅷䅁䭁䅁䝳䅁䭁䍁䝙䅁䉁䅁䅁允䅁䅁䅕敨剴䉵嘵啕䵁䅉䅅䅁䕁䅁䅁睁䵁䅁䅁权杄䅁䅁权䉁杁䅁权䑁杁䅁允䅁䅁䅅䅁䙁䅁㙖琸ㅱ⬵䅨䍄䉁䅁䅁兂䅁䅁䅍䅄䅁䅁䅯䅏䄰䅁䅯䄶䅯䅁䅯朵䅯䅁䅯眵䅯䅁䅅䅁䉁䅁䅁权允䅂䅁䍄䉁䅁䅁䅂䅁䅁䅍䅄䅁䅁䅯䅦䅁䅁䅯允䅉䅁䅯兂䅉䅁䅅䅁䉁䅁䅁兂あ兣睌䉏䑔䅑杷允䅁䅁䅑䅁䑁䅁䅷䅁䭁䡁䄰䅁䭁䅁䍅䅁䭁䅁䍕䅁䉁䅁䅁允䅁䅁䅕呩噂㡭捏啹䵁䅉䅅䅁䕁䅁䅁睁䵁䅁䅁权⭂䅁䅁权䉁杁䅁权䙁杁䅁允䅁䅁䅅䅁䙁偁歌䩙䩥摄䅒䍄䉁䅁䅁䅂䅁䅁䅍䅄䅁䅁䅯睱䅷䅁䅯睈䅙䅁䅯䅉䅙䅁䅅䅁䉁䅁䅁权䵂睂䅁䍄䉁䅁䅁䅂䅁䅁䅍䅄䅁䅁䅯杦䅁䅁䅯允䅉䅁䅯睁䅉䅁䅅䅁䉁䅁䅁兂乃祰嘫䩍䤷䅑杷允䅁䅁䅑䅁䑁䅁䅷䅁䭁䑁䉁䅁䭁䉁䅅䅁䭁䅁䅕䅁䉁䅁䅁允䅁䉁䅑䔲䙵杂䅁䅁䵁䅉䅅䅁䙁䅁䅁睁䵁䅁䅁权䱁杂䅁权灄权䅁权浄权䅁权湄权䅁允䅁䅁䅅䅁䭁䉁䕁䅁䵁䅉䅅䅁䕁䅁䅁睁䵁䅁䅁权扂䅁䅁权䉁杁䅁权䙁杁䅁允䅁䅁䅅䅁䙁乁倹婪㡥硤䉂䍄䉁䅁䅁兂䅁䅁䅍䅄䅁䅁䅯睃䅙䅁䅯朶䅯䅁䅯朵䅯䅁䅯眶䅯䅁䅅䅁䉁䅁䅁权允䅂䅁䍄䉁䅁䅁兂䅁䅁䅍䅄䅁䅁䅯杊䅕䅁䅯朶䅯䅁䅯朵䅯䅁䅯眶䅯䅁䅅䅁䉁䅁䅁睂䅁䅁䅁䔴洯䅑杷允䅁䅁䅕䅁䑁䅁䅷䅁䭁䅁䝳䅁䭁佁䭷䅁䭁佁䭙䅁䭁佁䭣䅁䉁䅁䅁允䅁䅁䅯䅅䅑䅁杷允䅁䅁䅑䅁䑁䅁䅷䅁䭁䱁䅅䅁䭁䅁䍅䅁䭁䅁䍕䅁䉁䅁䅁允䅁䅁䅕䤸杲㕦橆欯䵁䅉䅅䅁䕁䅁䅁睁䵁䅁䅁权硃䅁䅁权䉁杁䅁权䑁杁䅁允䅁䅁䅅䅁䙁䙁㥓噊然⽚䅬䍄䉁䅁䅁睁䅁䅁䅍䅄䅁䅁䅯兄䅕䅁䅯䅊䅙䅁䅅䅁䉁䅁䅁权䥁睂䅁䍄䉁䅁䅁睁䅁䅁䅍䅄䅁䅁䅯杴䅑䅁䅯䅈䅙䅁䅅䅁䉁䅁䅁权䉂杂䅁䍄䉁䅁䅁睁䅁䅁䅍䅄䅁䅁䅯杴䅑䅁䅯杊䅙䅁䅅䅁䉁䅁䅁兂䑄匹捨穪告䅑杷允䅁䅁䅕䅁䑁䅁䅷䅁䭁䵁䵅䅁䭁佁䭯䅁䭁佁䭙䅁䭁佁䭳䅁䉁䅁䅁允䅁䅁䅣䅁䅁䝁䥂欵䵁䅉䅅䅁䙁䅁䅁睁䵁䅁䅁权㑄兄䅁权煄权䅁权浄权䅁权牄权䅁允䅁䅁䅅䅁䭁䉁䕁䅁䵁䅉䅅䅁䙁䅁䅁睁䵁䅁䅁权㉃䅂䅁权潄权䅁权浄权䅁权湄权䅁允䅁䅁䅅䅁䭁䉁䕁䅁䵁䅉䅅䅁䙁䅁䅁睁䵁䅁䅁权晁杄䅁权煄权䅁权浄权䅁权牄权䅁允䅁䅁䅅䅁䭁䉁䕁䅁䵁䅉䅅䅁䙁䅁䅁睁䵁䅁䅁权㉃䅂䅁权灄权䅁权浄权䅁权湄权䅁允䅁䅁䅅䅁䭁䉁䕁䅁䵁䅉䅅䅁䑁䅁䅁睁䵁䅁䅁权癄䅂䅁权奁杂䅁允䅁䅁䅅䅁䭁䕁䝑䅁䵁䅉䅅䅁䙁䅁䅁睁䵁䅁䅁权塃兄䅁权瑄权䅁权浄权䅁权湄权䅁允䅁䅁䅅䅁䭁䉁䕁䅁䵁䅉䅅䅁䑁䅁䅁睁䵁䅁䅁权䕄兂䅁权捁杂䅁允䅁䅁䅅䅁䭁䙁䝫䅁䵁䅉䅅䅁䙁䅁䅁睁䵁䅁䅁权癄䅂䅁权瑄权䅁权浄权䅁权湄权䅁允䅁䅁䅅䅁䡁䅁䅁䅁䅂何䅚䍄䉁䅁䅁睁䅁䅁䅍䅄䅁䅁䅯䅂䅕䅁䅯䅈䅙䅁䅅䅁䉁䅁䅁权癃杂䅁䍄䉁䅁䅁䅂䅁䅁䅍䅄䅁䅁䅯儷䅅䅁䅯充䅁䅁䅯䅂䅉䅁䅅䅁䉁䅁䅁䅆杂㡢坫䅁䅁䅁杷允䅁䅁䅍䅁䑁䅁䅷䅁䭁䅁䙑䅁䭁䍁䝙䅁䉁䅁䅁允䅁䅁䅕場啯歲剥啖䵁䅉䅅䅁䑁䅁䅁睁䵁䅁䅁权䑄䅂䅁权歁杂䅁允䅁䅁䅅䅁䭁䝁䤸䅁䵁䅉䅅䅁䙁䅁䅁睁䵁䅁䅁权㥁兂䅁权汄权䅁权浄权䅁权湄权䅁允䅁䅁䅅䅁䭁䑁䱧䅁䵁䅉䅅䅁䙁䅁䅁睁䵁䅁䅁权䕁兂䅁权獄权䅁权浄权䅁权湄权䅁允䅁䅁䅅䅁䡁䅁䅁䅁䅄畒䅎䍄䉁䅁䅁睁䅁䅁䅍䅄䅁䅁䅯其䅷䅁䅯杊䅙䅁䅅䅁䉁䅁䅁兂啁歲桦来卒䅑杷允䅁䅁䅕䅁䑁䅁䅷䅁䭁䅁䵙䅁䭁佁䭧䅁䭁佁䭙䅁䭁佁䭣䅁䉁䅁䅁允䅁䅁䅯䅅䅑䅁杷允䅁䅁䅕䅁䑁䅁䅷䅁䭁䡁䵫䅁䭁佁䭫䅁䭁佁䭙䅁䭁佁䭣䅁䉁䅁䅁允䅁䅁䅯桕䅉䅁杷允䅁䅁䅑䅁䑁䅁䅷䅁䭁䥁䅣䅁䭁䉁䅅䅁䭁䅁䍑䅁䉁䅁䅁允䅁䉁䅑䑑瑥光䅁䅁䵁䅉䅅䅁䙁䅁䅁睁䵁䅁䅁权䕁兂䅁权瑄权䅁权浄权䅁权湄权䅁允䅁䅁䅅䅁䡁䅁䅁䅁䅄畒䅎䍄䉁䅁䅁䅂䅁䅁䅍䅄䅁䅁䅯杳䅕䅁䅯睈䅙䅁䅯䅉䅙䅁䅅䅁䉁䅁䅁权牂睂䅁䍄䉁䅁䅁睁䅁䅁䅍䅄䅁䅁䅯条䅕䅁䅯䅈䅙䅁䅅䅁䉁䅁䅁权楂杂䅁䍄䉁䅁䅁兂䅁䅁䅍䅄䅁䅁䅯䅅䄴䅁䅯朶䅯䅁䅯朵䅯䅁䅯眶䅯䅁䅅䅁䉁䅁䅁权允䅂䅁䍄䉁䅁䅁睁䅁䅁䅍䅄䅁䅁䅯兎䅕䅁䅯䅈䅙䅁䅅䅁䉁䅁䅁权湁杂䅁䍄䉁䅁䅁睁䅁䅁䅍䅄䅁䅁䅯兎䅕䅁䅯䅊䅙䅁䅅䅁䉁䅁䅁权允䅂䅁䍄䉁䅁䅁䅂䅁䅁䅍䅄䅁䅁䅯睍䄸䅁䅯睈䅙䅁䅯䅉䅙䅁䅅䅁䉁䅁䅁权㑁杂䅁䍄䉁䅁䅁䅂䅁䅁䅍䅄䅁䅁䅯兔䅁䅁䅯䅂䅁䅁䅯䅂䅉䅁䅅䅁䉁䅁䅁䅆㑄㑲䵣䅁䅁䅁杷允䅁䅁䅍䅁䑁䅁䅷䅁䭁䑁䙕䅁䭁䍁䝙䅁䉁䅁䅁允䅁䅁䅕䉵䘶ㄶ奆啗䵁䅉䅅䅁䑁䅁䅁睁䵁䅁䅁权䍃兄䅁权歁杂䅁允䅁䅁䅅䅁䭁䵁卑䅁䵁䅉䅅䅁䑁䅁䅁睁䵁䅁䅁权奃䅂䅁权流杂䅁允䅁䅁䅅䅁䙁䭁睒児塲ㅉ䅎䍄䉁䅁䅁䅂䅁䅁䅍䅄䅁䅁䅯䅒䅅䅁䅯䅂䅁䅁䅯䅂䅉䅁䅅䅁䉁䅁䅁䅆睃⼷䅁䅁䅁䅁杷允䅁䅁䅕䅁䑁䅁䅷䅁䭁䑁䙕䅁䭁佁䭕䅁䭁佁䭙䅁䭁佁䭣䅁䉁䅁䅁允䅁䅁䅯䅏䅳䅁杷允䅁䅁䅕䅁䑁䅁䅷䅁䭁䑁䙕䅁䭁佁䭫䅁䭁佁䭙䅁䭁佁䭣䅁䉁䅁䅁允䅁䅁䅯䈫䅁䅁杷允䅁䅁䅕䅁䑁䅁䅷䅁䭁䑁䙕䅁䭁佁䭯䅁䭁佁䭙䅁䭁佁䭳䅁䉁䅁䅁允䅁䅁䅣䅁䅁䝁䑂欵䵁䅉䅅䅁䕁䅁䅁睁䵁䅁䅁权睄睃䅁权晁杂䅁权杁杂䅁允䅁䅁䅅䅁䭁䑁䝧䅁䵁䅉䅅䅁䙁䅁䅁睁䵁䅁䅁权ㅁ兂䅁权瑄权䅁权浄权䅁权湄权䅁允䅁䅁䅅䅁䡁䅁䅁䅁杂⭑䅚䍄䉁䅁䅁兂䅁䅁䅍䅄䅁䅁䅯睆䅳䅁䅯朶䅯䅁䅯朵䅯䅁䅯眶䅯䅁䅅䅁䉁䅁䅁权允䅂䅁䍄䉁䅁䅁兂䅁䅁䅍䅄䅁䅁䅯杳䅑䅁䅯儵䅯䅁䅯朵䅯䅁䅯眵䅯䅁䅅䅁䉁䅁䅁权捁睃䅁䍄䉁䅁䅁睁䅁䅁䅍䅄䅁䅁䅯睵䅕䅁䅯杇䅙䅁䅅䅁䉁䅁䅁权坄杂䅁䍄䉁䅁䅁䅂䅁䅁䅍䅄䅁䅁䅯入䅅䅁䅯权䅁䅁䅯䅂䅉䅁䅅䅁䉁䅁䅁兂䑃䵷桱扒啙䅑杷允䅁䅁䅍䅁䑁䅁䅷䅁䭁䱁䙳䅁䭁䍁䝙䅁䉁䅁䅁允䅁䅁䅕歲桦桥敒歖䵁䅉䅅䅁䑁䅁䅁睁䵁䅁䅁权癁䅄䅁权奁杂䅁允䅁䅁䅅䅁䭁䡁䝷䅁䵁䅉䅅䅁䙁䅁䅁睁䵁䅁䅁权㝃兂䅁权灄权䅁权浄权䅁权湄权䅁允䅁䅁䅅䅁䭁偁八䅁䵁䅉䅅䅁䕁䅁䅁睁䵁䅁䅁权䩁允䅁权䕁䅁䅁权䕁杁䅁允䅁䅁䅅䅁啁䩁獕兄䅁䅁䅁䍄䉁䅁䅁兂䅁䅁䅍䅄䅁䅁䅯睵䅕䅁䅯朶䅯䅁䅯朵䅯䅁䅯眶䅯䅁䅅䅁䉁䅁䅁睂䅁䅁䅁䑑浶䅑杷允䅁䅁䅍䅁䑁䅁䅷䅁䭁乁䙧䅁䭁䍁䝙䅁䉁䅁䅁允䅁䅁䅕敨剴䉵氷歕䵁䅉䅅䅁䙁䅁䅁睁䵁䅁䅁权㝃兂䅁权瑄权䅁权浄权䅁权湄权䅁允䅁䅁䅅䅁䡁䅁䅁䅁䅁佢䅎䍄䉁䅁䅁䅂䅁䅁䅍䅄䅁䅁䅯䄴䅁䅁䅯䅂䅁䅁䅯䅂䅉䅁䅅䅁䉁䅁䅁䅆潄硹䙑䅁䅁䅁杷允䅁䅁䅕䅁䑁䅁䅷䅁䭁䝁䘴䅁䭁佁䭕䅁䭁佁䭙䅁䭁佁䭣䅁䉁䅁䅁允䅁䅁䅯䅅䅑䅁杷允䅁䅁䅍䅁䑁䅁䅷䅁䭁䑁䰸䅁䭁䍁䝙䅁䉁䅁䅁允䅁䅁䅕敨剴䉵氵歖䵁䅉䅅䅁䑁䅁䅁睁䵁䅁䅁权歃䅄䅁权敁杂䅁允䅁䅁䅅䅁䭁䍁䡑䅁䵁䅉䅅䅁䙁䅁䅁睁䵁䅁䅁权畂兂䅁权灄权䅁权浄权䅁权湄权䅁允䅁䅁䅅䅁䭁䉁䕁䅁䵁䅉䅅䅁䑁䅁䅁睁䵁䅁䅁权奄䅅䅁权歁杂䅁允䅁䅁䅅䅁䭁偁兯䅁䵁䅉䅅䅁䕁䅁䅁睁䵁䅁䅁权㑄权䅁权晁杂䅁权杁杂䅁允䅁䅁䅅䅁䭁䕁䝷䅁䵁䅉䅅䅁䙁䅁䅁睁䵁䅁䅁权畂兂䅁权煄权䅁权浄权䅁权牄权䅁允䅁䅁䅅䅁䭁䉁䕁䅁䵁䅉䅅䅁䙁䅁䅁睁䵁䅁䅁权䍃兄䅁权灄权䅁权浄权䅁权湄权䅁允䅁䅁䅅䅁䭁偁关䅁䵁䅉䅅䅁䕁䅁䅁睁䵁䅁䅁权䭂兂䅁权晁杂䅁权杁杂䅁允䅁䅁䅅䅁䭁䭁䤰䅁䵁䅉䅅䅁䕁䅁䅁睁䵁䅁䅁权歄允䅁权䭁䅁䅁权䙁䅁䅁允䅁䅁䅅䅁䙁䍁睇浣剩剢䄵䍄䉁䅁䅁兂䅁䅁䅍䅄䅁䅁䅯杢䅕䅁䅯䄷䅯䅁䅯朵䅯䅁䅯眵䅯䅁䅅䅁䉁䅁䅁权允䅂䅁䍄䉁䅁䅁䅂䅁䅁䅍䅄䅁䅁䅯朷䅅䅁䅯充䅁䅁䅯兂䅁䅁䅅䅁䉁䅁䅁䅆杄䑇娴䅁䅁䅁杷允䅁䅁䅕䅁䑁䅁䅷䅁䭁䥁䱳䅁䭁佁䭫䅁䭁佁䭙䅁䭁佁䭣䅁䉁䅁䅁允䅁䅁䅯䅅䅑䅁杷允䅁䅁䅑䅁䑁䅁䅷䅁䭁䵁䅅䅁䭁䅁䍅䅁䭁䅁䍉䅁䉁䅁䅁允䅁䅁䅕汩䬯ㅹ獫䕂䵅䅉䅅䅁䙁䅁䅁睁䵁䅁䅁权畂兂䅁权瑄权䅁权浄权䅁权湄权䅁允䅁䅁䅅䅁䭁䉁䕁䅁䵁䅉䅅䅁䑁䅁䅁睁䵁䅁䅁权ぃ䅂䅁权捁杂䅁允䅁䅁䅅䅁䭁䕁䝅䅁䵁䅉䅅䅁䑁䅁䅁睁䵁䅁䅁权浃䅂䅁权捁杂䅁允䅁䅁䅅䅁䭁䝁䝉䅁䵁䅉䅅䅁䑁䅁䅁睁䵁䅁䅁权ぃ䅂䅁权敁杂䅁允䅁䅁䅅䅁䭁䙁䝙䅁䵁䅉䅅䅁䑁䅁䅁睁䵁䅁䅁权㕄䅄䅁权捁杂䅁允䅁䅁䅅䅁䭁䝁䝉䅁䵁䅉䅅䅁䑁䅁䅁睁䵁䅁䅁权㑂兄䅁权奁杂䅁允䅁䅁䅅䅁䭁䕁䝯䅁䵁䅉䅅䅁䕁䅁䅁睁䵁䅁䅁权ぃ䅂䅁权晁杂䅁权杁杂䅁允䅁䅁䅅䅁䭁䭁䠸䅁䵁䅉䅅䅁䑁䅁䅁睁䵁䅁䅁权㝂䅄䅁权奁杂䅁允䅁䅁䅅䅁䭁䡁䝷䅁䵁䅉䅅䅁䕁䅁䅁睁䵁䅁䅁权㕄允䅁权䭁䅁䅁权䙁䅁䅁允䅁䅁䅅䅁䙁䝁汄䌰扌剥䅆䍄䉁䅁䅁䅂䅁䅁䅍䅄䅁䅁䅯李䄸䅁䅯睈䅙䅁䅯䅉䅙䅁䅅䅁䉁䅁䅁权㡄䅅䅁䍄䉁䅁䅁兂䅁䅁䅍䅄䅁䅁䅯䅴䅑䅁䅯儵䅯䅁䅯朵䅯䅁䅯眵䅯䅁䅅䅁䉁䅁䅁权允䅂䅁䍄䉁䅁䅁兂䅁䅁䅍䅄䅁䅁䅯䅴䅑䅁䅯儶䅯䅁䅯朵䅯䅁䅯眵䅯䅁䅅䅁䉁䅁䅁权允䅂䅁䍄䉁䅁䅁睁䅁䅁䅍䅄䅁䅁䅯朵䅑䅁䅯杇䅙䅁䅅䅁䉁䅁䅁权䍄杂䅁䍄䉁䅁䅁兂䅁䅁䅍䅄䅁䅁䅯兪䅕䅁䅯儶䅯䅁䅯朵䅯䅁䅯眵䅯䅁䅅䅁䉁䅁䅁权允䅂䅁䍄䉁䅁䅁睁䅁䅁䅍䅄䅁䅁䅯朵䅑䅁䅯杈䅙䅁䅅䅁䉁䅁䅁权噄杂䅁䍄䉁䅁䅁䅂䅁䅁䅍䅄䅁䅁䅯朱䅁䅁䅯䅂䅁䅁䅯䅂䅉䅁䅅䅁䉁䅁䅁䅆元㥋䅯䅁䅁䅁杷允䅁䅁䅍䅁䑁䅁䅷䅁䭁佁乙䅁䭁䉁䝧䅁䉁䅁䅁允䅁䅁䅯䅦䅙䅁杷允䅁䅁䅑䅁䑁䅁䅷䅁䭁佁䕙䅁䭁䉁䜸䅁䭁䍁䝁䅁䉁䅁䅁允䅁䅁䅯睖䅣䅁杷允䅁䅁䅕䅁䑁䅁䅷䅁䭁佁䕙䅁䭁佁䭕䅁䭁佁䭙䅁䭁佁䭣䅁䉁䅁䅁允䅁䅁䅯䅅䅑䅁杷允䅁䅁䅍䅁䑁䅁䅷䅁䭁䥁久䅁䭁䍁䝙䅁䉁䅁䅁允䅁䅁䅕硥畓⭒煇ざ䵁䅉䅅䅁䙁䅁䅁睁䵁䅁䅁权浄䅂䅁权潄权䅁权浄权䅁权湄权䅁允䅁䅁䅅䅁䭁䉁䕁䅁䵁䅉䅅䅁䑁䅁䅁睁䵁䅁䅁权䝁杂䅁权捁杂䅁允䅁䅁䅅䅁䭁䅁䡍䅁䵁䅉䅅䅁䑁䅁䅁睁䵁䅁䅁权奃睃䅁权慁杂䅁允䅁䅁䅅䅁䭁䑁䝷䅁䵁䅉䅅䅁䑁䅁䅁睁䵁䅁䅁权慃睃䅁权慁杂䅁允䅁䅁䅅䅁䭁䵁䝉䅁䵁䅉䅅䅁䑁䅁䅁睁䵁䅁䅁权䝁杂䅁权敁杂䅁允䅁䅁䅅䅁䭁䍁䥳䅁䵁䅉䅅䅁䑁䅁䅁睁䵁䅁䅁权䝁杂䅁权歁杂䅁允䅁䅁䅅䅁䭁偁儰䅁䵁䅉䅅䅁䑁䅁䅁睁䵁䅁䅁权䝁杂䅁权流杂䅁允䅁䅁䅅䅁䙁䝁浚浚浚汖䅚䍄䉁䅁䅁䅂䅁䅁䅍䅄䅁䅁䅯䄵䅁䅁䅯䅂䅁䅁䅯兂䅁䅁䅅䅁䉁䅁䅁䅆䥂ㅡ䅫䅁䅁䅁杷允䅁䅁䅕䅁䑁䅁䅷䅁䭁䅁䝙䅁䭁佁䭕䅁䭁佁䭙䅁䭁佁䭣䅁䉁䅁䅁允䅁䅁䅯䅈䅳䅁杷允䅁䅁䅍䅁䑁䅁䅷䅁䭁䅁䝧䅁䭁䍁䝑䅁䉁䅁䅁允䅁䅁䅯䅴䅧䅁杷允䅁䅁䅕䅁䑁䅁䅷䅁䭁䉁䱅䅁䭁佁䭷䅁䭁佁䭙䅁䭁佁䭣䅁䉁䅁䅁允䅁䅁䅣䅁䅁䭁奃唵䵁䅉䅅䅁䙁䅁䅁睁䵁䅁䅁权癄睃䅁权灄权䅁权浄权䅁权湄权䅁允䅁䅁䅅䅁䭁佁副䅁䵁䅉䅅䅁䙁䅁䅁睁䵁䅁䅁权䝁杂䅁权潄权䅁权浄权䅁权湄权䅁允䅁䅁䅅䅁䭁䅁䱙䅁䵁䅉䅅䅁䙁䅁䅁睁䵁䅁䅁权䝁杂䅁权煄权䅁权浄权䅁权牄权䅁允䅁䅁䅅䅁䡁䅁䅁䅁权住䅚䍄䉁䅁䅁睁䅁䅁䅍䅄䅁䅁䅯杕䄰䅁䅯䅇䅙䅁䅅䅁䉁䅁䅁权㥁杂䅁䍄䉁䅁䅁睁䅁䅁䅍䅄䅁䅁䅯䅢䅕䅁䅯䅈䅙䅁䅅䅁䉁䅁䅁权慂杂䅁䍄䉁䅁䅁睁䅁䅁䅍䅄䅁䅁䅯䅢䅕䅁䅯杈䅙䅁䅅䅁䉁䅁䅁权捂杂䅁䍄䉁䅁䅁兂䅁䅁䅍䅄䅁䅁䅯朰䄸䅁䅯䄷䅯䅁䅯朵䅯䅁䅯眵䅯䅁䅅䅁䉁䅁䅁权允䅂䅁䍄䉁䅁䅁兂䅁䅁䅍䅄䅁䅁䅯䅢䅕䅁䅯朶䅯䅁䅯朵䅯䅁䅯眶䅯䅁䅅䅁䉁䅁䅁睂䅁䅁䅁䔴浦䅑杷允䅁䅁䅕䅁䑁䅁䅷䅁䭁䝁䙷䅁䭁佁䬰䅁䭁佁䭙䅁䭁佁䭣䅁䉁䅁䅁允䅁䅁䅣䅁䅁䕁䉄䔵䵁䅉䅅䅁䕁䅁䅁睁䵁䅁䅁权㡃允䅁权䕁䅁䅁权䕁杁䅁允䅁䅁䅅䅁啁䑁䕄䅅䅁䅁䅁䍄䉁䅁䅁睁䅁䅁䅍䅄䅁䅁䅯杹䅕䅁䅯䅈䅙䅁䅅䅁䉁䅁䅁权䉂杂䅁䍄䉁䅁䅁睁䅁䅁䅍䅄䅁䅁䅯杹䅕䅁䅯杊䅙䅁䅅䅁䉁䅁䅁兂啁歲桦煥剒䅑杷允䅁䅁䅕䅁䑁䅁䅷䅁䭁䵁䙯䅁䭁佁䭕䅁䭁佁䭙䅁䭁佁䭣䅁䉁䅁䅁允䅁䅁䅯兄䅳䅁杷允䅁䅁䅕䅁䑁䅁䅷䅁䭁䵁䙯䅁䭁佁䭧䅁䭁佁䭙䅁䭁佁䭣䅁䉁䅁䅁允䅁䅁䅯杂䅳䅁杷允䅁䅁䅕䅁䑁䅁䅷䅁䭁䡁䙫䅁䭁佁䭯䅁䭁佁䭙䅁䭁佁䭳䅁䉁䅁䅁允䅁䅁䅯䅅䅑䅁杷允䅁䅁䅍䅁䑁䅁䅷䅁䭁䩁䙅䅁䭁䍁䝙䅁䉁䅁䅁允䅁䅁䅕灭婭婭䩭䕗䵁䅉䅅䅁䙁䅁䅁睁䵁䅁䅁权剃兂䅁权灄权䅁权浄权䅁权湄权䅁允䅁䅁䅅䅁䭁偁儸䅁䵁䅉䅅䅁䙁䅁䅁睁䵁䅁䅁权剃兂䅁权煄权䅁权浄权䅁权牄权䅁允䅁䅁䅅䅁䡁䅁䅁䅁权⭔䅚䍄䉁䅁䅁兂䅁䅁䅍䅄䅁䅁䅯䄲䅷䅁䅯䄷䅯䅁䅯朵䅯䅁䅯眵䅯䅁䅅䅁䉁䅁䅁睂䅁䅁䅁䉙浲䅑杷允䅁䅁䅕䅁䑁䅁䅷䅁䭁䩁䙅䅁䭁佁䭷䅁䭁佁䭙䅁䭁佁䭣䅁䉁䅁䅁允䅁䅁䅣䅁䅁佁䥂欵䵁䅉䅅䅁䕁䅁䅁睁䵁䅁䅁权ㅄ䅁䅁权䭁䅁䅁权䕁杁䅁允䅁䅁䅅䅁䙁䝁汄䌰扌嘰䅖䍄䉁䅁䅁兂䅁䅁䅍䅄䅁䅁䅯八䅕䅁䅯儷䅯䅁䅯朵䅯䅁䅯眵䅯䅁䅅䅁䉁䅁䅁睂䅁䅁䅁䔴浪䅑杷允䅁䅁䅑䅁䑁䅁䅷䅁䭁䭁䈴䅁䭁䅁䅑䅁䭁䅁䅕䅁䉁䅁䅁允䅁䉁䅑ㅫ呃䅁䅁䅁䵁䅉䅅䅁䑁䅁䅁睁䵁䅁䅁权楁兂䅁权捁杂䅁允䅁䅁䅅䅁䭁䕁䝅䅁䵁䅉䅅䅁䙁䅁䅁睁䵁䅁䅁权㑃兂䅁权獄权䅁权浄权䅁权湄权䅁允䅁䅁䅅䅁䭁䉁䕁䅁䵁䅉䅅䅁䕁䅁䅁睁䵁䅁䅁权楁兂䅁权晁杂䅁权杁杂䅁允䅁䅁䅅䅁䭁佁䡧䅁䵁䅉䅅䅁䕁䅁䅁睁䵁䅁䅁权㥃䅂䅁权晁杂䅁权杁杂䅁允䅁䅁䅅䅁䭁䑁䥳䅁䵁䅉䅅䅁䙁䅁䅁睁䵁䅁䅁权㝁杄䅁权潄权䅁权浄权䅁权湄权䅁允䅁䅁䅅䅁䭁䉁䕁䅁䵁䅉䅅䅁䑁䅁䅁睁䵁䅁䅁权楁兂䅁权歁杂䅁允䅁䅁䅅䅁䭁䉁䕁䅁䵁䅉䅅䅁䙁䅁䅁睁䵁䅁䅁权⽃䅂䅁权潄权䅁权浄权䅁权湄权䅁允䅁䅁䅅䅁䭁䉁䕁䅁䵁䅉䅅䅁䙁䅁䅁睁䵁䅁䅁权畄兂䅁权潄权䅁权浄权䅁权湄权䅁允䅁䅁䅅䅁䭁䅁䱙䅁䵁䅉䅅䅁䑁䅁䅁睁䵁䅁䅁权楁兂䅁权流杂䅁允䅁䅁䅅䅁䙁䅁䅁䅁䅁䘰䅆䍄䉁䅁䅁兂䅁䅁䅍䅄䅁䅁䅯杉䅕䅁䅯䄶䅯䅁䅯朵䅯䅁䅯眵䅯䅁䅅䅁䉁䅁䅁权䝁睃䅁䍄䉁䅁䅁䅂䅁䅁䅍䅄䅁䅁䅯材䅁䅁䅯权䅁䅁䅯兂䅁䅁䅅䅁䉁䅁䅁兂瑂⼵灵搸䉉䅑杷允䅁䅁䅍䅁䑁䅁䅷䅁䭁䵁䙅䅁䭁䍁䝙䅁䉁䅁䅁允䅁䅁䅕捺䵺䵺䵷く䵁䅉䅅䅁䙁䅁䅁睁䵁䅁䅁权楁兂䅁权灄权䅁权浄权䅁权湄权䅁允䅁䅁䅅䅁䭁䅁剁䅁䵁䅉䅅䅁䑁䅁䅁睁䵁䅁䅁权捁兄䅁权奁杂䅁允䅁䅁䅅䅁䭁䕁䝯䅁䵁䅉䅅䅁䙁䅁䅁睁䵁䅁䅁权穄䅄䅁权潄权䅁权浄权䅁权湄权䅁允䅁䅁䅅䅁䭁䅁䱙䅁䵁䅉䅅䅁䙁䅁䅁睁䵁䅁䅁权䭂兂䅁权瑄权䅁权浄权䅁权湄权䅁允䅁䅁䅅䅁䡁䅁䅁䅁䅂伴䅒䍄䉁䅁䅁兂䅁䅁䅍䅄䅁䅁䅯杉䅕䅁䅯朶䅯䅁䅯朵䅯䅁䅯眶䅯䅁䅅䅁䉁䅁䅁睂䅁䅁䅁䕷浢䅑杷允䅁䅁䅑䅁䑁䅁䅷䅁䭁䵁䅳䅁䭁䉁䅅䅁䭁䅁䅕䅁䉁䅁䅁允䅁䉁䅑䥧㜷杓䅁䅁䵁䅉䅅䅁䙁䅁䅁睁䵁䅁䅁权楁兂䅁权瑄权䅁权浄权䅁权湄权䅁允䅁䅁䅅䅁䡁䅁䅁䅁权佪䅖䍄䉁䅁䅁兂䅁䅁䅍䅄䅁䅁䅯材䅕䅁䅯䄶䅯䅁䅯朵䅯䅁䅯眵䅯䅁䅅䅁䉁䅁䅁权䝁睃䅁䍄䉁䅁䅁睁䅁䅁䅍䅄䅁䅁䅯兹䅕䅁䅯䅈䅙䅁䅅䅁䉁䅁䅁权㡁䅃䅁䍄䉁䅁䅁兂䅁䅁䅍䅄䅁䅁䅯兹䅕䅁䅯儶䅯䅁䅯朵䅯䅁䅯眵䅯䅁䅅䅁䉁䅁䅁权䉁充䅁䍄䉁䅁䅁睁䅁䅁䅍䅄䅁䅁䅯䅙䅕䅁䅯䅊䅙䅁䅅䅁䉁䅁䅁权㥄睂䅁䍄䉁䅁䅁睁䅁䅁䅍䅄䅁䅁䅯朳䅷䅁䅯杇䅙䅁䅅䅁䉁䅁䅁权楂杂䅁䍄䉁䅁䅁睁䅁䅁䅍䅄䅁䅁䅯眳䅷䅁䅯杇䅙䅁䅅䅁䉁䅁䅁权䑄杂䅁䍄䉁䅁䅁兂䅁䅁䅍䅄䅁䅁䅯䅙䅕䅁䅯朶䅯䅁䅯朵䅯䅁䅯眶䅯䅁䅅䅁䉁䅁䅁睂䅁䅁䅁䌴浮䅑杷允䅁䅁䅕䅁䑁䅁䅷䅁䭁䝁䙁䅁䭁佁䭷䅁䭁佁䭙䅁䭁佁䭣䅁䉁䅁䅁允䅁䅁䅣䅁䅁䅁潁欵䵁䅉䅅䅁䙁䅁䅁睁䵁䅁䅁权⭁睄䅁权煄权䅁权浄权䅁权牄权䅁允䅁䅁䅅䅁䭁䉁䕁䅁䵁䅉䅅䅁䑁䅁䅁睁䵁䅁䅁权佄兂䅁权奁杂䅁允䅁䅁䅅䅁䭁䉁䝫䅁䵁䅉䅅䅁䑁䅁䅁睁䵁䅁䅁权䥄兂䅁权流杂䅁允䅁䅁䅅䅁䙁䅁䅁䅁䅁䙯䅨䍄䉁䅁䅁睁䅁䅁䅍䅄䅁䅁䅯杺䅕䅁䅯杇䅙䅁䅅䅁䉁䅁䅁权䅄杂䅁䍄䉁䅁䅁睁䅁䅁䅍䅄䅁䅁䅯杺䅕䅁䅯杈䅙䅁䅅䅁䉁䅁䅁权噃杂䅁䍄䉁䅁䅁睁䅁䅁䅍䅄䅁䅁䅯杚䅷䅁䅯䅊䅙䅁䅅䅁䉁䅁䅁权兄元䅁䍄䉁䅁䅁兂䅁䅁䅍䅄䅁䅁䅯朵䄰䅁䅯儵䅯䅁䅯朵䅯䅁䅯眵䅯䅁䅅䅁䉁䅁䅁权允䅂䅁䍄䉁䅁䅁兂䅁䅁䅍䅄䅁䅁䅯杺䅕䅁䅯儵䅯䅁䅯朵䅯䅁䅯眵䅯䅁䅅䅁䉁䅁䅁权奁睃䅁䍄䉁䅁䅁兂䅁䅁䅍䅄䅁䅁䅯䅮䅕䅁䅯䄷䅯䅁䅯朵䅯䅁䅯眵䅯䅁䅅䅁䉁䅁䅁睂䅁䅁䅁佧楺䅑杷允䅁䅁䅑䅁䑁䅁䅷䅁䭁䍁䙁䅁䭁䉁䜸䅁䭁䍁䝁䅁䉁䅁䅁允䅁䅁䅯来䅙䅁杷允䅁䅁䅕䅁䑁䅁䅷䅁䭁䵁䘴䅁䭁佁䬰䅁䭁佁䭙䅁䭁佁䭣䅁䉁䅁䅁允䅁䅁䅣䅁䅁䅁㙁欵䵁䅉䅅䅁䑁䅁䅁睁䵁䅁䅁权㙄兂䅁权捁杂䅁允䅁䅁䅅䅁䭁䍁䝳䅁䵁䅉䅅䅁䙁䅁䅁睁䵁䅁䅁权㙄兂䅁权汄权䅁权浄权䅁权湄权䅁允䅁䅁䅅䅁䭁偁䭫䅁䵁䅉䅅䅁䙁䅁䅁睁䵁䅁䅁权㙄兂䅁权獄权䅁权浄权䅁权湄权䅁允䅁䅁䅅䅁䡁䅁䅁䅁䅄伹䅖䍄䉁䅁䅁睁䅁䅁䅍䅄䅁䅁䅯杦䅕䅁䅯䅇䅙䅁䅅䅁䉁䅁䅁权灁杂䅁䍄䉁䅁䅁睁䅁䅁䅍䅄䅁䅁䅯杘䅕䅁䅯䅇䅙䅁䅅䅁䉁䅁䅁权婁杂䅁䍄䉁䅁䅁睁䅁䅁䅍䅄䅁䅁䅯杦䅕䅁䅯杇䅙䅁䅅䅁䉁䅁䅁权時杂䅁䍄䉁䅁䅁䅂䅁䅁䅍䅄䅁䅁䅯免䅁䅁䅯权䅁䅁䅯兂䅁䅁䅅䅁䉁䅁䅁兂䉃啬䱏佢㝦睐杷允䅁䅁䅍䅁䑁䅁䅷䅁䭁䡁䘴䅁䭁䍁䝑䅁䉁䅁䅁允䅁䅁䅯䅅䅑䅁杷允䅁䅁䅕䅁䑁䅁䅷䅁䭁䡁䘴䅁䭁佁䭧䅁䭁佁䭙䅁䭁佁䭣䅁䉁䅁䅁允䅁䅁䅯杂䅳䅁杷允䅁䅁䅕䅁䑁䅁䅷䅁䭁䡁䘴䅁䭁佁䭫䅁䭁佁䭙䅁䭁佁䭣䅁䉁䅁䅁允䅁䅁䅯睩䄴䅁杷允䅁䅁䅍䅁䑁䅁䅷䅁䭁䕁䙉䅁䭁䉁䝧䅁䉁䅁䅁允䅁䅁䅯䅦䅙䅁杷允䅁䅁䅑䅁䑁䅁䅷䅁䭁佁䉙䅁䭁䅁䅯䅁䭁䅁䍑䅁䉁䅁䅁允䅁䅁䅕䘷㑇潈牘䕁䵁䅉䅅䅁䑁䅁䅁睁䵁䅁䅁权ㅄ睃䅁权奁杂䅁允䅁䅁䅅䅁䭁䡁䝷䅁䵁䅉䅅䅁䑁䅁䅁睁䵁䅁䅁权䍂兂䅁权捁杂䅁允䅁䅁䅅䅁䭁䍁䝳䅁䵁䅉䅅䅁䙁䅁䅁睁䵁䅁䅁权牂杄䅁权煄权䅁权浄权䅁权牄权䅁允䅁䅁䅅䅁䭁䉁䕁䅁䵁䅉䅅䅁䕁䅁䅁睁䵁䅁䅁权䍂兂䅁权晁杂䅁权杁杂䅁允䅁䅁䅅䅁䭁乁䝳䅁䵁䅉䅅䅁䑁䅁䅁睁䵁䅁䅁权䍂兂䅁权歁杂䅁允䅁䅁䅅䅁䭁䉁䕁䅁䵁䅉䅅䅁䙁䅁䅁睁䵁䅁䅁权䍂兂䅁权灄权䅁权浄权䅁权湄权䅁允䅁䅁䅅䅁䭁䉁䕁䅁䵁䅉䅅䅁䑁䅁䅁睁䵁䅁䅁权婃䅄䅁权流杂䅁允䅁䅁䅅䅁䙁䑁䬰㘱睎噮䅬䍄䉁䅁䅁䅂䅁䅁䅍䅄䅁䅁䅯䅋䅁䅁䅯权䅁䅁䅯䅂䅉䅁䅅䅁䉁䅁䅁兂䝂癴㥐丱㝧䅑杷允䅁䅁䅍䅁䑁䅁䅷䅁䭁䑁䙷䅁䭁䉁䝯䅁䉁䅁䅁允䅁䅁䅯睥䅙䅁杷允䅁䅁䅕䅁䑁䅁䅷䅁䭁偁䱧䅁䭁佁䭕䅁䭁佁䭙䅁䭁佁䭣䅁䉁䅁䅁允䅁䅁䅯䅏䅳䅁杷允䅁䅁䅕䅁䑁䅁䅷䅁䭁䍁䙙䅁䭁佁䬰䅁䭁佁䭙䅁䭁佁䭣䅁䉁䅁䅁允䅁䅁䅣䅁䅁䥁䉂欵䵁䅉䅅䅁䑁䅁䅁睁䵁䅁䅁权敂兂䅁权歁杂䅁允䅁䅁䅅䅁䭁䕁䥉䅁䵁䅉䅅䅁䑁䅁䅁睁䵁䅁䅁权敂兂䅁权流杂䅁允䅁䅁䅅䅁䙁䉁畓⭒㙆䙸䅨䍄䉁䅁䅁䅂䅁䅁䅍䅄䅁䅁䅯儳䅁䅁䅯权䅁䅁䅯兂䅁䅁䅅䅁䉁䅁䅁兂啁歲桦桥村䅑杷允䅁䅁䅑䅁䑁䅁䅷䅁䭁佁偉䅁䭁䉁䜸䅁䭁䍁䝁䅁䉁䅁䅁允䅁䅁䅯䅔䅙䅁杷允䅁䅁䅑䅁䑁䅁䅷䅁䭁乁䅫䅁䭁䅁䍅䅁䭁䅁䍉䅁䉁䅁䅁允䅁䅁䅕䬶乃焹卖啒䵅䅉䅅䅁䙁䅁䅁睁䵁䅁䅁权敂兂䅁权汄权䅁权浄权䅁权湄权䅁允䅁䅁䅅䅁䭁䑁䱧䅁䵁䅉䅅䅁䕁䅁䅁睁䵁䅁䅁权杂允䅁权剁䅁䅁权䙁䅁䅁允䅁䅁䅅䅁啁䕁㝂楑䅯䅁䅁䍄䉁䅁䅁䅂䅁䅁䅍䅄䅁䅁䅯杭䅅䅁䅯允䅉䅁䅯睁䅉䅁䅅䅁䉁䅁䅁兂㡄䩎啍塈佺䅑杷允䅁䅁䅕䅁䑁䅁䅷䅁䭁䙁䘴䅁䭁佁䭫䅁䭁佁䭙䅁䭁佁䭣䅁䉁䅁䅁允䅁䅁䅯䉂䅅䅁杷允䅁䅁䅕䅁䑁䅁䅷䅁䭁䱁䙧䅁䭁佁䭫䅁䭁佁䭙䅁䭁佁䭣䅁䉁䅁䅁允䅁䅁䅯䅅䅑䅁杷允䅁䅁䅕䅁䑁䅁䅷䅁䭁䵁佧䅁䭁佁䭕䅁䭁佁䭙䅁䭁佁䭣䅁䉁䅁䅁允䅁䅁䅯䅅䅑䅁杷允䅁䅁䅕䅁䑁䅁䅷䅁䭁䙁䘴䅁䭁佁䬰䅁䭁佁䭙䅁䭁佁䭣䅁䉁䅁䅁允䅁䅁䅣䅁䅁䭁流欵䵁䅉䅅䅁䙁䅁䅁睁䵁䅁䅁权穄䅂䅁权汄权䅁权浄权䅁权湄权䅁允䅁䅁䅅䅁䭁偁䭫䅁䵁䅉䅅䅁䑁䅁䅁睁䵁䅁䅁权祁兂䅁权捁杂䅁允䅁䅁䅅䅁䭁䑁䜸䅁䵁䅉䅅䅁䙁䅁䅁睁䵁䅁䅁权歃䅄䅁权灄权䅁权浄权䅁权湄权䅁允䅁䅁䅅䅁䭁䅁剙䅁䵁䅉䅅䅁䑁䅁䅁睁䵁䅁䅁权祁兂䅁权敁杂䅁允䅁䅁䅅䅁䭁䑁䜸䅁䵁䅉䅅䅁䑁䅁䅁睁䵁䅁䅁权祁兂䅁权流杂䅁允䅁䅁䅅䅁䙁䭁睒児塲ㅙ䅨䍄䉁䅁䅁䅂䅁䅁䅍䅄䅁䅁䅯䅏䅁䅁䅯允䅉䅁䅯杁䅉䅁䅅䅁䉁䅁䅁兂㑃潈牘剳坶䅑杷允䅁䅁䅕䅁䑁䅁䅷䅁䭁䑁䙉䅁䭁佁䭕䅁䭁佁䭙䅁䭁佁䭣䅁䉁䅁䅁允䅁䅁䅯䅏䅳䅁杷允䅁䅁䅕䅁䑁䅁䅷䅁䭁䑁䙉䅁䭁佁䭧䅁䭁佁䭙䅁䭁佁䭣䅁䉁䅁䅁允䅁䅁䅯杂䅳䅁杷允䅁䅁䅕䅁䑁䅁䅷䅁䭁䑁䙉䅁䭁佁䭫䅁䭁佁䭙䅁䭁佁䭣䅁䉁䅁䅁允䅁䅁䅯硂䅅䅁杷允䅁䅁䅕䅁䑁䅁䅷䅁䭁䑁䙉䅁䭁佁䭷䅁䭁佁䭙䅁䭁佁䭣䅁䉁䅁䅁允䅁䅁䅣䅁䅁佁穁欵䵁䅉䅅䅁䑁䅁䅁睁䵁䅁䅁权扃兂䅁权慁杂䅁允䅁䅁䅅䅁䭁䕁䝁䅁䵁䅉䅅䅁䑁䅁䅁睁䵁䅁䅁权扃兂䅁权捁杂䅁允䅁䅁䅅䅁䭁䭁䡙䅁䵁䅉䅅䅁䑁䅁䅁睁䵁䅁䅁权扃兂䅁权敁杂䅁允䅁䅁䅅䅁䭁䭁䡙䅁䵁䅉䅅䅁䑁䅁䅁睁䵁䅁䅁权扃兂䅁权流杂䅁允䅁䅁䅅䅁䙁䭁䠵場啯氳䅒䍄䉁䅁䅁䅂䅁䅁䅍䅄䅁䅁䅯睱䅅䅁䅯允䅉䅁䅯睁䅉䅁䅅䅁䉁䅁䅁兂奂䡙搶汋㉲䅑杷允䅁䅁䅍䅁䑁䅁䅷䅁䭁䉁丰䅁䭁䍁䝑䅁䉁䅁䅁允䅁䅁䅯䉃䅅䅁杷允䅁䅁䅑䅁䑁䅁䅷䅁䭁䝁䅯䅁䭁䅁䅑䅁䭁䅁䍑䅁䉁䅁䅁允䅁䉁䅑䝎偓䅁䅁䅁䵁䅉䅅䅁䙁䅁䅁睁䵁䅁䅁权扃兂䅁权瑄权䅁权浄权䅁权湄权䅁允䅁䅁䅅䅁䡁䅁䅁䅁䅂伯䅖䍄䉁䅁䅁睁䅁䅁䅍䅄䅁䅁䅯䅺䅑䅁䅯杇䅙䅁䅅䅁䉁䅁䅁权㉃杂䅁䍄䉁䅁䅁兂䅁䅁䅍䅄䅁䅁䅯䅺䅑䅁䅯儵䅯䅁䅯朵䅯䅁䅯眵䅯䅁䅅䅁䉁䅁䅁权允䅂䅁䍄䉁䅁䅁兂䅁䅁䅍䅄䅁䅁䅯䅺䅑䅁䅯儷䅯䅁䅯朵䅯䅁䅯眵䅯䅁䅅䅁䉁䅁䅁权允䅂䅁䍄䉁䅁䅁睁䅁䅁䅍䅄䅁䅁䅯眶䅑䅁䅯杊䅙䅁䅅䅁䉁䅁䅁兂捂㡪ㅌ䥋卸䅑杷允䅁䅁䅑䅁䑁䅁䅷䅁䭁䭁䉯䅁䭁䉁䅅䅁䭁䅁䍑䅁䉁䅁䅁允䅁䅁䅯睒䅁䅁杷允䅁䅁䅕䅁䑁䅁䅷䅁䭁䩁䵧䅁䭁佁䭷䅁䭁佁䭙䅁䭁佁䭣䅁䉁䅁䅁允䅁䅁䅯䅅䅑䅁杷允䅁䅁䅕䅁䑁䅁䅷䅁䭁佁䕳䅁䭁佁䭯䅁䭁佁䭙䅁䭁佁䭳䅁䉁䅁䅁允䅁䅁䅣䅁䅁䥁䅂欵䵁䅉䅅䅁䙁䅁䅁睁䵁䅁䅁权潁睃䅁权灄权䅁权浄权䅁权湄权䅁允䅁䅁䅅䅁䭁䉁䕁䅁䵁䅉䅅䅁䕁䅁䅁睁䵁䅁䅁权桂䅁䅁权䕁䅁䅁权䙁䅁䅁允䅁䅁䅅䅁啁䥁こ䅢䅁䅁䅁䍄䉁䅁䅁睁䅁䅁䅍䅄䅁䅁䅯杊䅳䅁䅯䅇䅙䅁䅅䅁䉁䅁䅁权㡂杂䅁䍄䉁䅁䅁䅂䅁䅁䅍䅄䅁䅁䅯眹䅑䅁䅯睈䅙䅁䅯䅉䅙䅁䅅䅁䉁䅁䅁权䡂䅃䅁䍄䉁䅁䅁䅂䅁䅁䅍䅄䅁䅁䅯眳䅷䅁䅯睈䅙䅁䅯䅉䅙䅁䅅䅁䉁䅁䅁权乃睂䅁䍄䉁䅁䅁睁䅁䅁䅍䅄䅁䅁䅯眹䅑䅁䅯杊䅙䅁䅅䅁䉁䅁䅁兂畃⭒㙆䩆唵䅑杷允䅁䅁䅕䅁䑁䅁䅷䅁䭁偁䕣䅁䭁佁䭕䅁䭁佁䭙䅁䭁佁䭣䅁䉁䅁䅁允䅁䅁䅯睎䅳䅁杷允䅁䅁䅕䅁䑁䅁䅷䅁䭁乁䴴䅁䭁佁䭧䅁䭁佁䭙䅁䭁佁䭣䅁䉁䅁䅁允䅁䅁䅯䅅䅑䅁杷允䅁䅁䅕䅁䑁䅁䅷䅁䭁乁䴴䅁䭁佁䬰䅁䭁佁䭙䅁䭁佁䭣䅁䉁䅁䅁允䅁䅁䅯䅅䅑䅁杷允䅁䅁䅕䅁䑁䅁䅷䅁䭁偁䕣䅁䭁佁䬰䅁䭁佁䭙䅁䭁佁䭣䅁䉁䅁䅁允䅁䅁䅣䅁䅁䍁獃唵䵁䅉䅅䅁䙁䅁䅁睁䵁䅁䅁权䍄杄䅁权汄权䅁权浄权䅁权湄权䅁允䅁䅁䅅䅁䭁䉁䕁䅁䵁䅉䅅䅁䙁䅁䅁睁䵁䅁䅁权晄䅄䅁权瑄权䅁权浄权䅁权湄权䅁允䅁䅁䅅䅁䡁䅁䅁䅁权改䅖䍄䉁䅁䅁睁䅁䅁䅍䅄䅁䅁䅯兌䅕䅁䅯䅇䅙䅁䅅䅁䉁䅁䅁权療杂䅁䍄䉁䅁䅁睁䅁䅁䅍䅄䅁䅁䅯杌䅕䅁䅯䅇䅙䅁䅅䅁䉁䅁䅁权婁杂䅁䍄䉁䅁䅁睁䅁䅁䅍䅄䅁䅁䅯睊䅳䅁䅯䅇䅙䅁䅅䅁䉁䅁䅁权㡂杂䅁䍄䉁䅁䅁睁䅁䅁䅍䅄䅁䅁䅯兴䄸䅁䅯杈䅙䅁䅅䅁䉁䅁䅁权穂杂䅁䍄䉁䅁䅁睁䅁䅁䅍䅄䅁䅁䅯兊䅳䅁䅯杇䅙䅁䅅䅁䉁䅁䅁权㡁杂䅁䍄䉁䅁䅁睁䅁䅁䅍䅄䅁䅁䅯杊䅳䅁䅯杇䅙䅁䅅䅁䉁䅁䅁权楂杂䅁䍄䉁䅁䅁睁䅁䅁䅍䅄䅁䅁䅯杌䅕䅁䅯杇䅙䅁䅅䅁䉁䅁䅁权䅄杂䅁䍄䉁䅁䅁睁䅁䅁䅍䅄䅁䅁䅯兌䅕䅁䅯䅈䅙䅁䅅䅁䉁䅁䅁权䝂睂䅁䍄䉁䅁䅁睁䅁䅁䅍䅄䅁䅁䅯杌䅕䅁䅯䅈䅙䅁䅅䅁䉁䅁䅁权慄杂䅁䍄䉁䅁䅁睁䅁䅁䅍䅄䅁䅁䅯杊䅕䅁䅯杊䅙䅁䅅䅁䉁䅁䅁兂塄㍯㥁歃坤䅑杷允䅁䅁䅍䅁䑁䅁䅷䅁䭁䍁䱕䅁䭁䉁䜴䅁䉁䅁䅁允䅁䅁䅯睪䅙䅁杷允䅁䅁䅑䅁䑁䅁䅷䅁䭁䅁䄴䅁䭁䅁䅑䅁䭁䅁䅕䅁䉁䅁䅁允䅁䉁䅑䥇䱤允䅁䅁䵁䅉䅅䅁䑁䅁䅁睁䵁䅁䅁权流睃䅁权敁杂䅁允䅁䅁䅅䅁䭁䑁䝑䅁䵁䅉䅅䅁䑁䅁䅁睁䵁䅁䅁权瑁兂䅁权敁杂䅁允䅁䅁䅅䅁䭁䕁䡣䅁䵁䅉䅅䅁䑁䅁䅁睁䵁䅁䅁权畁兂䅁权敁杂䅁允䅁䅁䅅䅁䭁䩁䝕䅁䵁䅉䅅䅁䕁䅁䅁睁䵁䅁䅁权流睃䅁权晁杂䅁权杁杂䅁允䅁䅁䅅䅁䭁䕁䝷䅁䵁䅉䅅䅁䕁䅁䅁睁䵁䅁䅁权瑁兂䅁权晁杂䅁权杁杂䅁允䅁䅁䅅䅁䭁䵁䡁䅁䵁䅉䅅䅁䑁䅁䅁睁䵁䅁䅁权汁睃䅁权流杂䅁允䅁䅁䅅䅁䙁䵁䴳䵺䵺䕔䅰䍄䉁䅁䅁睁䅁䅁䅍䅄䅁䅁䅯杌䅕䅁䅯杊䅙䅁䅅䅁䉁䅁䅁兂䑄匹捨ㅪ告䅑杷允䅁䅁䅍䅁䑁䅁䅷䅁䭁䕁䱫䅁䭁䉁䝧䅁䉁䅁䅁允䅁䅁䅯䅒䅙䅁杷允䅁䅁䅑䅁䑁䅁䅷䅁䭁䍁位䅁䭁䉁䜸䅁䭁䍁䝁䅁䉁䅁䅁允䅁䅁䅯兵䅧䅁杷允䅁䅁䅕䅁䑁䅁䅷䅁䭁䍁䘰䅁䭁佁䭕䅁䭁佁䭙䅁䭁佁䭣䅁䉁䅁䅁允䅁䅁䅯䅅䅑䅁杷允䅁䅁䅕䅁䑁䅁䅷䅁䭁䍁䘴䅁䭁佁䭕䅁䭁佁䭙䅁䭁佁䭣䅁䉁䅁䅁允䅁䅁䅯䅇䅳䅁杷允䅁䅁䅍䅁䑁䅁䅷䅁䭁䵁乁䅁䭁䉁䝧䅁䉁䅁䅁允䅁䅁䅯兇䅙䅁杷允䅁䅁䅕䅁䑁䅁䅷䅁䭁䡁內䅁䭁佁䭯䅁䭁佁䭙䅁䭁佁䭳䅁䉁䅁䅁允䅁䅁䅣䅁䅁䍁㥁欵䵁䅉䅅䅁䙁䅁䅁睁䵁䅁䅁权瑁兂䅁权潄权䅁权浄权䅁权湄权䅁允䅁䅁䅅䅁䭁䉁䕁䅁䵁䅉䅅䅁䙁䅁䅁睁䵁䅁䅁权湁睃䅁权潄权䅁权浄权䅁权湄权䅁允䅁䅁䅅䅁䭁䉁䕁䅁䵁䅉䅅䅁䑁䅁䅁睁䵁䅁䅁权卂杄䅁权流杂䅁允䅁䅁䅅䅁䙁䅁塲㍯㥁氫䅖䍄䉁䅁䅁兂䅁䅁䅍䅄䅁䅁䅯兊䅳䅁䅯儶䅯䅁䅯朵䅯䅁䅯眵䅯䅁䅅䅁䉁䅁䅁权䱁充䅁䍄䉁䅁䅁兂䅁䅁䅍䅄䅁䅁䅯兌䅕䅁䅯儶䅯䅁䅯朵䅯䅁䅯眵䅯䅁䅅䅁䉁䅁䅁权允䅂䅁䍄䉁䅁䅁睁䅁䅁䅍䅄䅁䅁䅯杕䅕䅁䅯䅇䅙䅁䅅䅁䉁䅁䅁权䕂杂䅁䍄䉁䅁䅁睁䅁䅁䅍䅄䅁䅁䅯杕䅕䅁䅯杇䅙䅁䅅䅁䉁䅁䅁权杂杂䅁䍄䉁䅁䅁睁䅁䅁䅍䅄䅁䅁䅯杕䅕䅁䅯杈䅙䅁䅅䅁䉁䅁䅁权剃杂䅁䍄䉁䅁䅁睁䅁䅁䅍䅄䅁䅁䅯杕䅕䅁䅯杊䅙䅁䅅䅁䉁䅁䅁兂偃癷潕䕘愹䅑杷允䅁䅁䅑䅁䑁䅁䅷䅁䭁䑁䉷䅁䭁䅁䅑䅁䭁䅁䅕䅁䉁䅁䅁允䅁䉁䅑䙤䍓䅁䅁䅁䵁䅉䅅䅁䙁䅁䅁睁䵁䅁䅁权佄䅄䅁权煄权䅁权浄权䅁权牄权䅁允䅁䅁䅅䅁䭁䉁䕁䅁䵁䅉䅅䅁䙁䅁䅁睁䵁䅁䅁权卂兂䅁权灄权䅁权浄权䅁权湄权䅁允䅁䅁䅅䅁䭁䍁䱷䅁䵁䅉䅅䅁䙁䅁䅁睁䵁䅁䅁权卂兂䅁权煄权䅁权浄权䅁权牄权䅁允䅁䅁䅅䅁䡁䅁䅁䅁权敏䅚䍄䉁䅁䅁兂䅁䅁䅍䅄䅁䅁䅯杕䅕䅁䅯䄷䅯䅁䅯朵䅯䅁䅯眵䅯䅁䅅䅁䉁䅁䅁睂䅁䅁䅁䉁浢䅑杷允䅁䅁䅑䅁䑁䅁䅷䅁䭁偁乍䅁䭁䉁䜸䅁䭁䍁䝁䅁䉁䅁䅁允䅁䅁䅯睡䅣䅁杷允䅁䅁䅑䅁䑁䅁䅷䅁䭁䅁偣䅁䭁䉁䜸䅁䭁䍁䝁䅁䉁䅁䅁允䅁䅁䅯剄䅅䅁杷允䅁䅁䅍䅁䑁䅁䅷䅁䭁佁䕅䅁䭁䉁䝷䅁䉁䅁䅁允䅁䅁䅯杗䅙䅁杷允䅁䅁䅑䅁䑁䅁䅷䅁䭁䡁䄰䅁䭁䉁䅅䅁䭁䅁䍑䅁䉁䅁䅁允䅁䉁䅑䭁敷杅䅁䅁䵁䅉䅅䅁䑁䅁䅁睁䵁䅁䅁权祄兂䅁权敁杂䅁允䅁䅁䅅䅁䭁䕁䝙䅁䵁䅉䅅䅁䑁䅁䅁睁䵁䅁䅁权㝄权䅁权捁杂䅁允䅁䅁䅅䅁䭁䑁䜸䅁䵁䅉䅅䅁䑁䅁䅁睁䵁䅁䅁权㡄权䅁权捁杂䅁允䅁䅁䅅䅁䭁䡁䝳䅁䵁䅉䅅䅁䑁䅁䅁睁䵁䅁䅁权㝄权䅁权敁杂䅁允䅁䅁䅅䅁䭁䑁䜸䅁䵁䅉䅅䅁䑁䅁䅁睁䵁䅁䅁权㡄权䅁权敁杂䅁允䅁䅁䅅䅁䭁佁䝙䅁䵁䅉䅅䅁䑁䅁䅁睁䵁䅁䅁权湄杄䅁权歁杂䅁允䅁䅁䅅䅁䭁乁兑䅁䵁䅉䅅䅁䑁䅁䅁睁䵁䅁䅁权桄䅂䅁权歁杂䅁允䅁䅁䅅䅁䭁䉁䕁䅁䵁䅉䅅䅁䑁䅁䅁睁䵁䅁䅁权㝄权䅁权歁杂䅁允䅁䅁䅅䅁䭁䉁䕁䅁䵁䅉䅅䅁䑁䅁䅁睁䵁䅁䅁权䑁䅄䅁权奁杂䅁允䅁䅁䅅䅁䭁䍁䝫䅁䵁䅉䅅䅁䙁䅁䅁睁䵁䅁䅁权㡄权䅁权汄权䅁权浄权䅁权湄权䅁允䅁䅁䅅䅁䭁䉁䕁䅁䵁䅉䅅䅁䙁䅁䅁睁䵁䅁䅁权桄䅂䅁权潄权䅁权浄权䅁权湄权䅁允䅁䅁䅅䅁䭁䑁䱙䅁䵁䅉䅅䅁䙁䅁䅁睁䵁䅁䅁权㡄权䅁权潄权䅁权浄权䅁权湄权䅁允䅁䅁䅅䅁䭁䉁䕁䅁䵁䅉䅅䅁䑁䅁䅁睁䵁䅁䅁权煃䅄䅁权捁杂䅁允䅁䅁䅅䅁䭁䍁䝳䅁䵁䅉䅅䅁䙁䅁䅁睁䵁䅁䅁权桄䅂䅁权煄权䅁权浄权䅁权牄权䅁允䅁䅁䅅䅁䭁䉁䕁䅁䵁䅉䅅䅁䙁䅁䅁睁䵁䅁䅁权㡄权䅁权煄权䅁权浄权䅁权牄权䅁允䅁䅁䅅䅁䭁䉁䕁䅁䵁䅉䅅䅁䙁䅁䅁睁䵁䅁䅁权桄䅂䅁权獄权䅁权浄权䅁权湄权䅁允䅁䅁䅅䅁䡁䙁噖噖桗⬫䅆䍄䉁䅁䅁兂䅁䅁䅍䅄䅁䅁䅯眫䅯䅁䅯䄷䅯䅁䅯朵䅯䅁䅯眵䅯䅁䅅䅁䉁䅁䅁睂䅁䅁䅁䑁浮䅑杷允䅁䅁䅕䅁䑁䅁䅷䅁䭁偁䭷䅁䭁佁䭷䅁䭁佁䭙䅁䭁佁䭣䅁䉁䅁䅁允䅁䅁䅯䅅䅑䅁杷允䅁䅁䅍䅁䑁䅁䅷䅁䭁䅁䝕䅁䭁䉁䝯䅁䉁䅁䅁允䅁䅁䅯睓䅙䅁杷允䅁䅁䅕䅁䑁䅁䅷䅁䭁䭁丰䅁䭁佁䭧䅁䭁佁䭙䅁䭁佁䭣䅁䉁䅁䅁允䅁䅁䅯杂䅳䅁杷允䅁䅁䅍䅁䑁䅁䅷䅁䭁䅁䝕䅁䭁䍁䝑䅁䉁䅁䅁允䅁䅁䅯䄰䅣䅁杷允䅁䅁䅍䅁䑁䅁䅷䅁䭁佁丸䅁䭁䍁䝑䅁䉁䅁䅁允䅁䅁䅯䅃䅣䅁杷允䅁䅁䅑䅁䑁䅁䅷䅁䭁偁䉷䅁䭁䅁䅑䅁䭁䅁䍑䅁䉁䅁䅁允䅁䉁䅑䨫副允䅁䅁䵁䅉䅅䅁䑁䅁䅁睁䵁䅁䅁权䙁杂䅁权流杂䅁允䅁䅁䅅䅁䙁佁㙆䭆䠵噯䅬䍄䉁䅁䅁睁䅁䅁䅍䅄䅁䅁䅯䅏䄴䅁䅯杇䅙䅁䅅䅁䉁䅁䅁权㥁杂䅁䍄䉁䅁䅁睁䅁䅁䅍䅄䅁䅁䅯杹䅷䅁䅯杈䅙䅁䅅䅁䉁䅁䅁权⽄杂䅁䍄䉁䅁䅁兂䅁䅁䅍䅄䅁䅁䅯兂䅙䅁䅯儵䅯䅁䅯朵䅯䅁䅯眵䅯䅁䅅䅁䉁䅁䅁权奁睃䅁䍄䉁䅁䅁兂䅁䅁䅍䅄䅁䅁䅯睮䅕䅁䅯儶䅯䅁䅯朵䅯䅁䅯眵䅯䅁䅅䅁䉁䅁䅁权湃杄䅁䍄䉁䅁䅁睁䅁䅁䅍䅄䅁䅁䅯䅹䅕䅁䅯杇䅙䅁䅅䅁䉁䅁䅁权䍄杂䅁䍄䉁䅁䅁睁䅁䅁䅍䅄䅁䅁䅯睔䅳䅁䅯䅊䅙䅁䅅䅁䉁䅁䅁权允䅂䅁䍄䉁䅁䅁䅂䅁䅁䅍䅄䅁䅁䅯䅮䅁䅁䅯允䅉䅁䅯杁䅉䅁䅅䅁䉁䅁䅁兂晁楇䄹敤䭢䅑杷允䅁䅁䅑䅁䑁䅁䅷䅁䭁䩁䕧䅁䭁䉁䜸䅁䭁䍁䝁䅁䉁䅁䅁允䅁䅁䅯兊䅣䅁杷允䅁䅁䅕䅁䑁䅁䅷䅁䭁䵁䙧䅁䭁佁䭫䅁䭁佁䭙䅁䭁佁䭣䅁䉁䅁䅁允䅁䅁䅯䅅䅑䅁杷允䅁䅁䅍䅁䑁䅁䅷䅁䭁䝁䘸䅁䭁䉁䝷䅁䉁䅁䅁允䅁䅁䅯睒䅙䅁杷允䅁䅁䅕䅁䑁䅁䅷䅁䭁䝁䘸䅁䭁佁䭕䅁䭁佁䭙䅁䭁佁䭣䅁䉁䅁䅁允䅁䅁䅯䅅䅑䅁杷允䅁䅁䅕䅁䑁䅁䅷䅁䭁䝁䘸䅁䭁佁䭯䅁䭁佁䭙䅁䭁佁䭳䅁䉁䅁䅁允䅁䅁䅯䅅䅑䅁杷允䅁䅁䅕䅁䑁䅁䅷䅁䭁䡁䙁䅁䭁佁䭯䅁䭁佁䭙䅁䭁佁䭳䅁䉁䅁䅁允䅁䅁䅣䅁䅁䕁䝂欵䵁䅉䅅䅁䑁䅁䅁睁䵁䅁䅁权ㅄ䅂䅁权奁杂䅁允䅁䅁䅅䅁䭁䕁䝁䅁䵁䅉䅅䅁䕁䅁䅁睁䵁䅁䅁权ㅄ䅂䅁权晁杂䅁权杁杂䅁允䅁䅁䅅䅁䭁䩁䝫䅁䵁䅉䅅䅁䑁䅁䅁睁䵁䅁䅁权ㅄ䅂䅁权流杂䅁允䅁䅁䅅䅁䙁䅁塲㍯㥁汱䅒䍄䉁䅁䅁兂䅁䅁䅍䅄䅁䅁䅯杕䄰䅁䅯儵䅯䅁䅯朵䅯䅁䅯眵䅯䅁䅅䅁䉁䅁䅁权㉁睃䅁䍄䉁䅁䅁兂䅁䅁䅍䅄䅁䅁䅯儹䅑䅁䅯儶䅯䅁䅯朵䅯䅁䅯眵䅯䅁䅅䅁䉁䅁䅁权偁充䅁䍄䉁䅁䅁䅂䅁䅁䅍䅄䅁䅁䅯䅰䅷䅁䅯睈䅙䅁䅯䅉䅙䅁䅅䅁䉁䅁䅁权塁睂䅁䍄䉁䅁䅁兂䅁䅁䅍䅄䅁䅁䅯儹䅑䅁䅯儷䅯䅁䅯朵䅯䅁䅯眵䅯䅁䅅䅁䉁䅁䅁睂䅁䅁䅁䉧浦䅑杷允䅁䅁䅍䅁䑁䅁䅷䅁䭁䉁䵍䅁䭁䉁䝯䅁䉁䅁䅁允䅁䅁䅯杷䅙䅁杷允䅁䅁䅍䅁䑁䅁䅷䅁䭁䡁䙑䅁䭁䉁䝯䅁䉁䅁䅁允䅁䅁䅯睥䅙䅁杷允䅁䅁䅕䅁䑁䅁䅷䅁䭁䝁䵅䅁䭁佁䭫䅁䭁佁䭙䅁䭁佁䭣䅁䉁䅁䅁允䅁䅁䅯剱䅅䅁杷允䅁䅁䅍䅁䑁䅁䅷䅁䭁䡁䙑䅁䭁䉁䝷䅁䉁䅁䅁允䅁䅁䅯睥䅙䅁杷允䅁䅁䅑䅁䑁䅁䅷䅁䭁䵁䅑䅁䭁䅁䍅䅁䭁䅁䍍䅁䉁䅁䅁允䅁䅁䅕敉㙱㑸捥〱䵁䅉䅅䅁䑁䅁䅁睁䵁䅁䅁权啁䅄䅁权捁杂䅁允䅁䅁䅅䅁䭁䥁䝳䅁䵁䅉䅅䅁䑁䅁䅁睁䵁䅁䅁权あ兂䅁权敁杂䅁允䅁䅁䅅䅁䭁䭁䝑䅁䵁䅉䅅䅁䑁䅁䅁睁䵁䅁䅁权啁䅄䅁权敁杂䅁允䅁䅁䅅䅁䭁乁䝕䅁䵁䅉䅅䅁䕁䅁䅁睁䵁䅁䅁权硂允䅁权䭁䅁䅁权䕁杁䅁允䅁䅁䅅䅁䙁䩁䕺䱉祂䈶䅖䍄䉁䅁䅁睁䅁䅁䅍䅄䅁䅁䅯睅䅷䅁䅯䅊䅙䅁䅅䅁䉁䅁䅁权允充䅁䍄䉁䅁䅁兂䅁䅁䅍䅄䅁䅁䅯兪䅕䅁䅯䄶䅯䅁䅯朵䅯䅁䅯眵䅯䅁䅅䅁䉁䅁䅁权允䅂䅁䍄䉁䅁䅁睁䅁䅁䅍䅄䅁䅁䅯睅䅷䅁䅯杊䅙䅁䅅䅁䉁䅁䅁兂獄払敧晨慴䅑杷允䅁䅁䅍䅁䑁䅁䅷䅁䭁䡁䙑䅁䭁䍁䝙䅁䉁䅁䅁允䅁䅁䅕噋偹癷㑕啖䵁䅉䅅䅁䙁䅁䅁睁䵁䅁䅁权ぁ杄䅁权煄权䅁权浄权䅁权牄权䅁允䅁䅁䅅䅁䡁䅁䅁䅁杂⭌䅚䍄䉁䅁䅁䅂䅁䅁䅍䅄䅁䅁䅯䅎䅅䅁䅯允䅉䅁䅯睁䅉䅁䅅䅁䉁䅁䅁兂䍂䭄头瑍偪䅑杷允䅁䅁䅕䅁䑁䅁䅷䅁䭁䉁䵑䅁䭁佁䭧䅁䭁佁䭙䅁䭁佁䭣䅁䉁䅁䅁允䅁䅁䅯杂䅳䅁杷允䅁䅁䅑䅁䑁䅁䅷䅁䭁䉁乑䅁䭁䉁䜸䅁䭁䍁䝁䅁䉁䅁䅁允䅁䅁䅯䅔䅙䅁杷允䅁䅁䅕䅁䑁䅁䅷䅁䭁䉁䵍䅁䭁佁䭫䅁䭁佁䭙䅁䭁佁䭣䅁䉁䅁䅁允䅁䅁䅯桅䅅䅁杷允䅁䅁䅕䅁䑁䅁䅷䅁䭁䉁䵍䅁䭁佁䭷䅁䭁佁䭙䅁䭁佁䭣䅁䉁䅁䅁允䅁䅁䅣䅁䅁佁浃唵䵁䅉䅅䅁䙁䅁䅁睁䵁䅁䅁权あ兂䅁权獄权䅁权浄权䅁权湄权䅁允䅁䅁䅅䅁䡁䅁䅁䅁䅄敄䅚䍄䉁䅁䅁睁䅁䅁䅍䅄䅁䅁䅯儸䅕䅁䅯杈䅙䅁䅅䅁䉁䅁䅁权湃杂䅁䍄䉁䅁䅁兂䅁䅁䅍䅄䅁䅁䅯䅆䅷䅁䅯䄷䅯䅁䅯朵䅯䅁䅯眵䅯䅁䅅䅁䉁䅁䅁睂䅁䅁䅁偁欳䅑杷允䅁䅁䅕䅁䑁䅁䅷䅁䭁䉁䵍䅁䭁佁䬰䅁䭁佁䭙䅁䭁佁䭣䅁䉁䅁䅁允䅁䅁䅣䅁䅁佁浃唵䵁䅉䅅䅁䑁䅁䅁睁䵁䅁䅁权䍂睃䅁权歁杂䅁允䅁䅁䅅䅁䭁乁剳䅁䵁䅉䅅䅁䙁䅁䅁睁䵁䅁䅁权あ兂䅁权瑄权䅁权浄权䅁权湄权䅁允䅁䅁䅅䅁䡁䅁䅁䅁䅄敄䅚䍄䉁䅁䅁兂䅁䅁䅍䅄䅁䅁䅯䅆䅷䅁䅯儷䅯䅁䅯朵䅯䅁䅯眵䅯䅁䅅䅁䉁䅁䅁睂䅁䅁䅁䥷汐䅑杷允䅁䅁䅍䅁䑁䅁䅷䅁䭁䱁䕷䅁䭁䉁䝧䅁䉁䅁䅁允䅁䅁䅯䅒䅙䅁杷允䅁䅁䅍䅁䑁䅁䅷䅁䭁䑁䱯䅁䭁䍁䝙䅁䉁䅁䅁允䅁䅁䅕硥畓⭒㙇ご䵁䅉䅅䅁䙁䅁䅁睁䵁䅁䅁权杄䅂䅁权灄权䅁权浄权䅁权湄权䅁允䅁䅁䅅䅁䭁䉁䕁䅁䵁䅉䅅䅁䙁䅁䅁睁䵁䅁䅁权噁充䅁权獄权䅁权浄权䅁权湄权䅁允䅁䅁䅅䅁䭁䉁䕁䅁䵁䅉䅅䅁䑁䅁䅁睁䵁䅁䅁权㡃䅂䅁权慁杂䅁允䅁䅁䅅䅁䭁䕁䝳䅁䵁䅉䅅䅁䑁䅁䅁睁䵁䅁䅁权捂睃䅁权歁杂䅁允䅁䅁䅅䅁䭁䉁䕁䅁䵁䅉䅅䅁䑁䅁䅁睁䵁䅁䅁权㡃䅂䅁权捁杂䅁允䅁䅁䅅䅁䭁佁䝑䅁䵁䅉䅅䅁䕁䅁䅁睁䵁䅁䅁权㝁杄䅁权晁杂䅁权杁杂䅁允䅁䅁䅅䅁䭁偁䡙䅁䵁䅉䅅䅁䑁䅁䅁睁䵁䅁䅁权㡃䅂䅁权敁杂䅁允䅁䅁䅅䅁䭁佁䝑䅁䵁䅉䅅䅁䙁䅁䅁睁䵁䅁䅁权㡃䅂䅁权潄权䅁权浄权䅁权湄权䅁允䅁䅁䅅䅁䭁䅁䱙䅁䵁䅉䅅䅁䙁䅁䅁睁䵁䅁䅁权㡃䅂䅁权煄权䅁权浄权䅁权牄权䅁允䅁䅁䅅䅁䡁䅁䅁䅁䅄敓䅚䍄䉁䅁䅁兂䅁䅁䅍䅄䅁䅁䅯剃䅁䅁䅯䄶䅯䅁䅯朵䅯䅁䅯眵䅯䅁䅅䅁䉁䅁䅁权允䅂䅁䍄䉁䅁䅁兂䅁䅁䅍䅄䅁䅁䅯䅶䅑䅁䅯䄷䅯䅁䅯朵䅯䅁䅯眵䅯䅁䅅䅁䉁䅁䅁睂䅁䅁䅁佑汲䅑杷允䅁䅁䅍䅁䑁䅁䅷䅁䭁䵁䕅䅁䭁䍁䝑䅁䉁䅁䅁允䅁䅁䅯儲䅙䅁杷允䅁䅁䅕䅁䑁䅁䅷䅁䭁䍁余䅁䭁佁䭫䅁䭁佁䭙䅁䭁佁䭣䅁䉁䅁䅁允䅁䅁䅯栵䅅䅁杷允䅁䅁䅍䅁䑁䅁䅷䅁䭁䭁䙯䅁䭁䉁䝷䅁䉁䅁䅁允䅁䅁䅯其䅙䅁杷允䅁䅁䅑䅁䑁䅁䅷䅁䭁䑁䵣䅁䭁䉁䜸䅁䭁䍁䝁䅁䉁䅁䅁允䅁䅁䅯朹䅣䅁杷允䅁䅁䅍䅁䑁䅁䅷䅁䭁䥁乁䅁䭁䉁䝧䅁䉁䅁䅁允䅁䅁䅯兇䅙䅁杷允䅁䅁䅑䅁䑁䅁䅷䅁䭁䭁䙯䅁䭁䉁䜸䅁䭁䍁䝁䅁䉁䅁䅁允䅁䅁䅯䅏䅙䅁杷允䅁䅁䅕䅁䑁䅁䅷䅁䭁佁乷䅁䭁佁䭧䅁䭁佁䭙䅁䭁佁䭣䅁䉁䅁䅁允䅁䅁䅯䅅䅑䅁杷允䅁䅁䅍䅁䑁䅁䅷䅁䭁䑁䵣䅁䭁䍁䝙䅁䉁䅁䅁允䅁䅁䅕牕敧敨剳䕘䵁䅉䅅䅁䙁䅁䅁睁䵁䅁䅁权㍁䅄䅁权煄权䅁权浄权䅁权牄权䅁允䅁䅁䅅䅁䭁䉁䕁䅁䵁䅉䅅䅁䙁䅁䅁睁䵁䅁䅁权煃兂䅁权獄权䅁权浄权䅁权湄权䅁允䅁䅁䅅䅁䭁䉁䕁䅁䵁䅉䅅䅁䑁䅁䅁睁䵁䅁䅁权偃䅄䅁权捁杂䅁允䅁䅁䅅䅁䭁佁䝯䅁䵁䅉䅅䅁䕁䅁䅁睁䵁䅁䅁权摃允䅁权䕁䅁䅁权䙁䅁䅁允䅁䅁䅅䅁啁䑁䩪䄰䅁䅁䅁䍄䉁䅁䅁兂䅁䅁䅍䅄䅁䅁䅯睎䅷䅁䅯儷䅯䅁䅯朵䅯䅁䅯眵䅯䅁䅅䅁䉁䅁䅁权允䅂䅁䍄䉁䅁䅁䅂䅁䅁䅍䅄䅁䅁䅯䅓䅕䅁䅯睈䅙䅁䅯䅉䅙䅁䅅䅁䉁䅁䅁权呂䅃䅁䍄䉁䅁䅁兂䅁䅁䅍䅄䅁䅁䅯其䅷䅁䅯儷䅯䅁䅯朵䅯䅁䅯眵䅯䅁䅅䅁䉁䅁䅁权允䅂䅁䍄䉁䅁䅁兂䅁䅁䅍䅄䅁䅁䅯䅓䅕䅁䅯儵䅯䅁䅯朵䅯䅁䅯眵䅯䅁䅅䅁䉁䅁䅁权㑁睃䅁䍄䉁䅁䅁睁䅁䅁䅍䅄䅁䅁䅯儱䄸䅁䅯䅈䅙䅁䅅䅁䉁䅁䅁权獁睂䅁䍄䉁䅁䅁兂䅁䅁䅍䅄䅁䅁䅯䅕䅷䅁䅯儵䅯䅁䅯朵䅯䅁䅯眵䅯䅁䅅䅁䉁䅁䅁权允䅂䅁䍄䉁䅁䅁兂䅁䅁䅍䅄䅁䅁䅯䅓䅕䅁䅯儷䅯䅁䅯朵䅯䅁䅯眵䅯䅁䅅䅁䉁䅁䅁睂䅁䅁䅁䕁浢䅑杷允䅁䅁䅕䅁䑁䅁䅷䅁䭁䱁䴰䅁䭁佁䭧䅁䭁佁䭙䅁䭁佁䭣䅁䉁䅁䅁允䅁䅁䅯䅅䅑䅁杷允䅁䅁䅍䅁䑁䅁䅷䅁䭁䕁䙣䅁䭁䉁䝧䅁䉁䅁䅁允䅁䅁䅯䅒䅙䅁杷允䅁䅁䅕䅁䑁䅁䅷䅁䭁䑁䰸䅁䭁佁䭯䅁䭁佁䭙䅁䭁佁䭳䅁䉁䅁䅁允䅁䅁䅯䅅䅑䅁杷允䅁䅁䅍䅁䑁䅁䅷䅁䭁䕁䙣䅁䭁䍁䝑䅁䉁䅁䅁允䅁䅁䅯睖䅧䅁杷允䅁䅁䅕䅁䑁䅁䅷䅁䭁䝁䵅䅁䭁佁䬰䅁䭁佁䭙䅁䭁佁䭣䅁䉁䅁䅁允䅁䅁䅣䅁䅁䍁捄唵䵁䅉䅅䅁䙁䅁䅁睁䵁䅁䅁权䡂兂䅁权潄权䅁权浄权䅁权湄权䅁允䅁䅁䅅䅁䭁偁䬴䅁䵁䅉䅅䅁䑁䅁䅁睁䵁䅁䅁权兄兄䅁权捁杂䅁允䅁䅁䅅䅁䭁䕁䝣䅁䵁䅉䅅䅁䑁䅁䅁睁䵁䅁䅁权兄兄䅁权敁杂䅁允䅁䅁䅅䅁䭁乁䠸䅁䵁䅉䅅䅁䕁䅁䅁睁䵁䅁䅁权佃允䅁权䭁䅁䅁权䙁䅁䅁允䅁䅁䅅䅁䙁䍁捬㡪ㅌ䑃䄵䍄䉁䅁䅁睁䅁䅁䅍䅄䅁䅁䅯䄶䅕䅁䅯䅊䅙䅁䅅䅁䉁䅁䅁权流䅃䅁䍄䉁䅁䅁睁䅁䅁䅍䅄䅁䅁䅯䅯䄰䅁䅯䅊䅙䅁䅅䅁䉁䅁䅁权允䅂䅁䍄䉁䅁䅁䅂䅁䅁䅍䅄䅁䅁䅯䄲䅕䅁䅯睈䅙䅁䅯䅉䅙䅁䅅䅁䉁䅁䅁权硃睂䅁䍄䉁䅁䅁䅂䅁䅁䅍䅄䅁䅁䅯䄰䄰䅁䅯睈䅙䅁䅯䅉䅙䅁䅅䅁䉁䅁䅁权㕄杂䅁䍄䉁䅁䅁睁䅁䅁䅍䅄䅁䅁䅯䄰䄰䅁䅯䅊䅙䅁䅅䅁䉁䅁䅁权捄元䅁䍄䉁䅁䅁睁䅁䅁䅍䅄䅁䅁䅯儰䄰䅁䅯䅊䅙䅁䅅䅁䉁䅁䅁权䕃䅅䅁䍄䉁䅁䅁兂䅁䅁䅍䅄䅁䅁䅯䄲䅕䅁䅯儵䅯䅁䅯朵䅯䅁䅯眵䅯䅁䅅䅁䉁䅁䅁权允䅂䅁䍄䉁䅁䅁兂䅁䅁䅍䅄䅁䅁䅯䅶䅷䅁䅯朶䅯䅁䅯朵䅯䅁䅯眶䅯䅁䅅䅁䉁䅁䅁睂䅁䅁䅁䔴洷䅑杷允䅁䅁䅕䅁䑁䅁䅷䅁䭁乁乁䅁䭁佁䭕䅁䭁佁䭙䅁䭁佁䭣䅁䉁䅁䅁允䅁䅁䅯䅅䅑䅁杷允䅁䅁䅕䅁䑁䅁䅷䅁䭁乁久䅁䭁佁䭕䅁䭁佁䭙䅁䭁佁䭣䅁䉁䅁䅁允䅁䅁䅯睎䅳䅁杷允䅁䅁䅑䅁䑁䅁䅷䅁䭁佁䅕䅁䭁䅁䍅䅁䭁䅁䍕䅁䉁䅁䅁允䅁䅁䅕䙉䭌牋卄欶䵁䅉䅅䅁䕁䅁䅁睁䵁䅁䅁权塃兄䅁权晁杂䅁权杁杂䅁允䅁䅁䅅䅁䭁䕁䝷䅁䵁䅉䅅䅁䙁䅁䅁睁䵁䅁䅁权剄兄䅁权煄权䅁权浄权䅁权牄权䅁允䅁䅁䅅䅁䡁䅁䅁䅁䅁畐䅚䍄䉁䅁䅁兂䅁䅁䅍䅄䅁䅁䅯睵䄴䅁䅯儶䅯䅁䅯朵䅯䅁䅯眵䅯䅁䅅䅁䉁䅁䅁权啃充䅁䍄䉁䅁䅁䅂䅁䅁䅍䅄䅁䅁䅯朰䅑䅁䅯睈䅙䅁䅯䅉䅙䅁䅅䅁䉁䅁䅁权扄杂䅁䍄䉁䅁䅁䅂䅁䅁䅍䅄䅁䅁䅯睘䅕䅁䅯睈䅙䅁䅯䅉䅙䅁䅅䅁䉁䅁䅁权䅃睂䅁䍄䉁䅁䅁兂䅁䅁䅍䅄䅁䅁䅯䄲䅕䅁䅯䄷䅯䅁䅯朵䅯䅁䅯眵䅯䅁䅅䅁䉁䅁䅁权允䅂䅁䍄䉁䅁䅁䅂䅁䅁䅍䅄䅁䅁䅯䅇䅅䅁䅯充䅁䅁䅯䅂䅉䅁䅅䅁䉁䅁䅁䅆敂㉰慯䅁䅁䅁杷允䅁䅁䅕䅁䑁䅁䅷䅁䭁乁乁䅁䭁佁䬰䅁䭁佁䭙䅁䭁佁䭣䅁䉁䅁䅁允䅁䅁䅯䅅䅑䅁杷允䅁䅁䅕䅁䑁䅁䅷䅁䭁乁䙷䅁䭁佁䭯䅁䭁佁䭙䅁䭁佁䭳䅁䉁䅁䅁允䅁䅁䅣䅁䅁䅁祁欵䵁䅉䅅䅁䙁䅁䅁睁䵁䅁䅁权剄兄䅁权瑄权䅁权浄权䅁权湄权䅁允䅁䅁䅅䅁䡁䅁䅁䅁䅁畐䅚䍄䉁䅁䅁睁䅁䅁䅍䅄䅁䅁䅯杬䅕䅁䅯杇䅙䅁䅅䅁䉁䅁䅁权扁杂䅁䍄䉁䅁䅁睁䅁䅁䅍䅄䅁䅁䅯杬䅕䅁䅯䅈䅙䅁䅅䅁䉁䅁䅁权偂杂䅁䍄䉁䅁䅁睁䅁䅁䅍䅄䅁䅁䅯杬䅕䅁䅯杈䅙䅁䅅䅁䉁䅁䅁权偂杂䅁䍄䉁䅁䅁睁䅁䅁䅍䅄䅁䅁䅯睄䅷䅁䅯杇䅙䅁䅅䅁䉁䅁䅁权杂杂䅁䍄䉁䅁䅁䅂䅁䅁䅍䅄䅁䅁䅯儱䅅䅁䅯充䅁䅁䅯䅂䅉䅁䅅䅁䉁䅁䅁䅆䅂㝍䑳䅁䅁䅁杷允䅁䅁䅕䅁䑁䅁䅷䅁䭁䉁偑䅁䭁佁䬰䅁䭁佁䭙䅁䭁佁䭣䅁䉁䅁䅁允䅁䅁䅯䅅䅑䅁杷允䅁䅁䅑䅁䑁䅁䅷䅁䭁䩁䙙䅁䭁䉁䜸䅁䭁䍁䝁䅁䉁䅁䅁允䅁䅁䅯䅗䅧䅁杷允䅁䅁䅕䅁䑁䅁䅷䅁䭁䉁䙑䅁䭁佁䭫䅁䭁佁䭙䅁䭁佁䭣䅁䉁䅁䅁允䅁䅁䅯則䅅䅁杷允䅁䅁䅕䅁䑁䅁䅷䅁䭁䵁䕁䅁䭁佁䭷䅁䭁佁䭙䅁䭁佁䭣䅁䉁䅁䅁允䅁䅁䅣䅁䅁䵁晄唵䵁䅉䅅䅁䑁䅁䅁睁䵁䅁䅁权坃兂䅁权流杂䅁允䅁䅁䅅䅁䙁䭁睒児塲ㅉ䅎䍄䉁䅁䅁兂䅁䅁䅍䅄䅁䅁䅯杬䅕䅁䅯儵䅯䅁䅯朵䅯䅁䅯眵䅯䅁䅅䅁䉁䅁䅁权㕄权䅁䍄䉁䅁䅁兂䅁䅁䅍䅄䅁䅁䅯杬䅕䅁䅯䄶䅯䅁䅯朵䅯䅁䅯眵䅯䅁䅅䅁䉁䅁䅁权⭄权䅁䍄䉁䅁䅁兂䅁䅁䅍䅄䅁䅁䅯杬䅕䅁䅯朶䅯䅁䅯朵䅯䅁䅯眶䅯䅁䅅䅁䉁䅁䅁睂䅁䅁䅁䕯浄䅑杷允䅁䅁䅍䅁䑁䅁䅷䅁䭁䉁䙑䅁䭁䉁䜴䅁䉁䅁䅁允䅁䅁䅯䅖䅙䅁杷允䅁䅁䅍䅁䑁䅁䅷䅁䭁䍁偣䅁䭁䉁䝷䅁䉁䅁䅁允䅁䅁䅯杙䅙䅁杷允䅁䅁䅑䅁䑁䅁䅷䅁䭁䥁䅁䅁䭁䅁䍅䅁䭁䅁䍉䅁䉁䅁䅁允䅁䅁䅕湳买䵍汉唰䵁䅉䅅䅁䕁䅁䅁睁䵁䅁䅁权䙄允䅁权䕁䅁䅁权䕁杁䅁允䅁䅁䅅䅁啁䝁猶兵䅁䅁䅁䍄䉁䅁䅁䅂䅁䅁䅍䅄䅁䅁䅯杇䅅䅁䅯允䅉䅁䅯睁䅉䅁䅅䅁䉁䅁䅁兂⭁䭋䵑瑆捺䅑杷允䅁䅁䅍䅁䑁䅁䅷䅁䭁䅁䘴䅁䭁䉁䝧䅁䉁䅁䅁允䅁䅁䅯児䅙䅁杷允䅁䅁䅍䅁䑁䅁䅷䅁䭁䅁䘴䅁䭁䉁䝷䅁䉁䅁䅁允䅁䅁䅯䄷䅙䅁杷允䅁䅁䅑䅁䑁䅁䅷䅁䭁䍁䄸䅁䭁䅁䅯䅁䭁䅁䍑䅁䉁䅁䅁允䅁䅁䅕〳丫㉬匴启䴸䅉䅅䅁䕁䅁䅁睁䵁䅁䅁权ㅄ䅁䅁权䉁杁䅁权䍁杁䅁允䅁䅁䅅䅁䙁䡁䱇㥏䑢伱䅖䍄䉁䅁䅁睁䅁䅁䅍䅄䅁䅁䅯杄䅕䅁䅯䅊䅙䅁䅅䅁䉁䅁䅁权橂杂䅁䍄䉁䅁䅁睁䅁䅁䅍䅄䅁䅁䅯杄䅕䅁䅯杊䅙䅁䅅䅁䉁䅁䅁兂䅁䅁䅁䩁坂䅑杷允䅁䅁䅍䅁䑁䅁䅷䅁䭁佁䱁䅁䭁䉁䝷䅁䉁䅁䅁允䅁䅁䅯兔䅙䅁杷允䅁䅁䅍䅁䑁䅁䅷䅁䭁䝁䵷䅁䭁䍁䝙䅁䉁䅁䅁允䅁䅁䅕硥畓⭒㙅歖䵁䅉䅅䅁䕁䅁䅁睁䵁䅁䅁权䑃䅁䅁权䕁䅁䅁权䕁杁䅁允䅁䅁䅅䅁啁䭁桺睇䅁䅁䅁䍄䉁䅁䅁䅂䅁䅁䅍䅄䅁䅁䅯睩䅅䅁䅯权䅁䅁䅯兂䅁䅁䅅䅁䉁䅁䅁兂汄䌰扌含欴䅑杷允䅁䅁䅕䅁䑁䅁䅷䅁䭁佁䕉䅁䭁佁䭧䅁䭁佁䭙䅁䭁佁䭣䅁䉁䅁䅁允䅁䅁䅯杂䅳䅁杷允䅁䅁䅕䅁䑁䅁䅷䅁䭁䅁䘴䅁䭁佁䭕䅁䭁佁䭙䅁䭁佁䭣䅁䉁䅁䅁允䅁䅁䅯䅈䅳䅁杷允䅁䅁䅕䅁䑁䅁䅷䅁䭁䅁䘴䅁䭁佁䭯䅁䭁佁䭙䅁䭁佁䭳䅁䉁䅁䅁允䅁䅁䅣䅁䅁䅁獁欵䵁䅉䅅䅁䕁䅁䅁睁䵁䅁䅁权䅂允䅁权䉁杁䅁权䍁杁䅁允䅁䅁䅅䅁䙁䙁䭨橉琲獡䄱䍄䉁䅁䅁兂䅁䅁䅍䅄䅁䅁䅯杄䅕䅁䅯䄷䅯䅁䅯朵䅯䅁䅯眵䅯䅁䅅䅁䉁䅁䅁睂䅁䅁䅁伴汌䅑杷允䅁䅁䅍䅁䑁䅁䅷䅁䭁乁䙣䅁䭁䉁䝧䅁䉁䅁䅁允䅁䅁䅯兇䅙䅁杷允䅁䅁䅑䅁䑁䅁䅷䅁䭁佁䈰䅁䭁䅁䍅䅁䭁䅁䍕䅁䉁䅁䅁允䅁䅁䅕䍆硣硊桩䔫䵁䅉䅅䅁䕁䅁䅁睁䵁䅁䅁权瑄允䅁权䉁杁䅁权䑁杁䅁允䅁䅁䅅䅁䙁䱁塡噘汗癬䅚䍄䉁䅁䅁睁䅁䅁䅍䅄䅁䅁䅯眱䅕䅁䅯杇䅙䅁䅅䅁䉁䅁䅁权䅄杂䅁䍄䉁䅁䅁䅂䅁䅁䅍䅄䅁䅁䅯睮䅁䅁䅯充䅁䅁䅯䅂䅉䅁䅅䅁䉁䅁䅁䅆癄獕噧䅁䅁䅁杷允䅁䅁䅍䅁䑁䅁䅷䅁䭁乁䙣䅁䭁䉁䝷䅁䉁䅁䅁允䅁䅁䅯朲䅙䅁杷允䅁䅁䅑䅁䑁䅁䅷䅁䭁䍁䉷䅁䭁䉁䅅䅁䭁䅁䅕䅁䉁䅁䅁允䅁䉁䅑䙁偙元䅁䅁䵁䅉䅅䅁䑁䅁䅁睁䵁䅁䅁权塄兂䅁权敁杂䅁允䅁䅁䅅䅁䭁䡁䝙䅁䵁䅉䅅䅁䙁䅁䅁睁䵁䅁䅁权扁䅄䅁权瑄权䅁权浄权䅁权湄权䅁允䅁䅁䅅䅁䭁䉁䕁䅁䵁䅉䅅䅁䑁䅁䅁睁䵁䅁䅁权䙂䅄䅁权慁杂䅁允䅁䅁䅅䅁䭁䙁䜸䅁䵁䅉䅅䅁䕁䅁䅁睁䵁䅁䅁权湁䅁䅁权䕁䅁䅁权䕁杁䅁允䅁䅁䅅䅁啁䝁䡪睷䅉䅁䅁䍄䉁䅁䅁兂䅁䅁䅍䅄䅁䅁䅯眱䅕䅁䅯儵䅯䅁䅯朵䅯䅁䅯眵䅯䅁䅅䅁䉁䅁䅁权奁睃䅁䍄䉁䅁䅁睁䅁䅁䅍䅄䅁䅁䅯睕䅷䅁䅯䅊䅙䅁䅅䅁䉁䅁䅁权允䅂䅁䍄䉁䅁䅁兂䅁䅁䅍䅄䅁䅁䅯眱䅕䅁䅯䄶䅯䅁䅯朵䅯䅁䅯眵䅯䅁䅅䅁䉁䅁䅁权䝁睃䅁䍄䉁䅁䅁兂䅁䅁䅍䅄䅁䅁䅯䅓䅳䅁䅯儵䅯䅁䅯朵䅯䅁䅯眵䅯䅁䅅䅁䉁䅁䅁权偁睃䅁䍄䉁䅁䅁兂䅁䅁䅍䅄䅁䅁䅯眱䅕䅁䅯䄷䅯䅁䅯朵䅯䅁䅯眵䅯䅁䅅䅁䉁䅁䅁睂䅁䅁䅁䭁汘䅑杷允䅁䅁䅕䅁䑁䅁䅷䅁䭁佁䱧䅁䭁佁䭕䅁䭁佁䭙䅁䭁佁䭣䅁䉁䅁䅁允䅁䅁䅯䅏䅳䅁杷允䅁䅁䅑䅁䑁䅁䅷䅁䭁䭁䅫䅁䭁䅁䅯䅁䭁䅁䅕䅁䉁䅁䅁允䅁䅁䅕浑汄䌰扌稫䴸䅉䅅䅁䕁䅁䅁睁䵁䅁䅁权啃兂䅁权晁杂䅁权杁杂䅁允䅁䅁䅅䅁䭁䝁䡁䅁䵁䅉䅅䅁䑁䅁䅁睁䵁䅁䅁权啃兂䅁权歁杂䅁允䅁䅁䅅䅁䭁佁䡙䅁䵁䅉䅅䅁䙁䅁䅁睁䵁䅁䅁权時兄䅁权汄权䅁权浄权䅁权湄权䅁允䅁䅁䅅䅁䭁䑁䱣䅁䵁䅉䅅䅁䙁䅁䅁睁䵁䅁䅁权啃兂䅁权灄权䅁权浄权䅁权湄权䅁允䅁䅁䅅䅁䭁䉁剷䅁䵁䅉䅅䅁䙁䅁䅁睁䵁䅁䅁权啃兂䅁权煄权䅁权浄权䅁权牄权䅁允䅁䅁䅅䅁䭁䉁䕁䅁䵁䅉䅅䅁䑁䅁䅁睁䵁䅁䅁权捁兂䅁权敁杂䅁允䅁䅁䅅䅁䭁䅁䠰䅁䵁䅉䅅䅁䕁䅁䅁睁䵁䅁䅁权偂兂䅁权晁杂䅁权杁杂䅁允䅁䅁䅅䅁䭁佁䡣䅁䵁䅉䅅䅁䑁䅁䅁睁䵁䅁䅁权捁兂䅁权歁杂䅁允䅁䅁䅅䅁䭁䉁䕁䅁䵁䅉䅅䅁䑁䅁䅁睁䵁䅁䅁权捁兂䅁权流杂䅁允䅁䅁䅅䅁䙁䙁偹癷潕䘷䅨䍄䉁䅁䅁睁䅁䅁䅍䅄䅁䅁䅯允䄰䅁䅯杈䅙䅁䅅䅁䉁䅁䅁权㍂杂䅁䍄䉁䅁䅁兂䅁䅁䅍䅄䅁䅁䅯杺䄰䅁䅯䄷䅯䅁䅯朵䅯䅁䅯眵䅯䅁䅅䅁䉁䅁䅁睂䅁䅁䅁䍙浄䅑杷允䅁䅁䅕䅁䑁䅁䅷䅁䭁䉁䙷䅁䭁佁䭫䅁䭁佁䭙䅁䭁佁䭣䅁䉁䅁䅁允䅁䅁䅯剈䅅䅁杷允䅁䅁䅕䅁䑁䅁䅷䅁䭁䉁䙷䅁䭁佁䬰䅁䭁佁䭙䅁䭁佁䭣䅁䉁䅁䅁允䅁䅁䅣䅁䅁䝁敁欵䵁䅉䅅䅁䑁䅁䅁睁䵁䅁䅁权楄䅂䅁权奁杂䅁允䅁䅁䅅䅁䭁䑁䝫䅁䵁䅉䅅䅁䑁䅁䅁睁䵁䅁䅁权楄䅂䅁权慁杂䅁允䅁䅁䅅䅁䭁䡁䝳䅁䵁䅉䅅䅁䑁䅁䅁睁䵁䅁䅁权穂䅅䅁权流杂䅁允䅁䅁䅅䅁䙁䑁積積積ㄴ䅬䍄䉁䅁䅁䅂䅁䅁䅍䅄䅁䅁䅯儷䅁䅁䅯允䅉䅁䅯杁䅉䅁䅅䅁䉁䅁䅁兂偂䑧㙨䄫潔䅑杷允䅁䅁䅕䅁䑁䅁䅷䅁䭁䥁䵳䅁䭁佁䭷䅁䭁佁䭙䅁䭁佁䭣䅁䉁䅁䅁允䅁䅁䅣䅁䅁䵁䡁欵䵁䅉䅅䅁䑁䅁䅁睁䵁䅁䅁权あ䅅䅁权流杂䅁允䅁䅁䅅䅁䙁䍁捬㡪ㅌ䙃䅤䍄䉁䅁䅁䅂䅁䅁䅍䅄䅁䅁䅯睚䅁䅁䅯允䅉䅁䅯兂䅉䅁䅅䅁䉁䅁䅁兂祄刷湴㕺婢䅑杷允䅁䅁䅕䅁䑁䅁䅷䅁䭁䵁䘸䅁䭁佁䭧䅁䭁佁䭙䅁䭁佁䭣䅁䉁䅁䅁允䅁䅁䅯术䅯䅁杷允䅁䅁䅍䅁䑁䅁䅷䅁䭁䭁䱳䅁䭁䉁䝯䅁䉁䅁䅁允䅁䅁䅯朱䅙䅁杷允䅁䅁䅑䅁䑁䅁䅷䅁䭁䭁䅕䅁䭁䅁䍅䅁䭁䅁䍍䅁䉁䅁䅁允䅁䅁䅕䡁塆㥲婑䔲䵁䅉䅅䅁䑁䅁䅁睁䵁䅁䅁权祄䅂䅁权奁杂䅁允䅁䅁䅅䅁䭁䍁䝫䅁䵁䅉䅅䅁䑁䅁䅁睁䵁䅁䅁权䅃兂䅁权歁杂䅁允䅁䅁䅅䅁䭁䡁䥁䅁䵁䅉䅅䅁䑁䅁䅁睁䵁䅁䅁权兄兂䅁权捁杂䅁允䅁䅁䅅䅁䭁䕁䝅䅁䵁䅉䅅䅁䑁䅁䅁睁䵁䅁䅁权兄兂䅁权敁杂䅁允䅁䅁䅅䅁䭁䙁䤴䅁䵁䅉䅅䅁䕁䅁䅁睁䵁䅁䅁权䝁䅁䅁权䭁䅁䅁权䕁杁䅁允䅁䅁䅅䅁䙁乁㕶浦㡱䅤䅆䍄䉁䅁䅁䅂䅁䅁䅍䅄䅁䅁䅯眳䅅䅁䅯充䅁䅁䅯兂䅁䅁䅅䅁䉁䅁䅁䅆奄佂䤰䅁䅁䅁杷允䅁䅁䅑䅁䑁䅁䅷䅁䭁乁䙁䅁䭁䉁䜸䅁䭁䍁䝁䅁䉁䅁䅁允䅁䅁䅯睘䅧䅁杷允䅁䅁䅍䅁䑁䅁䅷䅁䭁乁䙁䅁䭁䍁䝙䅁䉁䅁䅁允䅁䅁䅕敨剴䉵氶ご䵁䅉䅅䅁䙁䅁䅁睁䵁䅁䅁权兄兂䅁权瑄权䅁权浄权䅁权湄权䅁允䅁䅁䅅䅁䭁䉁䕁䅁䵁䅉䅅䅁䑁䅁䅁睁䵁䅁䅁权䵁杂䅁权捁杂䅁允䅁䅁䅅䅁䭁䍁䡷䅁䵁䅉䅅䅁䕁䅁䅁睁䵁䅁䅁权煁允䅁权䕁䅁䅁权䕁杁䅁允䅁䅁䅅䅁啁䕁㑩䅖䅁䅁䅁䍄䉁䅁䅁䅂䅁䅁䅍䅄䅁䅁䅯睪䄰䅁䅯睈䅙䅁䅯䅉䅙䅁䅅䅁䉁䅁䅁权㝂䅃䅁䍄䉁䅁䅁睁䅁䅁䅍䅄䅁䅁䅯眹䅳䅁䅯䅈䅙䅁䅅䅁䉁䅁䅁权獁睂䅁䍄䉁䅁䅁䅂䅁䅁䅍䅄䅁䅁䅯杳䅁䅁䅯允䅉䅁䅯睁䅉䅁䅅䅁䉁䅁䅁兂杄㙦砯礴朳䅑杷允䅁䅁䅑䅁䑁䅁䅷䅁䭁䝁䉷䅁䭁䅁䍅䅁䭁䅁䍉䅁䉁䅁䅁允䅁䅁䅕⽤晇湡䉹〶䵁䅉䅅䅁䙁䅁䅁睁䵁䅁䅁权䵁杂䅁权汄权䅁权浄权䅁权湄权䅁允䅁䅁䅅䅁䭁䉁䕁䅁䵁䅉䅅䅁䙁䅁䅁睁䵁䅁䅁权塄睃䅁权汄权䅁权浄权䅁权湄权䅁允䅁䅁䅅䅁䭁䉁䕁䅁䵁䅉䅅䅁䙁䅁䅁睁䵁䅁䅁权䵁杂䅁权潄权䅁权浄权䅁权湄权䅁允䅁䅁䅅䅁䭁䉁䕁䅁䵁䅉䅅䅁䙁䅁䅁睁䵁䅁䅁权䵁杂䅁权煄权䅁权浄权䅁权牄权䅁允䅁䅁䅅䅁䭁䉁䕁䅁䵁䅉䅅䅁䙁䅁䅁睁䵁䅁䅁权䵁杂䅁权獄权䅁权浄权䅁权湄权䅁允䅁䅁䅅䅁䭁䉁䕁䅁䵁䅉䅅䅁䑁䅁䅁睁䵁䅁䅁权噄䅂䅁权奁杂䅁允䅁䅁䅅䅁䭁䉁䝫䅁䵁䅉䅅䅁䙁䅁䅁睁䵁䅁䅁权穃睃䅁权潄权䅁权浄权䅁权湄权䅁允䅁䅁䅅䅁䭁䉁䕁䅁䵁䅉䅅䅁䑁䅁䅁睁䵁䅁䅁权噄䅂䅁权捁杂䅁允䅁䅁䅅䅁䭁䕁䝫䅁䵁䅉䅅䅁䕁䅁䅁睁䵁䅁䅁权塁䅁䅁权䉁杁䅁权䙁杁䅁允䅁䅁䅅䅁䙁䩁奃⭨晫䵳䅴䍄䉁䅁䅁睁䅁䅁䅍䅄䅁䅁䅯儱䅑䅁䅯杈䅙䅁䅅䅁䉁䅁䅁权䩂杂䅁䍄䉁䅁䅁䅂䅁䅁䅍䅄䅁䅁䅯儱䅑䅁䅯睈䅙䅁䅯䅉䅙䅁䅅䅁䉁䅁䅁权桂䅃䅁䍄䉁䅁䅁睁䅁䅁䅍䅄䅁䅁䅯儱䅑䅁䅯杊䅙䅁䅅䅁䉁䅁䅁兂䭁㘱睎坐啰䅑杷允䅁䅁䅍䅁䑁䅁䅷䅁䭁䍁䱧䅁䭁䉁䝷䅁䉁䅁䅁允䅁䅁䅯杙䅙䅁杷允䅁䅁䅕䅁䑁䅁䅷䅁䭁乁䕕䅁䭁佁䭯䅁䭁佁䭙䅁䭁佁䭳䅁䉁䅁䅁允䅁䅁䅯䅅䅑䅁杷允䅁䅁䅕䅁䑁䅁䅷䅁䭁佁䱕䅁䭁佁䭧䅁䭁佁䭙䅁䭁佁䭣䅁䉁䅁䅁允䅁䅁䅯杂䅳䅁杷允䅁䅁䅕䅁䑁䅁䅷䅁䭁䑁䰸䅁䭁佁䬰䅁䭁佁䭙䅁䭁佁䭣䅁䉁䅁䅁允䅁䅁䅯䅅䅑䅁杷允䅁䅁䅕䅁䑁䅁䅷䅁䭁偁乁䅁䭁佁䬰䅁䭁佁䭙䅁䭁佁䭣䅁䉁䅁䅁允䅁䅁䅯䅅䅑䅁杷允䅁䅁䅍䅁䑁䅁䅷䅁䭁䱁䙕䅁䭁䉁䝷䅁䉁䅁䅁允䅁䅁䅯杗䅙䅁杷允䅁䅁䅕䅁䑁䅁䅷䅁䭁䱁䙙䅁䭁佁䬰䅁䭁佁䭙䅁䭁佁䭣䅁䉁䅁䅁允䅁䅁䅣䅁䅁䥁啄唵䵁䅉䅅䅁䕁䅁䅁睁䵁䅁䅁权ㅃ兂䅁权晁杂䅁权杁杂䅁允䅁䅁䅅䅁䭁䍁䤴䅁䵁䅉䅅䅁䙁䅁䅁睁䵁䅁䅁权⭃杄䅁权獄权䅁权浄权䅁权湄权䅁允䅁䅁䅅䅁䡁䅁䅁䅁䅄⭇䅖䍄䉁䅁䅁兂䅁䅁䅍䅄䅁䅁䅯兴䅕䅁䅯儵䅯䅁䅯朵䅯䅁䅯眵䅯䅁䅅䅁䉁䅁䅁权允䅂䅁䍄䉁䅁䅁睁䅁䅁䅍䅄䅁䅁䅯朲䅷䅁䅯杈䅙䅁䅅䅁䉁䅁䅁权ぁ杂䅁䍄䉁䅁䅁兂䅁䅁䅍䅄䅁䅁䅯兴䅕䅁䅯儶䅯䅁䅯朵䅯䅁䅯眵䅯䅁䅅䅁䉁䅁䅁权允䅂䅁䍄䉁䅁䅁兂䅁䅁䅍䅄䅁䅁䅯杧䄴䅁䅯儷䅯䅁䅯朵䅯䅁䅯眵䅯䅁䅅䅁䉁䅁䅁睂䅁䅁䅁䌴浲䅑杷允䅁䅁䅑䅁䑁䅁䅷䅁䭁䥁䉑䅁䭁䉁䅅䅁䭁䅁䅕䅁䉁䅁䅁允䅁䉁䅑摨昱允䅁䅁䵁䅉䅅䅁䙁䅁䅁睁䵁䅁䅁权ㅃ兂䅁权煄权䅁权浄权䅁权牄权䅁允䅁䅁䅅䅁䭁䉁䕁䅁䵁䅉䅅䅁䕁䅁䅁睁䵁䅁䅁权兄允䅁权䉁杁䅁权䑁杁䅁允䅁䅁䅅䅁䙁䉁愱䑚㍳偰䅰䍄䉁䅁䅁兂䅁䅁䅍䅄䅁䅁䅯光䅳䅁䅯儶䅯䅁䅯朵䅯䅁䅯眵䅯䅁䅅䅁䉁䅁䅁权牄睃䅁䍄䉁䅁䅁兂䅁䅁䅍䅄䅁䅁䅯兴䅕䅁䅯䄷䅯䅁䅯朵䅯䅁䅯眵䅯䅁䅅䅁䉁䅁䅁权允䅂䅁䍄䉁䅁䅁兂䅁䅁䅍䅄䅁䅁䅯兴䅕䅁䅯儷䅯䅁䅯朵䅯䅁䅯眵䅯䅁䅅䅁䉁䅁䅁权允䅂䅁䍄䉁䅁䅁兂䅁䅁䅍䅄䅁䅁䅯䉋䅁䅁䅯儷䅯䅁䅯朵䅯䅁䅯眵䅯䅁䅅䅁䉁䅁䅁权允䅂䅁䍄䉁䅁䅁睁䅁䅁䅍䅄䅁䅁䅯兢䅕䅁䅯䅇䅙䅁䅅䅁䉁䅁䅁权㥁杂䅁䍄䉁䅁䅁睁䅁䅁䅍䅄䅁䅁䅯兢䅕䅁䅯杇䅙䅁䅅䅁䉁䅁䅁权㥁杂䅁䍄䉁䅁䅁睁䅁䅁䅍䅄䅁䅁䅯朹䅑䅁䅯杈䅙䅁䅅䅁䉁䅁䅁权捂杂䅁䍄䉁䅁䅁兂䅁䅁䅍䅄䅁䅁䅯䅡䅕䅁䅯儶䅯䅁䅯朵䅯䅁䅯眵䅯䅁䅅䅁䉁䅁䅁权敁充䅁䍄䉁䅁䅁睁䅁䅁䅍䅄䅁䅁䅯兢䅕䅁䅯杊䅙䅁䅅䅁䉁䅁䅁兂硂児塲穯噂䅑杷允䅁䅁䅕䅁䑁䅁䅷䅁䭁䝁䘰䅁䭁佁䭯䅁䭁佁䭙䅁䭁佁䭳䅁䉁䅁䅁允䅁䅁䅣䅁䅁䅁癁欵䵁䅉䅅䅁䕁䅁䅁睁䵁䅁䅁权歄䅁䅁权䉁杁䅁权䑁杁䅁允䅁䅁䅅䅁䙁䩁䙩㕇湕⭇䅊䍄䉁䅁䅁兂䅁䅁䅍䅄䅁䅁䅯䅦䄰䅁䅯儶䅯䅁䅯朵䅯䅁䅯眵䅯䅁䅅䅁䉁䅁䅁权摃杅䅁䍄䉁䅁䅁䅂䅁䅁䅍䅄䅁䅁䅯眸䅯䅁䅯睈䅙䅁䅯䅉䅙䅁䅅䅁䉁䅁䅁权捃䅃䅁䍄䉁䅁䅁䅂䅁䅁䅍䅄䅁䅁䅯䄷䅳䅁䅯睈䅙䅁䅯䅉䅙䅁䅅䅁䉁䅁䅁权扄杂䅁䍄䉁䅁䅁兂䅁䅁䅍䅄䅁䅁䅯兢䅕䅁䅯䄷䅯䅁䅯朵䅯䅁䅯眵䅯䅁䅅䅁䉁䅁䅁睂䅁䅁䅁偷汶䅑杷允䅁䅁䅍䅁䑁䅁䅷䅁䭁䵁䙳䅁䭁䉁䝯䅁䉁䅁䅁允䅁䅁䅯睓䅙䅁杷允䅁䅁䅍䅁䑁䅁䅷䅁䭁䵁䙳䅁䭁䉁䜴䅁䉁䅁䅁允䅁䅁䅯兒䅙䅁杷允䅁䅁䅑䅁䑁䅁䅷䅁䭁䵁䙳䅁䭁䉁䜸䅁䭁䍁䝁䅁䉁䅁䅁允䅁䅁䅯权䅣䅁杷允䅁䅁䅑䅁䑁䅁䅷䅁䭁佁䉳䅁䭁䅁䍅䅁䭁䅁䍕䅁䉁䅁䅁允䅁䅁䅕㡧䭄坯䅮䕁䵅䅉䅅䅁䙁䅁䅁睁䵁䅁䅁权敂䅅䅁权獄权䅁权浄权䅁权湄权䅁允䅁䅁䅅䅁䭁䉁䕁䅁䵁䅉䅅䅁䑁䅁䅁睁䵁䅁䅁权坄睃䅁权慁杂䅁允䅁䅁䅅䅁䭁䑁䥷䅁䵁䅉䅅䅁䑁䅁䅁睁䵁䅁䅁权䱄兂䅁权歁杂䅁允䅁䅁䅅䅁䭁䙁䥫䅁䵁䅉䅅䅁䙁䅁䅁睁䵁䅁䅁权䱄兂䅁权汄权䅁权浄权䅁权湄权䅁允䅁䅁䅅䅁䭁䉁䱧䅁䵁䅉䅅䅁䑁䅁䅁睁䵁䅁䅁权歃睃䅁权歁杂䅁允䅁䅁䅅䅁䭁䉁券䅁䵁䅉䅅䅁䙁䅁䅁睁䵁䅁䅁权㙃兂䅁权汄权䅁权浄权䅁权湄权䅁允䅁䅁䅅䅁䭁䉁䱧䅁䵁䅉䅅䅁䙁䅁䅁睁䵁䅁䅁权䱄兂䅁权灄权䅁权浄权䅁权湄权䅁允䅁䅁䅅䅁䭁䍁剁䅁䵁䅉䅅䅁䙁䅁䅁睁䵁䅁䅁权杁兂䅁权獄权䅁权浄权䅁权湄权䅁允䅁䅁䅅䅁䡁䅁䅁䅁䅂⭎䅚䍄䉁䅁䅁兂䅁䅁䅍䅄䅁䅁䅯眷䄰䅁䅯儶䅯䅁䅯朵䅯䅁䅯眵䅯䅁䅅䅁䉁䅁䅁权允䅂䅁䍄䉁䅁䅁睁䅁䅁䅍䅄䅁䅁䅯杋䅕䅁䅯杊䅙䅁䅅䅁䉁䅁䅁兂偃癷潕䵘圹䅑杷允䅁䅁䅕䅁䑁䅁䅷䅁䭁䵁䙳䅁䭁佁䭷䅁䭁佁䭙䅁䭁佁䭣䅁䉁䅁䅁允䅁䅁䅣䅁䅁䕁婃䔵䵁䅉䅅䅁䙁䅁䅁睁䵁䅁䅁权畃兄䅁权潄权䅁权浄权䅁权湄权䅁允䅁䅁䅅䅁䭁䉁䕁䅁䵁䅉䅅䅁䑁䅁䅁睁䵁䅁䅁权佁杂䅁权奁杂䅁允䅁䅁䅅䅁䭁䍁䜰䅁䵁䅉䅅䅁䕁䅁䅁睁䵁䅁䅁权元允䅁权䕁䅁䅁权䙁䅁䅁允䅁䅁䅅䅁啁䩁䩄睇䅁䅁䅁䍄䉁䅁䅁睁䅁䅁䅍䅄䅁䅁䅯杄䅙䅁䅯䅈䅙䅁䅅䅁䉁䅁䅁权䡄杂䅁䍄䉁䅁䅁䅂䅁䅁䅍䅄䅁䅁䅯杄䅙䅁䅯睈䅙䅁䅯䅉䅙䅁䅅䅁䉁䅁䅁权扄睂䅁䍄䉁䅁䅁兂䅁䅁䅍䅄䅁䅁䅯杄䅙䅁䅯䄶䅯䅁䅯朵䅯䅁䅯眵䅯䅁䅅䅁䉁䅁䅁权䝁睃䅁䍄䉁䅁䅁兂䅁䅁䅍䅄䅁䅁䅯杄䅙䅁䅯朶䅯䅁䅯朵䅯䅁䅯眶䅯䅁䅅䅁䉁䅁䅁睂䅁䅁䅁䑯浺䅑杷允䅁䅁䅍䅁䑁䅁䅷䅁䭁䱁䙧䅁䭁䉁䜴䅁䉁䅁䅁允䅁䅁䅯典䅣䅁杷允䅁䅁䅍䅁䑁䅁䅷䅁䭁䡁丰䅁䭁䉁䝧䅁䉁䅁䅁允䅁䅁䅯䅦䅙䅁杷允䅁䅁䅑䅁䑁䅁䅷䅁䭁䱁䙧䅁䭁䉁䜸䅁䭁䍁䝁䅁䉁䅁䅁允䅁䅁䅯杔䅙䅁杷允䅁䅁䅑䅁䑁䅁䅷䅁䭁䅁䝁䅁䭁䉁䜸䅁䭁䍁䝁䅁䉁䅁䅁允䅁䅁䅯䅅䅣䅁杷允䅁䅁䅍䅁䑁䅁䅷䅁䭁偁䙳䅁䭁䉁䝯䅁䉁䅁䅁允䅁䅁䅯䅷䅙䅁杷允䅁䅁䅑䅁䑁䅁䅷䅁䭁佁䱙䅁䭁䉁䜸䅁䭁䍁䝁䅁䉁䅁䅁允䅁䅁䅯杨䅙䅁杷允䅁䅁䅕䅁䑁䅁䅷䅁䭁䉁䙙䅁䭁佁䭧䅁䭁佁䭙䅁䭁佁䭣䅁䉁䅁䅁允䅁䅁䅯䅅䅑䅁杷允䅁䅁䅕䅁䑁䅁䅷䅁䭁䱁䙧䅁䭁佁䭯䅁䭁佁䭙䅁䭁佁䭳䅁䉁䅁䅁允䅁䅁䅯䅅䅑䅁杷允䅁䅁䅕䅁䑁䅁䅷䅁䭁䕁䙯䅁䭁佁䭫䅁䭁佁䭙䅁䭁佁䭣䅁䉁䅁䅁允䅁䅁䅯䉊䅅䅁杷允䅁䅁䅕䅁䑁䅁䅷䅁䭁䵁位䅁䭁佁䬰䅁䭁佁䭙䅁䭁佁䭣䅁䉁䅁䅁允䅁䅁䅯䅅䅑䅁杷允䅁䅁䅕䅁䑁䅁䅷䅁䭁䱁䙧䅁䭁佁䬰䅁䭁佁䭙䅁䭁佁䭣䅁䉁䅁䅁允䅁䅁䅯䅅䅑䅁杷允䅁䅁䅍䅁䑁䅁䅷䅁䭁䱁䙙䅁䭁䉁䜴䅁䉁䅁䅁允䅁䅁䅯杪䅣䅁杷允䅁䅁䅍䅁䑁䅁䅷䅁䭁䡁䵅䅁䭁䉁䝧䅁䉁䅁䅁允䅁䅁䅯児䅙䅁杷允䅁䅁䅍䅁䑁䅁䅷䅁䭁䥁丸䅁䭁䉁䜴䅁䉁䅁䅁允䅁䅁䅯䅰䅙䅁杷允䅁䅁䅍䅁䑁䅁䅷䅁䭁䩁乁䅁䭁䉁䜴䅁䉁䅁䅁允䅁䅁䅯朵䅙䅁杷允䅁䅁䅑䅁䑁䅁䅷䅁䭁䥁䉙䅁䭁䅁䍅䅁䭁䅁䍍䅁䉁䅁䅁允䅁䅁䅕㝱癌瑩楲〰䵁䅉䅅䅁䕁䅁䅁睁䵁䅁䅁权㉃兂䅁权晁杂䅁权杁杂䅁允䅁䅁䅅䅁䭁䵁䝕䅁䵁䅉䅅䅁䑁䅁䅁睁䵁䅁䅁权㉃兂䅁权歁杂䅁允䅁䅁䅅䅁䭁䝁䥙䅁䵁䅉䅅䅁䕁䅁䅁睁䵁䅁䅁权啁睄䅁权晁杂䅁权杁杂䅁允䅁䅁䅅䅁䭁䕁䡯䅁䵁䅉䅅䅁䑁䅁䅁睁䵁䅁䅁权偃兄䅁权歁杂䅁允䅁䅁䅅䅁䭁䍁剕䅁䵁䅉䅅䅁䕁䅁䅁睁䵁䅁䅁权瑁䅁䅁权䕁䅁䅁权䙁䅁䅁允䅁䅁䅅䅁啁䥁啨䄷䅑䅁䅁䍄䉁䅁䅁兂䅁䅁䅍䅄䅁䅁䅯杢䅷䅁䅯䄶䅯䅁䅯朵䅯䅁䅯眵䅯䅁䅅䅁䉁䅁䅁权允䅂䅁䍄䉁䅁䅁睁䅁䅁䅍䅄䅁䅁䅯杴䅕䅁䅯杊䅙䅁䅅䅁䉁䅁䅁兂㝂䭆䠵唴婰䅑杷允䅁䅁䅍䅁䑁䅁䅷䅁䭁䥁丸䅁䭁䍁䝙䅁䉁䅁䅁允䅁䅁䅕噋偹癷奕歗䵁䅉䅅䅁䕁䅁䅁睁䵁䅁䅁权剂䅁䅁权剁䅁䅁权䕁杁䅁允䅁䅁䅅䅁啁䭁ぁ杄䄴䅁䅁䍄䉁䅁䅁兂䅁䅁䅍䅄䅁䅁䅯杴䅕䅁䅯儵䅯䅁䅯朵䅯䅁䅯眵䅯䅁䅅䅁䉁䅁䅁权奁睃䅁䍄䉁䅁䅁兂䅁䅁䅍䅄䅁䅁䅯睪䄰䅁䅯䄶䅯䅁䅯朵䅯䅁䅯眵䅯䅁䅅䅁䉁䅁䅁权允䅂䅁䍄䉁䅁䅁睁䅁䅁䅍䅄䅁䅁䅯兑䅷䅁䅯杊䅙䅁䅅䅁䉁䅁䅁兂㑃潈牘敕周䅑杷允䅁䅁䅕䅁䑁䅁䅷䅁䭁䱁䙙䅁䭁佁䭯䅁䭁佁䭙䅁䭁佁䭳䅁䉁䅁䅁允䅁䅁䅣䅁䅁䅁癁欵䵁䅉䅅䅁䙁䅁䅁睁䵁䅁䅁权偃兄䅁权煄权䅁权浄权䅁权牄权䅁允䅁䅁䅅䅁䭁䉁䕁䅁䵁䅉䅅䅁䙁䅁䅁睁䵁䅁䅁权元兄䅁权煄权䅁权浄权䅁权牄权䅁允䅁䅁䅅䅁䭁䉁䕁䅁䵁䅉䅅䅁䙁䅁䅁睁䵁䅁䅁权䵂睄䅁权汄权䅁权浄权䅁权湄权䅁允䅁䅁䅅䅁䭁䉁䕁䅁䵁䅉䅅䅁䙁䅁䅁睁䵁䅁䅁权呄䅄䅁权潄权䅁权浄权䅁权湄权䅁允䅁䅁䅅䅁䭁䉁䕁䅁䵁䅉䅅䅁䙁䅁䅁睁䵁䅁䅁权㉃兂䅁权獄权䅁权浄权䅁权湄权䅁允䅁䅁䅅䅁䡁䅁䅁䅁䅃伱䅖䍄䉁䅁䅁兂䅁䅁䅍䅄䅁䅁䅯䅫䄰䅁䅯䄷䅯䅁䅯朵䅯䅁䅯眵䅯䅁䅅䅁䉁䅁䅁权允䅂䅁䍄䉁䅁䅁睁䅁䅁䅍䅄䅁䅁䅯兪䅕䅁䅯杇䅙䅁䅅䅁䉁䅁䅁权瑁杂䅁䍄䉁䅁䅁兂䅁䅁䅍䅄䅁䅁䅯儵䄴䅁䅯儷䅯䅁䅯朵䅯䅁䅯眵䅯䅁䅅䅁䉁䅁䅁权允䅂䅁䍄䉁䅁䅁䅂䅁䅁䅍䅄䅁䅁䅯兪䅕䅁䅯睈䅙䅁䅯䅉䅙䅁䅅䅁䉁䅁䅁权煁䅃䅁䍄䉁䅁䅁兂䅁䅁䅍䅄䅁䅁䅯兪䅕䅁䅯䄷䅯䅁䅯朵䅯䅁䅯眵䅯䅁䅅䅁䉁䅁䅁权允䅂䅁䍄䉁䅁䅁睁䅁䅁䅍䅄䅁䅁䅯䅈䄸䅁䅯杊䅙䅁䅅䅁䉁䅁䅁兂㝂䭆䠵昴慰䅑杷允䅁䅁䅑䅁䑁䅁䅷䅁䭁䩁䉉䅁䭁䉁䅅䅁䭁䅁䍑䅁䉁䅁䅁允䅁䉁䅑䡮奬䅃䅁䅁䵁䅉䅅䅁䙁䅁䅁睁䵁䅁䅁权乃兂䅁权瑄权䅁权浄权䅁权湄权䅁允䅁䅁䅅䅁䭁䉁䕁䅁䵁䅉䅅䅁䑁䅁䅁睁䵁䅁䅁权千兂䅁权捁杂䅁允䅁䅁䅅䅁䭁䉁䡷䅁䵁䅉䅅䅁䑁䅁䅁睁䵁䅁䅁权杄䅂䅁权慁杂䅁允䅁䅁䅅䅁䭁䍁䜰䅁䵁䅉䅅䅁䑁䅁䅁睁䵁䅁䅁权千兂䅁权敁杂䅁允䅁䅁䅅䅁䭁佁䝍䅁䵁䅉䅅䅁䙁䅁䅁睁䵁䅁䅁权⽁兄䅁权汄权䅁权浄权䅁权湄权䅁允䅁䅁䅅䅁䭁䑁䱧䅁䵁䅉䅅䅁䑁䅁䅁睁䵁䅁䅁权穄䅂䅁权捁杂䅁允䅁䅁䅅䅁䭁䝁䝉䅁䵁䅉䅅䅁䑁䅁䅁睁䵁䅁䅁权千兂䅁权歁杂䅁允䅁䅁䅅䅁䭁䝁䥳䅁䵁䅉䅅䅁䕁䅁䅁睁䵁䅁䅁权㍁允䅁权䉁杁䅁权䑁杁䅁允䅁䅁䅅䅁䙁佁㑙㑏硌㥢䅊䍄䉁䅁䅁睁䅁䅁䅍䅄䅁䅁䅯杫䅕䅁䅯杊䅙䅁䅅䅁䉁䅁䅁兂䥂場啯桲兤䅑杷允䅁䅁䅍䅁䑁䅁䅷䅁䭁乁䙳䅁䭁䉁䝧䅁䉁䅁䅁允䅁䅁䅯兓䅣䅁杷允䅁䅁䅍䅁䑁䅁䅷䅁䭁䅁乧䅁䭁䍁䝑䅁䉁䅁䅁允䅁䅁䅯䉋䅅䅁杷允䅁䅁䅍䅁䑁䅁䅷䅁䭁乁䙳䅁䭁䉁䜴䅁䉁䅁䅁允䅁䅁䅯眱䅣䅁杷允䅁䅁䅍䅁䑁䅁䅷䅁䭁乁䙳䅁䭁䍁䝑䅁䉁䅁䅁允䅁䅁䅯䅢䅧䅁杷允䅁䅁䅕䅁䑁䅁䅷䅁䭁䉁剕䅁䭁佁䭕䅁䭁佁䭙䅁䭁佁䭣䅁䉁䅁䅁允䅁䅁䅯䅅䅑䅁杷允䅁䅁䅕䅁䑁䅁䅷䅁䭁乁䙳䅁䭁佁䭕䅁䭁佁䭙䅁䭁佁䭣䅁䉁䅁䅁允䅁䅁䅯䅇䅳䅁杷允䅁䅁䅕䅁䑁䅁䅷䅁䭁乁䙳䅁䭁佁䭷䅁䭁佁䭙䅁䭁佁䭣䅁䉁䅁䅁允䅁䅁䅣䅁䅁䭁㝄唵䵁䅉䅅䅁䙁䅁䅁睁䵁䅁䅁权扄兂䅁权瑄权䅁权浄权䅁权湄权䅁允䅁䅁䅅䅁䡁䅁䅁䅁权⬫䅖䍄䉁䅁䅁兂䅁䅁䅍䅄䅁䅁䅯䅎䅳䅁䅯儷䅯䅁䅯朵䅯䅁䅯眵䅯䅁䅅䅁䉁䅁䅁睂䅁䅁䅁䉧浲䅑杷允䅁䅁䅍䅁䑁䅁䅷䅁䭁佁䔰䅁䭁䉁䝯䅁䉁䅁䅁允䅁䅁䅯児䅙䅁杷允䅁䅁䅍䅁䑁䅁䅷䅁䭁偁䕉䅁䭁䍁䝙䅁䉁䅁䅁允䅁䅁䅕体㙆䭆䠶歖䵁䅉䅅䅁䕁䅁䅁睁䵁䅁䅁权䩂䅁䅁权䭁䅁䅁权䕁杁䅁允䅁䅁䅅䅁䙁䡁啳歲桦桥䅚䍄䉁䅁䅁䅂䅁䅁䅍䅄䅁䅁䅯杍䅳䅁䅯睈䅙䅁䅯䅉䅙䅁䅅䅁䉁䅁䅁权㉄睂䅁䍄䉁䅁䅁兂䅁䅁䅍䅄䅁䅁䅯睷䄴䅁䅯䄷䅯䅁䅯朵䅯䅁䅯眵䅯䅁䅅䅁䉁䅁䅁权允䅂䅁䍄䉁䅁䅁睁䅁䅁䅍䅄䅁䅁䅯䄳䅳䅁䅯䅊䅙䅁䅅䅁䉁䅁䅁权⭂䅃䅁䍄䉁䅁䅁兂䅁䅁䅍䅄䅁䅁䅯朸䅑䅁䅯䄷䅯䅁䅯朵䅯䅁䅯眵䅯䅁䅅䅁䉁䅁䅁睂䅁䅁䅁䝯欳䅑杷允䅁䅁䅍䅁䑁䅁䅷䅁䭁偁䙁䅁䭁䉁䝷䅁䉁䅁䅁允䅁䅁䅯䄵䅙䅁杷允䅁䅁䅍䅁䑁䅁䅷䅁䭁乁䵉䅁䭁䉁䝧䅁䉁䅁䅁允䅁䅁䅯兇䅙䅁杷允䅁䅁䅑䅁䑁䅁䅷䅁䭁䱁䅷䅁䭁䅁䅑䅁䭁䅁䍑䅁䉁䅁䅁允䅁䉁䅑偪汗䅁䅁䅁䵁䅉䅅䅁䕁䅁䅁睁䵁䅁䅁权偄允䅁权䉁杁䅁权䍁杁䅁允䅁䅁䅅䅁䙁䡁牓㍡瑁㥺䅆䍄䉁䅁䅁睁䅁䅁䅍䅄䅁䅁䅯䄸䅕䅁䅯䅊䅙䅁䅅䅁䉁䅁䅁权睁杂䅁䍄䉁䅁䅁䅂䅁䅁䅍䅄䅁䅁䅯眳䅁䅁䅯充䅁䅁䅯兂䅁䅁䅅䅁䉁䅁䅁䅆䅃㕂坑䅁䅁䅁杷允䅁䅁䅍䅁䑁䅁䅷䅁䭁䑁䱑䅁䭁䉁䜴䅁䉁䅁䅁允䅁䅁䅯杭䅙䅁杷允䅁䅁䅑䅁䑁䅁䅷䅁䭁䩁䅫䅁䭁䅁䍅䅁䭁䅁䍕䅁䉁䅁䅁允䅁䅁䅕奪䉬焳䕮䕅䵅䅉䅅䅁䕁䅁䅁睁䵁䅁䅁权婃䅁䅁权䉁杁䅁权䑁杁䅁允䅁䅁䅅䅁䙁䝁び㉢汵全䉸䍄䉁䅁䅁䅂䅁䅁䅍䅄䅁䅁䅯兤䅅䅁䅯允䅉䅁䅯杁䅉䅁䅅䅁䉁䅁䅁兂㡃䘸啯㍮㥪䅑杷允䅁䅁䅕䅁䑁䅁䅷䅁䭁偁䙁䅁䭁佁䭯䅁䭁佁䭙䅁䭁佁䭳䅁䉁䅁䅁允䅁䅁䅣䅁䅁䥁䭂欵䵁䅉䅅䅁䑁䅁䅁睁䵁䅁䅁权祃兂䅁权捁杂䅁允䅁䅁䅅䅁䭁䝁䡧䅁䵁䅉䅅䅁䕁䅁䅁睁䵁䅁䅁权噂兄䅁权晁杂䅁权杁杂䅁允䅁䅁䅅䅁䭁䕁䝷䅁䵁䅉䅅䅁䑁䅁䅁睁䵁䅁䅁权祃兂䅁权歁杂䅁允䅁䅁䅅䅁䭁䑁䥯䅁䵁䅉䅅䅁䕁䅁䅁睁䵁䅁䅁权佃允䅁权䉁杁䅁权䑁杁䅁允䅁䅁䅅䅁䙁䙁挳獒㕏瑣䅴䍄䉁䅁䅁睁䅁䅁䅍䅄䅁䅁䅯睌䅳䅁䅯䅇䅙䅁䅅䅁䉁䅁䅁权婁杂䅁䍄䉁䅁䅁兂䅁䅁䅍䅄䅁䅁䅯兰䅕䅁䅯䄶䅯䅁䅯朵䅯䅁䅯眵䅯䅁䅅䅁䉁䅁䅁权允䅂䅁䍄䉁䅁䅁兂䅁䅁䅍䅄䅁䅁䅯儲䅕䅁䅯儶䅯䅁䅯朵䅯䅁䅯眵䅯䅁䅅䅁䉁䅁䅁权獂睃䅁䍄䉁䅁䅁睁䅁䅁䅍䅄䅁䅁䅯児䅳䅁䅯䅈䅙䅁䅅䅁䉁䅁䅁权獁睂䅁䍄䉁䅁䅁兂䅁䅁䅍䅄䅁䅁䅯杳䅕䅁䅯䄶䅯䅁䅯朵䅯䅁䅯眵䅯䅁䅅䅁䉁䅁䅁权䝁睃䅁䍄䉁䅁䅁䅂䅁䅁䅍䅄䅁䅁䅯睌䅅䅁䅯䅂䅁䅁䅯兂䅁䅁䅅䅁䉁䅁䅁䅆呄㕶䅍䅁䅁䅁杷允䅁䅁䅕䅁䑁䅁䅷䅁䭁䱁䙉䅁䭁佁䭷䅁䭁佁䭙䅁䭁佁䭣䅁䉁䅁䅁允䅁䅁䅣䅁䅁䭁䱄唵䵁䅉䅅䅁䑁䅁䅁睁䵁䅁䅁权時兄䅁权捁杂䅁允䅁䅁䅅䅁䭁䍁䡫䅁䵁䅉䅅䅁䙁䅁䅁睁䵁䅁䅁权祃兂䅁权瑄权䅁权浄权䅁权湄权䅁允䅁䅁䅅䅁䡁䅁䅁䅁权⭹䅖䍄䉁䅁䅁兂䅁䅁䅍䅄䅁䅁䅯睷䅑䅁䅯朶䅯䅁䅯朵䅯䅁䅯眶䅯䅁䅅䅁䉁䅁䅁睂䅁䅁䅁䍯浲䅑杷允䅁䅁䅕䅁䑁䅁䅷䅁䭁䡁义䅁䭁佁䬰䅁䭁佁䭙䅁䭁佁䭣䅁䉁䅁䅁允䅁䅁䅯䅅䅑䅁杷允䅁䅁䅕䅁䑁䅁䅷䅁䭁䵁䕍䅁䭁佁䭷䅁䭁佁䭙䅁䭁佁䭣䅁䉁䅁䅁允䅁䅁䅣䅁䅁䵁十唵䵁䅉䅅䅁䑁䅁䅁睁䵁䅁䅁权䅃兂䅁权奁杂䅁允䅁䅁䅅䅁䭁䍁䜰䅁䵁䅉䅅䅁䙁䅁䅁睁䵁䅁䅁权䅃兂䅁权煄权䅁权浄权䅁权牄权䅁允䅁䅁䅅䅁䡁䅁䅁䅁䅂⭎䅚䍄䉁䅁䅁睁䅁䅁䅍䅄䅁䅁䅯杄䄰䅁䅯杇䅙䅁䅅䅁䉁䅁䅁权婂杂䅁䍄䉁䅁䅁䅂䅁䅁䅍䅄䅁䅁䅯睫䅅䅁䅯䅂䅁䅁䅯兂䅁䅁䅅䅁䉁䅁䅁䅆橃睥䅳䅁䅁䅁杷允䅁䅁䅕䅁䑁䅁䅷䅁䭁䥁䙁䅁䭁佁䭷䅁䭁佁䭙䅁䭁佁䭣䅁䉁䅁䅁允䅁䅁䅣䅁䅁䭁杁唵䵁䅉䅅䅁䑁䅁䅁睁䵁䅁䅁权卄䅂䅁权慁杂䅁允䅁䅁䅅䅁䭁䍁䝳䅁䵁䅉䅅䅁䑁䅁䅁睁䵁䅁䅁权卄䅂䅁权敁杂䅁允䅁䅁䅅䅁䭁䩁䝯䅁䵁䅉䅅䅁䑁䅁䅁睁䵁䅁䅁权卄䅂䅁权流杂䅁允䅁䅁䅅䅁䙁䭁䠵場啯汶䅆䍄䉁䅁䅁睁䅁䅁䅍䅄䅁䅁䅯朶䅑䅁䅯䅇䅙䅁䅅䅁䉁䅁䅁权䅂杂䅁䍄䉁䅁䅁睁䅁䅁䅍䅄䅁䅁䅯䅎䄴䅁䅯杈䅙䅁䅅䅁䉁䅁䅁权晃杂䅁䍄䉁䅁䅁睁䅁䅁䅍䅄䅁䅁䅯朶䅑䅁䅯䅈䅙䅁䅅䅁䉁䅁䅁权捁睂䅁䍄䉁䅁䅁睁䅁䅁䅍䅄䅁䅁䅯朶䅑䅁䅯杈䅙䅁䅅䅁䉁䅁䅁权呃杂䅁䍄䉁䅁䅁兂䅁䅁䅍䅄䅁䅁䅯朱䅷䅁䅯儶䅯䅁䅯朵䅯䅁䅯眵䅯䅁䅅䅁䉁䅁䅁权ぃ充䅁䍄䉁䅁䅁睁䅁䅁䅍䅄䅁䅁䅯朶䅑䅁䅯䅊䅙䅁䅅䅁䉁䅁䅁权歁䅃䅁䍄䉁䅁䅁睁䅁䅁䅍䅄䅁䅁䅯䄲䅷䅁䅯杊䅙䅁䅅䅁䉁䅁䅁兂晁敨剴䵵堵䅑杷允䅁䅁䅍䅁䑁䅁䅷䅁䭁佁䕯䅁䭁䍁䝙䅁䉁䅁䅁允䅁䅁䅕捺䵺䵺㡺ざ䵁䅉䅅䅁䙁䅁䅁睁䵁䅁䅁权煄䅂䅁权汄权䅁权浄权䅁权湄权䅁允䅁䅁䅅䅁䭁䉁䱧䅁䵁䅉䅅䅁䙁䅁䅁睁䵁䅁䅁权煄䅂䅁权潄权䅁权浄权䅁权湄权䅁允䅁䅁䅅䅁䭁䅁䱙䅁䵁䅉䅅䅁䕁䅁䅁睁䵁䅁䅁权䡃允䅁权剁䅁䅁权䙁䅁䅁允䅁䅁䅅䅁啁䕁剴朲䅣䅁䅁䍄䉁䅁䅁兂䅁䅁䅍䅄䅁䅁䅯朶䅑䅁䅯朶䅯䅁䅯朵䅯䅁䅯眶䅯䅁䅅䅁䉁䅁䅁睂䅁䅁䅁䑁浮䅑杷允䅁䅁䅕䅁䑁䅁䅷䅁䭁佁䕯䅁䭁佁䭷䅁䭁佁䭙䅁䭁佁䭣䅁䉁䅁䅁允䅁䅁䅣䅁䅁䍁祃唵䵁䅉䅅䅁䙁䅁䅁睁䵁䅁䅁权䅄兄䅁权潄权䅁权浄权䅁权湄权䅁允䅁䅁䅅䅁䭁䅁䱙䅁䵁䅉䅅䅁䑁䅁䅁睁䵁䅁䅁权い兂䅁权捁杂䅁允䅁䅁䅅䅁䭁䍁䥍䅁䵁䅉䅅䅁䙁䅁䅁睁䵁䅁䅁权い兂䅁权煄权䅁权浄权䅁权牄权䅁允䅁䅁䅅䅁䡁䅁䅁䅁䅂佐䅚䍄䉁䅁䅁兂䅁䅁䅍䅄䅁䅁䅯䄹䅕䅁䅯䄷䅯䅁䅯朵䅯䅁䅯眵䅯䅁䅅䅁䉁䅁䅁睂䅁䅁䅁䭯歐䅑杷允䅁䅁䅕䅁䑁䅁䅷䅁䭁偁䙑䅁䭁佁䬰䅁䭁佁䭙䅁䭁佁䭣䅁䉁䅁䅁允䅁䅁䅣䅁䅁䭁橃䔵䵁䅉䅅䅁䑁䅁䅁睁䵁䅁䅁权䅄䅂䅁权慁杂䅁允䅁䅁䅅䅁䭁䍁䜰䅁䵁䅉䅅䅁䑁䅁䅁睁䵁䅁䅁权䅄䅂䅁权敁杂䅁允䅁䅁䅅䅁䭁䵁䝣䅁䵁䅉䅅䅁䕁䅁䅁睁䵁䅁䅁权䅄䅂䅁权晁杂䅁权杁杂䅁允䅁䅁䅅䅁䭁䍁䥯䅁䵁䅉䅅䅁䕁䅁䅁睁䵁䅁䅁权䵄杄䅁权晁杂䅁权杁杂䅁允䅁䅁䅅䅁䭁䑁䝧䅁䵁䅉䅅䅁䙁䅁䅁睁䵁䅁䅁权䅄䅂䅁权汄权䅁权浄权䅁权湄权䅁允䅁䅁䅅䅁䭁䑁䰴䅁䵁䅉䅅䅁䙁䅁䅁睁䵁䅁䅁权啁兂䅁权獄权䅁权浄权䅁权湄权䅁允䅁䅁䅅䅁䡁䅁䅁䅁䅄估䅖䍄䉁䅁䅁睁䅁䅁䅍䅄䅁䅁䅯䉥䅁䅁䅯䅊䅙䅁䅅䅁䉁䅁䅁权偁元䅁䍄䉁䅁䅁兂䅁䅁䅍䅄䅁䅁䅯睥䅷䅁䅯䄷䅯䅁䅯朵䅯䅁䅯眵䅯䅁䅅䅁䉁䅁䅁权允䅂䅁䍄䉁䅁䅁兂䅁䅁䅍䅄䅁䅁䅯䅷䅑䅁䅯䄶䅯䅁䅯朵䅯䅁䅯眵䅯䅁䅅䅁䉁䅁䅁权䝁睃䅁䍄䉁䅁䅁兂䅁䅁䅍䅄䅁䅁䅯䅷䅑䅁䅯朶䅯䅁䅯朵䅯䅁䅯眶䅯䅁䅅䅁䉁䅁䅁睂䅁䅁䅁䑁洯䅑杷允䅁䅁䅕䅁䑁䅁䅷䅁䭁䵁䕁䅁䭁佁䬰䅁䭁佁䭙䅁䭁佁䭣䅁䉁䅁䅁允䅁䅁䅣䅁䅁䵁晄唵䵁䅉䅅䅁䑁䅁䅁睁䵁䅁䅁权硂兂䅁权慁杂䅁允䅁䅁䅅䅁䭁䡁䝳䅁䵁䅉䅅䅁䑁䅁䅁睁䵁䅁䅁权硂兂䅁权捁杂䅁允䅁䅁䅅䅁䭁䡁䝳䅁䵁䅉䅅䅁䑁䅁䅁睁䵁䅁䅁权硂兂䅁权敁杂䅁允䅁䅁䅅䅁䭁佁䝙䅁䵁䅉䅅䅁䑁䅁䅁睁䵁䅁䅁权硂睃䅁权流杂䅁允䅁䅁䅅䅁䙁䙁偹癷潕䙐䅸䍄䉁䅁䅁兂䅁䅁䅍䅄䅁䅁䅯剋䅁䅁䅯儶䅯䅁䅯朵䅯䅁䅯眵䅯䅁䅅䅁䉁䅁䅁权畁充䅁䍄䉁䅁䅁睁䅁䅁䅍䅄䅁䅁䅯睨䄴䅁䅯杊䅙䅁䅅䅁䉁䅁䅁兂硂児塲㡯奂䅑杷允䅁䅁䅍䅁䑁䅁䅷䅁䭁䡁䙅䅁䭁䍁䝙䅁䉁䅁䅁允䅁䅁䅕硥畓⭒䭇ざ䵁䅉䅅䅁䙁䅁䅁睁䵁䅁䅁权硂兂䅁权汄权䅁权浄权䅁权湄权䅁允䅁䅁䅅䅁䭁䉁䕁䅁䵁䅉䅅䅁䙁䅁䅁睁䵁䅁䅁权桂兂䅁权潄权䅁权浄权䅁权湄权䅁允䅁䅁䅅䅁䭁䅁䱙䅁䵁䅉䅅䅁䙁䅁䅁睁䵁䅁䅁权硂兂䅁权潄权䅁权浄权䅁权湄权䅁允䅁䅁䅅䅁䭁䉁䕁䅁䵁䅉䅅䅁䙁䅁䅁睁䵁䅁䅁权硂兂䅁权獄权䅁权浄权䅁权湄权䅁允䅁䅁䅅䅁䭁䉁䕁䅁䵁䅉䅅䅁䑁䅁䅁睁䵁䅁䅁权摁兂䅁权奁杂䅁允䅁䅁䅅䅁䭁䕁䝯䅁䵁䅉䅅䅁䙁䅁䅁睁䵁䅁䅁权噁充䅁权瑄权䅁权浄权䅁权湄权䅁允䅁䅁䅅䅁䭁䉁䕁䅁䵁䅉䅅䅁䑁䅁䅁睁䵁䅁䅁权摁兂䅁权流杂䅁允䅁䅁䅅䅁䙁䑁積積積ㅳ䅆䍄䉁䅁䅁䅂䅁䅁䅍䅄䅁䅁䅯全䄰䅁䅯睈䅙䅁䅯䅉䅙䅁䅅䅁䉁䅁䅁权杁元䅁䍄䉁䅁䅁䅂䅁䅁䅍䅄䅁䅁䅯䅲䅷䅁䅯睈䅙䅁䅯䅉䅙䅁䅅䅁䉁䅁䅁权㑁杂䅁䍄䉁䅁䅁兂䅁䅁䅍䅄䅁䅁䅯杺䅷䅁䅯儶䅯䅁䅯朵䅯䅁䅯眵䅯䅁䅅䅁䉁䅁䅁权允䅂䅁䍄䉁䅁䅁兂䅁䅁䅍䅄䅁䅁䅯䅄䄴䅁䅯儶䅯䅁䅯朵䅯䅁䅯眵䅯䅁䅅䅁䉁䅁䅁权癁充䅁䍄䉁䅁䅁兂䅁䅁䅍䅄䅁䅁䅯先䅕䅁䅯儵䅯䅁䅯朵䅯䅁䅯眵䅯䅁䅅䅁䉁䅁䅁权捁睃䅁䍄䉁䅁䅁兂䅁䅁䅍䅄䅁䅁䅯兄䄴䅁䅯儶䅯䅁䅯朵䅯䅁䅯眵䅯䅁䅅䅁䉁䅁䅁权睁充䅁䍄䉁䅁䅁䅂䅁䅁䅍䅄䅁䅁䅯兌䅅䅁䅯允䅉䅁䅯兂䅉䅁䅅䅁䉁䅁䅁兂䵁䅹㉏卖呌䅑杷允䅁䅁䅑䅁䑁䅁䅷䅁䭁䙁䈰䅁䭁䉁䅅䅁䭁䅁䅕䅁䉁䅁䅁允䅁䉁䅑䔴牧杂䅁䅁䵁䅉䅅䅁䙁䅁䅁睁䵁䅁䅁权摁兂䅁权潄权䅁权浄权䅁权湄权䅁允䅁䅁䅅䅁䭁䅁䱙䅁䵁䅉䅅䅁䕁䅁䅁睁䵁䅁䅁权䥁䅁䅁权䉁杁䅁权䙁杁䅁允䅁䅁䅅䅁䙁䩁畎䡢橊乴䅰䍄䉁䅁䅁兂䅁䅁䅍䅄䅁䅁䅯先䅕䅁䅯儷䅯䅁䅯朵䅯䅁䅯眵䅯䅁䅅䅁䉁䅁䅁睂䅁䅁䅁䅯浶䅑杷允䅁䅁䅍䅁䑁䅁䅷䅁䭁䭁䙕䅁䭁䉁䝷䅁䉁䅁䅁允䅁䅁䅯兣䅧䅁杷允䅁䅁䅍䅁䑁䅁䅷䅁䭁䭁䙕䅁䭁䍁䝑䅁䉁䅁䅁允䅁䅁䅯朸䅣䅁杷允䅁䅁䅍䅁䑁䅁䅷䅁䭁䱁䱑䅁䭁䍁䝙䅁䉁䅁䅁允䅁䅁䅕硥畓⭒㙆歓䵁䅉䅅䅁䙁䅁䅁睁䵁䅁䅁权桁睃䅁权煄权䅁权浄权䅁权牄权䅁允䅁䅁䅅䅁䡁䅁䅁䅁杄畐䅚䍄䉁䅁䅁兂䅁䅁䅍䅄䅁䅁䅯兰䅕䅁䅯䄷䅯䅁䅯朵䅯䅁䅯眵䅯䅁䅅䅁䉁䅁䅁权允䅂䅁䍄䉁䅁䅁睁䅁䅁䅍䅄䅁䅁䅯䅘䅕䅁䅯䅈䅙䅁䅅䅁䉁䅁䅁权慂杂䅁䍄䉁䅁䅁睁䅁䅁䅍䅄䅁䅁䅯䅘䅕䅁䅯杈䅙䅁䅅䅁䉁䅁䅁权䙁䅃䅁䍄䉁䅁䅁䅂䅁䅁䅍䅄䅁䅁䅯入䅕䅁䅯睈䅙䅁䅯䅉䅙䅁䅅䅁䉁䅁䅁权䝁䅃䅁䍄䉁䅁䅁䅂䅁䅁䅍䅄䅁䅁䅯䅘䅕䅁䅯睈䅙䅁䅯䅉䅙䅁䅅䅁䉁䅁䅁权䉄杂䅁䍄䉁䅁䅁睁䅁䅁䅍䅄䅁䅁䅯䅘䅕䅁䅯䅊䅙䅁䅅䅁䉁䅁䅁权卂䅃䅁䍄䉁䅁䅁睁䅁䅁䅍䅄䅁䅁䅯眲䄸䅁䅯䅇䅙䅁䅅䅁䉁䅁䅁权䭂杂䅁䍄䉁䅁䅁䅂䅁䅁䅍䅄䅁䅁䅯䅚䅅䅁䅯充䅁䅁䅯䅂䅉䅁䅅䅁䉁䅁䅁䅆杂㤵前䅁䅁䅁杷允䅁䅁䅍䅁䑁䅁䅷䅁䭁䱁何䅁䭁䍁䝙䅁䉁䅁䅁允䅁䅁䅕浚浚浚浡䕖䵁䅉䅅䅁䕁䅁䅁睁䵁䅁䅁权㍃睃䅁权晁杂䅁权杁杂䅁允䅁䅁䅅䅁䭁䑁䝳䅁䵁䅉䅅䅁䑁䅁䅁睁䵁䅁䅁权畁兄䅁权捁杂䅁允䅁䅁䅅䅁䭁佁䝯䅁䵁䅉䅅䅁䙁䅁䅁睁䵁䅁䅁权捂兂䅁权灄权䅁权浄权䅁权湄权䅁允䅁䅁䅅䅁䭁䑁剉䅁䵁䅉䅅䅁䑁䅁䅁睁䵁䅁䅁权㥄䅂䅁权慁杂䅁允䅁䅁䅅䅁䭁䑁䜰䅁䵁䅉䅅䅁䙁䅁䅁睁䵁䅁䅁权湄睃䅁权潄权䅁权浄权䅁权湄权䅁允䅁䅁䅅䅁䭁䅁䱙䅁䵁䅉䅅䅁䕁䅁䅁睁䵁䅁䅁权呁䅁䅁权䭁䅁䅁权䕁杁䅁允䅁䅁䅅䅁䙁䥁䉬余兘桉䄹䍄䉁䅁䅁睁䅁䅁䅍䅄䅁䅁䅯儯䅑䅁䅯䅈䅙䅁䅅䅁䉁䅁䅁权獄杂䅁䍄䉁䅁䅁䅂䅁䅁䅍䅄䅁䅁䅯儯䅑䅁䅯睈䅙䅁䅯䅉䅙䅁䅅䅁䉁䅁䅁权㙂杂䅁䍄䉁䅁䅁兂䅁䅁䅍䅄䅁䅁䅯儯䅑䅁䅯䄶䅯䅁䅯朵䅯䅁䅯眵䅯䅁䅅䅁䉁䅁䅁权䝁睃䅁䍄䉁䅁䅁睁䅁䅁䅍䅄䅁䅁䅯杤䄴䅁䅯杇䅙䅁䅅䅁䉁䅁䅁权㝂杂䅁䍄䉁䅁䅁睁䅁䅁䅍䅄䅁䅁䅯䅃䅳䅁䅯杇䅙䅁䅅䅁䉁䅁䅁权牁杂䅁䍄䉁䅁䅁兂䅁䅁䅍䅄䅁䅁䅯儯䅑䅁䅯儷䅯䅁䅯朵䅯䅁䅯眵䅯䅁䅅䅁䉁䅁䅁睂䅁䅁䅁䩷氯䅑杷允䅁䅁䅍䅁䑁䅁䅷䅁䭁䩁䱧䅁䭁䍁䝑䅁䉁䅁䅁允䅁䅁䅯硍䅅䅁杷允䅁䅁䅍䅁䑁䅁䅷䅁䭁䩁䱯䅁䭁䍁䝑䅁䉁䅁䅁允䅁䅁䅯睇䅣䅁杷允䅁䅁䅍䅁䑁䅁䅷䅁䭁䭁䕉䅁䭁䍁䝑䅁䉁䅁䅁允䅁䅁䅯杣䅧䅁杷允䅁䅁䅍䅁䑁䅁䅷䅁䭁䵁䱕䅁䭁䉁䜴䅁䉁䅁䅁允䅁䅁䅯剎䅅䅁杷允䅁䅁䅍䅁䑁䅁䅷䅁䭁䍁佁䅁䭁䍁䝙䅁䉁䅁䅁允䅁䅁䅕瑃橥䑣㘲ざ䵁䅉䅅䅁䕁䅁䅁睁䵁䅁䅁权睄䅁䅁权䉁杁䅁权䍁杁䅁允䅁䅁䅅䅁䙁䝁摶䝑獄⭌䅆䍄䉁䅁䅁睁䅁䅁䅍䅄䅁䅁䅯睘䅕䅁䅯䅊䅙䅁䅅䅁䉁䅁䅁权㉁充䅁䍄䉁䅁䅁睁䅁䅁䅍䅄䅁䅁䅯睩䄸䅁䅯䅇䅙䅁䅅䅁䉁䅁䅁权婁杂䅁䍄䉁䅁䅁兂䅁䅁䅍䅄䅁䅁䅯杖䄰䅁䅯儶䅯䅁䅯朵䅯䅁䅯眵䅯䅁䅅䅁䉁䅁䅁权允䅂䅁䍄䉁䅁䅁兂䅁䅁䅍䅄䅁䅁䅯睘䅕䅁䅯儵䅯䅁䅯朵䅯䅁䅯眵䅯䅁䅅䅁䉁䅁䅁权㑁睃䅁䍄䉁䅁䅁兂䅁䅁䅍䅄䅁䅁䅯全䅕䅁䅯儶䅯䅁䅯朵䅯䅁䅯眵䅯䅁䅅䅁䉁䅁䅁权慂充䅁䍄䉁䅁䅁睁䅁䅁䅍䅄䅁䅁䅯䅏䅕䅁䅯䅈䅙䅁䅅䅁䉁䅁䅁权慂杂䅁䍄䉁䅁䅁䅂䅁䅁䅍䅄䅁䅁䅯䅎䅅䅁䅯权䅁䅁䅯䅂䅉䅁䅅䅁䉁䅁䅁兂坃㑑獴⼵灶睐杷允䅁䅁䅕䅁䑁䅁䅷䅁䭁䙁䘸䅁䭁佁䭫䅁䭁佁䭙䅁䭁佁䭣䅁䉁䅁䅁允䅁䅁䅯硎䅅䅁杷允䅁䅁䅑䅁䑁䅁䅷䅁䭁䭁䕙䅁䭁䉁䜸䅁䭁䍁䝁䅁䉁䅁䅁允䅁䅁䅯䅔䅙䅁杷允䅁䅁䅍䅁䑁䅁䅷䅁䭁䡁䙙䅁䭁䉁䝷䅁䉁䅁䅁允䅁䅁䅯䅤䅧䅁杷允䅁䅁䅑䅁䑁䅁䅷䅁䭁偁䉯䅁䭁䅁䅯䅁䭁䅁䍑䅁䉁䅁䅁允䅁䅁䅕䝭匴㡧䭄吸䴸䅉䅅䅁䙁䅁䅁睁䵁䅁䅁权㙁䅄䅁权煄权䅁权浄权䅁权牄权䅁允䅁䅁䅅䅁䭁䉁䕁䅁䵁䅉䅅䅁䙁䅁䅁睁䵁䅁䅁权㑂睃䅁权灄权䅁权浄权䅁权湄权䅁允䅁䅁䅅䅁䭁䉁䕁䅁䵁䅉䅅䅁䕁䅁䅁睁䵁䅁䅁权㉂兂䅁权晁杂䅁权杁杂䅁允䅁䅁䅅䅁䭁䡁䥕䅁䵁䅉䅅䅁䑁䅁䅁睁䵁䅁䅁权㉂兂䅁权歁杂䅁允䅁䅁䅅䅁䭁䉁䕁䅁䵁䅉䅅䅁䕁䅁䅁睁䵁䅁䅁权㥃䅁䅁权䕁䅁䅁权䙁䅁䅁允䅁䅁䅅䅁啁䱁祶䅢䅁䅁䅁䍄䉁䅁䅁兂䅁䅁䅍䅄䅁䅁䅯眷䄰䅁䅯儷䅯䅁䅯朵䅯䅁䅯眵䅯䅁䅅䅁䉁䅁䅁权允䅂䅁䍄䉁䅁䅁睁䅁䅁䅍䅄䅁䅁䅯杭䅷䅁䅯䅊䅙䅁䅅䅁䉁䅁䅁权睁杂䅁䍄䉁䅁䅁兂䅁䅁䅍䅄䅁䅁䅯杤䅕䅁䅯儵䅯䅁䅯朵䅯䅁䅯眵䅯䅁䅅䅁䉁䅁䅁权捁睃䅁䍄䉁䅁䅁兂䅁䅁䅍䅄䅁䅁䅯杤䅕䅁䅯儶䅯䅁䅯朵䅯䅁䅯眵䅯䅁䅅䅁䉁䅁䅁权㑁充䅁䍄䉁䅁䅁兂䅁䅁䅍䅄䅁䅁䅯杤䅕䅁䅯䄷䅯䅁䅯朵䅯䅁䅯眵䅯䅁䅅䅁䉁䅁䅁睂䅁䅁䅁䍑浌䅑杷允䅁䅁䅕䅁䑁䅁䅷䅁䭁䡁䙙䅁䭁佁䬰䅁䭁佁䭙䅁䭁佁䭣䅁䉁䅁䅁允䅁䅁䅣䅁䅁䕁楁欵䵁䅉䅅䅁䑁䅁䅁睁䵁䅁䅁权潄兂䅁权慁杂䅁允䅁䅁䅅䅁䭁䑁䝷䅁䵁䅉䅅䅁䕁䅁䅁睁䵁䅁䅁权噁允䅁权䉁杁䅁权䑁杁䅁允䅁䅁䅅䅁䙁佁㠷卄煁琯䅖䍄䉁䅁䅁兂䅁䅁䅍䅄䅁䅁䅯入䄴䅁䅯儵䅯䅁䅯朵䅯䅁䅯眵䅯䅁䅅䅁䉁䅁䅁权允䅂䅁䍄䉁䅁䅁睁䅁䅁䅍䅄䅁䅁䅯䅯䄰䅁䅯杇䅙䅁䅅䅁䉁䅁䅁权楂杂䅁䍄䉁䅁䅁䅂䅁䅁䅍䅄䅁䅁䅯䅳䅷䅁䅯睈䅙䅁䅯䅉䅙䅁䅅䅁䉁䅁䅁权䵂杂䅁䍄䉁䅁䅁䅂䅁䅁䅍䅄䅁䅁䅯全䅳䅁䅯睈䅙䅁䅯䅉䅙䅁䅅䅁䉁䅁䅁权奃睂䅁䍄䉁䅁䅁䅂䅁䅁䅍䅄䅁䅁䅯䅋䅕䅁䅯睈䅙䅁䅯䅉䅙䅁䅅䅁䉁䅁䅁权捂睂䅁䍄䉁䅁䅁䅂䅁䅁䅍䅄䅁䅁䅯材䅅䅁䅯权䅁䅁䅯兂䅁䅁䅅䅁䉁䅁䅁兂晄㑔堲桢䭉䅑杷允䅁䅁䅑䅁䑁䅁䅷䅁䭁䑁䵯䅁䭁䉁䜸䅁䭁䍁䝁䅁䉁䅁䅁允䅁䅁䅯儫䅙䅁杷允䅁䅁䅕䅁䑁䅁䅷䅁䭁䍁䙧䅁䭁佁䭫䅁䭁佁䭙䅁䭁佁䭣䅁䉁䅁䅁允䅁䅁䅯䅅䅑䅁杷允䅁䅁䅍䅁䑁䅁䅷䅁䭁䵁䱣䅁䭁䉁䝯䅁䉁䅁䅁允䅁䅁䅯兗䅙䅁杷允䅁䅁䅕䅁䑁䅁䅷䅁䭁䍁䙧䅁䭁佁䭷䅁䭁佁䭙䅁䭁佁䭣䅁䉁䅁䅁允䅁䅁䅯䅅䅑䅁杷允䅁䅁䅍䅁䑁䅁䅷䅁䭁䑁䱉䅁䭁䉁䝯䅁䉁䅁䅁允䅁䅁䅯杙䅙䅁杷允䅁䅁䅍䅁䑁䅁䅷䅁䭁䩁䕧䅁䭁䉁䝷䅁䉁䅁䅁允䅁䅁䅯朲䅙䅁杷允䅁䅁䅕䅁䑁䅁䅷䅁䭁䱁䵧䅁䭁佁䭕䅁䭁佁䭙䅁䭁佁䭣䅁䉁䅁䅁允䅁䅁䅯睎䅳䅁杷允䅁䅁䅍䅁䑁䅁䅷䅁䭁䩁䕧䅁䭁䍁䝑䅁䉁䅁䅁允䅁䅁䅯杤䅧䅁杷允䅁䅁䅑䅁䑁䅁䅷䅁䭁乁䉕䅁䭁䅁䅯䅁䭁䅁䅕䅁䉁䅁䅁允䅁䅁䅕啩杆搵楄啌䵁䅉䅅䅁䕁䅁䅁睁䵁䅁䅁权桄睃䅁权晁杂䅁权杁杂䅁允䅁䅁䅅䅁䭁䵁䡁䅁䵁䅉䅅䅁䙁䅁䅁睁䵁䅁䅁权奃䅂䅁权汄权䅁权浄权䅁权湄权䅁允䅁䅁䅅䅁䭁䉁䕁䅁䵁䅉䅅䅁䙁䅁䅁睁䵁䅁䅁权奃䅂䅁权獄权䅁权浄权䅁权湄权䅁允䅁䅁䅅䅁䭁䉁䕁䅁䵁䅉䅅䅁䙁䅁䅁睁䵁䅁䅁权奃䅂䅁权瑄权䅁权浄权䅁权湄权䅁允䅁䅁䅅䅁䭁䉁䕁䅁䵁䅉䅅䅁䙁䅁䅁睁䵁䅁䅁权牂兂䅁权汄权䅁权浄权䅁权湄权䅁允䅁䅁䅅䅁䭁䉁䕁䅁䵁䅉䅅䅁䙁䅁䅁睁䵁䅁䅁权牂兂䅁权灄权䅁权浄权䅁权湄权䅁允䅁䅁䅅䅁䭁䉁䕁䅁䵁䅉䅅䅁䕁䅁䅁睁䵁䅁䅁权䭄䅁䅁权䉁杁䅁权䍁杁䅁允䅁䅁䅅䅁䙁䩁併䝁攵䵅䄹䍄䉁䅁䅁䅂䅁䅁䅍䅄䅁䅁䅯儫䅅䅁䅯充䅁䅁䅯䅂䅉䅁䅅䅁䉁䅁䅁䅆摃牗䩷䅁䅁䅁杷允䅁䅁䅍䅁䑁䅁䅷䅁䭁䝁䙅䅁䭁䉁䝯䅁䉁䅁䅁允䅁䅁䅯睓䅙䅁杷允䅁䅁䅍䅁䑁䅁䅷䅁䭁䝁䙅䅁䭁䍁䝑䅁䉁䅁䅁允䅁䅁䅯条䅧䅁杷允䅁䅁䅍䅁䑁䅁䅷䅁䭁䉁䙙䅁䭁䉁䝧䅁䉁䅁䅁允䅁䅁䅯杓䅙䅁杷允䅁䅁䅍䅁䑁䅁䅷䅁䭁䵁䱍䅁䭁䉁䝷䅁䉁䅁䅁允䅁䅁䅯兔䅙䅁杷允䅁䅁䅑䅁䑁䅁䅷䅁䭁䡁丰䅁䭁䉁䜸䅁䭁䍁䝁䅁䉁䅁䅁允䅁䅁䅯全䅧䅁杷允䅁䅁䅕䅁䑁䅁䅷䅁䭁䅁䝧䅁䭁佁䭯䅁䭁佁䭙䅁䭁佁䭳䅁䉁䅁䅁允䅁䅁䅣䅁䅁佁橁欵䵁䅉䅅䅁䕁䅁䅁睁䵁䅁䅁权癄兂䅁权晁杂䅁权杁杂䅁允䅁䅁䅅䅁䭁䕁䡷䅁䵁䅉䅅䅁䑁䅁䅁睁䵁䅁䅁权坁兂䅁权敁杂䅁允䅁䅁䅅䅁䭁乁䠸䅁䵁䅉䅅䅁䙁䅁䅁睁䵁䅁䅁权䙃䅄䅁权獄权䅁权浄权䅁权湄权䅁允䅁䅁䅅䅁䡁䅁䅁䅁䅁敤䅖䍄䉁䅁䅁䅂䅁䅁䅍䅄䅁䅁䅯睡䄴䅁䅯睈䅙䅁䅯䅉䅙䅁䅅䅁䉁䅁䅁权䵂杂䅁䍄䉁䅁䅁䅂䅁䅁䅍䅄䅁䅁䅯兩䅅䅁䅯䅂䅁䅁䅯䅂䅉䅁䅅䅁䉁䅁䅁䅆㑂奉䉍䅁䅁䅁杷允䅁䅁䅕䅁䑁䅁䅷䅁䭁䉁䙙䅁䭁佁䭷䅁䭁佁䭙䅁䭁佁䭣䅁䉁䅁䅁允䅁䅁䅯䅅䅑䅁杷允䅁䅁䅍䅁䑁䅁䅷䅁䭁䩁䙷䅁䭁䍁䝙䅁䉁䅁䅁允䅁䅁䅕⽷潕䥘礹歕䵁䅉䅅䅁䕁䅁䅁睁䵁䅁䅁权晃允䅁权䉁杁䅁权䙁杁䅁允䅁䅁䅅䅁䭁䕁䅣䅁䵁䅉䅅䅁䑁䅁䅁睁䵁䅁䅁权潄睃䅁权慁杂䅁允䅁䅁䅅䅁䭁䉁䝳䅁䵁䅉䅅䅁䕁䅁䅁睁䵁䅁䅁权摁䅁䅁权䭁䅁䅁权䙁䅁䅁允䅁䅁䅅䅁䙁䭁扡䍸睃杣䄹䍄䉁䅁䅁䅂䅁䅁䅍䅄䅁䅁䅯䅢䄴䅁䅯睈䅙䅁䅯䅉䅙䅁䅅䅁䉁䅁䅁权㕂杅䅁䍄䉁䅁䅁睁䅁䅁䅍䅄䅁䅁䅯睔䅕䅁䅯䅈䅙䅁䅅䅁䉁䅁䅁权睃杂䅁䍄䉁䅁䅁䅂䅁䅁䅍䅄䅁䅁䅯䄳䅁䅁䅯允䅉䅁䅯兂䅉䅁䅅䅁䉁䅁䅁兂䍁ざ䥦⭤吳䅑杷允䅁䅁䅍䅁䑁䅁䅷䅁䭁䕁䘸䅁䭁䍁䝙䅁䉁䅁䅁允䅁䅁䅕㘱睎児䡱䕗䵁䅉䅅䅁䑁䅁䅁睁䵁䅁䅁权杁兂䅁权奁杂䅁允䅁䅁䅅䅁䭁䑁䜰䅁䵁䅉䅅䅁䑁䅁䅁睁䵁䅁䅁权杁兂䅁权慁杂䅁允䅁䅁䅅䅁䭁䑁䜰䅁䵁䅉䅅䅁䙁䅁䅁睁䵁䅁䅁权㕂兂䅁权汄权䅁权浄权䅁权湄权䅁允䅁䅁䅅䅁䭁䉁䕁䅁䵁䅉䅅䅁䑁䅁䅁睁䵁䅁䅁权杁兂䅁权敁杂䅁允䅁䅁䅅䅁䭁䡁䝉䅁䵁䅉䅅䅁䕁䅁䅁睁䵁䅁䅁权⭄䅁䅁权䉁杁䅁权䙁杁䅁允䅁䅁䅅䅁䙁䙁㝊公晗畢䅚䍄䉁䅁䅁兂䅁䅁䅍䅄䅁䅁䅯朲䅷䅁䅯儵䅯䅁䅯朵䅯䅁䅯眵䅯䅁䅅䅁䉁䅁䅁权允䅂䅁䍄䉁䅁䅁䅂䅁䅁䅍䅄䅁䅁䅯术䅁䅁䅯允䅉䅁䅯睁䅉䅁䅅䅁䉁䅁䅁兂ぃ扥扮坯浦䅑杷允䅁䅁䅍䅁䑁䅁䅷䅁䭁偁乧䅁䭁䉁䝯䅁䉁䅁䅁允䅁䅁䅯杙䅙䅁杷允䅁䅁䅑䅁䑁䅁䅷䅁䭁䅁䄸䅁䭁䉁䅅䅁䭁䅁䅕䅁䉁䅁䅁允䅁䉁䅑䅁娲李䅁䅁䵁䅉䅅䅁䙁䅁䅁睁䵁䅁䅁权杁兂䅁权瑄权䅁权浄权䅁权湄权䅁允䅁䅁䅅䅁䡁䅁䅁䅁䅂⭎䅚䍄䉁䅁䅁睁䅁䅁䅍䅄䅁䅁䅯睷䅕䅁䅯䅈䅙䅁䅅䅁䉁䅁䅁权偃杂䅁䍄䉁䅁䅁睁䅁䅁䅍䅄䅁䅁䅯睷䅕䅁䅯杈䅙䅁䅅䅁䉁䅁䅁权偃杂䅁䍄䉁䅁䅁睁䅁䅁䅍䅄䅁䅁䅯睙䅷䅁䅯杊䅙䅁䅅䅁䉁䅁䅁兂䅁䅁䅁䙁塂䅑杷允䅁䅁䅍䅁䑁䅁䅷䅁䭁䵁䙍䅁䭁䍁䝑䅁䉁䅁䅁允䅁䅁䅯兇䅣䅁杷允䅁䅁䅑䅁䑁䅁䅷䅁䭁䙁䱣䅁䭁䉁䜸䅁䭁䍁䝁䅁䉁䅁䅁允䅁䅁䅯硏䅅䅁杷允䅁䅁䅕䅁䑁䅁䅷䅁䭁䱁䙯䅁䭁佁䭫䅁䭁佁䭙䅁䭁佁䭣䅁䉁䅁䅁允䅁䅁䅯䉐䅅䅁杷允䅁䅁䅕䅁䑁䅁䅷䅁䭁䵁䙍䅁䭁佁䭕䅁䭁佁䭙䅁䭁佁䭣䅁䉁䅁䅁允䅁䅁䅯䅈䅳䅁杷允䅁䅁䅕䅁䑁䅁䅷䅁䭁䵁䙍䅁䭁佁䭫䅁䭁佁䭙䅁䭁佁䭣䅁䉁䅁䅁允䅁䅁䅯剐䅅䅁杷允䅁䅁䅍䅁䑁䅁䅷䅁䭁䥁伸䅁䭁䉁䝧䅁䉁䅁䅁允䅁䅁䅯杓䅙䅁杷允䅁䅁䅍䅁䑁䅁䅷䅁䭁䩁䙁䅁䭁䉁䝷䅁䉁䅁䅁允䅁䅁䅯杙䅙䅁杷允䅁䅁䅍䅁䑁䅁䅷䅁䭁䍁位䅁䭁䉁䜴䅁䉁䅁䅁允䅁䅁䅯睭䅣䅁杷允䅁䅁䅍䅁䑁䅁䅷䅁䭁䥁伸䅁䭁䉁䜴䅁䉁䅁䅁允䅁䅁䅯睪䅙䅁杷允䅁䅁䅑䅁䑁䅁䅷䅁䭁佁䉧䅁䭁䅁䍅䅁䭁䅁䍕䅁䉁䅁䅁允䅁䅁䅕䬴漶橅眹䔰䵁䅉䅅䅁䕁䅁䅁睁䵁䅁䅁权啁䅁䅁权剁䅁䅁权䙁䅁䅁允䅁䅁䅅䅁啁䱁噄剑䅁䅁䅁䍄䉁䅁䅁兂䅁䅁䅍䅄䅁䅁䅯䄷䄴䅁䅯儶䅯䅁䅯朵䅯䅁䅯眵䅯䅁䅅䅁䉁䅁䅁权⭁充䅁䍄䉁䅁䅁睁䅁䅁䅍䅄䅁䅁䅯睪䄴䅁䅯䅊䅙䅁䅅䅁䉁䅁䅁权⽁充䅁䍄䉁䅁䅁睁䅁䅁䅍䅄䅁䅁䅯䅫䅕䅁䅯䅊䅙䅁䅅䅁䉁䅁䅁权汃杂䅁䍄䉁䅁䅁䅂䅁䅁䅍䅄䅁䅁䅯睘䅅䅁䅯䅂䅁䅁䅯䅂䅉䅁䅅䅁䉁䅁䅁䅆捃䕡䅙䅁䅁䅁杷允䅁䅁䅕䅁䑁䅁䅷䅁䭁䥁伸䅁䭁佁䭫䅁䭁佁䭙䅁䭁佁䭣䅁䉁䅁䅁允䅁䅁䅯䉑䅅䅁杷允䅁䅁䅕䅁䑁䅁䅷䅁䭁䩁䙁䅁䭁佁䭫䅁䭁佁䭙䅁䭁佁䭣䅁䉁䅁䅁允䅁䅁䅯䅅䅑䅁杷允䅁䅁䅍䅁䑁䅁䅷䅁䭁佁䱑䅁䭁䉁䝯䅁䉁䅁䅁允䅁䅁䅯兌䅙䅁杷允䅁䅁䅑䅁䑁䅁䅷䅁䭁䅁䉯䅁䭁䅁䅯䅁䭁䅁䅕䅁䉁䅁䅁允䅁䅁䅕浑汄䌰扌䕈䵁䅉䅅䅁䙁䅁䅁睁䵁䅁䅁权噃兂䅁权煄权䅁权浄权䅁权牄权䅁允䅁䅁䅅䅁䭁䉁䕁䅁䵁䅉䅅䅁䙁䅁䅁睁䵁䅁䅁权㥄睃䅁权煄权䅁权浄权䅁权牄权䅁允䅁䅁䅅䅁䡁䅁䅁䅁杄敏䅚䍄䉁䅁䅁兂䅁䅁䅍䅄䅁䅁䅯䅫䅕䅁䅯儷䅯䅁䅯朵䅯䅁䅯眵䅯䅁䅅䅁䉁䅁䅁权允䅂䅁䍄䉁䅁䅁睁䅁䅁䅍䅄䅁䅁䅯杁䅙䅁䅯䅇䅙䅁䅅䅁䉁䅁䅁权䕂杂䅁䍄䉁䅁䅁睁䅁䅁䅍䅄䅁䅁䅯杁䅙䅁䅯䅈䅙䅁䅅䅁䉁䅁䅁权偄杂䅁䍄䉁䅁䅁䅂䅁䅁䅍䅄䅁䅁䅯督䅁䅁䅯充䅁䅁䅯䅂䅉䅁䅅䅁䉁䅁䅁䅆䅃爳何䅁䅁䅁杷允䅁䅁䅕䅁䑁䅁䅷䅁䭁䅁䝉䅁䭁佁䭯䅁䭁佁䭙䅁䭁佁䭳䅁䉁䅁䅁允䅁䅁䅯䅅䅑䅁杷允䅁䅁䅕䅁䑁䅁䅷䅁䭁䅁䝉䅁䭁佁䭷䅁䭁佁䭙䅁䭁佁䭣䅁䉁䅁䅁允䅁䅁䅯䅅䅑䅁杷允䅁䅁䅕䅁䑁䅁䅷䅁䭁䅁䝉䅁䭁佁䬰䅁䭁佁䭙䅁䭁佁䭣䅁䉁䅁䅁允䅁䅁䅯䅅䅑䅁杷允䅁䅁䅍䅁䑁䅁䅷䅁䭁䵁䘸䅁䭁䉁䝧䅁䉁䅁䅁允䅁䅁䅯䅒䅙䅁杷允䅁䅁䅍䅁䑁䅁䅷䅁䭁䵁䘸䅁䭁䉁䝯䅁䉁䅁䅁允䅁䅁䅯兺䅙䅁杷允䅁䅁䅍䅁䑁䅁䅷䅁䭁䵁䘸䅁䭁䉁䜴䅁䉁䅁䅁允䅁䅁䅯杕䅙䅁杷允䅁䅁䅍䅁䑁䅁䅷䅁䭁䵁䘸䅁䭁䍁䝑䅁䉁䅁䅁允䅁䅁䅯睌䅣䅁杷允䅁䅁䅍䅁䑁䅁䅷䅁䭁䵁䘸䅁䭁䍁䝙䅁䉁䅁䅁允䅁䅁䅕椹捨㡪ㅌ䕖䵁䅉䅅䅁䑁䅁䅁睁䵁䅁䅁权㥁兂䅁权奁杂䅁允䅁䅁䅅䅁䭁䕁䝁䅁䵁䅉䅅䅁䙁䅁䅁睁䵁䅁䅁权偄兂䅁权汄权䅁权浄权䅁权湄权䅁允䅁䅁䅅䅁䭁䑁䱧䅁䵁䅉䅅䅁䙁䅁䅁睁䵁䅁䅁权⭁䅄䅁权瑄权䅁权浄权䅁权湄权䅁允䅁䅁䅅䅁䡁䅁䅁䅁杁⭌䅚䍄䉁䅁䅁兂䅁䅁䅍䅄䅁䅁䅯睳䅕䅁䅯䄶䅯䅁䅯朵䅯䅁䅯眵䅯䅁䅅䅁䉁䅁䅁权䝁睃䅁䍄䉁䅁䅁兂䅁䅁䅍䅄䅁䅁䅯朹䅯䅁䅯䄷䅯䅁䅯朵䅯䅁䅯眵䅯䅁䅅䅁䉁䅁䅁权允䅂䅁䍄䉁䅁䅁䅂䅁䅁䅍䅄䅁䅁䅯免䅅䅁䅯充䅁䅁䅯兂䅁䅁䅅䅁䉁䅁䅁䅆奁㑎䉉䅁䅁䅁杷允䅁䅁䅕䅁䑁䅁䅷䅁䭁乁䕍䅁䭁佁䬰䅁䭁佁䭙䅁䭁佁䭣䅁䉁䅁䅁允䅁䅁䅣䅁䅁䝁扁欵䵁䅉䅅䅁䑁䅁䅁睁䵁䅁䅁权橂睄䅁权流杂䅁允䅁䅁䅅䅁䙁乁橥䑣䬰ㅚ䅴䍄䉁䅁䅁睁䅁䅁䅍䅄䅁䅁䅯䄵䅑䅁䅯䅈䅙䅁䅅䅁䉁䅁䅁权䝂睂䅁䍄䉁䅁䅁䅂䅁䅁䅍䅄䅁䅁䅯睓䅅䅁䅯䅂䅁䅁䅯䅂䅉䅁䅅䅁䉁䅁䅁䅆杂ぴ䅣䅁䅁䅁杷允䅁䅁䅕䅁䑁䅁䅷䅁䭁佁䕑䅁䭁佁䭕䅁䭁佁䭙䅁䭁佁䭣䅁䉁䅁䅁允䅁䅁䅯睄䅳䅁杷允䅁䅁䅕䅁䑁䅁䅷䅁䭁佁䕑䅁䭁佁䭷䅁䭁佁䭙䅁䭁佁䭣䅁䉁䅁䅁允䅁䅁䅣䅁䅁䝁流唵䵁䅉䅅䅁䑁䅁䅁睁䵁䅁䅁权晁杄䅁权捁杂䅁允䅁䅁䅅䅁䭁䉁䡷䅁䵁䅉䅅䅁䑁䅁䅁睁䵁䅁䅁权䙂睃䅁权敁杂䅁允䅁䅁䅅䅁䭁䉁䥧䅁䵁䅉䅅䅁䑁䅁䅁睁䵁䅁䅁权㝄䅂䅁权敁杂䅁允䅁䅁䅅䅁䭁䩁䝁䅁䵁䅉䅅䅁䑁䅁䅁睁䵁䅁䅁权㡄䅂䅁权敁杂䅁允䅁䅁䅅䅁䭁䩁䝅䅁䵁䅉䅅䅁䕁䅁䅁睁䵁䅁䅁权い允䅁权䭁䅁䅁权䙁䅁䅁允䅁䅁䅅䅁䙁䵁䴳䵺䵺䅺䅎䍄䉁䅁䅁䅂䅁䅁䅍䅄䅁䅁䅯眫䅑䅁䅯睈䅙䅁䅯䅉䅙䅁䅅䅁䉁䅁䅁权佂杂䅁䍄䉁䅁䅁䅂䅁䅁䅍䅄䅁䅁䅯䄯䅑䅁䅯睈䅙䅁䅯䅉䅙䅁䅅䅁䉁䅁䅁权奃睂䅁䍄䉁䅁䅁睁䅁䅁䅍䅄䅁䅁䅯兒䅳䅁䅯䅊䅙䅁䅅䅁䉁䅁䅁权允䅂䅁䍄䉁䅁䅁䅂䅁䅁䅍䅄䅁䅁䅯䅸䅅䅁䅯充䅁䅁䅯䅂䅉䅁䅅䅁䉁䅁䅁䅆兄䵷䥁䅁䅁䅁杷允䅁䅁䅍䅁䑁䅁䅷䅁䭁偁䕷䅁䭁䍁䝑䅁䉁䅁䅁允䅁䅁䅯党䅧䅁杷允䅁䅁䅕䅁䑁䅁䅷䅁䭁䕁䱕䅁䭁佁䭕䅁䭁佁䭙䅁䭁佁䭣䅁䉁䅁䅁允䅁䅁䅯䅅䅑䅁杷允䅁䅁䅕䅁䑁䅁䅷䅁䭁偁䕷䅁䭁佁䭕䅁䭁佁䭙䅁䭁佁䭣䅁䉁䅁䅁允䅁䅁䅯睎䅳䅁杷允䅁䅁䅍䅁䑁䅁䅷䅁䭁䝁䵑䅁䭁䉁䝯䅁䉁䅁䅁允䅁䅁䅯睘䅙䅁杷允䅁䅁䅕䅁䑁䅁䅷䅁䭁偁䕷䅁䭁佁䭧䅁䭁佁䭙䅁䭁佁䭣䅁䉁䅁䅁允䅁䅁䅯兕䅳䅁杷允䅁䅁䅕䅁䑁䅁䅷䅁䭁偁䕳䅁䭁佁䭫䅁䭁佁䭙䅁䭁佁䭣䅁䉁䅁䅁允䅁䅁䅯䉒䅅䅁杷允䅁䅁䅕䅁䑁䅁䅷䅁䭁偁䱉䅁䭁佁䭕䅁䭁佁䭙䅁䭁佁䭣䅁䉁䅁䅁允䅁䅁䅯䅈䅳䅁杷允䅁䅁䅕䅁䑁䅁䅷䅁䭁䕁䱕䅁䭁佁䭷䅁䭁佁䭙䅁䭁佁䭣䅁䉁䅁䅁允䅁䅁䅯䅅䅑䅁杷允䅁䅁䅕䅁䑁䅁䅷䅁䭁䩁䕯䅁䭁佁䭫䅁䭁佁䭙䅁䭁佁䭣䅁䉁䅁䅁允䅁䅁䅯䉓䅅䅁杷允䅁䅁䅕䅁䑁䅁䅷䅁䭁偁䕳䅁䭁佁䭷䅁䭁佁䭙䅁䭁佁䭣䅁䉁䅁䅁允䅁䅁䅣䅁䅁佁楁唵䵁䅉䅅䅁䙁䅁䅁睁䵁䅁䅁权婃兂䅁权瑄权䅁权浄权䅁权湄权䅁允䅁䅁䅅䅁䡁䅁䅁䅁杂伳䅖䍄䉁䅁䅁兂䅁䅁䅍䅄䅁䅁䅯䉋䅁䅁䅯䄷䅯䅁䅯朵䅯䅁䅯眵䅯䅁䅅䅁䉁䅁䅁权允䅂䅁䍄䉁䅁䅁兂䅁䅁䅍䅄䅁䅁䅯儯䅳䅁䅯儵䅯䅁䅯朵䅯䅁䅯眵䅯䅁䅅䅁䉁䅁䅁权乁睃䅁䍄䉁䅁䅁兂䅁䅁䅍䅄䅁䅁䅯䅐䅕䅁䅯儵䅯䅁䅯朵䅯䅁䅯眵䅯䅁䅅䅁䉁䅁䅁权允䅂䅁䍄䉁䅁䅁睁䅁䅁䅍䅄䅁䅁䅯儴䅳䅁䅯䅈䅙䅁䅅䅁䉁䅁䅁权䝂睂䅁䍄䉁䅁䅁睁䅁䅁䅍䅄䅁䅁䅯睧䅷䅁䅯杊䅙䅁䅅䅁䉁䅁䅁兂硂児塲⽯剂䅑杷允䅁䅁䅑䅁䑁䅁䅷䅁䭁偁䈰䅁䭁䅁䅑䅁䭁䅁䅕䅁䉁䅁䅁允䅁䉁䅑䵥畎䅁䅁䅁䵁䅉䅅䅁䙁䅁䅁睁䵁䅁䅁权㡁兂䅁权瑄权䅁权浄权䅁权湄权䅁允䅁䅁䅅䅁䭁䉁䕁䅁䵁䅉䅅䅁䙁䅁䅁睁䵁䅁䅁权硄兂䅁权獄权䅁权浄权䅁权湄权䅁允䅁䅁䅅䅁䡁䅁䅁䅁䅁申䅎䍄䉁䅁䅁睁䅁䅁䅍䅄䅁䅁䅯儸䅕䅁䅯䅇䅙䅁䅅䅁䉁䅁䅁权㡂杂䅁䍄䉁䅁䅁睁䅁䅁䅍䅄䅁䅁䅯兆䅷䅁䅯杊䅙䅁䅅䅁䉁䅁䅁兂塄㍯㥁浃敤䅑杷允䅁䅁䅕䅁䑁䅁䅷䅁䭁偁䙅䅁䭁佁䭕䅁䭁佁䭙䅁䭁佁䭣䅁䉁䅁䅁允䅁䅁䅯材䅳䅁杷允䅁䅁䅕䅁䑁䅁䅷䅁䭁偁䙅䅁䭁佁䭯䅁䭁佁䭙䅁䭁佁䭳䅁䉁䅁䅁允䅁䅁䅣䅁䅁佁㍁欵䵁䅉䅅䅁䕁䅁䅁睁䵁䅁䅁权䙂允䅁权䭁䅁䅁权䙁䅁䅁允䅁䅁䅅䅁䙁䝁㡱䩤奍䑸䅂䍄䉁䅁䅁兂䅁䅁䅍䅄䅁䅁䅯儸䅕䅁䅯儷䅯䅁䅯朵䅯䅁䅯眵䅯䅁䅅䅁䉁䅁䅁睂䅁䅁䅁乁樷䅑杷允䅁䅁䅍䅁䑁䅁䅷䅁䭁䭁䕙䅁䭁䉁䜴䅁䉁䅁䅁允䅁䅁䅯䅎䅙䅁杷允䅁䅁䅑䅁䑁䅁䅷䅁䭁䍁䉙䅁䭁䅁䅯䅁䭁䅁䍑䅁䉁䅁䅁允䅁䅁䅕杖琴灳瘰啌䵁䅉䅅䅁䑁䅁䅁睁䵁䅁䅁权畂䅄䅁权慁杂䅁允䅁䅁䅅䅁䭁䵁䝉䅁䵁䅉䅅䅁䕁䅁䅁睁䵁䅁䅁权䭄允䅁权䉁杁䅁权䍁杁䅁允䅁䅁䅅䅁䙁佁㕊㈴䥵䉆䉖䍄䉁䅁䅁睁䅁䅁䅍䅄䅁䅁䅯䅂䅙䅁䅯䅇䅙䅁䅅䅁䉁䅁䅁权㕁杂䅁䍄䉁䅁䅁睁䅁䅁䅍䅄䅁䅁䅯䅂䅙䅁䅯杇䅙䅁䅅䅁䉁䅁䅁权䍄杂䅁䍄䉁䅁䅁䅂䅁䅁䅍䅄䅁䅁䅯眶䅁䅁䅯充䅁䅁䅯兂䅁䅁䅅䅁䉁䅁䅁䅆䅃灓睹允䅁䅁杷允䅁䅁䅑䅁䑁䅁䅷䅁䭁佁䉅䅁䭁䅁䅯䅁䭁䅁䍑䅁䉁䅁䅁允䅁䅁䅕牕敧敨剴ぅ䵁䅉䅅䅁䙁䅁䅁睁䵁䅁䅁权䕁杂䅁权獄权䅁权浄权䅁权湄权䅁允䅁䅁䅅䅁䭁䉁䕁䅁䵁䅉䅅䅁䙁䅁䅁睁䵁䅁䅁权穃睃䅁权瑄权䅁权浄权䅁权湄权䅁允䅁䅁䅅䅁䭁䉁䕁䅁䵁䅉䅅䅁䑁䅁䅁睁䵁䅁䅁权卄兂䅁权敁杂䅁允䅁䅁䅅䅁䭁佁䝅䅁䵁䅉䅅䅁䑁䅁䅁睁䵁䅁䅁权楂兂䅁权慁杂䅁允䅁䅁䅅䅁䭁䵁䝉䅁䵁䅉䅅䅁䙁䅁䅁睁䵁䅁䅁权卄兂䅁权獄权䅁权浄权䅁权湄权䅁允䅁䅁䅅䅁䡁䅁䅁䅁杁畈䅖䍄䉁䅁䅁睁䅁䅁䅍䅄䅁䅁䅯六䅳䅁䅯䅇䅙䅁䅅䅁䉁䅁䅁权㕁杂䅁䍄䉁䅁䅁睁䅁䅁䅍䅄䅁䅁䅯杭䅳䅁䅯䅇䅙䅁䅅䅁䉁䅁䅁权㕁杂䅁䍄䉁䅁䅁睁䅁䅁䅍䅄䅁䅁䅯六䅳䅁䅯杈䅙䅁䅅䅁䉁䅁䅁权杁睂䅁䍄䉁䅁䅁睁䅁䅁䅍䅄䅁䅁䅯杭䅳䅁䅯杈䅙䅁䅅䅁䉁䅁䅁权噄杂䅁䍄䉁䅁䅁䅂䅁䅁䅍䅄䅁䅁䅯六䅳䅁䅯睈䅙䅁䅯䅉䅙䅁䅅䅁䉁䅁䅁权敃䅃䅁䍄䉁䅁䅁䅂䅁䅁䅍䅄䅁䅁䅯六䅁䅁䅯䅂䅁䅁䅯兂䅁䅁䅅䅁䉁䅁䅁䅆潂䙃䍅䅁䅁䅁杷允䅁䅁䅑䅁䑁䅁䅷䅁䭁乁䅣䅁䭁䉁䅅䅁䭁䅁䅕䅁䉁䅁䅁允䅁䉁䅑䭉楗儴䅅䅁䵁䅉䅅䅁䙁䅁䅁睁䵁䅁䅁权婃睃䅁权灄权䅁权浄权䅁权湄权䅁允䅁䅁䅅䅁䭁䉁䕁䅁䵁䅉䅅䅁䕁䅁䅁睁䵁䅁䅁权䉄䅁䅁权剁䅁䅁权䙁䅁䅁允䅁䅁䅅䅁啁䅁慁浍䄰䅁䅁䍄䉁䅁䅁兂䅁䅁䅍䅄䅁䅁䅯杭䅳䅁䅯儶䅯䅁䅯朵䅯䅁䅯眵䅯䅁䅅䅁䉁䅁䅁权允䅂䅁䍄䉁䅁䅁兂䅁䅁䅍䅄䅁䅁䅯杯䅑䅁䅯儶䅯䅁䅯朵䅯䅁䅯眵䅯䅁䅅䅁䉁䅁䅁权允䅂䅁䍄䉁䅁䅁兂䅁䅁䅍䅄䅁䅁䅯䅭䅳䅁䅯䄷䅯䅁䅯朵䅯䅁䅯眵䅯䅁䅅䅁䉁䅁䅁睂䅁䅁䅁䌴浔䅑杷允䅁䅁䅕䅁䑁䅁䅷䅁䭁䩁䱯䅁䭁佁䭷䅁䭁佁䭙䅁䭁佁䭣䅁䉁䅁䅁允䅁䅁䅯䅅䅑䅁杷允䅁䅁䅕䅁䑁䅁䅷䅁䭁乁偉䅁䭁佁䭧䅁䭁佁䭙䅁䭁佁䭣䅁䉁䅁䅁允䅁䅁䅯䅅䅑䅁杷允䅁䅁䅕䅁䑁䅁䅷䅁䭁䩁䱯䅁䭁佁䬰䅁䭁佁䭙䅁䭁佁䭣䅁䉁䅁䅁允䅁䅁䅯䅅䅑䅁杷允䅁䅁䅍䅁䑁䅁䅷䅁䭁䩁䕯䅁䭁䉁䜴䅁䉁䅁䅁允䅁䅁䅯杣䅙䅁杷允䅁䅁䅑䅁䑁䅁䅷䅁䭁偁䕍䅁䭁䉁䜸䅁䭁䍁䝁䅁䉁䅁䅁允䅁䅁䅯䅔䅙䅁杷允䅁䅁䅍䅁䑁䅁䅷䅁䭁䩁䕯䅁䭁䍁䝙䅁䉁䅁䅁允䅁䅁䅕䅁䅁䅁兂䕗䵁䅉䅅䅁䑁䅁䅁睁䵁䅁䅁权慂睃䅁权慁杂䅁允䅁䅁䅅䅁䭁䙁䜸䅁䵁䅉䅅䅁䙁䅁䅁睁䵁䅁䅁权慃䅂䅁权瑄权䅁权浄权䅁权湄权䅁允䅁䅁䅅䅁䡁䅁䅁䅁杂低䅚䍄䉁䅁䅁睁䅁䅁䅍䅄䅁䅁䅯杶䅑䅁䅯杇䅙䅁䅅䅁䉁䅁䅁权時杂䅁䍄䉁䅁䅁睁䅁䅁䅍䅄䅁䅁䅯杶䅑䅁䅯杊䅙䅁䅅䅁䉁䅁䅁兂䙃ㄶ㑇楈噖䅑杷允䅁䅁䅕䅁䑁䅁䅷䅁䭁䱁䔴䅁䭁佁䭷䅁䭁佁䭙䅁䭁佁䭣䅁䉁䅁䅁允䅁䅁䅣䅁䅁䥁㡂䔵䵁䅉䅅䅁䕁䅁䅁睁䵁䅁䅁权坂睃䅁权晁杂䅁权杁杂䅁允䅁䅁䅅䅁䭁䕁䝷䅁䵁䅉䅅䅁䙁䅁䅁睁䵁䅁䅁权⭃䅂䅁权瑄权䅁权浄权䅁权湄权䅁允䅁䅁䅅䅁䡁䅁䅁䅁䅃佦䅒䍄䉁䅁䅁睁䅁䅁䅍䅄䅁䅁䅯䅡䅕䅁䅯䅇䅙䅁䅅䅁䉁䅁䅁权婁杂䅁䍄䉁䅁䅁䅂䅁䅁䅍䅄䅁䅁䅯杳䅁䅁䅯权䅁䅁䅯兂䅁䅁䅅䅁䉁䅁䅁兂坃㑑獴砵穳䅑杷允䅁䅁䅑䅁䑁䅁䅷䅁䭁䥁䉕䅁䭁䅁䅑䅁䭁䅁䍑䅁䉁䅁䅁允䅁䉁䅑佹穋䅁䅁䅁䵁䅉䅅䅁䕁䅁䅁睁䵁䅁䅁权㝃允䅁权剁䅁䅁权䙁䅁䅁允䅁䅁䅅䅁啁䅁偃橑䅍䅁䅁䍄䉁䅁䅁䅂䅁䅁䅍䅄䅁䅁䅯䅚䅁䅁䅯权䅁䅁䅯兂䅁䅁䅅䅁䉁䅁䅁兂㥂穐敖歵䡫䅑杷允䅁䅁䅑䅁䑁䅁䅷䅁䭁䍁䉉䅁䭁䅁䍅䅁䭁䅁䍉䅁䉁䅁䅁允䅁䅁䅕堹⽓乖敬唲䵁䅉䅅䅁䙁䅁䅁睁䵁䅁䅁权灂兂䅁权灄权䅁权浄权䅁权湄权䅁允䅁䅁䅅䅁䭁䕁剫䅁䵁䅉䅅䅁䙁䅁䅁睁䵁䅁䅁权湂睃䅁权獄权䅁权浄权䅁权湄权䅁允䅁䅁䅅䅁䡁䅁䅁䅁䅁佅䅚䍄䉁䅁䅁兂䅁䅁䅍䅄䅁䅁䅯䅡䅕䅁䅯儵䅯䅁䅯朵䅯䅁䅯眵䅯䅁䅅䅁䉁䅁䅁权奁睃䅁䍄䉁䅁䅁䅂䅁䅁䅍䅄䅁䅁䅯朲䅳䅁䅯睈䅙䅁䅯䅉䅙䅁䅅䅁䉁䅁䅁权扄杂䅁䍄䉁䅁䅁䅂䅁䅁䅍䅄䅁䅁䅯睗䅕䅁䅯睈䅙䅁䅯䅉䅙䅁䅅䅁䉁䅁䅁权䵂杂䅁䍄䉁䅁䅁睁䅁䅁䅍䅄䅁䅁䅯睑䅕䅁䅯䅈䅙</t>
  </si>
  <si>
    <t>䅁䅅䅁䉁䅁䅁权慂杂䅁䍄䉁䅁䅁䅂䅁䅁䅍䅄䅁䅁䅯杗䅳䅁䅯睈䅙䅁䅯䅉䅙䅁䅅䅁䉁䅁䅁权佂杂䅁䍄䉁䅁䅁兂䅁䅁䅍䅄䅁䅁䅯杳䅷䅁䅯儶䅯䅁䅯朵䅯䅁䅯眵䅯䅁䅅䅁䉁䅁䅁权䭂充䅁䍄䉁䅁䅁兂䅁䅁䅍䅄䅁䅁䅯睸䅳䅁䅯朶䅯䅁䅯朵䅯䅁䅯眶䅯䅁䅅䅁䉁䅁䅁权允䅂䅁䍄䉁䅁䅁兂䅁䅁䅍䅄䅁䅁䅯杗䄰䅁䅯儵䅯䅁䅯朵䅯䅁䅯眵䅯䅁䅅䅁䉁䅁䅁权捁睃䅁䍄䉁䅁䅁睁䅁䅁䅍䅄䅁䅁䅯睑䅕䅁䅯䅊䅙䅁䅅䅁䉁䅁䅁权千睂䅁䍄䉁䅁䅁睁䅁䅁䅍䅄䅁䅁䅯睑䅕䅁䅯杊䅙䅁䅅䅁䉁䅁䅁兂歃䑣䬰〱塎䅑杷允䅁䅁䅍䅁䑁䅁䅷䅁䭁䉁䱅䅁䭁䉁䝧䅁䉁䅁䅁允䅁䅁䅯兓䅣䅁杷允䅁䅁䅍䅁䑁䅁䅷䅁䭁䉁䴰䅁䭁䍁䝙䅁䉁䅁䅁允䅁䅁䅕積積積䑍歖䵁䅉䅅䅁䙁䅁䅁睁䵁䅁䅁权䑂兂䅁权汄权䅁权浄权䅁权湄权䅁允䅁䅁䅅䅁䭁䑁䱣䅁䵁䅉䅅䅁䑁䅁䅁睁䵁䅁䅁权ㅂ兂䅁权歁杂䅁允䅁䅁䅅䅁䭁䉁䕁䅁䵁䅉䅅䅁䕁䅁䅁睁䵁䅁䅁权睃䅁䅁权䕁䅁䅁权䙁䅁䅁允䅁䅁䅅䅁啁䩁欱䅉䅁䅁䅁䍄䉁䅁䅁兂䅁䅁䅍䅄䅁䅁䅯睑䅕䅁䅯䄶䅯䅁䅯朵䅯䅁䅯眵䅯䅁䅅䅁䉁䅁䅁权剂睃䅁䍄䉁䅁䅁䅂䅁䅁䅍䅄䅁䅁䅯儯䅁䅁䅯允䅉䅁䅯睁䅉䅁䅅䅁䉁䅁䅁兂睂慧慇䝸䩢䅑杷允䅁䅁䅕䅁䑁䅁䅷䅁䭁䱁义䅁䭁佁䭯䅁䭁佁䭙䅁䭁佁䭳䅁䉁䅁䅁允䅁䅁䅣䅁䅁䅁癁欵䵁䅉䅅䅁䙁䅁䅁睁䵁䅁䅁权䑂兂䅁权灄权䅁权浄权䅁权湄权䅁允䅁䅁䅅䅁䭁䕁兑䅁䵁䅉䅅䅁䕁䅁䅁睁䵁䅁䅁权ぁ䅁䅁权䉁杁䅁权䑁杁䅁允䅁䅁䅅䅁䙁䍁术奚䡙㥶䄵䍄䉁䅁䅁兂䅁䅁䅍䅄䅁䅁䅯睑䅕䅁䅯朶䅯䅁䅯朵䅯䅁䅯眶䅯䅁䅅䅁䉁䅁䅁睂䅁䅁䅁䕧浪䅑杷允䅁䅁䅍䅁䑁䅁䅷䅁䭁䱁䔰䅁䭁䉁䝷䅁䉁䅁䅁允䅁䅁䅯䅤䅙䅁杷允䅁䅁䅑䅁䑁䅁䅷䅁䭁偁䉣䅁䭁䅁䅯䅁䭁䅁䅕䅁䉁䅁䅁允䅁䅁䅕㥌欰潂噇歍䵁䅉䅅䅁䕁䅁䅁睁䵁䅁䅁权婂允䅁权䭁䅁䅁权䙁䅁䅁允䅁䅁䅅䅁䙁偁湃歸㍳呩䅒䍄䉁䅁䅁䅂䅁䅁䅍䅄䅁䅁䅯䅵䅁䅁䅯允䅉䅁䅯杁䅉䅁䅅䅁䉁䅁䅁兂剄批噗䅢奔䅑杷允䅁䅁䅕䅁䑁䅁䅷䅁䭁乁䱅䅁䭁佁䭯䅁䭁佁䭙䅁䭁佁䭳䅁䉁䅁䅁允䅁䅁䅣䅁䅁䝁䕂欵䵁䅉䅅䅁䕁䅁䅁睁䵁䅁䅁权䩂䅁䅁权剁䅁䅁权䕁杁䅁允䅁䅁䅅䅁啁䑁免杢䅙䅁䅁䍄䉁䅁䅁兂䅁䅁䅍䅄䅁䅁䅯其䅑䅁䅯儵䅯䅁䅯朵䅯䅁䅯眵䅯䅁䅅䅁䉁䅁䅁权奁睃䅁䍄䉁䅁䅁兂䅁䅁䅍䅄䅁䅁䅯其䅑䅁䅯䄷䅯䅁䅯朵䅯䅁䅯眵䅯䅁䅅䅁䉁䅁䅁睂䅁䅁䅁佧汪䅑杷允䅁䅁䅍䅁䑁䅁䅷䅁䭁乁䙷䅁䭁䉁䝯䅁䉁䅁䅁允䅁䅁䅯睋䅙䅁杷允䅁䅁䅍䅁䑁䅁䅷䅁䭁乁䙷䅁䭁䉁䜴䅁䉁䅁䅁允䅁䅁䅯杭䅣䅁杷允䅁䅁䅕䅁䑁䅁䅷䅁䭁乁䙷䅁䭁佁䭫䅁䭁佁䭙䅁䭁佁䭣䅁䉁䅁䅁允䅁䅁䅯䄴䅷䅁杷允䅁䅁䅍䅁䑁䅁䅷䅁䭁䡁䱕䅁䭁䍁䝑䅁䉁䅁䅁允䅁䅁䅯䉔䅅䅁杷允䅁䅁䅍䅁䑁䅁䅷䅁䭁䕁䙷䅁䭁䉁䝯䅁䉁䅁䅁允䅁䅁䅯䅑䅙䅁杷允䅁䅁䅍䅁䑁䅁䅷䅁䭁䕁䙷䅁䭁䉁䝷䅁䉁䅁䅁允䅁䅁䅯杮䅙䅁杷允䅁䅁䅍䅁䑁䅁䅷䅁䭁䕁䙷䅁䭁䉁䜴䅁䉁䅁䅁允䅁䅁䅯䅧䅙䅁杷允䅁䅁䅑䅁䑁䅁䅷䅁䭁䕁䙷䅁䭁䉁䜸䅁䭁䍁䝁䅁䉁䅁䅁允䅁䅁䅯杧䅧䅁杷允䅁䅁䅕䅁䑁䅁䅷䅁䭁䅁䵉䅁䭁佁䭕䅁䭁佁䭙䅁䭁佁䭣䅁䉁䅁䅁允䅁䅁䅯䅈䅳䅁杷允䅁䅁䅍䅁䑁䅁䅷䅁䭁䡁乑䅁䭁䍁䝙䅁䉁䅁䅁允䅁䅁䅕体㙆䭆堵啗䵁䅉䅅䅁䕁䅁䅁睁䵁䅁䅁权歃䅁䅁权䭁䅁䅁权䕁杁䅁允䅁䅁䅅䅁䙁佁㝦晱午兔䄱䍄䉁䅁䅁兂䅁䅁䅍䅄䅁䅁䅯䄱䅳䅁䅯儷䅯䅁䅯朵䅯䅁䅯眵䅯䅁䅅䅁䉁䅁䅁睂䅁䅁䅁䑷洷䅑杷允䅁䅁䅑䅁䑁䅁䅷䅁䭁䉁䉕䅁䭁䅁䅯䅁䭁䅁䍑䅁䉁䅁䅁允䅁䅁䅕㑋坣挲㌷䕃䵁䅉䅅䅁䙁䅁䅁睁䵁䅁䅁权䵂兂䅁权汄权䅁权浄权䅁权湄权䅁允䅁䅁䅅䅁䭁䅁䰰䅁䵁䅉䅅䅁䕁䅁䅁睁䵁䅁䅁权坂允䅁权䭁䅁䅁权䕁杁䅁允䅁䅁䅅䅁䙁佁剸䉵䘶眶䅚䍄䉁䅁䅁䅂䅁䅁䅍䅄䅁䅁䅯儫䅅䅁䅯䅂䅁䅁䅯䅂䅉䅁䅅䅁䉁䅁䅁䅆歁祫䅕䅁䅁䅁杷允䅁䅁䅍䅁䑁䅁䅷䅁䭁䅁䵍䅁䭁䍁䝑䅁䉁䅁䅁允䅁䅁䅯硈䅉䅁杷允䅁䅁䅕䅁䑁䅁䅷䅁䭁䕁䙷䅁䭁佁䭫䅁䭁佁䭙䅁䭁佁䭣䅁䉁䅁䅁允䅁䅁䅯䄰䅳䅁杷允䅁䅁䅑䅁䑁䅁䅷䅁䭁䵁䅅䅁䭁䅁䍅䅁䭁䅁䍕䅁䉁䅁䅁允䅁䅁䅕癯䵊眶癉啅䵅䅉䅅䅁䕁䅁䅁睁䵁䅁䅁权䉄䅁䅁权䉁杁䅁权䑁杁䅁允䅁䅁䅅䅁䙁䑁䅎浆乁睖䉎䍄䉁䅁䅁兂䅁䅁䅍䅄䅁䅁䅯䅔䅕䅁䅯䄷䅯䅁䅯朵䅯䅁䅯眵䅯䅁䅅䅁䉁䅁䅁睂䅁䅁䅁䍷浺䅑杷允䅁䅁䅍䅁䑁䅁䅷䅁䭁䥁䙳䅁䭁䉁䝧䅁䉁䅁䅁允䅁䅁䅯䅦䅙䅁杷允䅁䅁䅍䅁䑁䅁䅷䅁䭁䉁䵷䅁䭁䍁䝙䅁䉁䅁䅁允䅁䅁䅕灭婭婭灮さ䵁䅉䅅䅁䑁䅁䅁睁䵁䅁䅁权䱃兂䅁权慁杂䅁允䅁䅁䅅䅁䭁䍁䝳䅁䵁䅉䅅䅁䑁䅁䅁睁䵁䅁䅁权䱃兂䅁权捁杂䅁允䅁䅁䅅䅁䭁䍁䝳䅁䵁䅉䅅䅁䑁䅁䅁睁䵁䅁䅁权㑂䅅䅁权捁杂䅁允䅁䅁䅅䅁䭁䵁䜸䅁䵁䅉䅅䅁䕁䅁䅁睁䵁䅁䅁权䱃兂䅁权晁杂䅁权杁杂䅁允䅁䅁䅅䅁䭁䥁䥍䅁䵁䅉䅅䅁䑁䅁䅁睁䵁䅁䅁权䱃兂䅁权歁杂䅁允䅁䅁䅅䅁䭁䉁䕁䅁䵁䅉䅅䅁䕁䅁䅁睁䵁䅁䅁权䙁允䅁权䕁䅁䅁权䕁杁䅁允䅁䅁䅅䅁啁乁兩䄳䅁䅁䅁䍄䉁䅁䅁兂䅁䅁䅍䅄䅁䅁䅯睩䅕䅁䅯儶䅯䅁䅯朵䅯䅁䅯眵䅯䅁䅅䅁䉁䅁䅁权㙁兄䅁䍄䉁䅁䅁兂䅁䅁䅍䅄䅁䅁䅯睩䅕䅁䅯朶䅯䅁䅯朵䅯䅁䅯眶䅯䅁䅅䅁䉁䅁䅁睂䅁䅁䅁䍙浪䅑杷允䅁䅁䅍䅁䑁䅁䅷䅁䭁䱁䙁䅁䭁䉁䝯䅁䉁䅁䅁允䅁䅁䅯䅐䅙䅁杷允䅁䅁䅑䅁䑁䅁䅷䅁䭁䑁䅉䅁䭁䅁䅯䅁䭁䅁䍑䅁䉁䅁䅁允䅁䅁䅕匶硙䭃捷䐯䴸䅉䅅䅁䙁䅁䅁睁䵁䅁䅁权㍄䅄䅁权瑄权䅁权浄权䅁权湄权䅁允䅁䅁䅅䅁䡁䅁䅁䅁䅃畍䅚䍄䉁䅁䅁睁䅁䅁䅍䅄䅁䅁䅯䅳䅕䅁䅯䅈䅙䅁䅅䅁䉁䅁䅁权㍂杂䅁䍄䉁䅁䅁䅂䅁䅁䅍䅄䅁䅁䅯睉䅅䅁䅯充䅁䅁䅯兂䅁䅁䅅䅁䉁䅁䅁䅆杄湥䡁䅁䅁䅁杷允䅁䅁䅍䅁䑁䅁䅷䅁䭁佁䙑䅁䭁䍁䝙䅁䉁䅁䅁允䅁䅁䅕椹捨㡪汋啕䵁䅉䅅䅁䑁䅁䅁睁䵁䅁䅁权睃兂䅁权流杂䅁允䅁䅁䅅䅁䙁䕁桪桥畓ㄵ䅨䍄䉁䅁䅁兂䅁䅁䅍䅄䅁䅁䅯剺䅁䅁䅯䄶䅯䅁䅯朵䅯䅁䅯眵䅯䅁䅅䅁䉁䅁䅁权允䅂䅁䍄䉁䅁䅁睁䅁䅁䅍䅄䅁䅁䅯杆䅙䅁䅯䅇䅙䅁䅅䅁䉁䅁䅁权灁杂䅁䍄䉁䅁䅁䅂䅁䅁䅍䅄䅁䅁䅯䅈䅅䅁䅯充䅁䅁䅯䅂䅉䅁䅅䅁䉁䅁䅁䅆杁瑦夸䅁䅁䅁杷允䅁䅁䅕䅁䑁䅁䅷䅁䭁䝁䴴䅁䭁佁䬰䅁䭁佁䭙䅁䭁佁䭣䅁䉁䅁䅁允䅁䅁䅯䅅䅑䅁杷允䅁䅁䅍䅁䑁䅁䅷䅁䭁䉁䝙䅁䭁䍁䝙䅁䉁䅁䅁允䅁䅁䅕䥘䌯匹䵪歗䵁䅉䅅䅁䕁䅁䅁睁䵁䅁䅁权煁允䅁权剁䅁䅁权䕁杁䅁允䅁䅁䅅䅁啁䝁䵁儹䅣䅁䅁䍄䉁䅁䅁䅂䅁䅁䅍䅄䅁䅁䅯兊䅁䅁䅯䅂䅁䅁䅯兂䅁䅁䅅䅁䉁䅁䅁䅆睄何䅙䅁䅁䅁杷允䅁䅁䅍䅁䑁䅁䅷䅁䭁䑁偕䅁䭁䉁䝷䅁䉁䅁䅁允䅁䅁䅯睪䅙䅁杷允䅁䅁䅍䅁䑁䅁䅷䅁䭁䕁义䅁䭁䍁䝙䅁䉁䅁䅁允䅁䅁䅕⽷潕䥘椹啘䵁䅉䅅䅁䕁䅁䅁睁䵁䅁䅁权奃睄䅁权晁杂䅁权杁杂䅁允䅁䅁䅅䅁䭁偁䝑䅁䵁䅉䅅䅁䙁䅁䅁睁䵁䅁䅁权坁杂䅁权汄权䅁权浄权䅁权湄权䅁允䅁䅁䅅䅁䭁䅁䰰䅁䵁䅉䅅䅁䙁䅁䅁睁䵁䅁䅁权坁杂䅁权灄权䅁权浄权䅁权湄权䅁允䅁䅁䅅䅁䭁佁倸䅁䵁䅉䅅䅁䑁䅁䅁睁䵁䅁䅁权歃睃䅁权慁杂䅁允䅁䅁䅅䅁䭁䱁䝙䅁䵁䅉䅅䅁䕁䅁䅁睁䵁䅁䅁权慃允䅁权䉁杁䅁权䍁杁䅁允䅁䅁䅅䅁䙁䍁㙳䑓䴴牵䄵䍄䉁䅁䅁睁䅁䅁䅍䅄䅁䅁䅯杮䅕䅁䅯杈䅙䅁䅅䅁䉁䅁䅁权㕃睂䅁䍄䉁䅁䅁睁䅁䅁䅍䅄䅁䅁䅯杧䄰䅁䅯䅇䅙䅁䅅䅁䉁䅁䅁权婁杂䅁䍄䉁䅁䅁睁䅁䅁䅍䅄䅁䅁䅯朴䄸䅁䅯杇䅙䅁䅅䅁䉁䅁䅁权楂杂䅁䍄䉁䅁䅁睁䅁䅁䅍䅄䅁䅁䅯眴䄸䅁䅯杇䅙䅁䅅䅁䉁䅁䅁权乄杂䅁䍄䉁䅁䅁兂䅁䅁䅍䅄䅁䅁䅯睃䄰䅁䅯儵䅯䅁䅯朵䅯䅁䅯眵䅯䅁䅅䅁䉁䅁䅁权㍁睃䅁䍄䉁䅁䅁兂䅁䅁䅍䅄䅁䅁䅯杮䅕䅁䅯䄶䅯䅁䅯朵䅯䅁䅯眵䅯䅁䅅䅁䉁䅁䅁权允䅂䅁䍄䉁䅁䅁兂䅁䅁䅍䅄䅁䅁䅯杮䅕䅁䅯朶䅯䅁䅯朵䅯䅁䅯眶䅯䅁䅅䅁䉁䅁䅁权允䅂䅁䍄䉁䅁䅁兂䅁䅁䅍䅄䅁䅁䅯杮䅕䅁䅯䄷䅯䅁䅯朵䅯䅁䅯眵䅯䅁䅅䅁䉁䅁䅁权允䅂䅁䍄䉁䅁䅁睁䅁䅁䅍䅄䅁䅁䅯䄲䅑䅁䅯杈䅙䅁䅅䅁䉁䅁䅁权慃杂䅁䍄䉁䅁䅁䅂䅁䅁䅍䅄䅁䅁䅯杉䅁䅁䅯充䅁䅁䅯兂䅁䅁䅅䅁䉁䅁䅁䅆⭂捃䥕䅁䅁䅁杷允䅁䅁䅑䅁䑁䅁䅷䅁䭁乁䕧䅁䭁䉁䜸䅁䭁䍁䝁䅁䉁䅁䅁允䅁䅁䅯全䅧䅁杷允䅁䅁䅍䅁䑁䅁䅷䅁䭁乁䕧䅁䭁䍁䝑䅁䉁䅁䅁允䅁䅁䅯睙䅙䅁杷允䅁䅁䅍䅁䑁䅁䅷䅁䭁乁䕧䅁䭁䍁䝙䅁䉁䅁䅁允䅁䅁䅕䉵䘶ㄶ奆䕖䵁䅉䅅䅁䙁䅁䅁睁䵁䅁䅁权奄䅂䅁权汄权䅁权浄权䅁权湄权䅁允䅁䅁䅅䅁䭁䑁䱧䅁䵁䅉䅅䅁䑁䅁䅁睁䵁䅁䅁权祁兄䅁权歁杂䅁允䅁䅁䅅䅁䭁䙁剉䅁䵁䅉䅅䅁䙁䅁䅁睁䵁䅁䅁权奄䅂䅁权潄权䅁权浄权䅁权湄权䅁允䅁䅁䅅䅁䭁䅁䱙䅁䵁䅉䅅䅁䙁䅁䅁睁䵁䅁䅁权奄䅂䅁权灄权䅁权浄权䅁权湄权䅁允䅁䅁䅅䅁䭁䕁到䅁䵁䅉䅅䅁䙁䅁䅁睁䵁䅁䅁权奄䅂䅁权獄权䅁权浄权䅁权湄权䅁允䅁䅁䅅䅁䡁䅁䅁䅁杁⭯䅖䍄䉁䅁䅁睁䅁䅁䅍䅄䅁䅁䅯硤䅁䅁䅯杇䅙䅁䅅䅁䉁䅁䅁权㡁杂䅁䍄䉁䅁䅁睁䅁䅁䅍䅄䅁䅁䅯䉥䅁䅁䅯杇䅙䅁䅅䅁䉁䅁䅁权䑄杂䅁䍄䉁䅁䅁睁䅁䅁䅍䅄䅁䅁䅯杯䅕䅁䅯䅈䅙䅁䅅䅁䉁䅁䅁权䱄杂䅁䍄䉁䅁䅁睁䅁䅁䅍䅄䅁䅁䅯杯䅕䅁䅯杈䅙䅁䅅䅁䉁䅁䅁权䱄杂䅁䍄䉁䅁䅁睁䅁䅁䅍䅄䅁䅁䅯眹䅳䅁䅯杇䅙䅁䅅䅁䉁䅁䅁权䅄杂䅁䍄䉁䅁䅁䅂䅁䅁䅍䅄䅁䅁䅯䅩䅅䅁䅯充䅁䅁䅯䅂䅉䅁䅅䅁䉁䅁䅁䅆杂䡎佅䅁䅁䅁杷允䅁䅁䅍䅁䑁䅁䅷䅁䭁䭁䙉䅁䭁䍁䝑䅁䉁䅁䅁允䅁䅁䅯睨䅧䅁杷允䅁䅁䅕䅁䑁䅁䅷䅁䭁䭁䙉䅁䭁佁䭫䅁䭁佁䭙䅁䭁佁䭣䅁䉁䅁䅁允䅁䅁䅯䅅䅑䅁杷允䅁䅁䅕䅁䑁䅁䅷䅁䭁䑁佧䅁䭁佁䭧䅁䭁佁䭙䅁䭁佁䭣䅁䉁䅁䅁允䅁䅁䅯李䅳䅁杷允䅁䅁䅍䅁䑁䅁䅷䅁䭁䍁乍䅁䭁䉁䝯䅁䉁䅁䅁允䅁䅁䅯兌䅙䅁杷允䅁䅁䅕䅁䑁䅁䅷䅁䭁䭁䙉䅁䭁佁䭯䅁䭁佁䭙䅁䭁佁䭳䅁䉁䅁䅁允䅁䅁䅯䅅䅑䅁杷允䅁䅁䅍䅁䑁䅁䅷䅁䭁䥁䔴䅁䭁䉁䝯䅁䉁䅁䅁允䅁䅁䅯睷䅙䅁杷允䅁䅁䅕䅁䑁䅁䅷䅁䭁䭁䙉䅁䭁佁䬰䅁䭁佁䭙䅁䭁佁䭣䅁䉁䅁䅁允䅁䅁䅯䅅䅑䅁杷允䅁䅁䅍䅁䑁䅁䅷䅁䭁佁䱍䅁䭁䉁䝷䅁䉁䅁䅁允䅁䅁䅯睪䅙䅁杷允䅁䅁䅍䅁䑁䅁䅷䅁䭁䭁䙳䅁䭁䉁䝷䅁䉁䅁䅁允䅁䅁䅯杮䅙䅁杷允䅁䅁䅑䅁䑁䅁䅷䅁䭁佁䱍䅁䭁䉁䜸䅁䭁䍁䝁䅁䉁䅁䅁允䅁䅁䅯䄹䅙䅁杷允䅁䅁䅑䅁䑁䅁䅷䅁䭁䑁䅑䅁䭁䅁䅯䅁䭁䅁䍑䅁䉁䅁䅁允䅁䅁䅕䑗ね䡹⭡吹䴸䅉䅅䅁䙁䅁䅁睁䵁䅁䅁权橄睃䅁权灄权䅁权浄权䅁权湄权䅁允䅁䅁䅅䅁䭁䉁䕁䅁䵁䅉䅅䅁䙁䅁䅁睁䵁䅁䅁权橄睃䅁权獄权䅁权浄权䅁权湄权䅁允䅁䅁䅅䅁䭁䉁䕁䅁䵁䅉䅅䅁䕁䅁䅁睁䵁䅁䅁权㙃䅁䅁权䭁䅁䅁权䙁䅁䅁允䅁䅁䅅䅁䙁偁唷佥浫敍⽑䍄䉁䅁䅁兂䅁䅁䅍䅄䅁䅁䅯睱䅕䅁䅯儷䅯䅁䅯朵䅯䅁䅯眵䅯䅁䅅䅁䉁䅁䅁权允䅂䅁䍄䉁䅁䅁睁䅁䅁䅍䅄䅁䅁䅯児䅕䅁䅯杇䅙䅁䅅䅁䉁䅁䅁权䅂杂䅁䍄䉁䅁䅁兂䅁䅁䅍䅄䅁䅁䅯杹䅳䅁䅯䄷䅯䅁䅯朵䅯䅁䅯眵䅯䅁䅅䅁䉁䅁䅁权允䅂䅁䍄䉁䅁䅁睁䅁䅁䅍䅄䅁䅁䅯児䅕䅁䅯䅊䅙䅁䅅䅁䉁䅁䅁权橂杂䅁䍄䉁䅁䅁兂䅁䅁䅍䅄䅁䅁䅯児䅕䅁䅯䄷䅯䅁䅯朵䅯䅁䅯眵䅯䅁䅅䅁䉁䅁䅁睂䅁䅁䅁䭯氳䅑杷允䅁䅁䅕䅁䑁䅁䅷䅁䭁䑁䘰䅁䭁佁䬰䅁䭁佁䭙䅁䭁佁䭣䅁䉁䅁䅁允䅁䅁䅣䅁䅁䭁瑃唵䵁䅉䅅䅁䙁䅁䅁睁䵁䅁䅁权婂䅄䅁权獄权䅁权浄权䅁权湄权䅁允䅁䅁䅅䅁䭁䉁䕁䅁䵁䅉䅅䅁䑁䅁䅁睁䵁䅁䅁权祃䅂䅁权捁杂䅁允䅁䅁䅅䅁䭁䍁䝳䅁䵁䅉䅅䅁䙁䅁䅁睁䵁䅁䅁权㝄䅄䅁权煄权䅁权浄权䅁权牄权䅁允䅁䅁䅅䅁䭁䉁䕁䅁䵁䅉䅅䅁䕁䅁䅁睁䵁䅁䅁权浃允䅁权䉁杁䅁权䙁杁䅁允䅁䅁䅅䅁䙁佁䝆偩摲敥䅂䍄䉁䅁䅁䅂䅁䅁䅍䅄䅁䅁䅯杳䅑䅁䅯睈䅙䅁䅯䅉䅙䅁䅅䅁䉁䅁䅁权䱃䅃䅁䍄䉁䅁䅁睁䅁䅁䅍䅄䅁䅁䅯杳䅑䅁䅯䅊䅙䅁䅅䅁䉁䅁䅁权獁杂䅁䍄䉁䅁䅁兂䅁䅁䅍䅄䅁䅁䅯杳䅑䅁䅯䄶䅯䅁䅯朵䅯䅁䅯眵䅯䅁䅅䅁䉁䅁䅁权䝁睃䅁䍄䉁䅁䅁兂䅁䅁䅍䅄䅁䅁䅯杳䅑䅁䅯儶䅯䅁䅯朵䅯䅁䅯眵䅯䅁䅅䅁䉁䅁䅁权佂充䅁䍄䉁䅁䅁兂䅁䅁䅍䅄䅁䅁䅯杳䅑䅁䅯朶䅯䅁䅯朵䅯䅁䅯眶䅯䅁䅅䅁䉁䅁䅁睂䅁䅁䅁䍧洯䅑杷允䅁䅁䅍䅁䑁䅁䅷䅁䭁䵁䙕䅁䭁䉁䜴䅁䉁䅁䅁允䅁䅁䅯眯䅙䅁杷允䅁䅁䅕䅁䑁䅁䅷䅁䭁䵁䙕䅁䭁佁䭕䅁䭁佁䭙䅁䭁佁䭣䅁䉁䅁䅁允䅁䅁䅯兄䅳䅁杷允䅁䅁䅕䅁䑁䅁䅷䅁䭁䱁丸䅁䭁佁䬰䅁䭁佁䭙䅁䭁佁䭣䅁䉁䅁䅁允䅁䅁䅣䅁䅁䭁兂䔵䵁䅉䅅䅁䙁䅁䅁睁䵁䅁䅁权䙄兂䅁权獄权䅁权浄权䅁权湄权䅁允䅁䅁䅅䅁䡁䅁䅁䅁杂⬫䅖䍄䉁䅁䅁睁䅁䅁䅍䅄䅁䅁䅯䄶䅕䅁䅯䅇䅙䅁䅅䅁䉁䅁䅁权䭂杂䅁䍄䉁䅁䅁睁䅁䅁䅍䅄䅁䅁䅯䅯䄰䅁䅯杊䅙䅁䅅䅁䉁䅁䅁兂獄払敧摨剴䅑杷允䅁䅁䅕䅁䑁䅁䅷䅁䭁佁䙧䅁䭁佁䭕䅁䭁佁䭙䅁䭁佁䭣䅁䉁䅁䅁允䅁䅁䅯䅅䅑䅁杷允䅁䅁䅑䅁䑁䅁䅷䅁䭁䱁䉫䅁䭁䅁䅑䅁䭁䅁䅕䅁䉁䅁䅁允䅁䉁䅑䡁漵䅁䅁䅁䵁䅉䅅䅁䕁䅁䅁睁䵁䅁䅁权慁䅁䅁权䭁䅁䅁权䕁杁䅁允䅁䅁䅅䅁䙁䱁䥔牤昶業䅊䍄䉁䅁䅁兂䅁䅁䅍䅄䅁䅁䅯䄶䅕䅁䅯儶䅯䅁䅯朵䅯䅁䅯眵䅯䅁䅅䅁䉁䅁䅁权允䅂䅁䍄䉁䅁䅁兂䅁䅁䅍䅄䅁䅁䅯䄶䅕䅁䅯䄷䅯䅁䅯朵䅯䅁䅯眵䅯䅁䅅䅁䉁䅁䅁权允䅂䅁䍄䉁䅁䅁睁䅁䅁䅍䅄䅁䅁䅯儶䅷䅁䅯杇䅙䅁䅅䅁䉁䅁䅁权乄杂䅁䍄䉁䅁䅁䅂䅁䅁䅍䅄䅁䅁䅯䄫䅁䅁䅯䅂䅁䅁䅯兂䅁䅁䅅䅁䉁䅁䅁䅆睄买䅧䅁䅁䅁杷允䅁䅁䅕䅁䑁䅁䅷䅁䭁乁䵷䅁䭁佁䭧䅁䭁佁䭙䅁䭁佁䭣䅁䉁䅁䅁允䅁䅁䅯杂䅳䅁杷允䅁䅁䅍䅁䑁䅁䅷䅁䭁䩁䕍䅁䭁䉁䝯䅁䉁䅁䅁允䅁䅁䅯睋䅙䅁杷允䅁䅁䅑䅁䑁䅁䅷䅁䭁䭁䉕䅁䭁䅁䅑䅁䭁䅁䅕䅁䉁䅁䅁允䅁䉁䅑䝗瘹䅁䅁䅁䵁䅉䅅䅁䑁䅁䅁睁䵁䅁䅁权灄䅄䅁权敁杂䅁允䅁䅁䅅䅁䭁佁䝅䅁䵁䅉䅅䅁䑁䅁䅁睁䵁䅁䅁权呃䅂䅁权敁杂䅁允䅁䅁䅅䅁䭁䩁䝯䅁䵁䅉䅅䅁䑁䅁䅁睁䵁䅁䅁权灄䅄䅁权歁杂䅁允䅁䅁䅅䅁䭁䑁䝁䅁䵁䅉䅅䅁䑁䅁䅁睁䵁䅁䅁权呃䅂䅁权歁杂䅁允䅁䅁䅅䅁䭁䉁䕁䅁䵁䅉䅅䅁䑁䅁䅁睁䵁䅁䅁权灄䅄䅁权流杂䅁允䅁䅁䅅䅁䙁䅁䅁䅁䅁䙅䅨䍄䉁䅁䅁兂䅁䅁䅍䅄䅁䅁䅯儶䅷䅁䅯儵䅯䅁䅯朵䅯䅁䅯眵䅯䅁䅅䅁䉁䅁䅁权允䅂䅁䍄䉁䅁䅁兂䅁䅁䅍䅄䅁䅁䅯睫䅑䅁䅯儵䅯䅁䅯朵䅯䅁䅯眵䅯䅁䅅䅁䉁䅁䅁权㑁睃䅁䍄䉁䅁䅁兂䅁䅁䅍䅄䅁䅁䅯䄳䅷䅁䅯䄷䅯䅁䅯朵䅯䅁䅯眵䅯䅁䅅䅁䉁䅁䅁睂䅁䅁䅁义汔䅑杷允䅁䅁䅕䅁䑁䅁䅷䅁䭁佁䵫䅁䭁佁䭧䅁䭁佁䭙䅁䭁佁䭣䅁䉁䅁䅁允䅁䅁䅯䅅䅑䅁杷允䅁䅁䅍䅁䑁䅁䅷䅁䭁佁䱷䅁䭁䉁䝧䅁䉁䅁䅁允䅁䅁䅯䅦䅙䅁杷允䅁䅁䅕䅁䑁䅁䅷䅁䭁佁䵫䅁䭁佁䭯䅁䭁佁䭙䅁䭁佁䭳䅁䉁䅁䅁允䅁䅁䅯䅅䅑䅁杷允䅁䅁䅕䅁䑁䅁䅷䅁䭁䩁䕍䅁䭁佁䭯䅁䭁佁䭙䅁䭁佁䭳䅁䉁䅁䅁允䅁䅁䅣䅁䅁䕁⽁欵䵁䅉䅅䅁䙁䅁䅁睁䵁䅁䅁权䵃睃䅁权瑄权䅁权浄权䅁权湄权䅁允䅁䅁䅅䅁䭁䉁䕁䅁䵁䅉䅅䅁䙁䅁䅁睁䵁䅁䅁权灄䅄䅁权瑄权䅁权浄权䅁权湄权䅁允䅁䅁䅅䅁䭁䉁䕁䅁䵁䅉䅅䅁䙁䅁䅁睁䵁䅁䅁权呃䅂䅁权瑄权䅁权浄权䅁权湄权䅁允䅁䅁䅅䅁䡁䅁䅁䅁䅃攱䅒䍄䉁䅁䅁睁䅁䅁䅍䅄䅁䅁䅯睬䅳䅁䅯䅊䅙䅁䅅䅁䉁䅁䅁权偂充䅁䍄䉁䅁䅁睁䅁䅁䅍䅄䅁䅁䅯睚䅷䅁䅯䅊䅙䅁䅅䅁䉁䅁䅁权䉄兄䅁䍄䉁䅁䅁䅂䅁䅁䅍䅄䅁䅁䅯䅇䅅䅁䅯权䅁䅁䅯兂䅁䅁䅅䅁䉁䅁䅁兂灄橊䥅䩲獷䅑杷允䅁䅁䅑䅁䑁䅁䅷䅁䭁䝁䅕䅁䭁䅁䍅䅁䭁䅁䍉䅁䉁䅁䅁允䅁䅁䅕煇杯湄噈へ䵁䅉䅅䅁䑁䅁䅁睁䵁䅁䅁权䡄䅂䅁权敁杂䅁允䅁䅁䅅䅁䭁䝁䝙䅁䵁䅉䅅䅁䑁䅁䅁睁䵁䅁䅁权晁䅄䅁权流杂䅁允䅁䅁䅅䅁䙁䉁䘫ㄶ㑇汮䅎䍄䉁䅁䅁䅂䅁䅁䅍䅄䅁䅁䅯睸䅑䅁䅯睈䅙䅁䅯䅉䅙䅁䅅䅁䉁䅁䅁权慁䅃䅁䍄䉁䅁䅁䅂䅁䅁䅍䅄䅁䅁䅯杬䅅䅁䅯允䅉䅁䅯睁䅉䅁䅅䅁䉁䅁䅁兂䑂洱塔㍶慦䅑杷允䅁䅁䅍䅁䑁䅁䅷䅁䭁䱁䱍䅁䭁䍁䝑䅁䉁䅁䅁允䅁䅁䅯䅃䅣䅁杷允䅁䅁䅕䅁䑁䅁䅷䅁䭁䵁䕣䅁䭁佁䭫䅁䭁佁䭙䅁䭁佁䭣䅁䉁䅁䅁允䅁䅁䅯䅅䅑䅁杷允䅁䅁䅕䅁䑁䅁䅷䅁䭁䑁䰰䅁䭁佁䭧䅁䭁佁䭙䅁䭁佁䭣䅁䉁䅁䅁允䅁䅁䅯李䅳䅁杷允䅁䅁䅍䅁䑁䅁䅷䅁䭁䅁䙧䅁䭁䉁䝧䅁䉁䅁䅁允䅁䅁䅯䅒䅙䅁杷允䅁䅁䅍䅁䑁䅁䅷䅁䭁䅁䙧䅁䭁䉁䝷䅁䉁䅁䅁允䅁䅁䅯兤䅣䅁杷允䅁䅁䅑䅁䑁䅁䅷䅁䭁乁䄰䅁䭁䉁䅅䅁䭁䅁䅕䅁䉁䅁䅁允䅁䉁䅑䅯䍬权䅁䅁䵁䅉䅅䅁䑁䅁䅁睁䵁䅁䅁权䥁兂䅁权敁杂䅁允䅁䅁䅅䅁䭁䉁䥧䅁䵁䅉䅅䅁䑁䅁䅁睁䵁䅁䅁权⽁兄䅁权奁杂䅁允䅁䅁䅅䅁䭁䉁䕁䅁䵁䅉䅅䅁䑁䅁䅁睁䵁䅁䅁权䥁兂䅁权流杂䅁允䅁䅁䅅䅁䙁䭁䠵場啯氳䅒䍄䉁䅁䅁兂䅁䅁䅍䅄䅁䅁䅯䅃䅕䅁䅯儵䅯䅁䅯朵䅯䅁䅯眵䅯䅁䅅䅁䉁䅁䅁权奁睃䅁䍄䉁䅁䅁䅂䅁䅁䅍䅄䅁䅁䅯眷䅁䅁䅯允䅉䅁䅯睁䅉䅁䅅䅁䉁䅁䅁兂䭃桄䥡㉉剢䅑杷允䅁䅁䅕䅁䑁䅁䅷䅁䭁䅁䙧䅁䭁佁䭫䅁䭁佁䭙䅁䭁佁䭣䅁䉁䅁䅁允䅁䅁䅯剕䅅䅁杷允䅁䅁䅕䅁䑁䅁䅷䅁䭁䅁䙧䅁䭁佁䭯䅁䭁佁䭙䅁䭁佁䭳䅁䉁䅁䅁允䅁䅁䅣䅁䅁䝁楁欵䵁䅉䅅䅁䑁䅁䅁睁䵁䅁䅁权佂䅄䅁权捁杂䅁允䅁䅁䅅䅁䭁䕁䝅䅁䵁䅉䅅䅁䕁䅁䅁睁䵁䅁䅁权あ䅁䅁权䕁䅁䅁权䕁杁䅁允䅁䅁䅅䅁啁䡁䑁東䅁䅁䅁䍄䉁䅁䅁兂䅁䅁䅍䅄䅁䅁䅯睬䅷䅁䅯儵䅯䅁䅯朵䅯䅁䅯眵䅯䅁䅅䅁䉁䅁䅁权允䅂䅁䍄䉁䅁䅁兂䅁䅁䅍䅄䅁䅁䅯六䅕䅁䅯䄶䅯䅁䅯朵䅯䅁䅯眵䅯䅁䅅䅁䉁䅁䅁权㉁睃䅁䍄䉁䅁䅁兂䅁䅁䅍䅄䅁䅁䅯六䅕䅁䅯朶䅯䅁䅯朵䅯䅁䅯眶䅯䅁䅅䅁䉁䅁䅁睂䅁䅁䅁乙決䅑杷允䅁䅁䅍䅁䑁䅁䅷䅁䭁䝁偫䅁䭁䉁䜴䅁䉁䅁䅁允䅁䅁䅯克䅣䅁杷允䅁䅁䅕䅁䑁䅁䅷䅁䭁䩁䙫䅁䭁佁䭷䅁䭁佁䭙䅁䭁佁䭣䅁䉁䅁䅁允䅁䅁䅣䅁䅁䝁捄唵䵁䅉䅅䅁䑁䅁䅁睁䵁䅁䅁权捃兂䅁权慁杂䅁允䅁䅁䅅䅁䭁䕁䝁䅁䵁䅉䅅䅁䕁䅁䅁睁䵁䅁䅁权潄睃䅁权晁杂䅁权杁杂䅁允䅁䅁䅅䅁䭁䍁卷䅁䵁䅉䅅䅁䕁䅁䅁睁䵁䅁䅁权捃兂䅁权晁杂䅁权杁杂䅁允䅁䅁䅅䅁䭁䩁䥕䅁䵁䅉䅅䅁䙁䅁䅁睁䵁䅁䅁权捃兂䅁权潄权䅁权浄权䅁权湄权䅁允䅁䅁䅅䅁䭁䅁䱙䅁䵁䅉䅅䅁䙁䅁䅁睁䵁䅁䅁权ぁ睃䅁权潄权䅁权浄权䅁权湄权䅁允䅁䅁䅅䅁䭁䑁䱙䅁䵁䅉䅅䅁䙁䅁䅁睁䵁䅁䅁权䡁睄䅁权獄权䅁权浄权䅁权湄权䅁允䅁䅁䅅䅁䡁䅁䅁䅁䅁佚䅖䍄䉁䅁䅁睁䅁䅁䅍䅄䅁䅁䅯䄲䅷䅁䅯杈䅙䅁䅅䅁䉁䅁䅁权瑄杂䅁䍄䉁䅁䅁睁䅁䅁䅍䅄䅁䅁䅯睹䅑䅁䅯䅇䅙䅁䅅䅁䉁䅁䅁权婁杂䅁䍄䉁䅁䅁睁䅁䅁䅍䅄䅁䅁䅯睹䅑䅁䅯杇䅙䅁䅅䅁䉁䅁䅁权扁杂䅁䍄䉁䅁䅁睁䅁䅁䅍䅄䅁䅁䅯睹䅑䅁䅯杈䅙䅁䅅䅁䉁䅁䅁权祁杂䅁䍄䉁䅁䅁睁䅁䅁䅍䅄䅁䅁䅯睹䅑䅁䅯䅊䅙䅁䅅䅁䉁䅁䅁权坃䅃䅁䍄䉁䅁䅁兂䅁䅁䅍䅄䅁䅁䅯䅦䅳䅁䅯儶䅯䅁䅯朵䅯䅁䅯眵䅯䅁䅅䅁䉁䅁䅁权允䅂䅁䍄䉁䅁䅁睁䅁䅁䅍䅄䅁䅁䅯睹䅑䅁䅯杊䅙䅁䅅䅁䉁䅁䅁兂䭁㘱睎慐奰䅑杷允䅁䅁䅕䅁䑁䅁䅷䅁䭁䵁䕳䅁䭁佁䭯䅁䭁佁䭙䅁䭁佁䭳䅁䉁䅁䅁允䅁䅁䅯䅅䅑䅁杷允䅁䅁䅕䅁䑁䅁䅷䅁䭁䵁䕳䅁䭁佁䭷䅁䭁佁䭙䅁䭁佁䭣䅁䉁䅁䅁允䅁䅁䅯䅅䅑䅁杷允䅁䅁䅍䅁䑁䅁䅷䅁䭁乁䙙䅁䭁䍁䝙䅁䉁䅁䅁允䅁䅁䅕児塲㍯乁䕖䵁䅉䅅䅁䑁䅁䅁睁䵁䅁䅁权呁杄䅁权奁杂䅁允䅁䅁䅅䅁䭁䕁䝑䅁䵁䅉䅅䅁䙁䅁䅁睁䵁䅁䅁权慂兂䅁权瑄权䅁权浄权䅁权湄权䅁允䅁䅁䅅䅁䡁䅁䅁䅁䅁畖䅖䍄䉁䅁䅁兂䅁䅁䅍䅄䅁䅁䅯朱䅕䅁䅯儵䅯䅁䅯朵䅯䅁䅯眵䅯䅁䅅䅁䉁䅁䅁权允䅂䅁䍄䉁䅁䅁兂䅁䅁䅍䅄䅁䅁䅯朱䅕䅁䅯䄶䅯䅁䅯朵䅯䅁䅯眵䅯䅁䅅䅁䉁䅁䅁权允䅂䅁䍄䉁䅁䅁睁䅁䅁䅍䅄䅁䅁䅯睆䅙䅁䅯杇䅙䅁䅅䅁䉁䅁䅁权瑁杂䅁䍄䉁䅁䅁兂䅁䅁䅍䅄䅁䅁䅯朱䅕䅁䅯儷䅯䅁䅯朵䅯䅁䅯眵䅯䅁䅅䅁䉁䅁䅁权允䅂䅁䍄䉁䅁䅁睁䅁䅁䅍䅄䅁䅁䅯先䅷䅁䅯杈䅙䅁䅅䅁䉁䅁䅁权煃杂䅁䍄䉁䅁䅁睁䅁䅁䅍䅄䅁䅁䅯儵䅕䅁䅯杈䅙䅁䅅䅁䉁䅁䅁权䍃杂䅁䍄䉁䅁䅁睁䅁䅁䅍䅄䅁䅁䅯睈䅷䅁䅯杈䅙䅁䅅䅁䉁䅁䅁权䍂睂䅁䍄䉁䅁䅁睁䅁䅁䅍䅄䅁䅁䅯朵䅕䅁䅯杈䅙䅁䅅䅁䉁䅁䅁权ぁ杂䅁䍄䉁䅁䅁睁䅁䅁䅍䅄䅁䅁䅯朵䅕䅁䅯杊䅙䅁䅅䅁䉁䅁䅁兂硂児塲㝯卂䅑杷允䅁䅁䅕䅁䑁䅁䅷䅁䭁佁䙕䅁䭁佁䭕䅁䭁佁䭙䅁䭁佁䭣䅁䉁䅁䅁允䅁䅁䅯䅇䅳䅁杷允䅁䅁䅍䅁䑁䅁䅷䅁䭁䉁乑䅁䭁䉁䝷䅁䉁䅁䅁允䅁䅁䅯杙䅙䅁杷允䅁䅁䅑䅁䑁䅁䅷䅁䭁乁䉯䅁䭁䅁䅯䅁䭁䅁䅕䅁䉁䅁䅁允䅁䅁䅕杖琴灳瘳稴䴸䅉䅅䅁䙁䅁䅁睁䵁䅁䅁权㕃兄䅁权獄权䅁权浄权䅁权湄权䅁允䅁䅁䅅䅁䭁䉁䕁䅁䵁䅉䅅䅁䑁䅁䅁睁䵁䅁䅁权獁䅄䅁权敁杂䅁允䅁䅁䅅䅁䭁䙁䝷䅁䵁䅉䅅䅁䙁䅁䅁睁䵁䅁䅁权汄兂䅁权灄权䅁权浄权䅁权湄权䅁允䅁䅁䅅䅁䭁佁乁䅁䵁䅉䅅䅁䙁䅁䅁睁䵁䅁䅁权摁䅄䅁权煄权䅁权浄权䅁权牄权䅁允䅁䅁䅅䅁䭁䉁䕁䅁䵁䅉䅅䅁䙁䅁䅁睁䵁䅁䅁权汄兂䅁权煄权䅁权浄权䅁权牄权䅁允䅁䅁䅅䅁䡁䅁䅁䅁杂佋䅚䍄䉁䅁䅁兂䅁䅁䅍䅄䅁䅁䅯朵䅕䅁䅯朶䅯䅁䅯朵䅯䅁䅯眶䅯䅁䅅䅁䉁䅁䅁睂䅁䅁䅁䕙浌䅑杷允䅁䅁䅕䅁䑁䅁䅷䅁䭁佁䙕䅁䭁佁䬰䅁䭁佁䭙䅁䭁佁䭣䅁䉁䅁䅁允䅁䅁䅣䅁䅁䅁晃唵䵁䅉䅅䅁䙁䅁䅁睁䵁䅁䅁权浄兂䅁权瑄权䅁权浄权䅁权湄权䅁允䅁䅁䅅䅁䡁䅁䅁䅁杁佋䅚䍄䉁䅁䅁兂䅁䅁䅍䅄䅁䅁䅯杧䅕䅁䅯䄶䅯䅁䅯朵䅯䅁䅯眵䅯䅁䅅䅁䉁䅁䅁权䝁睃䅁䍄䉁䅁䅁睁䅁䅁䅍䅄䅁䅁䅯䄵䅕䅁䅯䅇䅙䅁䅅䅁䉁䅁䅁权㡂杂䅁䍄䉁䅁䅁兂䅁䅁䅍䅄䅁䅁䅯䅊䄸䅁䅯儵䅯䅁䅯朵䅯䅁䅯眵䅯䅁䅅䅁䉁䅁䅁权允䅂䅁䍄䉁䅁䅁睁䅁䅁䅍䅄䅁䅁䅯䄵䅕䅁䅯䅈䅙䅁䅅䅁䉁䅁䅁权楂杂䅁䍄䉁䅁䅁䅂䅁䅁䅍䅄䅁䅁䅯䄵䅕䅁䅯睈䅙䅁䅯䅉䅙䅁䅅䅁䉁䅁䅁权䵂杂䅁䍄䉁䅁䅁䅂䅁䅁䅍䅄䅁䅁䅯兺䅳䅁䅯睈䅙䅁䅯䅉䅙䅁䅅䅁䉁䅁䅁权佂杂䅁䍄䉁䅁䅁䅂䅁䅁䅍䅄䅁䅁䅯䄷䄴䅁䅯睈䅙䅁䅯䅉䅙䅁䅅䅁䉁䅁䅁权噂充䅁䍄䉁䅁䅁䅂䅁䅁䅍䅄䅁䅁䅯兮䅅䅁䅯允䅉䅁䅯兂䅉䅁䅅䅁䉁䅁䅁兂㕄夵灌䩎儷䅑杷允䅁䅁䅕䅁䑁䅁䅷䅁䭁佁䙑䅁䭁佁䭫䅁䭁佁䭙䅁䭁佁䭣䅁䉁䅁䅁允䅁䅁䅯䅅䅑䅁杷允䅁䅁䅕䅁䑁䅁䅷䅁䭁䥁䱕䅁䭁佁䬰䅁䭁佁䭙䅁䭁佁䭣䅁䉁䅁䅁允䅁䅁䅣䅁䅁䝁慁欵䵁䅉䅅䅁䙁䅁䅁睁䵁䅁䅁权歄兂䅁权煄权䅁权浄权䅁权牄权䅁允䅁䅁䅅䅁䭁䉁䕁䅁䵁䅉䅅䅁䙁䅁䅁睁䵁䅁䅁权乁兂䅁权灄权䅁权浄权䅁权湄权䅁允䅁䅁䅅䅁䭁䉁䕁䅁䵁䅉䅅䅁䑁䅁䅁睁䵁䅁䅁权浂䅄䅁权敁杂䅁允䅁䅁䅅䅁䭁䥁䡯䅁䵁䅉䅅䅁䙁䅁䅁睁䵁䅁䅁权歄兂䅁权獄权䅁权浄权䅁权湄权䅁允䅁䅁䅅䅁䭁䉁䕁䅁䵁䅉䅅䅁䑁䅁䅁睁䵁䅁䅁权塁杂䅁权歁杂䅁允䅁䅁䅅䅁䭁䉁䕁䅁䵁䅉䅅䅁䕁䅁䅁睁䵁䅁䅁权汁䅁䅁权䉁杁䅁权䙁杁䅁允䅁䅁䅅䅁䙁䕁祡⭒啪睏䉚䍄䉁䅁䅁䅂䅁䅁䅍䅄䅁䅁䅯䅙䅁䅁䅯允䅉䅁䅯兂䅉䅁䅅䅁䉁䅁䅁兂歂䅓㕒睢橺䅑杷允䅁䅁䅍䅁䑁䅁䅷䅁䭁䵁䵣䅁䭁䍁䝙䅁䉁䅁䅁允䅁䅁䅕䘷㑇潈䱗ざ䵁䅉䅅䅁䙁䅁䅁睁䵁䅁䅁权乄睃䅁权煄权䅁权浄权䅁权牄权䅁允䅁䅁䅅䅁䭁䉁䕁䅁䵁䅉䅅䅁䙁䅁䅁睁䵁䅁䅁权噄䅄䅁权潄权䅁权浄权䅁权湄权䅁允䅁䅁䅅䅁䭁䉁䕁䅁䵁䅉䅅䅁䑁䅁䅁睁䵁䅁䅁权汄杄䅁权流杂䅁允䅁䅁䅅䅁䙁䡁啳歲桦汗䅒䍄䉁䅁䅁睁䅁䅁䅍䅄䅁䅁䅯睚䅕䅁䅯杊䅙䅁䅅䅁䉁䅁䅁兂㑃潈牘单坨䅑杷允䅁䅁䅕䅁䑁䅁䅷䅁䭁䅁偣䅁䭁佁䭕䅁䭁佁䭙䅁䭁佁䭣䅁䉁䅁䅁允䅁䅁䅯睎䅳䅁杷允䅁䅁䅑䅁䑁䅁䅷䅁䭁䱁䄴䅁䭁䉁䅅䅁䭁䅁䍑䅁䉁䅁䅁允䅁䉁䅑䕧㘳朵䅕䅁䵁䅉䅅䅁䙁䅁䅁睁䵁䅁䅁权楁䅄䅁权潄权䅁权浄权䅁权湄权䅁允䅁䅁䅅䅁䭁䙁䱅䅁䵁䅉䅅䅁䕁䅁䅁睁䵁䅁䅁权卂䅁䅁权䉁杁䅁权䑁杁䅁允䅁䅁䅅䅁䙁䕁佂漲噸搴䅸䍄䉁䅁䅁䅂䅁䅁䅍䅄䅁䅁䅯睕䅁䅁䅯允䅉䅁䅯兂䅉䅁䅅䅁䉁䅁䅁兂穃ざ佪剪剢䅑杷允䅁䅁䅑䅁䑁䅁䅷䅁䭁䙁䅍䅁䭁䅁䍅䅁䭁䅁䍍䅁䉁䅁䅁允䅁䅁䅕眫䑷散敪べ䵁䅉䅅䅁䙁䅁䅁睁䵁䅁䅁权い权䅁权獄权䅁权浄权䅁权湄权䅁允䅁䅁䅅䅁䭁䉁䕁䅁䵁䅉䅅䅁䙁䅁䅁睁䵁䅁䅁权䉂睄䅁权瑄权䅁权浄权䅁权湄权䅁允䅁䅁䅅䅁䭁䉁䕁䅁䵁䅉䅅䅁䕁䅁䅁睁䵁䅁䅁权塂䅁䅁权䭁䅁䅁权䕁杁䅁允䅁䅁䅅䅁䙁䩁䕺䱉祂䉡䄵䍄䉁䅁䅁兂䅁䅁䅍䅄䅁䅁䅯睚䅕䅁䅯儷䅯䅁䅯朵䅯䅁䅯眵䅯䅁䅅䅁䉁䅁䅁权允䅂䅁䍄䉁䅁䅁睁䅁䅁䅍䅄䅁䅁䅯䅆䅕䅁䅯䅈䅙䅁䅅䅁䉁䅁䅁权煄杂䅁䍄䉁䅁䅁䅂䅁䅁䅍䅄䅁䅁䅯兔䅁䅁䅯权䅁䅁䅯兂䅁䅁䅅䅁䉁䅁䅁兂剄瑉㕶畦灯䅑杷允䅁䅁䅍䅁䑁䅁䅷䅁䭁䉁䰰䅁䭁䉁䝧䅁䉁䅁䅁允䅁䅁䅯克䅙䅁杷允䅁䅁䅍䅁䑁䅁䅷䅁䭁䉁䙑䅁䭁䍁䝑䅁䉁䅁䅁允䅁䅁䅯䅅䅑䅁杷允䅁䅁䅑䅁䑁䅁䅷䅁䭁䝁䄴䅁䭁䉁䅅䅁䭁䅁䅕䅁䉁䅁䅁允䅁䉁䅑䑫〯元䅁䅁䵁䅉䅅䅁䑁䅁䅁睁䵁䅁䅁权啁兂䅁权流杂䅁允䅁䅁䅅䅁䙁䵁䴳䵺䵺䕄䅰䍄䉁䅁䅁兂䅁䅁䅍䅄䅁䅁䅯䅆䅕䅁䅯朶䅯䅁䅯朵䅯䅁䅯眶䅯䅁䅅䅁䉁䅁䅁睂䅁䅁䅁䍷浲䅑杷允䅁䅁䅕䅁䑁䅁䅷䅁䭁乁䙯䅁䭁佁䭕䅁䭁佁䭙䅁䭁佁䭣䅁䉁䅁䅁允䅁䅁䅯睎䅳䅁杷允䅁䅁䅕䅁䑁䅁䅷䅁䭁偁乧䅁䭁佁䭧䅁䭁佁䭙䅁䭁佁䭣䅁䉁䅁䅁允䅁䅁䅯䅅䅑䅁杷允䅁䅁䅍䅁䑁䅁䅷䅁䭁䡁䱳䅁䭁䉁䜴䅁䉁䅁䅁允䅁䅁䅯兄䅣䅁杷允䅁䅁䅑䅁䑁䅁䅷䅁䭁䥁䈰䅁䭁䅁䅑䅁䭁䅁䅕䅁䉁䅁䅁允䅁䉁䅑䵩灔䅁䅁䅁䵁䅉䅅䅁䑁䅁䅁睁䵁䅁䅁权桃䅂䅁权慁杂䅁允䅁䅁䅅䅁䭁䙁䝫䅁䵁䅉䅅䅁䕁䅁䅁睁䵁䅁䅁权汁允䅁权䉁杁䅁权䍁杁䅁允䅁䅁䅅䅁䙁䙁獰呺煕摷䅂䍄䉁䅁䅁睁䅁䅁䅍䅄䅁䅁䅯兯䅑䅁䅯䅈䅙䅁䅅䅁䉁䅁䅁权䉂杂䅁䍄䉁䅁䅁睁䅁䅁䅍䅄䅁䅁䅯兯䅑䅁䅯杈䅙䅁䅅䅁䉁䅁䅁权坂杂䅁䍄䉁䅁䅁睁䅁䅁䅍䅄䅁䅁䅯兯䅑䅁䅯杊䅙䅁䅅䅁䉁䅁䅁兂慃婭婭捭噬䅑杷允䅁䅁䅍䅁䑁䅁䅷䅁䭁䩁䘸䅁䭁䉁䝧䅁䉁䅁䅁允䅁䅁䅯兏䅙䅁杷允䅁䅁䅑䅁䑁䅁䅷䅁䭁䩁䘸䅁䭁䉁䜸䅁䭁䍁䝁䅁䉁䅁䅁允䅁䅁䅯杨䅙䅁杷允䅁䅁䅕䅁䑁䅁䅷䅁䭁䩁䘸䅁䭁佁䭧䅁䭁佁䭙䅁䭁佁䭣䅁䉁䅁䅁允䅁䅁䅯杂䅳䅁杷允䅁䅁䅕䅁䑁䅁䅷䅁䭁佁乑䅁䭁佁䭯䅁䭁佁䭙䅁䭁佁䭳䅁䉁䅁䅁允䅁䅁䅯䅅䅑䅁杷允䅁䅁䅕䅁䑁䅁䅷䅁䭁偁䭅䅁䭁佁䭧䅁䭁佁䭙䅁䭁佁䭣䅁䉁䅁䅁允䅁䅁䅯䅅䅑䅁杷允䅁䅁䅕䅁䑁䅁䅷䅁䭁䩁䘸䅁䭁佁䭯䅁䭁佁䭙䅁䭁佁䭳䅁䉁䅁䅁允䅁䅁䅣䅁䅁䝁䙂欵䵁䅉䅅䅁䙁䅁䅁睁䵁䅁䅁权ㅂ兂䅁权潄权䅁权浄权䅁权湄权䅁允䅁䅁䅅䅁䭁䅁䱙䅁䵁䅉䅅䅁䙁䅁䅁睁䵁䅁䅁权晃兂䅁权獄权䅁权浄权䅁权湄权䅁允䅁䅁䅅䅁䡁䅁䅁䅁杄佮䅖䍄䉁䅁䅁睁䅁䅁䅍䅄䅁䅁䅯杨䅕䅁䅯杈䅙䅁䅅䅁䉁䅁䅁权摃睂䅁䍄䉁䅁䅁兂䅁䅁䅍䅄䅁䅁䅯朰䄸䅁䅯儷䅯䅁䅯朵䅯䅁䅯眵䅯䅁䅅䅁䉁䅁䅁权允䅂䅁䍄䉁䅁䅁兂䅁䅁䅍䅄䅁䅁䅯睮䅕䅁䅯儷䅯䅁䅯朵䅯䅁䅯眵䅯䅁䅅䅁䉁䅁䅁睂䅁䅁䅁䕙浘䅑杷允䅁䅁䅍䅁䑁䅁䅷䅁䭁偁䕍䅁䭁䉁䜴䅁䉁䅁䅁允䅁䅁䅯䅎䅙䅁杷允䅁䅁䅍䅁䑁䅁䅷䅁䭁佁䱑䅁䭁䉁䝧䅁䉁䅁䅁允䅁䅁䅯兌䅙䅁杷允䅁䅁䅕䅁䑁䅁䅷䅁䭁偁䕍䅁䭁佁䭫䅁䭁佁䭙䅁䭁佁䭣䅁䉁䅁䅁允䅁䅁䅯眳䄰䅁杷允䅁䅁䅑䅁䑁䅁䅷䅁䭁䅁䉷䅁䭁䅁䅯䅁䭁䅁䅕䅁䉁䅁䅁允䅁䅁䅕灶愸㥌欰ぇ䵁䅉䅅䅁䙁䅁䅁睁䵁䅁䅁权穄䅂䅁权煄权䅁权浄权䅁权牄权䅁允䅁䅁䅅䅁䡁䅁䅁䅁杁敏䅚䍄䉁䅁䅁睁䅁䅁䅍䅄䅁䅁䅯睂䅙䅁䅯杊䅙䅁䅅䅁䉁䅁䅁兂㝂䭆䠵娴奰䅑杷允䅁䅁䅑䅁䑁䅁䅷䅁䭁䩁䵣䅁䭁䉁䜸䅁䭁䍁䝁䅁䉁䅁䅁允䅁䅁䅯䅎䅣䅁杷允䅁䅁䅑䅁䑁䅁䅷䅁䭁䝁䄴䅁䭁䉁䅅䅁䭁䅁䍑䅁䉁䅁䅁允䅁䉁䅑䤴瑏睂䅁䅁䵁䅉䅅䅁䙁䅁䅁睁䵁䅁䅁权䡁杂䅁权瑄权䅁权浄权䅁权湄权䅁允䅁䅁䅅䅁䡁䅁䅁䅁䅄故䅚䍄䉁䅁䅁睁䅁䅁䅍䅄䅁䅁䅯杙䅕䅁䅯䅈䅙䅁䅅䅁䉁䅁䅁权䱃杂䅁䍄䉁䅁䅁睁䅁䅁䅍䅄䅁䅁䅯朲䅳䅁䅯杇䅙䅁䅅䅁䉁䅁䅁权牁杂䅁䍄䉁䅁䅁䅂䅁䅁䅍䅄䅁䅁䅯杶䅁䅁䅯权䅁䅁䅯兂䅁䅁䅅䅁䉁䅁䅁兂䱃佢㝦晱煈睐杷允䅁䅁䅍䅁䑁䅁䅷䅁䭁䝁䙉䅁䭁䉁䜴䅁䉁䅁䅁允䅁䅁䅯䅉䅣䅁杷允䅁䅁䅍䅁䑁䅁䅷䅁䭁䙁乯䅁䭁䉁䝷䅁䉁䅁䅁允䅁䅁䅯杮䅙䅁杷允䅁䅁䅑䅁䑁䅁䅷䅁䭁䝁䙉䅁䭁䉁䜸䅁䭁䍁䝁䅁䉁䅁䅁允䅁䅁䅯杮䅧䅁杷允䅁䅁䅕䅁䑁䅁䅷䅁䭁䝁䙉䅁䭁佁䭕䅁䭁佁䭙䅁䭁佁䭣䅁䉁䅁䅁允䅁䅁䅯儫䅯䅁杷允䅁䅁䅕䅁䑁䅁䅷䅁䭁䝁䙉䅁䭁佁䭯䅁䭁佁䭙䅁䭁佁䭳䅁䉁䅁䅁允䅁䅁䅣䅁䅁䅁㉁欵䵁䅉䅅䅁䑁䅁䅁睁䵁䅁䅁权呁杂䅁权歁杂䅁允䅁䅁䅅䅁䭁䭁䥁䅁䵁䅉䅅䅁䙁䅁䅁睁䵁䅁䅁权敃睃䅁权潄权䅁权浄权䅁权湄权䅁允䅁䅁䅅䅁䭁䉁䕁䅁䵁䅉䅅䅁䕁䅁䅁睁䵁䅁䅁权䍃允䅁权䉁杁䅁权䍁杁䅁允䅁䅁䅅䅁䙁䱁㑥浸慣㝶䅬䍄䉁䅁䅁䅂䅁䅁䅍䅄䅁䅁䅯睉䅅䅁䅯允䅉䅁䅯睁䅉䅁䅅䅁䉁䅁䅁兂捂丱爰啁剺䅑杷允䅁䅁䅕䅁䑁䅁䅷䅁䭁䉁䝍䅁䭁佁䭫䅁䭁佁䭙䅁䭁佁䭣䅁䉁䅁䅁允䅁䅁䅯剗䅅䅁杷允䅁䅁䅕䅁䑁䅁䅷䅁䭁䉁䝍䅁䭁佁䭯䅁䭁佁䭙䅁䭁佁䭳䅁䉁䅁䅁允䅁䅁䅣䅁䅁䵁偂欵䵁䅉䅅䅁䑁䅁䅁睁䵁䅁䅁权䙃兂䅁权慁杂䅁允䅁䅁䅅䅁䭁䙁䜴䅁䵁䅉䅅䅁䑁䅁䅁睁䵁䅁䅁权䙃兂䅁权捁杂䅁允䅁䅁䅅䅁䭁䕁䜰䅁䵁䅉䅅䅁䕁䅁䅁睁䵁䅁䅁权䙃兂䅁权晁杂䅁权杁杂䅁允䅁䅁䅅䅁䭁䝁䝣䅁䵁䅉䅅䅁䑁䅁䅁睁䵁䅁䅁权慄䅄䅁权慁杂䅁允䅁䅁䅅䅁䭁䝁䝉䅁䵁䅉䅅䅁䙁䅁䅁睁䵁䅁䅁权睁䅄䅁权汄权䅁权浄权䅁权湄权䅁允䅁䅁䅅䅁䭁䉁䱷䅁䵁䅉䅅䅁䑁䅁䅁睁䵁䅁䅁权桂䅄䅁权歁杂䅁允䅁䅁䅅䅁䭁䉁䕁䅁䵁䅉䅅䅁䙁䅁䅁睁䵁䅁䅁权⽂䅅䅁权灄权䅁权浄权䅁权湄权䅁允䅁䅁䅅䅁䭁䉁䕁䅁䵁䅉䅅䅁䕁䅁䅁睁䵁䅁䅁权癁允䅁权剁䅁䅁权䕁杁䅁允䅁䅁䅅䅁啁佁桄杏䅁䅁䅁䍄䉁䅁䅁睁䅁䅁䅍䅄䅁䅁䅯朲䅷䅁䅯杊䅙䅁䅅䅁䉁䅁䅁兂塄㍯㥁癃奤䅑杷允䅁䅁䅕䅁䑁䅁䅷䅁䭁䥁䙕䅁䭁佁䬰䅁䭁佁䭙䅁䭁佁䭣䅁䉁䅁䅁允䅁䅁䅣䅁䅁䭁硁欵䵁䅉䅅䅁䑁䅁䅁睁䵁䅁䅁权祄兂䅁权捁杂䅁允䅁䅁䅅䅁䭁䱁䜰䅁䵁䅉䅅䅁䑁䅁䅁睁䵁䅁䅁权祄兂䅁权歁杂䅁允䅁䅁䅅䅁䭁偁䡣䅁䵁䅉䅅䅁䑁䅁䅁睁䵁䅁䅁权牂杄䅁权歁杂䅁允䅁䅁䅅䅁䭁䅁䡧䅁䵁䅉䅅䅁䙁䅁䅁睁䵁䅁䅁权䥄杄䅁权灄权䅁权浄权䅁权湄权䅁允䅁䅁䅅䅁䭁䉁䕁䅁䵁䅉䅅䅁䑁䅁䅁睁䵁䅁䅁权橁䅄䅁权敁杂䅁允䅁䅁䅅䅁䭁䭁䡫䅁䵁䅉䅅䅁䕁䅁䅁睁䵁䅁䅁权癄䅁䅁权䭁䅁䅁权䕁杁䅁允䅁䅁䅅䅁䙁䅁坒楄礲匳䅖䍄䉁䅁䅁兂䅁䅁䅍䅄䅁䅁䅯朸䅕䅁䅯儷䅯䅁䅯朵䅯䅁䅯眵䅯䅁䅅䅁䉁䅁䅁权允䅂䅁䍄䉁䅁䅁睁䅁䅁䅍䅄䅁䅁䅯䅍䅕䅁䅯杇䅙䅁䅅䅁䉁䅁䅁权扁杂䅁䍄䉁䅁䅁睁䅁䅁䅍䅄䅁䅁䅯睋䅷䅁䅯杈䅙䅁䅅䅁䉁䅁䅁权坂杂䅁䍄䉁䅁䅁睁䅁䅁䅍䅄䅁䅁䅯䅍䅕䅁䅯杈䅙䅁䅅䅁䉁䅁䅁权䙁䅃䅁䍄䉁䅁䅁睁䅁䅁䅍䅄䅁䅁䅯䅍䅕䅁䅯䅊䅙䅁䅅䅁䉁䅁䅁权潂䅃䅁䍄䉁䅁䅁睁䅁䅁䅍䅄䅁䅁䅯兺䅳䅁䅯杊䅙䅁䅅䅁䉁䅁䅁兂塄㍯㥁牃婤䅑杷允䅁䅁䅕䅁䑁䅁䅷䅁䭁䑁䙁䅁䭁佁䭯䅁䭁佁䭙䅁䭁佁䭳䅁䉁䅁䅁允䅁䅁䅣䅁䅁䍁䅂欵䵁䅉䅅䅁䑁䅁䅁睁䵁䅁䅁权癃兄䅁权奁杂䅁允䅁䅁䅅䅁䭁䍁䝫䅁䵁䅉䅅䅁䑁䅁䅁睁䵁䅁䅁权䝃兂䅁权慁杂䅁允䅁䅁䅅䅁䭁䵁䝁䅁䵁䅉䅅䅁䕁䅁䅁睁䵁䅁䅁权獃䅁䅁权剁䅁䅁权䙁䅁䅁允䅁䅁䅅䅁啁䕁祄䅧䅳䅁䅁䍄䉁䅁䅁睁䅁䅁䅍䅄䅁䅁䅯杨䅕䅁䅯䅈䅙䅁䅅䅁䉁䅁䅁权獁睂䅁䍄䉁䅁䅁䅂䅁䅁䅍䅄䅁䅁䅯杫䅁䅁䅯允䅉䅁䅯睁䅉䅁䅅䅁䉁䅁䅁兂癁穒浒㤶湌䅑杷允䅁䅁䅑䅁䑁䅁䅷䅁䭁䭁䉙䅁䭁䅁䅯䅁䭁䅁䍑䅁䉁䅁䅁允䅁䅁䅕敨剴䉵䘶䕁䵁䅉䅅䅁䙁䅁䅁睁䵁䅁䅁权䝃兂䅁权煄权䅁权浄权䅁权牄权䅁允䅁䅁䅅䅁䭁䉁䕁䅁䵁䅉䅅䅁䙁䅁䅁睁䵁䅁䅁权湄睃䅁权瑄权䅁权浄权䅁权湄权䅁允䅁䅁䅅䅁䡁䅁䅁䅁杄敯䅎䍄䉁䅁䅁兂䅁䅁䅍䅄䅁䅁䅯杨䅕䅁䅯䄷䅯䅁䅯朵䅯䅁䅯眵䅯䅁䅅䅁䉁䅁䅁权允䅂䅁䍄䉁䅁䅁睁䅁䅁䅍䅄䅁䅁䅯睆䄰䅁䅯杇䅙䅁䅅䅁䉁䅁䅁权䑄杂䅁䍄䉁䅁䅁䅂䅁䅁䅍䅄䅁䅁䅯儰䅁䅁䅯充䅁䅁䅯兂䅁䅁䅅䅁䉁䅁䅁䅆䅁琵䴸䅁䅁䅁杷允䅁䅁䅑䅁䑁䅁䅷䅁䭁䵁䅍䅁䭁䉁䅅䅁䭁䅁䅕䅁䉁䅁䅁允䅁䉁䅑䑁稶䅇䅁䅁䵁䅉䅅䅁䑁䅁䅁睁䵁䅁䅁权坁兄䅁权歁杂䅁允䅁䅁䅅䅁䭁䙁到䅁䵁䅉䅅䅁䑁䅁䅁睁䵁䅁䅁权塁兄䅁权歁杂䅁允䅁䅁䅅䅁䭁䡁䩑䅁䵁䅉䅅䅁䑁䅁䅁睁䵁䅁䅁权䩁䅄䅁权慁杂䅁允䅁䅁䅅䅁䭁乁䝙䅁䵁䅉䅅䅁䑁䅁䅁睁䵁䅁䅁权噁兄䅁权流杂䅁允䅁䅁䅅䅁䙁䡁㥅瑃橥䙁䅨䍄䉁䅁䅁睁䅁䅁䅍䅄䅁䅁䅯杆䄰䅁䅯杊䅙䅁䅅䅁䉁䅁䅁兂䙃ㄶ㑇楈婖䅑杷允䅁䅁䅍䅁䑁䅁䅷䅁䭁䙁䙍䅁䭁䍁䝙䅁䉁䅁䅁允䅁䅁䅕硥畓⭒䭈䕗䵁䅉䅅䅁䙁䅁䅁睁䵁䅁䅁权噁兄䅁权灄权䅁权浄权䅁权湄权䅁允䅁䅁䅅䅁䭁䉁䕁䅁䵁䅉䅅䅁䕁䅁䅁睁䵁䅁䅁权䵁允䅁权剁䅁䅁权䙁䅁䅁允䅁䅁䅅䅁啁䙁あ䄱䅷䅁䅁䍄䉁䅁䅁兂䅁䅁䅍䅄䅁䅁䅯杆䄰䅁䅯儶䅯䅁䅯朵䅯䅁䅯眵䅯䅁䅅䅁䉁䅁䅁权敂充䅁䍄䉁䅁䅁兂䅁䅁䅍䅄䅁䅁䅯睆䄰䅁䅯朶䅯䅁䅯朵䅯䅁䅯眶䅯䅁䅅䅁䉁䅁䅁权允䅂䅁䍄䉁䅁䅁兂䅁䅁䅍䅄䅁䅁䅯睕䅕䅁䅯朶䅯䅁䅯朵䅯䅁䅯眶䅯䅁䅅䅁䉁䅁䅁睂䅁䅁䅁䕯洷䅑杷允䅁䅁䅍䅁䑁䅁䅷䅁䭁䥁䔴䅁䭁䉁䝷䅁䉁䅁䅁允䅁䅁䅯睺䅙䅁杷允䅁䅁䅕䅁䑁䅁䅷䅁䭁䝁佳䅁䭁佁䬰䅁䭁佁䭙䅁䭁佁䭣䅁䉁䅁䅁允䅁䅁䅯䅅䅑䅁杷允䅁䅁䅕䅁䑁䅁䅷䅁䭁偁䬰䅁䭁佁䭯䅁䭁佁䭙䅁䭁佁䭳䅁䉁䅁䅁允䅁䅁䅣䅁䅁䍁⽁欵䵁䅉䅅䅁䙁䅁䅁睁䵁䅁䅁权佃䅂䅁权汄权䅁权浄权䅁权湄权䅁允䅁䅁䅅䅁䭁䉁䕁䅁䵁䅉䅅䅁䕁䅁䅁睁䵁䅁䅁权杄䅁䅁权䉁杁䅁权䍁杁䅁允䅁䅁䅅䅁䙁䙁呲坙婯⭺䅊䍄䉁䅁䅁兂䅁䅁䅍䅄䅁䅁䅯杪䅑䅁䅯儶䅯䅁䅯朵䅯䅁䅯眵䅯䅁䅅䅁䉁䅁䅁权允䅂䅁䍄䉁䅁䅁兂䅁䅁䅍䅄䅁䅁䅯杪䅑䅁䅯朶䅯䅁䅯朵䅯䅁䅯眶䅯䅁䅅䅁䉁䅁䅁权允䅂䅁䍄䉁䅁䅁睁䅁䅁䅍䅄䅁䅁䅯公䅕䅁䅯杈䅙䅁䅅䅁䉁䅁䅁权橃䅃䅁䍄䉁䅁䅁兂䅁䅁䅍䅄䅁䅁䅯公䅕䅁䅯䄶䅯䅁䅯朵䅯䅁䅯眵䅯䅁䅅䅁䉁䅁䅁权允䅂䅁䍄䉁䅁䅁兂䅁䅁䅍䅄䅁䅁䅯睲䅷䅁䅯儶䅯䅁䅯朵䅯䅁䅯眵䅯䅁䅅䅁䉁䅁䅁权允䅂䅁䍄䉁䅁䅁睁䅁䅁䅍䅄䅁䅁䅯眴䄸䅁䅯䅈䅙䅁䅅䅁䉁䅁䅁权煁睂䅁䍄䉁䅁䅁睁䅁䅁䅍䅄䅁䅁䅯眫䅕䅁䅯䅇䅙䅁䅅䅁䉁䅁䅁权婁杂䅁䍄䉁䅁䅁睁䅁䅁䅍䅄䅁䅁䅯眫䅕䅁䅯杈䅙䅁䅅䅁䉁䅁䅁权歃䅃䅁䍄䉁䅁䅁睁䅁䅁䅍䅄䅁䅁䅯眫䅕䅁䅯䅊䅙䅁䅅䅁䉁䅁䅁权汃䅃䅁䍄䉁䅁䅁兂䅁䅁䅍䅄䅁䅁䅯眫䅕䅁䅯䄶䅯䅁䅯朵䅯䅁䅯眵䅯䅁䅅䅁䉁䅁䅁权䝁睃䅁䍄䉁䅁䅁兂䅁䅁䅍䅄䅁䅁䅯眫䅕䅁䅯䄷䅯䅁䅯朵䅯䅁䅯眵䅯䅁䅅䅁䉁䅁䅁睂䅁䅁䅁䐴浄䅑杷允䅁䅁䅕䅁䑁䅁䅷䅁䭁偁䙳䅁䭁佁䬰䅁䭁佁䭙䅁䭁佁䭣䅁䉁䅁䅁允䅁䅁䅣䅁䅁佁睁欵䵁䅉䅅䅁䑁䅁䅁睁䵁䅁䅁权㍄睃䅁权歁杂䅁允䅁䅁䅅䅁䭁䝁剁䅁䵁䅉䅅䅁䑁䅁䅁睁䵁䅁䅁权瑄䅄䅁权慁杂䅁允䅁䅁䅅䅁䭁䙁䝫䅁䵁䅉䅅䅁䑁䅁䅁睁䵁䅁䅁权歃䅂䅁权慁杂䅁允䅁䅁䅅䅁䭁䙁䝫䅁䵁䅉䅅䅁䙁䅁䅁睁䵁䅁䅁权塃䅄䅁权灄权䅁权浄权䅁权湄权䅁允䅁䅁䅅䅁䭁䉁䕁䅁䵁䅉䅅䅁䑁䅁䅁睁䵁䅁䅁权歃䅂䅁权捁杂䅁允䅁䅁䅅䅁䭁䕁䝅䅁䵁䅉䅅䅁䙁䅁䅁睁䵁䅁䅁权坂睃䅁权獄权䅁权浄权䅁权湄权䅁允䅁䅁䅅䅁䭁䉁䕁䅁䵁䅉䅅䅁䑁䅁䅁睁䵁䅁䅁权瑄䅄䅁权歁杂䅁允䅁䅁䅅䅁䭁䉁䕁䅁䵁䅉䅅䅁䕁䅁䅁睁䵁䅁䅁权ぁ䅁䅁权䉁杁䅁权䙁杁䅁允䅁䅁䅅䅁䙁䱁㥂灇は畮䅂䍄䉁䅁䅁䅂䅁䅁䅍䅄䅁䅁䅯杨䅅䅁䅯允䅉䅁䅯杁䅉䅁䅅䅁䉁䅁䅁兂佁橨獱灈攷䅑杷允䅁䅁䅕䅁䑁䅁䅷䅁䭁佁䴰䅁䭁佁䭫䅁䭁佁䭙䅁䭁佁䭣䅁䉁䅁䅁允䅁䅁䅯剙䅅䅁杷允䅁䅁䅕䅁䑁䅁䅷䅁䭁䭁䕑䅁䭁佁䭫䅁䭁佁䭙䅁䭁佁䭣䅁䉁䅁䅁允䅁䅁䅯桙䅅䅁杷允䅁䅁䅕䅁䑁䅁䅷䅁䭁佁䴰䅁䭁佁䭯䅁䭁佁䭙䅁䭁佁䭳䅁䉁䅁䅁允䅁䅁䅣䅁䅁佁䝂欵䵁䅉䅅䅁䑁䅁䅁睁䵁䅁䅁权䍁䅄䅁权歁杂䅁允䅁䅁䅅䅁䭁䝁前䅁䵁䅉䅅䅁䕁䅁䅁睁䵁䅁䅁权佄䅁䅁权䉁杁䅁权䙁杁䅁允䅁䅁䅅䅁䙁䑁婹䑊湶乩䅬䍄䉁䅁䅁䅂䅁䅁䅍䅄䅁䅁䅯睨䄴䅁䅯睈䅙䅁䅯䅉䅙䅁䅅䅁䉁䅁䅁权杁元䅁䍄䉁䅁䅁睁䅁䅁䅍䅄䅁䅁䅯䅄䄴䅁䅯杊䅙䅁䅅䅁䉁䅁䅁兂偃癷潕䵘娹䅑杷允䅁䅁䅕䅁䑁䅁䅷䅁䭁䥁䴰䅁䭁佁䭫䅁䭁佁䭙䅁䭁佁䭣䅁䉁䅁䅁允䅁䅁䅯䉶䅅䅁杷允䅁䅁䅍䅁䑁䅁䅷䅁䭁䅁估䅁䭁䍁䝙䅁䉁䅁䅁允䅁䅁䅕䅁䅁䅁睃歖䵁䅉䅅䅁䙁䅁䅁睁䵁䅁䅁权歃䅂䅁权瑄权䅁权浄权䅁权湄权䅁允䅁䅁䅅䅁䡁䅁䅁䅁䅂⭹䅖䍄䉁䅁䅁睁䅁䅁䅍䅄䅁䅁䅯睶䅕䅁䅯杇䅙䅁䅅䅁䉁䅁䅁权䅂杂䅁䍄䉁䅁䅁兂䅁䅁䅍䅄䅁䅁䅯硵䅁䅁䅯䄷䅯䅁䅯朵䅯䅁䅯眵䅯䅁䅅䅁䉁䅁䅁权允䅂䅁䍄䉁䅁䅁睁䅁䅁䅍䅄䅁䅁䅯睶䅕䅁䅯䅊䅙䅁䅅䅁䉁䅁䅁权坄睂䅁䍄䉁䅁䅁兂䅁䅁䅍䅄䅁䅁䅯睶䅕䅁䅯儵䅯䅁䅯朵䅯䅁䅯眵䅯䅁䅅䅁䉁䅁䅁权捁睃䅁䍄䉁䅁䅁兂䅁䅁䅍䅄䅁䅁䅯睶䅕䅁䅯朶䅯䅁䅯朵䅯䅁䅯眶䅯䅁䅅䅁䉁䅁䅁睂䅁䅁䅁䌴浲䅑杷允䅁䅁䅕䅁䑁䅁䅷䅁䭁䱁䘸䅁䭁佁䬰䅁䭁佁䭙䅁䭁佁䭣䅁䉁䅁䅁允䅁䅁䅣䅁䅁佁煁欵䵁䅉䅅䅁䑁䅁䅁睁䵁䅁䅁权⽃䅂䅁权奁杂䅁允䅁䅁䅅䅁䭁䕁䝯䅁䵁䅉䅅䅁䑁䅁䅁睁䵁䅁䅁权⽃䅂䅁权慁杂䅁允䅁䅁䅅䅁䭁䙁䜴䅁䵁䅉䅅䅁䙁䅁䅁睁䵁䅁䅁权求充䅁权灄权䅁权浄权䅁权湄权䅁允䅁䅁䅅䅁䭁䝁剙䅁䵁䅉䅅䅁䑁䅁䅁睁䵁䅁䅁权時䅄䅁权捁杂䅁允䅁䅁䅅䅁䭁䙁䝯䅁䵁䅉䅅䅁䙁䅁䅁睁䵁䅁䅁权⽃䅂䅁权灄权䅁权浄权䅁权湄权䅁允䅁䅁䅅䅁䭁䉁䕁䅁䵁䅉䅅䅁䕁䅁䅁睁䵁䅁䅁权療䅁䅁权剁䅁䅁权䕁杁䅁允䅁䅁䅅䅁啁䭁䕪剉䅣䅁䅁䍄䉁䅁䅁兂䅁䅁䅍䅄䅁䅁䅯睶䅑䅁䅯朶䅯䅁䅯朵䅯䅁䅯眶䅯䅁䅅䅁䉁䅁䅁权允䅂䅁䍄䉁䅁䅁睁䅁䅁䅍䅄䅁䅁䅯䅄䄴䅁䅯杇䅙䅁䅅䅁䉁䅁䅁权䑄杂䅁䍄䉁䅁䅁兂䅁䅁䅍䅄䅁䅁䅯杖䅳䅁䅯儷䅯䅁䅯朵䅯䅁䅯眵䅯䅁䅅䅁䉁䅁䅁权允䅂䅁䍄䉁䅁䅁睁䅁䅁䅍䅄䅁䅁䅯兄䄴䅁䅯杇䅙䅁䅅䅁䉁䅁䅁权杂杂䅁䍄䉁䅁䅁䅂䅁䅁䅍䅄䅁䅁䅯䄰䅁䅁䅯䅂䅁䅁䅯䅂䅉䅁䅅䅁䉁䅁䅁䅆元歮䄴䅁䅁䅁杷允䅁䅁䅕䅁䑁䅁䅷䅁䭁䱁䔸䅁䭁佁䭷䅁䭁佁䭙䅁䭁佁䭣䅁䉁䅁䅁允䅁䅁䅯䅅䅑䅁杷允䅁䅁䅕䅁䑁䅁䅷䅁䭁䱁䔸䅁䭁佁䬰䅁䭁佁䭙䅁䭁佁䭣䅁䉁䅁䅁允䅁䅁䅯䅅䅑䅁杷允䅁䅁䅍䅁䑁䅁䅷䅁䭁䅁䙣䅁䭁䉁䝧䅁䉁䅁䅁允䅁䅁䅯䅒䅙䅁杷允䅁䅁䅕䅁䑁䅁䅷䅁䭁䅁䙣䅁䭁佁䭫䅁䭁佁䭙䅁䭁佁䭣䅁䉁䅁䅁允䅁䅁䅯硚䅅䅁杷允䅁䅁䅕䅁䑁䅁䅷䅁䭁䅁䙣䅁䭁佁䭯䅁䭁佁䭙䅁䭁佁䭳䅁䉁䅁䅁允䅁䅁䅣䅁䅁䝁䵂欵䵁䅉䅅䅁䙁䅁䅁睁䵁䅁䅁权㙂杄䅁权瑄权䅁权浄权䅁权湄权䅁允䅁䅁䅅䅁䭁䉁䕁䅁䵁䅉䅅䅁䑁䅁䅁睁䵁䅁䅁权歄兄䅁权流杂䅁允䅁䅁䅅䅁䙁䙁㑋潈牘噙䅖䍄䉁䅁䅁睁䅁䅁䅍䅄䅁䅁䅯杓䅕䅁䅯杇䅙䅁䅅䅁䉁䅁䅁权獂杂䅁䍄䉁䅁䅁睁䅁䅁䅍䅄䅁䅁䅯杓䅕䅁䅯䅊䅙䅁䅅䅁䉁䅁䅁权畃䅃䅁䍄䉁䅁䅁睁䅁䅁䅍䅄䅁䅁䅯材䅕䅁䅯䅈䅙䅁䅅䅁䉁䅁䅁权捁睂䅁䍄䉁䅁䅁睁䅁䅁䅍䅄䅁䅁䅯䅦䅕䅁䅯䅊䅙䅁䅅䅁䉁䅁䅁权允䅂䅁䍄䉁䅁䅁睁䅁䅁䅍䅄䅁䅁䅯睇䄰䅁䅯䅇䅙䅁䅅䅁䉁䅁䅁权䕂杂䅁䍄䉁䅁䅁䅂䅁䅁䅍䅄䅁䅁䅯末䅁䅁䅯䅂䅁䅁䅯兂䅁䅁䅅䅁䉁䅁䅁䅆㑄漴䅧䅁䅁䅁杷允䅁䅁䅍䅁䑁䅁䅷䅁䭁䑁偧䅁䭁䉁䝷䅁䉁䅁䅁允䅁䅁䅯兑䅙䅁杷允䅁䅁䅍䅁䑁䅁䅷䅁䭁䱁乫䅁䭁䉁䝧䅁䉁䅁䅁允䅁䅁䅯兇䅙䅁杷允䅁䅁䅕䅁䑁䅁䅷䅁䭁䑁䘴䅁䭁佁䭫䅁䭁佁䭙䅁䭁佁䭣䅁䉁䅁䅁允䅁䅁䅯䉡䅅䅁杷允䅁䅁䅍䅁䑁䅁䅷䅁䭁䅁佅䅁䭁䉁䝧䅁䉁䅁䅁允䅁䅁䅯䅑䅙䅁杷允䅁䅁䅕䅁䑁䅁䅷䅁䭁䑁䘴䅁䭁佁䭷䅁䭁佁䭙䅁䭁佁䭣䅁䉁䅁䅁允䅁䅁䅣䅁䅁䭁䱁欵䵁䅉䅅䅁䑁䅁䅁睁䵁䅁䅁权慃兂䅁权歁杂䅁允䅁䅁䅅䅁䭁䡁剫䅁䵁䅉䅅䅁䑁䅁䅁睁䵁䅁䅁权瑃兂䅁权捁杂䅁允䅁䅁䅅䅁䭁䙁䝯䅁䵁䅉䅅䅁䑁䅁䅁睁䵁䅁䅁权䍂兄䅁权奁杂䅁允䅁䅁䅅䅁䭁䕁䝑䅁䵁䅉䅅䅁䑁䅁䅁睁䵁䅁䅁权㝂兄䅁权慁杂䅁允䅁䅁䅅䅁䭁䝁䝉䅁䵁䅉䅅䅁䕁䅁䅁睁䵁䅁䅁权呃睃䅁权晁杂䅁权杁杂䅁允䅁䅁䅅䅁䭁䑁䝧䅁䵁䅉䅅䅁䑁䅁䅁睁䵁䅁䅁权瑃兂䅁权敁杂䅁允䅁䅁䅅䅁䭁䙁䝷䅁䵁䅉䅅䅁䙁䅁䅁睁䵁䅁䅁权瑃兂䅁权汄权䅁权浄权䅁权湄权䅁允䅁䅁䅅䅁䭁偁䭫䅁䵁䅉䅅䅁䙁䅁䅁睁䵁䅁䅁权瑃兂䅁权瑄权䅁权浄权䅁权湄权䅁允䅁䅁䅅䅁䡁䅁䅁䅁䅂佮䅖䍄䉁䅁䅁䅂䅁䅁䅍䅄䅁䅁䅯䅏䅕䅁䅯睈䅙䅁䅯䅉䅙䅁䅅䅁䉁䅁䅁权㙁杂䅁䍄䉁䅁䅁兂䅁䅁䅍䅄䅁䅁䅯䅏䅕䅁䅯朶䅯䅁䅯朵䅯䅁䅯眶䅯䅁䅅䅁䉁䅁䅁睂䅁䅁䅁䌴浌䅑杷允䅁䅁䅕䅁䑁䅁䅷䅁䭁䑁䙧䅁䭁佁䭷䅁䭁佁䭙䅁䭁佁䭣䅁䉁䅁䅁允䅁䅁䅣䅁䅁䭁䥁䔵䵁䅉䅅䅁䑁䅁䅁睁䵁䅁䅁权乁杂䅁权捁杂䅁允䅁䅁䅅䅁䭁䙁䝫䅁䵁䅉䅅䅁䕁䅁䅁睁䵁䅁䅁权䡁兄䅁权晁杂䅁权杁杂䅁允䅁䅁䅅䅁䭁䕁䜴䅁䵁䅉䅅䅁䙁䅁䅁睁䵁䅁䅁权桂睄䅁权潄权䅁权浄权䅁权湄权䅁允䅁䅁䅅䅁䭁䉁䕁䅁䵁䅉䅅䅁䑁䅁䅁睁䵁䅁䅁权乁杂䅁权流杂䅁允䅁䅁䅅䅁䙁䥁牘払敧噤䅤䍄䉁䅁䅁䅂䅁䅁䅍䅄䅁䅁䅯䄸䅅䅁䅯允䅉䅁䅯兂䅉䅁䅅䅁䉁䅁䅁兂䭂䥩煦獪灐䅑杷允䅁䅁䅑䅁䑁䅁䅷䅁䭁偁䉁䅁䭁䅁䍅䅁䭁䅁䍍䅁䉁䅁䅁允䅁䅁䅕灌㡍歍䥌唴䵁䅉䅅䅁䙁䅁䅁睁䵁䅁䅁权䉂睃䅁权潄权䅁权浄权䅁权湄权䅁允䅁䅁䅅䅁䭁䉁䕁䅁䵁䅉䅅䅁䑁䅁䅁睁䵁䅁䅁权灂兂䅁权流杂䅁允䅁䅁䅅䅁䙁䅁塲㍯㥁汹䅬䍄䉁䅁䅁䅂䅁䅁䅍䅄䅁䅁䅯朱䅁䅁䅯䅂䅁䅁䅯兂䅁䅁䅅䅁䉁䅁䅁䅆潄㥺䅧䅁䅁䅁杷允䅁䅁䅕䅁䑁䅁䅷䅁䭁䝁䙫䅁䭁佁䬰䅁䭁佁䭙䅁䭁佁䭣䅁䉁䅁䅁允䅁䅁䅣䅁䅁䍁摃唵䵁䅉䅅䅁䑁䅁䅁睁䵁䅁䅁权䉃兂䅁权捁杂䅁允䅁䅁䅅䅁䭁䙁䠸䅁䵁䅉䅅䅁䕁䅁䅁睁䵁䅁䅁权䥃允䅁权䕁䅁䅁权䙁䅁䅁允䅁䅁䅅䅁啁䍁㥃兄䅅䅁䅁䍄䉁䅁䅁睁䅁䅁䅍䅄䅁䅁䅯內䅕䅁䅯䅊䅙䅁䅅䅁䉁䅁䅁权穃䅃䅁䍄䉁䅁䅁兂䅁䅁䅍䅄䅁䅁䅯內䅕䅁䅯儶䅯䅁䅯朵䅯䅁䅯眵䅯䅁䅅䅁䉁䅁䅁权允䅂䅁䍄䉁䅁䅁睁䅁䅁䅍䅄䅁䅁䅯杊䅕䅁䅯䅇䅙䅁䅅䅁䉁䅁䅁权䕂杂䅁䍄䉁䅁䅁睁䅁䅁䅍䅄䅁䅁䅯杊䅕䅁䅯杈䅙䅁䅅䅁䉁䅁䅁权㙂睂䅁䍄䉁䅁䅁兂䅁䅁䅍䅄䅁䅁䅯杈䄴䅁䅯儶䅯䅁䅯朵䅯䅁䅯眵䅯䅁䅅䅁䉁䅁䅁权允䅂䅁䍄䉁䅁䅁睁䅁䅁䅍䅄䅁䅁䅯兣䅷䅁䅯杊䅙䅁䅅䅁䉁䅁䅁兂捂㡪ㅌ䵋呸䅑杷允䅁䅁䅍䅁䑁䅁䅷䅁䭁䩁䵑䅁䭁䉁䝷䅁䉁䅁䅁允䅁䅁䅯䅡䅣䅁杷允䅁䅁䅕䅁䑁䅁䅷䅁䭁䍁䙙䅁䭁佁䭕䅁䭁佁䭙䅁䭁佁䭣䅁䉁䅁䅁允䅁䅁䅯儫䅯䅁杷允䅁䅁䅍䅁䑁䅁䅷䅁䭁佁乍䅁䭁䉁䝯䅁䉁䅁䅁允䅁䅁䅯兗䅙䅁杷允䅁䅁䅕䅁䑁䅁䅷䅁䭁䉁佳䅁䭁佁䭯䅁䭁佁䭙䅁䭁佁䭳䅁䉁䅁䅁允䅁䅁䅣䅁䅁䥁䍂欵䵁䅉䅅䅁䙁䅁䅁睁䵁䅁䅁权流兂䅁权獄权䅁权浄权䅁权湄权䅁允䅁䅁䅅䅁䡁䅁䅁䅁䅄敃䅚䍄䉁䅁䅁睁䅁䅁䅍䅄䅁䅁䅯权䅕䅁䅯䅇䅙䅁䅅䅁䉁䅁䅁权䕂杂䅁䍄䉁䅁䅁睁䅁䅁䅍䅄䅁䅁䅯权䅕䅁䅯䅈䅙䅁䅅䅁䉁䅁䅁权㍄杂䅁䍄䉁䅁䅁睁䅁䅁䅍䅄䅁䅁䅯权䅕䅁䅯杈䅙䅁䅅䅁䉁䅁䅁权㙂睂䅁䍄䉁䅁䅁䅂䅁䅁䅍䅄䅁䅁䅯䅍䅳䅁䅯睈䅙䅁䅯䅉䅙䅁䅅䅁䉁䅁䅁权㙂元䅁䍄䉁䅁䅁睁䅁䅁䅍䅄䅁䅁䅯权䅕䅁䅯杊䅙䅁䅅䅁䉁䅁䅁兂䙃ㄶ㑇潈奖䅑杷允䅁䅁䅍䅁䑁䅁䅷䅁䭁佁乕䅁䭁䍁䝑䅁䉁䅁䅁允䅁䅁䅯剡䅅䅁杷允䅁䅁䅕䅁䑁䅁䅷䅁䭁䅁䙯䅁䭁佁䭕䅁䭁佁䭙䅁䭁佁䭣䅁䉁䅁䅁允䅁䅁䅯䅇䅳䅁杷允䅁䅁䅍䅁䑁䅁䅷䅁䭁䍁䵅䅁䭁䉁䝧䅁䉁䅁䅁允䅁䅁䅯克䅙䅁杷允䅁䅁䅍䅁䑁䅁䅷䅁䭁䉁䝕䅁䭁䉁䝧䅁䉁䅁䅁允䅁䅁䅯䅒䅙䅁杷允䅁䅁䅍䅁䑁䅁䅷䅁䭁佁偉䅁䭁䉁䝧䅁䉁䅁䅁允䅁䅁䅯䅦䅙䅁杷允䅁䅁䅍䅁䑁䅁䅷䅁䭁䉁䝕䅁䭁䉁䝷䅁䉁䅁䅁允䅁䅁䅯睺䅙䅁杷允䅁䅁䅑䅁䑁䅁䅷䅁䭁䕁䉑䅁䭁䅁䅯䅁䭁䅁䍑䅁䉁䅁䅁允䅁䅁䅕匰扌堫焵䰫䴸䅉䅅䅁䙁䅁䅁睁䵁䅁䅁权卂兄䅁权煄权䅁权浄权䅁权牄权䅁允䅁䅁䅅䅁䡁䅁䅁䅁䅂敎䅖䍄䉁䅁䅁䅂䅁䅁䅍䅄䅁䅁䅯兆䅙䅁䅯睈䅙䅁䅯䅉䅙䅁䅅䅁䉁䅁䅁权乃睂䅁䍄䉁䅁䅁睁䅁䅁䅍䅄䅁䅁䅯兆䅙䅁䅯杊䅙䅁䅅䅁䉁䅁䅁兂啁歲桦步噒䅑杷允䅁䅁䅕䅁䑁䅁䅷䅁䭁䉁䝕䅁䭁佁䭧䅁䭁佁䭙䅁䭁佁䭣䅁䉁䅁䅁允䅁䅁䅯杂䅳䅁杷允䅁䅁䅕䅁䑁䅁䅷䅁䭁䉁䝕䅁䭁佁䭫䅁䭁佁䭙䅁䭁佁䭣䅁䉁䅁䅁允䅁䅁䅯睨䄰䅁杷允䅁䅁䅍䅁䑁䅁䅷䅁䭁乁䵍䅁䭁䉁䝯䅁䉁䅁䅁允䅁䅁䅯杷䅙䅁杷允䅁䅁䅑䅁䑁䅁䅷䅁䭁䭁䉍䅁䭁䅁䅯䅁䭁䅁䅕䅁䉁䅁䅁允䅁䅁䅕杓䍷㑋坣ぁ䵁䅉䅅䅁䙁䅁䅁睁䵁䅁䅁权噁杂䅁权獄权䅁权浄权䅁权湄权䅁允䅁䅁䅅䅁䡁䅁䅁䅁䅃畈䅖䍄䉁䅁䅁睁䅁䅁䅍䅄䅁䅁䅯入䅕䅁䅯䅇䅙䅁䅅䅁䉁䅁䅁权婁杂䅁䍄䉁䅁䅁䅂䅁䅁䅍䅄䅁䅁䅯睆䅅䅁䅯权䅁䅁䅯䅂䅉䅁䅅䅁䉁䅁䅁兂潂敫㠱㍐灕䅑杷允䅁䅁䅑䅁䑁䅁䅷䅁䭁䱁䉙䅁䭁䅁䍅䅁䭁䅁䍕䅁䉁䅁䅁允䅁䅁䅕汬佲呱照唴䵁䅉䅅䅁䑁䅁䅁睁䵁䅁䅁权䕂睃䅁权奁杂䅁允䅁䅁䅅䅁䭁䍁䝫䅁䵁䅉䅅䅁䑁䅁䅁睁䵁䅁䅁权㕂兂䅁权捁杂䅁允䅁䅁䅅䅁䭁䑁䝉䅁䵁䅉䅅䅁䑁䅁䅁睁䵁䅁䅁权㕂兂䅁权流杂䅁允䅁䅁䅅䅁䙁䱁敧敨剴䙓䅬䍄䉁䅁䅁兂䅁䅁䅍䅄䅁䅁䅯元䅷䅁䅯儵䅯䅁䅯朵䅯䅁䅯眵䅯䅁䅅䅁䉁䅁䅁权慁睃䅁䍄䉁䅁䅁睁䅁䅁䅍䅄䅁䅁䅯䅰䅳䅁䅯䅇䅙䅁䅅䅁䉁䅁䅁权婁杂䅁䍄䉁䅁䅁䅂䅁䅁䅍䅄䅁䅁䅯睴䅁䅁䅯充䅁䅁䅯兂䅁䅁䅅䅁䉁䅁䅁䅆䅁歲瑷䅁䅁䅁杷允䅁䅁䅍䅁䑁䅁䅷䅁䭁䅁䝧䅁䭁䉁䜴䅁䉁䅁䅁允䅁䅁䅯睲䅙䅁杷允䅁䅁䅍䅁䑁䅁䅷䅁䭁䍁䵅䅁䭁䉁䝷䅁䉁䅁䅁允䅁䅁䅯䅤䅧䅁杷允䅁䅁䅍䅁䑁䅁䅷䅁䭁䩁佣䅁䭁䍁䝑䅁䉁䅁䅁允䅁䅁䅯䅅䅑䅁杷允䅁䅁䅕䅁䑁䅁䅷䅁䭁䝁偍䅁䭁佁䭕䅁䭁佁䭙䅁䭁佁䭣䅁䉁䅁䅁允䅁䅁䅯䅈䅳䅁杷允䅁䅁䅕䅁䑁䅁䅷䅁䭁䅁䝧䅁䭁佁䬰䅁䭁佁䭙䅁䭁佁䭣䅁䉁䅁䅁允䅁䅁䅣䅁䅁䕁晁欵䵁䅉䅅䅁䑁䅁䅁睁䵁䅁䅁权晃兄䅁权慁杂䅁允䅁䅁䅅䅁䭁䵁䝉䅁䵁䅉䅅䅁䑁䅁䅁睁䵁䅁䅁权䩁杂䅁权捁杂䅁允䅁䅁䅅䅁䭁䑁䝉䅁䵁䅉䅅䅁䑁䅁䅁睁䵁䅁䅁权䩁杂䅁权歁杂䅁允䅁䅁䅅䅁䭁䱁䥙䅁䵁䅉䅅䅁䕁䅁䅁睁䵁䅁䅁权湂允䅁权䉁杁䅁权䍁杁䅁允䅁䅁䅅䅁䙁䅁畈祷乴杯䉚䍄䉁䅁䅁兂䅁䅁䅍䅄䅁䅁䅯桦䅁䅁䅯朶䅯䅁䅯朵䅯䅁䅯眶䅯䅁䅅䅁䉁䅁䅁权允䅂䅁䍄䉁䅁䅁兂䅁䅁䅍䅄䅁䅁䅯元䅙䅁䅯朶䅯䅁䅯朵䅯䅁䅯眶䅯䅁䅅䅁䉁䅁䅁权允䅂䅁䍄䉁䅁䅁䅂䅁䅁䅍䅄䅁䅁䅯杦䅅䅁䅯允䅉䅁䅯兂䅉䅁䅅䅁䉁䅁䅁兂䱃歷夫㑌潌䅑杷允䅁䅁䅕䅁䑁䅁䅷䅁䭁䅁䝫䅁䭁佁䭷䅁䭁佁䭙䅁䭁佁䭣䅁䉁䅁䅁允䅁䅁䅯䅅䅑䅁杷允䅁䅁䅑䅁䑁䅁䅷䅁䭁䡁䉑䅁䭁䅁䅯䅁䭁䅁䍑䅁䉁䅁䅁允䅁䅁䅕㑋坣挲㌵䕋䵁䅉䅅䅁䙁䅁䅁睁䵁䅁䅁权杄䅂䅁权煄权䅁权浄权䅁权牄权䅁允䅁䅁䅅䅁䭁䉁䕁䅁䵁䅉䅅䅁䑁䅁䅁睁䵁䅁䅁权慄睃䅁权奁杂䅁允䅁䅁䅅䅁䭁䡁䝷䅁䵁䅉䅅䅁䑁䅁䅁睁䵁䅁䅁权扂兂䅁权奁杂䅁允䅁䅁䅅䅁䭁䡁䝷䅁䵁䅉䅅䅁䙁䅁䅁睁䵁䅁䅁权慂兄䅁权瑄权䅁权浄权䅁权湄权䅁允䅁䅁䅅䅁䡁䅁䅁䅁权甸䅖䍄䉁䅁䅁兂䅁䅁䅍䅄䅁䅁䅯睵䄰䅁䅯䄶䅯䅁䅯朵䅯䅁䅯眵䅯䅁䅅䅁䉁䅁䅁权㉁睃䅁䍄䉁䅁䅁睁䅁䅁䅍䅄䅁䅁䅯睗䅕䅁䅯杇䅙䅁䅅䅁䉁䅁䅁权楂杂䅁䍄䉁䅁䅁睁䅁䅁䅍䅄䅁䅁䅯睗䅕䅁䅯䅊䅙䅁䅅䅁䉁䅁䅁权䥁睂䅁䍄䉁䅁䅁睁䅁䅁䅍䅄䅁䅁䅯睗䅕䅁䅯杊䅙䅁䅅䅁䉁䅁䅁兂䙃ㄶ㑇杈兖䅑杷允䅁䅁䅑䅁䑁䅁䅷䅁䭁䕁䉅䅁䭁䉁䅅䅁䭁䅁䍑䅁䉁䅁䅁允䅁䉁䅑䵧䜵睬䅁䅁䵁䅉䅅䅁䑁䅁䅁睁䵁䅁䅁权癄兂䅁权奁杂䅁允䅁䅁䅅䅁䭁䕁䝑䅁䵁䅉䅅䅁䙁䅁䅁睁䵁䅁䅁权癄兂䅁权獄权䅁权浄权䅁权湄权䅁允䅁䅁䅅䅁䡁䅁䅁䅁䅂位䅚䍄䉁䅁䅁兂䅁䅁䅍䅄䅁䅁䅯眷䅕䅁䅯儷䅯䅁䅯朵䅯䅁䅯眵䅯䅁䅅䅁䉁䅁䅁睂䅁䅁䅁䑑浄䅑杷允䅁䅁䅍䅁䑁䅁䅷䅁䭁乁䙫䅁䭁䉁䝷䅁䉁䅁䅁允䅁䅁䅯杋䅣䅁杷允䅁䅁䅍䅁䑁䅁䅷䅁䭁偁乁䅁䭁䉁䝷䅁䉁䅁䅁允䅁䅁䅯睔䅙䅁杷允䅁䅁䅑䅁䑁䅁䅷䅁䭁䵁䅳䅁䭁䅁䅯䅁䭁䅁䍑䅁䉁䅁䅁允䅁䅁䅕敥浫免獩商䵁䅉䅅䅁䕁䅁䅁睁䵁䅁䅁权㥁允䅁权䉁杁䅁权䍁杁䅁允䅁䅁䅅䅁䙁䵁慣㥷潢㡥䅴䍄䉁䅁䅁䅂䅁䅁䅍䅄䅁䅁䅯儲䅕䅁䅯睈䅙䅁䅯䅉䅙䅁䅅䅁䉁䅁䅁权䵂睂䅁䍄䉁䅁䅁睁䅁䅁䅍䅄䅁䅁䅯儲䅕䅁䅯杊䅙䅁䅅䅁䉁䅁䅁兂卂䉵䘶㠶兆䅑杷允䅁䅁䅕䅁䑁䅁䅷䅁䭁乁䙫䅁䭁佁䭧䅁䭁佁䭙䅁䭁佁䭣䅁䉁䅁䅁允䅁䅁䅯杂䅳䅁杷允䅁䅁䅕䅁䑁䅁䅷䅁䭁乁䙫䅁䭁佁䭯䅁䭁佁䭙䅁䭁佁䭳䅁䉁䅁䅁允䅁䅁䅣䅁䅁䥁佂欵䵁䅉䅅䅁䑁䅁䅁睁䵁䅁䅁权煂兂䅁权奁杂䅁允䅁䅁䅅䅁䭁䡁䝷䅁䵁䅉䅅䅁䑁䅁䅁睁䵁䅁䅁权䥃睃䅁权奁杂䅁允䅁䅁䅅䅁䭁䡁䝷䅁䵁䅉䅅䅁䕁䅁䅁睁䵁䅁䅁权兂䅁䅁权剁䅁䅁权䕁杁䅁允䅁䅁䅅䅁啁䍁焵公䅍䅁䅁䍄䉁䅁䅁䅂䅁䅁䅍䅄䅁䅁䅯杩䅁䅁䅯允䅉䅁䅯兂䅉䅁䅅䅁䉁䅁䅁权䡂䅁䅁䍄䉁䅁䅁兂䅁䅁䅍䅄䅁䅁䅯条䅕䅁䅯儶䅯䅁䅯朵䅯䅁䅯眵䅯䅁䅅䅁䉁䅁䅁权允䅂䅁䍄䉁䅁䅁䅂䅁䅁䅍䅄䅁䅁䅯睬䅅䅁䅯充䅁䅁䅯䅂䅉䅁䅅䅁䉁䅁䅁䅆䅂穱啨䅁䅁䅁杷允䅁䅁䅍䅁䑁䅁䅷䅁䭁䡁䙷䅁䭁䉁䝧䅁䉁䅁䅁允䅁䅁䅯䅑䅙䅁杷允䅁䅁䅑䅁䑁䅁䅷䅁䭁䥁䄰䅁䭁䉁䅅䅁䭁䅁䅕䅁䉁䅁䅁允䅁䉁䅑䬫田兄䅁䅁䵁䅉䅅䅁䕁䅁䅁睁䵁䅁䅁权䑂䅁䅁权剁䅁䅁权䙁䅁䅁允䅁䅁䅅䅁啁䥁㙁卅䅁䅁䅁䍄䉁䅁䅁䅂䅁䅁䅍䅄䅁䅁䅯䅙䅅䅁䅯权䅁䅁䅯䅂䅉䅁䅅䅁䉁䅁䅁兂䑃䵷桱扒扙䅑杷允䅁䅁䅕䅁䑁䅁䅷䅁䭁乁䙯䅁䭁佁䭷䅁䭁佁䭙䅁䭁佁䭣䅁䉁䅁䅁允䅁䅁䅣䅁䅁䵁ㅂ唵䵁䅉䅅䅁䑁䅁䅁睁䵁䅁䅁权㡂兂䅁权慁杂䅁允䅁䅁䅅䅁䭁䕁䝁䅁䵁䅉䅅䅁䕁䅁䅁睁䵁䅁䅁权䭂睃䅁权晁杂䅁权杁杂䅁允䅁䅁䅅䅁䭁䕁䜴䅁䵁䅉䅅䅁䕁䅁䅁睁䵁䅁䅁权㡂兂䅁权晁杂䅁权杁杂䅁允䅁䅁䅅䅁䭁䱁䥣䅁䵁䅉䅅䅁䕁䅁䅁睁䵁䅁䅁权乂允䅁权剁䅁䅁权䙁䅁䅁允䅁䅁䅅䅁啁䙁䑥䅨䄸䅁䅁䍄䉁䅁䅁兂䅁䅁䅍䅄䅁䅁䅯睫䄰䅁䅯儷䅯䅁䅯朵䅯䅁䅯眵䅯䅁䅅䅁䉁䅁䅁权允䅂䅁䍄䉁䅁䅁兂䅁䅁䅍䅄䅁䅁䅯䅭䄸䅁䅯儵䅯䅁䅯朵䅯䅁䅯眵䅯䅁䅅䅁䉁䅁䅁权㍁睃䅁䍄䉁䅁䅁兂䅁䅁䅍䅄䅁䅁䅯䅦䅕䅁䅯儵䅯䅁䅯朵䅯䅁䅯眵䅯䅁䅅䅁䉁䅁䅁权捁睃䅁䍄䉁䅁䅁睁䅁䅁䅍䅄䅁䅁䅯来䅳䅁䅯䅊䅙䅁䅅䅁䉁䅁䅁权汃睄䅁䍄䉁䅁䅁䅂䅁䅁䅍䅄䅁䅁䅯李䅁䅁䅯权䅁䅁䅯䅂䅉䅁䅅䅁䉁䅁䅁兂䭁㘱睎児慯䅑杷允䅁䅁䅕䅁䑁䅁䅷䅁䭁䡁䙷䅁䭁佁䭫䅁䭁佁䭙䅁䭁佁䭣䅁䉁䅁䅁允䅁䅁䅯杉䄰䅁杷允䅁䅁䅕䅁䑁䅁䅷䅁䭁䡁䙷䅁䭁佁䬰䅁䭁佁䭙䅁䭁佁䭣䅁䉁䅁䅁允䅁䅁䅣䅁䅁䅁捁欵䵁䅉䅅䅁䑁䅁䅁睁䵁䅁䅁权䡁䅄䅁权慁杂䅁允䅁䅁䅅䅁䭁䵁䝍䅁䵁䅉䅅䅁䑁䅁䅁睁䵁䅁䅁权䥁䅄䅁权慁杂䅁允䅁䅁䅅䅁䭁䍁䜰䅁䵁䅉䅅䅁䑁䅁䅁睁䵁䅁䅁权楄兂䅁权慁杂䅁允䅁䅁䅅䅁䭁䑁䝷䅁䵁䅉䅅䅁䑁䅁䅁睁䵁䅁䅁权楄兂䅁权捁杂䅁允䅁䅁䅅䅁䭁䵁䝳䅁䵁䅉䅅䅁䕁䅁䅁睁䵁䅁䅁权䡁䅄䅁权晁杂䅁权杁杂䅁允䅁䅁䅅䅁䭁䝁剳䅁䵁䅉䅅䅁䕁䅁䅁睁䵁䅁䅁权㙂允䅁权䉁杁䅁权䍁杁䅁允䅁䅁䅅䅁䙁佁摇摇杄畃䅨䍄䉁䅁䅁䅂䅁䅁䅍䅄䅁䅁䅯䅃䅷䅁䅯睈䅙䅁䅯䅉䅙䅁䅅䅁䉁䅁䅁权捃杂䅁䍄䉁䅁䅁䅂䅁䅁䅍䅄䅁䅁䅯朴䅕䅁䅯睈䅙䅁䅯䅉䅙䅁䅅䅁䉁䅁䅁权㝁杂䅁䍄䉁䅁䅁睁䅁䅁䅍䅄䅁䅁䅯睂䅷䅁䅯䅊䅙䅁䅅䅁䉁䅁䅁权獂充䅁䍄䉁䅁䅁睁䅁䅁䅍䅄䅁䅁䅯朴䅕䅁䅯䅊䅙䅁䅅䅁䉁䅁䅁权䥃睂䅁䍄䉁䅁䅁䅂䅁䅁䅍䅄䅁䅁䅯儷䅁䅁䅯权䅁䅁䅯兂䅁䅁䅅䅁䉁䅁䅁兂杂搵楁⼲呫䅑杷允䅁䅁䅍䅁䑁䅁䅷䅁䭁佁䙉䅁䭁䍁䝙䅁䉁䅁䅁允䅁䅁䅕䅁䅁䅁睁ざ䵁䅉䅅䅁䕁䅁䅁睁䵁䅁䅁权㍂䅁䅁权䕁䅁䅁权䙁䅁䅁允䅁䅁䅅䅁啁䭁䑂杮䅁䅁䅁䍄䉁䅁䅁兂䅁䅁䅍䅄䅁䅁䅯睂䅷䅁䅯䄶䅯䅁䅯朵䅯䅁䅯眵䅯䅁䅅䅁䉁䅁䅁权䝁睃䅁䍄䉁䅁䅁兂䅁䅁䅍䅄䅁䅁䅯䅃䅷䅁䅯䄶䅯䅁䅯朵䅯䅁䅯眵䅯䅁䅅䅁䉁䅁䅁权䝁睃䅁䍄䉁䅁䅁兂䅁䅁䅍䅄䅁䅁䅯朴䅕䅁䅯䄶䅯䅁䅯朵䅯䅁䅯眵䅯䅁䅅䅁䉁䅁䅁权允䅂䅁䍄䉁䅁䅁兂䅁䅁䅍䅄䅁䅁䅯兲䅳䅁䅯朶䅯䅁䅯朵䅯䅁䅯眶䅯䅁䅅䅁䉁䅁䅁睂䅁䅁䅁䍯洳䅑杷允䅁䅁䅍䅁䑁䅁䅷䅁䭁䑁䘸䅁䭁䉁䝯䅁䉁䅁䅁允䅁䅁䅯睥䅙䅁杷允䅁䅁䅍䅁䑁䅁䅷䅁䭁䭁䰰䅁䭁䍁䝑䅁䉁䅁䅁允䅁䅁䅯䅅䅑䅁杷允䅁䅁䅍䅁䑁䅁䅷䅁䭁䑁䘸䅁䭁䉁䜴䅁䉁䅁䅁允䅁䅁䅯䅰䅙䅁杷允䅁䅁䅍䅁䑁䅁䅷䅁䭁䑁䘸䅁䭁䍁䝑䅁䉁䅁䅁允䅁䅁䅯桢䅅䅁杷允䅁䅁䅍䅁䑁䅁䅷䅁䭁䑁䘸䅁䭁䍁䝙䅁䉁䅁䅁允䅁䅁䅕䉵䘶ㄶ潅啖䵁䅉䅅䅁䙁䅁䅁睁䵁䅁䅁权⽁兂䅁权潄权䅁权浄权䅁权湄权䅁允䅁䅁䅅䅁䭁䉁䕁䅁䵁䅉䅅䅁䕁䅁䅁睁䵁䅁䅁权灃允䅁权䭁䅁䅁权䙁䅁䅁允䅁䅁䅅䅁䙁䍁䝕婧䑖祓䅂䍄䉁䅁䅁睁䅁䅁䅍䅄䅁䅁䅯睒䅳䅁䅯䅇䅙䅁䅅䅁䉁䅁䅁权䕂杂䅁䍄䉁䅁䅁睁䅁䅁䅍䅄䅁䅁䅯睉䄰䅁䅯杈䅙䅁䅅䅁䉁䅁䅁权癃杂䅁䍄䉁䅁䅁䅂䅁䅁䅍䅄䅁䅁䅯兔䅕䅁䅯睈䅙䅁䅯䅉䅙䅁䅅䅁䉁䅁䅁权㉁杂䅁䍄䉁䅁䅁兂䅁䅁䅍䅄䅁䅁䅯䅭䄸䅁䅯䄶䅯䅁䅯朵䅯䅁䅯眵䅯䅁䅅䅁䉁䅁䅁权䝁睃䅁䍄䉁䅁䅁䅂䅁䅁䅍䅄䅁䅁䅯兲䅁䅁䅯充䅁䅁䅯兂䅁䅁䅅䅁䉁䅁䅁䅆权か㕙䅁䅁䅁杷允䅁䅁䅑䅁䑁䅁䅷䅁䭁䝁䉧䅁䭁䉁䅅䅁䭁䅁䍑䅁䉁䅁䅁允䅁䉁䅑䍯䝎兖䅁䅁䵁䅉䅅䅁䙁䅁䅁睁䵁䅁䅁权乂兂䅁权煄权䅁权浄权䅁权牄权䅁允䅁䅁䅅䅁䡁䅁䅁䅁䅃界䅚䍄䉁䅁䅁睁䅁䅁䅍䅄䅁䅁䅯儳䅕䅁䅯䅈䅙䅁䅅䅁䉁䅁䅁权睃杂䅁䍄䉁䅁䅁䅂䅁䅁䅍䅄䅁䅁䅯䅲䅅䅁䅯䅂䅁䅁䅯兂䅁䅁䅅䅁䉁䅁䅁䅆獁䝰䅙䅁䅁䅁杷允䅁䅁䅍䅁䑁䅁䅷䅁䭁䍁䴸䅁䭁䍁䝙䅁䉁䅁䅁允䅁䅁䅕㘱睎児䡰䕕䵁䅉䅅䅁䕁䅁䅁睁䵁䅁䅁权晃䅁䅁权䕁䅁䅁权䕁杁䅁允䅁䅁䅅䅁啁䑁橌元䅁䅁䅁䍄䉁䅁䅁䅂䅁䅁䅍䅄䅁䅁䅯典䅁䅁䅯权䅁䅁䅯䅂䅉䅁䅅䅁䉁䅁䅁兂䡄穓䩥坑十䅑杷允䅁䅁䅑䅁䑁䅁䅷䅁䭁䵁䅣䅁䭁䅁䅯䅁䭁䅁䍑䅁䉁䅁䅁允䅁䅁䅕体㙆䭆䠵扷䴸䅉䅅䅁䕁䅁䅁睁䵁䅁䅁权㡁允䅁权剁䅁䅁权䕁杁䅁允䅁䅁䅅䅁啁䡁佃楳䅅䅁䅁䍄䉁䅁䅁兂䅁䅁䅍䅄䅁䅁䅯儳䅕䅁䅯䄶䅯䅁䅯朵䅯䅁䅯眵䅯䅁䅅䅁䉁䅁䅁权允䅂䅁䍄䉁䅁䅁兂䅁䅁䅍䅄䅁䅁䅯儳䅕䅁䅯儷䅯䅁䅯朵䅯䅁䅯眵䅯䅁䅅䅁䉁䅁䅁权允䅂䅁䍄䉁䅁䅁兂䅁䅁䅍䅄䅁䅁䅯䄫䅳䅁䅯儶䅯䅁䅯朵䅯䅁䅯眵䅯䅁䅅䅁䉁䅁䅁权睂充䅁䍄䉁䅁䅁睁䅁䅁䅍䅄䅁䅁䅯朲䅕䅁䅯䅊䅙䅁䅅䅁䉁䅁䅁权㑃䅃䅁䍄䉁䅁䅁兂䅁䅁䅍䅄䅁䅁䅯朲䅕䅁䅯朶䅯䅁䅯朵䅯䅁䅯眶䅯䅁䅅䅁䉁䅁䅁睂䅁䅁䅁䙑浄䅑杷允䅁䅁䅍䅁䑁䅁䅷䅁䭁偁䵅䅁䭁䉁䜴䅁䉁䅁䅁允䅁䅁䅯䅰䅧䅁杷允䅁䅁䅍䅁䑁䅁䅷䅁䭁佁䘴䅁䭁䉁䝧䅁䉁䅁䅁允䅁䅁䅯児䅙䅁杷允䅁䅁䅑䅁䑁䅁䅷䅁䭁䉁䈰䅁䭁䅁䅑䅁䭁䅁䅕䅁䉁䅁䅁允䅁䉁䅑䱣奙杁䅁䅁䵁䅉䅅䅁䑁䅁䅁睁䵁䅁䅁权畄兂䅁权捁杂䅁允䅁䅁䅅䅁䭁䝁䡧䅁䵁䅉䅅䅁䕁䅁䅁睁䵁䅁䅁权敂䅁䅁权䭁䅁䅁权䙁䅁䅁允䅁䅁䅅䅁䙁乁橥䑣䬰眱䅨䍄䉁䅁䅁䅂䅁䅁䅍䅄䅁䅁䅯朷䅕䅁䅯睈䅙䅁䅯䅉䅙䅁䅅䅁䉁䅁䅁权㕃䅃䅁䍄䉁䅁䅁兂䅁䅁䅍䅄䅁䅁䅯朷䅕䅁䅯朶䅯䅁䅯朵䅯䅁䅯眶䅯䅁䅅䅁䉁䅁䅁睂䅁䅁䅁䍷浶䅑杷允䅁䅁䅍䅁䑁䅁䅷䅁䭁䍁䙯䅁䭁䉁䝯䅁䉁䅁䅁允䅁䅁䅯睇䅙䅁杷允䅁䅁䅍䅁䑁䅁䅷䅁䭁䍁䙯䅁䭁䍁䝑䅁䉁䅁䅁允䅁䅁䅯䄷䅣䅁杷允䅁䅁䅕䅁䑁䅁䅷䅁䭁䍁䙯䅁䭁佁䭫䅁䭁佁䭙䅁䭁佁䭣䅁䉁䅁䅁允䅁䅁䅯剣䅅䅁杷允䅁䅁䅕䅁䑁䅁䅷䅁䭁䍁䙯䅁䭁佁䭯䅁䭁佁䭙䅁䭁佁䭳䅁䉁䅁䅁允䅁䅁䅣䅁䅁䥁ぁ欵䵁䅉䅅䅁䑁䅁䅁睁䵁䅁䅁权啄兂䅁权奁杂䅁允䅁䅁䅅䅁䭁䕁䝑䅁䵁䅉䅅䅁䙁䅁䅁睁䵁䅁䅁权癃䅄䅁权汄权䅁权浄权䅁权湄权䅁允䅁䅁䅅䅁䭁䉁䕁䅁䵁䅉䅅䅁䙁䅁䅁睁䵁䅁䅁权睃䅄䅁权汄权䅁权浄权䅁权湄权䅁允䅁䅁䅅䅁䭁䉁䕁䅁䵁䅉䅅䅁䕁䅁䅁睁䵁䅁䅁权啄兂䅁权晁杂䅁权杁杂䅁允䅁䅁䅅䅁䭁䍁䤸䅁䵁䅉䅅䅁䑁䅁䅁睁䵁䅁䅁权啄兂䅁权流杂䅁允䅁䅁䅅䅁䙁佁㙆䭆䠵噅䅬䍄䉁䅁䅁兂䅁䅁䅍䅄䅁䅁䅯䄱䅕䅁䅯儵䅯䅁䅯朵䅯䅁䅯眵䅯䅁䅅䅁䉁䅁䅁权㍁睃䅁䍄䉁䅁䅁睁䅁䅁䅍䅄䅁䅁䅯兤䅕䅁䅯杇䅙䅁䅅䅁䉁䅁䅁权㥁杂䅁䍄䉁䅁䅁睁䅁䅁䅍䅄䅁䅁䅯䅬䅷䅁䅯䅊䅙䅁䅅䅁䉁䅁䅁权㡁杅䅁䍄䉁䅁䅁睁䅁䅁䅍䅄䅁䅁䅯兤䅕䅁䅯䅈䅙䅁䅅䅁䉁䅁䅁权獄杂䅁䍄䉁䅁䅁睁䅁䅁䅍䅄䅁䅁䅯儸䅯䅁䅯杈䅙䅁䅅䅁䉁䅁䅁权晄睂䅁䍄䉁䅁䅁睁䅁䅁䅍䅄䅁䅁䅯兤䅕䅁䅯杈䅙䅁䅅䅁䉁䅁䅁权祂杂䅁䍄䉁䅁䅁䅂䅁䅁䅍䅄䅁䅁䅯儸䅯䅁䅯睈䅙䅁䅯䅉䅙䅁䅅䅁䉁䅁䅁权佄䅃䅁䍄䉁䅁䅁䅂䅁䅁䅍䅄䅁䅁䅯兤䅕䅁䅯睈䅙䅁䅯䅉䅙䅁䅅䅁䉁䅁䅁权㙂杂䅁䍄䉁䅁䅁睁䅁䅁䅍䅄䅁䅁䅯儸䅯䅁䅯杊䅙䅁䅅䅁䉁䅁䅁兂歃䑣䬰㤱捎䅑杷允䅁䅁䅕䅁䑁䅁䅷䅁䭁䡁䙕䅁䭁佁䭯䅁䭁佁䭙䅁䭁佁䭳䅁䉁䅁䅁允䅁䅁䅣䅁䅁䝁䙂欵䵁䅉䅅䅁䙁䅁䅁睁䵁䅁䅁权硄权䅁权獄权䅁权浄权䅁权湄权䅁允䅁䅁䅅䅁䭁䉁䕁䅁䵁䅉䅅䅁䙁䅁䅁睁䵁䅁䅁权杁杄䅁权獄权䅁权浄权䅁权湄权䅁允䅁䅁䅅䅁䡁䅁䅁䅁䅂畄䅚䍄䉁䅁䅁䅂䅁䅁䅍䅄䅁䅁䅯䄰䅁䅁䅯允䅉䅁䅯睁䅉䅁䅅䅁䉁䅁䅁兂扄ち癇㙖啮䅑杷允䅁䅁䅕䅁䑁䅁䅷䅁䭁䡁䙕䅁䭁佁䭷䅁䭁佁䭙䅁䭁佁䭣䅁䉁䅁䅁允䅁䅁䅣䅁䅁䵁杂唵䵁䅉䅅䅁䑁䅁䅁睁䵁䅁䅁权灃兂䅁权慁杂䅁允䅁䅁䅅䅁䭁䵁䝉䅁䵁䅉䅅䅁䕁䅁䅁睁䵁䅁䅁权⭃䅁䅁权䕁䅁䅁权䕁杁䅁允䅁䅁䅅䅁啁乁獃杭䅅䅁䅁䍄䉁䅁䅁兂䅁䅁䅍䅄䅁䅁䅯杕䄰䅁䅯儷䅯䅁䅯朵䅯䅁䅯眵䅯䅁䅅䅁䉁䅁䅁睂䅁䅁䅁䑑汘䅑杷允䅁䅁䅍䅁䑁䅁䅷䅁䭁䭁䙫䅁䭁䉁䜴䅁䉁䅁䅁允䅁䅁䅯児䅣䅁杷允䅁䅁䅑䅁䑁䅁䅷䅁䭁佁䅯䅁䭁䅁䍅䅁䭁䅁䍍䅁䉁䅁䅁允䅁䅁䅕塓楰㤵卖䔰䵁䅉䅅䅁䙁䅁䅁睁䵁䅁䅁权灃兂䅁权灄权䅁权浄权䅁权湄权䅁允䅁䅁䅅䅁䭁䡁前䅁䵁䅉䅅䅁䙁䅁䅁睁䵁䅁䅁权灃兂䅁权煄权䅁权浄权䅁权牄权䅁允䅁䅁䅅䅁䡁䅁䅁䅁权⭔䅚䍄䉁䅁䅁兂䅁䅁䅍䅄䅁䅁䅯睥䄰䅁䅯儷䅯䅁䅯朵䅯䅁䅯眵䅯䅁䅅䅁䉁䅁䅁权允䅂䅁䍄䉁䅁䅁睁䅁䅁䅍䅄䅁䅁䅯眰䅑䅁䅯杊䅙䅁䅅䅁䉁䅁䅁兂浂浚浚灚啚䅑杷允䅁䅁䅕䅁䑁䅁䅷䅁䭁乁䕍䅁䭁佁䭷䅁䭁佁䭙䅁䭁佁䭣䅁䉁䅁䅁允䅁䅁䅣䅁䅁䝁扁欵䵁䅉䅅䅁䑁䅁䅁睁䵁䅁䅁权䕄兂䅁权奁杂䅁允䅁䅁䅅䅁䭁䡁䝷䅁䵁䅉䅅䅁䕁䅁䅁睁䵁䅁䅁权⭃䅁䅁权䉁杁䅁权䙁杁䅁允䅁䅁䅅䅁啁䍁㑳睃䅁䅁䅁䍄䉁䅁䅁睁䅁䅁䅍䅄䅁䅁䅯䅸䅕䅁䅯杇䅙䅁䅅䅁䉁䅁䅁权婂杂䅁䍄䉁䅁䅁睁䅁䅁䅍䅄䅁䅁䅯䅸䅕䅁䅯杈䅙䅁䅅䅁䉁䅁䅁权穃杂䅁䍄䉁䅁䅁睁䅁䅁䅍䅄䅁䅁䅯睑䅷䅁䅯杈䅙䅁䅅䅁䉁䅁䅁权䥂杂䅁䍄䉁䅁䅁兂䅁䅁䅍䅄䅁䅁䅯光䅳䅁䅯䄶䅯䅁䅯朵䅯䅁䅯眵䅯䅁䅅䅁䉁䅁䅁权䝁睃䅁䍄䉁䅁䅁兂䅁䅁䅍䅄䅁䅁䅯䅸䅕䅁䅯儵䅯䅁䅯朵䅯䅁䅯眵䅯䅁䅅䅁䉁䅁䅁权乁睃䅁䍄䉁䅁䅁兂䅁䅁䅍䅄䅁䅁䅯䅸䅕䅁䅯䄶䅯䅁䅯朵䅯䅁䅯眵䅯䅁䅅䅁䉁䅁䅁权䝁睃䅁䍄䉁䅁䅁䅂䅁䅁䅍䅄䅁䅁䅯睋䅅䅁䅯䅂䅁䅁䅯兂䅁䅁䅅䅁䉁䅁䅁䅆睂ㅉ䝣䅁䅁䅁杷允䅁䅁䅕䅁䑁䅁䅷䅁䭁䵁䙑䅁䭁佁䭫䅁䭁佁䭙䅁䭁佁䭣䅁䉁䅁䅁允䅁䅁䅯䉤䅅䅁杷允䅁䅁䅕䅁䑁䅁䅷䅁䭁䵁䙑䅁䭁佁䭷䅁䭁佁䭙䅁䭁佁䭣䅁䉁䅁䅁允䅁䅁䅣䅁䅁䝁乂唵䵁䅉䅅䅁䑁䅁䅁睁䵁䅁䅁权奄䅅䅁权慁杂䅁允䅁䅁䅅䅁䭁䑁䝷䅁䵁䅉䅅䅁䑁䅁䅁睁䵁䅁䅁权䉁杂䅁权敁杂䅁允䅁䅁䅅䅁䭁䭁䥫䅁䵁䅉䅅䅁䑁䅁䅁睁䵁䅁䅁权䉁杂䅁权歁杂䅁允䅁䅁䅅䅁䭁䉁䕁䅁䵁䅉䅅䅁䑁䅁䅁睁䵁䅁䅁权汁兂䅁权捁杂䅁允䅁䅁䅅䅁䭁䕁䝫䅁䵁䅉䅅䅁䕁䅁䅁睁䵁䅁䅁权汁兂䅁权晁杂䅁权杁杂䅁允䅁䅁䅅䅁䭁䭁䡉䅁䵁䅉䅅䅁䑁䅁䅁睁䵁䅁䅁权汁兂䅁权流杂䅁允䅁䅁䅅䅁䙁䵁䴳䵺䵺䙘䅚䍄䉁䅁䅁䅂䅁䅁䅍䅄䅁䅁䅯兏䅅䅁䅯权䅁䅁䅯兂䅁䅁䅅䅁䉁䅁䅁兂癁匳䝑婧䩕䅑杷允䅁䅁䅍䅁䑁䅁䅷䅁䭁偁䕙䅁䭁䍁䝙䅁䉁䅁䅁允䅁䅁䅕䉵䘶ㄶ䥇䕖䵁䅉䅅䅁䙁䅁䅁睁䵁䅁䅁权敂䅅䅁权潄权䅁权浄权䅁权湄权䅁允䅁䅁䅅䅁䭁䉁䕁䅁䵁䅉䅅䅁䙁䅁䅁睁䵁䅁䅁权㉄䅂䅁权汄权䅁权浄权䅁权湄权䅁允䅁䅁䅅䅁䭁䑁䱙䅁䵁䅉䅅䅁䙁䅁䅁睁䵁䅁䅁权㉄䅂䅁权獄权䅁权浄权䅁权湄权䅁允䅁䅁䅅䅁䡁䅁䅁䅁䅄敨䅎䍄䉁䅁䅁睁䅁䅁䅍䅄䅁䅁䅯儷䅑䅁䅯杈䅙䅁䅅䅁䉁䅁䅁权煂睂䅁䍄䉁䅁䅁睁䅁䅁䅍䅄䅁䅁䅯儷䅑䅁䅯䅊䅙䅁䅅䅁䉁䅁䅁权⽃䅃䅁䍄䉁䅁䅁䅂䅁䅁䅍䅄䅁䅁䅯全䅁䅁䅯允䅉䅁䅯兂䅉䅁䅅䅁䉁䅁䅁兂歄⬸砱䵚楲䅑杷允䅁䅁䅕䅁䑁䅁䅷䅁䭁佁䔰䅁䭁佁䭕䅁䭁佁䭙䅁䭁佁䭣䅁䉁䅁䅁允䅁䅁䅯䅈䅳䅁杷允䅁䅁䅑䅁䑁䅁䅷䅁䭁䱁䈸䅁䭁䉁䅅䅁䭁䅁䅕䅁䉁䅁䅁允䅁䉁䅑䥧䱷入䅁䅁䵁䅉䅅䅁䑁䅁䅁睁䵁䅁䅁权⽄兂䅁权慁杂䅁允䅁䅁䅅䅁䭁䝁䝉䅁䵁䅉䅅䅁䑁䅁䅁睁䵁䅁䅁权⽄兂䅁权流杂䅁允䅁䅁䅅䅁䙁䵁ㅐ䙋偹汁䅚䍄䉁䅁䅁兂䅁䅁䅍䅄䅁䅁䅯眯䅕䅁䅯儵䅯䅁䅯朵䅯䅁䅯眵䅯䅁䅅䅁䉁䅁䅁权㑁睃䅁䍄䉁䅁䅁睁䅁䅁䅍䅄䅁䅁䅯睖䅕䅁䅯䅈䅙䅁䅅䅁䉁䅁䅁权䩂杂䅁䍄䉁䅁䅁䅂䅁䅁䅍䅄䅁䅁䅯睖䅕䅁䅯睈䅙䅁䅯䅉䅙䅁䅅䅁䉁䅁䅁权䉄䅃䅁䍄䉁䅁䅁兂䅁䅁䅍䅄䅁䅁䅯睖䅕䅁䅯儵䅯䅁䅯朵䅯䅁䅯眵䅯䅁䅅䅁䉁䅁䅁权㍁睃䅁䍄䉁䅁䅁睁䅁䅁䅍䅄䅁䅁䅯儸䅷䅁䅯䅊䅙䅁䅅䅁䉁䅁䅁权㑂充䅁䍄䉁䅁䅁睁䅁䅁䅍䅄䅁䅁䅯兰䄰䅁䅯杇䅙䅁䅅䅁䉁䅁䅁权扁杂䅁䍄䉁䅁䅁䅂䅁䅁䅍䅄䅁䅁䅯睓䅁䅁䅯允䅉䅁䅯杁䅉䅁䅅䅁䉁䅁䅁兂䉂剏捳穐硪䅑杷允䅁䅁䅍䅁䑁䅁䅷䅁䭁䵁䱯䅁䭁䍁䝑䅁䉁䅁䅁允䅁䅁䅯䉮䅅䅁杷允䅁䅁䅕䅁䑁䅁䅷䅁䭁䙁䙣䅁䭁佁䭯䅁䭁佁䭙䅁䭁佁䭳䅁䉁䅁䅁允䅁䅁䅣䅁䅁䕁兂欵䵁䅉䅅䅁䑁䅁䅁睁䵁䅁䅁权乁兂䅁权流杂䅁允䅁䅁䅅䅁䙁䉁䘫ㄶ㑇汌䅤䍄䉁䅁䅁兂䅁䅁䅍䅄䅁䅁䅯兄䅕䅁䅯朶䅯䅁䅯朵䅯䅁䅯眶䅯䅁䅅䅁䉁䅁䅁权允䅂䅁䍄䉁䅁䅁睁䅁䅁䅍䅄䅁䅁䅯具䅕䅁䅯杈䅙䅁䅅䅁䉁䅁䅁权呃杂䅁䍄䉁䅁䅁兂䅁䅁䅍䅄䅁䅁䅯具䅕䅁䅯䄶䅯䅁䅯朵䅯䅁䅯眵䅯䅁䅅䅁䉁䅁䅁权䝁睃䅁䍄䉁䅁䅁睁䅁䅁䅍䅄䅁䅁䅯睕䅷䅁䅯䅈䅙䅁䅅䅁䉁䅁䅁权⽁杂䅁䍄䉁䅁䅁兂䅁䅁䅍䅄䅁䅁䅯具䅕䅁䅯儷䅯䅁䅯朵䅯䅁䅯眵䅯䅁䅅䅁䉁䅁䅁睂䅁䅁䅁䑷浐䅑杷允䅁䅁䅍䅁䑁䅁䅷䅁䭁䩁䙯䅁䭁䉁䝷䅁䉁䅁䅁允䅁䅁䅯兗䅙䅁杷允䅁䅁䅍䅁䑁䅁䅷䅁䭁䩁䙯䅁䭁䉁䜴䅁䉁䅁䅁允䅁䅁䅯杇䅣䅁杷允䅁䅁䅑䅁䑁䅁䅷䅁䭁䕁䅑䅁䭁䅁䍅䅁䭁䅁䍉䅁䉁䅁䅁允䅁䅁䅕摯稹㉭ㅪぎ䵅䅉䅅䅁䑁䅁䅁睁䵁䅁䅁权慃兂䅁权流杂䅁允䅁䅁䅅䅁䙁䙁㑋潈牘噣䅬䍄䉁䅁䅁䅂䅁䅁䅍䅄䅁䅁䅯睳䅅䅁䅯充䅁䅁䅯䅂䅉䅁䅅䅁䉁䅁䅁䅆杁と卙䅁䅁䅁杷允䅁䅁䅕䅁䑁䅁䅷䅁䭁䩁䙯䅁䭁佁䭧䅁䭁佁䭙䅁䭁佁䭣䅁䉁䅁䅁允䅁䅁䅯杂䅳䅁杷允䅁䅁䅕䅁䑁䅁䅷䅁䭁䵁䵅䅁䭁佁䭕䅁䭁佁䭙䅁䭁佁䭣䅁䉁䅁䅁允䅁䅁䅯䅈䅳䅁杷允䅁䅁䅕䅁䑁䅁䅷䅁䭁䩁䙯䅁䭁佁䭯䅁䭁佁䭙䅁䭁佁䭳䅁䉁䅁䅁允䅁䅁䅣䅁䅁䥁祁欵䵁䅉䅅䅁䙁䅁䅁睁䵁䅁䅁权慃兂䅁权瑄权䅁权浄权䅁权湄权䅁允䅁䅁䅅䅁䡁䅁䅁䅁杄⬱䅖䍄䉁䅁䅁睁䅁䅁䅍䅄䅁䅁䅯䄷䅑䅁䅯䅊䅙䅁䅅䅁䉁䅁䅁权畃睂䅁䍄䉁䅁䅁兂䅁䅁䅍䅄䅁䅁䅯䄷䅑䅁䅯儵䅯䅁䅯朵䅯䅁䅯眵䅯䅁䅅䅁䉁䅁䅁权㕄权䅁䍄䉁䅁䅁兂䅁䅁䅍䅄䅁䅁䅯䄷䅑䅁䅯朶䅯䅁䅯朵䅯䅁䅯眶䅯䅁䅅䅁䉁䅁䅁睂䅁䅁䅁䕯洯䅑杷允䅁䅁䅑䅁䑁䅁䅷䅁䭁䝁䉯䅁䭁䅁䅯䅁䭁䅁䍑䅁䉁䅁䅁允䅁䅁䅕歬䱏佢㝦歇䵁䅉䅅䅁䙁䅁䅁睁䵁䅁䅁权獄䅂䅁权瑄权䅁权浄权䅁权湄权䅁允䅁䅁䅅䅁䡁䅁䅁䅁权⭔䅚䍄䉁䅁䅁睁䅁䅁䅍䅄䅁䅁䅯具䅑䅁䅯䅇䅙䅁䅅䅁䉁䅁䅁权䕂杂䅁䍄䉁䅁䅁兂䅁䅁䅍䅄䅁䅁䅯䅆䄴䅁䅯䄶䅯䅁䅯朵䅯䅁䅯眵䅯䅁䅅䅁䉁䅁䅁权允䅂䅁䍄䉁䅁䅁䅂䅁䅁䅍䅄䅁䅁䅯具䅑䅁䅯睈䅙䅁䅯䅉䅙䅁䅅䅁䉁䅁䅁权䕄䅃䅁䍄䉁䅁䅁䅂䅁䅁䅍䅄䅁䅁䅯䅳䅁䅁䅯允䅉䅁䅯杁䅉䅁䅅䅁䉁䅁䅁兂摄乁汧扭剌䅑杷允䅁䅁䅕䅁䑁䅁䅷䅁䭁䵁䕅䅁䭁佁䭷䅁䭁佁䭙䅁䭁佁䭣䅁䉁䅁䅁允䅁䅁䅯䅅䅑䅁杷允䅁䅁䅍䅁䑁䅁䅷䅁䭁䅁䝁䅁䭁䉁䝯䅁䉁䅁䅁允䅁䅁䅯睷䅙䅁杷允䅁䅁䅑䅁䑁䅁䅷䅁䭁䅁䉙䅁䭁䅁䅑䅁䭁䅁䍑䅁䉁䅁䅁允䅁䉁䅑敓䥓䅁䅁䅁䵁䅉䅅䅁䑁䅁䅁睁䵁䅁䅁权䅁杂䅁权歁杂䅁允䅁䅁䅅䅁䭁䉁䕁䅁䵁䅉䅅䅁䑁䅁䅁睁䵁䅁䅁权䅁杂䅁权流杂䅁允䅁䅁䅅䅁䙁䕁桪桥畓ㅎ䅰䍄䉁䅁䅁睁䅁䅁䅍䅄䅁䅁䅯杗䅷䅁䅯杇䅙䅁䅅䅁䉁䅁䅁权㥁杂䅁䍄䉁䅁䅁兂䅁䅁䅍䅄䅁䅁䅯䅁䅙䅁䅯䄶䅯䅁䅯朵䅯䅁䅯眵䅯䅁䅅䅁䉁䅁䅁权允䅂䅁䍄䉁䅁䅁䅂䅁䅁䅍䅄䅁䅁䅯杋䅁䅁䅯䅂䅁䅁䅯䅂䅉䅁䅅䅁䉁䅁䅁䅆杂䠵䄴䅁䅁䅁杷允䅁䅁䅍䅁䑁䅁䅷䅁䭁䑁䴰䅁䭁䍁䝙䅁䉁䅁䅁允䅁䅁䅕䥘䌯匹捩䕓䵁䅉䅅䅁䑁䅁䅁睁䵁䅁䅁权⽁䅄䅁权流杂䅁允䅁䅁䅅䅁䙁䑁積積積ㅣ䅤䍄䉁䅁䅁睁䅁䅁䅍䅄䅁䅁䅯睯䅕䅁䅯䅈䅙䅁䅅䅁䉁䅁䅁权楂杂䅁䍄䉁䅁䅁䅂䅁䅁䅍䅄䅁䅁䅯睯䅕䅁䅯睈䅙䅁䅯䅉䅙䅁䅅䅁䉁䅁䅁权䙄䅃䅁䍄䉁䅁䅁睁䅁䅁䅍䅄䅁䅁䅯睯䅕䅁䅯杊䅙䅁䅅䅁䉁䅁䅁兂晁敨剴乵圵䅑杷允䅁䅁䅕䅁䑁䅁䅷䅁䭁偁乍䅁䭁佁䬰䅁䭁佁䭙䅁䭁佁䭣䅁䉁䅁䅁允䅁䅁䅣䅁䅁佁歁欵䵁䅉䅅䅁䙁䅁䅁睁䵁䅁䅁权橃兂䅁权汄权䅁权浄权䅁权湄权䅁允䅁䅁䅅䅁䭁䉁䕁䅁䵁䅉䅅䅁䕁䅁䅁睁䵁䅁䅁权睁允䅁权䉁杁䅁权䙁杁䅁允䅁䅁䅅䅁䙁䕁㥬刳湉搱䅆䍄䉁䅁䅁兂䅁䅁䅍䅄䅁䅁䅯睯䅕䅁䅯䄶䅯䅁䅯朵䅯䅁䅯眵䅯䅁䅅䅁䉁䅁䅁权允䅂䅁䍄䉁䅁䅁兂䅁䅁䅍䅄䅁䅁䅯睯䅕䅁䅯朶䅯䅁䅯朵䅯䅁䅯眶䅯䅁䅅䅁䉁䅁䅁权允䅂䅁䍄䉁䅁䅁睁䅁䅁䅍䅄䅁䅁䅯眯䅑䅁䅯杇䅙䅁䅅䅁䉁䅁䅁权䑄杂䅁䍄䉁䅁䅁兂䅁䅁䅍䅄䅁䅁䅯䅲䄴䅁䅯儵䅯䅁䅯朵䅯䅁䅯眵䅯䅁䅅䅁䉁䅁䅁权允䅂䅁䍄䉁䅁䅁睁䅁䅁䅍䅄䅁䅁䅯眯䅑䅁䅯䅈䅙䅁䅅䅁䉁䅁䅁权偄杂䅁䍄䉁䅁䅁睁䅁䅁䅍䅄䅁䅁䅯眯䅑䅁䅯杈䅙䅁䅅䅁䉁䅁䅁权捄杂䅁䍄䉁䅁䅁兂䅁䅁䅍䅄䅁䅁䅯䄷䄴䅁䅯儷䅯䅁䅯朵䅯䅁䅯眵䅯䅁䅅䅁䉁䅁䅁睂䅁䅁䅁䈴洷䅑杷允䅁䅁䅍䅁䑁䅁䅷䅁䭁䱁䙯䅁䭁䉁䝷䅁䉁䅁䅁允䅁䅁䅯䄰䅙䅁杷允䅁䅁䅑䅁䑁䅁䅷䅁䭁䉁䅕䅁䭁䅁䅯䅁䭁䅁䅕䅁䉁䅁䅁允䅁䅁䅕匰扌堫焵䐷䴸䅉䅅䅁䕁䅁䅁睁䵁䅁䅁权桃䅁䅁权䭁䅁䅁权䙁䅁䅁允䅁䅁䅅䅁䙁䑁䥅䉲慸䉚䅤䍄䉁䅁䅁睁䅁䅁䅍䅄䅁䅁䅯睙䄴䅁䅯杇䅙䅁䅅䅁䉁䅁䅁权㡁杂䅁䍄䉁䅁䅁䅂䅁䅁䅍䅄䅁䅁䅯杵䅕䅁䅯睈䅙䅁䅯䅉䅙䅁䅅䅁䉁䅁䅁权汄睂䅁䍄䉁䅁䅁䅂䅁䅁䅍䅄䅁䅁䅯眰䅅䅁䅯䅂䅁䅁䅯䅂䅉䅁䅅䅁䉁䅁䅁䅆元䱱䙷䅁䅁䅁杷允䅁䅁䅑䅁䑁䅁䅷䅁䭁䭁䅧䅁䭁䅁䍅䅁䭁䅁䍍䅁䉁䅁䅁允䅁䅁䅕䅦她䱗倲あ䵅䅉䅅䅁䑁䅁䅁睁䵁䅁䅁权橂䅄䅁权慁杂䅁允䅁䅁䅅䅁䭁䉁䝳䅁䵁䅉䅅䅁䙁䅁䅁睁䵁䅁䅁权㙃兂䅁权潄权䅁权浄权䅁权湄权䅁允䅁䅁䅅䅁䭁偁䬴䅁䵁䅉䅅䅁䑁䅁䅁睁䵁䅁䅁权乃䅄䅁权流杂䅁允䅁䅁䅅䅁䙁䝁浚浚浚汊䅨䍄䉁䅁䅁兂䅁䅁䅍䅄䅁䅁䅯杵䅕䅁䅯䄷䅯䅁䅯朵䅯䅁䅯眵䅯䅁䅅䅁䉁䅁䅁睂䅁䅁䅁偉汐䅑杷允䅁䅁䅕䅁䑁䅁䅷䅁䭁䱁䙯䅁䭁佁䬰䅁䭁佁䭙䅁䭁佁䭣䅁䉁䅁䅁允䅁䅁䅣䅁䅁䍁慁欵䵁䅉䅅䅁䑁䅁䅁睁䵁䅁䅁权䑁杂䅁权慁杂䅁允䅁䅁䅅䅁䭁䵁䜰䅁䵁䅉䅅䅁䑁䅁䅁睁䵁䅁䅁权䑁杂䅁权敁杂䅁允䅁䅁䅅䅁䭁䙁䝉䅁䵁䅉䅅䅁䑁䅁䅁睁䵁䅁䅁权牃睃䅁权流杂䅁允䅁䅁䅅䅁䙁䥁䌯匹捨ㅢ䅆䍄䉁䅁䅁䅂䅁䅁䅍䅄䅁䅁䅯朰䅅䅁䅯权䅁䅁䅯兂䅁䅁䅅䅁䉁䅁䅁兂䱄啯㉗㌸吰䅑杷允䅁䅁䅍䅁䑁䅁䅷䅁䭁佁佷䅁䭁䉁䝷䅁䉁䅁䅁允䅁䅁䅯䅐䅧䅁杷允䅁䅁䅕䅁䑁䅁䅷䅁䭁䅁䝍䅁䭁佁䭧䅁䭁佁䭙䅁䭁佁䭣䅁䉁䅁䅁允䅁䅁䅯䅅䅑䅁杷允䅁䅁䅍䅁䑁䅁䅷䅁䭁䑁䱕䅁䭁䍁䝑䅁䉁䅁䅁允䅁䅁䅯硥䅅䅁杷允䅁䅁䅑䅁䑁䅁䅷䅁䭁佁䄴䅁䭁䉁䅅䅁䭁䅁䅕䅁䉁䅁䅁允䅁䉁䅑䝕瑣杁䅁䅁䵁䅉䅅䅁䙁䅁䅁睁䵁䅁䅁权䑁杂䅁权煄权䅁权浄权䅁权牄权䅁允䅁䅁䅅䅁䭁䉁䕁䅁䵁䅉䅅䅁䙁䅁䅁睁䵁䅁䅁权乂䅄䅁权煄权䅁权浄权䅁权牄权䅁允䅁䅁䅅䅁䡁䅁䅁䅁䅄⭍䅚䍄䉁䅁䅁睁䅁䅁䅍䅄䅁䅁䅯䅺䄴䅁䅯䅇䅙䅁䅅䅁䉁䅁䅁权㕁杂䅁䍄䉁䅁䅁睁䅁䅁䅍䅄䅁䅁䅯䅺䄴䅁䅯䅈䅙䅁䅅䅁䉁䅁䅁权㥃杂䅁䍄䉁䅁䅁睁䅁䅁䅍䅄䅁䅁䅯䅺䄴䅁䅯杈䅙䅁䅅䅁䉁䅁䅁权䝂杂䅁䍄䉁䅁䅁睁䅁䅁䅍䅄䅁䅁䅯䅺䄴䅁䅯䅊䅙䅁䅅䅁䉁䅁䅁权㡂充䅁䍄䉁䅁䅁睁䅁䅁䅍䅄䅁䅁䅯睑䅷䅁䅯䅈䅙䅁䅅䅁䉁䅁䅁权㍄杂䅁䍄䉁䅁䅁䅂䅁䅁䅍䅄䅁䅁䅯兙䅅䅁䅯允䅉䅁䅯兂䅉䅁䅅䅁䉁䅁䅁兂杁䥱奘㙇䜷䅑杷允䅁䅁䅕䅁䑁䅁䅷䅁䭁䵁佷䅁䭁佁䭧䅁䭁佁䭙䅁䭁佁䭣䅁䉁䅁䅁允䅁䅁䅯䅅䅑䅁杷允䅁䅁䅍䅁䑁䅁䅷䅁䭁䥁偳䅁䭁䉁䝷䅁䉁䅁䅁允䅁䅁䅯杯䅙䅁杷允䅁䅁䅍䅁䑁䅁䅷䅁䭁䝁佳䅁䭁䉁䝷䅁䉁䅁䅁允䅁䅁䅯杙䅙䅁杷允䅁䅁䅍䅁䑁䅁䅷䅁䭁偁䵅䅁䭁䉁䝧䅁䉁䅁䅁允䅁䅁䅯兇䅙䅁杷允䅁䅁䅑䅁䑁䅁䅷䅁䭁䥁偳䅁䭁䉁䜸䅁䭁䍁䝁䅁䉁䅁䅁允䅁䅁䅯剦䅅䅁杷允䅁䅁䅍䅁䑁䅁䅷䅁䭁䥁偳䅁䭁䍁䝙䅁䉁䅁䅁允䅁䅁䅕体㙆䭆渴䕗䵁䅉䅅䅁䑁䅁䅁睁䵁䅁䅁权㍄睃䅁权奁杂䅁允䅁䅁䅅䅁䭁䉁䝫䅁䵁䅉䅅䅁䙁䅁䅁睁䵁䅁䅁权㍄睃䅁权汄权䅁权浄权䅁权湄权䅁允䅁䅁䅅䅁䭁䉁䕁䅁䵁䅉䅅䅁䙁䅁䅁睁䵁䅁䅁权㍄睃䅁权潄权䅁权浄权䅁权湄权䅁允䅁䅁䅅䅁䭁䉁䕁䅁䵁䅉䅅䅁䕁䅁䅁睁䵁䅁䅁权呂允䅁权䉁杁䅁权䍁杁䅁允䅁䅁䅅䅁䙁䕁㥣䭒呎敦䅂䍄䉁䅁䅁兂䅁䅁䅍䅄䅁䅁䅯眹䅳䅁䅯朶䅯䅁䅯朵䅯䅁䅯眶䅯䅁䅅䅁䉁䅁䅁权允䅂䅁䍄䉁䅁䅁睁䅁䅁䅍䅄䅁䅁䅯睄䅷䅁䅯杈䅙䅁䅅䅁䉁䅁䅁权剃杂䅁䍄䉁䅁䅁睁䅁䅁䅍䅄䅁䅁䅯䅷䄴䅁䅯杇䅙䅁䅅䅁䉁䅁䅁权㡁杂䅁䍄䉁䅁䅁䅂䅁䅁䅍䅄䅁䅁䅯杶䅁䅁䅯䅂䅁䅁䅯兂䅁䅁䅅䅁䉁䅁䅁䅆元䭭䑅䅁䅁䅁杷允䅁䅁䅍䅁䑁䅁䅷䅁䭁䵁佁䅁䭁䍁䝑䅁䉁䅁䅁允䅁䅁䅯桦䅅䅁杷允䅁䅁䅕䅁䑁䅁䅷䅁䭁䵁佁䅁䭁佁䭧䅁䭁佁䭙䅁䭁佁䭣䅁䉁䅁䅁允䅁䅁䅯䅅䅑䅁杷允䅁䅁䅕䅁䑁䅁䅷䅁䭁乁䵙䅁䭁佁䭯䅁䭁佁䭙䅁䭁佁䭳䅁䉁䅁䅁允䅁䅁䅣䅁䅁䭁湁欵䵁䅉䅅䅁䙁䅁䅁睁䵁䅁䅁权䅄杄䅁权灄权䅁权浄权䅁权湄权䅁允䅁䅁䅅䅁䭁䉁䕁䅁䵁䅉䅅䅁䑁䅁䅁睁䵁䅁䅁权䕂睃䅁权慁杂䅁允䅁䅁䅅䅁䭁䙁䜸䅁䵁䅉䅅䅁䙁䅁䅁睁䵁䅁䅁权䕂睃䅁权獄权䅁权浄权䅁权湄权䅁允䅁䅁䅅䅁䭁䉁䕁䅁䵁䅉䅅䅁䙁䅁䅁睁䵁䅁䅁权䕂睃䅁权瑄权䅁权浄权䅁权湄权䅁允䅁䅁䅅䅁䭁䉁䕁䅁䵁䅉䅅䅁䕁䅁䅁睁䵁䅁䅁权あ䅅䅁权晁杂䅁权杁杂䅁允䅁䅁䅅䅁䭁䑁䩕䅁䵁䅉䅅䅁䑁䅁䅁睁䵁䅁䅁权㉄䅄䅁权奁杂䅁允䅁䅁䅅䅁䭁䑁䜰䅁䵁䅉䅅䅁䕁䅁䅁睁䵁䅁䅁权穄䅄䅁权晁杂䅁权杁杂䅁允䅁䅁䅅䅁䭁䡁券䅁䵁䅉䅅䅁䑁䅁䅁睁䵁䅁䅁权䥂兄䅁权流杂䅁允䅁䅁䅅䅁䙁䵁ㅐ䙋偹汁䅒䍄䉁䅁䅁兂䅁䅁䅍䅄䅁䅁䅯眸䅷䅁䅯儷䅯䅁䅯朵䅯䅁䅯眵䅯䅁䅅䅁䉁䅁䅁睂䅁䅁䅁䱯汄䅑杷允䅁䅁䅍䅁䑁䅁䅷䅁䭁䑁偍䅁䭁䉁䝯䅁䉁䅁䅁允䅁䅁䅯材䅙䅁杷允䅁䅁䅑䅁䑁䅁䅷䅁䭁䥁䄴䅁䭁䉁䅅䅁䭁䅁䅕䅁䉁䅁䅁允䅁䉁䅑䝧䉈䅄䅁䅁䵁䅉䅅䅁䕁䅁䅁睁䵁䅁䅁权剂允䅁权䕁䅁䅁权䕁杁䅁允䅁䅁䅅䅁啁䍁㡭兌䄰䅁䅁䍄䉁䅁䅁睁䅁䅁䅍䅄䅁䅁䅯睍䄸䅁䅯䅊䅙䅁䅅䅁䉁䅁䅁权䅃充䅁䍄䉁䅁䅁睁䅁䅁䅍䅄䅁䅁䅯睍䄸䅁䅯杊䅙䅁䅅䅁䉁䅁䅁兂㑃潈牘捕奨䅑杷允䅁䅁䅑䅁䑁䅁䅷䅁䭁䩁䄰䅁䭁䅁䍅䅁䭁䅁䍉䅁䉁䅁䅁允䅁䅁䅕ㅮ卫䥯䩪䔲䵁䅉䅅䅁䕁䅁䅁睁䵁䅁䅁权湄䅁䅁权䉁杁䅁权䍁杁䅁允䅁䅁䅅䅁䙁䥁牭即㍈䵆䄹䍄䉁䅁䅁䅂䅁䅁䅍䅄䅁䅁䅯睵䅁䅁䅯充䅁䅁䅯兂䅁䅁䅅䅁䉁䅁䅁䅆权䴷䝙䅁䅁䅁杷允䅁䅁䅕䅁䑁䅁䅷䅁䭁䙁久䅁䭁佁䭕䅁䭁佁䭙䅁䭁佁䭣䅁䉁䅁䅁允䅁䅁䅯䅅䅑䅁杷允䅁䅁䅕䅁䑁䅁䅷䅁䭁䑁偍䅁䭁佁䭧䅁䭁佁䭙䅁䭁佁䭣䅁䉁䅁䅁允䅁䅁䅯杂䅳䅁杷允䅁䅁䅕䅁䑁䅁䅷䅁䭁䑁偍䅁䭁佁䭫䅁䭁佁䭙䅁䭁佁䭣䅁䉁䅁䅁允䅁䅁䅯剧䅅䅁杷允䅁䅁䅑䅁䑁䅁䅷䅁䭁佁䄸䅁䭁䅁䅯䅁䭁䅁䅕䅁䉁䅁䅁允䅁䅁䅕䵱䱚㑎䉬啇䵁䅉䅅䅁䙁䅁䅁睁䵁䅁䅁权穁睄䅁权煄权䅁权浄权䅁权牄权䅁允䅁䅁䅅䅁䡁䅁䅁䅁杄敔䅚䍄䉁䅁䅁䅂䅁䅁䅍䅄䅁䅁䅯杭䄰䅁䅯睈䅙䅁䅯䅉䅙䅁䅅䅁䉁䅁䅁权奂䅃䅁䍄䉁䅁䅁兂䅁䅁䅍䅄䅁䅁䅯睍䄸䅁䅯䄷䅯䅁䅯朵䅯䅁䅯眵䅯䅁䅅䅁䉁䅁䅁睂䅁䅁䅁䔴洳䅑杷允䅁䅁䅍䅁䑁䅁䅷䅁䭁䉁位䅁䭁䍁䝙䅁䉁䅁䅁允䅁䅁䅕歲桦桥佑䕘䵁䅉䅅䅁䙁䅁䅁睁䵁䅁䅁权穁睄䅁权瑄权䅁权浄权䅁权湄权䅁允䅁䅁䅅䅁䡁䅁䅁䅁杄敔䅚䍄䉁䅁䅁睁䅁䅁䅍䅄䅁䅁䅯䅍䅷䅁䅯杊䅙䅁䅅䅁䉁䅁䅁兂桄桥畓げ呆䅑杷允䅁䅁䅕䅁䑁䅁䅷䅁䭁䑁䵁䅁䭁佁䭧䅁䭁佁䭙䅁䭁佁䭣䅁䉁䅁䅁允䅁䅁䅯杂䅳䅁杷允䅁䅁䅑䅁䑁䅁䅷䅁䭁䵁䄸䅁䭁䅁䅯䅁䭁䅁䅕䅁䉁䅁䅁允䅁䅁䅕挲㌷⭕汏歆䵁䅉䅅䅁䙁䅁䅁睁䵁䅁䅁权睁䅄䅁权獄权䅁权浄权䅁权湄权䅁允䅁䅁䅅䅁䡁䅁䅁䅁䅁⭐䅚䍄䉁䅁䅁兂䅁䅁䅍䅄䅁䅁䅯䅍䅷䅁䅯儷䅯䅁䅯朵䅯䅁䅯眵䅯䅁䅅䅁䉁䅁䅁睂䅁䅁䅁䑁洯䅑杷允䅁䅁䅑䅁䑁䅁䅷䅁䭁䕁偷䅁䭁䉁䜸䅁䭁䍁䝁䅁䉁䅁䅁允䅁䅁䅯睏䅙䅁杷允䅁䅁䅍䅁䑁䅁䅷䅁䭁䍁佷䅁䭁䉁䝯䅁䉁䅁䅁允䅁䅁䅯兗䅙䅁杷允䅁䅁䅑䅁䑁䅁䅷䅁䭁䕁倰䅁䭁䉁䜸䅁䭁䍁䝁䅁䉁䅁䅁允䅁䅁䅯䅏䅙䅁杷允䅁䅁䅍䅁䑁䅁䅷䅁䭁䕁倰䅁䭁䍁䝙䅁䉁䅁䅁允䅁䅁䅕浚浚浚䝚䕗䵁䅉䅅䅁䙁䅁䅁睁䵁䅁䅁权乂睄䅁权汄权䅁权浄权䅁权湄权䅁允䅁䅁䅅䅁䭁䉁䱷䅁䵁䅉䅅䅁䑁䅁䅁睁䵁䅁䅁权潃䅄䅁权捁杂䅁允䅁䅁䅅䅁䭁䵁䜸䅁䵁䅉䅅䅁䕁䅁䅁睁䵁䅁䅁权潄䅁䅁权䕁䅁䅁权䙁䅁䅁允䅁䅁䅅䅁啁䭁潄睲䅍䅁䅁䍄䉁䅁䅁兂䅁䅁䅍䅄䅁䅁䅯䅔䄸䅁䅯䄶䅯䅁䅯朵䅯䅁䅯眵䅯䅁䅅䅁䉁䅁䅁权允䅂䅁䍄䉁䅁䅁兂䅁䅁䅍䅄䅁䅁䅯兔䄸䅁䅯朶䅯䅁䅯朵䅯䅁䅯眶䅯䅁䅅䅁䉁䅁䅁睂䅁䅁䅁䍙洯䅑杷允䅁䅁䅍䅁䑁䅁䅷䅁䭁䥁䱕䅁䭁䉁䜴䅁䉁䅁䅁允䅁䅁䅯八䅙䅁杷允䅁䅁䅍䅁䑁䅁䅷䅁䭁䅁䱕䅁䭁䍁䝑䅁䉁䅁䅁允䅁䅁䅯䅅䅑䅁杷允䅁䅁䅍䅁䑁䅁䅷䅁䭁䥁䱕䅁䭁䍁䝙䅁䉁䅁䅁允䅁䅁䅕⽷潕䥘匸歗䵁䅉䅅䅁䙁䅁䅁睁䵁䅁䅁权䙃睃䅁权汄权䅁权浄权䅁权湄权䅁允䅁䅁䅅䅁䭁䑁䱣䅁䵁䅉䅅䅁䑁䅁䅁睁䵁䅁䅁权䱁兄䅁权捁杂䅁允䅁䅁䅅䅁䭁䡁䡕䅁䵁䅉䅅䅁䙁䅁䅁睁䵁䅁䅁权䱁兄䅁权煄权䅁权浄权䅁权牄权䅁允䅁䅁䅅䅁䡁䅁䅁䅁权畏䅚䍄䉁䅁䅁睁䅁䅁䅍䅄䅁䅁䅯共䅷䅁䅯杇䅙䅁䅅䅁䉁䅁䅁权瑁杂䅁䍄䉁䅁䅁兂䅁䅁䅍䅄䅁䅁䅯睃䄰䅁䅯䄷䅯䅁䅯朵䅯䅁䅯眵䅯䅁䅅䅁䉁䅁䅁睂䅁䅁䅁偯汘䅑杷允䅁䅁䅍䅁䑁䅁䅷䅁䭁偁䬰䅁䭁䉁䝧䅁䉁䅁䅁允䅁䅁䅯䅒䅙䅁杷允䅁䅁䅍䅁䑁䅁䅷䅁䭁偁䬰䅁䭁䉁䝷䅁䉁䅁䅁允䅁䅁䅯杋䅙䅁杷允䅁䅁䅑䅁䑁䅁䅷䅁䭁䵁䉕䅁䭁䅁䅯䅁䭁䅁䅕䅁䉁䅁䅁允䅁䅁䅕へ㍳啩杆歆䵁䅉䅅䅁䙁䅁䅁睁䵁䅁䅁权敂䅅䅁权瑄权䅁权浄权䅁权湄权䅁允䅁䅁䅅䅁䭁䉁䕁䅁䵁䅉䅅䅁䑁䅁䅁睁䵁䅁䅁权㥄权䅁权歁杂䅁允䅁䅁䅅䅁䭁䥁剣䅁䵁䅉䅅䅁䕁䅁䅁睁䵁䅁䅁权ㅁ允䅁权䉁杁䅁权䑁杁䅁允䅁䅁䅅䅁䙁佁爳奚䅂摳䄵䍄䉁䅁䅁兂䅁䅁䅍䅄䅁䅁䅯儯䅯䅁䅯儷䅯䅁䅯朵䅯䅁䅯眵䅯䅁䅅䅁䉁䅁䅁睂䅁䅁䅁䑉洯䅑杷允䅁䅁䅕䅁䑁䅁䅷䅁䭁䕁乣䅁䭁佁䭯䅁䭁佁䭙䅁䭁佁䭳䅁䉁䅁䅁允䅁䅁䅯䅅䅑䅁杷允䅁䅁䅍䅁䑁䅁䅷䅁䭁䝁䴴䅁䭁䉁䝷䅁䉁䅁䅁允䅁䅁䅯睩䅙䅁杷允䅁䅁䅍䅁䑁䅁䅷䅁䭁䝁䴴䅁䭁䉁䜴䅁䉁䅁䅁允䅁䅁䅯児䅣䅁杷允䅁䅁䅍䅁䑁䅁䅷䅁䭁䝁䴴䅁䭁䍁䝑䅁䉁䅁䅁允䅁䅁䅯䉩䅅䅁杷允䅁䅁䅑䅁䑁䅁䅷䅁䭁佁䅷䅁䭁䉁䅅䅁䭁䅁䅕䅁䉁䅁䅁允䅁䉁䅑䵣楇睁䅁䅁䵁䅉䅅䅁䑁䅁䅁睁䵁䅁䅁权畂䅄䅁权流杂䅁允䅁䅁䅅䅁䙁佁㙆䭆䠵噉䅰䍄䉁䅁䅁兂䅁䅁䅍䅄䅁䅁䅯杢䅷䅁䅯儵䅯䅁䅯朵䅯䅁䅯眵䅯䅁䅅䅁䉁䅁䅁权允䅂䅁䍄䉁䅁䅁兂䅁䅁䅍䅄䅁䅁䅯杢䅷䅁䅯儶䅯䅁䅯朵䅯䅁䅯眵䅯䅁䅅䅁䉁䅁䅁权允䅂䅁䍄䉁䅁䅁睁䅁䅁䅍䅄䅁䅁䅯睬䄴䅁䅯杇䅙䅁䅅䅁䉁䅁䅁权䅂杂䅁䍄䉁䅁䅁䅂䅁䅁䅍䅄䅁䅁䅯兄䅁䅁䅯允䅉䅁䅯兂䅉䅁䅅䅁䉁䅁䅁兂畂㘳敍䑗乧兑杷允䅁䅁䅍䅁䑁䅁䅷䅁䭁䩁佣䅁䭁䉁䝷䅁䉁䅁䅁允䅁䅁䅯䅈䅣䅁杷允䅁䅁䅍䅁䑁䅁䅷䅁䭁䵁䴴䅁䭁䉁䝯䅁䉁䅁䅁允䅁䅁䅯杘䅙䅁杷允䅁䅁䅑䅁䑁䅁䅷䅁䭁䩁佣䅁䭁䉁䜸䅁䭁䍁䝁䅁䉁䅁䅁允䅁䅁䅯杬䄴䅁杷允䅁䅁䅕䅁䑁䅁䅷䅁䭁䕁䱅䅁䭁佁䬰䅁䭁佁䭙䅁䭁佁䭣䅁䉁䅁䅁允䅁䅁䅯䅅䅑䅁杷允䅁䅁䅕䅁䑁䅁䅷䅁䭁䩁佣䅁䭁佁䭧䅁䭁佁䭙䅁䭁佁䭣䅁䉁䅁䅁允䅁䅁䅯䅅䅑䅁杷允䅁䅁䅍䅁䑁䅁䅷䅁䭁䅁䵫䅁䭁䉁䝧䅁䉁䅁䅁允䅁䅁䅯睢䅙䅁杷允䅁䅁䅕䅁䑁䅁䅷䅁䭁䩁佣䅁䭁佁䭷䅁䭁佁䭙䅁䭁佁䭣䅁䉁䅁䅁允䅁䅁䅯䅅䅑䅁杷允䅁䅁䅕䅁䑁䅁䅷䅁䭁䩁佣䅁䭁佁䬰䅁䭁佁䭙䅁䭁佁䭣䅁䉁䅁䅁允䅁䅁䅯䅅䅑䅁杷允䅁䅁䅍䅁䑁䅁䅷䅁䭁䵁䵣䅁䭁䉁䝯䅁䉁䅁䅁允䅁䅁䅯睇䅙䅁杷允䅁䅁䅍䅁䑁䅁䅷䅁䭁䵁䵣䅁䭁䉁䜴䅁䉁䅁䅁允䅁䅁䅯杯䅙䅁杷允䅁䅁䅑䅁䑁䅁䅷䅁䭁䭁䅁䅁䭁䅁䅑䅁䭁䅁䅕䅁䉁䅁䅁允䅁䉁䅑㥊景䅁䅁䅁䵁䅉䅅䅁䕁䅁䅁睁䵁䅁䅁权㍁杄䅁权晁杂䅁权杁杂䅁允䅁䅁䅅䅁䭁佁前䅁䵁䅉䅅䅁䕁䅁䅁睁䵁䅁䅁权䡄䅄䅁权晁杂䅁权杁杂䅁允䅁䅁䅅䅁䭁佁䩣䅁䵁䅉䅅䅁䙁䅁䅁睁䵁䅁䅁权䡄䅄䅁权煄权䅁权浄权䅁权牄权䅁允䅁䅁䅅䅁䭁䉁䕁䅁䵁䅉䅅䅁䑁䅁䅁睁䵁䅁䅁权睄睃䅁权慁杂䅁允䅁䅁䅅䅁䭁䑁䜴䅁䵁䅉䅅䅁䕁䅁䅁睁䵁䅁䅁权䑃允䅁权剁䅁䅁权䕁杁䅁允䅁䅁䅅䅁啁䥁瑃前䅑䅁䅁䍄䉁䅁䅁兂䅁䅁䅍䅄䅁䅁䅯剧䅁䅁䅯儵䅯䅁䅯朵䅯䅁䅯眵䅯䅁䅅䅁䉁䅁䅁权允䅂䅁䍄䉁䅁䅁兂䅁䅁䅍䅄䅁䅁䅯䅋䅳䅁䅯朶䅯䅁䅯朵䅯䅁䅯眶䅯䅁䅅䅁䉁䅁䅁权允䅂䅁䍄䉁䅁䅁兂䅁䅁䅍䅄䅁䅁䅯杁䅷䅁䅯䄶䅯䅁䅯朵䅯䅁䅯眵䅯䅁䅅䅁䉁䅁䅁权䝁睃䅁䍄䉁䅁䅁兂䅁䅁䅍䅄䅁䅁䅯䄸䅳䅁䅯儵䅯䅁䅯朵䅯䅁䅯眵䅯䅁䅅䅁䉁䅁䅁权㉁睃䅁䍄䉁䅁䅁兂䅁䅁䅍䅄䅁䅁䅯䅊䄸䅁䅯儶䅯䅁䅯朵䅯䅁䅯眵䅯䅁䅅䅁䉁䅁䅁权允䅂䅁䍄䉁䅁䅁兂䅁䅁䅍䅄䅁䅁䅯睷䄰䅁䅯儶䅯䅁䅯朵䅯䅁䅯眵䅯䅁䅅䅁䉁䅁䅁权允䅂䅁䍄䉁䅁䅁睁䅁䅁䅍䅄䅁䅁䅯䄫䅳䅁䅯䅈䅙䅁䅅䅁䉁䅁䅁权䩂杂䅁䍄䉁䅁䅁睁䅁䅁䅍䅄䅁䅁䅯杹䄸䅁䅯杈䅙䅁䅅䅁䉁䅁䅁权㡄杂䅁䍄䉁䅁䅁䅂䅁䅁䅍䅄䅁䅁䅯兏䅁䅁䅯䅂䅁䅁䅯兂䅁䅁䅅䅁䉁䅁䅁䅆允汏䈸䅁䅁䅁杷允䅁䅁䅕䅁䑁䅁䅷䅁䭁偁䱧䅁䭁佁䭧䅁䭁佁䭙䅁䭁佁䭣䅁䉁䅁䅁允䅁䅁䅯杂䅳䅁杷允䅁䅁䅕䅁䑁䅁䅷䅁䭁䵁乍䅁䭁佁䭧䅁䭁佁䭙䅁䭁佁䭣䅁䉁䅁䅁允䅁䅁䅯䅅䅑䅁杷允䅁䅁䅍䅁䑁䅁䅷䅁䭁䥁乁䅁䭁䉁䝷䅁䉁䅁䅁允䅁䅁䅯杗䅙䅁杷允䅁䅁䅍䅁䑁䅁䅷䅁䭁䥁乁䅁䭁䍁䝙䅁䉁䅁䅁允䅁䅁䅕灭婭婭㕮歖䵁䅉䅅䅁䑁䅁䅁睁䵁䅁䅁权㍁杄䅁权流杂䅁允䅁䅁䅅䅁䙁䥁䌯匹捨ㅄ䅎䍄䉁䅁䅁䅂䅁䅁䅍䅄䅁䅁䅯杗䅁䅁䅯䅂䅁䅁䅯兂䅁䅁䅅䅁䉁䅁䅁䅆奃昷䅅䅁䅁䅁杷允䅁䅁䅕䅁䑁䅁䅷䅁䭁䥁乁䅁䭁佁䭷䅁䭁佁䭙䅁䭁佁䭣䅁䉁䅁䅁允䅁䅁䅯䅅䅑䅁杷允䅁䅁䅍䅁䑁䅁䅷䅁䭁䵁䵕䅁䭁䉁䝯䅁䉁䅁䅁允䅁䅁䅯杴䅙䅁杷允䅁䅁䅍䅁䑁䅁䅷䅁䭁䩁䵑䅁䭁䉁䜴䅁䉁䅁䅁允䅁䅁䅯睭䅣䅁杷允䅁䅁䅍䅁䑁䅁䅷䅁䭁䵁䵕䅁䭁䍁䝙䅁䉁䅁䅁允䅁䅁䅕浚浚浚䝚歖䵁䅉䅅䅁䑁䅁䅁睁䵁䅁䅁权煁睃䅁权慁杂䅁允䅁䅁䅅䅁䭁䉁䝳䅁䵁䅉䅅䅁䑁䅁䅁睁䵁䅁䅁权煁睃䅁权捁杂䅁允䅁䅁䅅䅁䭁䙁䝯䅁䵁䅉䅅䅁䑁䅁䅁睁䵁䅁䅁权湄睃䅁权慁杂䅁允䅁䅁䅅䅁䭁䍁䝳䅁䵁䅉䅅䅁䕁䅁䅁睁䵁䅁䅁权㥄䅁䅁权䭁䅁䅁权䕁杁䅁允䅁䅁䅅䅁䙁䡁焹䡶呓䉇䅒䍄䉁䅁䅁兂䅁䅁䅍䅄䅁䅁䅯兴䄴䅁䅯儶䅯䅁䅯朵䅯䅁䅯眵䅯䅁䅅䅁䉁䅁䅁权允䅂䅁䍄䉁䅁䅁睁䅁䅁䅍䅄䅁䅁䅯杋䅳䅁䅯杊䅙䅁䅅䅁䉁䅁䅁兂晁敨剴䵵堵䅑杷允䅁䅁䅕䅁䑁䅁䅷䅁䭁䍁䱯䅁䭁佁䭕䅁䭁佁䭙䅁䭁佁䭣䅁䉁䅁䅁允䅁䅁䅯䅅䅑䅁杷允䅁䅁䅕䅁䑁䅁䅷䅁䭁䍁䱯䅁䭁佁䭧䅁䭁佁䭙䅁䭁佁䭣䅁䉁䅁䅁允䅁䅁䅯䅅䅑䅁杷允䅁䅁䅕䅁䑁䅁䅷䅁䭁䍁䱯䅁䭁佁䭫䅁䭁佁䭙䅁䭁佁䭣䅁䉁䅁䅁允䅁䅁䅯䅅䅑䅁杷允䅁䅁䅍䅁䑁䅁䅷䅁䭁䝁䰸䅁䭁䉁䝧䅁䉁䅁䅁允䅁䅁䅯克䅙䅁杷允䅁䅁䅍䅁䑁䅁䅷䅁䭁䝁䰸䅁䭁䉁䝯䅁䉁䅁䅁允䅁䅁䅯睘䅙䅁杷允䅁䅁䅍䅁䑁䅁䅷䅁䭁䝁䰸䅁䭁䍁䝙䅁䉁䅁䅁允䅁䅁䅕積積積橎啖䵁䅉䅅䅁䕁䅁䅁睁䵁䅁䅁权䙂䅁䅁权剁䅁䅁权䕁杁䅁允䅁䅁䅅䅁啁䕁畄歎䄸䅁䅁䍄䉁䅁䅁兂䅁䅁䅍䅄䅁䅁䅯睢䅳䅁䅯䄶䅯䅁䅯朵䅯䅁䅯眵䅯䅁䅅䅁䉁䅁䅁权㉁睃䅁䍄䉁䅁䅁兂䅁䅁䅍䅄䅁䅁䅯兙䄸䅁䅯儶䅯䅁䅯朵䅯䅁䅯眵䅯䅁䅅䅁䉁䅁䅁权允䅂䅁䍄䉁䅁䅁兂䅁䅁䅍䅄䅁䅁䅯睢䅳䅁䅯䄷䅯䅁䅯朵䅯䅁䅯眵䅯䅁䅅䅁䉁䅁䅁睂䅁䅁䅁佉橮䅑杷允䅁䅁䅑䅁䑁䅁䅷䅁䭁䉁䄸䅁䭁䅁䍅䅁䭁䅁䍉䅁䉁䅁䅁允䅁䅁䅕獺ㅥ奯朹ぷ䵁䅉䅅䅁䙁䅁䅁睁䵁䅁䅁权療睃䅁权瑄权䅁权浄权䅁权湄权䅁允䅁䅁䅅䅁䡁䅁䅁䅁杁收䅎䍄䉁䅁䅁睁䅁䅁䅍䅄䅁䅁䅯児䅷䅁䅯䅈䅙䅁䅅䅁䉁䅁䅁权乂杂䅁䍄䉁䅁䅁兂䅁䅁䅍䅄䅁䅁䅯睋䅳䅁䅯儷䅯䅁䅯朵䅯䅁䅯眵䅯䅁䅅䅁䉁䅁䅁睂噂噖噖捙楔䅑杷允䅁䅁䅍䅁䑁䅁䅷䅁䭁䑁䴸䅁䭁䍁䝑䅁䉁䅁䅁允䅁䅁䅯桪䅅䅁杷允䅁䅁䅕䅁䑁䅁䅷䅁䭁䑁䴰䅁䭁佁䭫䅁䭁佁䭙䅁䭁佁䭣䅁䉁䅁䅁允䅁䅁䅯䅅䅑䅁杷允䅁䅁䅑䅁䑁䅁䅷䅁䭁䉁䅑䅁䭁䅁䍅䅁䭁䅁䍍䅁䉁䅁䅁允䅁䅁䅕牎湋䝤㐹䔴䵁䅉䅅䅁䙁䅁䅁睁䵁䅁䅁权⭁䅄䅁权灄权䅁权浄权䅁权湄权䅁允䅁䅁䅅䅁䭁偁偯䅁䵁䅉䅅䅁䑁䅁䅁睁䵁䅁䅁权偃䅄䅁权歁杂䅁允䅁䅁䅅䅁䭁䉁䕁䅁䵁䅉䅅䅁䙁䅁䅁睁䵁䅁䅁权ぁ睃䅁权煄权䅁权浄权䅁权牄权䅁允䅁䅁䅅䅁䡁䅁䅁䅁䅃畇䅚䍄䉁䅁䅁睁䅁䅁䅍䅄䅁䅁䅯杌䅳䅁䅯䅈䅙䅁䅅䅁䉁䅁䅁权敃杂䅁䍄䉁䅁䅁䅂䅁䅁䅍䅄䅁䅁䅯杯䅅䅁䅯允䅉䅁䅯兂䅉䅁䅅䅁䉁䅁䅁兂䡂啥晇番呌䅑杷允䅁䅁䅍䅁䑁䅁䅷䅁䭁䍁䰴䅁䭁䍁䝑䅁䉁䅁䅁允䅁䅁䅯睙䅙䅁杷允䅁䅁䅕䅁䑁䅁䅷䅁䭁䍁䰴䅁䭁佁䭕䅁䭁佁䭙䅁䭁佁䭣䅁䉁䅁䅁允䅁䅁䅯䅈䅳䅁杷允䅁䅁䅕䅁䑁䅁䅷䅁䭁䍁䰴䅁䭁佁䭫䅁䭁佁䭙䅁䭁佁䭣䅁䉁䅁䅁允䅁䅁䅯䉫䅅䅁杷允䅁䅁䅕䅁䑁䅁䅷䅁䭁䍁䰴䅁䭁佁䭯䅁䭁佁䭙䅁䭁佁䭳䅁䉁䅁䅁允䅁䅁䅣䅁䅁䥁䥂欵䵁䅉䅅䅁䙁䅁䅁睁䵁䅁䅁权畁睃䅁权獄权䅁权浄权䅁权湄权䅁允䅁䅁䅅䅁䡁䅁䅁䅁杄⭒䅚䍄䉁䅁䅁兂䅁䅁䅍䅄䅁䅁䅯睒䅳䅁䅯儶䅯䅁䅯朵䅯䅁䅯眵䅯䅁䅅䅁䉁䅁䅁权允䅂䅁䍄䉁䅁䅁睁䅁䅁䅍䅄䅁䅁䅯兦䄰䅁䅯杊䅙䅁䅅䅁䉁䅁䅁兂㑃潈牘晕啨䅑杷允䅁䅁䅑䅁䑁䅁䅷䅁䭁䡁䱷䅁䭁䉁䜸䅁䭁䍁䝁䅁䉁䅁䅁允䅁䅁䅯条䅫䅁杷允䅁䅁䅍䅁䑁䅁䅷䅁䭁偁位䅁䭁䉁䜴䅁䉁䅁䅁允䅁䅁䅯杇䅣䅁杷允䅁䅁䅑䅁䑁䅁䅷䅁䭁偁䅁䅁䭁䅁䍅䅁䭁䅁䍕䅁䉁䅁䅁允䅁䅁䅯睒䅁䅁杷允䅁䅁䅑䅁䑁䅁䅷䅁䭁偁䅁䅁䭁䅁䍅䅁䭁䅁䍍䅁䉁䅁䅁允䅁䅁䅕㍇䡫塆猷唲䵁䅉䅅䅁䑁䅁䅁睁䵁䅁䅁权䙂䅄䅁权奁杂䅁允䅁䅁䅅䅁䭁䍁䝫䅁䵁䅉䅅䅁䙁䅁䅁睁䵁䅁䅁权灁䅅䅁权煄权䅁权浄权䅁权牄权䅁允䅁䅁䅅䅁䡁䅁䅁䅁杁畋䅚䍄䉁䅁䅁睁䅁䅁䅍䅄䅁䅁䅯兢䅷䅁䅯杊䅙䅁䅅䅁䉁䅁䅁兂塄㍯㥁浃啤䅑杷允䅁䅁䅍䅁䑁䅁䅷䅁䭁䕁䵕䅁䭁䍁䝙䅁䉁䅁䅁允䅁䅁䅕⽷潕䥘椸啖䵁䅉䅅䅁䕁䅁䅁睁䵁䅁䅁权乃䅄䅁权晁杂䅁权杁杂䅁允䅁䅁䅅䅁䭁䥁䡑䅁䵁䅉䅅䅁䕁䅁䅁睁䵁䅁䅁权捂䅁䅁权䉁杁䅁权䍁杁䅁允䅁䅁䅅䅁䙁䝁唲穳䰫偏䅨䍄䉁䅁䅁兂䅁䅁䅍䅄䅁䅁䅯兒䅷䅁䅯儵䅯䅁䅯朵䅯䅁䅯眵䅯䅁䅅䅁䉁䅁䅁权㕄权䅁䍄䉁䅁䅁睁䅁䅁䅍䅄䅁䅁䅯杓䅳䅁䅯䅇䅙䅁䅅䅁䉁䅁䅁权灁杂䅁䍄䉁䅁䅁兂䅁䅁䅍䅄䅁䅁䅯兒䅷䅁䅯儷䅯䅁䅯朵䅯䅁䅯眵䅯䅁䅅䅁䉁䅁䅁睂䅁䅁䅁䩑歮䅑杷允䅁䅁䅍䅁䑁䅁䅷䅁䭁䕁䱫䅁䭁䉁䜴䅁䉁䅁䅁允䅁䅁䅯八䅙䅁杷允䅁䅁䅍䅁䑁䅁䅷䅁䭁偁䬸䅁䭁䉁䜴䅁䉁䅁䅁允䅁䅁䅯公䅙䅁杷允䅁䅁䅕䅁䑁䅁䅷䅁䭁䵁䵯䅁䭁佁䭷䅁䭁佁䭙䅁䭁佁䭣䅁䉁䅁䅁允䅁䅁䅯䅅䅑䅁杷允䅁䅁䅑䅁䑁䅁䅷䅁䭁䕁䱫䅁䭁䉁䜸䅁䭁䍁䝁䅁䉁䅁䅁允䅁䅁䅯䅎䅣䅁杷允䅁䅁䅕䅁䑁䅁䅷䅁䭁䡁乑䅁䭁佁䭷䅁䭁佁䭙䅁䭁佁䭣䅁䉁䅁䅁允䅁䅁䅣䅁䅁䕁乂唵䵁䅉䅅䅁䙁䅁䅁睁䵁䅁䅁权䩂睃䅁权汄权䅁权浄权䅁权湄权䅁允䅁䅁䅅䅁䭁䉁䱷䅁䵁䅉䅅䅁䙁䅁䅁睁䵁䅁䅁权䩂睃䅁权灄权䅁权浄权䅁权湄权䅁允䅁䅁䅅䅁䭁䩁剉䅁䵁䅉䅅䅁䙁䅁䅁睁䵁䅁䅁权牂杄䅁权潄权䅁权浄权䅁权湄权䅁允䅁䅁䅅䅁䭁䉁䕁䅁䵁䅉䅅䅁䕁䅁䅁睁䵁䅁䅁权祂兄䅁权晁杂䅁权杁杂䅁允䅁䅁䅅䅁䭁䥁䬸䅁䵁䅉䅅䅁䑁䅁䅁睁䵁䅁䅁权祂兄䅁权歁杂䅁允䅁䅁䅅䅁䭁䩁前䅁䵁䅉䅅䅁䑁䅁䅁睁䵁䅁䅁权祂兄䅁权流杂䅁允䅁䅁䅅䅁䙁䅁䅁䅁䅁䘸䅤䍄䉁䅁䅁睁䅁䅁䅍䅄䅁䅁䅯睵䄴䅁䅯䅇䅙䅁䅅䅁䉁䅁䅁权瑁杂䅁䍄䉁䅁䅁兂䅁䅁䅍䅄䅁䅁䅯䅈䄰䅁䅯朶䅯䅁䅯朵䅯䅁䅯眶䅯䅁䅅䅁䉁䅁䅁睂䅁䅁䅁䩧汘䅑杷允䅁䅁䅍䅁䑁䅁䅷䅁䭁䕁丸䅁䭁䉁䝷䅁䉁䅁䅁允䅁䅁䅯䅈䅣䅁杷允䅁䅁䅍䅁䑁䅁䅷䅁䭁䱁佳䅁䭁䉁䝯䅁䉁䅁䅁允䅁䅁䅯兌䅙䅁杷允䅁䅁䅍䅁䑁䅁䅷䅁䭁䥁䵣䅁䭁䉁䜴䅁䉁䅁䅁允䅁䅁䅯眸䅧䅁杷允䅁䅁䅕䅁䑁䅁䅷䅁䭁䱁佳䅁䭁佁䭯䅁䭁佁䭙䅁䭁佁䭳䅁䉁䅁䅁允䅁䅁䅣䅁䅁䅁獁欵䵁䅉䅅䅁䙁䅁䅁睁䵁䅁䅁权時睃䅁权煄权䅁权浄权䅁权牄权䅁允䅁䅁䅅䅁䭁䉁䕁䅁䵁䅉䅅䅁䙁䅁䅁睁䵁䅁䅁权時睃䅁权瑄权䅁权浄权䅁权湄权䅁允䅁䅁䅅䅁䭁䉁䕁䅁䵁䅉䅅䅁䕁䅁䅁睁䵁䅁䅁权奁䅁䅁权剁䅁䅁权䙁䅁䅁允䅁䅁䅅䅁啁䩁党䅁䅫䅁䅁䍄䉁䅁䅁䅂䅁䅁䅍䅄䅁䅁䅯䄴䅳䅁䅯睈䅙䅁䅯䅉䅙䅁䅅䅁䉁䅁䅁权呂䅃䅁䍄䉁䅁䅁兂䅁䅁䅍䅄䅁䅁䅯䄴䅳䅁䅯儵䅯䅁䅯朵䅯䅁䅯眵䅯䅁䅅䅁䉁䅁䅁权㍁睃䅁䍄䉁䅁䅁兂䅁䅁䅍䅄䅁䅁䅯䅏䄴䅁䅯䄷䅯䅁䅯朵䅯䅁䅯眵䅯䅁䅅䅁䉁䅁䅁睂䅁䅁䅁䨴汪䅑杷允䅁䅁䅕䅁䑁䅁䅷䅁䭁佁䱁䅁䭁佁䭷䅁䭁佁䭙䅁䭁佁䭣䅁䉁䅁䅁允䅁䅁䅣䅁䅁䵁䙂欵䵁䅉䅅䅁䙁䅁䅁睁䵁䅁䅁权杄睃䅁权瑄权䅁权浄权䅁权湄权䅁允䅁䅁䅅䅁䡁䅁䅁䅁䅄敒䅚䍄䉁䅁䅁睁䅁䅁䅍䅄䅁䅁䅯儷䅳䅁䅯䅇䅙䅁䅅䅁䉁䅁䅁权䭂杂䅁䍄䉁䅁䅁䅂䅁䅁䅍䅄䅁䅁䅯兺䅁䅁䅯允䅉䅁䅯兂䅉䅁䅅䅁䉁䅁䅁兂汁湭㡱潵唳䅑杷允䅁䅁䅍䅁䑁䅁䅷䅁䭁佁䰰䅁䭁䉁䝯䅁䉁䅁䅁允䅁䅁䅯䅐䅙䅁杷允䅁䅁䅍䅁䑁䅁䅷䅁䭁佁䱷䅁䭁䉁䝷䅁䉁䅁䅁允䅁䅁䅯兗䅙䅁杷允䅁䅁䅍䅁䑁䅁䅷䅁䭁佁䰰䅁䭁䉁䝷䅁䉁䅁䅁允䅁䅁䅯睪䅙䅁杷允䅁䅁䅑䅁䑁䅁䅷䅁䭁䍁䅯䅁䭁䅁䅑䅁䭁䅁䅕䅁䉁䅁䅁允䅁䉁䅑䱓䡋䅁䅁䅁䵁䅉䅅䅁䕁䅁䅁睁䵁䅁䅁权瑄睃䅁权晁杂䅁权杁杂䅁允䅁䅁䅅䅁䭁偁䝑䅁䵁䅉䅅䅁䑁䅁䅁睁䵁䅁䅁权瑄睃䅁权歁杂䅁允䅁䅁䅅䅁䭁䩁剕䅁䵁䅉䅅䅁䕁䅁䅁睁䵁䅁䅁权䭃允䅁权䭁䅁䅁权䕁杁䅁允䅁䅁䅅䅁䙁䕁㍷啩杆刵䄹䍄䉁䅁䅁䅂䅁䅁䅍䅄䅁䅁䅯睫䅁䅁䅯权䅁䅁䅯䅂䅉䅁䅅䅁䉁䅁䅁权䡂䅁䅁䍄䉁䅁䅁兂䅁䅁䅍䅄䅁䅁䅯䄷䅳䅁䅯䄶䅯䅁䅯朵䅯䅁䅯眵䅯䅁䅅䅁䉁䅁䅁权䝁睃䅁䍄䉁䅁䅁兂䅁䅁䅍䅄䅁䅁䅯䄷䅳䅁䅯儷䅯䅁䅯朵䅯䅁䅯眵䅯䅁䅅䅁䉁䅁䅁睂䅁䅁䅁䕉浄䅑杷允䅁䅁䅕䅁䑁䅁䅷䅁䭁佁䰰䅁䭁佁䬰䅁䭁佁䭙䅁䭁佁䭣䅁䉁䅁䅁允䅁䅁䅯䅅䅑䅁杷允䅁䅁䅕䅁䑁䅁䅷䅁䭁䝁䵍䅁䭁佁䭕䅁䭁佁䭙䅁䭁佁䭣䅁䉁䅁䅁允䅁䅁䅯䅅䅑䅁杷允䅁䅁䅕䅁䑁䅁䅷䅁䭁䝁䵍䅁䭁佁䭷䅁䭁佁䭙䅁䭁佁䭣䅁䉁䅁䅁允䅁䅁䅯䅅䅑䅁杷允䅁䅁䅍䅁䑁䅁䅷䅁䭁䉁倰䅁䭁䍁䝑䅁䉁䅁䅁允䅁䅁䅯硬䅅䅁杷允䅁䅁䅑䅁䑁䅁䅷䅁䭁佁乍䅁䭁䉁䜸䅁䭁䍁䝁䅁䉁䅁䅁允䅁䅁䅯䉭䅅䅁杷允䅁䅁䅍䅁䑁䅁䅷䅁䭁䡁䵑䅁䭁䉁䝧䅁䉁䅁䅁允䅁䅁䅯睢䅙䅁杷允䅁䅁䅑䅁䑁䅁䅷䅁䭁䵁䉉䅁䭁䅁䅯䅁䭁䅁䍑䅁䉁䅁䅁允䅁䅁䅕捷桱扒穢歂䵁䅉䅅䅁䙁䅁䅁睁䵁䅁䅁权橄兄䅁权汄权䅁权浄权䅁权湄权䅁允䅁䅁䅅䅁䭁䅁䰸䅁䵁䅉䅅䅁䑁䅁䅁睁䵁䅁䅁权桁䅄䅁权慁杂䅁允䅁䅁䅅䅁䭁䙁䜸䅁䵁䅉䅅䅁䑁䅁䅁睁䵁䅁䅁权桁䅄䅁权敁杂䅁允䅁䅁䅅䅁䭁䡁䥑䅁䵁䅉䅅䅁䕁䅁䅁睁䵁䅁䅁权桁䅄䅁权晁杂䅁权杁杂䅁允䅁䅁䅅䅁䭁䕁䜴䅁䵁䅉䅅䅁䙁䅁䅁睁䵁䅁䅁权桁䅄䅁权汄权䅁权浄权䅁权湄权䅁允䅁䅁䅅䅁䭁䉁䕁䅁䵁䅉䅅䅁䙁䅁䅁睁䵁䅁䅁权桁䅄䅁权獄权䅁权浄权䅁权湄权䅁允䅁䅁䅅䅁䭁䉁䕁䅁䵁䅉䅅䅁䙁䅁䅁睁䵁䅁䅁权橂杄䅁权灄权䅁权浄权䅁权湄权䅁允䅁䅁䅅䅁䭁䉁䕁䅁䵁䅉䅅䅁䑁䅁䅁睁䵁䅁䅁权畁兄䅁权奁杂䅁允䅁䅁䅅䅁䭁䡁䝷䅁䵁䅉䅅䅁䑁䅁䅁睁䵁䅁䅁权畁兄䅁权敁杂䅁允䅁䅁䅅䅁䭁䙁䝑䅁䵁䅉䅅䅁䕁䅁䅁睁䵁䅁䅁权汁䅁䅁权䉁杁䅁权䍁杁䅁允䅁䅁䅅䅁䙁䍁剱䍒䐯睗䉖䍄䉁䅁䅁䅂䅁䅁䅍䅄䅁䅁䅯杌䄰䅁䅯睈䅙䅁䅯䅉䅙䅁䅅䅁䉁䅁䅁权坃杂䅁䍄䉁䅁䅁兂䅁䅁䅍䅄䅁䅁䅯杌䄰䅁䅯儵䅯䅁䅯朵䅯䅁䅯眵䅯䅁䅅䅁䉁䅁䅁权允䅂䅁䍄䉁䅁䅁兂䅁䅁䅍䅄䅁䅁䅯杌䄰䅁䅯䄶䅯䅁䅯朵䅯䅁䅯眵䅯䅁䅅䅁䉁䅁䅁权允䅂䅁䍄䉁䅁䅁兂䅁䅁䅍䅄䅁䅁䅯杌䄰䅁䅯儶䅯䅁䅯朵䅯䅁䅯眵䅯䅁䅅䅁䉁䅁䅁权允䅂䅁䍄䉁䅁䅁兂䅁䅁䅍䅄䅁䅁䅯䅱䅷䅁䅯䄶䅯䅁䅯朵䅯䅁䅯眵䅯䅁䅅䅁䉁䅁䅁权㉁睃䅁䍄䉁䅁䅁兂䅁䅁䅍䅄䅁䅁䅯杌䄰䅁䅯䄷䅯䅁䅯朵䅯䅁䅯眵䅯䅁䅅䅁䉁䅁䅁权允䅂䅁䍄䉁䅁䅁䅂䅁䅁䅍䅄䅁䅁䅯光䅳䅁䅯睈䅙䅁䅯䅉䅙䅁䅅䅁䉁䅁䅁权婃充䅁䍄䉁䅁䅁䅂䅁䅁䅍䅄䅁䅁䅯杈䅅䅁䅯允䅉䅁䅯兂䅉䅁䅅䅁䉁䅁䅁兂汁奄䥣硨㝌䅑杷允䅁䅁䅑䅁䑁䅁䅷䅁䭁䉁䈴䅁䭁䅁䍅䅁䭁䅁䍍䅁䉁䅁䅁允䅁䅁䅕捓洰挲⽭䔸䵁䅉䅅䅁䕁䅁䅁睁䵁䅁䅁权䵃允䅁权䉁杁䅁权䑁杁䅁允䅁䅁䅅䅁䙁䱁穰来慇佨䅎䍄䉁䅁䅁兂䅁䅁䅍䅄䅁䅁䅯杌䄰䅁䅯儷䅯䅁䅯朵䅯䅁䅯眵䅯䅁䅅䅁䉁䅁䅁权允䅂䅁䍄䉁䅁䅁睁䅁䅁䅍䅄䅁䅁䅯眸䄰䅁䅯杇䅙䅁䅅䅁䉁䅁䅁权㥁杂䅁䍄䉁䅁䅁睁䅁䅁䅍䅄䅁䅁䅯眸䄰䅁䅯䅈䅙䅁䅅䅁䉁䅁䅁权潂睂䅁䍄䉁䅁䅁睁䅁䅁䅍䅄䅁䅁䅯眸䄰䅁䅯䅊䅙䅁䅅䅁䉁䅁䅁权坄睂䅁䍄䉁䅁䅁兂䅁䅁䅍䅄䅁䅁䅯眸䄰䅁䅯儶䅯䅁䅯朵䅯䅁䅯眵䅯䅁䅅䅁䉁䅁䅁权䙂充䅁䍄䉁䅁䅁睁䅁䅁䅍䅄䅁䅁䅯先䅳䅁䅯杇䅙䅁䅅䅁䉁䅁䅁权㡁䅃䅁䍄䉁䅁䅁睁䅁䅁䅍䅄䅁䅁䅯硖䅁䅁䅯䅈䅙䅁䅅䅁䉁䅁䅁权偂杂䅁䍄䉁䅁䅁睁䅁䅁䅍䅄䅁䅁䅯硖䅁䅁䅯䅊䅙䅁䅅䅁䉁䅁䅁权慃充䅁䍄䉁䅁䅁兂䅁䅁䅍䅄䅁䅁䅯䅲䄴䅁䅯䄶䅯䅁䅯朵䅯䅁䅯眵䅯䅁䅅䅁䉁䅁䅁权允䅂䅁䍄䉁䅁䅁䅂䅁䅁䅍䅄䅁䅁䅯兇䅅䅁䅯权䅁䅁䅯兂䅁䅁䅅䅁䉁䅁䅁兂⭄䠱灪橊䕅䅑杷允䅁䅁䅕䅁䑁䅁䅷䅁䭁䙁兣䅁䭁佁䭫䅁䭁佁䭙䅁䭁佁䭣䅁䉁䅁䅁允䅁䅁䅯硭䅅䅁杷允䅁䅁䅍䅁䑁䅁䅷䅁䭁䭁佷䅁䭁䉁䝷䅁䉁䅁䅁允䅁䅁䅯睹䅙䅁杷允䅁䅁䅑䅁䑁䅁䅷䅁䭁䑁䅍䅁䭁䅁䍅䅁䭁䅁䍕䅁䉁䅁䅁允䅁䅁䅕䩄⽖兌奥欸䵁䅉䅅䅁䕁䅁䅁睁䵁䅁䅁权獃杄䅁权晁杂䅁权杁杂䅁允䅁䅁䅅䅁䭁䑁䝳䅁䵁䅉䅅䅁䙁䅁䅁睁䵁䅁䅁权獃杄䅁权灄权䅁权浄权䅁权湄权䅁允䅁䅁䅅䅁䭁䉁䕁䅁䵁䅉䅅䅁䕁䅁䅁睁䵁䅁䅁权婁䅁䅁权䭁䅁䅁权䕁杁䅁允䅁䅁䅅䅁䙁佁剸䉵䘶眶䅂䍄䉁䅁䅁兂䅁䅁䅍䅄䅁䅁䅯䅷䄰䅁䅯儵䅯䅁䅯朵䅯䅁䅯眵䅯䅁䅅䅁䉁䅁䅁权汃睃䅁䍄䉁䅁䅁䅂䅁䅁䅍䅄䅁䅁䅯睹䅁䅁䅯权䅁䅁䅯兂䅁䅁䅅䅁䉁䅁䅁兂汄䌰扌堫匴䅑杷允䅁䅁䅕䅁䑁䅁䅷䅁䭁䭁佷䅁䭁佁䬰䅁䭁佁䭙䅁䭁佁䭣䅁䉁䅁䅁允䅁䅁䅯䅅䅑䅁杷允䅁䅁䅍䅁䑁䅁䅷䅁䭁䵁䱯䅁䭁䉁䝷䅁䉁䅁䅁允䅁䅁䅯睩䅙䅁杷允䅁䅁䅑䅁䑁䅁䅷䅁䭁䵁䱯䅁䭁䉁䜸䅁䭁䍁䝁䅁䉁䅁䅁允䅁䅁䅯兆䅧䅁杷允䅁䅁䅕䅁䑁䅁䅷䅁䭁䅁乫䅁䭁佁䬰䅁䭁佁䭙䅁䭁佁䭣䅁䉁䅁䅁允䅁䅁䅣䅁䅁䵁权唵䵁䅉䅅䅁䑁䅁䅁睁䵁䅁䅁权摄兄䅁权奁杂䅁允䅁䅁䅅䅁䭁䍁䝫䅁䵁䅉䅅䅁䑁䅁䅁睁䵁䅁䅁权祁睃䅁权奁杂䅁允䅁䅁䅅䅁䭁䡁䝷䅁䵁䅉䅅䅁䑁䅁䅁睁䵁䅁䅁权摄兄䅁权捁杂䅁允䅁䅁䅅䅁䭁䭁䥫䅁䵁䅉䅅䅁䑁䅁䅁睁䵁䅁䅁权い权䅁权慁杂䅁允䅁䅁䅅䅁䭁䱁䝙䅁䵁䅉䅅䅁䑁䅁䅁睁䵁䅁䅁权摄兄䅁权敁杂䅁允䅁䅁䅅䅁䭁䭁䥫䅁䵁䅉䅅䅁䑁䅁䅁睁䵁䅁䅁权あ睄䅁权流杂䅁允䅁䅁䅅䅁䙁䝁浚浚浚汊䅬䍄䉁䅁䅁睁䅁䅁䅍䅄䅁䅁䅯儳䄰䅁䅯杊䅙䅁䅅䅁䉁䅁䅁兂慃婭婭塭坬䅑杷</t>
  </si>
  <si>
    <t>允䅁䅁䅕䅁䑁䅁䅷䅁䭁乁丰䅁䭁佁䭫䅁䭁佁䭙䅁䭁佁䭣䅁䉁䅁䅁允䅁䅁䅯䅅䅑䅁杷允䅁䅁䅕䅁䑁䅁䅷䅁䭁乁丰䅁䭁佁䭯䅁䭁佁䭙䅁䭁佁䭳䅁䉁䅁䅁允䅁䅁䅯䅅䅑䅁杷允䅁䅁䅕䅁䑁䅁䅷䅁䭁乁丰䅁䭁佁䭷䅁䭁佁䭙䅁䭁佁䭣䅁䉁䅁䅁允䅁䅁䅯䅅䅑䅁杷允䅁䅁䅑䅁䑁䅁䅷䅁䭁䩁佳䅁䭁䉁䜸䅁䭁䍁䝁䅁䉁䅁䅁允䅁䅁䅯杬䅙䅁杷允䅁䅁䅕䅁䑁䅁䅷䅁䭁䩁佳䅁䭁佁䭫䅁䭁佁䭙䅁䭁佁䭣䅁䉁䅁䅁允䅁䅁䅯䅅䅑䅁杷允䅁䅁䅕䅁䑁䅁䅷䅁䭁䩁佳䅁䭁佁䭯䅁䭁佁䭙䅁䭁佁䭳䅁䉁䅁䅁允䅁䅁䅯䅅䅑䅁杷允䅁䅁䅕䅁䑁䅁䅷䅁䭁䩁佳䅁䭁佁䬰䅁䭁佁䭙䅁䭁佁䭣䅁䉁䅁䅁允䅁䅁䅯䅅䅑䅁杷允䅁䅁䅍䅁䑁䅁䅷䅁䭁乁䱷䅁䭁䉁䝷䅁䉁䅁䅁允䅁䅁䅯杍䅙䅁杷允䅁䅁䅍䅁䑁䅁䅷䅁䭁乁䱷䅁䭁䉁䜴䅁䉁䅁䅁允䅁䅁䅯杍䅙䅁杷允䅁䅁䅑䅁䑁䅁䅷䅁䭁乁䱷䅁䭁䉁䜸䅁䭁䍁䝁䅁䉁䅁䅁允䅁䅁䅯剮䅅䅁杷允䅁䅁䅍䅁䑁䅁䅷䅁䭁䡁䵫䅁䭁䉁䝷䅁䉁䅁䅁允䅁䅁䅯䄷䅙䅁杷允䅁䅁䅕䅁䑁䅁䅷䅁䭁䡁免䅁䭁佁䭕䅁䭁佁䭙䅁䭁佁䭣䅁䉁䅁䅁允䅁䅁䅯䅅䅑䅁杷允䅁䅁䅕䅁䑁䅁䅷䅁䭁䑁䱯䅁䭁佁䭯䅁䭁佁䭙䅁䭁佁䭳䅁䉁䅁䅁允䅁䅁䅯䅅䅑䅁杷允䅁䅁䅍䅁䑁䅁䅷䅁䭁䱁乫䅁䭁䉁䝯䅁䉁䅁䅁允䅁䅁䅯䅷䅙䅁杷允䅁䅁䅍䅁䑁䅁䅷䅁䭁䑁乕䅁䭁䉁䜴䅁䉁䅁䅁允䅁䅁䅯村䅣䅁杷允䅁䅁䅑䅁䑁䅁䅷䅁䭁䡁䅅䅁䭁䉁䅅䅁䭁䅁䍑䅁䉁䅁䅁允䅁䉁䅑䱁樵杂䅁䅁䵁䅉䅅䅁䙁䅁䅁睁䵁䅁䅁权捄睃䅁权灄权䅁权浄权䅁权湄权䅁允䅁䅁䅅䅁䭁䩁刴䅁䵁䅉䅅䅁䑁䅁䅁睁䵁䅁䅁权㑁睄䅁权慁杂䅁允䅁䅁䅅䅁䭁䙁䝫䅁䵁䅉䅅䅁䕁䅁䅁睁䵁䅁䅁权㑁睄䅁权晁杂䅁权杁杂䅁允䅁䅁䅅䅁䭁䑁䠴䅁䵁䅉䅅䅁䑁䅁䅁睁䵁䅁䅁权㑁睄䅁权流杂䅁允䅁䅁䅅䅁䙁䉁畓⭒㙆䙰䅚䍄䉁䅁䅁䅂䅁䅁䅍䅄䅁䅁䅯睮䅅䅁䅯充䅁䅁䅯䅂䅉䅁䅅䅁䉁䅁䅁䅆䅃扮楁䅁䅁䅁杷允䅁䅁䅕䅁䑁䅁䅷䅁䭁䑁偧䅁䭁佁䭧䅁䭁佁䭙䅁䭁佁䭣䅁䉁䅁䅁允䅁䅁䅯䅅䅑䅁杷允䅁䅁䅕䅁䑁䅁䅷䅁䭁䑁偧䅁䭁佁䭯䅁䭁佁䭙䅁䭁佁䭳䅁䉁䅁䅁允䅁䅁䅯䅅䅑䅁杷允䅁䅁䅕䅁䑁䅁䅷䅁䭁䑁偧䅁䭁佁䭷䅁䭁佁䭙䅁䭁佁䭣䅁䉁䅁䅁允䅁䅁䅯䅅䅑䅁杷允䅁䅁䅕䅁䑁䅁䅷䅁䭁䑁偧䅁䭁佁䬰䅁䭁佁䭙䅁䭁佁䭣䅁䉁䅁䅁允䅁䅁䅯䅅䅑䅁杷允䅁䅁䅍䅁䑁䅁䅷䅁䭁䵁临䅁䭁䉁䝷䅁䉁䅁䅁允䅁䅁䅯睒䅙䅁杷允䅁䅁䅕䅁䑁䅁䅷䅁䭁䩁偧䅁䭁佁䬰䅁䭁佁䭙䅁䭁佁䭣䅁䉁䅁䅁允䅁䅁䅣䅁䅁䝁啁欵䵁䅉䅅䅁䑁䅁䅁睁䵁䅁䅁权佄兄䅁权歁杂䅁允䅁䅁䅅䅁䭁䩁券䅁䵁䅉䅅䅁䕁䅁䅁睁䵁䅁䅁权汃䅁䅁权䭁䅁䅁权䙁䅁䅁允䅁䅁䅅䅁䙁䡁焹䡶呓乇⽑䍄䉁䅁䅁䅂䅁䅁䅍䅄䅁䅁䅯共䅅䅁䅯充䅁䅁䅯兂䅁䅁䅅䅁䉁䅁䅁䅆䅁爰䔸䅁䅁䅁杷允䅁䅁䅕䅁䑁䅁䅷䅁䭁䵁临䅁䭁佁䭫䅁䭁佁䭙䅁䭁佁䭣䅁䉁䅁䅁允䅁䅁䅯䉯䅅䅁杷允䅁䅁䅍䅁䑁䅁䅷䅁䭁䝁乧䅁䭁䉁䝷䅁䉁䅁䅁允䅁䅁䅯杗䅙䅁杷允䅁䅁䅕䅁䑁䅁䅷䅁䭁佁䴸䅁䭁佁䭧䅁䭁佁䭙䅁䭁佁䭣䅁䉁䅁䅁允䅁䅁䅯杂䅳䅁杷允䅁䅁䅕䅁䑁䅁䅷䅁䭁佁䴸䅁䭁佁䭫䅁䭁佁䭙䅁䭁佁䭣䅁䉁䅁䅁允䅁䅁䅯副䅅䅁杷允䅁䅁䅍䅁䑁䅁䅷䅁䭁䅁何䅁䭁䍁䝙䅁䉁䅁䅁允䅁䅁䅕硥畓⭒慇䕗䵁䅉䅅䅁䕁䅁䅁睁䵁䅁䅁权偄䅁䅁权䉁杁䅁权䍁杁䅁允䅁䅁䅅䅁䙁䥁硄䉄䍰整䅤䍄䉁䅁䅁兂䅁䅁䅍䅄䅁䅁䅯杌䄴䅁䅯儶䅯䅁䅯朵䅯䅁䅯眵䅯䅁䅅䅁䉁䅁䅁权㑁杅䅁䍄䉁䅁䅁睁䅁䅁䅍䅄䅁䅁䅯杒䅷䅁䅯杈䅙䅁䅅䅁䉁䅁䅁权橄杂䅁䍄䉁䅁䅁兂䅁䅁䅍䅄䅁䅁䅯眷䅷䅁䅯儷䅯䅁䅯朵䅯䅁䅯眵䅯䅁䅅䅁䉁䅁䅁睂䅁䅁䅁䥧氳䅑杷允䅁䅁䅍䅁䑁䅁䅷䅁䭁䭁䵯䅁䭁䉁䜴䅁䉁䅁䅁允䅁䅁䅯杭䅙䅁杷允䅁䅁䅑䅁䑁䅁䅷䅁䭁䑁䅫䅁䭁䅁䍅䅁䭁䅁䍉䅁䉁䅁䅁允䅁䅁䅕㘴噔兴婥〳䵁䅉䅅䅁䑁䅁䅁睁䵁䅁䅁权㑂睃䅁权慁杂䅁允䅁䅁䅅䅁䭁䉁䝳䅁䵁䅉䅅䅁䕁䅁䅁睁䵁䅁䅁权㝂䅁䅁权䉁杁䅁权䙁杁䅁允䅁䅁䅅䅁䙁䉁娵㥲㥩䵘䅤䍄䉁䅁䅁䅂䅁䅁䅍䅄䅁䅁䅯睇䅅䅁䅯䅂䅁䅁䅯兂䅁䅁䅅䅁䉁䅁䅁䅆杂灳䕧䅁䅁䅁杷允䅁䅁䅑䅁䑁䅁䅷䅁䭁䱁䱕䅁䭁䉁䜸䅁䭁䍁䝁䅁䉁䅁䅁允䅁䅁䅯䅔䅣䅁杷允䅁䅁䅍䅁䑁䅁䅷䅁䭁䡁䱧䅁䭁䉁䜴䅁䉁䅁䅁允䅁䅁䅯兂䅧䅁杷允䅁䅁䅍䅁䑁䅁䅷䅁䭁䡁䱧䅁䭁䍁䝙䅁䉁䅁䅁允䅁䅁䅕䉵䘶ㄶ䥅䕗䵁䅉䅅䅁䑁䅁䅁睁䵁䅁䅁权牁睃䅁权敁杂䅁允䅁䅁䅅䅁䭁佁䜰䅁䵁䅉䅅䅁䕁䅁䅁睁䵁䅁䅁权允䅁䅁权䉁杁䅁权䙁杁䅁允䅁䅁䅅䅁䙁䩁猰㌹⭰摫䅊䍄䉁䅁䅁兂䅁䅁䅍䅄䅁䅁䅯䅥䅳䅁䅯儷䅯䅁䅯朵䅯䅁䅯眵䅯䅁䅅䅁䉁䅁䅁权允䅂䅁䍄䉁䅁䅁睁䅁䅁䅍䅄䅁䅁䅯眯䄴䅁䅯杇䅙䅁䅅䅁䉁䅁䅁权敂杂䅁䍄䉁䅁䅁睁䅁䅁䅍䅄䅁䅁䅯眯䄴䅁䅯䅈䅙䅁䅅䅁䉁䅁䅁权乂杂䅁䍄䉁䅁䅁䅂䅁䅁䅍䅄䅁䅁䅯杮䅁䅁䅯充䅁䅁䅯䅂䅉䅁䅅䅁䉁䅁䅁䅆杄圷䍙䅁䅁䅁杷允䅁䅁䅍䅁䑁䅁䅷䅁䭁䡁免䅁䭁䍁䝑䅁䉁䅁䅁允䅁䅁䅯桯䅅䅁杷允䅁䅁䅍䅁䑁䅁䅷䅁䭁䡁兑䅁䭁䍁䝑䅁䉁䅁䅁允䅁䅁䅯儯䅣䅁杷允䅁䅁䅍䅁䑁䅁䅷䅁䭁偁伸䅁䭁䍁䝙䅁䉁䅁䅁允䅁䅁䅕牕敧敨創啓䵁䅉䅅䅁䙁䅁䅁睁䵁䅁䅁权䥁杄䅁权獄权䅁权浄权䅁权湄权䅁允䅁䅁䅅䅁䭁䉁䕁䅁䵁䅉䅅䅁䙁䅁䅁睁䵁䅁䅁权⽄杄䅁权汄权䅁权浄权䅁权湄权䅁允䅁䅁䅅䅁䭁䉁䕁䅁䵁䅉䅅䅁䙁䅁䅁睁䵁䅁䅁权⽄杄䅁权潄权䅁权浄权䅁权湄权䅁允䅁䅁䅅䅁䭁䉁䕁䅁䵁䅉䅅䅁䙁䅁䅁睁䵁䅁䅁权⽄杄䅁权獄权䅁权浄权䅁权湄权䅁允䅁䅁䅅䅁䭁䉁䕁䅁䵁䅉䅅䅁䙁䅁䅁睁䵁䅁䅁权慂睃䅁权獄权䅁权浄权䅁权湄权䅁允䅁䅁䅅䅁䡁䅁䅁䅁䅂畱䅖䍄䉁䅁䅁䅂䅁䅁䅍䅄䅁䅁䅯䄫䅅䅁䅯充䅁䅁䅯兂䅁䅁䅅䅁䉁䅁䅁䅆䥄卂䔴䅁䅁䅁杷允䅁䅁䅑䅁䑁䅁䅷䅁䭁䥁久䅁䭁䉁䜸䅁䭁䍁䝁䅁䉁䅁䅁允䅁䅁䅯全䅣䅁杷允䅁䅁䅕䅁䑁䅁䅷䅁䭁䥁久䅁䭁佁䭕䅁䭁佁䭙䅁䭁佁䭣䅁䉁䅁䅁允䅁䅁䅯䅈䅳䅁杷允䅁䅁䅕䅁䑁䅁䅷䅁䭁䥁久䅁䭁佁䬰䅁䭁佁䭙䅁䭁佁䭣䅁䉁䅁䅁允䅁䅁䅣䅁䅁䅁㑁欵䵁䅉䅅䅁䕁䅁䅁睁䵁䅁䅁权婂睃䅁权晁杂䅁权杁杂䅁允䅁䅁䅅䅁䭁䕁䝷䅁䵁䅉䅅䅁䕁䅁䅁睁䵁䅁䅁权睂䅁䅁权剁䅁䅁权䕁杁䅁允䅁䅁䅅䅁啁䍁剄睺䅣䅁䅁䍄䉁䅁䅁兂䅁䅁䅍䅄䅁䅁䅯兗䅳䅁䅯䄶䅯䅁䅯朵䅯䅁䅯眵䅯䅁䅅䅁䉁䅁䅁权允䅂䅁䍄䉁䅁䅁䅂䅁䅁䅍䅄䅁䅁䅯兂䅅䅁䅯充䅁䅁䅯䅂䅉䅁䅅䅁䉁䅁䅁䅆䅃搴即䅁䅁䅁杷允䅁䅁䅕䅁䑁䅁䅷䅁䭁䙁䱫䅁䭁佁䭫䅁䭁佁䭙䅁䭁佁䭣䅁䉁䅁䅁允䅁䅁䅯䅅䅑䅁杷允䅁䅁䅕䅁䑁䅁䅷䅁䭁䙁䱫䅁䭁佁䭯䅁䭁佁䭙䅁䭁佁䭳䅁䉁䅁䅁允䅁䅁䅯䅅䅑䅁杷允䅁䅁䅑䅁䑁䅁䅷䅁䭁䉁䉑䅁䭁䉁䅅䅁䭁䅁䅕䅁䉁䅁䅁允䅁䉁䅑䭁琶䅃䅁䅁䵁䅉䅅䅁䙁䅁䅁睁䵁䅁䅁权婂睃䅁权獄权䅁权浄权䅁权湄权䅁允䅁䅁䅅䅁䭁䉁䕁䅁䵁䅉䅅䅁䑁䅁䅁睁䵁䅁䅁权䑃䅄䅁权奁杂䅁允䅁䅁䅅䅁䭁䑁䜰䅁䵁䅉䅅䅁䑁䅁䅁睁䵁䅁䅁权䑃䅄䅁权慁杂䅁允䅁䅁䅅䅁䭁䑁䜰䅁䵁䅉䅅䅁䑁䅁䅁睁䵁䅁䅁权楄杄䅁权慁杂䅁允䅁䅁䅅䅁䭁䙁䜴䅁䵁䅉䅅䅁䕁䅁䅁睁䵁䅁䅁权牂䅁䅁权剁䅁䅁权䕁杁䅁允䅁䅁䅅䅁啁䅁奃䄴䄴䅁䅁䍄䉁䅁䅁兂䅁䅁䅍䅄䅁䅁䅯睧䅷䅁䅯朶䅯䅁䅯朵䅯䅁䅯眶䅯䅁䅅䅁䉁䅁䅁权允䅂䅁䍄䉁䅁䅁睁䅁䅁䅍䅄䅁䅁䅯儯䅷䅁䅯䅇䅙䅁䅅䅁䉁䅁䅁权㕁杂䅁䍄䉁䅁䅁兂䅁䅁䅍䅄䅁䅁䅯睧䅷䅁䅯䄷䅯䅁䅯朵䅯䅁䅯眵䅯䅁䅅䅁䉁䅁䅁权允䅂䅁䍄䉁䅁䅁睁䅁䅁䅍䅄䅁䅁䅯䅈䄰䅁䅯杈䅙䅁䅅䅁䉁䅁䅁权佃睂䅁䍄䉁䅁䅁睁䅁䅁䅍䅄䅁䅁䅯䅈䄰䅁䅯杊䅙䅁䅅䅁䉁䅁䅁兂偃癷潕䩘堹䅑杷允䅁䅁䅍䅁䑁䅁䅷䅁䭁䙁佉䅁䭁䉁䝧䅁䉁䅁䅁允䅁䅁䅯兌䅙䅁杷允䅁䅁䅍䅁䑁䅁䅷䅁䭁䙁佉䅁䭁䉁䝯䅁䉁䅁䅁允䅁䅁䅯兌䅙䅁杷允䅁䅁䅑䅁䑁䅁䅷䅁䭁䙁䉉䅁䭁䅁䅑䅁䭁䅁䍑䅁䉁䅁䅁允䅁䉁䅑假浱䅁䅁䅁䵁䅉䅅䅁䕁䅁䅁睁䵁䅁䅁权䵃允䅁权䕁䅁䅁权䕁杁䅁允䅁䅁䅅䅁啁䩁㝩来䅅䅁䅁䍄䉁䅁䅁兂䅁䅁䅍䅄䅁䅁䅯杦䄴䅁䅯朶䅯䅁䅯朵䅯䅁䅯眶䅯䅁䅅䅁䉁䅁䅁权允䅂䅁䍄䉁䅁䅁睁䅁䅁䅍䅄䅁䅁䅯睸䅳䅁䅯䅇䅙䅁䅅䅁䉁䅁䅁权㡂杂䅁䍄䉁䅁䅁兂䅁䅁䅍䅄䅁䅁䅯杦䄴䅁䅯儷䅯䅁䅯朵䅯䅁䅯眵䅯䅁䅅䅁䉁䅁䅁权允䅂䅁䍄䉁䅁䅁睁䅁䅁䅍䅄䅁䅁䅯硤䅁䅁䅯䅇䅙䅁䅅䅁䉁䅁䅁权䭂杂䅁䍄䉁䅁䅁䅂䅁䅁䅍䅄䅁䅁䅯睡䅅䅁䅯充䅁䅁䅯兂䅁䅁䅅䅁䉁䅁䅁权䡂䅁䅁䍄䉁䅁䅁睁䅁䅁䅍䅄䅁䅁䅯硤䅁䅁䅯䅈䅙䅁䅅䅁䉁䅁䅁权㍂杂䅁䍄䉁䅁䅁睁䅁䅁䅍䅄䅁䅁䅯䉥䅁䅁䅯杈䅙䅁䅅䅁䉁䅁䅁权啁睂䅁䍄䉁䅁䅁䅂䅁䅁䅍䅄䅁䅁䅯䅳䅅䅁䅯允䅉䅁䅯杁䅉䅁䅅䅁䉁䅁䅁兂扁唵䬫䥂呌䅑杷允䅁䅁䅕䅁䑁䅁䅷䅁䭁䙁䱷䅁䭁佁䭕䅁䭁佁䭙䅁䭁佁䭣䅁䉁䅁䅁允䅁䅁䅯䅅䅑䅁杷允䅁䅁䅕䅁䑁䅁䅷䅁䭁䡁兣䅁䭁佁䭯䅁䭁佁䭙䅁䭁佁䭳䅁䉁䅁䅁允䅁䅁䅣䅁䅁䕁佄唵䵁䅉䅅䅁䙁䅁䅁睁䵁䅁䅁权㍂䅅䅁权獄权䅁权浄权䅁权湄权䅁允䅁䅁䅅䅁䡁䅁䅁䅁䅂畺䅖䍄䉁䅁䅁兂䅁䅁䅍䅄䅁䅁䅯䉥䅁䅁䅯䄷䅯䅁䅯朵䅯䅁䅯眵䅯䅁䅅䅁䉁䅁䅁睂䅁䅁䅁䱷汐䅑杷允䅁䅁䅕䅁䑁䅁䅷䅁䭁䡁兣䅁䭁佁䬰䅁䭁佁䭙䅁䭁佁䭣䅁䉁䅁䅁允䅁䅁䅣䅁䅁䕁佄唵䵁䅉䅅䅁䑁䅁䅁睁䵁䅁䅁权歄杄䅁权奁杂䅁允䅁䅁䅅䅁䭁䉁䝫䅁䵁䅉䅅䅁䑁䅁䅁睁䵁䅁䅁权歄杄䅁权慁杂䅁允䅁䅁䅅䅁䭁䉁䝳䅁䵁䅉䅅䅁䑁䅁䅁睁䵁䅁䅁权歄杄䅁权捁杂䅁允䅁䅁䅅䅁䭁䑁䝉䅁䵁䅉䅅䅁䙁䅁䅁睁䵁䅁䅁权剃䅄䅁权汄权䅁权浄权䅁权湄权䅁允䅁䅁䅅䅁䭁䉁䱷䅁䵁䅉䅅䅁䙁䅁䅁睁䵁䅁䅁权⭃杄䅁权潄权䅁权浄权䅁权湄权䅁允䅁䅁䅅䅁䭁偁䬴䅁䵁䅉䅅䅁䑁䅁䅁睁䵁䅁䅁权歄杄䅁权流杂䅁允䅁䅁䅅䅁䙁䅁塲㍯㥁汃䅤䍄䉁䅁䅁兂䅁䅁䅍䅄䅁䅁䅯䄵䄴䅁䅯儵䅯䅁䅯朵䅯䅁䅯眵䅯䅁䅅䅁䉁䅁䅁权捁睃䅁䍄䉁䅁䅁兂䅁䅁䅍䅄䅁䅁䅯䄵䄴䅁䅯䄶䅯䅁䅯朵䅯䅁䅯眵䅯䅁䅅䅁䉁䅁䅁权䝁睃䅁䍄䉁䅁䅁兂䅁䅁䅍䅄䅁䅁䅯䄵䄴䅁䅯朶䅯䅁䅯朵䅯䅁䅯眶䅯䅁䅅䅁䉁䅁䅁睂䅁䅁䅁䕷浘䅑杷允䅁䅁䅍䅁䑁䅁䅷䅁䭁䥁䵁䅁䭁䍁䝙䅁䉁䅁䅁允䅁䅁䅕場啯歲硦啗䵁䅉䅅䅁䙁䅁䅁睁䵁䅁䅁权䩁䅄䅁权潄权䅁权浄权䅁权湄权䅁允䅁䅁䅅䅁䭁䙁䱅䅁䵁䅉䅅䅁䕁䅁䅁睁䵁䅁䅁权獃䅁䅁权䉁杁䅁权䑁杁䅁允䅁䅁䅅䅁䙁䱁睕桢乥久䅴䍄䉁䅁䅁兂䅁䅁䅍䅄䅁䅁䅯元䅷䅁䅯朶䅯䅁䅯朵䅯䅁䅯眶䅯䅁䅅䅁䉁䅁䅁睂䅁䅁䅁䑑洷䅑杷允䅁䅁䅍䅁䑁䅁䅷䅁䭁䙁䵫䅁䭁䉁䝯䅁䉁䅁䅁允䅁䅁䅯杷䅙䅁杷允䅁䅁䅍䅁䑁䅁䅷䅁䭁䙁䵫䅁䭁䉁䝷䅁䉁䅁䅁允䅁䅁䅯睩䅙䅁杷允䅁䅁䅑䅁䑁䅁䅷䅁䭁䙁䵫䅁䭁䉁䜸䅁䭁䍁䝁䅁䉁䅁䅁允䅁䅁䅯杶䅣䅁杷允䅁䅁䅕䅁䑁䅁䅷䅁䭁䙁䵫䅁䭁佁䭕䅁䭁佁䭙䅁䭁佁䭣䅁䉁䅁䅁允䅁䅁䅯䅅䅑䅁杷允䅁䅁䅕䅁䑁䅁䅷䅁䭁䍁䰸䅁䭁佁䭯䅁䭁佁䭙䅁䭁佁䭳䅁䉁䅁䅁允䅁䅁䅯䅅䅑䅁杷允䅁䅁䅕䅁䑁䅁䅷䅁䭁䅁乫䅁䭁佁䭷䅁䭁佁䭙䅁䭁佁䭣䅁䉁䅁䅁允䅁䅁䅣䅁䅁䵁权唵䵁䅉䅅䅁䙁䅁䅁睁䵁䅁䅁权婂䅄䅁权瑄权䅁权浄权䅁权湄权䅁允䅁䅁䅅䅁䭁䉁䕁䅁䵁䅉䅅䅁䕁䅁䅁睁䵁䅁䅁权扁睃䅁权晁杂䅁权杁杂䅁允䅁䅁䅅䅁䭁䕁䝷䅁䵁䅉䅅䅁䑁䅁䅁睁䵁䅁䅁权扁睃䅁权流杂䅁允䅁䅁䅅䅁䙁佁㙆䭆䠵噷䅒䍄䉁䅁䅁兂䅁䅁䅍䅄䅁䅁䅯睇䅳䅁䅯朶䅯䅁䅯朵䅯䅁䅯眶䅯䅁䅅䅁䉁䅁䅁权允䅂䅁䍄䉁䅁䅁睁䅁䅁䅍䅄䅁䅁䅯兖䄰䅁䅯杇䅙䅁䅅䅁䉁䅁䅁权楂杂䅁䍄䉁䅁䅁兂䅁䅁䅍䅄䅁䅁䅯睉䄰䅁䅯儷䅯䅁䅯朵䅯䅁䅯眵䅯䅁䅅䅁䉁䅁䅁权允䅂䅁䍄䉁䅁䅁睁䅁䅁䅍䅄䅁䅁䅯兖䄰䅁䅯䅊䅙䅁䅅䅁䉁䅁䅁权䥁睂䅁䍄䉁䅁䅁睁䅁䅁䅍䅄䅁䅁䅯兖䄰䅁䅯杊䅙䅁䅅䅁䉁䅁䅁兂䙃ㄶ㑇版呖䅑杷允䅁䅁䅕䅁䑁䅁䅷䅁䭁䙁乕䅁䭁佁䭕䅁䭁佁䭙䅁䭁佁䭣䅁䉁䅁䅁允䅁䅁䅯李䅳䅁杷允䅁䅁䅕䅁䑁䅁䅷䅁䭁䙁乕䅁䭁佁䭯䅁䭁佁䭙䅁䭁佁䭳䅁䉁䅁䅁允䅁䅁䅯䅅䅑䅁杷允䅁䅁䅍䅁䑁䅁䅷䅁䭁䵁䰴䅁䭁䉁䝧䅁䉁䅁䅁允䅁䅁䅯䅦䅙䅁杷允䅁䅁䅍䅁䑁䅁䅷䅁䭁䵁䰴䅁䭁䉁䝷䅁䉁䅁䅁允䅁䅁䅯杙䅙䅁杷允䅁䅁䅕䅁䑁䅁䅷䅁䭁䍁八䅁䭁佁䭕䅁䭁佁䭙䅁䭁佁䭣䅁䉁䅁䅁允䅁䅁䅯儫䅯䅁杷允䅁䅁䅍䅁䑁䅁䅷䅁䭁䵁䰴䅁䭁䍁䝑䅁䉁䅁䅁允䅁䅁䅯䅃䅣䅁杷允䅁䅁䅕䅁䑁䅁䅷䅁䭁䵁䰴䅁䭁佁䭕䅁䭁佁䭙䅁䭁佁䭣䅁䉁䅁䅁允䅁䅁䅯䅅䅑䅁杷允䅁䅁䅕䅁䑁䅁䅷䅁䭁䵁䰴䅁䭁佁䭯䅁䭁佁䭙䅁䭁佁䭳䅁䉁䅁䅁允䅁䅁䅯䅅䅑䅁杷允䅁䅁䅍䅁䑁䅁䅷䅁䭁䡁乑䅁䭁䉁䝧䅁䉁䅁䅁允䅁䅁䅯䅦䅙䅁杷允䅁䅁䅕䅁䑁䅁䅷䅁䭁䱁伴䅁䭁佁䭕䅁䭁佁䭙䅁䭁佁䭣䅁䉁䅁䅁允䅁䅁䅯儫䅯䅁杷允䅁䅁䅑䅁䑁䅁䅷䅁䭁䍁䅅䅁䭁䉁䅅䅁䭁䅁䅕䅁䉁䅁䅁允䅁䉁䅑䥉㉬睁䅁䅁䵁䅉䅅䅁䙁䅁䅁睁䵁䅁䅁权佄睃䅁权瑄权䅁权浄权䅁权湄权䅁允䅁䅁䅅䅁䭁䉁䕁䅁䵁䅉䅅䅁䑁䅁䅁睁䵁䅁䅁权桂䅄䅁权奁杂䅁允䅁䅁䅅䅁䭁䕁䝑䅁䵁䅉䅅䅁䑁䅁䅁睁䵁䅁䅁权噁䅅䅁权敁杂䅁允䅁䅁䅅䅁䭁乁䝕䅁䵁䅉䅅䅁䕁䅁䅁睁䵁䅁䅁权十允䅁权䭁䅁䅁权䕁杁䅁允䅁䅁䅅䅁䙁䩁䑚㉩湺眫䅤䍄䉁䅁䅁䅂䅁䅁䅍䅄䅁䅁䅯剆䅁䅁䅯睈䅙䅁䅯䅉䅙䅁䅅䅁䉁䅁䅁权䕃睂䅁䍄䉁䅁䅁睁䅁䅁䅍䅄䅁䅁䅯䄳䅷䅁䅯䅇䅙䅁䅅䅁䉁䅁䅁权䩂睂䅁䍄䉁䅁䅁䅂䅁䅁䅍䅄䅁䅁䅯兯䅅䅁䅯充䅁䅁䅯䅂䅉䅁䅅䅁䉁䅁䅁䅆权ㅄ䝫䅁䅁䅁杷允䅁䅁䅍䅁䑁䅁䅷䅁䭁乁䴰䅁䭁䉁䝧䅁䉁䅁䅁允䅁䅁䅯䅒䅙䅁杷允䅁䅁䅑䅁䑁䅁䅷䅁䭁䉁䉁䅁䭁䅁䅑䅁䭁䅁䅕䅁䉁䅁䅁允䅁䉁䅑䤰㔲兆䅁䅁䵁䅉䅅䅁䙁䅁䅁睁䵁䅁䅁权奄䅅䅁权煄权䅁权浄权䅁权牄权䅁允䅁䅁䅅䅁䡁䅁䅁䅁杁畐䅚䍄䉁䅁䅁兂䅁䅁䅍䅄䅁䅁䅯剆䅁䅁䅯儶䅯䅁䅯朵䅯䅁䅯眵䅯䅁䅅䅁䉁䅁䅁权牃充䅁䍄䉁䅁䅁兂䅁䅁䅍䅄䅁䅁䅯剆䅁䅁䅯儷䅯䅁䅯朵䅯䅁䅯眵䅯䅁䅅䅁䉁䅁䅁睂䅁䅁䅁䝁汘䅑杷允䅁䅁䅍䅁䑁䅁䅷䅁䭁偁䭧䅁䭁䉁䝧䅁䉁䅁䅁允䅁䅁䅯䅦䅙䅁杷允䅁䅁䅕䅁䑁䅁䅷䅁䭁䝁佷䅁䭁佁䬰䅁䭁佁䭙䅁䭁佁䭣䅁䉁䅁䅁允䅁䅁䅣䅁䅁䵁䩂欵䵁䅉䅅䅁䑁䅁䅁睁䵁䅁䅁权㑄权䅁权敁杂䅁允䅁䅁䅅䅁䭁䑁䝑䅁䵁䅉䅅䅁䙁䅁䅁睁䵁䅁䅁权㑄权䅁权汄权䅁权浄权䅁权湄权䅁允䅁䅁䅅䅁䭁䉁䕁䅁䵁䅉䅅䅁䑁䅁䅁睁䵁䅁䅁权瑂䅄䅁权慁杂䅁允䅁䅁䅅䅁䭁䑁䝷䅁䵁䅉䅅䅁䑁䅁䅁睁䵁䅁䅁权瑂䅄䅁权捁杂䅁允䅁䅁䅅䅁䭁䡁䝣䅁䵁䅉䅅䅁䑁䅁䅁睁䵁䅁䅁权瑂䅄䅁权歁杂䅁允䅁䅁䅅䅁䭁䭁剷䅁䵁䅉䅅䅁䙁䅁䅁睁䵁䅁䅁权䥂兄䅁权獄权䅁权浄权䅁权湄权䅁允䅁䅁䅅䅁䭁䉁䕁䅁䵁䅉䅅䅁䙁䅁䅁睁䵁䅁䅁权瑂䅄䅁权獄权䅁权浄权䅁权湄权䅁允䅁䅁䅅䅁䭁䉁䕁䅁䵁䅉䅅䅁䑁䅁䅁睁䵁䅁䅁权灄杄䅁权歁杂䅁允䅁䅁䅅䅁䭁䉁䕁䅁䵁䅉䅅䅁䑁䅁䅁睁䵁䅁䅁权灄杄䅁权流杂䅁允䅁䅁䅅䅁䙁䡁㥅瑃橥䙕䅖䍄䉁䅁䅁兂䅁䅁䅍䅄䅁䅁䅯睶䄰䅁䅯儶䅯䅁䅯朵䅯䅁䅯眵䅯䅁䅅䅁䉁䅁䅁权畄充䅁䍄䉁䅁䅁兂䅁䅁䅍䅄䅁䅁䅯儶䄴䅁䅯儷䅯䅁䅯朵䅯䅁䅯眵䅯䅁䅅䅁䉁䅁䅁权允䅂䅁䍄䉁䅁䅁睁䅁䅁䅍䅄䅁䅁䅯睌䅷䅁䅯杇䅙䅁䅅䅁䉁䅁䅁权婂杂䅁䍄䉁䅁䅁兂䅁䅁䅍䅄䅁䅁䅯睌䅷䅁䅯儶䅯䅁䅯朵䅯䅁䅯眵䅯䅁䅅䅁䉁䅁䅁权瑃充䅁䍄䉁䅁䅁兂䅁䅁䅍䅄䅁䅁䅯睌䅷䅁䅯儷䅯䅁䅯朵䅯䅁䅯眵䅯䅁䅅䅁䉁䅁䅁睂䅁䅁䅁䑙浶䅑杷允䅁䅁䅍䅁䑁䅁䅷䅁䭁䥁佉䅁䭁䉁䝧䅁䉁䅁䅁允䅁䅁䅯兇䅙䅁杷允䅁䅁䅍䅁䑁䅁䅷䅁䭁䥁佉䅁䭁䉁䝯䅁䉁䅁䅁允䅁䅁䅯睇䅙䅁杷允䅁䅁䅍䅁䑁䅁䅷䅁䭁䱁佫䅁䭁䍁䝙䅁䉁䅁䅁允䅁䅁䅕⽷潕䥘匫歖䵁䅉䅅䅁䑁䅁䅁睁䵁䅁䅁权䍃杄䅁权捁杂䅁允䅁䅁䅅䅁䭁䕁䝫䅁䵁䅉䅅䅁䙁䅁䅁睁䵁䅁䅁权䍃杄䅁权獄权䅁权浄权䅁权湄权䅁允䅁䅁䅅䅁䡁䅁䅁䅁杄畋䅚䍄䉁䅁䅁睁䅁䅁䅍䅄䅁䅁䅯杩䄰䅁䅯杇䅙䅁䅅䅁䉁䅁䅁权䱂杂䅁䍄䉁䅁䅁睁䅁䅁䅍䅄䅁䅁䅯杩䄰䅁䅯䅊䅙䅁䅅䅁䉁䅁䅁权畃充䅁䍄䉁䅁䅁兂䅁䅁䅍䅄䅁䅁䅯杩䄰䅁䅯儶䅯䅁䅯朵䅯䅁䅯眵䅯䅁䅅䅁䉁䅁䅁权允䅂䅁䍄䉁䅁䅁兂䅁䅁䅍䅄䅁䅁䅯眱䅷䅁䅯朶䅯䅁䅯朵䅯䅁䅯眶䅯䅁䅅䅁䉁䅁䅁睂䅁䅁䅁䐴浲䅑杷允䅁䅁䅕䅁䑁䅁䅷䅁䭁䥁乯䅁䭁佁䭯䅁䭁佁䭙䅁䭁佁䭳䅁䉁䅁䅁允䅁䅁䅯䅅䅑䅁杷允䅁䅁䅕䅁䑁䅁䅷䅁䭁䙁丸䅁䭁佁䭫䅁䭁佁䭙䅁䭁佁䭣䅁䉁䅁䅁允䅁䅁䅯硲䅅䅁杷允䅁䅁䅍䅁䑁䅁䅷䅁䭁䅁䵁䅁䭁䍁䝑䅁䉁䅁䅁允䅁䅁䅯䉳䅅䅁杷允䅁䅁䅑䅁䑁䅁䅷䅁䭁䵁䉧䅁䭁䉁䅅䅁䭁䅁䅕䅁䉁䅁䅁允䅁䉁䅑䵡慈䅋䅁䅁䵁䅉䅅䅁䑁䅁䅁睁䵁䅁䅁权䥄䅄䅁权敁杂䅁允䅁䅁䅅䅁䭁䅁䱉䅁䵁䅉䅅䅁䑁䅁䅁睁䵁䅁䅁权䥄䅄䅁权歁杂䅁允䅁䅁䅅䅁䭁䱁剅䅁䵁䅉䅅䅁䙁䅁䅁睁䵁䅁䅁权䥄䅄䅁权潄权䅁权浄权䅁权湄权䅁允䅁䅁䅅䅁䭁䉁䕁䅁䵁䅉䅅䅁䙁䅁䅁睁䵁䅁䅁权䥄䅄䅁权灄权䅁权浄权䅁权湄权䅁允䅁䅁䅅䅁䭁䉁䕁䅁䵁䅉䅅䅁䙁䅁䅁睁䵁䅁䅁权䥄䅄䅁权瑄权䅁权浄权䅁权湄权䅁允䅁䅁䅅䅁䭁䉁䕁䅁䵁䅉䅅䅁䑁䅁䅁睁䵁䅁䅁权煃兄䅁权慁杂䅁允䅁䅁䅅䅁䭁䑁䜴䅁䵁䅉䅅䅁䙁䅁䅁睁䵁䅁䅁权䩁睃䅁权灄权䅁权浄权䅁权湄权䅁允䅁䅁䅅䅁䭁䙁剫䅁䵁䅉䅅䅁䑁䅁䅁睁䵁䅁䅁权時兄䅁权歁杂䅁允䅁䅁䅅䅁䭁䉁䕁䅁䵁䅉䅅䅁䕁䅁䅁睁䵁䅁䅁权ㅁ允䅁权䭁䅁䅁权䙁䅁䅁允䅁䅁䅅䅁䙁䭁睒児塲⭯⽧䍄䉁䅁䅁䅂䅁䅁䅍䅄䅁䅁䅯杸䅅䅁䅯充䅁䅁䅯兂䅁䅁䅅䅁䉁䅁䅁䅆䅁煰㙙䅁䅁䅁杷允䅁䅁䅕䅁䑁䅁䅷䅁䭁䙁久䅁䭁佁䬰䅁䭁佁䭙䅁䭁佁䭣䅁䉁䅁䅁允䅁䅁䅯䅅䅑䅁杷允䅁䅁䅕䅁䑁䅁䅷䅁䭁䵁䵅䅁䭁佁䬰䅁䭁佁䭙䅁䭁佁䭣䅁䉁䅁䅁允䅁䅁䅣䅁䅁䍁婁欵䵁䅉䅅䅁䑁䅁䅁睁䵁䅁䅁权䍂兄䅁权慁杂䅁允䅁䅁䅅䅁䭁䵁䝍䅁䵁䅉䅅䅁䑁䅁䅁睁䵁䅁䅁权扁杄䅁权奁杂䅁允䅁䅁䅅䅁䭁䡁䝷䅁䵁䅉䅅䅁䙁䅁䅁睁䵁䅁䅁权㙁睃䅁权汄权䅁权浄权䅁权湄权䅁允䅁䅁䅅䅁䭁䉁䕁䅁䵁䅉䅅䅁䙁䅁䅁睁䵁䅁䅁权浄兄䅁权煄权䅁权浄权䅁权牄权䅁允䅁䅁䅅䅁䭁䉁䕁䅁䵁䅉䅅䅁䙁䅁䅁睁䵁䅁䅁权䵃杄䅁权煄权䅁权浄权䅁权牄权䅁允䅁䅁䅅䅁䡁䅁䅁䅁杁畍䅚䍄䉁䅁䅁兂䅁䅁䅍䅄䅁䅁䅯睔䄰䅁䅯儵䅯䅁䅯朵䅯䅁䅯眵䅯䅁䅅䅁䉁䅁䅁权允䅂䅁䍄䉁䅁䅁兂䅁䅁䅍䅄䅁䅁䅯村䄰䅁䅯儷䅯䅁䅯朵䅯䅁䅯眵䅯䅁䅅䅁䉁䅁䅁睂䅁䅁䅁䑧浺䅑杷允䅁䅁䅍䅁䑁䅁䅷䅁䭁乁䵙䅁䭁䍁䝑䅁䉁䅁䅁允䅁䅁䅯硳䅅䅁杷允䅁䅁䅍䅁䑁䅁䅷䅁䭁䱁䱑䅁䭁䉁䜴䅁䉁䅁䅁允䅁䅁䅯睎䅙䅁杷允䅁䅁䅑䅁䑁䅁䅷䅁䭁䱁䱍䅁䭁䉁䜸䅁䭁䍁䝁䅁䉁䅁䅁允䅁䅁䅯䅔䅙䅁杷允䅁䅁䅍䅁䑁䅁䅷䅁䭁䱁䱑䅁䭁䍁䝑䅁䉁䅁䅁允䅁䅁䅯剴䅅䅁杷允䅁䅁䅍䅁䑁䅁䅷䅁䭁䱁䱍䅁䭁䍁䝙䅁䉁䅁䅁允䅁䉁䅑睕䅁䅁䅁䅁䵁䅉䅅䅁䙁䅁䅁睁䵁䅁䅁权ぃ睃䅁权潄权䅁权浄权䅁权湄权䅁允䅁䅁䅅䅁䭁䉁䕁䅁䵁䅉䅅䅁䑁䅁䅁睁䵁䅁䅁权䙃杄䅁权奁杂䅁允䅁䅁䅅䅁䭁䕁䝁䅁䵁䅉䅅䅁䙁䅁䅁睁䵁䅁䅁权穃睃䅁权灄权䅁权浄权䅁权湄权䅁允䅁䅁䅅䅁䭁䉁䕁䅁䵁䅉䅅䅁䙁䅁䅁睁䵁䅁䅁权ぃ睃䅁权灄权䅁权浄权䅁权湄权䅁允䅁䅁䅅䅁䭁䉁䕁䅁䵁䅉䅅䅁䕁䅁䅁睁䵁䅁䅁权瑃䅁䅁权䉁杁䅁权䑁杁䅁允䅁䅁䅅䅁䙁偁呚㙢渫伳䅴䍄䉁䅁䅁睁䅁䅁䅍䅄䅁䅁䅯眫䄰䅁䅯䅈䅙䅁䅅䅁䉁䅁䅁权呁䅃䅁䍄䉁䅁䅁睁䅁䅁䅍䅄䅁䅁䅯眫䄰䅁䅯杈䅙䅁䅅䅁䉁䅁䅁权穄䅃䅁䍄䉁䅁䅁䅂䅁䅁䅍䅄䅁䅁䅯眫䄰䅁䅯睈䅙䅁䅯䅉䅙䅁䅅䅁䉁䅁䅁权噁元䅁䍄䉁䅁䅁睁䅁䅁䅍䅄䅁䅁䅯眫䄰䅁䅯杊䅙䅁䅅䅁䉁䅁䅁兂㝂䭆䠵吴扰䅑杷允䅁䅁䅕䅁䑁䅁䅷䅁䭁偁乳䅁䭁佁䭧䅁䭁佁䭙䅁䭁佁䭣䅁䉁䅁䅁允䅁䅁䅯术䅯䅁杷允䅁䅁䅕䅁䑁䅁䅷䅁䭁偁乳䅁䭁佁䭯䅁䭁佁䭙䅁䭁佁䭳䅁䉁䅁䅁允䅁䅁䅣䅁䅁䵁㕁欵䵁䅉䅅䅁䙁䅁䅁睁䵁䅁䅁权橃睄䅁权汄权䅁权浄权䅁权湄权䅁允䅁䅁䅅䅁䭁䉁䕁䅁䵁䅉䅅䅁䙁䅁䅁睁䵁䅁䅁权㝄兄䅁权獄权䅁权浄权䅁权湄权䅁允䅁䅁䅅䅁䡁䅁䅁䅁䅃敬䅒䍄䉁䅁䅁睁䅁䅁䅍䅄䅁䅁䅯条䅳䅁䅯䅈䅙䅁䅅䅁䉁䅁䅁权楂杂䅁䍄䉁䅁䅁兂䅁䅁䅍䅄䅁䅁䅯睹䅳䅁䅯儶䅯䅁䅯朵䅯䅁䅯眵䅯䅁䅅䅁䉁䅁䅁权千杅䅁䍄䉁䅁䅁䅂䅁䅁䅍䅄䅁䅁䅯眰䅁䅁䅯权䅁䅁䅯兂䅁䅁䅅䅁䉁䅁䅁兂䥂場啯獲散䅑杷允䅁䅁䅕䅁䑁䅁䅷䅁䭁偁乳䅁䭁佁䬰䅁䭁佁䭙䅁䭁佁䭣䅁䉁䅁䅁允䅁䅁䅣䅁䅁䵁㕁欵䵁䅉䅅䅁䑁䅁䅁睁䵁䅁䅁权塁睃䅁权慁杂䅁允䅁䅁䅅䅁䭁䑁䜰䅁䵁䅉䅅䅁䑁䅁䅁睁䵁䅁䅁权塁睃䅁权捁杂䅁允䅁䅁䅅䅁䭁䝁䡧䅁䵁䅉䅅䅁䑁䅁䅁睁䵁䅁䅁权塁睃䅁权敁杂䅁允䅁䅁䅅䅁䭁䝁䡯䅁䵁䅉䅅䅁䑁䅁䅁睁䵁䅁䅁权塁睃䅁权歁杂䅁允䅁䅁䅅䅁䭁䱁剣䅁䵁䅉䅅䅁䑁䅁䅁睁䵁䅁䅁权塁睃䅁权流杂䅁允䅁䅁䅅䅁䙁䝁浚浚浚汸䅸䍄䉁䅁䅁兂䅁䅁䅍䅄䅁䅁䅯睆䅳䅁䅯䄶䅯䅁䅯朵䅯䅁䅯眵䅯䅁䅅䅁䉁䅁䅁权允䅂䅁䍄䉁䅁䅁睁䅁䅁䅍䅄䅁䅁䅯杌䄴䅁䅯䅊䅙䅁䅅䅁䉁䅁䅁权㑃充䅁䍄䉁䅁䅁睁䅁䅁䅍䅄䅁䅁䅯䅪䅷䅁䅯䅇䅙䅁䅅䅁䉁䅁䅁权療杂䅁䍄䉁䅁䅁睁䅁䅁䅍䅄䅁䅁䅯兪䅷䅁䅯䅈䅙䅁䅅䅁䉁䅁䅁权䱃杂䅁䍄䉁䅁䅁睁䅁䅁䅍䅄䅁䅁䅯兪䅷䅁䅯䅊䅙䅁䅅䅁䉁䅁䅁权㝃充䅁䍄䉁䅁䅁䅂䅁䅁䅍䅄䅁䅁䅯䅲䅅䅁䅯权䅁䅁䅯䅂䅉䅁䅅䅁䉁䅁䅁兂摄䅊䉡啬䕍䅑杷允䅁䅁䅕䅁䑁䅁䅷䅁䭁䥁䵷䅁䭁佁䭕䅁䭁佁䭙䅁䭁佁䭣䅁䉁䅁䅁允䅁䅁䅯䅅䅑䅁杷允䅁䅁䅕䅁䑁䅁䅷䅁䭁䥁䴰䅁䭁佁䭕䅁䭁佁䭙䅁䭁佁䭣䅁䉁䅁䅁允䅁䅁䅯䅇䅳䅁杷允䅁䅁䅕䅁䑁䅁䅷䅁䭁䅁乣䅁䭁佁䬰䅁䭁佁䭙䅁䭁佁䭣䅁䉁䅁䅁允䅁䅁䅣䅁䅁䝁䕂欵䵁䅉䅅䅁䑁䅁䅁睁䵁䅁䅁权千睃䅁权捁杂䅁允䅁䅁䅅䅁䭁䍁䝯䅁䵁䅉䅅䅁䑁䅁䅁睁䵁䅁䅁权千睃䅁权歁杂䅁允䅁䅁䅅䅁䭁䱁到䅁䵁䅉䅅䅁䑁䅁䅁睁䵁䅁䅁权潂兄䅁权歁杂䅁允䅁䅁䅅䅁䭁䱁刴䅁䵁䅉䅅䅁䕁䅁䅁睁䵁䅁䅁权敃䅁䅁权䉁杁䅁权䙁杁䅁允䅁䅁䅅䅁䙁䙁瀯㘳㥌䱏䄱䍄䉁䅁䅁兂䅁䅁䅍䅄䅁䅁䅯䅧䅷䅁䅯䄶䅯䅁䅯朵䅯䅁䅯眵䅯䅁䅅䅁䉁䅁䅁权䝁睃䅁䍄䉁䅁䅁兂䅁䅁䅍䅄䅁䅁䅯䅧䄴䅁䅯儷䅯䅁䅯朵䅯䅁䅯眵䅯䅁䅅䅁䉁䅁䅁权允䅂䅁䍄䉁䅁䅁兂䅁䅁䅍䅄䅁䅁䅯內䄴䅁䅯儷䅯䅁䅯朵䅯䅁䅯眵䅯䅁䅅䅁䉁䅁䅁权允䅂䅁䍄䉁䅁䅁睁䅁䅁䅍䅄䅁䅁䅯儯䄴䅁䅯杇䅙䅁䅅䅁䉁䅁䅁权瑁杂䅁䍄䉁䅁䅁睁䅁䅁䅍䅄䅁䅁䅯儯䄴䅁䅯杊䅙䅁䅅䅁䉁䅁䅁兂䑄匹捨な噊䅑杷允䅁䅁䅑䅁䑁䅁䅷䅁䭁䭁䄸䅁䭁䅁䍅䅁䭁䅁䍉䅁䉁䅁䅁允䅁䅁䅕㔸剱䍙㉭䔶䵁䅉䅅䅁䕁䅁䅁睁䵁䅁䅁权瑂允䅁权䕁䅁䅁权䙁䅁䅁允䅁䅁䅅䅁啁䙁穐児䅁䅁䅁䍄䉁䅁䅁兂䅁䅁䅍䅄䅁䅁䅯儯䄴䅁䅯儵䅯䅁䅯朵䅯䅁䅯眵䅯䅁䅅䅁䉁䅁䅁权允䅂䅁䍄䉁䅁䅁睁䅁䅁䅍䅄䅁䅁䅯杳䄰䅁䅯杈䅙䅁䅅䅁䉁䅁䅁权㉂杂䅁䍄䉁䅁䅁兂䅁䅁䅍䅄䅁䅁䅯儯䄴䅁䅯儶䅯䅁䅯朵䅯䅁䅯眵䅯䅁䅅䅁䉁䅁䅁权允䅂䅁䍄䉁䅁䅁䅂䅁䅁䅍䅄䅁䅁䅯入䄴䅁䅯睈䅙䅁䅯䅉䅙䅁䅅䅁䉁䅁䅁权䱁元䅁䍄䉁䅁䅁睁䅁䅁䅍䅄䅁䅁䅯入䄴䅁䅯杊䅙䅁䅅䅁䉁䅁䅁兂䙃ㄶ㑇獈啖䅑杷允䅁䅁䅕䅁䑁䅁䅷䅁䭁䡁佫䅁䭁佁䭧䅁䭁佁䭙䅁䭁佁䭣䅁䉁䅁䅁允䅁䅁䅯䅅䅑䅁杷允䅁䅁䅕䅁䑁䅁䅷䅁䭁䡁佫䅁䭁佁䭫䅁䭁佁䭙䅁䭁佁䭣䅁䉁䅁䅁允䅁䅁䅯䅅䅑䅁杷允䅁䅁䅑䅁䑁䅁䅷䅁䭁偁䉁䅁䭁䅁䅑䅁䭁䅁䅕䅁䉁䅁䅁允䅁䉁䅑䥷え䅁䅁䅁䵁䅉䅅䅁䙁䅁䅁睁䵁䅁䅁权㕂杄䅁权煄权䅁权浄权䅁权牄权䅁允䅁䅁䅅䅁䭁䉁䕁䅁䵁䅉䅅䅁䑁䅁䅁睁䵁䅁䅁权⭁兄䅁权敁杂䅁允䅁䅁䅅䅁䭁䍁䥍䅁䵁䅉䅅䅁䑁䅁䅁睁䵁䅁䅁权⭁兄䅁权流杂䅁允䅁䅁䅅䅁䙁䅁䅁䅁䅁䙯䅤䍄䉁䅁䅁兂䅁䅁䅍䅄䅁䅁䅯材䄰䅁䅯儵䅯䅁䅯朵䅯䅁䅯眵䅯䅁䅅䅁䉁䅁䅁权奁睃䅁䍄䉁䅁䅁兂䅁䅁䅍䅄䅁䅁䅯䅶䅷䅁䅯儷䅯䅁䅯朵䅯䅁䅯眵䅯䅁䅅䅁䉁䅁䅁睂䅁䅁䅁䔴洷䅑杷允䅁䅁䅕䅁䑁䅁䅷䅁䭁䑁临䅁䭁佁䭯䅁䭁佁䭙䅁䭁佁䭳䅁䉁䅁䅁允䅁䅁䅣䅁䅁䝁䱂欵䵁䅉䅅䅁䙁䅁䅁睁䵁䅁䅁权⭁兄䅁权獄权䅁权浄权䅁权湄权䅁允䅁䅁䅅䅁䡁䅁䅁䅁䅄体䅚䍄䉁䅁䅁睁䅁䅁䅍䅄䅁䅁䅯杍䄰䅁䅯杇䅙䅁䅅䅁䉁䅁䅁权獂杂䅁䍄䉁䅁䅁睁䅁䅁䅍䅄䅁䅁䅯杍䄰䅁䅯䅈䅙䅁䅅䅁䉁䅁䅁权䩄䅃䅁䍄䉁䅁䅁睁䅁䅁䅍䅄䅁䅁䅯杫䄰䅁䅯杊䅙䅁䅅䅁䉁䅁䅁兂歃䑣䬰㠱塎䅑杷允䅁䅁䅑䅁䑁䅁䅷䅁䭁䑁义䅁䭁䉁䜸䅁䭁䍁䝁䅁䉁䅁䅁允䅁䅁䅯杹䅧䅁杷允䅁䅁䅕䅁䑁䅁䅷䅁䭁䑁义䅁䭁佁䬰䅁䭁佁䭙䅁䭁佁䭣䅁䉁䅁䅁允䅁䅁䅣䅁䅁䅁䩁欵䵁䅉䅅䅁䑁䅁䅁睁䵁䅁䅁权噁䅄䅁权慁杂䅁允䅁䅁䅅䅁䭁䵁䜰䅁䵁䅉䅅䅁䕁䅁䅁睁䵁䅁䅁权ㅃ杄䅁权晁杂䅁权杁杂䅁允䅁䅁䅅䅁䭁䡁卫䅁䵁䅉䅅䅁䑁䅁䅁睁䵁䅁䅁权噁䅄䅁权歁杂䅁允䅁䅁䅅䅁䭁䵁剉䅁䵁䅉䅅䅁䑁䅁䅁睁䵁䅁䅁权㙁䅄䅁权歁杂䅁允䅁䅁䅅䅁䭁䵁前䅁䵁䅉䅅䅁䑁䅁䅁睁䵁䅁䅁权歃䅄䅁权歁杂䅁允䅁䅁䅅䅁䭁䵁剑䅁䵁䅉䅅䅁䙁䅁䅁睁䵁䅁䅁权噁䅄䅁权汄权䅁权浄权䅁权湄权䅁允䅁䅁䅅䅁䭁䉁䱧䅁䵁䅉䅅䅁䑁䅁䅁睁䵁䅁䅁权㍃睃䅁权歁杂䅁允䅁䅁䅅䅁䭁䵁剕䅁䵁䅉䅅䅁䑁䅁䅁睁䵁䅁䅁权㍃睃䅁权流杂䅁允䅁䅁䅅䅁䙁佁㙆䭆䠵噑䅎䍄䉁䅁䅁睁䅁䅁䅍䅄䅁䅁䅯睇䅷䅁䅯杊䅙䅁䅅䅁䉁䅁䅁兂㉄䙋偹瑷啖䅑杷允䅁䅁䅕䅁䑁䅁䅷䅁䭁䉁䵳䅁䭁佁䭯䅁䭁佁䭙䅁䭁佁䭳䅁䉁䅁䅁允䅁䅁䅯䅅䅑䅁杷允䅁䅁䅍䅁䑁䅁䅷䅁䭁佁佷䅁䭁䉁䝯䅁䉁䅁䅁允䅁䅁䅯䅐䅧䅁杷允䅁䅁䅕䅁䑁䅁䅷䅁䭁䉁䵳䅁䭁佁䭷䅁䭁佁䭙䅁䭁佁䭣䅁䉁䅁䅁允䅁䅁䅯䅅䅑䅁杷允䅁䅁䅑䅁䑁䅁䅷䅁䭁䝁䉣䅁䭁䉁䅅䅁䭁䅁䅕䅁䉁䅁䅁允䅁䉁䅑住䭱睒䅁䅁䵁䅉䅅䅁䕁䅁䅁睁䵁䅁䅁权䅁允䅁权䭁䅁䅁权䕁杁䅁允䅁䅁䅅䅁䙁䉁奂扏䥔獤⼴䍄䉁䅁䅁䅂䅁䅁䅍䅄䅁䅁䅯眵䄴䅁䅯睈䅙䅁䅯䅉䅙䅁䅅䅁䉁䅁䅁权剂睂䅁䍄䉁䅁䅁兂䅁䅁䅍䅄䅁䅁䅯眵䄴䅁䅯䄶䅯䅁䅯朵䅯䅁䅯眵䅯䅁䅅䅁䉁䅁䅁权䝁睃䅁䍄䉁䅁䅁䅂䅁䅁䅍䅄䅁䅁䅯入䅁䅁䅯允䅉䅁䅯睁䅉䅁䅅䅁䉁䅁䅁兂元塣㑴䥘唳䅑杷允䅁䅁䅕䅁䑁䅁䅷䅁䭁佁佣䅁䭁佁䭯䅁䭁佁䭙䅁䭁佁䭳䅁䉁䅁䅁允䅁䅁䅣䅁䅁䥁牁欵䵁䅉䅅䅁䙁䅁䅁睁䵁䅁䅁权睃䅄䅁权潄权䅁权浄权䅁权湄权䅁允䅁䅁䅅䅁䭁䉁䕁䅁䵁䅉䅅䅁䕁䅁䅁睁䵁䅁䅁权硁兄䅁权晁杂䅁权杁杂䅁允䅁䅁䅅䅁䭁䕁䝷䅁䵁䅉䅅䅁䑁䅁䅁睁䵁䅁䅁权硁兄䅁权歁杂䅁允䅁䅁䅅䅁䭁䝁䡣䅁䵁䅉䅅䅁䑁䅁䅁睁䵁䅁䅁权硁兄䅁权流杂䅁允䅁䅁䅅䅁䙁䙁偹癷潕䙄䅨䍄䉁䅁䅁兂䅁䅁䅍䅄䅁䅁䅯六䅷䅁䅯儷䅯䅁䅯朵䅯䅁䅯眵䅯䅁䅅䅁䉁䅁䅁权允䅂䅁䍄䉁䅁䅁兂䅁䅁䅍䅄䅁䅁䅯免䄰䅁䅯儵䅯䅁䅯朵䅯䅁䅯眵䅯䅁䅅䅁䉁䅁䅁权允䅂䅁䍄䉁䅁䅁兂䅁䅁䅍䅄䅁䅁䅯免䄰䅁䅯朶䅯䅁䅯朵䅯䅁䅯眶䅯䅁䅅䅁䉁䅁䅁权允䅂䅁䍄䉁䅁䅁睁䅁䅁䅍䅄䅁䅁䅯睂䄸䅁䅯䅊䅙䅁䅅䅁䉁䅁䅁权䝄充䅁䍄䉁䅁䅁䅂䅁䅁䅍䅄䅁䅁䅯杖䅁䅁䅯充䅁䅁䅯兂䅁䅁䅅䅁䉁䅁䅁䅆摁朶浯䅁䅁䅁杷允䅁䅁䅕䅁䑁䅁䅷䅁䭁佁乣䅁䭁佁䬰䅁䭁佁䭙䅁䭁佁䭣䅁䉁䅁䅁允䅁䅁䅯䅅䅑䅁杷允䅁䅁䅍䅁䑁䅁䅷䅁䭁䑁佑䅁䭁䉁䝧䅁䉁䅁䅁允䅁䅁䅯䅑䅙䅁杷允䅁䅁䅑䅁䑁䅁䅷䅁䭁䥁䅳䅁䭁䅁䅯䅁䭁䅁䍑䅁䉁䅁䅁允䅁䅁䅕硨婢発呤稸䴸䅉䅅䅁䕁䅁䅁睁䵁䅁䅁权獄䅁䅁权剁䅁䅁权䕁杁䅁允䅁䅁䅅䅁啁偁瑧杊䅑䅁䅁䍄䉁䅁䅁睁䅁䅁䅍䅄䅁䅁䅯䅎䄴䅁䅯䅈䅙䅁䅅䅁䉁䅁䅁权敃杂䅁䍄䉁䅁䅁睁䅁䅁䅍䅄䅁䅁䅯杂䄰䅁䅯䅈䅙䅁䅅䅁䉁䅁䅁权䍃杂䅁䍄䉁䅁䅁睁䅁䅁䅍䅄䅁䅁䅯䅳䅷䅁䅯䅊䅙䅁䅅䅁䉁䅁䅁权䥁睂䅁䍄䉁䅁䅁䅂䅁䅁䅍䅄䅁䅁䅯兮䅁䅁䅯权䅁䅁䅯䅂䅉䅁䅅䅁䉁䅁䅁兂㙄浦㡱䩤䙍䅑杷允䅁䅁䅕䅁䑁䅁䅷䅁䭁䑁佑䅁䭁佁䭕䅁䭁佁䭙䅁䭁佁䭣䅁䉁䅁䅁允䅁䅁䅯杇䅳䅁杷允䅁䅁䅕䅁䑁䅁䅷䅁䭁䑁佑䅁䭁佁䭫䅁䭁佁䭙䅁䭁佁䭣䅁䉁䅁䅁允䅁䅁䅯䉹䅅䅁杷允䅁䅁䅕䅁䑁䅁䅷䅁䭁䑁佑䅁䭁佁䭷䅁䭁佁䭙䅁䭁佁䭣䅁䉁䅁䅁允䅁䅁䅣䅁䅁䅁㡂唵䵁䅉䅅䅁䕁䅁䅁睁䵁䅁䅁权桂䅁䅁权䉁杁䅁权䑁杁䅁允䅁䅁䅅䅁䙁䍁䙢㑸灥倵䅚䍄䉁䅁䅁兂䅁䅁䅍䅄䅁䅁䅯䅎䄴䅁䅯儷䅯䅁䅯朵䅯䅁䅯眵䅯䅁䅅䅁䉁䅁䅁睂䅁䅁䅁䡁決䅑杷允䅁䅁䅑䅁䑁䅁䅷䅁䭁䙁䵑䅁䭁䉁䜸䅁䭁䍁䝁䅁䉁䅁䅁允䅁䅁䅯剹䅅䅁杷允䅁䅁䅕䅁䑁䅁䅷䅁䭁䙁䵑䅁䭁佁䭕䅁䭁佁䭙䅁䭁佁䭣䅁䉁䅁䅁允䅁䅁䅯睎䅳䅁杷允䅁䅁䅕䅁䑁䅁䅷䅁䭁䙁䵑䅁䭁佁䭫䅁䭁佁䭙䅁䭁佁䭣䅁䉁䅁䅁允䅁䅁䅯桹䅅䅁杷允䅁䅁䅕䅁䑁䅁䅷䅁䭁䙁䵑䅁䭁佁䭷䅁䭁佁䭙䅁䭁佁䭣䅁䉁䅁䅁允䅁䅁䅣䅁䅁䭁允欵䵁䅉䅅䅁䙁䅁䅁睁䵁䅁䅁权畃兄䅁权瑄权䅁权浄权䅁权湄权䅁允䅁䅁䅅䅁䭁䉁䕁䅁䵁䅉䅅䅁䑁䅁䅁睁䵁䅁䅁权瑃睃䅁权捁杂䅁允䅁䅁䅅䅁䭁䭁䥫䅁䵁䅉䅅䅁䙁䅁䅁睁䵁䅁䅁权橂兄䅁权汄权䅁权浄权䅁权湄权䅁允䅁䅁䅅䅁䭁䉁䕁䅁䵁䅉䅅䅁䙁䅁䅁睁䵁䅁䅁权睁睃䅁权獄权䅁权浄权䅁权湄权䅁允䅁䅁䅅䅁䭁䉁䕁䅁䵁䅉䅅䅁䑁䅁䅁睁䵁䅁䅁权歄睃䅁权捁杂䅁允䅁䅁䅅䅁䭁䵁䝣䅁䵁䅉䅅䅁䑁䅁䅁睁䵁䅁䅁权敃兄䅁权流杂䅁允䅁䅁䅅䅁䙁乁橥䑣䬰ㅊ䅨䍄䉁䅁䅁睁䅁䅁䅍䅄䅁䅁䅯䄵䅳䅁䅯杈䅙䅁䅅䅁䉁䅁䅁权䡄杂䅁䍄䉁䅁䅁兂䅁䅁䅍䅄䅁䅁䅯䅭䅷䅁䅯儶䅯䅁䅯朵䅯䅁䅯眵䅯䅁䅅䅁䉁䅁䅁权允䅂䅁䍄䉁䅁䅁兂䅁䅁䅍䅄䅁䅁䅯䄵䅳䅁䅯䄶䅯䅁䅯朵䅯䅁䅯眵䅯䅁䅅䅁䉁䅁䅁权允䅂䅁䍄䉁䅁䅁兂䅁䅁䅍䅄䅁䅁䅯䄵䅳䅁䅯儶䅯䅁䅯朵䅯䅁䅯眵䅯䅁䅅䅁䉁䅁䅁权允䅂䅁䍄䉁䅁䅁睁䅁䅁䅍䅄䅁䅁䅯䅷䅳䅁䅯䅇䅙䅁䅅䅁䉁䅁䅁权䩂睂䅁䍄䉁䅁䅁睁䅁䅁䅍䅄䅁䅁䅯睬䅷䅁䅯䅈䅙䅁䅅䅁䉁䅁䅁权畁睂䅁䍄䉁䅁䅁䅂䅁䅁䅍䅄䅁䅁䅯材䅁䅁䅯允䅉䅁䅯兂䅉䅁䅅䅁䉁䅁䅁兂⽃卂䅎橦䱦䅑杷允䅁䅁䅍䅁䑁䅁䅷䅁䭁䵁䱁䅁䭁䉁䜴䅁䉁䅁䅁允䅁䅁䅯兢䅧䅁杷允䅁䅁䅑䅁䑁䅁䅷䅁䭁䙁䄰䅁䭁䅁䍅䅁䭁䅁䍍䅁䉁䅁䅁允䅁䅁䅕塁歙捺捯欰䵁䅉䅅䅁䙁䅁䅁睁䵁䅁䅁权䅄睃䅁权煄权䅁权浄权䅁权牄权䅁允䅁䅁䅅䅁䡁䅁䅁䅁䅁畔䅚䍄䉁䅁䅁兂䅁䅁䅍䅄䅁䅁䅯杶䄰䅁䅯儷䅯䅁䅯朵䅯䅁䅯眵䅯䅁䅅䅁䉁䅁䅁睂䅁䅁䅁䴴汐䅑杷允䅁䅁䅕䅁䑁䅁䅷䅁䭁䵁䱁䅁䭁佁䭷䅁䭁佁䭙䅁䭁佁䭣䅁䉁䅁䅁允䅁䅁䅣䅁䅁䥁杁欵䵁䅉䅅䅁䑁䅁䅁睁䵁䅁䅁权橄睄䅁权奁杂䅁允䅁䅁䅅䅁䭁䕁䝑䅁䵁䅉䅅䅁䙁䅁䅁睁䵁䅁䅁权楄睄䅁权灄权䅁权浄权䅁权湄权䅁允䅁䅁䅅䅁䭁䉁䕁䅁䵁䅉䅅䅁䙁䅁䅁睁䵁䅁䅁权橄睄䅁权灄权䅁权浄权䅁权湄权䅁允䅁䅁䅅䅁䭁䉁䕁䅁䵁䅉䅅䅁䙁䅁䅁睁䵁䅁䅁权楄睄䅁权煄权䅁权浄权䅁权牄权䅁允䅁䅁䅅䅁䭁䉁䕁䅁䵁䅉䅅䅁䙁䅁䅁睁䵁䅁䅁权橄睄䅁权煄权䅁权浄权䅁权牄权䅁允䅁䅁䅅䅁䭁䉁䕁䅁䵁䅉䅅䅁䑁䅁䅁睁䵁䅁䅁权䡁睄䅁权慁杂䅁允䅁䅁䅅䅁䭁䵁䝁䅁䵁䅉䅅䅁䕁䅁䅁睁䵁䅁䅁权㑁兄䅁权晁杂䅁权杁杂䅁允䅁䅁䅅䅁䭁䑁䝧䅁䵁䅉䅅䅁䕁䅁䅁睁䵁䅁䅁权䅁睃䅁权晁杂䅁权杁杂䅁允䅁䅁䅅䅁䭁䩁䥷䅁䵁䅉䅅䅁䙁䅁䅁睁䵁䅁䅁权㑁兄䅁权灄权䅁权浄权䅁权湄权䅁允䅁䅁䅅䅁䭁䉁䕁䅁䵁䅉䅅䅁䙁䅁䅁睁䵁䅁䅁权㑁兄䅁权煄权䅁权浄权䅁权牄权䅁允䅁䅁䅅䅁䭁䉁䕁䅁䵁䅉䅅䅁䑁䅁䅁睁䵁䅁䅁权灃䅄䅁权奁杂䅁允䅁䅁䅅䅁䭁䍁䜰䅁䵁䅉䅅䅁䕁䅁䅁睁䵁䅁䅁权䉄䅁䅁权䕁䅁䅁权䙁䅁䅁允䅁䅁䅅䅁啁䙁䭧兔䅕䅁䅁䍄䉁䅁䅁䅂䅁䅁䅍䅄䅁䅁䅯儸䅁䅁䅯权䅁䅁䅯兂䅁䅁䅅䅁䉁䅁䅁兂奂扏䥔牤䔴䅑杷允䅁䅁䅑䅁䑁䅁䅷䅁䭁䭁䵫䅁䭁䉁䜸䅁䭁䍁䝁䅁䉁䅁䅁允䅁䅁䅯睍䅙䅁杷允䅁䅁䅑䅁䑁䅁䅷䅁䭁偁䅳䅁䭁䅁䍅䅁䭁䅁䍕䅁䉁䅁䅁允䅁䅁䅕栯⽲低啳〰䵁䅉䅅䅁䕁䅁䅁睁䵁䅁䅁权㝄䅁䅁权䉁杁䅁权䑁杁䅁允䅁䅁䅅䅁䙁䅁畆湫䙚瑧䅤䍄䉁䅁䅁䅂䅁䅁䅍䅄䅁䅁䅯克䅅䅁䅯权䅁䅁䅯䅂䅉䅁䅅䅁䉁䅁䅁兂坂楄礲敮ㄯ睐杷允䅁䅁䅕䅁䑁䅁䅷䅁䭁䭁䵫䅁䭁佁䭧䅁䭁佁䭙䅁䭁佁䭣䅁䉁䅁䅁允䅁䅁䅯杂䅳䅁杷允䅁䅁䅕䅁䑁䅁䅷䅁䭁䭁䵫䅁䭁佁䭷䅁䭁佁䭙䅁䭁佁䭣䅁䉁䅁䅁允䅁䅁䅣䅁䅁䭁䵄䔵䵁䅉䅅䅁䑁䅁䅁睁䵁䅁䅁权䭄睄䅁权奁杂䅁允䅁䅁䅅䅁䭁䍁䜰䅁䵁䅉䅅䅁䑁䅁䅁睁䵁䅁䅁权䭄睄䅁权慁杂䅁允䅁䅁䅅䅁䭁䍁䜰䅁䵁䅉䅅䅁䙁䅁䅁睁䵁䅁䅁权䭄睄䅁权潄权䅁权浄权䅁权湄权䅁允䅁䅁䅅䅁䭁䅁䱙䅁䵁䅉䅅䅁䙁䅁䅁睁䵁䅁䅁权䭄睄䅁权煄权䅁权浄权䅁权牄权䅁允䅁䅁䅅䅁䡁䅁䅁䅁权畍䅚䍄䉁䅁䅁兂䅁䅁䅍䅄䅁䅁䅯杹䄸䅁䅯䄷䅯䅁䅯朵䅯䅁䅯眵䅯䅁䅅䅁䉁䅁䅁睂䅁䅁䅁䵯歺䅑杷允䅁䅁䅍䅁䑁䅁䅷䅁䭁䅁临䅁䭁䉁䜴䅁䉁䅁䅁允䅁䅁䅯杫䅙䅁杷允䅁䅁䅑䅁䑁䅁䅷䅁䭁䙁䉕䅁䭁䅁䍅䅁䭁䅁䍉䅁䉁䅁䅁允䅁䅁䅕呡歕畄之唶䵁䅉䅅䅁䕁䅁䅁睁䵁䅁䅁权塄允䅁权䕁䅁䅁权䕁杁䅁允䅁䅁䅅䅁啁䉁扔䅮䅁䅁䅁䍄䉁䅁䅁兂䅁䅁䅍䅄䅁䅁䅯杄䄰䅁䅯儵䅯䅁䅯朵䅯䅁䅯眵䅯䅁䅅䅁䉁䅁䅁权允䅂䅁䍄䉁䅁䅁睁䅁䅁䅍䅄䅁䅁䅯朰䄸䅁䅯䅇䅙䅁䅅䅁䉁䅁䅁权㡂杂䅁䍄䉁䅁䅁睁䅁䅁䅍䅄䅁䅁䅯朰䄸䅁䅯杇䅙䅁䅅䅁䉁䅁䅁权楂杂䅁䍄䉁䅁䅁䅂䅁䅁䅍䅄䅁䅁䅯关䅅䅁䅯充䅁䅁䅯䅂䅉䅁䅅䅁䉁䅁䅁䅆杁獉兊䅁䅁䅁杷允䅁䅁䅕䅁䑁䅁䅷䅁䭁䭁䵁䅁䭁佁䭕䅁䭁佁䭙䅁䭁佁䭣䅁䉁䅁䅁允䅁䅁䅯䅈䅳䅁杷允䅁䅁䅍䅁䑁䅁䅷䅁䭁乁偉䅁䭁䉁䝷䅁䉁䅁䅁允䅁䅁䅯杙䅙䅁杷允䅁䅁䅕䅁䑁䅁䅷䅁䭁䭁䵳䅁䭁佁䭷䅁䭁佁䭙䅁䭁佁䭣䅁䉁䅁䅁允䅁䅁䅣䅁䅁䭁十䔵䵁䅉䅅䅁䑁䅁䅁睁䵁䅁䅁权偂兄䅁权歁杂䅁允䅁䅁䅅䅁䭁䵁到䅁䵁䅉䅅䅁䑁䅁䅁睁䵁䅁䅁权卄睄䅁权流杂䅁允䅁䅁䅅䅁䙁䅁塲㍯㥁氫䅆䍄䉁䅁䅁兂䅁䅁䅍䅄䅁䅁䅯朰䄸䅁䅯儶䅯䅁䅯朵䅯䅁䅯眵䅯䅁䅅䅁䉁䅁䅁权允䅂䅁䍄䉁䅁䅁䅂䅁䅁䅍䅄䅁䅁䅯兰䅅䅁䅯允䅉䅁䅯杁䅉䅁䅅䅁䉁䅁䅁兂煁㠸㑈倴剺䅑杷允䅁䅁䅕䅁䑁䅁䅷䅁䭁乁偉䅁䭁佁䭯䅁䭁佁䭙䅁䭁佁䭳䅁䉁䅁䅁允䅁䅁䅯䅅䅑䅁杷允䅁䅁䅍䅁䑁䅁䅷䅁䭁偁䵙䅁䭁䉁䝯䅁䉁䅁䅁允䅁䅁䅯児䅙䅁杷允䅁䅁䅍䅁䑁䅁䅷䅁䭁偁䵙䅁䭁䍁䝑䅁䉁䅁䅁允䅁䅁䅯䅅䅑䅁杷允䅁䅁䅕䅁䑁䅁䅷䅁䭁偁䵙䅁䭁佁䬰䅁䭁佁䭙䅁䭁佁䭣䅁䉁䅁䅁允䅁䅁䅣䅁䅁䅁汁欵䵁䅉䅅䅁䕁䅁䅁睁䵁䅁䅁权䑄睃䅁权晁杂䅁权杁杂䅁允䅁䅁䅅䅁䭁䵁䩁䅁䵁䅉䅅䅁䑁䅁䅁睁䵁䅁䅁权䑄睃䅁权歁杂䅁允䅁䅁䅅䅁䭁䉁䕁䅁䵁䅉䅅䅁䕁䅁䅁睁䵁䅁䅁权流允䅁权剁䅁䅁权䕁杁䅁允䅁䅁䅅䅁啁䡁䑄䅖䅫䅁䅁䍄䉁䅁䅁䅂䅁䅁䅍䅄䅁䅁䅯䅶䅁䅁䅯充䅁䅁䅯䅂䅉䅁䅅䅁䉁䅁䅁䅆䅄灶䭂䅁䅁䅁杷允䅁䅁䅍䅁䑁䅁䅷䅁䭁偁䵁䅁䭁䉁䜴䅁䉁䅁䅁允䅁䅁䅯眳䅣䅁杷允䅁䅁䅑䅁䑁䅁䅷䅁䭁䩁䅫䅁䭁䅁䅯䅁䭁䅁䍑䅁䉁䅁䅁允䅁䅁䅕〳丫㉬匴稸䴸䅉䅅䅁䑁䅁䅁睁䵁䅁䅁权睄䅄䅁权流杂䅁允䅁䅁䅅䅁䙁䭁䠵場啯汄䅸䍄䉁䅁䅁兂䅁䅁䅍䅄䅁䅁䅯䄸䅷䅁䅯䄶䅯䅁䅯朵䅯䅁䅯眵䅯䅁䅅䅁䉁䅁䅁权㉁睃䅁䍄䉁䅁䅁睁䅁䅁䅍䅄䅁䅁䅯睅䄴䅁䅯杈䅙䅁䅅䅁䉁䅁䅁权䙂杂䅁䍄䉁䅁䅁睁䅁䅁䅍䅄䅁䅁䅯兎䄸䅁䅯杇䅙䅁䅅䅁䉁䅁䅁权㡁杂䅁䍄䉁䅁䅁䅂䅁䅁䅍䅄䅁䅁䅯其䅅䅁䅯允䅉䅁䅯兂䅉䅁䅅䅁䉁䅁䅁兂佄堯㕋敵㡌䅑杷允䅁䅁䅕䅁䑁䅁䅷䅁䭁偁䵳䅁䭁佁䭧䅁䭁佁䭙䅁䭁佁䭣䅁䉁䅁䅁允䅁䅁䅯䅅䅑䅁杷允䅁䅁䅍䅁䑁䅁䅷䅁䭁䑁偕䅁䭁䍁䝑䅁䉁䅁䅁允䅁䅁䅯砰䅅䅁杷允䅁䅁䅑䅁䑁䅁䅷䅁䭁䥁䅳䅁䭁䅁䍅䅁䭁䅁䍉䅁䉁䅁䅁允䅁䅁䅕㙤元晬祯啺䵁䅉䅅䅁䕁䅁䅁睁䵁䅁䅁权畂允䅁权䕁䅁䅁权䕁杁䅁允䅁䅁䅅䅁啁䭁坅兆䅁䅁䅁䍄䉁䅁䅁兂䅁䅁䅍䅄䅁䅁䅯睬䅳䅁䅯儵䅯䅁䅯朵䅯䅁䅯眵䅯䅁䅅䅁䉁䅁䅁权允䅂䅁䍄䉁䅁䅁兂䅁䅁䅍䅄䅁䅁䅯兎䄸䅁䅯䄶䅯䅁䅯朵䅯䅁䅯眵䅯䅁䅅䅁䉁䅁䅁权允䅂䅁䍄䉁䅁䅁䅂䅁䅁䅍䅄䅁䅁䅯䅣䅅䅁䅯允䅉䅁䅯睁䅉䅁䅅䅁䉁䅁䅁兂䥃穆橸䭁呙兑杷允䅁䅁䅕䅁䑁䅁䅷䅁䭁䡁乍䅁䭁佁䭷䅁䭁佁䭙䅁䭁佁䭣䅁䉁䅁䅁允䅁䅁䅣䅁䅁䥁ㅄ唴䵁䅉䅅䅁䕁䅁䅁睁䵁䅁䅁权畂䅁䅁权䭁䅁䅁权䕁杁䅁允䅁䅁䅅䅁䙁䅁䅁䅁䅁䍑䅨䍄䉁䅁䅁兂䅁䅁䅍䅄䅁䅁䅯杒䅷䅁䅯儵䅯䅁䅯朵䅯䅁䅯眵䅯䅁䅅䅁䉁䅁䅁权允䅂䅁䍄䉁䅁䅁兂䅁䅁䅍䅄䅁䅁䅯兎䄸䅁䅯儶䅯䅁䅯朵䅯䅁䅯眵䅯䅁䅅䅁䉁䅁䅁权允䅂䅁䍄䉁䅁䅁䅂䅁䅁䅍䅄䅁䅁䅯䄵䅁䅁䅯允䅉䅁䅯杁䅉䅁䅅䅁䉁䅁䅁兂畃㉰挸⭍硐䅑杷允䅁䅁䅕䅁䑁䅁䅷䅁䭁䑁偕䅁䭁佁䭯䅁䭁佁䭙䅁䭁佁䭳䅁䉁䅁䅁允䅁䅁䅯䅅䅑䅁杷允䅁䅁䅕䅁䑁䅁䅷䅁䭁䑁偕䅁䭁佁䭷䅁䭁佁䭙䅁䭁佁䭣䅁䉁䅁䅁允䅁䅁䅯䅅䅑䅁杷允䅁䅁䅑䅁䑁䅁䅷䅁䭁䵁䉧䅁䭁䅁䍅䅁䭁䅁䍍䅁䉁䅁䅁允䅁䅁䅕噈佩䭫ㅆ唵䵁䅉䅅䅁䕁䅁䅁睁䵁䅁䅁权癃䅁䅁权剁䅁䅁权䙁䅁䅁允䅁䅁䅅䅁啁䍁敃硓䅑䅁䅁䍄䉁䅁䅁兂䅁䅁䅍䅄䅁䅁䅯兎䄸䅁䅯儷䅯䅁䅯朵䅯䅁䅯眵䅯䅁䅅䅁䉁䅁䅁权允䅂䅁䍄䉁䅁䅁䅂䅁䅁䅍䅄䅁䅁䅯睯䅷䅁䅯睈䅙䅁䅯䅉䅙䅁䅅䅁䉁䅁䅁权杁元䅁䍄䉁䅁䅁睁䅁䅁䅍䅄䅁䅁䅯睯䅷䅁䅯杊䅙䅁䅅䅁䉁䅁䅁兂㝂䭆䠵愴扰䅑杷允䅁䅁䅑䅁䑁䅁䅷䅁䭁乁䉉䅁䭁䉁䅅䅁䭁䅁䍑䅁䉁䅁䅁允䅁䉁䅑偳⽗䅃䅁䅁䵁䅉䅅䅁䙁䅁䅁睁䵁䅁䅁权橃䅄䅁权汄权䅁权浄权䅁权湄权䅁允䅁䅁䅅䅁䭁䉁䕁䅁䵁䅉䅅䅁䙁䅁䅁睁䵁䅁䅁权䑄杄䅁权汄权䅁权浄权䅁权湄权䅁允䅁䅁䅅䅁䭁䉁䕁䅁䵁䅉䅅䅁䑁䅁䅁睁䵁䅁䅁权あ睄䅁权奁杂䅁允䅁䅁䅅䅁䭁䕁䡫䅁䵁䅉䅅䅁䙁䅁䅁睁䵁䅁䅁权橃䅄䅁权灄权䅁权浄权䅁权湄权䅁允䅁䅁䅅䅁䭁䉁䕁䅁䵁䅉䅅䅁䑁䅁䅁睁䵁䅁䅁权摃杄䅁权捁杂䅁允䅁䅁䅅䅁䭁䕁䝣䅁䵁䅉䅅䅁䙁䅁䅁睁䵁䅁䅁权橃䅄䅁权獄权䅁权浄权䅁权湄权䅁允䅁䅁䅅䅁䭁䉁䕁䅁䵁䅉䅅䅁䑁䅁䅁睁䵁䅁䅁权卂兄䅁权流杂䅁允䅁䅁䅅䅁䙁乁橥䑣䬰ㅴ䅤䍄䉁䅁䅁兂䅁䅁䅍䅄䅁䅁䅯典䅳䅁䅯儵䅯䅁䅯朵䅯䅁䅯眵䅯䅁䅅䅁䉁䅁䅁权捁睃䅁䍄䉁䅁䅁兂䅁䅁䅍䅄䅁䅁䅯典䅳䅁䅯儷䅯䅁䅯朵䅯䅁䅯眵䅯䅁䅅䅁䉁䅁䅁睂䅁䅁䅁䕷洳䅑杷允䅁䅁䅍䅁䑁䅁䅷䅁䭁偁䵅䅁䭁䉁䝷䅁䉁䅁䅁允䅁䅁䅯䅌䅣䅁杷允䅁䅁䅍䅁䑁䅁䅷䅁䭁䅁乍䅁䭁䉁䜴䅁䉁䅁䅁允䅁䅁䅯兊䅧䅁杷允䅁䅁䅕䅁䑁䅁䅷䅁䭁䕁䵯䅁䭁佁䭯䅁䭁佁䭙䅁䭁佁䭳䅁䉁䅁䅁允䅁䅁䅯䅅䅑䅁杷允䅁䅁䅕䅁䑁䅁䅷䅁䭁偁䵅䅁䭁佁䭯䅁䭁佁䭙䅁䭁佁䭳䅁䉁䅁䅁允䅁䅁䅣䅁䅁䕁乂欵䵁䅉䅅䅁䙁䅁䅁睁䵁䅁䅁权橂睄䅁权瑄权䅁权浄权䅁权湄权䅁允䅁䅁䅅䅁䡁䅁䅁䅁权敓䅚䍄䉁䅁䅁睁䅁䅁䅍䅄䅁䅁䅯眵䅳䅁䅯杊䅙䅁䅅䅁䉁䅁䅁兂㝂䭆䠵昴婰䅑杷允䅁䅁䅑䅁䑁䅁䅷䅁䭁䭁䉁䅁䭁䅁䍅䅁䭁䅁䍕䅁䉁䅁䅁允䅁䅁䅕港挫䱭䙩啁䵅䅉䅅䅁䙁䅁䅁睁䵁䅁䅁权硄䅄䅁权瑄权䅁权浄权䅁权湄权䅁允䅁䅁䅅䅁䡁䅁䅁䅁杂⭈䅚䍄䉁䅁䅁兂䅁䅁䅍䅄䅁䅁䅯䅍䄴䅁䅯䄷䅯䅁䅯朵䅯䅁䅯眵䅯䅁䅅䅁䉁䅁䅁权允䅂䅁䍄䉁䅁䅁睁䅁䅁䅍䅄䅁䅁䅯䅱䅷䅁䅯䅇䅙䅁䅅䅁䉁䅁䅁权䕂杂䅁䍄䉁䅁䅁睁䅁䅁䅍䅄䅁䅁䅯䅱䅷䅁䅯杇䅙䅁䅅䅁䉁䅁䅁权䑄杂䅁䍄䉁䅁䅁䅂䅁䅁䅍䅄䅁䅁䅯儱䄸䅁䅯睈䅙䅁䅯䅉䅙䅁䅅䅁䉁䅁䅁权敃睂䅁䍄䉁䅁䅁兂䅁䅁䅍䅄䅁䅁䅯眸䅯䅁䅯儵䅯䅁䅯朵䅯䅁䅯眵䅯䅁䅅䅁䉁䅁䅁权允䅂䅁䍄䉁䅁䅁兂䅁䅁䅍䅄䅁䅁䅯杔䅳䅁䅯䄷䅯䅁䅯朵䅯䅁䅯眵䅯䅁䅅䅁䉁䅁䅁权允䅂䅁䍄䉁䅁䅁睁䅁䅁䅍䅄䅁䅁䅯䅱䅷䅁䅯杈䅙䅁䅅䅁䉁䅁䅁权啁睂䅁䍄䉁䅁䅁䅂䅁䅁䅍䅄䅁䅁䅯睺䅁䅁䅯䅂䅁䅁䅯兂䅁䅁䅅䅁䉁䅁䅁䅆捂㕲䅫䅁䅁䅁杷允䅁䅁䅕䅁䑁䅁䅷䅁䭁䭁䵧䅁䭁佁䭷䅁䭁佁䭙䅁䭁佁䭣䅁䉁䅁䅁允䅁䅁䅣䅁䅁佁浄〴䵁䅉䅅䅁䑁䅁䅁睁䵁䅁䅁权䱃䅄䅁权奁杂䅁允䅁䅁䅅䅁䭁䑁䜰䅁䵁䅉䅅䅁䙁䅁䅁睁䵁䅁䅁权牁䅄䅁权潄权䅁权浄权䅁权湄权䅁允䅁䅁䅅䅁䭁䉁䕁䅁䵁䅉䅅䅁䑁䅁䅁睁䵁䅁䅁权䱃䅄䅁权敁杂䅁允䅁䅁䅅䅁䭁䡁䝉䅁䵁䅉䅅䅁䑁䅁䅁睁䵁䅁䅁权䱃䅄䅁权歁杂䅁允䅁䅁䅅䅁䭁䉁䕁䅁䵁䅉䅅䅁䕁䅁䅁睁䵁䅁䅁权歃允䅁权剁䅁䅁权䙁䅁䅁允䅁䅁䅅䅁啁䵁䵩剨䅅䅁䅁䍄䉁䅁䅁睁䅁䅁䅍䅄䅁䅁䅯睩䅷䅁䅯杊䅙䅁䅅䅁䉁䅁䅁兂䙃ㄶ㑇浈塖䅑杷允䅁䅁䅍䅁䑁䅁䅷䅁䭁䡁余䅁䭁䍁䝙䅁䉁䅁䅁允䅁䅁䅕硥畓⭒䭇歖䵁䅉䅅䅁䙁䅁䅁睁䵁䅁䅁权䱃䅄䅁权潄权䅁权浄权䅁权湄权䅁允䅁䅁䅅䅁䭁䙁䱅䅁䵁䅉䅅䅁䑁䅁䅁睁䵁䅁䅁权呄䅄䅁权奁杂䅁允䅁䅁䅅䅁䭁䑁䝫䅁䵁䅉䅅䅁䑁䅁䅁睁䵁䅁䅁权啄䅄䅁权奁杂䅁允䅁䅁䅅䅁䭁䡁䝷䅁䵁䅉䅅䅁䙁䅁䅁睁䵁䅁䅁权权睄䅁权潄权䅁权浄权䅁权湄权䅁允䅁䅁䅅䅁䭁䑁䱙䅁䵁䅉䅅䅁䑁䅁䅁睁䵁䅁䅁权啄䅄䅁权慁杂䅁允䅁䅁䅅䅁䭁䝁䝉䅁䵁䅉䅅䅁䑁䅁䅁睁䵁䅁䅁权卄䅄䅁权捁杂䅁允䅁䅁䅅䅁䭁乁䝯䅁䵁䅉䅅䅁䑁䅁䅁睁䵁䅁䅁权啄䅄䅁权捁杂䅁允䅁䅁䅅䅁䭁䝁䝉䅁䵁䅉䅅䅁䑁䅁䅁睁䵁䅁䅁权乁杄䅁权敁杂䅁允䅁䅁䅅䅁䭁䩁䝅䅁䵁䅉䅅䅁䙁䅁䅁睁䵁䅁䅁权敂䅅䅁权灄权䅁权浄权䅁权湄权䅁允䅁䅁䅅䅁䭁䉁䕁䅁䵁䅉䅅䅁䑁䅁䅁睁䵁䅁䅁权啄䅄䅁权敁杂䅁允䅁䅁䅅䅁䭁䑁䝑䅁䵁䅉䅅䅁䕁䅁䅁睁䵁䅁䅁权啄䅄䅁权晁杂䅁权杁杂䅁允䅁䅁䅅䅁䭁偁䡙䅁䵁䅉䅅䅁䙁䅁䅁睁䵁䅁䅁权䕄䅄䅁权獄权䅁权浄权䅁权湄权䅁允䅁䅁䅅䅁䭁䉁䕁䅁䵁䅉䅅䅁䑁䅁䅁睁䵁䅁䅁权啄䅄䅁权流杂䅁允䅁䅁䅅䅁䙁乁橥䑣䬰ㄱ䅚䍄䉁䅁䅁兂䅁䅁䅍䅄䅁䅁䅯剺䅁䅁䅯䄷䅯䅁䅯朵䅯䅁䅯眵䅯䅁䅅䅁䉁䅁䅁权允䅂䅁䍄䉁䅁䅁䅂䅁䅁䅍䅄䅁䅁䅯睧䅁䅁䅯充䅁䅁䅯䅂䅉䅁䅅䅁䉁䅁䅁䅆奁㥗䝳䅁䅁䅁杷允䅁䅁䅕䅁䑁䅁䅷䅁䭁乁䵉䅁䭁佁䭫䅁䭁佁䭙䅁䭁佁䭣䅁䉁䅁䅁允䅁䅁䅯栱䅅䅁杷允䅁䅁䅕䅁䑁䅁䅷䅁䭁乁䵍䅁䭁佁䭫䅁䭁佁䭙䅁䭁佁䭣䅁䉁䅁䅁允䅁䅁䅯䅅䅑䅁杷允䅁䅁䅍䅁䑁䅁䅷䅁䭁䭁偁䅁䭁䉁䝧䅁䉁䅁䅁允䅁䅁䅯䅒䅙䅁杷允䅁䅁䅍䅁䑁䅁䅷䅁䭁䝁偅䅁䭁䉁䝯䅁䉁䅁䅁允䅁䅁䅯杘䅙䅁杷允䅁䅁䅕䅁䑁䅁䅷䅁䭁乁䵉䅁䭁佁䭯䅁䭁佁䭙䅁䭁佁䭳䅁䉁䅁䅁允䅁䅁䅣䅁䅁䕁㡁欵䵁䅉䅅䅁䙁䅁䅁睁䵁䅁䅁权啄䅄䅁权煄权䅁权浄权䅁权牄权䅁允䅁䅁䅅䅁䭁䉁䕁䅁䵁䅉䅅䅁䑁䅁䅁睁䵁䅁䅁权㉄权䅁权流杂䅁允䅁䅁䅅䅁䙁䱁敧敨剴䕇䄹䍄䉁䅁䅁睁䅁䅁䅍䅄䅁䅁䅯內䄴䅁䅯杇䅙䅁䅅䅁䉁䅁䅁权䅄杂䅁䍄䉁䅁䅁睁䅁䅁䅍䅄䅁䅁䅯䅧䄴䅁䅯䅈䅙䅁䅅䅁䉁䅁䅁权祁杂䅁䍄䉁䅁䅁睁䅁䅁䅍䅄䅁䅁䅯內䄴䅁䅯䅈䅙䅁䅅䅁䉁䅁䅁权慄杂䅁䍄䉁䅁䅁䅂䅁䅁䅍䅄䅁䅁䅯䅧䄴䅁䅯睈䅙䅁䅯䅉䅙䅁䅅䅁䉁䅁䅁权塄充䅁䍄䉁䅁䅁䅂䅁䅁䅍䅄䅁䅁䅯杯䅅䅁䅯䅂䅁䅁䅯䅂䅉䅁䅅䅁䉁䅁䅁䅆奄捙䄸䅁䅁䅁杷允䅁䅁䅍䅁䑁䅁䅷䅁䭁䥁佁䅁䭁䍁䝙䅁䉁䅁䅁允䅁䅁䅕牕敧敨硳ざ䵁䅉䅅䅁䙁䅁䅁睁䵁䅁䅁权䅃杄䅁权汄权䅁权浄权䅁权湄权䅁允䅁䅁䅅䅁䭁䉁䕁䅁䵁䅉䅅䅁䑁䅁䅁睁䵁䅁䅁权剂䅄䅁权慁杂䅁允䅁䅁䅅䅁䭁䝁䝁䅁䵁䅉䅅䅁䑁䅁䅁睁䵁䅁䅁权扁杄䅁权慁杂䅁允䅁䅁䅅䅁䭁䙁䝫䅁䵁䅉䅅䅁䙁䅁䅁睁䵁䅁䅁权䅃杄䅁权獄权䅁权浄权䅁权湄权䅁允䅁䅁䅅䅁䭁䉁䕁䅁䵁䅉䅅䅁䑁䅁䅁睁䵁䅁䅁权坂兄䅁权歁杂䅁允䅁䅁䅅䅁䭁䱁匸䅁䵁䅉䅅䅁䙁䅁䅁睁䵁䅁䅁权㕃杄䅁权潄权䅁权浄权䅁权湄权䅁允䅁䅁䅅䅁䭁䅁䱙䅁䵁䅉䅅䅁䑁䅁䅁睁䵁䅁䅁权啁睄䅁权歁杂䅁允䅁䅁䅅䅁䭁乁副䅁䵁䅉䅅䅁䑁䅁䅁睁䵁䅁䅁权坂䅄䅁权捁杂䅁允䅁䅁䅅䅁䭁䑁䜸䅁䵁䅉䅅䅁䑁䅁䅁睁䵁䅁䅁权坂䅄䅁权敁杂䅁允䅁䅁䅅䅁䭁䑁䜸䅁䵁䅉䅅䅁䙁䅁䅁睁䵁䅁䅁权坂䅄䅁权汄权䅁权浄权䅁权湄权䅁允䅁䅁䅅䅁䭁䉁䕁䅁䵁䅉䅅䅁䙁䅁䅁睁䵁䅁䅁权坂䅄䅁权獄权䅁权浄权䅁权湄权䅁允䅁䅁䅅䅁䭁䉁䕁䅁䵁䅉䅅䅁䑁䅁䅁睁䵁䅁䅁权獄杄䅁权敁杂䅁允䅁䅁䅅䅁䭁䑁䤰䅁䵁䅉䅅䅁䙁䅁䅁睁䵁䅁䅁权獄杄䅁权汄权䅁权浄权䅁权湄权䅁允䅁䅁䅅䅁䭁䉁䱷䅁䵁䅉䅅䅁䙁䅁䅁睁䵁䅁䅁权獄杄䅁权潄权䅁权浄权䅁权湄权䅁允䅁䅁䅅䅁䭁偁䬴䅁䵁䅉䅅䅁䙁䅁䅁睁䵁䅁䅁权獄杄䅁权獄权䅁权浄权䅁权湄权䅁允䅁䅁䅅䅁䡁䅁䅁䅁杄畈䅚䍄䉁䅁䅁睁䅁䅁䅍䅄䅁䅁䅯杲䄰䅁䅯䅇䅙䅁䅅䅁䉁䅁䅁权㡂杂䅁䍄䉁䅁䅁睁䅁䅁䅍䅄䅁䅁䅯杲䄰䅁䅯杇䅙䅁䅅䅁䉁䅁䅁权楂杂䅁䍄䉁䅁䅁睁䅁䅁䅍䅄䅁䅁䅯杲䄰䅁䅯杊䅙䅁䅅䅁䉁䅁䅁兂偃癷潕䵘圹䅑杷允䅁䅁䅕䅁䑁䅁䅷䅁䭁䭁临䅁䭁佁䭫䅁䭁佁䭙䅁䭁佁䭣䅁䉁䅁䅁允䅁䅁䅯䅅䅑䅁杷允䅁䅁䅕䅁䑁䅁䅷䅁䭁䭁临䅁䭁佁䭯䅁䭁佁䭙䅁䭁佁䭳䅁䉁䅁䅁允䅁䅁䅯䅅䅑䅁杷允䅁䅁䅍䅁䑁䅁䅷䅁䭁䉁䱅䅁䭁䉁䝷䅁䉁䅁䅁允䅁䅁䅯睅䅧䅁杷允䅁䅁䅍䅁䑁䅁䅷䅁䭁偁乧䅁䭁䍁䝑䅁䉁䅁䅁允䅁䅁䅯䅃䅣䅁杷允䅁䅁䅕䅁䑁䅁䅷䅁䭁䥁䵙䅁䭁佁䭯䅁䭁佁䭙䅁䭁佁䭳䅁䉁䅁䅁允䅁䅁䅯䅅䅑䅁杷允䅁䅁䅕䅁䑁䅁䅷䅁䭁偁乧䅁䭁佁䭕䅁䭁佁䭙䅁䭁佁䭣䅁䉁䅁䅁允䅁䅁䅯䅅䅑䅁杷允䅁䅁䅍䅁䑁䅁䅷䅁䭁䕁䱉䅁䭁䉁䝧䅁䉁䅁䅁允䅁䅁䅯児䅙䅁杷允䅁䅁䅑䅁䑁䅁䅷䅁䭁䕁䱉䅁䭁䉁䜸䅁䭁䍁䝁䅁䉁䅁䅁允䅁䅁䅯杬䅣䅁杷允䅁䅁䅑䅁䑁䅁䅷䅁䭁䙁䉉䅁䭁䅁䍅䅁䭁䅁䍉䅁䉁䅁䅁允䅁䅁䅕䉍匵杓䱏䔱䵁䅉䅅䅁䙁䅁䅁睁䵁䅁䅁权䍂睃䅁权汄权䅁权浄权䅁权湄权䅁允䅁䅁䅅䅁䭁䅁䰸䅁䵁䅉䅅䅁䕁䅁䅁睁䵁䅁䅁权䑁䅁䅁权䭁䅁䅁权䕁杁䅁允䅁䅁䅅䅁䙁䩁婱婭婭六䅚䍄䉁䅁䅁兂䅁䅁䅍䅄䅁䅁䅯村䅳䅁䅯儶䅯䅁䅯朵䅯䅁䅯眵䅯䅁䅅䅁䉁䅁䅁权捄充䅁䍄䉁䅁䅁兂䅁䅁䅍䅄䅁䅁䅯村䅳䅁䅯䄷䅯䅁䅯朵䅯䅁䅯眵䅯䅁䅅䅁䉁䅁䅁睂䅁䅁䅁䥯氳䅑杷允䅁䅁䅍䅁䑁䅁䅷䅁䭁䉁䵅䅁䭁䉁䝧䅁䉁䅁䅁允䅁䅁䅯杓䅙䅁杷允䅁䅁䅑䅁䑁䅁䅷䅁䭁䡁䱳䅁䭁䉁䜸䅁䭁䍁䝁䅁䉁䅁䅁允䅁䅁䅯䅕䄸䅁杷允䅁䅁䅍䅁䑁䅁䅷䅁䭁䉁䵅䅁䭁䉁䝷䅁䉁䅁䅁允䅁䅁䅯睤䅙䅁杷允䅁䅁䅑䅁䑁䅁䅷䅁䭁偁䉫䅁䭁䅁䍅䅁䭁䅁䍍䅁䉁䅁䅁允䅁䅁䅕塺癓㍫砳欲䵁䅉䅅䅁䙁䅁䅁睁䵁䅁䅁权求兄䅁权獄权䅁权浄权䅁权湄权䅁允䅁䅁䅅䅁䭁䉁䕁䅁䵁䅉䅅䅁䑁䅁䅁睁䵁䅁䅁权剁䅄䅁权流杂䅁允䅁䅁䅅䅁䙁䉁䘫ㄶ㑇歶䅰䍄䉁䅁䅁䅂䅁䅁䅍䅄䅁䅁䅯条䅁䅁䅯允䅉䅁䅯杁䅉䅁䅅䅁䉁䅁䅁兂流䙌捹㕵㑈䅑杷允䅁䅁䅕䅁䑁䅁䅷䅁䭁䉁倰䅁䭁佁䭷䅁䭁佁䭙䅁䭁佁䭣䅁䉁䅁䅁允䅁䅁䅣䅁䅁䭁䵄唵䵁䅉䅅䅁䙁䅁䅁睁䵁䅁䅁权剁䅄䅁权瑄权䅁权浄权䅁权湄权䅁允䅁䅁䅅䅁䭁䉁䕁䅁䵁䅉䅅䅁䑁䅁䅁睁䵁䅁䅁权癁兄䅁权慁杂䅁允䅁䅁䅅䅁䭁䝁䝁䅁䵁䅉䅅䅁䑁䅁䅁睁䵁䅁䅁权癁兄䅁权捁杂䅁允䅁䅁䅅䅁䭁䍁䠴䅁䵁䅉䅅䅁䕁䅁䅁睁䵁䅁䅁权扃允䅁权䕁䅁䅁权䙁䅁䅁允䅁䅁䅅䅁啁乁坧兮䅁䅁䅁䍄䉁䅁䅁睁䅁䅁䅍䅄䅁䅁䅯睌䄰䅁䅯杊䅙䅁䅅䅁䉁䅁䅁兂捂㡪ㅌ䉋婸䅑杷允䅁䅁䅍䅁䑁䅁䅷䅁䭁䱁乙䅁䭁䉁䝷䅁䉁䅁䅁允䅁䅁䅯杋䅙䅁杷允䅁䅁䅕䅁䑁䅁䅷䅁䭁䍁丸䅁䭁佁䭫䅁䭁佁䭙䅁䭁佁䭣䅁䉁䅁䅁允䅁䅁䅯栳䅅䅁杷允䅁䅁䅑䅁䑁䅁䅷䅁䭁䥁䄰䅁䭁䅁䅯䅁䭁䅁䍑䅁䉁䅁䅁允䅁䅁䅕䭃捷浗㝓䕇䵁䅉䅅䅁䙁䅁䅁睁䵁䅁䅁权癁兄䅁权煄权䅁权浄权䅁权牄权䅁允䅁䅁䅅䅁䡁䅁䅁䅁䅁畋䅚䍄䉁䅁䅁睁䅁䅁䅍䅄䅁䅁䅯䅰䅷䅁䅯䅇䅙䅁䅅䅁䉁䅁䅁权䕂杂䅁䍄䉁䅁䅁䅂䅁䅁䅍䅄䅁䅁䅯睋䅅䅁䅯充䅁䅁䅯䅂䅉䅁䅅䅁䉁䅁䅁䅆杁扢䡙䅁䅁䅁杷允䅁䅁䅕䅁䑁䅁䅷䅁䭁偁乁䅁䭁佁䭷䅁䭁佁䭙䅁䭁佁䭣䅁䉁䅁䅁允䅁䅁䅯䅅䅑䅁杷允䅁䅁䅍䅁䑁䅁䅷䅁䭁䭁䵑䅁䭁䉁䝯䅁䉁䅁䅁允䅁䅁䅯睷䅙䅁杷允䅁䅁䅍䅁䑁䅁䅷䅁䭁䉁䵯䅁䭁䍁䝙䅁䉁䅁䅁允䅁䅁䅕灭婭婭䩮䕗䵁䅉䅅䅁䑁䅁䅁睁䵁䅁䅁权歃䅄䅁权捁杂䅁允䅁䅁䅅䅁䭁䵁䜸䅁䵁䅉䅅䅁䑁䅁䅁睁䵁䅁䅁权歃䅄䅁权流杂䅁允䅁䅁䅅䅁䙁䩁婱婭婭噱䅨䍄䉁䅁䅁䅂䅁䅁䅍䅄䅁䅁䅯允䅳䅁䅯睈䅙䅁䅯䅉䅙䅁䅅䅁䉁䅁䅁权晄充䅁䍄䉁䅁䅁兂䅁䅁䅍䅄䅁䅁䅯允䅳䅁䅯儷䅯䅁䅯朵䅯䅁䅯眵䅯䅁䅅䅁䉁䅁䅁睂䅁䅁䅁䕷浘䅑杷允䅁䅁䅍䅁䑁䅁䅷䅁䭁䵁䰰䅁䭁䉁䝷䅁䉁䅁䅁允䅁䅁䅯䅤䅧䅁杷允䅁䅁䅍䅁䑁䅁䅷䅁䭁偁䴴䅁䭁䉁䝧䅁䉁䅁䅁允䅁䅁䅯睢䅙䅁杷允䅁䅁䅕䅁䑁䅁䅷䅁䭁乁乣䅁䭁佁䭷䅁䭁佁䭙䅁䭁佁䭣䅁䉁䅁䅁允䅁䅁䅣䅁䅁䥁楃唵䵁䅉䅅䅁䑁䅁䅁睁䵁䅁䅁权⭄䅄䅁权捁杂䅁允䅁䅁䅅䅁䭁䍁䜴䅁䵁䅉䅅䅁䑁䅁䅁睁䵁䅁䅁权杂䅄䅁权奁杂䅁允䅁䅁䅅䅁䭁䍁䝫䅁䵁䅉䅅䅁䑁䅁䅁睁䵁䅁䅁权㥄䅄䅁权敁杂䅁允䅁䅁䅅䅁䭁佁䜰䅁䵁䅉䅅䅁䕁䅁䅁睁䵁䅁䅁权㥄䅄䅁权晁杂䅁权杁杂䅁允䅁䅁䅅䅁䭁䅁䩳䅁䵁䅉䅅䅁䕁䅁䅁睁䵁䅁䅁权⭄䅄䅁权晁杂䅁权杁杂䅁允䅁䅁䅅䅁䭁䝁䩫䅁䵁䅉䅅䅁䑁䅁䅁睁䵁䅁䅁权⭄䅄䅁权歁杂䅁允䅁䅁䅅䅁䭁佁剉䅁䵁䅉䅅䅁䑁䅁䅁睁䵁䅁䅁权㥄䅄䅁权流杂䅁允䅁䅁䅅䅁䙁䉁畓⭒㙆䙒䅬䍄䉁䅁䅁䅂䅁䅁䅍䅄䅁䅁䅯来䅅䅁䅯充䅁䅁䅯䅂䅉䅁䅅䅁䉁䅁䅁䅆兄㈳儱䅁䅁䅁杷允䅁䅁䅍䅁䑁䅁䅷䅁䭁䵁䵳䅁䭁䉁䝯䅁䉁䅁䅁允䅁䅁䅯杙䅙䅁杷允䅁䅁䅕䅁䑁䅁䅷䅁䭁偁䴰䅁䭁佁䭕䅁䭁佁䭙䅁䭁佁䭣䅁䉁䅁䅁允䅁䅁䅯䅅䅑䅁杷允䅁䅁䅕䅁䑁䅁䅷䅁䭁䡁䱕䅁䭁佁䭧䅁䭁佁䭙䅁䭁佁䭣䅁䉁䅁䅁允䅁䅁䅯李䅷䅁杷允䅁䅁䅕䅁䑁䅁䅷䅁䭁偁䴰䅁䭁佁䭫䅁䭁佁䭙䅁䭁佁䭣䅁䉁䅁䅁允䅁䅁䅯䅅䅑䅁杷允䅁䅁䅕䅁䑁䅁䅷䅁䭁偁䴴䅁䭁佁䭫䅁䭁佁䭙䅁䭁佁䭣䅁䉁䅁䅁允䅁䅁䅯䅅䅑䅁杷允䅁䅁䅕䅁䑁䅁䅷䅁䭁偁䴰䅁䭁佁䭷䅁䭁佁䭙䅁䭁佁䭣䅁䉁䅁䅁允䅁䅁䅯䅅䅑䅁杷允䅁䅁䅕䅁䑁䅁䅷䅁䭁偁䴴䅁䭁佁䭷䅁䭁佁䭙䅁䭁佁䭣䅁䉁䅁䅁允䅁䅁䅯䅅䅑䅁杷允䅁䅁䅑䅁䑁䅁䅷䅁䭁䙁䅧䅁䭁䉁䅅䅁䭁䅁䍑䅁䉁䅁䅁允䅁䉁䅑䙁晭兊䅁䅁䵁䅉䅅䅁䕁䅁䅁睁䵁䅁䅁权潁允䅁权䭁䅁䅁权䕁杁䅁允䅁䅁䅅䅁䙁䝁㡱䩤奍䍒䅒䍄䉁䅁䅁兂䅁䅁䅍䅄䅁䅁䅯儯䅷䅁䅯儷䅯䅁䅯朵䅯䅁䅯眵䅯䅁䅅䅁䉁䅁䅁权允䅂䅁䍄䉁䅁䅁睁䅁䅁䅍䅄䅁䅁䅯杷䄴䅁䅯䅇䅙䅁䅅䅁䉁䅁䅁权㕁杂䅁䍄䉁䅁䅁兂䅁䅁䅍䅄䅁䅁䅯眷䅳䅁䅯儵䅯䅁䅯朵䅯䅁䅯眵䅯䅁䅅䅁䉁䅁䅁权㑁睃䅁䍄䉁䅁䅁兂䅁䅁䅍䅄䅁䅁䅯六䅷䅁䅯儵䅯䅁䅯朵䅯䅁䅯眵䅯䅁䅅䅁䉁䅁䅁权允䅂䅁䍄䉁䅁䅁睁䅁䅁䅍䅄䅁䅁䅯先䄸䅁䅯䅈䅙䅁䅅䅁䉁䅁䅁权䉂杂䅁䍄䉁䅁䅁睁䅁䅁䅍䅄䅁䅁䅯剋䅁䅁䅯䅇䅙䅁䅅䅁䉁䅁䅁权灁杂䅁䍄䉁䅁䅁䅂䅁䅁䅍䅄䅁䅁䅯䅑䅁䅁䅯允䅉䅁䅯杁䅉䅁䅅䅁䉁䅁䅁兂䙃坖潆㝂睲䅑杷允䅁䅁䅑䅁䑁䅁䅷䅁䭁䉁倰䅁䭁䉁䜸䅁䭁䍁䝁䅁䉁䅁䅁允䅁䅁䅯睘䅧䅁杷允䅁䅁䅑䅁䑁䅁䅷䅁䭁佁䈸䅁䭁䅁䅯䅁䭁䅁䍑䅁䉁䅁䅁允䅁䅁䅕匶硙䭃捺啊䵁䅉䅅䅁䙁䅁䅁睁䵁䅁䅁权摁睄䅁权汄权䅁权浄权䅁权湄权䅁允䅁䅁䅅䅁䭁䑁䱙䅁䵁䅉䅅䅁䕁䅁䅁睁䵁䅁䅁权䱂䅁䅁权䭁䅁䅁权䙁䅁䅁允䅁䅁䅅䅁䙁䕁杊搵楁祭䅒䍄䉁䅁䅁兂䅁䅁䅍䅄䅁䅁䅯先䄸䅁䅯儷䅯䅁䅯朵䅯䅁䅯眵䅯䅁䅅䅁䉁䅁䅁睂䅁䅁䅁䵯決䅑杷允䅁䅁䅍䅁䑁䅁䅷䅁䭁䉁乧䅁䭁䉁䝯䅁䉁䅁䅁允䅁䅁䅯児䅙䅁杷允䅁䅁䅑䅁䑁䅁䅷䅁䭁䡁䵯䅁䭁䉁䜸䅁䭁䍁䝁䅁䉁䅁䅁允䅁䅁䅯刵䅅䅁杷允䅁䅁䅍䅁䑁䅁䅷䅁䭁䉁乧䅁䭁䍁䝑䅁䉁䅁䅁允䅁䅁䅯䄱䅣䅁杷允䅁䅁䅍䅁䑁䅁䅷䅁䭁䉁乧䅁䭁䍁䝙䅁䉁䅁䅁允䅁䅁䅕䡰㥁瑃呣歕䵁䅉䅅䅁䕁䅁䅁睁䵁䅁䅁权䥂䅁䅁权剁䅁䅁权䕁杁䅁允䅁䅁䅅䅁啁䱁ぃ䅉䅷䅁䅁䍄䉁䅁䅁兂䅁䅁䅍䅄䅁䅁䅯䅇䄰䅁䅯儷䅯䅁䅯朵䅯䅁䅯眵䅯䅁䅅䅁䉁䅁䅁权允䅂䅁䍄䉁䅁䅁睁䅁䅁䅍䅄䅁䅁䅯䅎䄸䅁䅯䅇䅙䅁䅅䅁䉁䅁䅁权㕁杂䅁䍄䉁䅁䅁睁䅁䅁䅍䅄䅁䅁䅯䅎䄸䅁䅯䅈䅙䅁䅅䅁䉁䅁䅁权㥃杂䅁䍄䉁䅁䅁睁䅁䅁䅍䅄䅁䅁䅯䅎䄸䅁䅯杊䅙䅁䅅䅁䉁䅁䅁兂獄払敧塨噴䅑杷允䅁䅁䅍䅁䑁䅁䅷䅁䭁䅁乣䅁䭁䉁䝷䅁䉁䅁䅁允䅁䅁䅯睐䅙䅁杷允䅁䅁䅕䅁䑁䅁䅷䅁䭁䑁偑䅁䭁佁䭯䅁䭁佁䭙䅁䭁佁䭳䅁䉁䅁䅁允䅁䅁䅯䅅䅑䅁杷允䅁䅁䅕䅁䑁䅁䅷䅁䭁䕁乳䅁䭁佁䭕䅁䭁佁䭙䅁䭁佁䭣䅁䉁䅁䅁允䅁䅁䅯䅅䅑䅁杷允䅁䅁䅕䅁䑁䅁䅷䅁䭁䩁䵉䅁䭁佁䭫䅁䭁佁䭙䅁䭁佁䭣䅁䉁䅁䅁允䅁䅁䅯䄰䅳䅁杷允䅁䅁䅍䅁䑁䅁䅷䅁䭁䉁䵯䅁䭁䉁䜴䅁䉁䅁䅁允䅁䅁䅯東䅙䅁杷允䅁䅁䅍䅁䑁䅁䅷䅁䭁䝁偫䅁䭁䍁䝑䅁䉁䅁䅁允䅁䅁䅯睍䅣䅁杷允䅁䅁䅕䅁䑁䅁䅷䅁䭁䝁偫䅁䭁佁䭕䅁䭁佁䭙䅁䭁佁䭣䅁䉁䅁䅁允䅁䅁䅯䅅䅑䅁杷允䅁䅁䅕䅁䑁䅁䅷䅁䭁䝁䵉䅁䭁佁䬰䅁䭁佁䭙䅁䭁佁䭣䅁䉁䅁䅁允䅁䅁䅣䅁䅁䕁ぁ欵䵁䅉䅅䅁䕁䅁䅁睁䵁䅁䅁权癃允䅁权䕁䅁䅁权䕁杁䅁允䅁䅁䅅䅁啁䅁㡂䅧䅍䅁䅁䍄䉁䅁䅁䅂䅁䅁䅍䅄䅁䅁䅯兪䅁䅁䅯允䅉䅁䅯兂䅉䅁䅅䅁䉁䅁䅁兂穂㉴支ぃ䵔䅑杷允䅁䅁䅕䅁䑁䅁䅷䅁䭁䝁偫䅁䭁佁䭷䅁䭁佁䭙䅁䭁佁䭣䅁䉁䅁䅁允䅁䅁䅯䅅䅑䅁杷允䅁䅁䅕䅁䑁䅁䅷䅁䭁䝁偫䅁䭁佁䬰䅁䭁佁䭙䅁䭁佁䭣䅁䉁䅁䅁允䅁䅁䅯䅅䅑䅁杷允䅁䅁䅍䅁䑁䅁䅷䅁䭁䍁余䅁䭁䉁䝯䅁䉁䅁䅁允䅁䅁䅯兺䅙䅁杷允䅁䅁䅑䅁䑁䅁䅷䅁䭁䭁䈰䅁䭁䅁䍅䅁䭁䅁䍕䅁䉁䅁䅁允䅁䅁䅕噱硊ㅡ䡈〴䵁䅉䅅䅁䕁䅁䅁睁䵁䅁䅁权流杄䅁权晁杂䅁权杁杂䅁允䅁䅁䅅䅁䭁䩁䥷䅁䵁䅉䅅䅁䑁䅁䅁睁䵁䅁䅁权求䅄䅁权奁杂䅁允䅁䅁䅅䅁䭁䑁䝫䅁䵁䅉䅅䅁䑁䅁䅁睁䵁䅁䅁权求䅄䅁权歁杂䅁允䅁䅁䅅䅁䭁䅁关䅁䵁䅉䅅䅁䕁䅁䅁睁䵁䅁䅁权䩃䅁䅁权䕁䅁䅁权䙁䅁䅁允䅁䅁䅅䅁啁䱁㕁睖䅁䅁䅁䍄䉁䅁䅁兂䅁䅁䅍䅄䅁䅁䅯党䅷䅁䅯儷䅯䅁䅯朵䅯䅁䅯眵䅯䅁䅅䅁䉁䅁䅁睂䅁䅁䅁䡷氳䅑杷允䅁䅁䅍䅁䑁䅁䅷䅁䭁䉁䵷䅁䭁䉁䝧䅁䉁䅁䅁允䅁䅁䅯兇䅙䅁杷允䅁䅁䅑䅁䑁䅁䅷䅁䭁䡁䉙䅁䭁䉁䅅䅁䭁䅁䅕䅁䉁䅁䅁允䅁䉁䅑䡁敪睋䅁䅁䵁䅉䅅䅁䙁䅁䅁睁䵁䅁䅁权捁䅄䅁权獄权䅁权浄权䅁权湄权䅁允䅁䅁䅅䅁䡁䅁䅁䅁䅂⬲䅊䍄䉁䅁䅁睁䅁䅁䅍䅄䅁䅁䅯朰䄰䅁䅯䅇䅙䅁䅅䅁䉁䅁䅁权䭂杂䅁䍄䉁䅁䅁睁䅁䅁䅍䅄䅁䅁䅯朰䄰䅁䅯䅈䅙䅁䅅䅁䉁䅁䅁权䱄杂䅁䍄䉁䅁䅁䅂䅁䅁䅍䅄䅁䅁䅯术䅅䅁䅯充䅁䅁䅯兂䅁䅁䅅䅁䉁䅁䅁䅆祄硃䑕䅁䅁䅁杷允䅁䅁䅑䅁䑁䅁䅷䅁䭁乁䅣䅁䭁䅁䍅䅁䭁䅁䍉䅁䉁䅁䅁允䅁䅁䅕祑㘱噢䐱䕅䵅䅉䅅䅁䑁䅁䅁睁䵁䅁䅁权塄兄䅁权奁杂䅁允䅁䅁䅅䅁䭁䑁䝫䅁䵁䅉䅅䅁䙁䅁䅁睁䵁䅁䅁权卄兄䅁权獄权䅁权浄权䅁权湄权䅁允䅁䅁䅅䅁䭁䉁䕁䅁䵁䅉䅅䅁䑁䅁䅁睁䵁䅁䅁权歁睄䅁权慁杂䅁允䅁䅁䅅䅁䭁䝁䝉䅁䵁䅉䅅䅁䕁䅁䅁睁䵁䅁䅁权歁睄䅁权晁杂䅁权杁杂䅁允䅁䅁䅅䅁䭁䵁䥁䅁䵁䅉䅅䅁䕁䅁䅁睁䵁䅁䅁权㡄䅁䅁权䕁䅁䅁权䕁杁䅁允䅁䅁䅅䅁啁偁⽉睉䅁䅁䅁䍄䉁䅁䅁兂䅁䅁䅍䅄䅁䅁䅯䅊䄸䅁䅯䄷䅯䅁䅯朵䅯䅁䅯眵䅯䅁䅅䅁䉁䅁䅁权允䅂䅁䍄䉁䅁䅁睁䅁䅁䅍䅄䅁䅁䅯剃䅁䅁䅯䅇䅙䅁䅅䅁䉁䅁䅁权灁杂䅁䍄䉁䅁䅁睁䅁䅁䅍䅄䅁䅁䅯剃䅁䅁䅯杇䅙䅁䅅䅁䉁䅁䅁权時杂䅁䍄䉁䅁䅁睁䅁䅁䅍䅄䅁䅁䅯剃䅁䅁䅯䅊䅙䅁䅅䅁䉁䅁䅁权允䅂䅁䍄䉁䅁䅁兂䅁䅁䅍䅄䅁䅁䅯剃䅁䅁䅯朶䅯䅁䅯朵䅯䅁䅯眶䅯䅁䅅䅁䉁䅁䅁权允䅂䅁䍄䉁䅁䅁睁䅁䅁䅍䅄䅁䅁䅯儫䅳䅁䅯䅊䅙䅁䅅䅁䉁䅁䅁权潄充䅁䍄䉁䅁䅁睁䅁䅁䅍䅄䅁䅁䅯睨䅷䅁䅯䅇䅙䅁䅅䅁䉁䅁䅁权䩂睂䅁䍄䉁䅁䅁睁䅁䅁䅍䅄䅁䅁䅯睬䅳䅁䅯䅈䅙䅁䅅䅁䉁䅁䅁权䱃杂䅁䍄䉁䅁䅁䅂䅁䅁䅍䅄䅁䅁䅯䅷䅅䅁䅯䅂䅁䅁䅯兂䅁䅁䅅䅁䉁䅁䅁䅆杁䑤䑳䅁䅁䅁杷允䅁䅁䅕䅁䑁䅁䅷䅁䭁䡁䱳䅁䭁佁䬰䅁䭁佁䭙䅁䭁佁䭣䅁䉁䅁䅁允䅁䅁䅣䅁䅁䵁流唵䵁䅉䅅䅁䑁䅁䅁睁䵁䅁䅁权䭂睃䅁权慁杂䅁允䅁䅁䅅䅁䭁䙁䜸䅁䵁䅉䅅䅁䙁䅁䅁睁䵁䅁䅁权㕂睃䅁权煄权䅁权浄权䅁权牄权䅁允䅁䅁䅅䅁䭁䉁䕁䅁䵁䅉䅅䅁䙁䅁䅁睁䵁䅁䅁权䡃䅄䅁权汄权䅁权浄权䅁权湄权䅁允䅁䅁䅅䅁䭁䭁內䅁䵁䅉䅅䅁䙁䅁䅁睁䵁䅁䅁权䡃䅄䅁权獄权䅁权浄权䅁权湄权䅁允䅁䅁䅅䅁䡁䅁䅁䅁䅂敒䅚䍄䉁䅁䅁睁䅁䅁䅍䅄䅁䅁䅯䅤䅷䅁䅯杇䅙䅁䅅䅁䉁䅁䅁权兂睂䅁䍄䉁䅁䅁䅂䅁䅁䅍䅄䅁䅁䅯䅲䅁䅁䅯允䅉䅁䅯兂䅉䅁䅅䅁䉁䅁䅁兂卄㡕䍍㝰朳䅑杷允䅁䅁䅍䅁䑁䅁䅷䅁䭁䡁䵑䅁䭁䉁䜴䅁䉁䅁䅁允䅁䅁䅯睕䅙䅁杷允䅁䅁䅍䅁䑁䅁䅷䅁䭁䡁䵑䅁䭁䍁䝙䅁䉁䅁䅁允䅁䅁䅕䘷㑇潈扗䕗䵁䅉䅅䅁䑁䅁䅁睁䵁䅁䅁权㝃䅅䅁权慁杂䅁允䅁䅁䅅䅁䭁䝁䝷䅁䵁䅉䅅䅁䙁䅁䅁睁䵁䅁䅁权あ䅄䅁权煄权䅁权浄权䅁权牄权䅁允䅁䅁䅅䅁䡁䅁䅁䅁䅄畏䅚䍄䉁䅁䅁睁䅁䅁䅍䅄䅁䅁䅯杂䅷䅁䅯杊䅙䅁䅅䅁䉁䅁䅁兂歃䑣䬰㐱䵎䅑杷允䅁䅁䅑䅁䑁䅁䅷䅁䭁䕁䉣䅁䭁䅁䍅䅁䭁䅁䍕䅁䉁䅁䅁允䅁䅁䅕坒留䘰塵唵䵁䅉䅅䅁䙁䅁䅁睁䵁䅁䅁权䝁䅄䅁权汄权䅁权浄权䅁权湄权䅁允䅁䅁䅅䅁䭁䉁䕁䅁䵁䅉䅅䅁䑁䅁䅁睁䵁䅁䅁权睄兄䅁权流杂䅁允䅁䅁䅅䅁䙁䑁䬰㘱睎啦䅒䍄䉁䅁䅁睁䅁䅁䅍䅄䅁䅁䅯睶䄰䅁䅯杈䅙䅁䅅䅁䉁䅁䅁权歃杂䅁䍄䉁䅁䅁兂䅁䅁䅍䅄䅁䅁䅯允䄰䅁䅯儵䅯䅁䅯朵䅯䅁䅯眵䅯䅁䅅䅁䉁䅁䅁权㍁睃䅁䍄䉁䅁䅁兂䅁䅁䅍䅄䅁䅁䅯杂䅷䅁䅯䄷䅯䅁䅯朵䅯䅁䅯眵䅯䅁䅅䅁䉁䅁䅁权允䅂䅁䍄䉁䅁䅁兂䅁䅁䅍䅄䅁䅁䅯䅆䅳䅁䅯䄷䅯䅁䅯朵䅯䅁䅯眵䅯䅁䅅䅁䉁䅁䅁睂䅁䅁䅁䭙桐䅑杷允䅁䅁䅕䅁䑁䅁䅷䅁䭁䅁䵙䅁䭁佁䬰䅁䭁佁䭙䅁䭁佁䭣䅁䉁䅁䅁允䅁䅁䅯䅅䅑䅁杷允䅁䅁䅍䅁䑁䅁䅷䅁䭁佁䰸䅁䭁䉁䝧䅁䉁䅁䅁允䅁䅁䅯克䅙䅁杷允䅁䅁䅑䅁䑁䅁䅷䅁䭁䕁䉙䅁䭁䅁䍅䅁䭁䅁䍍䅁䉁䅁䅁允䅁䅁䅕杩塳䥊祹唰䵁䅉䅅䅁䕁䅁䅁睁䵁䅁䅁权癄睃䅁权晁杂䅁权杁杂䅁允䅁䅁䅅䅁䭁䕁䜴䅁䵁䅉䅅䅁䑁䅁䅁睁䵁䅁䅁权癄睃䅁权歁杂䅁允䅁䅁䅅䅁䭁䉁䕁䅁䵁䅉䅅䅁䑁䅁䅁睁䵁䅁䅁权癄睃䅁权流杂䅁允䅁䅁䅅䅁䙁䵁䴳䵺䵺䙌䅚䍄䉁䅁䅁䅂䅁䅁䅍䅄䅁䅁䅯䅋䅁䅁䅯允䅉䅁䅯杁䅉䅁䅅䅁䉁䅁䅁兂剃䱌㝶報㥶䅑杷允䅁䅁䅕䅁䑁䅁䅷䅁䭁䡁佯䅁䭁佁䭷䅁䭁佁䭙䅁䭁佁䭣䅁䉁䅁䅁允䅁䅁䅯䅅䅑䅁杷允䅁䅁䅕䅁䑁䅁䅷䅁䭁佁䰸䅁䭁佁䬰䅁䭁佁䭙䅁䭁佁䭣䅁䉁䅁䅁允䅁䅁䅣䅁䅁䅁塁䔵䵁䅉䅅䅁䑁䅁䅁睁䵁䅁䅁权⭃兄䅁权捁杂䅁允䅁䅁䅅䅁䭁䕁䝣䅁䵁䅉䅅䅁䕁䅁䅁睁䵁䅁䅁权癁允䅁权䕁䅁䅁权䕁杁䅁允䅁䅁䅅䅁啁䭁兘䅩䅁䅁䅁䍄䉁䅁䅁睁䅁䅁䅍䅄䅁䅁䅯杶䄰䅁䅯杈䅙䅁䅅䅁䉁䅁䅁权佃睂䅁䍄䉁䅁䅁睁䅁䅁䅍䅄䅁䅁䅯杶䄰䅁䅯䅊䅙䅁䅅䅁䉁䅁䅁权牄充䅁䍄䉁䅁䅁睁䅁䅁䅍䅄䅁䅁䅯睶䄰䅁䅯䅊䅙䅁䅅䅁䉁䅁䅁权獄充䅁䍄䉁䅁䅁睁䅁䅁䅍䅄䅁䅁䅯睶䄰䅁䅯杊䅙䅁䅅䅁䉁䅁䅁兂㑃潈牘兕婨䅑杷允䅁䅁䅕䅁䑁䅁䅷䅁䭁䱁临䅁䭁佁䭕䅁䭁佁䭙䅁䭁佁䭣䅁䉁䅁䅁允䅁䅁䅯睄䅳䅁杷允䅁䅁䅑䅁䑁䅁䅷䅁䭁䉁䅧䅁䭁䅁䅑䅁䭁䅁䅕䅁䉁䅁䅁允䅁䉁䅑䵁㙯䅁䅁䅁䵁䅉䅅䅁䙁䅁䅁睁䵁䅁䅁权⭃兄䅁权灄权䅁权浄权䅁权湄权䅁允䅁䅁䅅䅁䭁佁到䅁䵁䅉䅅䅁䑁䅁䅁睁䵁䅁䅁权㙂杄䅁权敁杂䅁允䅁䅁䅅䅁䭁䩁䝯䅁䵁䅉䅅䅁䕁䅁䅁睁䵁䅁䅁权㍄允䅁权䉁杁䅁权䍁杁䅁允䅁䅁䅅䅁䙁䑁噘㙄䘲䉵䈱䍄䉁䅁䅁䅂䅁䅁䅍䅄䅁䅁䅯杕䅁䅁䅯权䅁䅁䅯兂䅁䅁䅅䅁䉁䅁䅁兂畃⭒㙆䭆㌷睐杷允䅁䅁䅕䅁䑁䅁䅷䅁䭁䥁䴸䅁䭁佁䭫䅁䭁佁䭙䅁䭁佁䭣䅁䉁䅁䅁允䅁䅁䅯䅅䅑䅁杷允䅁䅁䅑䅁䑁䅁䅷䅁䭁䙁䅍䅁䭁䅁䅯䅁䭁䅁䅕䅁䉁䅁䅁允䅁䅁䅕扏䥔牤昶あ䵁䅉䅅䅁䙁䅁䅁睁䵁䅁䅁权㉂杄䅁权瑄权䅁权浄权䅁权湄权䅁允䅁䅁䅅䅁䭁䉁䕁䅁䵁䅉䅅䅁䑁䅁䅁睁䵁䅁䅁权㙂杄䅁权流杂䅁允䅁䅁䅅䅁啁䙁䅅䅁䅁䅁䅁䍄䉁䅁䅁兂䅁䅁䅍䅄䅁䅁䅯来䄴䅁䅯儵䅯䅁䅯朵䅯䅁䅯眵䅯䅁䅅䅁䉁䅁䅁权允䅂䅁䍄䉁䅁䅁兂䅁䅁䅍䅄䅁䅁䅯来䄴䅁䅯朶䅯䅁䅯朵䅯䅁䅯眶䅯䅁䅅䅁䉁䅁䅁权允䅂䅁䍄䉁䅁䅁睁䅁䅁䅍䅄䅁䅁䅯䅢䄴䅁䅯䅇䅙䅁䅅䅁䉁䅁䅁权療杂䅁䍄䉁䅁䅁兂䅁䅁䅍䅄䅁䅁䅯杯䅳䅁䅯儶䅯䅁䅯朵䅯䅁䅯眵䅯䅁䅅䅁䉁䅁䅁权允䅂䅁䍄䉁䅁䅁睁䅁䅁䅍䅄䅁䅁䅯䅹䅳䅁䅯䅈䅙䅁䅅䅁䉁䅁䅁权獁睂䅁䍄䉁䅁䅁䅂䅁䅁䅍䅄䅁䅁䅯朰䅅䅁䅯允䅉䅁䅯睁䅉䅁䅅䅁䉁䅁䅁兂坄䝔材乔摶䅑杷允䅁䅁䅍䅁䑁䅁䅷䅁䭁䵁䱣䅁䭁䍁䝑䅁䉁䅁䅁允䅁䅁䅯砷䅅䅁杷允䅁䅁䅍䅁䑁䅁䅷䅁䭁䵁䱧䅁䭁䍁䝑䅁䉁䅁䅁允䅁䅁䅯剷䅅䅁杷允䅁䅁䅑䅁䑁䅁䅷䅁䭁䥁䅧䅁䭁䅁䅑䅁䭁䅁䅕䅁䉁䅁䅁允䅁䉁䅑䔰煹允䅁䅁䵁䅉䅅䅁䕁䅁䅁睁䵁䅁䅁权獁允䅁权䉁杁䅁权䑁杁䅁允䅁䅁䅅䅁䙁䝁楓椱䄶偧䅒䍄䉁䅁䅁䅂䅁䅁䅍䅄䅁䅁䅯杰䅁䅁䅯䅂䅁䅁䅯兂䅁䅁䅅䅁䉁䅁䅁䅆㑂祔䉧䅁䅁䅁杷允䅁䅁䅕䅁䑁䅁䅷䅁䭁䝁䴸䅁䭁佁䭫䅁䭁佁䭙䅁䭁佁䭣䅁䉁䅁䅁允䅁䅁䅯䈸䅅䅁杷允䅁䅁䅕䅁䑁䅁䅷䅁䭁䵁䱣䅁䭁佁䭕䅁䭁佁䭙䅁䭁佁䭣䅁䉁䅁䅁允䅁䅁䅯䅅䅑䅁杷允䅁䅁䅕䅁䑁䅁䅷䅁䭁䵁䱧䅁䭁佁䭕䅁䭁佁䭙䅁䭁佁䭣䅁䉁䅁䅁允䅁䅁䅯䅅䅑䅁杷允䅁䅁䅕䅁䑁䅁䅷䅁䭁䵁䱧䅁䭁佁䭯䅁䭁佁䭙䅁䭁佁䭳䅁䉁䅁䅁允䅁䅁䅯䅅䅑䅁杷允䅁䅁䅍䅁䑁䅁䅷䅁䭁䍁䱅䅁䭁䍁䝑䅁䉁䅁䅁允䅁䅁䅯券䅅䅁杷允䅁䅁䅕䅁䑁䅁䅷䅁䭁䥁乙䅁䭁佁䭧䅁䭁佁䭙䅁䭁佁䭣䅁䉁䅁䅁允䅁䅁䅯核䅅䅁杷允䅁䅁䅕䅁䑁䅁䅷䅁䭁䡁䵯䅁䭁佁䭫䅁䭁佁䭙䅁䭁佁䭣䅁䉁䅁䅁允䅁䅁䅯䅅䅑䅁杷允䅁䅁䅍䅁䑁䅁䅷䅁䭁䍁䰸䅁䭁䉁䜴䅁䉁䅁䅁允䅁䅁䅯杆䅧䅁杷允䅁䅁䅑䅁䑁䅁䅷䅁䭁䱁䅕䅁䭁䅁䅯䅁䭁䅁䅕䅁䉁䅁䅁允䅁䅁䅕児塲㍯㥃ぅ䵁䅉䅅䅁䙁䅁䅁睁䵁䅁䅁权桁睃䅁权獄权䅁权浄权䅁权湄权䅁允䅁䅁䅅䅁䡁䅁䅁䅁杂佳䅖䍄䉁䅁䅁睁䅁䅁䅍䅄䅁䅁䅯䅯䅷䅁䅯杈䅙䅁䅅䅁䉁䅁䅁权䙁䅃䅁䍄䉁䅁䅁䅂䅁䅁䅍䅄䅁䅁䅯兎䅁䅁䅯权䅁䅁䅯䅂䅉䅁䅅䅁䉁䅁䅁兂祃敮渫獸塳䅑杷允䅁䅁䅑䅁䑁䅁䅷䅁䭁䙁䉕䅁䭁䅁䅯䅁䭁䅁䅕䅁䉁䅁䅁允䅁䅁䅕㉩湺㘫确樹䴸䅉䅅䅁䙁䅁䅁睁䵁䅁䅁权桁睃䅁权瑄权䅁权浄权䅁权湄权䅁允䅁䅁䅅䅁䡁䅁䅁䅁䅁敃䅚䍄䉁䅁䅁睁䅁䅁䅍䅄䅁䅁䅯睢䅷䅁䅯䅈䅙䅁䅅䅁䉁䅁䅁权慂杂䅁䍄䉁䅁䅁睁䅁䅁䅍䅄䅁䅁䅯睇䄴䅁䅯䅈䅙䅁䅅䅁䉁䅁䅁权䍃杂䅁䍄䉁䅁䅁䅂䅁䅁䅍䅄䅁䅁䅯兊䅅䅁䅯权䅁䅁䅯兂䅁䅁䅅䅁䉁䅁䅁兂䍂余兘汉慳䅑杷允䅁䅁䅍䅁䑁䅁䅷䅁䭁䉁佳䅁䭁䉁䜴䅁䉁䅁䅁允䅁䅁䅯杧䅙䅁杷允䅁䅁䅕䅁䑁䅁䅷䅁䭁䕁䴰䅁䭁佁䭫䅁䭁佁䭙䅁䭁佁䭣䅁䉁䅁䅁允䅁䅁䅯砸䅅䅁杷允䅁䅁䅑䅁䑁䅁䅷䅁䭁䡁䉑䅁䭁䅁䅑䅁䭁䅁䅕䅁䉁䅁䅁允䅁䉁䅑㕁呏䅁䅁䅁䵁䅉䅅䅁䙁䅁䅁睁䵁䅁䅁权獄䅄䅁权灄权䅁权浄权䅁权湄权䅁允䅁䅁䅅䅁䭁䉁䕁䅁䵁䅉䅅䅁䑁䅁䅁睁䵁䅁䅁权扁杄䅁权歁杂䅁允䅁䅁䅅䅁䭁偁剑䅁䵁䅉䅅䅁䙁䅁䅁睁䵁䅁䅁权扁杄䅁权獄权䅁权浄权䅁权湄权䅁允䅁䅁䅅䅁䡁䅁䅁䅁杄敚䅒䍄䉁䅁䅁兂䅁䅁䅍䅄䅁䅁䅯睇䄴䅁䅯儷䅯䅁䅯朵䅯䅁䅯眵䅯䅁䅅䅁䉁䅁䅁睂䅁䅁䅁䭉汢䅑杷允䅁䅁䅍䅁䑁䅁䅷䅁䭁䩁估䅁䭁䉁䝯䅁䉁䅁䅁允䅁䅁䅯杘䅙䅁杷允䅁䅁䅑䅁䑁䅁䅷䅁䭁䑁䅑䅁䭁䅁䍅䅁䭁䅁䍉䅁䉁䅁䅁允䅁䅁䅕䙧瀯挳畘欲䵁䅉䅅䅁䑁䅁䅁睁䵁䅁䅁权摃杄䅁权敁杂䅁允䅁䅁䅅䅁䭁乁䠸䅁䵁䅉䅅䅁䑁䅁䅁睁䵁䅁䅁权摃杄䅁权歁杂䅁允䅁䅁䅅䅁䭁偁剕䅁䵁䅉䅅䅁䙁䅁䅁睁䵁䅁䅁权摃杄䅁权灄权䅁权浄权䅁权湄权䅁允䅁䅁䅅䅁䭁偁剙䅁䵁䅉䅅䅁䙁䅁䅁睁䵁䅁䅁权摃杄䅁权獄权䅁权浄权䅁权湄权䅁允䅁䅁䅅䅁䡁䅁䅁䅁权⬱䅖䍄䉁䅁䅁兂䅁䅁䅍䅄䅁䅁䅯兮䄴䅁䅯儷䅯䅁䅯朵䅯䅁䅯眵䅯䅁䅅䅁䉁䅁䅁睂䅁䅁䅁乯汦䅑杷允䅁䅁䅍䅁䑁䅁䅷䅁䭁䅁乍䅁䭁䍁䝑䅁䉁䅁䅁允䅁䅁䅯砹䅅䅁杷允䅁䅁䅍䅁䑁䅁䅷䅁䭁䭁丸䅁䭁䍁䝙䅁䉁䅁䅁允䅁䅁䅕牕敧敨剳啎䵁䅉䅅䅁䕁䅁䅁睁䵁䅁䅁权ㅂ允䅁权䭁䅁䅁权䕁杁䅁允䅁䅁䅅䅁䙁䑁䥅䉲慸䅚䅂䍄䉁䅁䅁䅂䅁䅁䅍䅄䅁䅁䅯儷䅁䅁䅯充䅁䅁䅯兂䅁䅁䅅䅁䉁䅁䅁䅆䅂䩓剬䅁䅁䅁杷允䅁䅁䅕䅁䑁䅁䅷䅁䭁䝁乧䅁䭁佁䭧䅁䭁佁䭙䅁䭁佁䭣䅁䉁䅁䅁允䅁䅁䅯杂䅳䅁杷允䅁䅁䅕䅁䑁䅁䅷䅁䭁䝁乧䅁䭁佁䭯䅁䭁佁䭙䅁䭁佁䭳䅁䉁䅁䅁允䅁䅁䅣䅁䅁䝁獁欵䵁䅉䅅䅁䑁䅁䅁睁䵁䅁䅁权噄睄䅁权歁杂䅁允䅁䅁䅅䅁䭁偁剫䅁䵁䅉䅅䅁䙁䅁䅁睁䵁䅁䅁权噄睄䅁权汄权䅁权浄权䅁权湄权䅁允䅁䅁䅅䅁䭁䅁䰸䅁䵁䅉䅅䅁䕁䅁䅁睁䵁䅁䅁权捂䅁䅁权䉁杁䅁权䙁杁䅁允䅁䅁䅅䅁䙁䵁唳摵䵹⽱䅚䍄䉁䅁䅁䅂䅁䅁䅍䅄䅁䅁䅯睑䅅䅁䅯允䅉䅁䅯杁䅉䅁䅅䅁䉁䅁䅁兂㝄癈塖橌橔䅑杷允䅁䅁䅕䅁䑁䅁䅷䅁䭁乁偕䅁䭁佁䭯䅁䭁佁䭙䅁䭁佁䭳䅁䉁䅁䅁允䅁䅁䅣䅁䅁䭁穁欵䵁䅉䅅䅁䑁䅁䅁睁䵁䅁䅁权䙁杄䅁权奁杂䅁允䅁䅁䅅䅁䭁䉁䝫䅁䵁䅉䅅䅁䕁䅁䅁睁䵁䅁䅁权浃允䅁权䭁䅁䅁权䙁䅁䅁允䅁䅁䅅䅁䙁䵁桵扒穢儯䅸䍄䉁䅁䅁睁䅁䅁䅍䅄䅁䅁䅯兂䄴䅁䅯䅊䅙䅁䅅䅁䉁䅁䅁权㝄充䅁䍄䉁䅁䅁兂䅁䅁䅍䅄䅁䅁䅯兂䄴䅁䅯䄶䅯䅁䅯朵䅯䅁䅯眵䅯䅁䅅䅁䉁䅁䅁权允䅂䅁䍄䉁䅁䅁睁䅁䅁䅍䅄䅁䅁䅯入䅳䅁䅯䅇䅙䅁䅅䅁䉁䅁䅁权婁杂䅁䍄䉁䅁䅁睁䅁䅁䅍䅄䅁䅁䅯来䅳䅁䅯䅇䅙䅁䅅䅁䉁䅁䅁权䕂杂䅁䍄䉁䅁䅁兂䅁䅁䅍䅄䅁䅁䅯兂䄴䅁䅯朶䅯䅁䅯朵䅯䅁䅯眶䅯䅁䅅䅁䉁䅁䅁权允䅂䅁䍄䉁䅁䅁䅂䅁䅁䅍䅄䅁䅁䅯杏䅅䅁䅯充䅁䅁䅯䅂䅉䅁䅅䅁䉁䅁䅁䅆䅃奸䔰䅁䅁䅁杷允䅁䅁䅑䅁䑁䅁䅷䅁䭁乁䄰䅁䭁䅁䍅䅁䭁䅁䍕䅁䉁䅁䅁允䅁䅁䅕牱噘单漵欵䵁䅉䅅䅁䕁䅁䅁睁䵁䅁䅁权湃允䅁权䉁杁䅁权䍁杁䅁允䅁䅁䅅䅁䙁䅁乡楌乭畺䄱䍄䉁䅁䅁䅂䅁䅁䅍䅄䅁䅁䅯兵䅅䅁䅯允䅉䅁䅯睁䅉䅁䅅䅁䉁䅁䅁兂剂癹畦㤵睪䅑杷允䅁䅁䅑䅁䑁䅁䅷䅁䭁乁䄰䅁䭁䅁䍅䅁䭁䅁䍍䅁䉁䅁䅁允䅁䅁䅕愶㍳䑄䬴唵䵁䅉䅅䅁䕁䅁䅁睁䵁䅁䅁权楃允䅁权䭁䅁䅁权䙁䅁䅁允䅁䅁䅅䅁䙁䥁獴⼵灵儸䅒䍄䉁䅁䅁兂䅁䅁䅍䅄䅁䅁䅯兂䄴䅁䅯儷䅯䅁䅯朵䅯䅁䅯眵䅯䅁䅅䅁䉁䅁䅁权允䅂䅁䍄䉁䅁䅁睁䅁䅁䅍䅄䅁䅁䅯兲䅳䅁䅯杈䅙䅁䅅䅁䉁䅁䅁权灃䅃䅁䍄䉁䅁䅁睁䅁䅁䅍䅄䅁䅁䅯䅃䄰䅁䅯䅈䅙䅁䅅䅁䉁䅁䅁权敃杂䅁䍄䉁䅁䅁䅂䅁䅁䅍䅄䅁䅁䅯杅䅁䅁䅯充䅁䅁䅯䅂䅉䅁䅅䅁䉁䅁䅁䅆允杗䡷䅁䅁䅁杷允䅁䅁䅑䅁䑁䅁䅷䅁䭁䝁䅣䅁䭁䅁䅑䅁䭁䅁䍑䅁䉁䅁䅁允䅁䉁䅑䝙㡈䅁䅁䅁䵁䅉䅅䅁䕁䅁䅁睁䵁䅁䅁权呄允䅁权䉁杁䅁权䙁杁䅁允䅁䅁䅅䅁䙁䕁ㅫ浊硍村䉖䍄䉁䅁䅁兂䅁䅁䅍䅄䅁䅁䅯兲䅳䅁䅯䄶䅯䅁䅯朵䅯䅁䅯眵䅯䅁䅅䅁䉁䅁䅁权䝁睃䅁䍄䉁䅁䅁䅂䅁䅁䅍䅄䅁䅁䅯睑䅷䅁䅯睈䅙䅁䅯䅉䅙䅁䅅䅁䉁䅁䅁权橄充䅁䍄䉁䅁䅁睁䅁䅁䅍䅄䅁䅁䅯睑䅷䅁䅯䅊䅙䅁䅅䅁䉁䅁䅁权允䅂䅁䍄䉁䅁䅁兂䅁䅁䅍䅄䅁䅁䅯睑䅷䅁䅯儷䅯䅁䅯朵䅯䅁䅯眵䅯䅁䅅䅁䉁䅁䅁睂䅁䅁䅁䥷歺䅑杷允䅁䅁䅍䅁䑁䅁䅷䅁䭁䕁䵯䅁䭁䉁䜴䅁䉁䅁䅁允䅁䅁䅯䄵䅙䅁杷允䅁䅁䅑䅁䑁䅁䅷䅁䭁䵁䉫䅁䭁䅁䍅䅁䭁䅁䍕䅁䉁䅁䅁允䅁䅁䅕獤塐睕洴䕹䵁䅉䅅䅁䕁䅁䅁睁䵁䅁䅁权䭂䅄䅁权晁杂䅁权杁杂䅁允䅁䅁䅅䅁䭁䙁䝣䅁䵁䅉䅅䅁䕁䅁䅁睁䵁䅁䅁权睁允䅁权䉁杁䅁权䍁杁䅁允䅁䅁䅅䅁䙁䵁㑉到潇䵴䅒䍄䉁䅁䅁䅂䅁䅁䅍䅄䅁䅁䅯眵䅅䅁䅯充䅁䅁䅯䅂䅉䅁䅅䅁䉁䅁䅁䅆睂汵啉䅁䅁䅁杷允䅁䅁䅕䅁䑁䅁䅷䅁䭁䕁䵯䅁䭁佁䭷䅁䭁佁䭙䅁䭁佁䭣䅁䉁䅁䅁允䅁䅁䅯䅅䅑䅁杷允䅁䅁䅍䅁䑁䅁䅷䅁䭁偁位䅁䭁䉁䝧䅁䉁䅁䅁允䅁䅁䅯䅦䅙䅁杷允䅁䅁䅍䅁䑁䅁䅷䅁䭁偁位䅁䭁䉁䝯䅁䉁䅁䅁允䅁䅁䅯兗䅙䅁杷允䅁䅁䅑䅁䑁䅁䅷䅁䭁佁䉁䅁䭁䅁䍅䅁䭁䅁䍉䅁䉁䅁䅁允䅁䅁䅕〫瑎猫晎䔱䵁䅉䅅䅁䕁䅁䅁睁䵁䅁䅁权穄杄䅁权晁杂䅁权杁杂䅁允䅁䅁䅅䅁䭁䩁䝳䅁䵁䅉䅅䅁䑁䅁䅁睁䵁䅁䅁权穄杄䅁权歁杂䅁允䅁䅁䅅䅁䭁偁刴䅁䵁䅉䅅䅁䙁䅁䅁睁䵁䅁䅁权穄杄䅁权汄权䅁权浄权䅁权湄权䅁允䅁䅁䅅䅁䭁䉁䱷䅁䵁䅉䅅䅁䕁䅁䅁睁䵁䅁䅁权呂允䅁权剁䅁䅁权䕁杁䅁允䅁䅁䅅䅁啁䅁牄祍䅷䅁䅁䍄䉁䅁䅁䅂䅁䅁䅍䅄䅁䅁䅯䅸䅅䅁䅯充䅁䅁䅯兂䅁䅁䅅䅁䉁䅁䅁䅆杄扑䥉䅁䅁䅁杷允䅁䅁䅑䅁䑁䅁䅷䅁䭁偁乁䅁䭁䉁䜸䅁䭁䍁䝁䅁䉁䅁䅁允䅁䅁䅯䅗䅧䅁杷允䅁䅁䅑䅁䑁䅁䅷䅁䭁䅁䅙䅁䭁䅁䅯䅁䭁䅁䅕䅁䉁䅁䅁允䅁䅁䅕穐敖歵䵫樹䴸䅉䅅䅁䙁䅁䅁睁䵁䅁䅁权睄兄䅁权潄权䅁权浄权䅁权湄权䅁允䅁䅁䅅䅁䭁䉁䕁䅁䵁䅉䅅䅁䕁䅁䅁睁䵁䅁䅁权時䅁䅁权䕁䅁䅁权䕁杁䅁允䅁䅁䅅䅁啁䭁畨眴䅁䅁䅁䍄䉁䅁䅁兂䅁䅁䅍䅄䅁䅁䅯䄸䄰䅁䅯朶䅯䅁䅯朵䅯䅁䅯眶䅯䅁䅅䅁䉁䅁䅁权允䅂䅁䍄䉁䅁䅁䅂䅁䅁䅍䅄䅁䅁䅯䄰䅁䅁䅯权䅁䅁䅯䅂䅉䅁䅅䅁䉁䅁䅁兂塁挲㌷⭕灐睐杷允䅁䅁䅕䅁䑁䅁䅷䅁䭁䍁䱳䅁䭁佁䭧䅁䭁佁䭙䅁䭁佁䭣䅁䉁䅁䅁允䅁䅁䅯李䅳䅁杷允䅁䅁䅕䅁䑁䅁䅷䅁䭁䍁䱳䅁䭁佁䭫䅁䭁佁䭙䅁䭁佁䭣䅁䉁䅁䅁允䅁䅁䅯䅚䅳䅁杷允䅁䅁䅍䅁䑁䅁䅷䅁䭁䉁佑䅁䭁䉁䝯䅁䉁䅁䅁允䅁䅁䅯兗䅙䅁杷允䅁䅁䅍䅁䑁䅁䅷䅁䭁䉁佑䅁䭁䉁䝷䅁䉁䅁䅁允䅁䅁䅯杧䅙䅁杷允䅁䅁䅑䅁䑁䅁䅷䅁䭁䉁佑䅁䭁䉁䜸䅁䭁䍁䝁䅁䉁䅁䅁允䅁䅁䅯䅭䅧䅁杷允䅁䅁䅍䅁䑁䅁䅷䅁䭁䑁佧䅁䭁䍁䝙䅁䉁䅁䅁允䅁䅁䅕噋偹癷套歕䵁䅉䅅䅁䑁䅁䅁睁䵁䅁䅁权啁杄䅁权流杂䅁允䅁䅁䅅䅁䙁䉁畓⭒㙆䙂䅰䍄䉁䅁䅁䅂䅁䅁䅍䅄䅁䅁䅯睮䅁䅁䅯䅂䅁䅁䅯兂䅁䅁䅅䅁䉁䅁䅁䅆歁潤䅉䅁䅁䅁杷允䅁䅁䅕䅁䑁䅁䅷䅁䭁䉁佑䅁䭁佁䭕䅁䭁佁䭙䅁䭁佁䭣䅁䉁䅁䅁允䅁䅁䅯䅅䅑䅁杷允䅁䅁䅕䅁䑁䅁䅷䅁䭁䉁佑䅁䭁佁䭫䅁䭁佁䭙䅁䭁佁䭣䅁䉁䅁䅁允䅁䅁䅯䅅䅑䅁杷允䅁䅁䅕䅁䑁䅁䅷䅁䭁䉁佑䅁䭁佁䭷䅁䭁佁䭙䅁䭁佁䭣䅁䉁䅁䅁允䅁䅁䅯䅅䅑䅁杷允䅁䅁䅑䅁䑁䅁䅷䅁䭁䙁䅅䅁䭁䅁䍅䅁䭁䅁䍕䅁䉁䅁䅁允䅁䅁䅕汗焯䝃畵欶䵁䅉䅅䅁䙁䅁䅁睁䵁䅁䅁权啁杄䅁权瑄权䅁权浄权䅁权湄权䅁允䅁䅁䅅䅁䭁䉁䕁䅁䵁䅉䅅䅁䑁䅁䅁睁䵁䅁䅁权㕄䅄䅁权慁杂䅁允䅁䅁䅅䅁䭁䝁䝉䅁䵁䅉䅅䅁䕁䅁䅁睁䵁䅁䅁权呃兄䅁权晁杂䅁权杁杂䅁允䅁䅁䅅䅁䭁䕁䜴䅁䵁䅉䅅䅁䕁䅁䅁睁䵁䅁䅁权㕄䅄䅁权晁杂䅁权杁杂䅁允䅁䅁䅅䅁䭁䕁䝷䅁䵁䅉䅅䅁䙁䅁䅁睁䵁䅁䅁权坂兄䅁权獄权䅁权浄权䅁权湄权䅁允䅁䅁䅅䅁䭁䉁䕁䅁䵁䅉䅅䅁䑁䅁䅁睁䵁䅁䅁权㕄䅄䅁权歁杂䅁允䅁䅁䅅䅁䭁䅁䡧䅁䵁䅉䅅䅁䙁䅁䅁睁䵁䅁䅁权㕄䅄䅁权汄权䅁权浄权䅁权湄权䅁允䅁䅁䅅䅁䭁䉁䕁䅁䵁䅉䅅䅁䑁䅁䅁睁䵁䅁䅁权汄兄䅁权敁杂䅁允䅁䅁䅅䅁䭁䅁䥕䅁䵁䅉䅅䅁䕁䅁䅁睁䵁䅁䅁权㉁䅁䅁权䕁䅁䅁权䙁䅁䅁允䅁䅁䅅䅁啁䡁⭍兵䅁䅁䅁䍄䉁䅁䅁䅂䅁䅁䅍䅄䅁䅁䅯杖䅁䅁䅯允䅉䅁䅯兂䅉䅁䅅䅁䉁䅁䅁兂㝃煲㥫⽘偳兑杷允䅁䅁䅕䅁䑁䅁䅷䅁䭁佁乕䅁䭁佁䭷䅁䭁佁䭙䅁䭁佁䭣䅁䉁䅁䅁允䅁䅁䅯䅅䅑䅁杷允䅁䅁䅍䅁䑁䅁䅷䅁䭁䑁䱳䅁䭁䉁䝷䅁䉁䅁䅁允䅁䅁䅯杙䅙䅁杷允䅁䅁䅍䅁䑁䅁䅷䅁䭁䑁䱳䅁䭁䉁䜴䅁䉁䅁䅁允䅁䅁䅯䅎䅙䅁杷允䅁䅁䅑䅁䑁䅁䅷䅁䭁佁䵷䅁䭁䉁䜸䅁䭁䍁䝁䅁䉁䅁䅁允䅁䅁䅯睏䅙䅁杷允䅁䅁䅑䅁䑁䅁䅷䅁䭁䉁䅳䅁䭁䅁䅑䅁䭁䅁䍑䅁䉁䅁䅁允䅁䉁䅑乡体睂䅁䅁䵁䅉䅅䅁䕁䅁䅁睁䵁䅁䅁权䥂允䅁权䕁䅁䅁权䙁䅁䅁允䅁䅁䅅䅁啁䅁䥦先䅁䅁䅁䍄䉁䅁䅁兂䅁䅁䅍䅄䅁䅁䅯睏䅳䅁䅯儵䅯䅁䅯朵䅯䅁䅯眵䅯䅁䅅䅁䉁䅁䅁权允䅂䅁䍄䉁䅁䅁兂䅁䅁䅍䅄䅁䅁䅯睏䅳䅁䅯䄶䅯䅁䅯朵䅯䅁䅯眵䅯䅁䅅䅁䉁䅁䅁权允䅂䅁䍄䉁䅁䅁兂䅁䅁䅍䅄䅁䅁䅯入䅳䅁䅯儷䅯䅁䅯朵䅯䅁䅯眵䅯䅁䅅䅁䉁䅁䅁权允䅂䅁䍄䉁䅁䅁䅂䅁䅁䅍䅄䅁䅁䅯杶䄴䅁䅯睈䅙䅁䅯䅉䅙䅁䅅䅁䉁䅁䅁权䵂杂䅁䍄䉁䅁䅁兂䅁䅁䅍䅄䅁䅁䅯兔䄰䅁䅯䄶䅯䅁䅯朵䅯䅁䅯眵䅯䅁䅅䅁䉁䅁䅁权䝁睃䅁䍄䉁䅁䅁睁䅁䅁䅍䅄䅁䅁䅯杲䅷䅁䅯䅇䅙䅁䅅䅁䉁䅁䅁权㡂杂䅁䍄䉁䅁䅁睁䅁䅁䅍䅄䅁䅁䅯睲䅷䅁䅯䅇䅙䅁䅅䅁䉁䅁䅁权㡂杂䅁䍄䉁䅁䅁睁䅁䅁䅍䅄䅁䅁䅯杲䅷䅁䅯杇䅙䅁䅅䅁䉁䅁䅁权楂杂䅁䍄䉁䅁䅁睁䅁䅁䅍䅄䅁䅁䅯睲䅷䅁䅯杇䅙䅁䅅䅁䉁䅁䅁权楂杂䅁䍄䉁䅁䅁䅂䅁䅁䅍䅄䅁䅁䅯䅄䅁䅁䅯充䅁䅁䅯兂䅁䅁䅅䅁䉁䅁䅁䅆权䡨䩉䅁䅁䅁杷允䅁䅁䅑䅁䑁䅁䅷䅁䭁䭁䴸䅁䭁䉁䜸䅁䭁䍁䝁䅁䉁䅁䅁允䅁䅁䅯䅔䅙䅁杷允䅁䅁䅍䅁䑁䅁䅷䅁䭁䭁䴸䅁䭁䍁䝑䅁䉁䅁䅁允䅁䅁䅯䅃䅣䅁杷允䅁䅁䅕䅁䑁䅁䅷䅁䭁䥁䰴䅁䭁佁䭫䅁䭁佁䭙䅁䭁佁䭣䅁䉁䅁䅁允䅁䅁䅯䉊䅉䅁杷允䅁䅁䅍䅁䑁䅁䅷䅁䭁䝁䱣䅁䭁䉁䝧䅁䉁䅁䅁允䅁䅁䅯䅒䅙䅁杷允䅁䅁䅍䅁䑁䅁䅷䅁䭁䝁䱣䅁䭁䉁䝯䅁䉁䅁䅁允䅁䅁䅯睓䅙䅁杷允䅁䅁䅍䅁䑁䅁䅷䅁䭁䝁䱣䅁䭁䉁䝷䅁䉁䅁䅁允䅁䅁䅯杋䅙䅁杷允䅁䅁䅕䅁䑁䅁䅷䅁䭁䝁䱣䅁䭁佁䭕䅁䭁佁䭙䅁䭁佁䭣䅁䉁䅁䅁允䅁䅁䅯睎䅳䅁杷允䅁䅁䅍䅁䑁䅁䅷䅁䭁䅁久䅁䭁䉁䝧䅁䉁䅁䅁允䅁䅁䅯杓䅙䅁杷允䅁䅁䅍䅁䑁䅁䅷䅁䭁䍁佉䅁䭁䉁䝷䅁䉁䅁䅁允䅁䅁䅯䅤䅧䅁杷允䅁䅁䅑䅁䑁䅁䅷䅁䭁䅁久䅁䭁䉁䜸䅁䭁䍁䝁䅁䉁䅁䅁允䅁䅁䅯䅙䅣䅁杷允䅁䅁䅕䅁䑁䅁䅷䅁䭁乁䴰䅁䭁佁䭧䅁䭁佁䭙䅁䭁佁䭣䅁䉁䅁䅁允䅁䅁䅯䅅䅑䅁杷允䅁䅁䅍䅁䑁䅁䅷䅁䭁䅁久䅁䭁䍁䝙䅁䉁䅁䅁允䅁䅁䅕䭆䠵場䕱歖䵁䅉䅅䅁䕁䅁䅁睁䵁䅁䅁权摂允䅁权䭁䅁䅁权䙁䅁䅁允䅁䅁䅅䅁䙁䕁䵯楁䡵桬䅤䍄䉁䅁䅁兂䅁䅁䅍䅄䅁䅁䅯䅸䅷䅁䅯朶䅯䅁䅯朵䅯䅁䅯眶䅯䅁䅅䅁䉁䅁䅁权允䅂䅁䍄䉁䅁䅁兂䅁䅁䅍䅄䅁䅁䅯允䄰䅁䅯䄷䅯䅁䅯朵䅯䅁䅯眵䅯䅁䅅䅁䉁䅁䅁睂䅁䅁䅁䅷浌䅑杷允䅁䅁䅍䅁䑁䅁䅷䅁䭁䭁䱑䅁䭁䉁䝷䅁䉁䅁䅁允䅁䅁䅯杆䅧䅁杷允䅁䅁䅕䅁䑁䅁䅷䅁䭁䭁䱑䅁䭁佁䭧䅁䭁佁䭙䅁䭁佁䭣䅁䉁䅁䅁允䅁䅁䅯术䅯䅁杷允䅁䅁䅕䅁䑁䅁䅷䅁䭁䭁䱑䅁䭁佁䭯䅁䭁佁䭙䅁䭁佁䭳䅁䉁䅁䅁允䅁䅁䅣䅁䅁䥁㡁欵䵁䅉䅅䅁䙁䅁䅁睁䵁䅁䅁权歃睃䅁权瑄权䅁权浄权䅁权湄权䅁允䅁䅁䅅䅁䡁䅁䅁䅁䅄敍䅚䍄䉁䅁䅁睁䅁䅁䅍䅄䅁䅁䅯剆䅅䅁䅯䅈䅙䅁䅅䅁䉁䅁䅁权祁睂䅁䍄䉁䅁䅁睁䅁䅁䅍䅄䅁䅁䅯剆䅅䅁䅯杈䅙䅁䅅䅁䉁䅁䅁权乄睂䅁䍄䉁䅁䅁䅂䅁䅁䅍䅄䅁䅁䅯剆䅅䅁䅯睈䅙䅁䅯䅉䅙䅁䅅䅁䉁䅁䅁权佂杂䅁䍄䉁䅁䅁䅂䅁䅁䅍䅄䅁䅁䅯光䅁䅁䅯䅂䅁䅁䅯䅂䅉䅁䅅䅁䉁䅁䅁䅆㑂䭷䉣䅁䅁䅁杷允䅁䅁䅑䅁䑁䅁䅷䅁䭁䕁䅧䅁䭁䅁䅑䅁䭁䅁䍑䅁䉁䅁䅁允䅁䉁䅑䥙瘴允䅁䅁䵁䅉䅅䅁䙁䅁䅁睁䵁䅁䅁权噁充䅁权灄权䅁权浄权䅁权湄权䅁允䅁䅁䅅䅁䭁䉁䕁䅁䵁䅉䅅䅁䙁䅁䅁睁䵁䅁䅁权噁充䅁权煄权䅁权浄权䅁权牄权䅁允䅁䅁䅅䅁䭁䉁䕁䅁䵁䅉䅅䅁䑁䅁䅁睁䵁䅁䅁权灁䅅䅁权慁杂䅁允䅁䅁䅅䅁䭁䙁䜸䅁䵁䅉䅅䅁䙁䅁䅁睁䵁䅁䅁权療兄䅁权煄权䅁权浄权䅁权牄权䅁允䅁䅁䅅䅁䭁䉁䕁䅁䵁䅉䅅䅁䙁䅁䅁睁䵁䅁䅁权療兄䅁权瑄权䅁权浄权䅁权湄权䅁允䅁䅁䅅䅁䭁䉁䕁䅁䵁䅉䅅䅁䕁䅁䅁睁䵁䅁䅁权㙁睃䅁权晁杂䅁权杁杂䅁允䅁䅁䅅䅁䭁䩁䝙䅁䵁䅉䅅䅁䑁䅁䅁睁䵁䅁䅁权㙁睃䅁权歁杂䅁允䅁䅁䅅䅁䭁䉁䕁䅁䵁䅉䅅䅁䕁䅁䅁睁䵁䅁䅁权䑃允䅁权䕁䅁䅁权䕁杁䅁允䅁䅁䅅䅁啁䥁桃䅋䅅䅁䅁䍄䉁䅁䅁睁䅁䅁䅍䅄䅁䅁䅯入䅳䅁䅯杈䅙䅁䅅䅁䉁䅁䅁权捂杂䅁䍄䉁䅁䅁睁䅁䅁䅍䅄䅁䅁䅯来䅳䅁䅯杈䅙䅁䅅䅁䉁䅁䅁权剃䅃䅁䍄䉁䅁䅁䅂䅁䅁䅍䅄䅁䅁䅯入䅳䅁䅯睈䅙䅁䅯䅉䅙䅁䅅䅁䉁䅁䅁权㝁䅃䅁䍄䉁䅁䅁兂䅁䅁䅍䅄䅁䅁䅯入䅳䅁䅯䄶䅯䅁䅯朵䅯䅁䅯眵䅯䅁䅅䅁䉁䅁䅁权允䅂䅁䍄䉁䅁䅁兂䅁䅁䅍䅄䅁䅁䅯来䅳䅁䅯儶䅯䅁䅯朵䅯䅁䅯眵䅯䅁䅅䅁䉁䅁䅁权允䅂䅁䍄䉁䅁䅁䅂䅁䅁䅍䅄䅁䅁䅯䅰䅁䅁䅯权䅁䅁䅯兂䅁䅁䅅䅁䉁䅁䅁兂㕂匶硙䭃佷䅑杷允䅁䅁䅕䅁䑁䅁䅷䅁䭁䱁乳䅁䭁佁䭷䅁䭁佁䭙䅁䭁佁䭣䅁䉁䅁䅁允䅁䅁䅣䅁䅁䍁䱂䔵䵁䅉䅅䅁䙁䅁䅁睁䵁䅁䅁权㙂睃䅁权煄权䅁权浄权䅁权牄权䅁允䅁䅁䅅䅁䭁䉁䕁䅁䵁䅉䅅䅁䙁䅁䅁睁䵁䅁䅁权㕂睃䅁权獄权䅁权浄权䅁权湄权䅁允䅁䅁䅅䅁䭁䉁䕁䅁䵁䅉䅅䅁䙁䅁䅁睁䵁䅁䅁权㙂睃䅁权獄权䅁权浄权䅁权湄权䅁允䅁䅁䅅䅁䭁䉁䕁䅁䵁䅉䅅䅁䕁䅁䅁睁䵁䅁䅁权扁䅁䅁权剁䅁䅁权䙁䅁䅁允䅁䅁䅅䅁啁䕁䥄楨䅁䅁䅁䍄䉁䅁䅁兂䅁䅁䅍䅄䅁䅁䅯来䅳䅁䅯儷䅯䅁䅯朵䅯䅁䅯眵䅯䅁䅅䅁䉁䅁䅁权允䅂䅁䍄䉁䅁䅁兂䅁䅁䅍䅄䅁䅁䅯睱䅳䅁䅯儶䅯䅁䅯朵䅯䅁䅯眵䅯䅁䅅䅁䉁䅁䅁权䉁杅䅁䍄䉁䅁䅁䅂䅁䅁䅍䅄䅁䅁䅯䅓䅅䅁䅯充䅁䅁䅯䅂䅉䅁䅅䅁䉁䅁䅁䅆权㑬䍑䅁䅁䅁杷允䅁䅁䅕䅁䑁䅁䅷䅁䭁䭁䱳䅁䭁佁䭯䅁䭁佁䭙䅁䭁佁䭳䅁䉁䅁䅁允䅁䅁䅯䅅䅑䅁杷允䅁䅁䅍䅁䑁䅁䅷䅁䭁䉁乑䅁䭁䍁䝙䅁䉁䅁䅁允䅁䅁䅕呣䬰㘱兏歕䵁䅉䅅䅁䙁䅁䅁睁䵁䅁䅁权啁兄䅁权獄权䅁权浄权䅁权湄权䅁允䅁䅁䅅䅁䡁䅁䅁䅁杂⭖䅎䍄䉁䅁䅁睁䅁䅁䅍䅄䅁䅁䅯杁䅷䅁䅯杈䅙䅁䅅䅁䉁䅁䅁权捂杂䅁䍄䉁䅁䅁䅂䅁䅁䅍䅄䅁䅁䅯杁䅷䅁䅯睈䅙䅁䅯䅉䅙䅁䅅䅁䉁䅁䅁权潂元䅁䍄䉁䅁䅁兂䅁䅁䅍䅄䅁䅁䅯杁䅷䅁䅯䄷䅯䅁䅯朵䅯䅁䅯眵䅯䅁䅅䅁䉁䅁䅁睂䅁䅁䅁䑑浢䅑杷允䅁䅁䅕䅁䑁䅁䅷䅁䭁䅁䵉䅁䭁佁䬰䅁䭁佁䭙䅁䭁佁䭣䅁䉁䅁䅁允䅁䅁䅣䅁䅁䕁㉁欵䵁䅉䅅䅁䙁䅁䅁睁䵁䅁䅁权桂睄䅁权獄权䅁权浄权䅁权湄权䅁允䅁䅁䅅䅁䭁䉁䕁䅁䵁䅉䅅䅁䕁䅁䅁睁䵁䅁䅁权剂䅄䅁权晁杂䅁权杁杂䅁允䅁䅁䅅䅁䭁䩁䡧䅁䵁䅉䅅䅁䑁䅁䅁睁䵁䅁䅁权剂䅄䅁权歁杂䅁允䅁䅁䅅䅁䭁䅁卍䅁䵁䅉䅅䅁䕁䅁䅁睁䵁䅁䅁权ぃ允䅁权剁䅁䅁权䕁杁䅁允䅁䅁䅅䅁啁䍁照䍊䅁䅁䅁䍄䉁䅁䅁兂䅁䅁䅍䅄䅁䅁䅯兕䅷䅁䅯䄶䅯䅁䅯朵䅯䅁䅯眵䅯䅁䅅䅁䉁䅁䅁权允䅂䅁䍄䉁䅁䅁兂䅁䅁䅍䅄䅁䅁䅯睷䄴䅁䅯朶䅯䅁䅯朵䅯䅁䅯眶䅯䅁䅅䅁䉁䅁䅁权允䅂䅁䍄䉁䅁䅁兂䅁䅁䅍䅄䅁䅁䅯兕䅷䅁䅯朶䅯䅁䅯朵䅯䅁䅯眶䅯䅁䅅䅁䉁䅁䅁权允䅂䅁䍄䉁䅁䅁睁䅁䅁䅍䅄䅁䅁䅯朸䅳䅁䅯杊䅙䅁䅅䅁䉁䅁䅁兂捂㡪ㅌ䉋噸䅑杷允䅁䅁䅕䅁䑁䅁䅷䅁䭁偁䱉䅁䭁佁䭯䅁䭁佁䭙䅁䭁佁䭳䅁䉁䅁䅁允䅁䅁䅣䅁䅁䭁歁欵䵁䅉䅅䅁䙁䅁䅁睁䵁䅁䅁权祄睃䅁权瑄权䅁权浄权䅁权湄权䅁允䅁䅁䅅䅁䡁䅁䅁䅁权改䅖䍄䉁䅁䅁睁䅁䅁䅍䅄䅁䅁䅯睫䄰䅁䅯杇䅙䅁䅅䅁䉁䅁䅁权時杂䅁䍄䉁䅁䅁兂䅁䅁䅍䅄䅁䅁䅯睫䄰䅁䅯儶䅯䅁䅯朵䅯䅁䅯眵䅯䅁䅅䅁䉁䅁䅁权允䅂䅁䍄䉁䅁䅁兂䅁䅁䅍䅄䅁䅁䅯睏䅷䅁䅯䄶䅯䅁䅯朵䅯䅁䅯眵䅯䅁䅅䅁䉁䅁䅁权㉁睃䅁䍄䉁䅁䅁兂䅁䅁䅍䅄䅁䅁䅯睏䅷䅁䅯䄷䅯䅁䅯朵䅯䅁䅯眵䅯䅁䅅䅁䉁䅁䅁睂䅁䅁䅁䑑汶䅑杷允䅁䅁䅕䅁䑁䅁䅷䅁䭁䑁䵳䅁䭁佁䬰䅁䭁佁䭙䅁䭁佁䭣䅁䉁䅁䅁允䅁䅁䅣䅁䅁䕁㝁唵䵁䅉䅅䅁䑁䅁䅁睁䵁䅁䅁权敂䅅䅁权奁杂䅁允䅁䅁䅅䅁䭁䕁䝯䅁䵁䅉䅅䅁䑁䅁䅁睁䵁䅁䅁权敂䅅䅁权捁杂䅁允䅁䅁䅅䅁䭁䕁䝣䅁䵁䅉䅅䅁䑁䅁䅁睁䵁䅁䅁权敂䅅䅁权流杂䅁允䅁䅁䅅䅁䙁䥁䌯匹捨ㅐ䅬䍄䉁䅁䅁䅂䅁䅁䅍䅄䅁䅁䅯免䅅䅁䅯充䅁䅁䅯䅂䅉䅁䅅䅁䉁䅁䅁䅆㉄䰱䉕䅁䅁䅁杷允䅁䅁䅍䅁䑁䅁䅷䅁䭁䱁䵧䅁䭁䉁䝧䅁䉁䅁䅁允䅁䅁䅯克䅙䅁杷允䅁䅁䅑䅁䑁䅁䅷䅁䭁䙁䅍䅁䭁䅁䍅䅁䭁䅁䍉䅁䉁䅁䅁允䅁䅁䅕塁〵あ㙐䕹䵁䅉䅅䅁䙁䅁䅁睁䵁䅁䅁权楁䅄䅁权灄权䅁权浄权䅁权湄权䅁允䅁䅁䅅䅁䭁䅁单䅁䵁䅉䅅䅁䙁䅁䅁睁䵁䅁䅁权㑃䅄䅁权煄权䅁权浄权䅁权牄权䅁允䅁䅁䅅䅁䡁䅁䅁䅁杄畐䅚䍄䉁䅁䅁兂䅁䅁䅍䅄䅁䅁䅯䅵䅷䅁䅯儷䅯䅁䅯朵䅯䅁䅯眵䅯䅁䅅䅁䉁䅁䅁睂䅁䅁䅁䍯浘䅑杷允䅁䅁䅍䅁䑁䅁䅷䅁䭁乁䱳䅁䭁䉁䜴䅁䉁䅁䅁允䅁䅁䅯兓䅙䅁杷允䅁䅁䅍䅁䑁䅁䅷䅁䭁乁䱳䅁䭁䍁䝑䅁䉁䅁䅁允䅁䅁䅯䅅䅑䅁杷允䅁䅁䅑䅁䑁䅁䅷䅁䭁䡁䉯䅁䭁䅁䅯䅁䭁䅁䍑䅁䉁䅁䅁允䅁䅁䅕㘱睎児塰䕅䵁䅉䅅䅁䙁䅁䅁睁䵁䅁䅁权扄睃䅁权汄权䅁权浄权䅁权湄权䅁允䅁䅁䅅䅁䭁䉁䱷䅁䵁䅉䅅䅁䙁䅁䅁睁䵁䅁䅁权扄睃䅁权灄权䅁权浄权䅁权湄权䅁允䅁䅁䅅䅁䭁䙁副䅁䵁䅉䅅䅁䙁䅁䅁睁䵁䅁䅁权扄睃䅁权煄权䅁权浄权䅁权牄权䅁允䅁䅁䅅䅁䡁䅁䅁䅁权敍䅚䍄䉁䅁䅁兂䅁䅁䅍䅄䅁䅁䅯眲䅳䅁䅯儷䅯䅁䅯朵䅯䅁䅯眵䅯䅁䅅䅁䉁䅁䅁睂䅁䅁䅁䑯浈䅑杷允䅁䅁䅍䅁䑁䅁䅷䅁䭁䍁偫䅁䭁䉁䝧䅁䉁䅁䅁允䅁䅁䅯䅒䅙䅁杷允䅁䅁䅍䅁䑁䅁䅷䅁䭁乁䴰䅁䭁䉁䝷䅁䉁䅁䅁允䅁䅁䅯眹䅙䅁杷允䅁䅁䅍䅁䑁䅁䅷䅁䭁乁䵷䅁䭁䍁䝑䅁䉁䅁䅁允䅁䅁䅯桂䅉䅁杷允䅁䅁䅍䅁䑁䅁䅷䅁䭁乁䴰䅁䭁䍁䝑䅁䉁䅁䅁允䅁䅁䅯硂䅉䅁杷允䅁䅁䅑䅁䑁䅁䅷䅁䭁䝁䅑䅁䭁䉁䅅䅁䭁䅁䍑䅁䉁䅁䅁允䅁䉁䅑倴桦元䅁䅁䵁䅉䅅䅁䙁䅁䅁睁䵁䅁䅁权捄䅄䅁权灄权䅁权浄权䅁权湄权䅁允䅁䅁䅅䅁䭁䅁卧䅁䵁䅉䅅䅁䙁䅁䅁睁䵁䅁䅁权摄䅄䅁权煄权䅁权浄权䅁权牄权䅁允䅁䅁䅅䅁䭁䉁䕁䅁䵁䅉䅅䅁䑁䅁䅁睁䵁䅁䅁权硂睃䅁权捁杂䅁允䅁䅁䅅䅁䭁䍁䝳䅁䵁䅉䅅䅁䕁䅁䅁睁䵁䅁䅁权硂睃䅁权晁杂䅁权杁杂䅁允䅁䅁䅅䅁䭁䥁䥳䅁䵁䅉䅅䅁䙁䅁䅁睁䵁䅁䅁权硂睃䅁权汄权䅁权浄权䅁权湄权䅁允䅁䅁䅅䅁䭁䅁䰸䅁䵁䅉䅅䅁䙁䅁䅁睁䵁䅁䅁权奁䅄䅁权潄权䅁权浄权䅁权湄权䅁允䅁䅁䅅䅁䭁䉁䕁䅁䵁䅉䅅䅁䙁䅁䅁睁䵁䅁䅁权奁䅄䅁权灄权䅁权浄权䅁权湄权䅁允䅁䅁䅅䅁䭁䉁䕁䅁䵁䅉䅅䅁䙁䅁䅁睁䵁䅁䅁权求充䅁权汄权䅁权浄权䅁权湄权䅁允䅁䅁䅅䅁䭁䉁䱷䅁䵁䅉䅅䅁䕁䅁䅁睁䵁䅁䅁权橃允䅁权䕁䅁䅁权䙁䅁䅁允䅁䅁䅅䅁啁䝁剨杋䅍䅁䅁䍄䉁䅁䅁兂䅁䅁䅍䅄䅁䅁䅯䅇䅷䅁䅯䄷䅯䅁䅯朵䅯䅁䅯眵䅯䅁䅅䅁䉁䅁䅁权允䅂䅁䍄䉁䅁䅁兂䅁䅁䅍䅄䅁䅁䅯睙䄸䅁䅯䄶䅯䅁䅯朵䅯䅁䅯眵䅯䅁䅅䅁䉁䅁䅁权⭄权䅁䍄䉁䅁䅁兂䅁䅁䅍䅄䅁䅁䅯眸䅯䅁䅯儶䅯䅁䅯朵䅯䅁䅯眵䅯䅁䅅䅁䉁䅁䅁权允䅂䅁䍄䉁䅁䅁睁䅁䅁䅍䅄䅁䅁䅯杂䄰䅁䅯䅇䅙䅁䅅䅁䉁䅁䅁权㡂杂䅁䍄䉁䅁䅁睁䅁䅁䅍䅄䅁䅁䅯杂䄰䅁䅯杇䅙䅁䅅䅁䉁䅁䅁权婂杂䅁䍄䉁䅁䅁䅂䅁䅁䅍䅄䅁䅁䅯兡䅁䅁䅯权䅁䅁䅯䅂䅉䅁䅅䅁䉁䅁䅁兂㥁瑃橥䑣吰䅑杷允䅁䅁䅕䅁䑁䅁䅷䅁䭁䩁䱍䅁䭁佁䭯䅁䭁佁䭙䅁䭁佁䭳䅁䉁䅁䅁允䅁䅁䅯䅅䅑䅁杷允䅁䅁䅕䅁䑁䅁䅷䅁䭁䅁乙䅁䭁佁䭫䅁䭁佁䭙䅁䭁佁䭣䅁䉁䅁䅁允䅁䅁䅯䅅䅑䅁杷允䅁䅁䅕䅁䑁䅁䅷䅁䭁䅁乙䅁䭁佁䭷䅁䭁佁䭙䅁䭁佁䭣䅁䉁䅁䅁允䅁䅁䅯䅅䅑䅁杷允䅁䅁䅕䅁䑁䅁䅷䅁䭁䅁乙䅁䭁佁䬰䅁䭁佁䭙䅁䭁佁䭣䅁䉁䅁䅁允䅁䅁䅯䅅䅑䅁杷允䅁䅁䅕䅁䑁䅁䅷䅁䭁䍁內䅁䭁佁䭕䅁䭁佁䭙䅁䭁佁䭣䅁䉁䅁䅁允䅁䅁䅯䅅䅑䅁杷允䅁䅁䅑䅁䑁䅁䅷䅁䭁䙁义䅁䭁䉁䜸䅁䭁䍁䝁䅁䉁䅁䅁允䅁䅁䅯杬䅣䅁杷允䅁䅁䅍䅁䑁䅁䅷䅁䭁䭁乯䅁䭁䉁䜴䅁䉁䅁䅁允䅁䅁䅯䅁䅣䅁杷允䅁䅁䅑䅁䑁䅁䅷䅁䭁䭁乯䅁䭁䉁䜸䅁䭁䍁䝁䅁䉁䅁䅁允䅁䅁䅯硃䅉䅁杷允䅁䅁䅍䅁䑁䅁䅷䅁䭁䍁䵉䅁䭁䉁䝯䅁䉁䅁䅁允䅁䅁䅯睇䅙䅁杷允䅁䅁䅍䅁䑁䅁䅷䅁䭁䍁䵉䅁䭁䉁䝷䅁䉁䅁䅁允䅁䅁䅯杍䅙䅁杷允䅁䅁䅍䅁䑁䅁䅷䅁䭁䍁䵉䅁䭁䉁䜴䅁䉁䅁䅁允䅁䅁䅯杍䅙䅁杷允䅁䅁䅑䅁䑁䅁䅷䅁䭁偁䵳䅁䭁䉁䜸䅁䭁䍁䝁䅁䉁䅁䅁允䅁䅁䅯桐䅉䅁杷允䅁䅁䅍䅁䑁䅁䅷䅁䭁䍁䵉䅁䭁䍁䝙䅁䉁䅁䅁允䅁䅁䅕瑃橥䑣䬱さ䵁䅉䅅䅁䙁䅁䅁睁䵁䅁䅁权楁䅄䅁权煄权䅁权浄权䅁权牄权䅁允䅁䅁䅅䅁䡁䅁䅁䅁䅃敏䅚䍄䉁䅁䅁兂䅁䅁䅍䅄䅁䅁䅯杉䅷䅁䅯儷䅯䅁䅯朵䅯䅁䅯眵䅯䅁䅅䅁䉁䅁䅁睂䅁䅁䅁䑧浮䅑杷允䅁䅁䅍䅁䑁䅁䅷䅁䭁䉁乳䅁䭁䉁䜴䅁䉁䅁䅁允䅁䅁䅯兒䅙䅁杷允䅁䅁䅑䅁䑁䅁䅷䅁䭁䉁乳䅁䭁䉁䜸䅁䭁䍁䝁䅁䉁䅁䅁允䅁䅁䅯硅䅁䅁杷允䅁䅁䅕䅁䑁䅁䅷䅁䭁䉁乳䅁䭁佁䭧䅁䭁佁䭙䅁䭁佁䭣䅁䉁䅁䅁允䅁䅁䅯杂䅳䅁杷允䅁䅁䅕䅁䑁䅁䅷䅁䭁䉁乳䅁䭁佁䭫䅁䭁佁䭙䅁䭁佁䭣䅁䉁䅁䅁允䅁䅁䅯桄䅉䅁杷允䅁䅁䅑䅁䑁䅁䅷䅁䭁䭁䈸䅁䭁䉁䅅䅁䭁䅁䍑䅁䉁䅁䅁允䅁䉁䅑䙧奵睅䅁䅁䵁䅉䅅䅁䕁䅁䅁睁䵁䅁䅁权潄允䅁权䕁䅁䅁权䙁䅁䅁允䅁䅁䅅䅁啁偁欷杌䅁䅁䅁䍄䉁䅁䅁兂䅁䅁䅍䅄䅁䅁䅯睇䄰䅁䅯䄷䅯䅁䅯朵䅯䅁䅯眵䅯䅁䅅䅁䉁䅁䅁睂䅁䅁䅁䕯歲䅑杷允䅁䅁䅍䅁䑁䅁䅷䅁䭁䱁乙䅁䭁䍁䝑䅁䉁䅁䅁允䅁䅁䅯硄䅉䅁杷允䅁䅁䅍䅁䑁䅁䅷䅁䭁䱁乙䅁䭁䍁䝙䅁䉁䅁䅁允䅁䅁䅕児塲㍯乁啕䵁䅉䅅䅁䑁䅁䅁睁䵁䅁䅁权㡂䅄䅁权奁杂䅁允䅁䅁䅅䅁䭁䕁䝁䅁䵁䅉䅅䅁䑁䅁䅁睁䵁䅁䅁权㡂䅄䅁权敁杂䅁允䅁䅁䅅䅁䭁佁䝍䅁䵁䅉䅅䅁䑁䅁䅁睁䵁䅁䅁权慂兄䅁权敁杂䅁允䅁䅁䅅䅁䭁䩁䜸䅁䵁䅉䅅䅁䙁䅁䅁睁䵁䅁䅁权㡂䅄䅁权瑄权䅁权浄权䅁权湄权䅁允䅁䅁䅅䅁䡁䅁䅁䅁䅄敩䅖䍄䉁䅁䅁睁䅁䅁䅍䅄䅁䅁䅯䅤䄰䅁䅯䅊䅙䅁䅅䅁䉁䅁䅁权呁杅䅁䍄䉁䅁䅁䅂䅁䅁䅍䅄䅁䅁䅯兹䅅䅁䅯䅂䅁䅁䅯兂䅁䅁䅅䅁䉁䅁䅁䅆⽂椹䅁䅁䅁䅁杷允䅁䅁䅕䅁䑁䅁䅷䅁䭁䡁乑䅁䭁佁䭧䅁䭁佁䭙䅁䭁佁䭣䅁䉁䅁䅁允䅁䅁䅯兕䅳䅁杷允䅁䅁䅍䅁䑁䅁䅷䅁䭁䕁丰䅁䭁䉁䜴䅁䉁䅁䅁允䅁䅁䅯儴䅙䅁杷允䅁䅁䅍䅁䑁䅁䅷䅁䭁䕁丰䅁䭁䍁䝙䅁䉁䅁䅁允䅁䅁䅕㑈牘払敨ざ䵁䅉䅅䅁䙁䅁䅁睁䵁䅁䅁权乂兄䅁权汄权䅁权浄权䅁权湄权䅁允䅁䅁䅅䅁䭁䅁䰸䅁䵁䅉䅅䅁䙁䅁䅁睁䵁䅁䅁权乂兄䅁权獄权䅁权浄权䅁权湄权䅁允䅁䅁䅅䅁䡁䅁䅁䅁杄佄䅚䍄䉁䅁䅁䅂䅁䅁䅍䅄䅁䅁䅯䅫䅁䅁䅯权䅁䅁䅯䅂䅉䅁䅅䅁䉁䅁䅁兂䅁䅁䅁䅁䝁䅑杷允䅁䅁䅑䅁䑁䅁䅷䅁䭁䕁䰴䅁䭁䉁䜸䅁䭁䍁䝁䅁䉁䅁䅁允䅁䅁䅯典䅙䅁杷允䅁䅁䅍䅁䑁䅁䅷䅁䭁乁䱅䅁䭁䉁䝯䅁䉁䅁䅁允䅁䅁䅯睇䅙䅁杷允䅁䅁䅍䅁䑁䅁䅷䅁䭁乁䱅䅁䭁䍁䝑䅁䉁䅁䅁允䅁䅁䅯框䅉䅁杷允䅁䅁䅑䅁䑁䅁䅷䅁䭁乁䵧䅁䭁䉁䜸䅁䭁䍁䝁䅁䉁䅁䅁允䅁䅁䅯睃䅫䅁杷允䅁䅁䅕䅁䑁䅁䅷䅁䭁乁䵧䅁䭁佁䭧䅁䭁佁䭙䅁䭁佁䭣䅁䉁䅁䅁允䅁䅁䅯杂䅳䅁杷允䅁䅁䅍䅁䑁䅁䅷䅁䭁䱁䵷䅁䭁䉁䝯䅁䉁䅁䅁允䅁䅁䅯杷䅙䅁杷允䅁䅁䅑䅁䑁䅁䅷䅁䭁佁䉅䅁䭁䉁䅅䅁䭁䅁䍑䅁䉁䅁䅁允䅁䉁䅑䜴䵪兄䅁䅁䵁䅉䅅䅁䕁䅁䅁睁䵁䅁䅁权楄允䅁权剁䅁䅁权䕁杁䅁允䅁䅁䅅䅁啁䕁楂䅳䅣䅁䅁䍄䉁䅁䅁兂䅁䅁䅍䅄䅁䅁䅯儰䅳䅁䅯儷䅯䅁䅯朵䅯䅁䅯眵䅯䅁䅅䅁䉁䅁䅁睂䅁䅁䅁䕙浔䅑杷允䅁䅁䅍䅁䑁䅁䅷䅁䭁䝁乍䅁䭁䉁䝷䅁䉁䅁䅁允䅁䅁䅯睋䅙䅁杷允䅁䅁䅍䅁䑁䅁䅷䅁䭁乁內䅁䭁䉁䜴䅁䉁䅁䅁允䅁䅁䅯睪䅙䅁杷允䅁䅁䅕䅁䑁䅁䅷䅁䭁䉁䰰䅁䭁佁䭫䅁䭁佁䭙䅁䭁佁䭣䅁䉁䅁䅁允䅁䅁䅯硆䅉䅁杷允䅁䅁䅍䅁䑁䅁䅷䅁䭁䩁䱍䅁䭁䉁䝯䅁䉁䅁䅁允䅁䅁䅯杘䅙䅁杷允䅁䅁䅍䅁䑁䅁䅷䅁䭁䩁䱍䅁䭁䍁䝙䅁䉁䅁䅁允䅁䅁䅕䡰㥁瑃穦歕䵁䅉䅅䅁䙁䅁䅁睁䵁䅁䅁权呃睃䅁权灄权䅁权浄权䅁权湄权䅁允䅁䅁䅅䅁䭁䉁䕁䅁䵁䅉䅅䅁䙁䅁䅁睁䵁䅁䅁权呃睃䅁权獄权䅁权浄权䅁权湄权䅁允䅁䅁䅅䅁䭁䉁䕁䅁䵁䅉䅅䅁䙁䅁䅁睁䵁䅁䅁权呃睃䅁权瑄权䅁权浄权䅁权湄权䅁允䅁䅁䅅䅁䭁䉁䕁䅁䵁䅉䅅䅁䕁䅁䅁睁䵁䅁䅁权㕃杄䅁权晁杂䅁权杁杂䅁允䅁䅁䅅䅁䭁䍁䩁䅁䵁䅉䅅䅁䑁䅁䅁睁䵁䅁䅁权㕃杄䅁权歁杂䅁允䅁䅁䅅䅁䭁䉁卧䅁䵁䅉䅅䅁䙁䅁䅁睁䵁䅁䅁权㕃杄䅁权汄权䅁权浄权䅁权湄权䅁允䅁䅁䅅䅁䭁䅁䰸䅁䵁䅉䅅䅁䑁䅁䅁睁䵁䅁䅁权橁杄䅁权奁杂䅁允䅁䅁䅅䅁䭁䑁䜰䅁䵁䅉䅅䅁䑁䅁䅁睁䵁䅁䅁权橁杄䅁权慁杂䅁允䅁䅁䅅䅁䭁䑁䜰䅁䵁䅉䅅䅁䑁䅁䅁睁䵁䅁䅁权浂䅄䅁权流杂䅁允䅁䅁䅅䅁䙁䵁䴳䵺䵺䑄䅨䍄䉁䅁䅁睁䅁䅁䅍䅄䅁䅁䅯杭䄰䅁䅯杊䅙䅁䅅䅁䉁䅁䅁兂塄㍯㥁权塤䅑杷允䅁䅁䅕䅁䑁䅁䅷䅁䭁䍁位䅁䭁佁䭫䅁䭁佁䭙䅁䭁佁䭣䅁䉁䅁䅁允䅁䅁䅯桇䅉䅁杷允䅁䅁䅍䅁䑁䅁䅷䅁䭁佁丸䅁䭁䉁䝧䅁䉁䅁䅁允䅁䅁䅯䅦䅙䅁杷允䅁䅁䅑䅁䑁䅁䅷䅁䭁䙁䉯䅁䭁䅁䅑䅁䭁䅁䍑䅁䉁䅁䅁允䅁䉁䅑䅑獨䅁䅁䅁䵁䅉䅅䅁䙁䅁䅁睁䵁䅁䅁权癄兄䅁权汄权䅁权浄权䅁权湄权䅁允䅁䅁䅅䅁䭁䉁䕁䅁䵁䅉䅅䅁䙁䅁䅁睁䵁䅁䅁权癄兄䅁权煄权䅁权浄权䅁权牄权䅁允䅁䅁䅅䅁䭁䉁䕁䅁䵁䅉䅅䅁䙁䅁䅁睁䵁䅁䅁权癄兄䅁权獄权䅁权浄权䅁权湄权䅁允䅁䅁䅅䅁䭁䉁䕁䅁䵁䅉䅅䅁䑁䅁䅁睁䵁䅁䅁权䥃䅄䅁权流杂䅁允䅁䅁䅅䅁䙁佁剸䉵䘶ㅋ䅴䍄䉁䅁䅁䅂䅁䅁䅍䅄䅁䅁䅯杷䅁䅁䅯权䅁䅁䅯兂䅁䅁䅅䅁䉁䅁䅁兂噄佥浫免內䅑杷允䅁䅁䅕䅁䑁䅁䅷䅁䭁䥁䵧䅁䭁佁䭷䅁䭁佁䭙䅁䭁佁䭣䅁䉁䅁䅁允䅁䅁䅣䅁䅁䝁䉂欵䵁䅉䅅䅁䑁䅁䅁睁䵁䅁䅁权時䅄䅁权慁杂䅁允䅁䅁䅅䅁䭁䉁䝳䅁䵁䅉䅅䅁䑁䅁䅁睁䵁䅁䅁权時䅄䅁权敁杂䅁允䅁䅁䅅䅁䭁䙁䝷䅁䵁䅉䅅䅁䙁䅁䅁睁䵁䅁䅁权㝃䅅䅁权瑄权䅁权浄权䅁权湄权䅁允䅁䅁䅅䅁䭁䉁䕁䅁䵁䅉䅅䅁䙁䅁䅁睁䵁䅁䅁权時䅄䅁权汄权䅁权浄权䅁权湄权䅁允䅁䅁䅅䅁䭁䉁䱧䅁䵁䅉䅅䅁䕁䅁䅁睁䵁䅁䅁权呄䅁䅁权䕁䅁䅁权䙁䅁䅁允䅁䅁䅅䅁啁䡁⭹睘䅅䅁䅁䍄䉁䅁䅁兂䅁䅁䅍䅄䅁䅁䅯睘䅷䅁䅯儷䅯䅁䅯朵䅯䅁䅯眵䅯䅁䅅䅁䉁䅁䅁睂䅁䅁䅁䑁浲䅑杷允䅁䅁䅍䅁䑁䅁䅷䅁䭁䩁乣䅁䭁䉁䝷䅁䉁䅁䅁允䅁䅁䅯杙䅙䅁杷允䅁䅁䅑䅁䑁䅁䅷䅁䭁䡁䈸䅁䭁䅁䅑䅁䭁䅁䅕䅁䉁䅁䅁允䅁䉁䅑䭥㍣睁䅁䅁䵁䅉䅅䅁䙁䅁䅁睁䵁䅁䅁权偄兄䅁权煄权䅁权浄权䅁权牄权䅁允䅁䅁䅅䅁䡁䅁䅁䅁䅁佒䅚䍄䉁䅁䅁兂䅁䅁䅍䅄䅁䅁䅯睬䄰䅁䅯䄶䅯䅁䅯朵䅯䅁䅯眵䅯䅁䅅䅁䉁䅁䅁权允䅂䅁䍄䉁䅁䅁睁䅁䅁䅍䅄䅁䅁䅯其䅷䅁䅯䅇䅙䅁䅅䅁䉁䅁䅁权䭂杂䅁䍄䉁䅁䅁睁䅁䅁䅍䅄䅁䅁䅯其䅷䅁䅯䅈䅙䅁䅅䅁䉁䅁䅁权乂杂䅁䍄䉁䅁䅁睁䅁䅁䅍䅄䅁䅁䅯其䅷䅁䅯䅊䅙䅁䅅䅁䉁䅁䅁权扁杅䅁䍄䉁䅁䅁䅂䅁䅁䅍䅄䅁䅁䅯兂䅅䅁䅯䅂䅁䅁䅯兂䅁䅁䅅䅁䉁䅁䅁䅆㑄晸䅕䅁䅁䅁杷允䅁䅁䅑䅁䑁䅁䅷䅁䭁䡁䈸䅁䭁䅁䍅䅁䭁䅁䍍䅁䉁䅁䅁允䅁䅁䅕䥘䌯匹晪唴䵁䅉䅅䅁䑁䅁䅁睁䵁䅁䅁权乁杄䅁权奁杂䅁允䅁䅁䅅䅁䭁䕁䝑䅁䵁䅉䅅䅁䙁䅁䅁睁䵁䅁䅁权㥃䅄䅁权汄权䅁权浄权䅁权湄权䅁允䅁䅁䅅䅁䭁䉁䕁䅁䵁䅉䅅䅁䙁䅁䅁睁䵁䅁䅁权㥃䅄䅁权煄权䅁权浄权䅁权牄权䅁允䅁䅁䅅䅁䭁䉁䕁䅁䵁䅉䅅䅁䑁䅁䅁睁䵁䅁䅁权煄睃䅁权奁杂䅁允䅁䅁䅅䅁䭁䉁䝫䅁䵁䅉䅅䅁䕁䅁䅁睁䵁䅁䅁权煄睃䅁权晁杂䅁权杁杂䅁允䅁䅁䅅䅁䭁䙁䵣䅁䵁䅉䅅䅁䑁䅁䅁睁䵁䅁䅁权煄睃䅁权流杂䅁允䅁䅁䅅䅁䙁䭁睒児塲ㄸ䅒䍄䉁䅁䅁䅂䅁䅁䅍䅄䅁䅁䅯兄䅁䅁䅯充䅁䅁䅯兂䅁䅁䅅䅁䉁䅁䅁䅆䅂愱瀱䅁䅁䅁杷允䅁䅁䅕䅁䑁䅁䅷䅁䭁佁䱯䅁䭁佁䭕䅁䭁佁䭙䅁䭁佁䭣䅁䉁䅁䅁允䅁䅁䅯䅅䅑䅁杷允䅁䅁䅕䅁䑁䅁䅷䅁䭁佁䱯䅁䭁佁䭯䅁䭁佁䭙䅁䭁佁䭳䅁䉁䅁䅁允䅁䅁䅯䅅䅑䅁杷允䅁䅁䅕䅁䑁䅁䅷䅁䭁佁䱣䅁䭁佁䭕䅁䭁佁䭙䅁䭁佁䭣䅁䉁䅁䅁允䅁䅁䅯䅏䅳䅁杷允䅁䅁䅕䅁䑁䅁䅷䅁䭁佁䱣䅁䭁佁䭫䅁䭁佁䭙䅁䭁佁䭣䅁䉁䅁䅁允䅁䅁䅯䉈䅉䅁杷允䅁䅁䅍䅁䑁䅁䅷䅁䭁䍁䰸䅁䭁䍁䝑䅁䉁䅁䅁允䅁䅁䅯剈䅉䅁杷允䅁䅁䅕䅁䑁䅁䅷䅁䭁䍁䰸䅁䭁佁䭧䅁䭁佁䭙䅁䭁佁䭣䅁䉁䅁䅁允䅁䅁䅯䅅䅑䅁杷允䅁䅁䅑䅁䑁䅁䅷䅁䭁䅁䉣䅁䭁䅁䅑䅁䭁䅁䅕䅁䉁䅁䅁允䅁䉁䅑䕙慖䅁䅁䅁䵁䅉䅅䅁䑁䅁䅁睁䵁䅁䅁权楄睃䅁权慁杂䅁允䅁䅁䅅䅁䭁䝁䝉䅁䵁䅉䅅䅁䙁䅁䅁睁䵁䅁䅁权楄睃䅁权汄权䅁权浄权䅁权湄权䅁允䅁䅁䅅䅁䭁䉁䕁䅁䵁䅉䅅䅁䕁䅁䅁睁䵁䅁䅁权兄允䅁权剁䅁䅁权䙁䅁䅁允䅁䅁䅅䅁啁䍁䡁桁䅍䅁䅁䍄䉁䅁䅁兂䅁䅁䅍䅄䅁䅁䅯朴䅳䅁䅯䄷䅯䅁䅯朵䅯䅁䅯眵䅯䅁䅅䅁䉁䅁䅁权允䅂䅁䍄䉁䅁䅁兂䅁䅁䅍䅄䅁䅁䅯朴䅳䅁䅯儷䅯䅁䅯朵䅯䅁䅯眵䅯䅁䅅䅁䉁䅁䅁权允䅂䅁䍄䉁䅁䅁睁䅁䅁䅍䅄䅁䅁䅯来䅷䅁䅯䅊䅙䅁䅅䅁䉁䅁䅁权敁杅䅁䍄䉁䅁䅁䅂䅁䅁䅍䅄䅁䅁䅯兵䅅䅁䅯权䅁䅁䅯䅂䅉䅁䅅䅁䉁䅁䅁兂歃䑣䬰〱積䅑杷允䅁䅁䅕䅁䑁䅁䅷䅁䭁䡁䵯䅁䭁佁䭕䅁䭁佁䭙䅁䭁佁䭣䅁䉁䅁䅁允䅁䅁䅯䅅䅑䅁杷允䅁䅁䅕䅁䑁䅁䅷䅁䭁䡁䵯䅁䭁佁䬰䅁䭁佁䭙䅁䭁佁䭣䅁䉁䅁䅁允䅁䅁䅯䅅䅑䅁杷允䅁䅁䅍䅁䑁䅁䅷䅁䭁䉁伸䅁䭁䉁䝧䅁䉁䅁䅁允䅁䅁䅯䅑䅙䅁杷允䅁䅁䅑䅁䑁䅁䅷䅁䭁䉁䄴䅁䭁䅁䍅䅁䭁䅁䍍䅁䉁䅁䅁允䅁䅁䅕术浧㡱穱䔳䵁䅉䅅䅁䕁䅁䅁睁䵁䅁䅁权乄䅁䅁权䭁䅁䅁权䕁杁䅁允䅁䅁䅅䅁䙁佁剸䉵䘶㜶⽇䍄䉁䅁䅁䅂䅁䅁䅍䅄䅁䅁䅯睈䅁䅁䅯允䅉䅁䅯兂䅉䅁䅅䅁䉁䅁䅁兂塁ㅭ䭙啷楦䅑杷允䅁䅁䅑䅁䑁䅁䅷䅁䭁䥁䅯䅁䭁䅁䍅䅁䭁䅁䍉䅁䉁䅁䅁允䅁䅁䅕畖䙇㝁桳䔵䵁䅉䅅䅁䕁䅁䅁睁䵁䅁䅁权晁杄䅁权晁杂䅁权杁杂䅁允䅁䅁䅅䅁䭁䝁䜰䅁䵁䅉䅅䅁䑁䅁䅁睁䵁䅁䅁权䑁</t>
  </si>
  <si>
    <t>䅄䅁权慁杂䅁允䅁䅁䅅䅁䭁䙁䜸䅁䵁䅉䅅䅁䙁䅁䅁睁䵁䅁䅁权䑁䅄䅁权灄权䅁权浄权䅁权湄权䅁允䅁䅁䅅䅁䭁䉁䕁䅁䵁䅉䅅䅁䑁䅁䅁睁䵁䅁䅁权求兄䅁权慁杂䅁允䅁䅁䅅䅁䭁䑁䜰䅁䵁䅉䅅䅁䑁䅁䅁睁䵁䅁䅁权求兄䅁权敁杂䅁允䅁䅁䅅䅁䭁䝁䡯䅁䵁䅉䅅䅁䑁䅁䅁睁䵁䅁䅁权求兄䅁权歁杂䅁允䅁䅁䅅䅁䭁䉁䕁䅁䵁䅉䅅䅁䙁䅁䅁睁䵁䅁䅁权求兄䅁权煄权䅁权浄权䅁权牄权䅁允䅁䅁䅅䅁䭁䉁䕁䅁䵁䅉䅅䅁䙁䅁䅁睁䵁䅁䅁权求兄䅁权瑄权䅁权浄权䅁权湄权䅁允䅁䅁䅅䅁䭁䉁䕁䅁䵁䅉䅅䅁䙁䅁䅁睁䵁䅁䅁权权睄䅁权獄权䅁权浄权䅁权湄权䅁允䅁䅁䅅䅁䡁䅁䅁䅁杄敨䅎䍄䉁䅁䅁䅂䅁䅁䅍䅄䅁䅁䅯具䅁䅁䅯权䅁䅁䅯兂䅁䅁䅅䅁䉁䅁䅁兂佁扌摋㘷䕣䅑杷允䅁䅁䅑䅁䑁䅁䅷䅁䭁䡁䉫䅁䭁䅁䅑䅁䭁䅁䍑䅁䉁䅁䅁允䅁䉁䅑䄫慮䅁䅁䅁䵁䅉䅅䅁䙁䅁䅁睁䵁䅁䅁权㑂兄䅁权灄权䅁权浄权䅁权湄权䅁允䅁䅁䅅䅁䭁䍁十䅁䵁䅉䅅䅁䙁䅁䅁睁䵁䅁䅁权䅄兄䅁权煄权䅁权浄权䅁权牄权䅁允䅁䅁䅅䅁䡁䅁䅁䅁权体䅚䍄䉁䅁䅁兂䅁䅁䅍䅄䅁䅁䅯䅥䄰䅁䅯儷䅯䅁䅯朵䅯䅁䅯眵䅯䅁䅅䅁䉁䅁䅁睂䅁䅁䅁䝯氳䅑杷允䅁䅁䅍䅁䑁䅁䅷䅁䭁䉁佅䅁䭁䉁䜴䅁䉁䅁䅁允䅁䅁䅯来䅣䅁杷允䅁䅁䅑䅁䑁䅁䅷䅁䭁䅁䱷䅁䭁䉁䜸䅁䭁䍁䝁䅁䉁䅁䅁允䅁䅁䅯桉䅉䅁杷允䅁䅁䅑䅁䑁䅁䅷䅁䭁䙁䅫䅁䭁䉁䅅䅁䭁䅁䍑䅁䉁䅁䅁允䅁䉁䅑佑剷兣䅁䅁䵁䅉䅅䅁䑁䅁䅁睁䵁䅁䅁权䵁睃䅁权歁杂䅁允䅁䅁䅅䅁䭁䉁䕁䅁䵁䅉䅅䅁䙁䅁䅁睁䵁䅁䅁权䵁睃䅁权潄权䅁权浄权䅁权湄权䅁允䅁䅁䅅䅁䭁䉁䕁䅁䵁䅉䅅䅁䙁䅁䅁睁䵁䅁䅁权䵁睃䅁权瑄权䅁权浄权䅁权湄权䅁允䅁䅁䅅䅁䭁䉁䕁䅁䵁䅉䅅䅁䑁䅁䅁睁䵁䅁䅁权佃睃䅁权慁杂䅁允䅁䅁䅅䅁䭁䙁䜴䅁䵁䅉䅅䅁䑁䅁䅁睁䵁䅁䅁权佃睃䅁权捁杂䅁允䅁䅁䅅䅁䭁䕁䝣䅁䵁䅉䅅䅁䑁䅁䅁睁䵁䅁䅁权佃睃䅁权敁杂䅁允䅁䅁䅅䅁䭁乁䠸䅁䵁䅉䅅䅁䕁䅁䅁睁䵁䅁䅁权佃睃䅁权晁杂䅁权杁杂䅁允䅁䅁䅅䅁䭁偁䝫䅁䵁䅉䅅䅁䑁䅁䅁睁䵁䅁䅁权佃睃䅁权歁杂䅁允䅁䅁䅅䅁䭁䍁卍䅁䵁䅉䅅䅁䑁䅁䅁睁䵁䅁䅁权㕄兄䅁权歁杂䅁允䅁䅁䅅䅁䭁䉁䕁䅁䵁䅉䅅䅁䕁䅁䅁睁䵁䅁䅁权晃䅁䅁权䉁杁䅁权䍁杁䅁允䅁䅁䅅䅁䙁䑁㘴睴䍈獰䅂䍄䉁䅁䅁兂䅁䅁䅍䅄䅁䅁䅯杪䅳䅁䅯朶䅯䅁䅯朵䅯䅁䅯眶䅯䅁䅅䅁䉁䅁䅁睂䅁䅁䅁䐴浲䅑杷允䅁䅁䅍䅁䑁䅁䅷䅁䭁䡁免䅁䭁䉁䝯䅁䉁䅁䅁允䅁䅁䅯材䅙䅁杷允䅁䅁䅍䅁䑁䅁䅷䅁䭁䡁兑䅁䭁䉁䝯䅁䉁䅁䅁允䅁䅁䅯䅕䅣䅁杷允䅁䅁䅍䅁䑁䅁䅷䅁䭁䡁兑䅁䭁䉁䜴䅁䉁䅁䅁允䅁䅁䅯朵䅧䅁杷允䅁䅁䅕䅁䑁䅁䅷䅁䭁䡁免䅁䭁佁䭫䅁䭁佁䭙䅁䭁佁䭣䅁䉁䅁䅁允䅁䅁䅯䅅䅑䅁杷允䅁䅁䅕䅁䑁䅁䅷䅁䭁䡁兑䅁䭁佁䭫䅁䭁佁䭙䅁䭁佁䭣䅁䉁䅁䅁允䅁䅁䅯䅅䅑䅁杷允䅁䅁䅑䅁䑁䅁䅷䅁䭁乁䅕䅁䭁䅁䍅䅁䭁䅁䍕䅁䉁䅁䅁允䅁䅁䅕䑂潫儹㙅歒䵅䅉䅅䅁䙁䅁䅁睁䵁䅁䅁权穂䅅䅁权煄权䅁权浄权䅁权牄权䅁允䅁䅁䅅䅁䭁䉁䕁䅁䵁䅉䅅䅁䙁䅁䅁睁䵁䅁䅁权穂䅅䅁权獄权䅁权浄权䅁权湄权䅁允䅁䅁䅅䅁䭁䉁䕁䅁䵁䅉䅅䅁䕁䅁䅁睁䵁䅁䅁权牁䅁䅁权䭁䅁䅁权䕁杁䅁允䅁䅁䅅䅁䙁䝁㡱䩤奍䵂⽡䍄䉁䅁䅁兂䅁䅁䅍䅄䅁䅁䅯杌䄴䅁䅯儵䅯䅁䅯朵䅯䅁䅯眵䅯䅁䅅䅁䉁䅁䅁权㍁睃䅁䍄䉁䅁䅁睁䅁䅁䅍䅄䅁䅁䅯䅏䄴䅁䅯䅈䅙䅁䅅䅁䉁䅁䅁权獄杂䅁䍄䉁䅁䅁䅂䅁䅁䅍䅄䅁䅁䅯䅘䅅䅁䅯充䅁䅁䅯䅂䅉䅁䅅䅁䉁䅁䅁䅆䥃㕳匰䅁䅁䅁杷允䅁䅁䅑䅁䑁䅁䅷䅁䭁䑁佧䅁䭁䉁䜸䅁䭁䍁䝁䅁䉁䅁䅁允䅁䅁䅯兇䄰䅁杷允䅁䅁䅕䅁䑁䅁䅷䅁䭁䑁佧䅁䭁佁䭕䅁䭁佁䭙䅁䭁佁䭣䅁䉁䅁䅁允䅁䅁䅯李䅳䅁杷允䅁䅁䅕䅁䑁䅁䅷䅁䭁䑁佧䅁䭁佁䭯䅁䭁佁䭙䅁䭁佁䭳䅁䉁䅁䅁允䅁䅁䅣䅁䅁佁奃唵䵁䅉䅅䅁䑁䅁䅁睁䵁䅁䅁权捃䅄䅁权歁杂䅁允䅁䅁䅅䅁䭁䉁䕁䅁䵁䅉䅅䅁䕁䅁䅁睁䵁䅁䅁权歄兄䅁权晁杂䅁权杁杂䅁允䅁䅁䅅䅁䭁䡁卫䅁䵁䅉䅅䅁䕁䅁䅁睁䵁䅁䅁权䕄䅄䅁权晁杂䅁权杁杂䅁允䅁䅁䅅䅁䭁䍁单䅁䵁䅉䅅䅁䑁䅁䅁睁䵁䅁䅁权䕄䅄䅁权流杂䅁允䅁䅁䅅䅁䙁䙁偹癷潕䘯䅎䍄䉁䅁䅁䅂䅁䅁䅍䅄䅁䅁䅯杚䅅䅁䅯允䅉䅁䅯杁䅉䅁䅅䅁䉁䅁䅁兂䩃瑺㕦奮䙳兑杷允䅁䅁䅕䅁䑁䅁䅷䅁䭁䵁䵑䅁䭁佁䭧䅁䭁佁䭙䅁䭁佁䭣䅁䉁䅁䅁允䅁䅁䅯䅅䅑䅁杷允䅁䅁䅕䅁䑁䅁䅷䅁䭁䕁䱍䅁䭁佁䭯䅁䭁佁䭙䅁䭁佁䭳䅁䉁䅁䅁允䅁䅁䅣䅁䅁䍁⭁欵䵁䅉䅅䅁䙁䅁䅁睁䵁䅁䅁权䕄䅄䅁权瑄权䅁权浄权䅁权湄权䅁允䅁䅁䅅䅁䭁䉁䕁䅁䵁䅉䅅䅁䙁䅁䅁睁䵁䅁䅁权慁杄䅁权煄权䅁权浄权䅁权牄权䅁允䅁䅁䅅䅁䡁䅁䅁䅁䅃畑䅚䍄䉁䅁䅁睁䅁䅁䅍䅄䅁䅁䅯䅃䄴䅁䅯杈䅙䅁䅅䅁䉁䅁䅁权灁睂䅁䍄䉁䅁䅁睁䅁䅁䅍䅄䅁䅁䅯儱䅷䅁䅯䅇䅙䅁䅅䅁䉁䅁䅁权䕂杂䅁䍄䉁䅁䅁䅂䅁䅁䅍䅄䅁䅁䅯䅃䄴䅁䅯睈䅙䅁䅯䅉䅙䅁䅅䅁䉁䅁䅁权ㅂ䅃䅁䍄䉁䅁䅁兂䅁䅁䅍䅄䅁䅁䅯䅃䄴䅁䅯儶䅯䅁䅯朵䅯䅁䅯眵䅯䅁䅅䅁䉁䅁䅁权允䅂䅁䍄䉁䅁䅁䅂䅁䅁䅍䅄䅁䅁䅯䅚䅅䅁䅯䅂䅁䅁䅯兂䅁䅁䅅䅁䉁䅁䅁䅆睂㉌䑣䅁䅁䅁杷允䅁䅁䅕䅁䑁䅁䅷䅁䭁䅁佧䅁䭁佁䭯䅁䭁佁䭙䅁䭁佁䭳䅁䉁䅁䅁允䅁䅁䅯䅅䅑䅁杷允䅁䅁䅍䅁䑁䅁䅷䅁䭁䉁兙䅁䭁䉁䝧䅁䉁䅁䅁允䅁䅁䅯兇䅙䅁杷允䅁䅁䅍䅁䑁䅁䅷䅁䭁䉁兙䅁䭁䉁䝯䅁䉁䅁䅁允䅁䅁䅯睇䅙䅁杷允䅁䅁䅍䅁䑁䅁䅷䅁䭁䉁兙䅁䭁䉁䝷䅁䉁䅁䅁允䅁䅁䅯杗䅙䅁杷允䅁䅁䅕䅁䑁䅁䅷䅁䭁䍁乍䅁䭁佁䭷䅁䭁佁䭙䅁䭁佁䭣䅁䉁䅁䅁允䅁䅁䅯䅅䅑䅁杷允䅁䅁䅍䅁䑁䅁䅷䅁䭁䉁兙䅁䭁䍁䝙䅁䉁䅁䅁允䅁䅁䅕硥畓⭒䭅歕䵁䅉䅅䅁䙁䅁䅁睁䵁䅁䅁权坁䅅䅁权潄权䅁权浄权䅁权湄权䅁允䅁䅁䅅䅁䭁䅁䱙䅁䵁䅉䅅䅁䑁䅁䅁睁䵁䅁䅁权ㅁ䅄䅁权慁杂䅁允䅁䅁䅅䅁䭁䱁䝙䅁䵁䅉䅅䅁䑁䅁䅁睁䵁䅁䅁权ㅁ䅄䅁权敁杂䅁允䅁䅁䅅䅁䭁䙁䝁䅁䵁䅉䅅䅁䙁䅁䅁睁䵁䅁䅁权ㅁ䅄䅁权獄权䅁权浄权䅁权湄权䅁允䅁䅁䅅䅁䡁䅁䅁䅁䅃敏䅚䍄䉁䅁䅁睁䅁䅁䅍䅄䅁䅁䅯䅂䅳䅁䅯䅊䅙䅁䅅䅁䉁䅁䅁权灁杅䅁䍄䉁䅁䅁兂䅁䅁䅍䅄䅁䅁䅯䅂䅳䅁䅯儷䅯䅁䅯朵䅯䅁䅯眵䅯䅁䅅䅁䉁䅁䅁权允䅂䅁䍄䉁䅁䅁睁䅁䅁䅍䅄䅁䅁䅯睩䅳䅁䅯䅈䅙䅁䅅䅁䉁䅁䅁权呁䅃䅁䍄䉁䅁䅁䅂䅁䅁䅍䅄䅁䅁䅯睩䅳䅁䅯睈䅙䅁䅯䅉䅙䅁䅅䅁䉁䅁䅁权煁杅䅁䍄䉁䅁䅁兂䅁䅁䅍䅄䅁䅁䅯睩䅳䅁䅯朶䅯䅁䅯朵䅯䅁䅯眶䅯䅁䅅䅁䉁䅁䅁权允䅂䅁䍄䉁䅁䅁䅂䅁䅁䅍䅄䅁䅁䅯杰䅅䅁䅯䅂䅁䅁䅯䅂䅉䅁䅅䅁䉁䅁䅁䅆元䩗䅑䅁䅁䅁杷允䅁䅁䅑䅁䑁䅁䅷䅁䭁䙁乯䅁䭁䉁䜸䅁䭁䍁䝁䅁䉁䅁䅁允䅁䅁䅯硋䅉䅁杷允䅁䅁䅍䅁䑁䅁䅷䅁䭁佁䱧䅁䭁䍁䝙䅁䉁䅁䅁允䅁䅁䅕䉵䘶ㄶ潅䕘䵁䅉䅅䅁䙁䅁䅁睁䵁䅁䅁权潄睃䅁权瑄权䅁权浄权䅁权湄权䅁允䅁䅁䅅䅁䡁䅁䅁䅁杂⭲䅖䍄䉁䅁䅁睁䅁䅁䅍䅄䅁䅁䅯硁䅁䅁䅯杇䅙䅁䅅䅁䉁䅁䅁权婂杂䅁䍄䉁䅁䅁睁䅁䅁䅍䅄䅁䅁䅯兎䄰䅁䅯䅇䅙䅁䅅䅁䉁䅁䅁权䭂杂䅁䍄䉁䅁䅁䅂䅁䅁䅍䅄䅁䅁䅯睘䅅䅁䅯䅂䅁䅁䅯兂䅁䅁䅅䅁䉁䅁䅁䅆獃嘯䅕䅁䅁䅁杷允䅁䅁䅑䅁䑁䅁䅷䅁䭁䅁免䅁䭁䉁䜸䅁䭁䍁䝁䅁䉁䅁䅁允䅁䅁䅯杬䅙䅁杷允䅁䅁䅕䅁䑁䅁䅷䅁䭁䉁䱑䅁䭁佁䭧䅁䭁佁䭙䅁䭁佁䭣䅁䉁䅁䅁允䅁䅁䅯李䅳䅁杷允䅁䅁䅍䅁䑁䅁䅷䅁䭁䅁免䅁䭁䍁䝑䅁䉁䅁䅁允䅁䅁䅯䅅䅑䅁杷允䅁䅁䅑䅁䑁䅁䅷䅁䭁佁䅉䅁䭁䅁䅯䅁䭁䅁䍑䅁䉁䅁䅁允䅁䅁䅕呦ㄸ牘䩰歃䵁䅉䅅䅁䕁䅁䅁睁䵁䅁䅁权灂䅁䅁权䕁䅁䅁权䙁䅁䅁允䅁䅁䅅䅁啁䵁慨先䅅䅁䅁䍄䉁䅁䅁兂䅁䅁䅍䅄䅁䅁䅯硁䅁䅁䅯䄶䅯䅁䅯朵䅯䅁䅯眵䅯䅁䅅䅁䉁䅁䅁权⭄权䅁䍄䉁䅁䅁䅂䅁䅁䅍䅄䅁䅁䅯睰䅁䅁䅯充䅁䅁䅯䅂䅉䅁䅅䅁䉁䅁䅁䅆奄噳䵁䅁䅁䅁杷允䅁䅁䅕䅁䑁䅁䅷䅁䭁䅁免䅁䭁佁䭯䅁䭁佁䭙䅁䭁佁䭳䅁䉁䅁䅁允䅁䅁䅣䅁䅁䥁㉁欵䵁䅉䅅䅁䙁䅁䅁睁䵁䅁䅁权䑁䅅䅁权獄权䅁权浄权䅁权湄权䅁允䅁䅁䅅䅁䡁䅁䅁䅁䅁佁䅚䍄䉁䅁䅁兂䅁䅁䅍䅄䅁䅁䅯硁䅁䅁䅯儷䅯䅁䅯朵䅯䅁䅯眵䅯䅁䅅䅁䉁䅁䅁睂䅁䅁䅁䍷浔䅑杷允䅁䅁䅕䅁䑁䅁䅷䅁䭁䩁䱣䅁䭁佁䭷䅁䭁佁䭙䅁䭁佁䭣䅁䉁䅁䅁允䅁䅁䅯䅅䅑䅁杷允䅁䅁䅍䅁䑁䅁䅷䅁䭁䝁偍䅁䭁䉁䝯䅁䉁䅁䅁允䅁䅁䅯睓䅙䅁杷允䅁䅁䅍䅁䑁䅁䅷䅁䭁䝁偍䅁䭁䉁䝷䅁䉁䅁䅁允䅁䅁䅯䄵䅙䅁杷允䅁䅁䅑䅁䑁䅁䅷䅁䭁䝁偍䅁䭁䉁䜸䅁䭁䍁䝁䅁䉁䅁䅁允䅁䅁䅯䅮䅣䅁杷允䅁䅁䅕䅁䑁䅁䅷䅁䭁䝁偍䅁䭁佁䭷䅁䭁佁䭙䅁䭁佁䭣䅁䉁䅁䅁允䅁䅁䅣䅁䅁䭁䩂欵䵁䅉䅅䅁䑁䅁䅁睁䵁䅁䅁权乂䅄䅁权流杂䅁允䅁䅁䅅䅁䙁䥁牘払敧噎䅖䍄䉁䅁䅁睁䅁䅁䅍䅄䅁䅁䅯兴䅳䅁䅯䅊䅙䅁䅅䅁䉁䅁䅁权䥂睂䅁䍄䉁䅁䅁睁䅁䅁䅍䅄䅁䅁䅯兴䅳䅁䅯杊䅙䅁䅅䅁䉁䅁䅁兂䙃ㄶ㑇潈塖䅑杷允䅁䅁䅕䅁䑁䅁䅷䅁䭁䱁䱕䅁䭁佁䭧䅁䭁佁䭙䅁䭁佁䭣䅁䉁䅁䅁允䅁䅁䅯杂䅳䅁杷允䅁䅁䅕䅁䑁䅁䅷䅁䭁䱁䱕䅁䭁佁䭫䅁䭁佁䭙䅁䭁佁䭣䅁䉁䅁䅁允䅁䅁䅯剌䅉䅁杷允䅁䅁䅕䅁䑁䅁䅷䅁䭁佁佅䅁䭁佁䬰䅁䭁佁䭙䅁䭁佁䭣䅁䉁䅁䅁允䅁䅁䅣䅁䅁䅁偁欵䵁䅉䅅䅁䙁䅁䅁睁䵁䅁䅁权䡁睄䅁权潄权䅁权浄权䅁权湄权䅁允䅁䅁䅅䅁䭁䅁䱙䅁䵁䅉䅅䅁䑁䅁䅁睁䵁䅁䅁权桄杄䅁权流杂䅁允䅁䅁䅅䅁䙁乁橥䑣䬰ㄱ䅨䍄䉁䅁䅁兂䅁䅁䅍䅄䅁䅁䅯睂䄸䅁䅯朶䅯䅁䅯朵䅯䅁䅯眶䅯䅁䅅䅁䉁䅁䅁睂䅁䅁䅁䕑浌䅑杷允䅁䅁䅍䅁䑁䅁䅷䅁䭁䕁䱣䅁䭁䍁䝑䅁䉁䅁䅁允䅁䅁䅯䅅䅑䅁杷允䅁䅁䅕䅁䑁䅁䅷䅁䭁䩁䵅䅁䭁佁䭯䅁䭁佁䭙䅁䭁佁䭳䅁䉁䅁䅁允䅁䅁䅣䅁䅁佁偂欵䵁䅉䅅䅁䙁䅁䅁睁䵁䅁䅁权䡂睃䅁权煄权䅁权浄权䅁权牄权䅁允䅁䅁䅅䅁䭁䉁䕁䅁䵁䅉䅅䅁䙁䅁䅁睁䵁䅁䅁权䡂睃䅁权瑄权䅁权浄权䅁权湄权䅁允䅁䅁䅅䅁䭁䉁䕁䅁䵁䅉䅅䅁䕁䅁䅁睁䵁䅁䅁权煂睃䅁权晁杂䅁权杁杂䅁允䅁䅁䅅䅁䭁䕁䝷䅁䵁䅉䅅䅁䙁䅁䅁睁䵁䅁䅁权煂睃䅁权潄权䅁权浄权䅁权湄权䅁允䅁䅁䅅䅁䭁䉁䕁䅁䵁䅉䅅䅁䑁䅁䅁睁䵁䅁䅁权塃䅄䅁权奁杂䅁允䅁䅁䅅䅁䭁䕁䝑䅁䵁䅉䅅䅁䑁䅁䅁睁䵁䅁䅁权塃䅄䅁权敁杂䅁允䅁䅁䅅䅁䭁䩁䝅䅁䵁䅉䅅䅁䑁䅁䅁睁䵁䅁䅁权塃䅄䅁权流杂䅁允䅁䅁䅅䅁䙁䱁敧敨剴䙋䅰䍄䉁䅁䅁兂䅁䅁䅍䅄䅁䅁䅯睬䅷䅁䅯䄶䅯䅁䅯朵䅯䅁䅯眵䅯䅁䅅䅁䉁䅁䅁权允䅂䅁䍄䉁䅁䅁睁䅁䅁䅍䅄䅁䅁䅯睎䄴䅁䅯䅇䅙䅁䅅䅁䉁䅁䅁权䕂杂䅁䍄䉁䅁䅁睁䅁䅁䅍䅄䅁䅁䅯睎䄴䅁䅯䅈䅙䅁䅅䅁䉁䅁䅁权㍄杂䅁䍄䉁䅁䅁䅂䅁䅁䅍䅄䅁䅁䅯睁䅁䅁䅯允䅉䅁䅯睁䅉䅁䅅䅁䉁䅁䅁兂祃偵䤯慚汌䅑杷允䅁䅁䅕䅁䑁䅁䅷䅁䭁䥁乍䅁䭁佁䭕䅁䭁佁䭙䅁䭁佁䭣䅁䉁䅁䅁允䅁䅁䅯䅇䅳䅁杷允䅁䅁䅕䅁䑁䅁䅷䅁䭁䑁佣䅁䭁佁䭕䅁䭁佁䭙䅁䭁佁䭣䅁䉁䅁䅁允䅁䅁䅯儫䅯䅁杷允䅁䅁䅕䅁䑁䅁䅷䅁䭁䑁佣䅁䭁佁䭧䅁䭁佁䭙䅁䭁佁䭣䅁䉁䅁䅁允䅁䅁䅯术䅯䅁杷允䅁䅁䅑䅁䑁䅁䅷䅁䭁䝁䅍䅁䭁䅁䅑䅁䭁䅁䅕䅁䉁䅁䅁允䅁䉁䅑偔啰䅁䅁䅁䵁䅉䅅䅁䙁䅁䅁睁䵁䅁䅁权㍁杄䅁权獄权䅁权浄权䅁权湄权䅁允䅁䅁䅅䅁䡁䅁䅁䅁䅄⭈䅚䍄䉁䅁䅁兂䅁䅁䅍䅄䅁䅁䅯睎䄴䅁䅯儷䅯䅁䅯朵䅯䅁䅯眵䅯䅁䅅䅁䉁䅁䅁睂䅁䅁䅁䑁浲䅑杷允䅁䅁䅑䅁䑁䅁䅷䅁䭁䍁䅑䅁䭁䉁䅅䅁䭁䅁䍑䅁䉁䅁䅁允䅁䉁䅑䉅坆兆䅁䅁䵁䅉䅅䅁䕁䅁䅁睁䵁䅁䅁权䉂睃䅁权晁杂䅁权杁杂䅁允䅁䅁䅅䅁䭁䅁䡫䅁䵁䅉䅅䅁䙁䅁䅁睁䵁䅁䅁权䉂睃䅁权獄权䅁权浄权䅁权湄权䅁允䅁䅁䅅䅁䭁䉁䕁䅁䵁䅉䅅䅁䙁䅁䅁睁䵁䅁䅁权䥂睃䅁权獄权䅁权浄权䅁权湄权䅁允䅁䅁䅅䅁䡁䅁䅁䅁权佯䅖䍄䉁䅁䅁兂䅁䅁䅍䅄䅁䅁䅯䅢䅷䅁䅯儶䅯䅁䅯朵䅯䅁䅯眵䅯䅁䅅䅁䉁䅁䅁权浂兄䅁䍄䉁䅁䅁兂䅁䅁䅍䅄䅁䅁䅯䅢䅷䅁䅯朶䅯䅁䅯朵䅯䅁䅯眶䅯䅁䅅䅁䉁䅁䅁睂䅁䅁䅁䕁浘䅑杷允䅁䅁䅍䅁䑁䅁䅷䅁䭁䥁乕䅁䭁䉁䝧䅁䉁䅁䅁允䅁䅁䅯児䅙䅁杷允䅁䅁䅍䅁䑁䅁䅷䅁䭁䥁乕䅁䭁䉁䝯䅁䉁䅁䅁允䅁䅁䅯児䅙䅁杷允䅁䅁䅍䅁䑁䅁䅷䅁䭁䥁乕䅁䭁䍁䝙䅁䉁䅁䅁允䅁䅁䅕㑈牘払畩歗䵁䅉䅅䅁䕁䅁䅁睁䵁䅁䅁权灃䅁䅁权䭁䅁䅁权䕁杁䅁允䅁䅁䅅䅁䙁䕁㍷啩杆剚䅨䍄䉁䅁䅁兂䅁䅁䅍䅄䅁䅁䅯全䄰䅁䅯儷䅯䅁䅯朵䅯䅁䅯眵䅯䅁䅅䅁䉁䅁䅁权允䅂䅁䍄䉁䅁䅁睁䅁䅁䅍䅄䅁䅁䅯兲䄰䅁䅯杇䅙䅁䅅䅁䉁䅁䅁权牁杂䅁䍄䉁䅁䅁䅂䅁䅁䅍䅄䅁䅁䅯眱䅷䅁䅯睈䅙䅁䅯䅉䅙䅁䅅䅁䉁䅁䅁权佂杂䅁䍄䉁䅁䅁䅂䅁䅁䅍䅄䅁䅁䅯兵䅁䅁䅯权䅁䅁䅯䅂䅉䅁䅅䅁䉁䅁䅁兂佁扌摋㘷㑦睐杷允䅁䅁䅑䅁䑁䅁䅷䅁䭁䑁䅅䅁䭁䅁䅑䅁䭁䅁䍑䅁䉁䅁䅁允䅁䉁䅑偃㍷䅁䅁䅁䵁䅉䅅䅁䙁䅁䅁睁䵁䅁䅁权瑃兄䅁权汄权䅁权浄权䅁权湄权䅁允䅁䅁䅅䅁䭁䅁䰰䅁䵁䅉䅅䅁䑁䅁䅁睁䵁䅁䅁权祂睃䅁权捁杂䅁允䅁䅁䅅䅁䭁䙁䝯䅁䵁䅉䅅䅁䕁䅁䅁睁䵁䅁䅁权䙂允䅁权䉁杁䅁权䙁杁䅁允䅁䅁䅅䅁䙁䥁敐ぇ歏晔䅴䍄䉁䅁䅁䅂䅁䅁䅍䅄䅁䅁䅯兒䅅䅁䅯允䅉䅁䅯睁䅉䅁䅅䅁䉁䅁䅁兂㝃獧㥧䜱⬯䅑杷允䅁䅁䅑䅁䑁䅁䅷䅁䭁佁䅍䅁䭁䅁䅯䅁䭁䅁䅕䅁䉁䅁䅁允䅁䅁䅕歲桦桥畓㜵䴸䅉䅅䅁䕁䅁䅁睁䵁䅁䅁权瑃允䅁权䉁杁䅁权䑁杁䅁允䅁䅁䅅䅁䙁偁㑹瑊䱋佢䅎䍄䉁䅁䅁睁䅁䅁䅍䅄䅁䅁䅯杨䅷䅁䅯䅈䅙䅁䅅䅁䉁䅁䅁权獁睂䅁䍄䉁䅁䅁睁䅁䅁䅍䅄䅁䅁䅯杨䅷䅁䅯杈䅙䅁䅅䅁䉁䅁䅁权穂杂䅁䍄䉁䅁䅁睁䅁䅁䅍䅄䅁䅁䅯䅩䅳䅁䅯䅊䅙䅁䅅䅁䉁䅁䅁权䥁睂䅁䍄䉁䅁䅁睁䅁䅁䅍䅄䅁䅁䅯睵䄰䅁䅯杈䅙䅁䅅䅁䉁䅁䅁权煃杂䅁䍄䉁䅁䅁睁䅁䅁䅍䅄䅁䅁䅯睵䄰䅁䅯杊䅙䅁䅅䅁䉁䅁䅁兂卂䉵䘶㠶塆䅑杷允䅁䅁䅍䅁䑁䅁䅷䅁䭁䕁䱯䅁䭁䍁䝙䅁䉁䅁䅁允䅁䅁䅕体㙆䭆䠶歕䵁䅉䅅䅁䕁䅁䅁睁䵁䅁䅁权㕁䅁䅁权剁䅁䅁权䕁杁䅁允䅁䅁䅅䅁啁䅁塄橋䅕䅁䅁䍄䉁䅁䅁兂䅁䅁䅍䅄䅁䅁䅯杓䅳䅁䅯朶䅯䅁䅯朵䅯䅁䅯眶䅯䅁䅅䅁䉁䅁䅁权允䅂䅁䍄䉁䅁䅁兂䅁䅁䅍䅄䅁䅁䅯杓䅳䅁䅯儷䅯䅁䅯朵䅯䅁䅯眵䅯䅁䅅䅁䉁䅁䅁权允䅂䅁䍄䉁䅁䅁睁䅁䅁䅍䅄䅁䅁䅯兤䅳䅁䅯杊䅙䅁䅅䅁䉁䅁䅁兂偃癷潕䙘儹䅑杷允䅁䅁䅕䅁䑁䅁䅷䅁䭁䡁䱕䅁䭁佁䭕䅁䭁佁䭙䅁䭁佁䭣䅁䉁䅁䅁允䅁䅁䅯䉱䅁䅁杷允䅁䅁䅕䅁䑁䅁䅷䅁䭁䡁䱕䅁䭁佁䭫䅁䭁佁䭙䅁䭁佁䭣䅁䉁䅁䅁允䅁䅁䅯睰䄴䅁杷允䅁䅁䅍䅁䑁䅁䅷䅁䭁䍁八䅁䭁䉁䜴䅁䉁䅁䅁允䅁䅁䅯䅬䅙䅁杷允䅁䅁䅑䅁䑁䅁䅷䅁䭁䍁八䅁䭁䉁䜸䅁䭁䍁䝁䅁䉁䅁䅁允䅁䅁䅯杔䅙䅁杷允䅁䅁䅕䅁䑁䅁䅷䅁䭁䍁八䅁䭁佁䭧䅁䭁佁䭙䅁䭁佁䭣䅁䉁䅁䅁允䅁䅁䅯杂䅳䅁杷允䅁䅁䅕䅁䑁䅁䅷䅁䭁䍁八䅁䭁佁䭷䅁䭁佁䭙䅁䭁佁䭣䅁䉁䅁䅁允䅁䅁䅣䅁䅁䕁䙄䔵䵁䅉䅅䅁䑁䅁䅁睁䵁䅁䅁权桄杄䅁权奁杂䅁允䅁䅁䅅䅁䭁䕁䝑䅁䵁䅉䅅䅁䕁䅁䅁睁䵁䅁䅁权捃允䅁权䭁䅁䅁权䕁杁䅁允䅁䅁䅅䅁䙁䑁敖歵䵫桧䅒䍄䉁䅁䅁䅂䅁䅁䅍䅄䅁䅁䅯儴䄴䅁䅯睈䅙䅁䅯䅉䅙䅁䅅䅁䉁䅁䅁权䉄元䅁䍄䉁䅁䅁兂䅁䅁䅍䅄䅁䅁䅯儴䄴䅁䅯䄶䅯䅁䅯朵䅯䅁䅯眵䅯䅁䅅䅁䉁䅁䅁权䝁睃䅁䍄䉁䅁䅁睁䅁䅁䅍䅄䅁䅁䅯䅅䄴䅁䅯䅊䅙䅁䅅䅁䉁䅁䅁权祁杅䅁䍄䉁䅁䅁兂䅁䅁䅍䅄䅁䅁䅯䅅䄴䅁䅯儵䅯䅁䅯朵䅯䅁䅯眵䅯䅁䅅䅁䉁䅁䅁权允䅂䅁䍄䉁䅁䅁兂䅁䅁䅍䅄䅁䅁䅯䅅䄴䅁䅯䄷䅯䅁䅯朵䅯䅁䅯眵䅯䅁䅅䅁䉁䅁䅁权允䅂䅁䍄䉁䅁䅁兂䅁䅁䅍䅄䅁䅁䅯儫䄰䅁䅯朶䅯䅁䅯朵䅯䅁䅯眶䅯䅁䅅䅁䉁䅁䅁睂䅁䅁䅁䍁浺䅑杷允䅁䅁䅑䅁䑁䅁䅷䅁䭁䥁䉅䅁䭁䉁䅅䅁䭁䅁䅕䅁䉁䅁䅁允䅁䉁䅑䍍瑎睥䅁䅁䵁䅉䅅䅁䙁䅁䅁睁䵁䅁䅁权㕄兄䅁权獄权䅁权浄权䅁权湄权䅁允䅁䅁䅅䅁䡁䅁䅁䅁权⭉䅖䍄䉁䅁䅁睁䅁䅁䅍䅄䅁䅁䅯材䄸䅁䅯杇䅙䅁䅅䅁䉁䅁䅁权⭁杂䅁䍄䉁䅁䅁睁䅁䅁䅍䅄䅁䅁䅯材䄸䅁䅯䅈䅙䅁䅅䅁䉁䅁䅁权㥃杂䅁䍄䉁䅁䅁睁䅁䅁䅍䅄䅁䅁䅯材䄸䅁䅯杈䅙䅁䅅䅁䉁䅁䅁权煃杂䅁䍄䉁䅁䅁䅂䅁䅁䅍䅄䅁䅁䅯䅢䅅䅁䅯允䅉䅁䅯睁䅉䅁䅅䅁䉁䅁䅁兂祂启浦慢煌䅑杷允䅁䅁䅕䅁䑁䅁䅷䅁䭁䑁倴䅁䭁佁䭕䅁䭁佁䭙䅁䭁佁䭣䅁䉁䅁䅁允䅁䅁䅯䅅䅑䅁杷允䅁䅁䅕䅁䑁䅁䅷䅁䭁䑁倴䅁䭁佁䭫䅁䭁佁䭙䅁䭁佁䭣䅁䉁䅁䅁允䅁䅁䅯䅅䅑䅁杷允䅁䅁䅍䅁䑁䅁䅷䅁䭁䕁乳䅁䭁䉁䝧䅁䉁䅁䅁允䅁䅁䅯克䅙䅁杷允䅁䅁䅍䅁䑁䅁䅷䅁䭁䕁乳䅁䭁䉁䝯䅁䉁䅁䅁允䅁䅁䅯䅐䅧䅁杷允䅁䅁䅑䅁䑁䅁䅷䅁䭁䕁乳䅁䭁䉁䜸䅁䭁䍁䝁䅁䉁䅁䅁允䅁䅁䅯朰䅣䅁杷允䅁䅁䅕䅁䑁䅁䅷䅁䭁䕁乳䅁䭁佁䭯䅁䭁佁䭙䅁䭁佁䭳䅁䉁䅁䅁允䅁䅁䅯䅅䅑䅁杷允䅁䅁䅍䅁䑁䅁䅷䅁䭁䩁䵧䅁䭁䉁䜴䅁䉁䅁䅁允䅁䅁䅯儰䅙䅁杷允䅁䅁䅕䅁䑁䅁䅷䅁䭁䩁䵧䅁䭁佁䭧䅁䭁佁䭙䅁䭁佁䭣䅁䉁䅁䅁允䅁䅁䅯䅅䅑䅁杷允䅁䅁䅍䅁䑁䅁䅷䅁䭁偁䵣䅁䭁䉁䝧䅁䉁䅁䅁允䅁䅁䅯兇䅙䅁杷允䅁䅁䅍䅁䑁䅁䅷䅁䭁䍁偣䅁䭁䍁䝑䅁䉁䅁䅁允䅁䅁䅯䅃䅣䅁杷允䅁䅁䅍䅁䑁䅁䅷䅁䭁偁䵣䅁䭁䉁䝷䅁䉁䅁䅁允䅁䅁䅯杍䅙䅁杷允䅁䅁䅍䅁䑁䅁䅷䅁䭁偁䵣䅁䭁䉁䜴䅁䉁䅁䅁允䅁䅁䅯杍䅙䅁杷允䅁䅁䅑䅁䑁䅁䅷䅁䭁偁䵣䅁䭁䉁䜸䅁䭁䍁䝁䅁䉁䅁䅁允䅁䅁䅯剨䅁䅁杷允䅁䅁䅍䅁䑁䅁䅷䅁䭁偁䵣䅁䭁䍁䝑䅁䉁䅁䅁允䅁䅁䅯䅅䅑䅁杷允䅁䅁䅕䅁䑁䅁䅷䅁䭁偁䵣䅁䭁佁䭧䅁䭁佁䭙䅁䭁佁䭣䅁䉁䅁䅁允䅁䅁䅯杂䅳䅁杷允䅁䅁䅕䅁䑁䅁䅷䅁䭁偁䵣䅁䭁佁䭫䅁䭁佁䭙䅁䭁佁䭣䅁䉁䅁䅁允䅁䅁䅯硺䅅䅁杷允䅁䅁䅕䅁䑁䅁䅷䅁䭁偁䵣䅁䭁佁䭷䅁䭁佁䭙䅁䭁佁䭣䅁䉁䅁䅁允䅁䅁䅣䅁䅁䥁祁欵䵁䅉䅅䅁䑁䅁䅁睁䵁䅁䅁权䥁兄䅁权奁杂䅁允䅁䅁䅅䅁䭁䕁䝁䅁䵁䅉䅅䅁䑁䅁䅁睁䵁䅁䅁权䥁兄䅁权流杂䅁允䅁䅁䅅䅁䙁䕁桪桥畓ㅨ䅤䍄䉁䅁䅁睁䅁䅁䅍䅄䅁䅁䅯允䄴䅁䅯杇䅙䅁䅅䅁䉁䅁䅁权䅂杂䅁䍄䉁䅁䅁䅂䅁䅁䅍䅄䅁䅁䅯杧䅅䅁䅯权䅁䅁䅯兂䅁䅁䅅䅁䉁䅁䅁兂楃扒穢嘯摑䅑杷允䅁䅁䅍䅁䑁䅁䅷䅁䭁䅁佅䅁䭁䉁䝷䅁䉁䅁䅁允䅁䅁䅯䅈䅣䅁杷允䅁䅁䅍䅁䑁䅁䅷䅁䭁䅁佅䅁䭁䉁䜴䅁䉁䅁䅁允䅁䅁䅯睫䅙䅁杷允䅁䅁䅍䅁䑁䅁䅷䅁䭁䙁䱷䅁䭁䉁䜴䅁䉁䅁䅁允䅁䅁䅯睐䅙䅁杷允䅁䅁䅑䅁䑁䅁䅷䅁䭁䅁佅䅁䭁䉁䜸䅁䭁䍁䝁䅁䉁䅁䅁允䅁䅁䅯光䅙䅁杷允䅁䅁䅍䅁䑁䅁䅷䅁䭁偁䭑䅁䭁䍁䝙䅁䉁䅁䅁允䅁䅁䅕㘱睎児䡰啖䵁䅉䅅䅁䑁䅁䅁睁䵁䅁䅁权䑃兄䅁权慁杂䅁允䅁䅁䅅䅁䭁䕁䝁䅁䵁䅉䅅䅁䙁䅁䅁睁䵁䅁䅁权い权䅁权汄权䅁权浄权䅁权湄权䅁允䅁䅁䅅䅁䭁䉁䕁䅁䵁䅉䅅䅁䕁䅁䅁睁䵁䅁䅁权畃允䅁权䉁杁䅁权䑁杁䅁允䅁䅁䅅䅁䙁偁捭堯偫瑏䅰䍄䉁䅁䅁兂䅁䅁䅍䅄䅁䅁䅯䄹䅯䅁䅯朶䅯䅁䅯朵䅯䅁䅯眶䅯䅁䅅䅁䉁䅁䅁权允䅂䅁䍄䉁䅁䅁兂䅁䅁䅍䅄䅁䅁䅯睐䄰䅁䅯䄷䅯䅁䅯朵䅯䅁䅯眵䅯䅁䅅䅁䉁䅁䅁睂䅁䅁䅁䉷浢䅑杷允䅁䅁䅍䅁䑁䅁䅷䅁䭁䅁䱕䅁䭁䉁䝷䅁䉁䅁䅁允䅁䅁䅯睉䅧䅁杷允䅁䅁䅑䅁䑁䅁䅷䅁䭁䝁䄴䅁䭁䅁䍅䅁䭁䅁䍕䅁䉁䅁䅁允䅁䅁䅕㥉慳摄䵨〰䵁䅉䅅䅁䕁䅁䅁睁䵁䅁䅁权畂䅁䅁权䉁杁䅁权䑁杁䅁允䅁䅁䅅䅁䙁䝁娷䭨卪㥣䅨䍄䉁䅁䅁睁䅁䅁䅍䅄䅁䅁䅯䄹䄰䅁䅯䅇䅙䅁䅅䅁䉁䅁䅁权㡂杂䅁䍄䉁䅁䅁䅂䅁䅁䅍䅄䅁䅁䅯杋䅅䅁䅯允䅉䅁䅯杁䅉䅁䅅䅁䉁䅁䅁兂坃癌慗堵摔䅑杷允䅁䅁䅑䅁䑁䅁䅷䅁䭁偁乑䅁䭁䉁䜸䅁䭁䍁䝁䅁䉁䅁䅁允䅁䅁䅯眲䅙䅁杷允䅁䅁䅍䅁䑁䅁䅷䅁䭁䝁䵣䅁䭁䉁䝯䅁䉁䅁䅁允䅁䅁䅯兺䅙䅁杷允䅁䅁䅍䅁䑁䅁䅷䅁䭁䝁䵣䅁䭁䉁䝷䅁䉁䅁䅁允䅁䅁䅯眹䅙䅁杷允䅁䅁䅕䅁䑁䅁䅷䅁䭁䝁䵣䅁䭁佁䭫䅁䭁佁䭙䅁䭁佁䭣䅁䉁䅁䅁允䅁䅁䅯䅡䄴䅁杷允䅁䅁䅍䅁䑁䅁䅷䅁䭁䕁乧䅁䭁䉁䝧䅁䉁䅁䅁允䅁䅁䅯䅑䅙䅁杷允䅁䅁䅑䅁䑁䅁䅷䅁䭁䥁䉕䅁䭁䅁䅯䅁䭁䅁䅕䅁䉁䅁䅁允䅁䅁䅕兊䉡啬䱏歉䵁䅉䅅䅁䕁䅁䅁睁䵁䅁䅁权㑄允䅁权䉁杁䅁权䙁杁䅁允䅁䅁䅅䅁䙁䕁煫眱打獗䅒䍄䉁䅁䅁䅂䅁䅁䅍䅄䅁䅁䅯朱䅳䅁䅯睈䅙䅁䅯䅉䅙䅁䅅䅁䉁䅁䅁权偃元䅁䍄䉁䅁䅁䅂䅁䅁䅍䅄䅁䅁䅯䅓䄰䅁䅯睈䅙䅁䅯䅉䅙䅁䅅䅁䉁䅁䅁权歃睂䅁䍄䉁䅁䅁兂䅁䅁䅍䅄䅁䅁䅯䅓䄰䅁䅯朶䅯䅁䅯朵䅯䅁䅯眶䅯䅁䅅䅁䉁䅁䅁权允䅂䅁䍄䉁䅁䅁睁䅁䅁䅍䅄䅁䅁䅯睉䄰䅁䅯䅇䅙䅁䅅䅁䉁䅁䅁权瑁杂䅁䍄䉁䅁䅁䅂䅁䅁䅍䅄䅁䅁䅯眶䅁䅁䅯䅂䅁䅁䅯䅂䅉䅁䅅䅁䉁䅁䅁䅆睄晑䠰䅁䅁䅁杷允䅁䅁䅑䅁䑁䅁䅷䅁䭁乁䅧䅁䭁䅁䍅䅁䭁䅁䍉䅁䉁䅁䅁允䅁䅁䅕慬歆唰䑳歃䵅䅉䅅䅁䙁䅁䅁睁䵁䅁䅁权橁兄䅁权潄权䅁权浄权䅁权湄权䅁允䅁䅁䅅䅁䭁䉁䕁䅁䵁䅉䅅䅁䙁䅁䅁睁䵁䅁䅁权橁兄䅁权煄权䅁权浄权䅁权牄权䅁允䅁䅁䅅䅁䭁䉁䕁䅁䵁䅉䅅䅁䑁䅁䅁睁䵁䅁䅁权灂兄䅁权奁杂䅁允䅁䅁䅅䅁䭁䍁䜰䅁䵁䅉䅅䅁䑁䅁䅁睁䵁䅁䅁权灂兄䅁权慁杂䅁允䅁䅁䅅䅁䭁䍁䜰䅁䵁䅉䅅䅁䑁䅁䅁睁䵁䅁䅁权灂兄䅁权捁杂䅁允䅁䅁䅅䅁䭁䙁䜰䅁䵁䅉䅅䅁䑁䅁䅁睁䵁䅁䅁权灂兄䅁权歁杂䅁允䅁䅁䅅䅁䭁䑁卣䅁䵁䅉䅅䅁䙁䅁䅁睁䵁䅁䅁权灂兄䅁权汄权䅁权浄权䅁权湄权䅁允䅁䅁䅅䅁䭁䑁䌰䅁䵁䅉䅅䅁䙁䅁䅁睁䵁䅁䅁权灂兄䅁权瑄权䅁权浄权䅁权湄权䅁允䅁䅁䅅䅁䡁䅁䅁䅁䅂收䅖䍄䉁䅁䅁睁䅁䅁䅍䅄䅁䅁䅯睲䄰䅁䅯䅈䅙䅁䅅䅁䉁䅁䅁权祁睂䅁䍄䉁䅁䅁睁䅁䅁䅍䅄䅁䅁䅯䅷䄰䅁䅯杇䅙䅁䅅䅁䉁䅁䅁权扁杂䅁䍄䉁䅁䅁䅂䅁䅁䅍䅄䅁䅁䅯睊䅅䅁䅯允䅉䅁䅯杁䅉䅁䅅䅁䉁䅁䅁兂ㅃ汔佹牓㈯䅑杷允䅁䅁䅍䅁䑁䅁䅷䅁䭁䭁丸䅁䭁䉁䜴䅁䉁䅁䅁允䅁䅁䅯兺䅣䅁杷允䅁䅁䅍䅁䑁䅁䅷䅁䭁䍁伴䅁䭁䉁䜴䅁䉁䅁䅁允䅁䅁䅯眴䅙䅁杷允䅁䅁䅕䅁䑁䅁䅷䅁䭁䡁䴸䅁䭁佁䭕䅁䭁佁䭙䅁䭁佁䭣䅁䉁䅁䅁允䅁䅁䅯䅈䅳䅁杷允䅁䅁䅍䅁䑁䅁䅷䅁䭁䍁䵳䅁䭁䉁䝧䅁䉁䅁䅁允䅁䅁䅯䅦䅙䅁杷允䅁䅁䅍䅁䑁䅁䅷䅁䭁䍁䵳䅁䭁䉁䝷䅁䉁䅁䅁允䅁䅁䅯兑䅙䅁杷允䅁䅁䅑䅁䑁䅁䅷䅁䭁䉁䉷䅁䭁䅁䅯䅁䭁䅁䍑䅁䉁䅁䅁允䅁䅁䅕椹捨㡪ㅌ䐸䴸䅉䅅䅁䙁䅁䅁睁䵁䅁䅁权牁䅄䅁权灄权䅁权浄权䅁权湄权䅁允䅁䅁䅅䅁䭁䉁䕁䅁䵁䅉䅅䅁䑁䅁䅁睁䵁䅁䅁权ㅃ杄䅁权奁杂䅁允䅁䅁䅅䅁䭁䝁䜸䅁䵁䅉䅅䅁䙁䅁䅁睁䵁䅁䅁权呁杄䅁权汄权䅁权浄权䅁权湄权䅁允䅁䅁䅅䅁䭁䉁䕁䅁䵁䅉䅅䅁䙁䅁䅁睁䵁䅁䅁权呁杄䅁权灄权䅁权浄权䅁权湄权䅁允䅁䅁䅅䅁䭁䉁䕁䅁䵁䅉䅅䅁䕁䅁䅁睁䵁䅁䅁权求允䅁权剁䅁䅁权䕁杁䅁允䅁䅁䅅䅁啁佁䡁䑫䅉䅁䅁䍄䉁䅁䅁䅂䅁䅁䅍䅄䅁䅁䅯睹䄰䅁䅯睈䅙䅁䅯䅉䅙䅁䅅䅁䉁䅁䅁权晁䅃䅁䍄䉁䅁䅁兂䅁䅁䅍䅄䅁䅁䅯睹䄰䅁䅯儵䅯䅁䅯朵䅯䅁䅯眵䅯䅁䅅䅁䉁䅁䅁权奁睃䅁䍄䉁䅁䅁兂䅁䅁䅍䅄䅁䅁䅯睹䄰䅁䅯儶䅯䅁䅯朵䅯䅁䅯眵䅯䅁䅅䅁䉁䅁䅁权㕁杅䅁䍄䉁䅁䅁睁䅁䅁䅍䅄䅁䅁䅯朹䅯䅁䅯䅈䅙䅁䅅䅁䉁䅁䅁权敃杂䅁䍄䉁䅁䅁䅂䅁䅁䅍䅄䅁䅁䅯杆䅁䅁䅯允䅉䅁䅯睁䅉䅁䅅䅁䉁䅁䅁兂獂捸湓杍湐䅑杷允䅁䅁䅑䅁䑁䅁䅷䅁䭁䡁䅫䅁䭁䅁䍅䅁䭁䅁䍉䅁䉁䅁䅁允䅁䅁䅕睓穋桸䩮欳䵁䅉䅅䅁䕁䅁䅁睁䵁䅁䅁权㙂䅁䅁权䉁杁䅁权䍁杁䅁允䅁䅁䅅䅁䙁䑁剒䅦㕍⽇䅎䍄䉁䅁䅁睁䅁䅁䅍䅄䅁䅁䅯儹䅳䅁䅯杈䅙䅁䅅䅁䉁䅁䅁权乁睂䅁䍄䉁䅁䅁睁䅁䅁䅍䅄䅁䅁䅯儹䅳䅁䅯䅊䅙䅁䅅䅁䉁䅁䅁权䥁睂䅁䍄䉁䅁䅁兂䅁䅁䅍䅄䅁䅁䅯儹䅳䅁䅯儷䅯䅁䅯朵䅯䅁䅯眵䅯䅁䅅䅁䉁䅁䅁睂䅁䅁䅁䍯浲䅑杷允䅁䅁䅕䅁䑁䅁䅷䅁䭁䑁䱉䅁䭁佁䭫䅁䭁佁䭙䅁䭁佁䭣䅁䉁䅁䅁允䅁䅁䅯䅅䅑䅁杷允䅁䅁䅍䅁䑁䅁䅷䅁䭁䩁乯䅁䭁䉁䝷䅁䉁䅁䅁允䅁䅁䅯睔䅙䅁杷允䅁䅁䅍䅁䑁䅁䅷䅁䭁䩁乯䅁䭁䍁䝑䅁䉁䅁䅁允䅁䅁䅯桏䅉䅁杷允䅁䅁䅕䅁䑁䅁䅷䅁䭁䩁乯䅁䭁佁䬰䅁䭁佁䭙䅁䭁佁䭣䅁䉁䅁䅁允䅁䅁䅯䅅䅑䅁杷允䅁䅁䅍䅁䑁䅁䅷䅁䭁䕁䱧䅁䭁䉁䜴䅁䉁䅁䅁允䅁䅁䅯杒䅙䅁杷允䅁䅁䅍䅁䑁䅁䅷䅁䭁䕁䱧䅁䭁䍁䝑䅁䉁䅁䅁允䅁䅁䅯硏䅉䅁杷允䅁䅁䅑䅁䑁䅁䅷䅁䭁䍁䅁䅁䭁䅁䍅䅁䭁䅁䍉䅁䉁䅁䅁允䅁䅁䅕樳䬶武獑䕁䵅䅉䅅䅁䙁䅁䅁睁䵁䅁䅁权坄睃䅁权灄权䅁权浄权䅁权湄权䅁允䅁䅁䅅䅁䭁䉁䕁䅁䵁䅉䅅䅁䑁䅁䅁睁䵁䅁䅁权啃䅄䅁权奁杂䅁允䅁䅁䅅䅁䭁䑁䜰䅁䵁䅉䅅䅁䑁䅁䅁睁䵁䅁䅁权㍁睄䅁权敁杂䅁允䅁䅁䅅䅁䭁䝁䥁䅁䵁䅉䅅䅁䕁䅁䅁睁䵁䅁䅁权啃䅄䅁权晁杂䅁权杁杂䅁允䅁䅁䅅䅁䭁䱁䥫䅁䵁䅉䅅䅁䕁䅁䅁睁䵁䅁䅁权䩂䅁䅁权䉁杁䅁权䍁杁䅁允䅁䅁䅅䅁䙁䍁癣卬㙳㡍䅰䍄䉁䅁䅁䅂䅁䅁䅍䅄䅁䅁䅯兺䅅䅁䅯权䅁䅁䅯兂䅁䅁䅅䅁䉁䅁䅁兂橄婰䕶䱉畄睐杷允䅁䅁䅕䅁䑁䅁䅷䅁䭁䩁䵑䅁䭁佁䭷䅁䭁佁䭙䅁䭁佁䭣䅁䉁䅁䅁允䅁䅁䅣䅁䅁䍁䥄唵䵁䅉䅅䅁䑁䅁䅁睁䵁䅁䅁权慄䅄䅁权捁杂䅁允䅁䅁䅅䅁䭁䝁䝉䅁䵁䅉䅅䅁䑁䅁䅁睁䵁䅁䅁权慄䅄䅁权歁杂䅁允䅁䅁䅅䅁䭁䑁匰䅁䵁䅉䅅䅁䑁䅁䅁睁䵁䅁䅁权穂兄䅁权敁杂䅁允䅁䅁䅅䅁䭁䡁䥑䅁䵁䅉䅅䅁䕁䅁䅁睁䵁䅁䅁权剂䅁䅁权剁䅁䅁权䙁䅁䅁允䅁䅁䅅䅁啁乁㡄睇䄰䅁䅁䍄䉁䅁䅁睁䅁䅁䅍䅄䅁䅁䅯杚䅷䅁䅯杇䅙䅁䅅䅁䉁䅁䅁权坄杂䅁䍄䉁䅁䅁䅂䅁䅁䅍䅄䅁䅁䅯兗䅅䅁䅯充䅁䅁䅯䅂䅉䅁䅅䅁䉁䅁䅁䅆䅄她內䅁䅁䅁杷允䅁䅁䅑䅁䑁䅁䅷䅁䭁佁䉕䅁䭁䅁䍅䅁䭁䅁䍍䅁䉁䅁䅁允䅁䅁䅕湶歲䙋㝁ふ䵁䅉䅅䅁䙁䅁䅁睁䵁䅁䅁权䡄兄䅁权獄权䅁权浄权䅁权湄权䅁允䅁䅁䅅䅁䡁䅁䅁䅁䅃⭵䅖䍄䉁䅁䅁䅂䅁䅁䅍䅄䅁䅁䅯睷䅅䅁䅯充䅁䅁䅯䅂䅉䅁䅅䅁䉁䅁䅁䅆䅃瑑䩌䅁䅁䅁杷允䅁䅁䅕䅁䑁䅁䅷䅁䭁䝁䵙䅁䭁佁䭕䅁䭁佁䭙䅁䭁佁䭣䅁䉁䅁䅁允䅁䅁䅯䅅䅑䅁杷允䅁䅁䅕䅁䑁䅁䅷䅁䭁䝁䵙䅁䭁佁䭧䅁䭁佁䭙䅁䭁佁䭣䅁䉁䅁䅁允䅁䅁䅯䅅䅑䅁杷允䅁䅁䅕䅁䑁䅁䅷䅁䭁䝁䵙䅁䭁佁䭫䅁䭁佁䭙䅁䭁佁䭣䅁䉁䅁䅁允䅁䅁䅯䅅䅑䅁杷允䅁䅁䅕䅁䑁䅁䅷䅁䭁䝁䵙䅁䭁佁䭷䅁䭁佁䭙䅁䭁佁䭣䅁䉁䅁䅁允䅁䅁䅯䅅䅑䅁杷允䅁䅁䅍䅁䑁䅁䅷䅁䭁偁䵳䅁䭁䉁䝧䅁䉁䅁䅁允䅁䅁䅯杓䅙䅁杷允䅁䅁䅍䅁䑁䅁䅷䅁䭁偁䵳䅁䭁䉁䝯䅁䉁䅁䅁允䅁䅁䅯杘䅙䅁杷允䅁䅁䅕䅁䑁䅁䅷䅁䭁偁䵳䅁䭁佁䭫䅁䭁佁䭙䅁䭁佁䭣䅁䉁䅁䅁允䅁䅁䅯䅅䅑䅁杷允䅁䅁䅕䅁䑁䅁䅷䅁䭁偁䵳䅁䭁佁䬰䅁䭁佁䭙䅁䭁佁䭣䅁䉁䅁䅁允䅁䅁䅯䅅䅑䅁杷允䅁䅁䅍䅁䑁䅁䅷䅁䭁䑁佁䅁䭁䉁䝷䅁䉁䅁䅁允䅁䅁䅯杯䅙䅁杷允䅁䅁䅑䅁䑁䅁䅷䅁䭁䱁䉯䅁䭁䅁䅯䅁䭁䅁䍑䅁䉁䅁䅁允䅁䅁䅕楁䡵瑆佮商䵁䅉䅅䅁䑁䅁䅁睁䵁䅁䅁权千䅄䅁权敁杂䅁允䅁䅁䅅䅁䭁䡁䝉䅁䵁䅉䅅䅁䙁䅁䅁睁䵁䅁䅁权睁杄䅁权瑄权䅁权浄权䅁权湄权䅁允䅁䅁䅅䅁䭁䉁䕁䅁䵁䅉䅅䅁䑁䅁䅁睁䵁䅁䅁权潄䅄䅁权奁杂䅁允䅁䅁䅅䅁䭁䕁䝑䅁䵁䅉䅅䅁䑁䅁䅁睁䵁䅁䅁权潄䅄䅁权慁杂䅁允䅁䅁䅅䅁䭁䕁䝳䅁䵁䅉䅅䅁䑁䅁䅁睁䵁䅁䅁权潄䅄䅁权捁杂䅁允䅁䅁䅅䅁䭁䍁䝯䅁䵁䅉䅅䅁䙁䅁䅁睁䵁䅁䅁权佂睃䅁权瑄权䅁权浄权䅁权湄权䅁允䅁䅁䅅䅁䭁䉁䕁䅁䵁䅉䅅䅁䕁䅁䅁睁䵁䅁䅁权潄䅄䅁权晁杂䅁权杁杂䅁允䅁䅁䅅䅁䭁䕁十䅁䵁䅉䅅䅁䑁䅁䅁睁䵁䅁䅁权潄䅄䅁权歁杂䅁允䅁䅁䅅䅁䭁䕁卅䅁䵁䅉䅅䅁䑁䅁䅁睁䵁䅁䅁权潄䅄䅁权流杂䅁允䅁䅁䅅䅁䙁䉁畓⭒㙆䙨䅬䍄䉁䅁䅁䅂䅁䅁䅍䅄䅁䅁䅯眰䅅䅁䅯允䅉䅁䅯睁䅉䅁䅅䅁䉁䅁䅁兂卄潇位㉄㥲䅑杷允䅁䅁䅕䅁䑁䅁䅷䅁䭁佁䵧䅁䭁佁䭷䅁䭁佁䭙䅁䭁佁䭣䅁䉁䅁䅁允䅁䅁䅣䅁䅁䍁汄唴䵁䅉䅅䅁䙁䅁䅁睁䵁䅁䅁权潄䅄䅁权瑄权䅁权浄权䅁权湄权䅁允䅁䅁䅅䅁䡁䅁䅁䅁杁攵䅆䍄䉁䅁䅁睁䅁䅁䅍䅄䅁䅁䅯䅲䅷䅁䅯杈䅙䅁䅅䅁䉁䅁䅁权慁睂䅁䍄䉁䅁䅁睁䅁䅁䅍䅄䅁䅁䅯䅲䅷䅁䅯䅊䅙䅁䅅䅁䉁䅁䅁权䑂杅䅁䍄䉁䅁䅁䅂䅁䅁䅍䅄䅁䅁䅯杇䅷䅁䅯睈䅙䅁䅯䅉䅙䅁䅅䅁䉁䅁䅁权㑁杂䅁䍄䉁䅁䅁䅂䅁䅁䅍䅄䅁䅁䅯睎䄸䅁䅯睈䅙䅁䅯䅉䅙䅁䅅䅁䉁䅁䅁权⭃睂䅁䍄䉁䅁䅁睁䅁䅁䅍䅄䅁䅁䅯兕䄰䅁䅯杇䅙䅁䅅䅁䉁䅁䅁权時杂䅁䍄䉁䅁䅁兂䅁䅁䅍䅄䅁䅁䅯杇䅷䅁䅯儵䅯䅁䅯朵䅯䅁䅯眵䅯䅁䅅䅁䉁䅁䅁权偁睃䅁䍄䉁䅁䅁睁䅁䅁䅍䅄䅁䅁䅯杊䄰䅁䅯䅈䅙䅁䅅䅁䉁䅁䅁权慂杂䅁䍄䉁䅁䅁兂䅁䅁䅍䅄䅁䅁䅯杇䅷䅁䅯䄶䅯䅁䅯朵䅯䅁䅯眵䅯䅁䅅䅁䉁䅁䅁权剂睃䅁䍄䉁䅁䅁兂䅁䅁䅍䅄䅁䅁䅯杇䅷䅁䅯朶䅯䅁䅯朵䅯䅁䅯眶䅯䅁䅅䅁䉁䅁䅁睂䅁䅁䅁䑁浲䅑杷允䅁䅁䅍䅁䑁䅁䅷䅁䭁乁偳䅁䭁䍁䝙䅁䉁䅁䅁允䅁䅁䅕㑈牘払⭧䕗䵁䅉䅅䅁䙁䅁䅁睁䵁䅁䅁权扄睄䅁权灄权䅁权浄权䅁权湄权䅁允䅁䅁䅅䅁䭁䉁䕁䅁䵁䅉䅅䅁䙁䅁䅁睁䵁䅁䅁权扄睄䅁权煄权䅁权浄权䅁权牄权䅁允䅁䅁䅅䅁䭁䉁䕁䅁䵁䅉䅅䅁䑁䅁䅁睁䵁䅁䅁权偃䅄䅁权敁杂䅁允䅁䅁䅅䅁䭁䙁䝑䅁䵁䅉䅅䅁䕁䅁䅁睁䵁䅁䅁权偃䅄䅁权晁杂䅁权杁杂䅁允䅁䅁䅅䅁䭁䩁䝙䅁䵁䅉䅅䅁䑁䅁䅁睁䵁䅁䅁权偃䅄䅁权流杂䅁允䅁䅁䅅䅁䙁䑁積積積ぅ䄱䍄䉁䅁䅁兂䅁䅁䅍䅄䅁䅁䅯睪䅷䅁䅯儵䅯䅁䅯朵䅯䅁䅯眵䅯䅁䅅䅁䉁䅁䅁权允䅂䅁䍄䉁䅁䅁䅂䅁䅁䅍䅄䅁䅁䅯兆䅁䅁䅯允䅉䅁䅯睁䅉䅁䅅䅁䉁䅁䅁兂噁䉷㙩䡋䅘䅑杷允䅁䅁䅕䅁䑁䅁䅷䅁䭁䥁䴸䅁䭁佁䭯䅁䭁佁䭙䅁䭁佁䭳䅁䉁䅁䅁允䅁䅁䅯䅅䅑䅁杷允䅁䅁䅑䅁䑁䅁䅷䅁䭁䙁久䅁䭁䉁䜸䅁䭁䍁䝁䅁䉁䅁䅁允䅁䅁䅯杔䅙䅁杷允䅁䅁䅕䅁䑁䅁䅷䅁䭁䙁久䅁䭁佁䭧䅁䭁佁䭙䅁䭁佁䭣䅁䉁䅁䅁允䅁䅁䅯䅅䅑䅁杷允䅁䅁䅕䅁䑁䅁䅷䅁䭁䙁久䅁䭁佁䭷䅁䭁佁䭙䅁䭁佁䭣䅁䉁䅁䅁允䅁䅁䅯䅅䅑䅁杷允䅁䅁䅍䅁䑁䅁䅷䅁䭁䩁䵉䅁䭁䉁䝯䅁䉁䅁䅁允䅁䅁䅯児䅙䅁杷允䅁䅁䅍䅁䑁䅁䅷䅁䭁䩁䵉䅁䭁䉁䝷䅁䉁䅁䅁允䅁䅁䅯䄷䅙䅁杷允䅁䅁䅑䅁䑁䅁䅷䅁䭁䩁䵉䅁䭁䉁䜸䅁䭁䍁䝁䅁䉁䅁䅁允䅁䅁䅯来䅙䅁杷允䅁䅁䅍䅁䑁䅁䅷䅁䭁䩁䵉䅁䭁䍁䝑䅁䉁䅁䅁允䅁䅁䅯䅅䅑䅁杷允䅁䅁䅍䅁䑁䅁䅷䅁䭁䩁䵉䅁䭁䍁䝙䅁䉁䅁䅁允䅁䅁䅕体㙆䭆㌷䕘䵁䅉䅅䅁䙁䅁䅁睁䵁䅁䅁权千䅄䅁权汄权䅁权浄权䅁权湄权䅁允䅁䅁䅅䅁䭁䅁䰸䅁䵁䅉䅅䅁䙁䅁䅁睁䵁䅁䅁权千䅄䅁权煄权䅁权浄权䅁权牄权䅁允䅁䅁䅅䅁䡁䅁䅁䅁䅄佌䅚䍄䉁䅁䅁睁䅁䅁䅍䅄䅁䅁䅯睏䄴䅁䅯䅈䅙䅁䅅䅁䉁䅁䅁权楂杂䅁䍄䉁䅁䅁睁䅁䅁䅍䅄䅁䅁䅯睏䄴䅁䅯䅊䅙䅁䅅䅁䉁䅁䅁权䥁睂䅁䍄䉁䅁䅁睁䅁䅁䅍䅄䅁䅁䅯儱䄰䅁䅯杊䅙䅁䅅䅁䉁䅁䅁兂䅁䅁䅁䉁坂䅑杷允䅁䅁䅍䅁䑁䅁䅷䅁䭁乁乣䅁䭁䍁䝙䅁䉁䅁䅁允䅁䅁䅕䘷㑇潈牕歗䵁䅉䅅䅁䕁䅁䅁睁䵁䅁䅁权䵂允䅁权䕁䅁䅁权䙁䅁䅁允䅁䅁䅅䅁啁䝁畄杰䅁䅁䅁䍄䉁䅁䅁䅂䅁䅁䅍䅄䅁䅁䅯睦䅅䅁䅯允䅉䅁䅯杁䅉䅁䅅䅁䉁䅁䅁兂䡄穓䩥啺楶䅑杷允䅁䅁䅍䅁䑁䅁䅷䅁䭁佁丰䅁䭁䍁䝑䅁䉁䅁䅁允䅁䅁䅯睙䅧䅁杷允䅁䅁䅑䅁䑁䅁䅷䅁䭁䕁䅉䅁䭁䉁䅅䅁䭁䅁䅕䅁䉁䅁䅁允䅁䉁䅑䭅穪䅃䅁䅁䵁䅉䅅䅁䙁䅁䅁睁䵁䅁䅁权瑄兄䅁权汄权䅁权浄权䅁权湄权䅁允䅁䅁䅅䅁䭁䑁䰴䅁䵁䅉䅅䅁䙁䅁䅁睁䵁䅁䅁权瑄兄䅁权獄权䅁权浄权䅁权湄权䅁允䅁䅁䅅䅁䡁䅁䅁䅁杁畒䅚䍄䉁䅁䅁兂䅁䅁䅍䅄䅁䅁䅯儷䄰䅁䅯儷䅯䅁䅯朵䅯䅁䅯眵䅯䅁䅅䅁䉁䅁䅁睂䅁䅁䅁䕉浢䅑杷允䅁䅁䅍䅁䑁䅁䅷䅁䭁偁䬸䅁䭁䉁䝷䅁䉁䅁䅁允䅁䅁䅯朲䅙䅁杷允䅁䅁䅑䅁䑁䅁䅷䅁䭁偁䬸䅁䭁䉁䜸䅁䭁䍁䝁䅁䉁䅁䅁允䅁䅁䅯剒䅉䅁杷允䅁䅁䅍䅁䑁䅁䅷䅁䭁偁䬸䅁䭁䍁䝑䅁䉁䅁䅁允䅁䅁䅯桒䅉䅁杷允䅁䅁䅍䅁䑁䅁䅷䅁䭁偁䬸䅁䭁䍁䝙䅁䉁䅁䅁允䅁䅁䅕呣䬰㘱兏啕䵁䅉䅅䅁䕁䅁䅁睁䵁䅁䅁权㕂䅁䅁权䕁䅁䅁权䙁䅁䅁允䅁䅁䅅䅁啁偁椲杉䅁䅁䅁䍄䉁䅁䅁兂䅁䅁䅍䅄䅁䅁䅯眯䅯䅁䅯儷䅯䅁䅯朵䅯䅁䅯眵䅯䅁䅅䅁䉁䅁䅁权允䅂䅁䍄䉁䅁䅁睁䅁䅁䅍䅄䅁䅁䅯杮䄰䅁䅯䅈䅙䅁䅅䅁䉁䅁䅁权祁杂䅁䍄䉁䅁䅁睁䅁䅁䅍䅄䅁䅁䅯八䅷䅁䅯䅊䅙䅁䅅䅁䉁䅁䅁权允䅂䅁䍄䉁䅁䅁睁䅁䅁䅍䅄䅁䅁䅯八䅷䅁䅯杊䅙䅁䅅䅁䉁䅁䅁兂灁䥘䌯搹坨䅑杷允䅁䅁䅑䅁䑁䅁䅷䅁䭁䑁䅙䅁䭁䅁䅑䅁䭁䅁䍑䅁䉁䅁䅁允䅁䉁䅑唷硭䅁䅁䅁䵁䅉䅅䅁䙁䅁䅁睁䵁䅁䅁权剃䅄䅁权灄权䅁权浄权䅁权湄权䅁允䅁䅁䅅䅁䭁䙁偯䅁䵁䅉䅅䅁䙁䅁䅁睁䵁䅁䅁权剁睃䅁权瑄权䅁权浄权䅁权湄权䅁允䅁䅁䅅䅁䡁䅁䅁䅁权佭䅖䍄䉁䅁䅁兂䅁䅁䅍䅄䅁䅁䅯八䅷䅁䅯儷䅯䅁䅯朵䅯䅁䅯眵䅯䅁䅅䅁䉁䅁䅁睂䅁䅁䅁䔴洯䅑杷允䅁䅁䅍䅁䑁䅁䅷䅁䭁䥁佣䅁䭁䉁䝧䅁䉁䅁䅁允䅁䅁䅯児䅙䅁杷允䅁䅁䅍䅁䑁䅁䅷䅁䭁䥁佣䅁䭁䉁䝯䅁䉁䅁䅁允䅁䅁䅯児䅙䅁杷允䅁䅁䅍䅁䑁䅁䅷䅁䭁䥁佣䅁䭁䉁䜴䅁䉁䅁䅁允䅁䅁䅯条䅣䅁杷允䅁䅁䅍䅁䑁䅁䅷䅁䭁䥁佣䅁䭁䍁䝑䅁䉁䅁䅁允䅁䅁䅯硒䅉䅁杷允䅁䅁䅍䅁䑁䅁䅷䅁䭁䥁䱣䅁䭁䍁䝑䅁䉁䅁䅁允䅁䅁䅯剚䅉䅁杷允䅁䅁䅑䅁䑁䅁䅷䅁䭁䑁䄸䅁䭁䅁䅑䅁䭁䅁䍑䅁䉁䅁䅁允䅁䉁䅑䑚䝤䅁䅁䅁䵁䅉䅅䅁䙁䅁䅁睁䵁䅁䅁权䡃杄䅁权煄权䅁权浄权䅁权牄权䅁允䅁䅁䅅䅁䡁䅁䅁䅁杂畊䅚䍄䉁䅁䅁睁䅁䅁䅍䅄䅁䅁䅯睴䄰䅁䅯䅇䅙䅁䅅䅁䉁䅁䅁权㡂杂䅁䍄䉁䅁䅁睁䅁䅁䅍䅄䅁䅁䅯睴䄰䅁䅯杊䅙䅁䅅䅁䉁䅁䅁兂歃䑣䬰㔱奎䅑杷允䅁䅁䅕䅁䑁䅁䅷䅁䭁䱁乣䅁䭁佁䭕䅁䭁佁䭙䅁䭁佁䭣䅁䉁䅁䅁允䅁䅁䅯睄䅳䅁杷允䅁䅁䅕䅁䑁䅁䅷䅁䭁䱁乣䅁䭁佁䭧䅁䭁佁䭙䅁䭁佁䭣䅁䉁䅁䅁允䅁䅁䅯兕䅳䅁杷允䅁䅁䅕䅁䑁䅁䅷䅁䭁䱁乣䅁䭁佁䭫䅁䭁佁䭙䅁䭁佁䭣䅁䉁䅁䅁允䅁䅁䅯杰䄰䅁杷允䅁䅁䅍䅁䑁䅁䅷䅁䭁䱁乍䅁䭁䉁䝧䅁䉁䅁䅁允䅁䅁䅯杓䅙䅁杷允䅁䅁䅍䅁䑁䅁䅷䅁䭁䱁乍䅁䭁䉁䜴䅁䉁䅁䅁允䅁䅁䅯眳䅣䅁杷允䅁䅁䅑䅁䑁䅁䅷䅁䭁䝁䅫䅁䭁䅁䍅䅁䭁䅁䍉䅁䉁䅁䅁允䅁䅁䅕㐰畣䜶䭱〵䵁䅉䅅䅁䕁䅁䅁睁䵁䅁䅁权畄允䅁权䕁䅁䅁权䕁杁䅁允䅁䅁䅅䅁啁䩁睂䅫䅁䅁䅁䍄䉁䅁䅁䅂䅁䅁䅍䅄䅁䅁䅯兇䅁䅁䅯允䅉䅁䅯杁䅉䅁䅅䅁䉁䅁䅁兂畁夷偰㉑䤷䅑杷允䅁䅁䅕䅁䑁䅁䅷䅁䭁䱁乍䅁䭁佁䬰䅁䭁佁䭙䅁䭁佁䭣䅁䉁䅁䅁允䅁䅁䅯䅅䅑䅁杷允䅁䅁䅍䅁䑁䅁䅷䅁䭁䥁䵕䅁䭁䉁䝯䅁䉁䅁䅁允䅁䅁䅯䅷䅙䅁杷允䅁䅁䅍䅁䑁䅁䅷䅁䭁䥁䵕䅁䭁䉁䝷䅁䉁䅁䅁允䅁䅁䅯䅌䅣䅁杷允䅁䅁䅍䅁䑁䅁䅷䅁䭁䥁䵕䅁䭁䍁䝙䅁䉁䅁䅁允䅁䅁䅕噋偹癷䥕啗䵁䅉䅅䅁䕁䅁䅁睁䵁䅁䅁权湃䅁䅁权剁䅁䅁权䙁䅁䅁允䅁䅁䅅䅁啁䙁䱪末䅫䅁䅁䍄䉁䅁䅁兂䅁䅁䅍䅄䅁䅁䅯全䅷䅁䅯儵䅯䅁䅯朵䅯䅁䅯眵䅯䅁䅅䅁䉁䅁䅁权汃睃䅁䍄䉁䅁䅁兂䅁䅁䅍䅄䅁䅁䅯全䅷䅁䅯朶䅯䅁䅯朵䅯䅁䅯眶䅯䅁䅅䅁䉁䅁䅁睂䅁䅁䅁䑁浦䅑杷允䅁䅁䅍䅁䑁䅁䅷䅁䭁乁內䅁䭁䉁䝷䅁䉁䅁䅁允䅁䅁䅯睪䅙䅁杷允䅁䅁䅕䅁䑁䅁䅷䅁䭁䝁乣䅁䭁佁䭧䅁䭁佁䭙䅁䭁佁䭣䅁䉁䅁䅁允䅁䅁䅯䅅䅑䅁杷允䅁䅁䅕䅁䑁䅁䅷䅁䭁䡁乷䅁䭁佁䭧䅁䭁佁䭙䅁䭁佁䭣䅁䉁䅁䅁允䅁䅁䅯杂䅳䅁杷允䅁䅁䅕䅁䑁䅁䅷䅁䭁乁內䅁䭁佁䭕䅁䭁佁䭙䅁䭁佁䭣䅁䉁䅁䅁允䅁䅁䅯睎䅳䅁杷允䅁䅁䅍䅁䑁䅁䅷䅁䭁䡁䵕䅁䭁䉁䝧䅁䉁䅁䅁允䅁䅁䅯克䅙䅁杷允䅁䅁䅑䅁䑁䅁䅷䅁䭁䡁䵕䅁䭁䉁䜸䅁䭁䍁䝁䅁䉁䅁䅁允䅁䅁䅯硓䅉䅁杷允䅁䅁䅑䅁䑁䅁䅷䅁䭁䙁䅯䅁䭁䉁䅅䅁䭁䅁䅕䅁䉁䅁䅁允䅁䉁䅑䈰啱兄䅁䅁䵁䅉䅅䅁䙁䅁䅁睁䵁䅁䅁权ㅂ䅄䅁权汄权䅁权浄权䅁权湄权䅁允䅁䅁䅅䅁䭁䅁䰸䅁䵁䅉䅅䅁䙁䅁䅁睁䵁䅁䅁权ㅂ䅄䅁权灄权䅁权浄权䅁权湄权䅁允䅁䅁䅅䅁䭁䕁卷䅁䵁䅉䅅䅁䙁䅁䅁睁䵁䅁䅁权ㅂ䅄䅁权獄权䅁权浄权䅁权湄权䅁允䅁䅁䅅䅁䡁䅁䅁䅁杂畣䅖䍄䉁䅁䅁兂䅁䅁䅍䅄䅁䅁䅯兤䅷䅁䅯儷䅯䅁䅯朵䅯䅁䅯眵䅯䅁䅅䅁䉁䅁䅁睂䅁䅁䅁䅑浺䅑杷允䅁䅁䅍䅁䑁䅁䅷䅁䭁䵁䱉䅁䭁䉁䝧䅁䉁䅁䅁允䅁䅁䅯杓䅙䅁杷允䅁䅁䅍䅁䑁䅁䅷䅁䭁䵁䱉䅁䭁䉁䝷䅁䉁䅁䅁允䅁䅁䅯兔䅙䅁杷允䅁䅁䅕䅁䑁䅁䅷䅁䭁䵁䱉䅁䭁佁䭫䅁䭁佁䭙䅁䭁佁䭣䅁䉁䅁䅁允䅁䅁䅯剔䅉䅁杷允䅁䅁䅕䅁䑁䅁䅷䅁䭁䵁䱉䅁䭁佁䭯䅁䭁佁䭙䅁䭁佁䭳䅁䉁䅁䅁允䅁䅁䅣䅁䅁䅁佂欵䵁䅉䅅䅁䙁䅁䅁睁䵁䅁䅁权䍄睃䅁权獄权䅁权浄权䅁权湄权䅁允䅁䅁䅅䅁䡁䅁䅁䅁杄佲䅖䍄䉁䅁䅁睁䅁䅁䅍䅄䅁䅁䅯睱䅷䅁䅯䅇䅙䅁䅅䅁䉁䅁䅁权䕂杂䅁䍄䉁䅁䅁睁䅁䅁䅍䅄䅁䅁䅯睱䅷䅁䅯杇䅙䅁䅅䅁䉁䅁䅁权乄杂䅁䍄䉁䅁䅁䅂䅁䅁䅍䅄䅁䅁䅯末䅅䅁䅯䅂䅁䅁䅯䅂䅉䅁䅅䅁䉁䅁䅁䅆㑁剃䅣䅁䅁䅁杷允䅁䅁䅕䅁䑁䅁䅷䅁䭁䭁䵳䅁䭁佁䭧䅁䭁佁䭙䅁䭁佁䭣䅁䉁䅁䅁允䅁䅁䅯李䅳䅁杷允䅁䅁䅕䅁䑁䅁䅷䅁䭁偁䱙䅁䭁佁䭧䅁䭁佁䭙䅁䭁佁䭣䅁䉁䅁䅁允䅁䅁䅯䅅䅑䅁杷允䅁䅁䅍䅁䑁䅁䅷䅁䭁䅁儰䅁䭁䍁䝙䅁䉁䅁䅁允䅁䅁䅕呣䬰㘱睐さ䵁䅉䅅䅁䕁䅁䅁睁䵁䅁䅁权歃允䅁权䉁杁䅁权䙁杁䅁允䅁䅁䅅䅁䙁䝁㝉䅪兣䵭䄱䍄䉁䅁䅁睁䅁䅁䅍䅄䅁䅁䅯杒䅷䅁䅯杇䅙䅁䅅䅁䉁䅁䅁权䅂杂䅁䍄䉁䅁䅁兂䅁䅁䅍䅄䅁䅁䅯睊䄸䅁䅯儵䅯䅁䅯朵䅯䅁䅯眵䅯䅁䅅䅁䉁䅁䅁权允䅂䅁䍄䉁䅁䅁兂䅁䅁䅍䅄䅁䅁䅯睥䄰䅁䅯儶䅯䅁䅯朵䅯䅁䅯眵䅯䅁䅅䅁䉁䅁䅁权允䅂䅁䍄䉁䅁䅁兂䅁䅁䅍䅄䅁䅁䅯睊䄸䅁䅯儷䅯䅁䅯朵䅯䅁䅯眵䅯䅁䅅䅁䉁䅁䅁权允䅂䅁䍄䉁䅁䅁睁䅁䅁䅍䅄䅁䅁䅯先䄰䅁䅯䅈䅙䅁䅅䅁䉁䅁䅁权偃杂䅁䍄䉁䅁䅁睁䅁䅁䅍䅄䅁䅁䅯先䄰䅁䅯杊䅙䅁䅅䅁䉁䅁䅁兂慃婭婭晭扬䅑杷允䅁䅁䅍䅁䑁䅁䅷䅁䭁䉁伴䅁䭁䉁䝷䅁䉁䅁䅁允䅁䅁䅯䄷䅙䅁杷允䅁䅁䅑䅁䑁䅁䅷䅁䭁䑁䉧䅁䭁䅁䅯䅁䭁䅁䍑䅁䉁䅁䅁允䅁䅁䅕䑗ね䡹⭙歎䵁䅉䅅䅁䕁䅁䅁睁䵁䅁䅁权敁杄䅁权晁杂䅁权杁杂䅁允䅁䅁䅅䅁䭁䩁䡙䅁䵁䅉䅅䅁䙁䅁䅁睁䵁䅁䅁权㉁睄䅁权瑄权䅁权浄权䅁权湄权䅁允䅁䅁䅅䅁䭁䉁䕁䅁䵁䅉䅅䅁䑁䅁䅁睁䵁䅁䅁权敁杄䅁权流杂䅁允䅁䅁䅅䅁䙁䭁䠵場啯氳䅤䍄䉁䅁䅁兂䅁䅁䅍䅄䅁䅁䅯杈䄴䅁䅯䄶䅯䅁䅯朵䅯䅁䅯眵䅯䅁䅅䅁䉁䅁䅁权允䅂䅁䍄䉁䅁䅁兂䅁䅁䅍䅄䅁䅁䅯杖䅳䅁䅯䄶䅯䅁䅯朵䅯䅁䅯眵䅯䅁䅅䅁䉁䅁䅁权允䅂䅁䍄䉁䅁䅁睁䅁䅁䅍䅄䅁䅁䅯剺䅁䅁䅯䅇䅙䅁䅅䅁䉁䅁䅁权䭂杂䅁䍄䉁䅁䅁䅂䅁䅁䅍䅄䅁䅁䅯剺䅁䅁䅯睈䅙䅁䅯䅉䅙䅁䅅䅁䉁䅁䅁权佁元䅁䍄䉁䅁䅁睁䅁䅁䅍䅄䅁䅁䅯剺䅁䅁䅯䅊䅙䅁䅅䅁䉁䅁䅁权偂杅䅁䍄䉁䅁䅁䅂䅁䅁䅍䅄䅁䅁䅯䅩䅅䅁䅯权䅁䅁䅯䅂䅉䅁䅅䅁䉁䅁䅁兂穁積積積卍䅑杷允䅁䅁䅑䅁䑁䅁䅷䅁䭁偁䉉䅁䭁䉁䅅䅁䭁䅁䅕䅁䉁䅁䅁允䅁䉁䅑䘴䄰睆䅁䅁䵁䅉䅅䅁䑁䅁䅁睁䵁䅁䅁权乄䅅䅁权流杂䅁允䅁䅁䅅䅁䙁䅁䅁䅁䅁䘰䅒䍄䉁䅁䅁䅂䅁䅁䅍䅄䅁䅁䅯入䅅䅁䅯允䅉䅁䅯杁䅉䅁䅅䅁䉁䅁䅁兂噃穧⭑爰兪䅑杷允䅁䅁䅕䅁䑁䅁䅷䅁䭁䵁儰䅁䭁佁䬰䅁䭁佁䭙䅁䭁佁䭣䅁䉁䅁䅁允䅁䅁䅯䅅䅑䅁杷允䅁䅁䅍䅁䑁䅁䅷䅁䭁䍁佁䅁䭁䉁䝧䅁䉁䅁䅁允䅁䅁䅯児䅙䅁杷允䅁䅁䅍䅁䑁䅁䅷䅁䭁䍁佁䅁䭁䉁䝷䅁䉁䅁䅁允䅁䅁䅯䅡䅣䅁杷允䅁䅁䅍䅁䑁䅁䅷䅁䭁䍁佁䅁䭁䉁䜴䅁䉁䅁䅁允䅁䅁䅯睭䅣䅁杷允䅁䅁䅍䅁䑁䅁䅷䅁䭁䍁佁䅁䭁䍁䝑䅁䉁䅁䅁允䅁䅁䅯䉕䅉䅁杷允䅁䅁䅑䅁䑁䅁䅷䅁䭁䥁䄴䅁䭁䅁䍅䅁䭁䅁䍕䅁䉁䅁䅁允䅁䅁䅕朴乶乆㍘〰䵁䅉䅅䅁䙁䅁䅁睁䵁䅁䅁权杁杄䅁权瑄权䅁权浄权䅁权湄权䅁允䅁䅁䅅䅁䡁䅁䅁䅁䅂畄䅚䍄䉁䅁䅁䅂䅁䅁䅍䅄䅁䅁䅯睗䅅䅁䅯权䅁䅁䅯䅂䅉䅁䅅䅁䉁䅁䅁兂湄㘫确欰䜰䅑杷允䅁䅁䅍䅁䑁䅁䅷䅁䭁䵁乍䅁䭁䉁䝯䅁䉁䅁䅁允䅁䅁䅯杷䅙䅁杷允䅁䅁䅍䅁䑁䅁䅷䅁䭁䵁乍䅁䭁䉁䜴䅁䉁䅁䅁允䅁䅁䅯䅉䅣䅁杷允䅁䅁䅍䅁䑁䅁䅷䅁䭁䵁乍䅁䭁䍁䝑䅁䉁䅁䅁允䅁䅁䅯剕䅉䅁杷允䅁䅁䅕䅁䑁䅁䅷䅁䭁䡁䵫䅁䭁佁䭯䅁䭁佁䭙䅁䭁佁䭳䅁䉁䅁䅁允䅁䅁䅣䅁䅁佁䡁欵䵁䅉䅅䅁䕁䅁䅁睁䵁䅁䅁权䍂允䅁权䉁杁䅁权䙁杁䅁允䅁䅁䅅䅁䙁䡁䥹䍧祊⬸䅚䍄䉁䅁䅁䅂䅁䅁䅍䅄䅁䅁䅯杶䅅䅁䅯允䅉䅁䅯杁䅉䅁䅅䅁䉁䅁䅁兂摁汨夷扫卐䅑杷允䅁䅁䅕䅁䑁䅁䅷䅁䭁䡁䵫䅁䭁佁䭷䅁䭁佁䭙䅁䭁佁䭣䅁䉁䅁䅁允䅁䅁䅣䅁䅁佁䡁欵䵁䅉䅅䅁䕁䅁䅁睁䵁䅁䅁权あ允䅁权剁䅁䅁权䕁杁䅁允䅁䅁䅅䅁啁䝁坹睋䅫䅁䅁䍄䉁䅁䅁兂䅁䅁䅍䅄䅁䅁䅯䄱䅳䅁䅯儶䅯䅁䅯朵䅯䅁䅯眵䅯䅁䅅䅁䉁䅁䅁权呂杅䅁䍄䉁䅁䅁睁䅁䅁䅍䅄䅁䅁䅯儵䅳䅁䅯䅇䅙䅁䅅䅁䉁䅁䅁权䭂杂䅁䍄䉁䅁䅁䅂䅁䅁䅍䅄䅁䅁䅯儵䅳䅁䅯睈䅙䅁䅯䅉䅙䅁䅅䅁䉁䅁䅁权穁䅅䅁䍄䉁䅁䅁睁䅁䅁䅍䅄䅁䅁䅯儵䅳䅁䅯䅊䅙䅁䅅䅁䉁䅁䅁权啂杅䅁䍄䉁䅁䅁睁䅁䅁䅍䅄䅁䅁䅯儵䅳䅁䅯杊䅙䅁䅅䅁䉁䅁䅁兂慃婭婭摭塬䅑杷允䅁䅁䅕䅁䑁䅁䅷䅁䭁佁䱕䅁䭁佁䭷䅁䭁佁䭙䅁䭁佁䭣䅁䉁䅁䅁允䅁䅁䅣䅁䅁䕁慄唵䵁䅉䅅䅁䕁䅁䅁睁䵁䅁䅁权呄䅁䅁权剁䅁䅁权䙁䅁䅁允䅁䅁䅅䅁啁䝁奂党䄸䅁䅁䍄䉁䅁䅁睁䅁䅁䅍䅄䅁䅁䅯桦䅁䅁䅯䅈䅙䅁䅅䅁䉁䅁䅁权煄杂䅁䍄䉁䅁䅁䅂䅁䅁䅍䅄䅁䅁䅯桦䅁䅁䅯睈䅙䅁䅯䅉䅙䅁䅅䅁䉁䅁䅁权坃杂䅁䍄䉁䅁䅁兂䅁䅁䅍䅄䅁䅁䅯桦䅁䅁䅯儵䅯䅁䅯朵䅯䅁䅯眵䅯䅁䅅䅁䉁䅁䅁权允䅂䅁䍄䉁䅁䅁兂䅁䅁䅍䅄䅁䅁䅯桦䅁䅁䅯儷䅯䅁䅯朵䅯䅁䅯眵䅯䅁䅅䅁䉁䅁䅁权允䅂䅁䍄䉁䅁䅁睁䅁䅁䅍䅄䅁䅁䅯儱䄰䅁䅯䅇䅙䅁䅅䅁䉁䅁䅁权䕂杂䅁䍄䉁䅁䅁睁䅁䅁䅍䅄䅁䅁䅯䅈䄸䅁䅯杇䅙䅁䅅䅁䉁䅁䅁权楂杂䅁䍄䉁䅁䅁䅂䅁䅁䅍䅄䅁䅁䅯兵䅁䅁䅯充䅁䅁䅯兂䅁䅁䅅䅁䉁䅁䅁䅆䅁佸慑䅁䅁䅁杷允䅁䅁䅍䅁䑁䅁䅷䅁䭁乁乕䅁䭁䉁䜴䅁䉁䅁䅁允䅁䅁䅯共䅣䅁杷允䅁䅁䅑䅁䑁䅁䅷䅁䭁偁䅅䅁䭁䅁䍅䅁䭁䅁䍕䅁䉁䅁䅁允䅁䅁䅕改睤祊块䔱䵁䅉䅅䅁䑁䅁䅁睁䵁䅁䅁权塄兄䅁权敁杂䅁允䅁䅁䅅䅁䭁䭁䝑䅁䵁䅉䅅䅁䕁䅁䅁睁䵁䅁䅁权千允䅁权䭁䅁䅁权䙁䅁䅁允䅁䅁䅅䅁䙁䉁癳匳䝑內䅬䍄䉁䅁䅁䅂䅁䅁䅍䅄䅁䅁䅯杵䅁䅁䅯充䅁䅁䅯䅂䅉䅁䅅䅁䉁䅁䅁䅆䅂捤噅䅁䅁䅁杷允䅁䅁䅑䅁䑁䅁䅷䅁䭁䥁䉉䅁䭁䉁䅅䅁䭁䅁䅕䅁䉁䅁䅁允䅁䉁䅑䙋䱔睁䅁䅁䵁䅉䅅䅁䕁䅁䅁睁䵁䅁䅁权噄兄䅁权晁杂䅁权杁杂䅁允䅁䅁䅅䅁䭁䙁单䅁䵁䅉䅅䅁䙁䅁䅁睁䵁䅁䅁权佂䅄䅁权瑄权䅁权浄权䅁权湄权䅁允䅁䅁䅅䅁䡁䅁䅁䅁杄⭳䅖䍄䉁䅁䅁兂䅁䅁䅍䅄䅁䅁䅯儱䄰䅁䅯䄶䅯䅁䅯朵䅯䅁䅯眵䅯䅁䅅䅁䉁䅁䅁权允䅂䅁䍄䉁䅁䅁兂䅁䅁䅍䅄䅁䅁䅯眱䄰䅁䅯䄶䅯䅁䅯朵䅯䅁䅯眵䅯䅁䅅䅁䉁䅁䅁权䝁睃䅁䍄䉁䅁䅁兂䅁䅁䅍䅄䅁䅁䅯儱䄰䅁䅯儶䅯䅁䅯朵䅯䅁䅯眵䅯䅁䅅䅁䉁䅁䅁权允䅂䅁䍄䉁䅁䅁兂䅁䅁䅍䅄䅁䅁䅯儱䄰䅁䅯朶䅯䅁䅯朵䅯䅁䅯眶䅯䅁䅅䅁䉁䅁䅁权允䅂䅁䍄䉁䅁䅁䅂䅁䅁䅍䅄䅁䅁䅯杮䅅䅁䅯充䅁䅁䅯䅂䅉䅁䅅䅁䉁䅁䅁䅆䅂畭䱉䅁䅁䅁杷允䅁䅁䅑䅁䑁䅁䅷䅁䭁䭁䈰䅁䭁䅁䅯䅁䭁䅁䍑䅁䉁䅁䅁允䅁䅁䅕桙奂扏䥔樷䴸䅉䅅䅁䕁䅁䅁睁䵁䅁䅁权权允䅁权剁䅁䅁权䕁杁䅁允䅁䅁䅅䅁啁䥁䉂祶䅫䅁䅁䍄䉁䅁䅁睁䅁䅁䅍䅄䅁䅁䅯睄䅷䅁䅯䅊䅙䅁䅅䅁䉁䅁䅁权塂杅䅁䍄䉁䅁䅁睁䅁䅁䅍䅄䅁䅁䅯睄䅷䅁䅯杊䅙䅁䅅䅁䉁䅁䅁兂㥁瑃橥䝣失䅑杷允䅁䅁䅑䅁䑁䅁䅷䅁䭁䑁䅣䅁䭁䅁䅑䅁䭁䅁䅕䅁䉁䅁䅁允䅁䉁䅑䠸䭁䅃䅁䅁䵁䅉䅅䅁䕁䅁䅁睁䵁䅁䅁权潁允䅁权䉁杁䅁权䙁杁䅁允䅁䅁䅅䅁䙁䕁㕃⽍⭓偳䅒䍄䉁䅁䅁䅂䅁䅁䅍䅄䅁䅁䅯睬䅅䅁䅯䅂䅁䅁䅯䅂䅉䅁䅅䅁䉁䅁䅁䅆䅃㝏䉙䅁䅁䅁杷允䅁䅁䅕䅁䑁䅁䅷䅁䭁䅁䴸䅁䭁佁䭯䅁䭁佁䭙䅁䭁佁䭳䅁䉁䅁䅁允䅁䅁䅣䅁䅁䥁佂欵䵁䅉䅅䅁䑁䅁䅁睁䵁䅁䅁权䝂睄䅁权慁杂䅁允䅁䅁䅅䅁䭁䙁䝫䅁䵁䅉䅅䅁䑁䅁䅁睁䵁䅁䅁权䝂睄䅁权流杂䅁允䅁䅁䅅䅁䙁乁橥䑣䬰ㅂ䅚䍄䉁䅁䅁兂䅁䅁䅍䅄䅁䅁䅯杒䄸䅁䅯儵䅯䅁䅯朵䅯䅁䅯眵䅯䅁䅅䅁䉁䅁䅁权允䅂䅁䍄䉁䅁䅁兂䅁䅁䅍䅄䅁䅁䅯杒䄸䅁䅯䄶䅯䅁䅯朵䅯䅁䅯眵䅯䅁䅅䅁䉁䅁䅁权允䅂䅁䍄䉁䅁䅁兂䅁䅁䅍䅄䅁䅁䅯杒䄸䅁䅯儶䅯䅁䅯朵䅯䅁䅯眵䅯䅁䅅䅁䉁䅁䅁权允䅂䅁䍄䉁䅁䅁兂䅁䅁䅍䅄䅁䅁䅯杒䄸䅁䅯儷䅯䅁䅯朵䅯䅁䅯眵䅯䅁䅅䅁䉁䅁䅁权允䅂䅁䍄䉁䅁䅁睁䅁䅁䅍䅄䅁䅁䅯睎䄸䅁䅯杇䅙䅁䅅䅁䉁䅁䅁权䅄杂䅁䍄䉁䅁䅁䅂䅁䅁䅍䅄䅁䅁䅯東䅁䅁䅯䅂䅁䅁䅯兂䅁䅁䅅䅁䉁䅁䅁䅆权卸䍫䅁䅁䅁杷允䅁䅁䅕䅁䑁䅁䅷䅁䭁䑁偣䅁䭁佁䭕䅁䭁佁䭙䅁䭁佁䭣䅁䉁䅁䅁允䅁䅁䅯睄䅳䅁杷允䅁䅁䅕䅁䑁䅁䅷䅁䭁䑁偣䅁䭁佁䭧䅁䭁佁䭙䅁䭁佁䭣䅁䉁䅁䅁允䅁䅁䅯杂䅳䅁杷允䅁䅁䅕䅁䑁䅁䅷䅁䭁䑁偣䅁䭁佁䭯䅁䭁佁䭙䅁䭁佁䭳䅁䉁䅁䅁允䅁䅁䅣䅁䅁䕁㥁欵䵁䅉䅅䅁䙁䅁䅁睁䵁䅁䅁权㍁睄䅁权獄权䅁权浄权䅁权湄权䅁允䅁䅁䅅䅁䡁䅁䅁䅁䅁畇䅚䍄䉁䅁䅁睁䅁䅁䅍䅄䅁䅁䅯睚䄰䅁䅯䅇䅙䅁䅅䅁䉁䅁䅁权㡂杂䅁䍄䉁䅁䅁睁䅁䅁䅍䅄䅁䅁䅯睚䄰䅁䅯杇䅙䅁䅅䅁䉁䅁䅁权婂杂䅁䍄䉁䅁䅁睁䅁䅁䅍䅄䅁䅁䅯睚䄰䅁䅯䅈䅙䅁䅅䅁䉁䅁䅁权䉂杂䅁䍄䉁䅁䅁睁䅁䅁䅍䅄䅁䅁䅯睚䄰䅁䅯杊䅙䅁䅅䅁䉁䅁䅁兂䅁䅁䅁䍁坂䅑杷允䅁䅁䅕䅁䑁䅁䅷䅁䭁䝁乣䅁䭁佁䬰䅁䭁佁䭙䅁䭁佁䭣䅁䉁䅁䅁允䅁䅁䅯䅅䅑䅁杷允䅁䅁䅑䅁䑁䅁䅷䅁䭁佁佉䅁䭁䉁䜸䅁䭁䍁䝁䅁䉁䅁䅁允䅁䅁䅯䅷䅫䅁杷允䅁䅁䅍䅁䑁䅁䅷䅁䭁佁佉䅁䭁䍁䝙䅁䉁䅁䅁允䅁䅁䅕㑈牘払佪啖䵁䅉䅅䅁䙁䅁䅁睁䵁䅁䅁权楄杄䅁权汄权䅁权浄权䅁权湄权䅁允䅁䅁䅅䅁䭁䉁䕁䅁䵁䅉䅅䅁䙁䅁䅁睁䵁䅁䅁权楄杄䅁权潄权䅁权浄权䅁权湄权䅁允䅁䅁䅅䅁䭁䉁䕁䅁䵁䅉䅅䅁䙁䅁䅁睁䵁䅁䅁权楄杄䅁权灄权䅁权浄权䅁权湄权䅁允䅁䅁䅅䅁䭁䉁䕁䅁䵁䅉䅅䅁䙁䅁䅁睁䵁䅁䅁权楄杄䅁权瑄权䅁权浄权䅁权湄权䅁允䅁䅁䅅䅁䭁䉁䕁䅁䵁䅉䅅䅁䑁䅁䅁睁䵁䅁䅁权奃睄䅁权奁杂䅁允䅁䅁䅅䅁䭁䕁䝯䅁䵁䅉䅅䅁䑁䅁䅁睁䵁䅁䅁权奃睄䅁权慁杂䅁允䅁䅁䅅䅁䭁䑁䝷䅁䵁䅉䅅䅁䑁䅁䅁睁䵁䅁䅁权奃睄䅁权敁杂䅁允䅁䅁䅅䅁䭁䥁䜸䅁䵁䅉䅅䅁䑁䅁䅁睁䵁䅁䅁权奃睄䅁权流杂䅁允䅁䅁䅅䅁䙁䉁䘫ㄶ㑇氳䅬䍄䉁䅁䅁兂䅁䅁䅍䅄䅁䅁䅯䅭䄸䅁䅯䄷䅯䅁䅯朵䅯䅁䅯眵䅯䅁䅅䅁䉁䅁䅁睂䅁䅁䅁䉙浔䅑杷允䅁䅁䅍䅁䑁䅁䅷䅁䭁䑁䱑䅁䭁䉁䝯䅁䉁䅁䅁允䅁䅁䅯睋䅙䅁杷允䅁䅁䅑䅁䑁䅁䅷䅁䭁䑁䱑䅁䭁䉁䜸䅁䭁䍁䝁䅁䉁䅁䅁允䅁䅁䅯眲䅙䅁杷允䅁䅁䅑䅁䑁䅁䅷䅁䭁䝁䈰䅁䭁䅁䍅䅁䭁䅁䍕䅁䉁䅁䅁允䅁䅁䅕祉畚汤偃唴䵁䅉䅅䅁䕁䅁䅁睁䵁䅁䅁权瑂允䅁权䉁杁䅁权䑁杁䅁允䅁䅁䅅䅁䙁佁䡧硑㙤瑕䅸䍄䉁䅁䅁睁䅁䅁䅍䅄䅁䅁䅯睸䄰䅁䅯杇䅙䅁䅅䅁䉁䅁䅁权婂杂䅁䍄䉁䅁䅁睁䅁䅁䅍䅄䅁䅁䅯睸䄰䅁䅯杊䅙䅁䅅䅁䉁䅁䅁兂啁歲桦牥奒䅑杷允䅁䅁䅕䅁䑁䅁䅷䅁䭁䵁乣䅁䭁佁䭧䅁䭁佁䭙䅁䭁佁䭣䅁䉁䅁䅁允䅁䅁䅯杂䅳䅁杷允䅁䅁䅕䅁䑁䅁䅷䅁䭁䵁乣䅁䭁佁䭯䅁䭁佁䭙䅁䭁佁䭳䅁䉁䅁䅁允䅁䅁䅣䅁䅁䭁㡁欵䵁䅉䅅䅁䑁䅁䅁睁䵁䅁䅁权䑁兄䅁权奁杂䅁允䅁䅁䅅䅁䭁䕁䝯䅁䵁䅉䅅䅁䑁䅁䅁睁䵁䅁䅁权䑁兄䅁权慁杂䅁允䅁䅁䅅䅁䭁䙁䜴䅁䵁䅉䅅䅁䑁䅁䅁睁䵁䅁䅁权䑁兄䅁权捁杂䅁允䅁䅁䅅䅁䭁䕁䜰䅁䵁䅉䅅䅁䙁䅁䅁睁䵁䅁䅁权㡂杄䅁权汄权䅁权浄权䅁权湄权䅁允䅁䅁䅅䅁䭁䉁䕁䅁䵁䅉䅅䅁䙁䅁䅁睁䵁䅁䅁权䑁兄䅁权灄权䅁权浄权䅁权湄权䅁允䅁䅁䅅䅁䭁䉁䕁䅁䵁䅉䅅䅁䑁䅁䅁睁䵁䅁䅁权慂䅄䅁权敁杂䅁允䅁䅁䅅䅁䭁䝁䡯䅁䵁䅉䅅䅁䕁䅁䅁睁䵁䅁䅁权慂䅄䅁权晁杂䅁权杁杂䅁允䅁䅁䅅䅁䭁䍁䩁䅁䵁䅉䅅䅁䑁䅁䅁睁䵁䅁䅁权慂䅄䅁权歁杂䅁允䅁䅁䅅䅁䭁䝁䝍䅁䵁䅉䅅䅁䙁䅁䅁睁䵁䅁䅁权慂䅄䅁权灄权䅁权浄权䅁权湄权䅁允䅁䅁䅅䅁䭁䉁䕁䅁䵁䅉䅅䅁䑁䅁䅁睁䵁䅁䅁权ㅁ兄䅁权捁杂䅁允䅁䅁䅅䅁䭁䕁䡉䅁䵁䅉䅅䅁䕁䅁䅁睁䵁䅁䅁权⽁允䅁权䉁杁䅁权䍁杁䅁允䅁䅁䅅䅁䙁䍁礲敮游㡗䄱䍄䉁䅁䅁兂䅁䅁䅍䅄䅁䅁䅯睙䄴䅁䅯儵䅯䅁䅯朵䅯䅁䅯眵䅯䅁䅅䅁䉁䅁䅁权允䅂䅁䍄䉁䅁䅁兂䅁䅁䅍䅄䅁䅁䅯朹䅳䅁䅯朶䅯䅁䅯朵䅯䅁䅯眶䅯䅁䅅䅁䉁䅁䅁权允䅂䅁䍄䉁䅁䅁兂䅁䅁䅍䅄䅁䅁䅯朹䅳䅁䅯䄷䅯䅁䅯朵䅯䅁䅯眵䅯䅁䅅䅁䉁䅁䅁权允䅂䅁䍄䉁䅁䅁兂䅁䅁䅍䅄䅁䅁䅯杍䅳䅁䅯朶䅯䅁䅯朵䅯䅁䅯眶䅯䅁䅅䅁䉁䅁䅁权允䅂䅁䍄䉁䅁䅁兂䅁䅁䅍䅄䅁䅁䅯杍䅳䅁䅯儷䅯䅁䅯朵䅯䅁䅯眵䅯䅁䅅䅁䉁䅁䅁权允䅂䅁䍄䉁䅁䅁睁䅁䅁䅍䅄䅁䅁䅯児䅳䅁䅯䅇䅙䅁䅅䅁䉁䅁䅁权婁杂䅁䍄䉁䅁䅁䅂䅁䅁䅍䅄䅁䅁䅯睈䅁䅁䅯䅂䅁䅁䅯䅂䅉䅁䅅䅁䉁䅁䅁䅆瑂卨䄰䅁䅁䅁杷允䅁䅁䅑䅁䑁䅁䅷䅁䭁䙁䉕䅁䭁䅁䅑䅁䭁䅁䍑䅁䉁䅁䅁允䅁䉁䅑䥵估允䅁䅁䵁䅉䅅䅁䕁䅁䅁睁䵁䅁䅁权㥁睃䅁权晁杂䅁权杁杂䅁允䅁䅁䅅䅁䭁䙁匸䅁䵁䅉䅅䅁䑁䅁䅁睁䵁䅁䅁权汄杄䅁权奁杂䅁允䅁䅁䅅䅁䭁䕁䝁䅁䵁䅉䅅䅁䑁䅁䅁睁䵁䅁䅁权汄杄䅁权慁杂䅁允䅁䅁䅅䅁䭁䕁䝁䅁䵁䅉䅅䅁䕁䅁䅁睁䵁䅁䅁权睁允䅁权䉁杁䅁权䑁杁䅁允䅁䅁䅅䅁䙁䉁坮煮瑍㡒䅤䍄䉁䅁䅁兂䅁䅁䅍䅄䅁䅁䅯儵䄴䅁䅯朶䅯䅁䅯朵䅯䅁䅯眶䅯䅁䅅䅁䉁䅁䅁权允䅂䅁䍄䉁䅁䅁睁䅁䅁䅍䅄䅁䅁䅯杮䄰䅁䅯杈䅙䅁䅅䅁䉁䅁䅁权祁杂䅁䍄䉁䅁䅁䅂䅁䅁䅍䅄䅁䅁䅯眷䅅䅁䅯权䅁䅁䅯兂䅁䅁䅅䅁䉁䅁䅁兂硂児塲⽯婁䅑杷允䅁䅁䅕䅁䑁䅁䅷䅁䭁䩁临䅁䭁佁䭧䅁䭁佁䭙䅁䭁佁䭣䅁䉁䅁䅁允䅁䅁䅯李䅳䅁杷允䅁䅁䅕䅁䑁䅁䅷䅁䭁䩁临䅁䭁佁䭷䅁䭁佁䭙䅁䭁佁䭣䅁䉁䅁䅁允䅁䅁䅣䅁䅁䵁䱄䔵䵁䅉䅅䅁䙁䅁䅁睁䵁䅁䅁权敃兄䅁权瑄权䅁权浄权䅁权湄权䅁允䅁䅁䅅䅁䡁䅁䅁䅁䅄⭹䅒䍄䉁䅁䅁睁䅁䅁䅍䅄䅁䅁䅯䅌䄴䅁䅯䅇䅙䅁䅅䅁䉁䅁䅁权㡂杂䅁䍄䉁䅁䅁睁䅁䅁䅍䅄䅁䅁䅯䅌䄴䅁䅯䅈䅙䅁䅅䅁䉁䅁䅁权婂杂䅁䍄䉁䅁䅁兂䅁䅁䅍䅄䅁䅁䅯䅌䄴䅁䅯朶䅯䅁䅯朵䅯䅁䅯眶䅯䅁䅅䅁䉁䅁䅁睂䅁䅁䅁䕉浄䅑杷允䅁䅁䅕䅁䑁䅁䅷䅁䭁䍁佷䅁䭁佁䬰䅁䭁佁䭙䅁䭁佁䭣䅁䉁䅁䅁允䅁䅁䅣䅁䅁䝁敁欵䵁䅉䅅䅁䕁䅁䅁睁䵁䅁䅁权噁杄䅁权晁杂䅁权杁杂䅁允䅁䅁䅅䅁䭁䝁卍䅁䵁䅉䅅䅁䙁䅁䅁睁䵁䅁䅁权噁杄䅁权汄权䅁权浄权䅁权湄权䅁允䅁䅁䅅䅁䭁䅁䰸䅁䵁䅉䅅䅁䑁䅁䅁睁䵁䅁䅁权䉂睄䅁权奁杂䅁允䅁䅁䅅䅁䭁䡁䝷䅁䵁䅉䅅䅁䙁䅁䅁睁䵁䅁䅁权䉂睄䅁权潄权䅁权浄权䅁权湄权䅁允䅁䅁䅅䅁䭁䉁䕁䅁䵁䅉䅅䅁䙁䅁䅁睁䵁䅁䅁权䉂睄䅁权灄权䅁权浄权䅁权湄权䅁允䅁䅁䅅䅁䭁䉁䕁䅁䵁䅉䅅䅁䙁䅁䅁睁䵁䅁䅁权䉂睄䅁权煄权䅁权浄权䅁权牄权䅁允䅁䅁䅅䅁䭁䉁䕁䅁䵁䅉䅅䅁䕁䅁䅁睁䵁䅁䅁权捂䅁䅁权䭁䅁䅁权䙁䅁䅁允䅁䅁䅅䅁䙁䩁婱婭婭晭⽅䍄䉁䅁䅁睁䅁䅁䅍䅄䅁䅁䅯睥䅷䅁䅯杇䅙䅁䅅䅁䉁䅁䅁权婂杂䅁䍄䉁䅁䅁睁䅁䅁䅍䅄䅁䅁䅯睥䅷䅁䅯杊䅙䅁䅅䅁䉁䅁䅁兂㑃潈牘单啨䅑杷允䅁䅁䅕䅁䑁䅁䅷䅁䭁䝁䵑䅁䭁佁䭫䅁䭁佁䭙䅁䭁佁䭣䅁䉁䅁䅁允䅁䅁䅯䅅䅑䅁杷允䅁䅁䅑䅁䑁䅁䅷䅁䭁䱁䈰䅁䭁䉁䅅䅁䭁䅁䍑䅁䉁䅁䅁允䅁䉁䅑䉧䝁睉䅁䅁䵁䅉䅅䅁䙁䅁䅁睁䵁䅁䅁权㝂䅄䅁权汄权䅁权浄权䅁权湄权䅁允䅁䅁䅅䅁䭁䉁䕁䅁䵁䅉䅅䅁䑁䅁䅁睁䵁䅁䅁权浄兄䅁权慁杂䅁允䅁䅁䅅䅁䭁䝁䝉䅁䵁䅉䅅䅁䑁䅁䅁睁䵁䅁䅁权浄兄䅁权捁杂䅁允䅁䅁䅅䅁䭁䝁䝉䅁䵁䅉䅅䅁䑁䅁䅁睁䵁䅁䅁权浄兄䅁权敁杂䅁允䅁䅁䅅䅁䭁䑁䝑䅁䵁䅉䅅䅁䕁䅁䅁睁䵁䅁䅁权䱁允䅁权剁䅁䅁权䕁杁䅁允䅁䅁䅅䅁啁䙁䅧穃䅍䅁䅁䍄䉁䅁䅁䅂䅁䅁䅍䅄䅁䅁䅯兏䅁䅁䅯䅂䅁䅁䅯䅂䅉䅁䅅䅁䉁䅁䅁䅆奁留䅫䅁䅁䅁杷允䅁䅁䅕䅁䑁䅁䅷䅁䭁佁乙䅁䭁佁䭫䅁䭁佁䭙䅁䭁佁䭣䅁䉁䅁䅁允䅁䅁䅯䅅䅑䅁杷允䅁䅁䅕䅁䑁䅁䅷䅁䭁䍁乷䅁䭁佁䭫䅁䭁佁䭙䅁䭁佁䭣䅁䉁䅁䅁允䅁䅁䅯䉚䅉䅁杷允䅁䅁䅕䅁䑁䅁䅷䅁䭁䍁乷䅁䭁佁䭷䅁䭁佁䭙䅁䭁佁䭣䅁䉁䅁䅁允䅁䅁䅣䅁䅁佁剄唵䵁䅉䅅䅁䑁䅁䅁睁䵁䅁䅁权䡁兄䅁权奁杂䅁允䅁䅁䅅䅁䭁䍁䝫䅁䵁䅉䅅䅁䑁䅁䅁睁䵁䅁䅁权䡁兄䅁权流杂䅁允䅁䅁䅅䅁䙁佁㙆䭆䠵噁䅨䍄䉁䅁䅁䅂䅁䅁䅍䅄䅁䅁䅯䅶䅁䅁䅯充䅁䅁䅯兂䅁䅁䅅䅁䉁䅁䅁䅆䅃晎䩴䅁䅁䅁杷允䅁䅁䅕䅁䑁䅁䅷䅁䭁䅁乣䅁䭁佁䭕䅁䭁佁䭙䅁䭁佁䭣䅁䉁䅁䅁允䅁䅁䅯儫䅯䅁杷允䅁䅁䅕䅁䑁䅁䅷䅁䭁䅁乣䅁䭁佁䭧䅁䭁佁䭙䅁䭁佁䭣䅁䉁䅁䅁允䅁䅁䅯杢䅳䅁杷允䅁䅁䅍䅁䑁䅁䅷䅁䭁䙁䱣䅁䭁䉁䝯䅁䉁䅁䅁允䅁䅁䅯児䅙䅁杷允䅁䅁䅍䅁䑁䅁䅷䅁䭁䙁䱣䅁䭁䉁䝷䅁䉁䅁䅁允䅁䅁䅯䄷䅙䅁杷允䅁䅁䅍䅁䑁䅁䅷䅁䭁䙁䱣䅁䭁䍁䝙䅁䉁䅁䅁允䅁䅁䅕㡪ㅌ䙋晸歖䵁䅉䅅䅁䙁䅁䅁睁䵁䅁䅁权塂睃䅁权潄权䅁权浄权䅁权湄权䅁允䅁䅁䅅䅁䭁䉁䕁䅁䵁䅉䅅䅁䙁䅁䅁睁䵁䅁䅁权塂睃䅁权煄权䅁权浄权䅁权牄权䅁允䅁䅁䅅䅁䭁䉁䕁䅁䵁䅉䅅䅁䙁䅁䅁睁䵁䅁䅁权塂睃䅁权瑄权䅁权浄权䅁权湄权䅁允䅁䅁䅅䅁䭁䉁䕁䅁䵁䅉䅅䅁䙁䅁䅁睁䵁䅁䅁权㕃兄䅁权潄权䅁权浄权䅁权湄权䅁允䅁䅁䅅䅁䭁䉁䕁䅁䵁䅉䅅䅁䙁䅁䅁睁䵁䅁䅁权㕃兄䅁权瑄权䅁权浄权䅁权湄权䅁允䅁䅁䅅䅁䭁䉁䕁䅁䵁䅉䅅䅁䙁䅁䅁睁䵁䅁䅁权䡃睃䅁权汄权䅁权浄权䅁权湄权䅁允䅁䅁䅅䅁䭁䉁䕁䅁䵁䅉䅅䅁䑁䅁䅁睁䵁䅁䅁权允睃䅁权捁杂䅁允䅁䅁䅅䅁䭁䝁䡧䅁䵁䅉䅅䅁䑁䅁䅁睁䵁䅁䅁权湄兄䅁权敁杂䅁允䅁䅁䅅䅁䭁䩁䝑䅁䵁䅉䅅䅁䙁䅁䅁睁䵁䅁䅁权獁䅄䅁权獄权䅁权浄权䅁权湄权䅁允䅁䅁䅅䅁䡁䅁䅁䅁权敇䅚䍄䉁䅁䅁兂䅁䅁䅍䅄䅁䅁䅯䅅䅳䅁䅯儵䅯䅁䅯朵䅯䅁䅯眵䅯䅁䅅䅁䉁䅁䅁权允䅂䅁䍄䉁䅁䅁兂䅁䅁䅍䅄䅁䅁䅯䅅䅳䅁䅯䄷䅯䅁䅯朵䅯䅁䅯眵䅯䅁䅅䅁䉁䅁䅁权允䅂䅁䍄䉁䅁䅁兂䅁䅁䅍䅄䅁䅁䅯䅅䅳䅁䅯儷䅯䅁䅯朵䅯䅁䅯眵䅯䅁䅅䅁䉁䅁䅁权允䅂䅁䍄䉁䅁䅁睁䅁䅁䅍䅄䅁䅁䅯兰䄰䅁䅯䅈䅙䅁䅅䅁䉁䅁䅁权䩂杂䅁䍄䉁䅁䅁䅂䅁䅁䅍䅄䅁䅁䅯杹䅅䅁䅯允䅉䅁䅯睁䅉䅁䅅䅁䉁䅁䅁兂㡂夹䜴敶噳兑杷允䅁䅁䅕䅁䑁䅁䅷䅁䭁䝁偅䅁䭁佁䬰䅁䭁佁䭙䅁䭁佁䭣䅁䉁䅁䅁允䅁䅁䅯䅅䅑䅁杷允䅁䅁䅑䅁䑁䅁䅷䅁䭁䭁乕䅁䭁䉁䜸䅁䭁䍁䝁䅁䉁䅁䅁允䅁䅁䅯硅䅁䅁杷允䅁䅁䅍䅁䑁䅁䅷䅁䭁䭁乕䅁䭁䍁䝑䅁䉁䅁䅁允䅁䅁䅯桚䅉䅁杷允䅁䅁䅍䅁䑁䅁䅷䅁䭁䭁乕䅁䭁䍁䝙䅁䉁䅁䅁允䅁䅁䅕㘱睎児䡰ざ䵁䅉䅅䅁䙁䅁䅁睁䵁䅁䅁权汃兄䅁权汄权䅁权浄权䅁权湄权䅁允䅁䅁䅅䅁䭁䉁䕁䅁䵁䅉䅅䅁䙁䅁䅁睁䵁䅁䅁权汃兄䅁权潄权䅁权浄权䅁权湄权䅁允䅁䅁䅅䅁䭁䉁䕁䅁䵁䅉䅅䅁䙁䅁䅁睁䵁䅁䅁权汃兄䅁权瑄权䅁权浄权䅁权湄权䅁允䅁䅁䅅䅁䭁䉁䕁䅁䵁䅉䅅䅁䙁䅁䅁睁䵁䅁䅁权瑄杄䅁权灄权䅁权浄权䅁权湄权䅁允䅁䅁䅅䅁䭁䝁卣䅁䵁䅉䅅䅁䑁䅁䅁睁䵁䅁䅁权兄䅄䅁权慁杂䅁允䅁䅁䅅䅁䭁䵁䝍䅁䵁䅉䅅䅁䕁䅁䅁睁䵁䅁䅁权佄䅄䅁权晁杂䅁权杁杂䅁允䅁䅁䅅䅁䭁䱁䭙䅁䵁䅉䅅䅁䕁䅁䅁睁䵁䅁䅁权偄䅄䅁权晁杂䅁权杁杂䅁允䅁䅁䅅䅁䭁䕁䝷䅁䵁䅉䅅䅁䙁䅁䅁睁䵁䅁䅁权佄䅄䅁权潄权䅁权浄权䅁权湄权䅁允䅁䅁䅅䅁䭁䉁䕁䅁䵁䅉䅅䅁䙁䅁䅁睁䵁䅁䅁权兄䅄䅁权潄权䅁权浄权䅁权湄权䅁允䅁䅁䅅䅁䭁䉁䕁䅁䵁䅉䅅䅁䙁䅁䅁睁䵁䅁䅁权偄䅄䅁权灄权䅁权浄权䅁权湄权䅁允䅁䅁䅅䅁䭁䉁䕁䅁䵁䅉䅅䅁䙁䅁䅁睁䵁䅁䅁权佄䅄䅁权獄权䅁权浄权䅁权湄权䅁允䅁䅁䅅䅁䭁䉁䕁䅁䵁䅉䅅䅁䙁䅁䅁睁䵁䅁䅁权佄䅄䅁权瑄权䅁权浄权䅁权湄权䅁允䅁䅁䅅䅁䭁䉁䕁䅁䵁䅉䅅䅁䑁䅁䅁睁䵁䅁䅁权杂䅄䅁权流杂䅁允䅁䅁䅅䅁䙁佁剸䉵䘶ㅇ䅎䍄䉁䅁䅁睁䅁䅁䅍䅄䅁䅁䅯睉䅷䅁䅯杇䅙䅁䅅䅁䉁䅁䅁权䑄杂䅁䍄䉁䅁䅁兂䅁䅁䅍䅄䅁䅁䅯䅙䅷䅁䅯儷䅯䅁䅯朵䅯䅁䅯眵䅯䅁䅅䅁䉁䅁䅁睂䅁䅁䅁䕙浔䅑杷允䅁䅁䅍䅁䑁䅁䅷䅁䭁䕁䱍䅁䭁䉁䝷䅁䉁䅁䅁允䅁䅁䅯杋䅙䅁杷允䅁䅁䅑䅁䑁䅁䅷䅁䭁䍁䈸䅁䭁䉁䅅䅁䭁䅁䅕䅁䉁䅁䅁允䅁䉁䅑浈び䅁䅁䅁䵁䅉䅅䅁䕁䅁䅁睁䵁䅁䅁权䑂睃䅁权晁杂䅁权杁杂䅁允䅁䅁䅅䅁䭁䩁䭣䅁䵁䅉䅅䅁䑁䅁䅁睁䵁䅁䅁权兂䅄䅁权慁杂䅁允䅁䅁䅅䅁䭁䙁䜸䅁䵁䅉䅅䅁䑁䅁䅁睁䵁䅁䅁权兂䅄䅁权捁杂䅁允䅁䅁䅅䅁䭁䑁䜸䅁䵁䅉䅅䅁䕁䅁䅁睁䵁䅁䅁权䥂允䅁权䕁䅁䅁权䕁杁䅁允䅁䅁䅅䅁啁乁䰹䅇䅁䅁䅁䍄䉁䅁䅁䅂䅁䅁䅍䅄䅁䅁䅯睭䅅䅁䅯允䅉䅁䅯杁䅉䅁䅅䅁䉁䅁䅁兂睄卫偧䥘汦䅑杷允䅁䅁䅑䅁䑁䅁䅷䅁䭁䥁䉍䅁䭁䅁䍅䅁䭁䅁䍉䅁䉁䅁䅁允䅁䅁䅕愷瑡伱䵙䔵䵁䅉䅅䅁䑁䅁䅁睁䵁䅁䅁权兂䅄䅁权歁杂䅁允䅁䅁䅅䅁䭁䉁䕁䅁䵁䅉䅅䅁䕁䅁䅁睁䵁䅁䅁权䝃兄䅁权晁杂䅁权杁杂䅁允䅁䅁䅅䅁䭁䉁䡧䅁䵁䅉䅅䅁䑁䅁䅁睁䵁䅁䅁权兂䅄䅁权流杂䅁允䅁䅁䅅䅁䙁䙁偹癷潕䘷䅒䍄䉁䅁䅁兂䅁䅁䅍䅄䅁䅁䅯䅕䅷䅁䅯䄶䅯䅁䅯朵䅯䅁䅯眵䅯䅁䅅䅁䉁䅁䅁权允䅂䅁䍄䉁䅁䅁睁䅁䅁䅍䅄䅁䅁䅯杹䅷䅁䅯杇䅙䅁䅅䅁䉁䅁䅁权㉃杂䅁䍄䉁䅁䅁睁䅁䅁䅍䅄䅁䅁䅯杹䅷䅁䅯䅈䅙䅁䅅䅁䉁䅁䅁权兄杂䅁䍄䉁䅁䅁䅂䅁䅁䅍䅄䅁䅁䅯杹䅷䅁䅯睈䅙䅁䅯䅉䅙䅁䅅䅁䉁䅁䅁权摂权䅁䍄䉁䅁䅁睁䅁䅁䅍䅄䅁䅁䅯杹䅷䅁䅯杊䅙䅁䅅䅁䉁䅁䅁兂偃癷潕䕘䄹䅑杷允䅁䅁䅑䅁䑁䅁䅷䅁䭁乁䉕䅁䭁䅁䅯䅁䭁䅁䍑䅁䉁䅁䅁允䅁䅁䅕穐敖歵䵮啉䵁䅉䅅䅁䑁䅁䅁睁䵁䅁䅁权ㅁ兄䅁权流杂䅁允䅁䅁䅅䅁䙁䉁畓⭒㙆䙸䅚䍄䉁䅁䅁䅂䅁䅁䅍䅄䅁䅁䅯睚䅅䅁䅯允䅉䅁䅯睁䅉䅁䅅䅁䉁䅁䅁兂䍂䔷桹䕌䙍兑杷允䅁䅁䅑䅁䑁䅁䅷䅁䭁䡁䉯䅁䭁䅁䅯䅁䭁䅁䅕䅁䉁䅁䅁允䅁䅁䅕匳䝑婧䑖あ䵁䅉䅅䅁䙁䅁䅁睁䵁䅁䅁权ㅁ兄䅁权獄权䅁权浄权䅁权湄权䅁允䅁䅁䅅䅁䭁䉁䕁䅁䵁䅉䅅䅁䑁䅁䅁睁䵁䅁䅁权乁䅅䅁权慁杂䅁允䅁䅁䅅䅁䭁䝁䝉䅁䵁䅉䅅䅁䕁䅁䅁睁䵁䅁䅁权灃䅁䅁权剁䅁䅁权䙁䅁䅁允䅁䅁䅅䅁啁䝁䝄祢䄰䅁䅁䍄䉁䅁䅁䅂䅁䅁䅍䅄䅁䅁䅯剄䅁䅁䅯睈䅙䅁䅯䅉䅙䅁䅅䅁䉁䅁䅁权䵂杂䅁䍄䉁䅁䅁睁䅁䅁䅍䅄䅁䅁䅯剄䅁䅁䅯䅊䅙䅁䅅䅁䉁䅁䅁权䥁睂䅁䍄䉁䅁䅁兂䅁䅁䅍䅄䅁䅁䅯剄䅁䅁䅯儵䅯䅁䅯朵䅯䅁䅯眵䅯䅁䅅䅁䉁䅁䅁权允䅂䅁䍄䉁䅁䅁兂䅁䅁䅍䅄䅁䅁䅯剄䅁䅁䅯儶䅯䅁䅯朵䅯䅁䅯眵䅯䅁䅅䅁䉁䅁䅁权允䅂䅁䍄䉁䅁䅁䅂䅁䅁䅍䅄䅁䅁䅯眸䅅䅁䅯允䅉䅁䅯兂䅉䅁䅅䅁䉁䅁䅁兂摂焰坒呴术䅑杷允䅁䅁䅑䅁䑁䅁䅷䅁䭁偁䉍䅁䭁䅁䍅䅁䭁䅁䍍䅁䉁䅁䅁允䅁䅁䅕渷⽷摴灕〳䵁䅉䅅䅁䙁䅁䅁睁䵁䅁䅁权乁䅅䅁权獄权䅁权浄权䅁权湄权䅁允䅁䅁䅅䅁䭁䉁䕁䅁䵁䅉䅅䅁䑁䅁䅁睁䵁䅁䅁权䑃兄䅁权奁杂䅁允䅁䅁䅅䅁䭁䕁䝁䅁䵁䅉䅅䅁䑁䅁䅁睁䵁䅁䅁权䑃兄䅁权捁杂䅁允䅁䅁䅅䅁䭁䅁䡷䅁䵁䅉䅅䅁䙁䅁䅁睁䵁䅁䅁权䑃兄䅁权潄权䅁权浄权䅁权湄权䅁允䅁䅁䅅䅁䭁䅁䱙䅁䵁䅉䅅䅁䙁䅁䅁睁䵁䅁䅁权䑃兄䅁权灄权䅁权浄权䅁权湄权䅁允䅁䅁䅅䅁䭁䝁卯䅁䵁䅉䅅䅁䙁䅁䅁睁䵁䅁䅁权䑃兄䅁权煄权䅁权浄权䅁权牄权䅁允䅁䅁䅅䅁䡁䅁䅁䅁杄畍䅚䍄䉁䅁䅁睁䅁䅁䅍䅄䅁䅁䅯睃䄴䅁䅯杈䅙䅁䅅䅁䉁䅁䅁权桂杂䅁䍄䉁䅁䅁兂䅁䅁䅍䅄䅁䅁䅯光䄰䅁䅯䄶䅯䅁䅯朵䅯䅁䅯眵䅯䅁䅅䅁䉁䅁䅁权䝁睃䅁䍄䉁䅁䅁兂䅁䅁䅍䅄䅁䅁䅯睃䄴䅁䅯朶䅯䅁䅯朵䅯䅁䅯眶䅯䅁䅅䅁䉁䅁䅁权允䅂䅁䍄䉁䅁䅁䅂䅁䅁䅍䅄䅁䅁䅯睒䄰䅁䅯睈䅙䅁䅯䅉䅙䅁䅅䅁䉁䅁䅁权瑂杂䅁䍄䉁䅁䅁睁䅁䅁䅍䅄䅁䅁䅯睒䄰䅁䅯杊䅙䅁䅅䅁䉁䅁䅁兂㝂䭆䠵圴坰䅑杷允䅁䅁䅕䅁䑁䅁䅷䅁䭁䕁乣䅁䭁佁䭕䅁䭁佁䭙䅁䭁佁䭣䅁䉁䅁䅁允䅁䅁䅯李䅳䅁杷允䅁䅁䅕䅁䑁䅁䅷䅁䭁䕁乣䅁䭁佁䭷䅁䭁佁䭙䅁䭁佁䭣䅁䉁䅁䅁允䅁䅁䅣䅁䅁䵁㡂〴䵁䅉䅅䅁䕁䅁䅁睁䵁䅁䅁权㉂䅁䅁权䉁杁䅁权䑁杁䅁允䅁䅁䅅䅁䙁偁婷婶匷敮䅆䍄䉁䅁䅁兂䅁䅁䅍䅄䅁䅁䅯睒䄰䅁䅯儷䅯䅁䅯朵䅯䅁䅯眵䅯䅁䅅䅁䉁䅁䅁睂䅁䅁䅁䡷橺䅑杷允䅁䅁䅍䅁䑁䅁䅷䅁䭁䥁䱧䅁䭁䉁䝯䅁䉁䅁䅁允䅁䅁䅯杙䅙䅁杷允䅁䅁䅑䅁䑁䅁䅷䅁䭁䥁䱧䅁䭁䉁䜸䅁䭁䍁䝁䅁䉁䅁䅁允䅁䅁䅯䅔䅙䅁杷允䅁䅁䅕䅁䑁䅁䅷䅁䭁䥁䱧䅁䭁佁䭯䅁䭁佁䭙䅁䭁佁䭳䅁䉁䅁䅁允䅁䅁䅯䅅䅑䅁杷允䅁䅁䅕䅁䑁䅁䅷䅁䭁䥁䱧䅁䭁佁䬰䅁䭁佁䭙䅁䭁佁䭣䅁䉁䅁䅁允䅁䅁䅯䅅䅑䅁杷允䅁䅁䅑䅁䑁䅁䅷䅁䭁乁䵕䅁䭁䉁䜸䅁䭁䍁䝁䅁䉁䅁䅁允䅁䅁䅯䅅䅣䅁杷允䅁䅁䅕䅁䑁䅁䅷䅁䭁乁䵕䅁䭁佁䭕䅁䭁佁䭙䅁䭁佁䭣䅁䉁䅁䅁允䅁䅁䅯䅅䅑䅁杷允䅁䅁䅕䅁䑁䅁䅷䅁䭁乁䵕䅁䭁佁䭷䅁䭁佁䭙䅁䭁佁䭣䅁䉁䅁䅁允䅁䅁䅯䅅䅑䅁杷允䅁䅁䅍䅁䑁䅁䅷䅁䭁乁䱣䅁䭁䉁䝯䅁䉁䅁䅁允䅁䅁䅯䅢䅙䅁杷允䅁䅁䅕䅁䑁䅁䅷䅁䭁乁䱣䅁䭁佁䭫䅁䭁佁䭙䅁䭁佁䭣䅁䉁䅁䅁允䅁䅁䅯䅅䅑䅁杷允䅁䅁䅕䅁䑁䅁䅷䅁䭁乁䱣䅁䭁佁䭯䅁䭁佁䭙䅁䭁佁䭳䅁䉁䅁䅁允䅁䅁䅯䅅䅑䅁杷允䅁䅁䅕䅁䑁䅁䅷䅁䭁乁䱣䅁䭁佁䬰䅁䭁佁䭙䅁䭁佁䭣䅁䉁䅁䅁允䅁䅁䅯䅅䅑䅁杷允䅁䅁䅑䅁䑁䅁䅷䅁䭁䩁䵷䅁䭁䉁䜸䅁䭁䍁䝁䅁䉁䅁䅁允䅁䅁䅯剢䅉䅁杷允䅁䅁䅕䅁䑁䅁䅷䅁䭁䩁䵷䅁䭁佁䭫䅁䭁佁䭙䅁䭁佁䭣䅁䉁䅁䅁允䅁䅁䅯䄰䅳䅁杷允䅁䅁䅑䅁䑁䅁䅷䅁䭁佁䅫䅁䭁䉁䅅䅁䭁䅁䅕䅁䉁䅁䅁允䅁䉁䅑䍧潉全䅁䅁䵁䅉䅅䅁䕁䅁䅁睁䵁䅁䅁权㕁允䅁权䉁杁䅁权䙁杁䅁允䅁䅁䅅䅁䙁乁㕎扁⭑佯䅒䍄䉁䅁䅁兂䅁䅁䅍䅄䅁䅁䅯䅮䅷䅁䅯朶䅯䅁䅯朵䅯䅁䅯眶䅯䅁䅅䅁䉁䅁䅁睂䅁䅁䅁䑁浄䅑杷允䅁䅁䅍䅁䑁䅁䅷䅁䭁䙁䴴䅁䭁䉁䝯䅁䉁䅁䅁允䅁䅁䅯睋䅙䅁杷允䅁䅁䅑䅁䑁䅁䅷䅁䭁佁䅑䅁䭁䅁䅑䅁䭁䅁䍑䅁䉁䅁䅁允䅁䉁䅑晸獳䅁䅁䅁䵁䅉䅅䅁䙁䅁䅁睁䵁䅁䅁权敂䅄䅁权汄权䅁权浄权䅁权湄权䅁允䅁䅁䅅䅁䭁䑁䱧䅁䵁䅉䅅䅁䑁䅁䅁睁䵁䅁䅁权歄兄䅁权敁杂䅁允䅁䅁䅅䅁䭁䵁䝷䅁䵁䅉䅅䅁䙁䅁䅁睁䵁䅁䅁权敂䅄䅁权煄权䅁权浄权䅁权牄权䅁允䅁䅁䅅䅁䡁䅁䅁䅁杁畔䅚䍄䉁䅁䅁睁䅁䅁䅍䅄䅁䅁䅯眱䅷䅁䅯杇䅙䅁䅅䅁䉁䅁䅁权時杂䅁䍄䉁䅁䅁睁䅁䅁䅍䅄䅁䅁䅯眱䅷䅁䅯䅈䅙䅁䅅䅁䉁䅁䅁权⽁杂䅁䍄䉁䅁䅁兂䅁䅁䅍䅄䅁䅁䅯眱䅷䅁䅯䄶䅯䅁䅯朵䅯䅁䅯眵䅯䅁䅅䅁䉁䅁䅁权㉁睃䅁䍄䉁䅁䅁兂䅁䅁䅍䅄䅁䅁䅯眱䅷䅁䅯䄷䅯䅁䅯朵䅯䅁䅯眵䅯䅁䅅䅁䉁䅁䅁睂䅁䅁䅁䐴浲䅑杷允䅁䅁䅍䅁䑁䅁䅷䅁䭁䑁䰸䅁䭁䍁䝑䅁䉁䅁䅁允䅁䅁䅯桢䅉䅁杷允䅁䅁䅕䅁䑁䅁䅷䅁䭁䑁䰸䅁䭁佁䭧䅁䭁佁䭙䅁䭁佁䭣䅁䉁䅁䅁允䅁䅁䅯䅅䅑䅁杷允䅁䅁䅕䅁䑁䅁䅷䅁䭁䑁䰸䅁䭁佁䭫䅁䭁佁䭙䅁䭁佁䭣䅁䉁䅁䅁允䅁䅁䅯䅅䅑䅁杷允䅁䅁䅑䅁䑁䅁䅷䅁䭁偁䅁䅁䭁䉁䅅䅁䭁䅁䅕䅁䉁䅁䅁允䅁䉁䅑䥧䵚睇䅁䅁䵁䅉䅅䅁䙁䅁䅁睁䵁䅁䅁权楂䅄䅁权灄权䅁权浄权䅁权湄权䅁允䅁䅁䅅䅁䭁䡁十䅁䵁䅉䅅䅁䙁䅁䅁睁䵁䅁䅁权楂䅄䅁权獄权䅁权浄权䅁权湄权䅁允䅁䅁䅅䅁䡁䅁䅁䅁䅂低䅚䍄䉁䅁䅁睁䅁䅁䅍䅄䅁䅁䅯元䄸䅁䅯䅇䅙䅁䅅䅁䉁䅁䅁权瑁杂䅁䍄䉁䅁䅁睁䅁䅁䅍䅄䅁䅁䅯元䄸䅁䅯杇䅙䅁䅅䅁䉁䅁䅁权瑁杂䅁䍄䉁䅁䅁䅂䅁䅁䅍䅄䅁䅁䅯䄫䅅䅁䅯充䅁䅁䅯䅂䅉䅁䅅䅁䉁䅁䅁䅆杄晃䔰䅁䅁䅁杷允䅁䅁䅍䅁䑁䅁䅷䅁䭁䅁偫䅁䭁䉁䜴䅁䉁䅁䅁允䅁䅁䅯兘䅙䅁杷允䅁䅁䅑䅁䑁䅁䅷䅁䭁䅁偫䅁䭁䉁䜸䅁䭁䍁䝁䅁䉁䅁䅁允䅁䅁䅯眴䅣䅁杷允䅁䅁䅑䅁䑁䅁䅷䅁䭁䝁䅣䅁䭁䅁䅯䅁䭁䅁䍑䅁䉁䅁䅁允䅁䅁䅕硫䕧杖琴歂䵁䅉䅅䅁䕁䅁䅁睁䵁䅁䅁权汄䅁䅁权䭁䅁䅁权䙁䅁䅁允䅁䅁䅅䅁䙁䝁匸㡧䭄敯⼰䍄䉁䅁䅁兂䅁䅁䅍䅄䅁䅁䅯元䄸䅁䅯朶䅯䅁䅯朵䅯䅁䅯眶䅯䅁䅅䅁䉁䅁䅁睂䅁䅁䅁䍙浪䅑杷允䅁䅁䅑䅁䑁䅁䅷䅁䭁䝁䅍䅁䭁䉁䅅䅁䭁䅁䅕䅁䉁䅁䅁允䅁䉁䅑䤴瑨兆䅁䅁䵁䅉䅅䅁䙁䅁䅁睁䵁䅁䅁权㉃睃䅁权潄权䅁权浄权䅁权湄权䅁允䅁䅁䅅䅁䭁䉁䕁䅁䵁䅉䅅䅁䑁䅁䅁睁䵁䅁䅁权畄睄䅁权敁杂䅁允䅁䅁䅅䅁䭁䙁䝁䅁䵁䅉䅅䅁䕁䅁䅁睁䵁䅁䅁权汄允䅁权䭁䅁䅁权䕁杁䅁允䅁䅁䅅䅁䙁䉁愱䑚晶硔䅬䍄䉁䅁䅁睁䅁䅁䅍䅄䅁䅁䅯朷䄸䅁䅯䅊䅙䅁䅅䅁䉁䅁䅁权穂杅䅁䍄䉁䅁䅁兂䅁䅁䅍䅄䅁䅁䅯朷䄸䅁䅯儵䅯䅁䅯朵䅯䅁䅯眵䅯䅁䅅䅁䉁䅁䅁权允䅂䅁䍄䉁䅁䅁兂䅁䅁䅍䅄䅁䅁䅯朷䄸䅁䅯儷䅯䅁䅯朵䅯䅁䅯眵䅯䅁䅅䅁䉁䅁䅁权允䅂䅁䍄䉁䅁䅁睁䅁䅁䅍䅄䅁䅁䅯杸䅷䅁䅯䅇䅙䅁䅅䅁䉁䅁䅁权灁杂䅁䍄䉁䅁䅁睁䅁䅁䅍䅄䅁䅁䅯杸䅷䅁䅯杇䅙䅁䅅䅁䉁䅁䅁权時杂䅁䍄䉁䅁䅁睁䅁䅁䅍䅄䅁䅁䅯杸䅷䅁䅯杈䅙䅁䅅䅁䉁䅁䅁权灁睂䅁䍄䉁䅁䅁睁䅁䅁䅍䅄䅁䅁䅯杸䅷䅁䅯䅊䅙䅁䅅䅁䉁䅁䅁权允䅂䅁䍄䉁䅁䅁兂䅁䅁䅍䅄䅁䅁䅯杸䅷䅁䅯儵䅯䅁䅯朵䅯䅁䅯眵䅯䅁䅅䅁䉁䅁䅁权㍁睃䅁䍄䉁䅁䅁兂䅁䅁䅍䅄䅁䅁䅯杸䅷䅁䅯儶䅯䅁䅯朵䅯䅁䅯眵䅯䅁䅅䅁䉁䅁䅁权あ杅䅁䍄䉁䅁䅁睁䅁䅁䅍䅄䅁䅁䅯䅑䅳䅁䅯䅇䅙䅁䅅䅁䉁䅁䅁权㥁杂䅁䍄䉁䅁䅁睁䅁䅁䅍䅄䅁䅁䅯䅑䅳䅁䅯䅈䅙䅁䅅䅁䉁䅁䅁权獄杂䅁䍄䉁䅁䅁睁䅁䅁䅍䅄䅁䅁䅯䅑䅳䅁䅯杈䅙䅁䅅䅁䉁䅁䅁权祂杂䅁䍄䉁䅁䅁兂䅁䅁䅍䅄䅁䅁䅯䅑䅳䅁䅯儶䅯䅁䅯朵䅯䅁䅯眵䅯䅁䅅䅁䉁䅁䅁权ㅂ杅䅁䍄䉁䅁䅁兂䅁䅁䅍䅄䅁䅁䅯䅑䅳䅁䅯朶䅯䅁䅯朵䅯䅁䅯眶䅯䅁䅅䅁䉁䅁䅁睂䅁䅁䅁䐴浌䅑杷允䅁䅁䅕䅁䑁䅁䅷䅁䭁䕁䱁䅁䭁佁䭷䅁䭁佁䭙䅁䭁佁䭣䅁䉁䅁䅁允䅁䅁䅣䅁䅁䭁䉁欵䵁䅉䅅䅁䙁䅁䅁睁䵁䅁䅁权硁杄䅁权瑄权䅁权浄权䅁权湄权䅁允䅁䅁䅅䅁䭁䉁䕁䅁䵁䅉䅅䅁䑁䅁䅁睁䵁䅁䅁权䵃睃䅁权慁杂䅁允䅁䅁䅅䅁䭁䑁䜴䅁䵁䅉䅅䅁䕁䅁䅁睁䵁䅁䅁权乃允䅁权䉁杁䅁权䍁杁䅁允䅁䅁䅅䅁䙁䍁䙨㍋癥敮䅴䍄䉁䅁䅁睁䅁䅁䅍䅄䅁䅁䅯䅪䅳䅁䅯杈䅙䅁䅅䅁䉁䅁䅁权䝂杂䅁䍄䉁䅁䅁䅂䅁䅁䅍䅄䅁䅁䅯䅪䅳䅁䅯睈䅙䅁䅯䅉䅙䅁䅅䅁䉁䅁䅁权㑁杂䅁䍄䉁䅁䅁睁䅁䅁䅍䅄䅁䅁䅯䅪䅳䅁䅯杊䅙䅁䅅䅁䉁䅁䅁兂偃癷潕䕘䄹䅑杷允䅁䅁䅕䅁䑁䅁䅷䅁䭁䥁䱷䅁䭁佁䭯䅁䭁佁䭙䅁䭁佁䭳䅁䉁䅁䅁允䅁䅁䅯䅅䅑䅁杷允䅁䅁䅍䅁䑁䅁䅷䅁䭁䥁佷䅁䭁䉁䝧䅁䉁䅁䅁允䅁䅁䅯䅒䅙䅁杷允䅁䅁䅍䅁䑁䅁䅷䅁䭁䥁佷䅁䭁䍁䝙䅁䉁䅁䅁允䅁䅁䅕䭆䠵場ひ歒䵁䅉䅅䅁䙁䅁䅁睁䵁䅁䅁权䵃杄䅁权潄权䅁权浄权䅁权湄权䅁允䅁䅁䅅䅁䭁䅁䱙䅁䵁䅉䅅䅁䙁䅁䅁睁䵁䅁䅁权䵃杄䅁权灄权䅁权浄权䅁权湄权䅁允䅁䅁䅅䅁䭁䡁卣䅁䵁䅉䅅䅁䙁䅁䅁睁䵁䅁䅁权䵃杄䅁权獄权䅁权浄权䅁权湄权䅁允䅁䅁䅅䅁䡁䅁䅁䅁䅂併䅖䍄䉁䅁䅁兂䅁䅁䅍䅄䅁䅁䅯䅪䄴䅁䅯儷䅯䅁䅯朵䅯䅁䅯眵䅯䅁䅅䅁䉁䅁䅁睂䅁䅁䅁䱑汪䅑杷允䅁䅁䅍䅁䑁䅁䅷䅁䭁䍁䱧䅁䭁䉁䝯䅁䉁䅁䅁允䅁䅁䅯杙䅙䅁杷允䅁䅁䅕䅁䑁䅁䅷䅁䭁䍁䱧䅁䭁佁䭧䅁䭁佁䭙䅁䭁佁䭣䅁䉁䅁䅁允䅁䅁䅯䅅䅑䅁杷允䅁䅁䅑䅁䑁䅁䅷䅁䭁偁䅅䅁䭁䉁䅅䅁䭁䅁䍑䅁䉁䅁䅁允䅁䉁䅑偦敄元䅁䅁䵁䅉䅅䅁䕁䅁䅁睁䵁䅁䅁权乄允䅁权䉁杁䅁权䍁杁䅁允䅁䅁䅅䅁䙁乁䱴⭶卫捖䅰䍄䉁䅁䅁睁䅁䅁䅍䅄䅁䅁䅯兴䄴䅁䅯䅊䅙䅁䅅䅁䉁䅁䅁权㙂杅䅁䍄䉁䅁䅁䅂䅁䅁䅍䅄䅁䅁䅯䅫䅁䅁䅯允䅉䅁䅯睁䅉䅁䅅䅁䉁䅁䅁兂奂扏䥔煉橌䅑杷允䅁䅁䅕䅁䑁䅁䅷䅁䭁䱁何䅁䭁佁䭕䅁䭁佁䭙䅁䭁佁䭣䅁䉁䅁䅁允䅁䅁䅯䅅䅑䅁杷允䅁䅁䅍䅁䑁䅁䅷䅁䭁佁䱅䅁䭁䉁䝯䅁䉁䅁䅁允䅁䅁䅯朱䅙䅁杷允䅁䅁䅕䅁䑁䅁䅷䅁䭁䱁何䅁䭁佁䭯䅁䭁佁䭙䅁䭁佁䭳䅁䉁䅁䅁允䅁䅁䅯䅅䅑䅁杷允䅁䅁䅕䅁䑁䅁䅷䅁䭁䱁何䅁䭁佁䬰䅁䭁佁䭙䅁䭁佁䭣䅁䉁䅁䅁允䅁䅁䅯䅅䅑䅁杷允䅁䅁䅍䅁䑁䅁䅷䅁䭁䭁偍䅁䭁䉁䝷䅁䉁䅁䅁允䅁䅁䅯其䅙䅁杷允䅁䅁䅑䅁䑁䅁䅷䅁䭁䭁偍䅁䭁䉁䜸䅁䭁䍁䝁䅁䉁䅁䅁允䅁䅁䅯䅏䅙䅁杷允䅁䅁䅑䅁䑁䅁䅷䅁䭁䙁䄰䅁䭁䅁䅯䅁䭁䅁䅕䅁䉁䅁䅁允䅁䅁䅕䵮村䡳潊啁䵁䅉䅅䅁䑁䅁䅁睁䵁䅁䅁权㥂䅄䅁权奁杂䅁允䅁䅁䅅䅁䭁䑁䝫䅁䵁䅉䅅䅁䑁䅁䅁睁䵁䅁䅁权㥂䅄䅁权捁杂䅁允䅁䅁䅅䅁䭁䱁䜰䅁䵁䅉䅅䅁䑁䅁䅁睁䵁䅁䅁权㥂䅄䅁权歁杂䅁允䅁䅁䅅䅁䭁䡁即䅁䵁䅉䅅䅁䙁䅁䅁睁䵁䅁䅁权㥂䅄䅁权獄权䅁权浄权䅁权湄权䅁允䅁䅁䅅䅁䭁䉁䕁䅁䵁䅉䅅䅁䙁䅁䅁睁䵁䅁䅁权㥂䅄䅁权瑄权䅁权浄权䅁权湄权䅁允䅁䅁䅅䅁䭁䉁䕁䅁䵁䅉䅅䅁䕁䅁䅁睁䵁䅁䅁权㡂䅁䅁权剁䅁䅁权䙁䅁䅁允䅁䅁䅅䅁啁䕁㍄桡䅉䅁䅁䍄䉁䅁䅁䅂䅁䅁䅍䅄䅁䅁䅯杦䅁䅁䅯充䅁䅁䅯兂䅁䅁䅅䅁䉁䅁䅁䅆桂桌䍷䅁䅁䅁杷允䅁䅁䅍䅁䑁䅁䅷䅁䭁䉁䱑䅁䭁䉁䝷䅁䉁䅁䅁允䅁䅁䅯杗䅙䅁杷允䅁䅁䅕䅁䑁䅁䅷䅁䭁䉁䱑䅁䭁佁䭕䅁䭁佁䭙䅁䭁佁䭣䅁䉁䅁䅁允䅁䅁䅯李䅳䅁杷允䅁䅁䅑䅁䑁䅁䅷䅁䭁䵁䉅䅁䭁䉁䅅䅁䭁䅁䅕䅁䉁䅁䅁允䅁䉁䅑煈㘹睅䅁䅁䵁䅉䅅䅁䙁䅁䅁睁䵁䅁䅁权啁睃䅁权瑄权䅁权浄权䅁权湄权䅁允䅁䅁䅅䅁䡁䅁䅁䅁杂⭯䅆䍄䉁䅁䅁睁䅁䅁䅍䅄䅁䅁䅯睗䅳䅁䅯杊䅙䅁䅅䅁䉁䅁䅁兂䥂場啯牲啤䅑杷允䅁䅁䅍䅁䑁䅁䅷䅁䭁䭁偁䅁䭁䉁䝯䅁䉁䅁䅁允䅁䅁䅯䅙䅙䅁杷允䅁䅁䅑䅁䑁䅁䅷䅁䭁䑁䉙䅁䭁䅁䍅䅁䭁䅁䍕䅁䉁䅁䅁允䅁䅁䅕啷硅䕋灬唶䵁䅉䅅䅁䕁䅁䅁睁䵁䅁䅁权㙃允䅁权剁䅁䅁权䕁杁䅁允䅁䅁䅅䅁啁佁湃村䅍䅁䅁䍄䉁䅁䅁䅂䅁䅁䅍䅄䅁䅁䅯䅯䄸䅁䅯睈䅙䅁䅯䅉䅙䅁䅅䅁䉁䅁䅁权奃睂䅁䍄䉁䅁䅁兂䅁䅁䅍䅄䅁䅁䅯䅯䄸䅁䅯儵䅯䅁䅯朵䅯䅁䅯眵䅯䅁䅅䅁䉁䅁䅁权㉁睃䅁䍄䉁䅁䅁䅂䅁䅁䅍䅄䅁䅁䅯其䅁䅁䅯权䅁䅁䅯兂䅁䅁䅅䅁䉁䅁䅁兂畃⭒㙆䭆稷睐杷允䅁䅁䅕䅁䑁䅁䅷䅁䭁䭁偁䅁䭁佁䬰䅁䭁佁䭙䅁䭁佁䭣䅁䉁䅁䅁允䅁䅁䅣䅁䅁佁䙃〴䵁䅉䅅䅁䑁䅁䅁睁䵁䅁䅁权敄兄䅁权慁杂䅁允䅁䅁䅅䅁䭁䉁䝳䅁䵁䅉䅅䅁䑁䅁䅁睁䵁䅁䅁权敄兄䅁权敁杂䅁允䅁䅁䅅䅁䭁䙁䝷䅁䵁䅉䅅䅁䕁䅁䅁睁䵁䅁䅁权敄兄䅁权晁杂䅁权杁杂䅁允䅁䅁䅅䅁䭁䭁䥯䅁䵁䅉䅅䅁䙁䅁䅁睁䵁䅁䅁权敄兄䅁权灄权䅁权浄权䅁权湄权䅁允䅁䅁䅅䅁䭁䉁䕁䅁䵁䅉䅅䅁䙁䅁䅁睁䵁䅁䅁权敄兄䅁权煄权䅁权浄权䅁权牄权䅁允䅁䅁䅅䅁䭁䉁䕁䅁䵁䅉䅅䅁䙁䅁䅁睁䵁䅁䅁权敄兄䅁权獄权䅁权浄权䅁权湄权䅁允䅁䅁䅅䅁䭁䉁䕁䅁䵁䅉䅅䅁䙁䅁䅁睁䵁䅁䅁权敄兄䅁权瑄权䅁权浄权䅁权湄权䅁允䅁䅁䅅䅁䭁䉁䕁䅁䵁䅉䅅䅁䑁䅁䅁睁䵁䅁䅁权㝂兄䅁权敁杂䅁允䅁䅁䅅䅁䭁䑁䝑䅁䵁䅉䅅䅁䑁䅁䅁睁䵁䅁䅁权㝂兄䅁权歁杂䅁允䅁䅁䅅䅁䭁䅁䡧䅁䵁䅉䅅䅁䙁䅁䅁睁䵁䅁䅁权㝂兄䅁权煄权䅁权浄权䅁权牄权䅁允䅁䅁䅅䅁䭁䉁䕁䅁䵁䅉䅅䅁䙁䅁䅁睁䵁䅁䅁权㝂兄䅁权獄权䅁权浄权䅁权湄权䅁允䅁䅁䅅䅁䭁䉁䕁䅁䵁䅉䅅䅁䑁䅁䅁睁䵁䅁䅁权䝂䅄䅁权奁杂䅁允䅁䅁䅅䅁䭁䕁䝁䅁䵁䅉䅅䅁䕁䅁䅁睁䵁䅁䅁权䝂䅄䅁权晁杂䅁权杁杂䅁允䅁䅁䅅䅁䭁䡁匸䅁䵁䅉䅅䅁䑁䅁䅁睁䵁䅁䅁权䝂䅄䅁权歁杂䅁允䅁䅁䅅䅁䭁䉁䕁䅁䵁䅉䅅䅁䑁䅁䅁睁䵁䅁䅁权䝂䅄䅁权流杂䅁允䅁䅁䅅䅁䙁䍁捬㡪ㅌ䙵䅒䍄䉁䅁䅁兂䅁䅁䅍䅄䅁䅁䅯杒䅷䅁䅯儷䅯䅁䅯朵䅯䅁䅯眵䅯䅁䅅䅁䉁䅁䅁权允䅂䅁䍄䉁䅁䅁睁䅁䅁䅍䅄䅁䅁䅯儫䅳䅁䅯杈䅙䅁䅅䅁䉁䅁䅁权慃杂䅁䍄䉁䅁䅁兂䅁䅁䅍䅄䅁䅁䅯杭䅷䅁䅯儵䅯䅁䅯朵䅯䅁䅯眵䅯䅁䅅䅁䉁䅁䅁权允䅂䅁䍄䉁䅁䅁睁䅁䅁䅍䅄䅁䅁䅯儫䅳䅁䅯杊䅙䅁䅅䅁䉁䅁䅁兂塄㍯㥁楃婤䅑杷允䅁䅁䅕䅁䑁䅁䅷䅁䭁偁䱫䅁䭁佁䭧䅁䭁佁䭙䅁䭁佁䭣䅁䉁䅁䅁允䅁䅁䅯䅅䅑䅁杷允䅁䅁䅕䅁䑁䅁䅷䅁䭁偁䱫䅁䭁佁䬰䅁䭁佁䭙䅁䭁佁䭣䅁䉁䅁䅁允䅁䅁䅯䅅䅑䅁杷允䅁䅁䅍䅁䑁䅁䅷䅁䭁䍁䵍䅁䭁䉁䝧䅁䉁䅁䅁允䅁䅁䅯䅒䅙䅁杷允䅁䅁䅍䅁䑁䅁䅷䅁䭁䍁䵍䅁䭁䍁䝑䅁䉁䅁䅁允䅁䅁䅯䉧䅉䅁杷允䅁䅁䅕䅁䑁䅁䅷䅁䭁䍁䵍䅁䭁佁䭯䅁䭁佁䭙䅁䭁佁䭳䅁䉁䅁䅁允䅁䅁䅯䅅䅑䅁杷允䅁䅁䅕䅁䑁䅁䅷䅁䭁䍁䵍䅁䭁佁䬰䅁䭁佁䭙䅁䭁佁䭣䅁䉁䅁䅁允䅁䅁䅯䅅䅑䅁杷允䅁䅁䅍䅁䑁䅁䅷䅁䭁䵁佧䅁䭁䉁䜴䅁䉁䅁䅁允䅁䅁䅯杕䅙䅁杷允䅁䅁䅕䅁䑁䅁䅷䅁䭁䵁位䅁䭁佁䭧䅁䭁佁䭙䅁䭁佁䭣䅁䉁䅁䅁允䅁䅁䅯䅅䅑䅁杷允䅁䅁䅕䅁䑁䅁䅷䅁䭁䵁佧䅁䭁佁䭯䅁䭁佁䭙䅁䭁佁䭳䅁䉁䅁䅁允䅁䅁䅯䅅䅑䅁杷允䅁䅁䅕䅁䑁䅁䅷䅁䭁䵁佧䅁䭁佁䭷䅁䭁佁䭙䅁䭁佁䭣䅁䉁䅁䅁允䅁䅁䅯䅅䅑䅁杷允䅁䅁䅍䅁䑁䅁䅷䅁䭁䉁乯䅁䭁䉁䝷䅁䉁䅁䅁允䅁䅁䅯䅤䅧䅁杷允䅁䅁䅍䅁䑁䅁䅷䅁䭁䉁乯䅁䭁䉁䜴䅁䉁䅁䅁允䅁䅁䅯䅤䅧䅁杷允䅁䅁䅑䅁䑁䅁䅷䅁䭁偁䅯䅁䭁䅁䅯䅁䭁䅁䍑䅁䉁䅁䅁允䅁䅁䅕䥕堲桢䑋䐶䴸䅉䅅䅁䕁䅁䅁睁䵁䅁䅁权慁兄䅁权晁杂䅁权杁杂䅁允䅁䅁䅅䅁䭁䕁䜴䅁䵁䅉䅅䅁䙁䅁䅁睁䵁䅁䅁权慁兄䅁权汄权䅁权浄权䅁权湄权䅁允䅁䅁䅅䅁䭁䉁䕁䅁䵁䅉䅅䅁䙁䅁䅁睁䵁䅁䅁权慁兄䅁权潄权䅁权浄权䅁权湄权䅁允䅁䅁䅅䅁䭁䉁䕁䅁䵁䅉䅅䅁䑁䅁䅁睁䵁䅁䅁权桁兄䅁权奁杂䅁允䅁䅁䅅䅁䭁䕁䝁䅁䵁䅉䅅䅁䑁䅁䅁睁䵁䅁䅁权桁兄䅁权敁杂䅁允䅁䅁䅅䅁䭁䥁䝁䅁䵁䅉䅅䅁䑁䅁䅁睁䵁䅁䅁权桁兄䅁权歁杂䅁允䅁䅁䅅䅁䭁䥁卅䅁䵁䅉䅅䅁䑁䅁䅁睁䵁䅁䅁权桁兄䅁权流杂䅁允䅁䅁䅅䅁䙁䭁䠵場啯汢䅤䍄䉁䅁䅁兂䅁䅁䅍䅄䅁䅁䅯光䄰䅁䅯儶䅯䅁䅯朵䅯䅁䅯眵䅯䅁䅅䅁䉁䅁䅁权䍃杅䅁䍄䉁䅁䅁兂䅁䅁䅍䅄䅁䅁䅯光䄰䅁䅯朶䅯䅁䅯朵䅯䅁䅯眶䅯䅁䅅䅁䉁䅁䅁睂䅁䅁䅁䌴浐䅑杷允䅁䅁䅍䅁䑁䅁䅷䅁䭁䡁乍䅁䭁䉁䝧䅁䉁䅁䅁允䅁䅁䅯克䅙䅁杷允䅁䅁䅑䅁䑁䅁䅷䅁䭁䙁䄰䅁䭁䉁䅅䅁䭁䅁䍑䅁䉁䅁䅁允䅁䉁䅑䭉唳䅈䅁䅁䵁䅉䅅䅁䑁䅁䅁睁䵁䅁䅁权穂兄䅁权歁杂䅁允䅁䅁䅅䅁䭁䉁䕁䅁䵁䅉䅅䅁䕁䅁䅁睁䵁䅁䅁权㙁允䅁权䭁䅁䅁权䕁杁䅁允䅁䅁䅅䅁䙁䕁㉡⼸唳䉥䅒䍄䉁䅁䅁睁䅁䅁䅍䅄䅁䅁䅯督䄰䅁䅯杊䅙䅁䅅䅁䉁䅁䅁兂乄䵺䵺䑺慸䅑杷允䅁䅁䅑䅁䑁䅁䅷䅁䭁䉁䉧䅁䭁䅁䅑䅁䭁䅁䅕䅁䉁䅁䅁允䅁䉁䅑䑷䭉睁䅁䅁䵁䅉䅅䅁䕁䅁䅁睁䵁䅁䅁权乃䅁䅁权䭁䅁䅁权䙁䅁䅁允䅁䅁䅅䅁䙁䵁桵扒穢卦䅎䍄䉁䅁䅁兂䅁䅁䅍䅄䅁䅁䅯督䄰䅁䅯儵䅯䅁䅯朵䅯䅁䅯眵䅯䅁䅅䅁䉁䅁䅁权㉁睃䅁䍄䉁䅁䅁睁䅁䅁䅍䅄䅁䅁䅯䄷䄰䅁䅯䅇䅙䅁䅅䅁䉁䅁䅁权䭂杂䅁䍄䉁䅁䅁兂䅁䅁䅍䅄䅁䅁䅯杗䅳䅁䅯朶䅯䅁䅯朵䅯䅁䅯眶䅯䅁䅅䅁䉁䅁䅁睂䅁䅁䅁䭑汲䅑杷允䅁䅁䅑䅁䑁䅁䅷䅁䭁䡁䅣䅁䭁䅁䅯䅁䭁䅁䍑䅁䉁䅁䅁允䅁䅁䅕杓䍷㑋坣戵䴸䅉䅅䅁䑁䅁䅁睁䵁䅁䅁权獄兄䅁权歁杂䅁允䅁䅁䅅䅁䭁䥁卑䅁䵁䅉䅅䅁䑁䅁䅁睁䵁䅁䅁权獄兄䅁权流杂䅁允䅁䅁䅅䅁䙁䡁㥅瑃橥䙉䅬䍄䉁䅁䅁兂䅁䅁䅍䅄䅁䅁䅯䄷䄰䅁䅯儵䅯䅁䅯朵䅯䅁䅯眵䅯䅁䅅䅁䉁䅁䅁权允䅂䅁䍄䉁䅁䅁兂䅁䅁䅍䅄䅁䅁䅯䄷䄰䅁䅯朶䅯䅁䅯朵䅯䅁䅯眶䅯䅁䅅䅁䉁䅁䅁权允䅂䅁䍄䉁䅁䅁睁䅁䅁䅍䅄䅁䅁䅯全䄴䅁䅯杈䅙䅁䅅䅁䉁䅁䅁权䙃杅䅁䍄䉁䅁䅁䅂䅁䅁䅍䅄䅁䅁䅯全䄴䅁䅯睈䅙䅁䅯䅉䅙䅁䅅䅁䉁䅁䅁权䝃杅䅁䍄䉁䅁䅁睁䅁䅁䅍䅄䅁䅁䅯杮䅳䅁䅯䅇䅙䅁䅅䅁䉁䅁䅁权婁杂䅁䍄䉁䅁䅁兂䅁䅁䅍䅄䅁䅁䅯全䄴䅁䅯儷䅯䅁䅯朵䅯䅁䅯眵䅯䅁䅅䅁䉁䅁䅁睂䅁䅁䅁䑧浺䅑杷允䅁䅁䅍䅁䑁䅁䅷䅁䭁䵁乧䅁䭁䉁䝷䅁䉁䅁䅁允䅁䅁䅯䄷䅙䅁杷允䅁䅁䅍䅁䑁䅁䅷䅁䭁䵁乧䅁䭁䍁䝙䅁䉁䅁䅁允䅁䅁䅕䡰㥁瑃䑦啕䵁䅉䅅䅁䙁䅁䅁睁䵁䅁䅁权䥄兄䅁权獄权䅁权浄权䅁权湄权䅁允䅁䅁䅅䅁䡁䅁䅁䅁䅂改䅖䍄䉁䅁䅁睁䅁䅁䅍䅄䅁䅁䅯䅐䄰䅁䅯䅇䅙䅁䅅䅁䉁䅁䅁权灁杂䅁䍄䉁䅁䅁睁䅁䅁䅍䅄䅁䅁䅯䅐䄰䅁䅯杇䅙䅁䅅䅁䉁䅁䅁权時杂䅁䍄䉁䅁䅁睁䅁䅁䅍䅄䅁䅁䅯䅐䄰䅁䅯杈䅙䅁䅅䅁䉁䅁䅁权⽁杂䅁䍄䉁䅁䅁䅂䅁䅁䅍䅄䅁䅁䅯杷䅁䅁䅯䅂䅁䅁䅯䅂䅉䅁䅅䅁䉁䅁䅁䅆婄䤲䅁䅁䅁䅁杷允䅁䅁䅑䅁䑁䅁䅷䅁䭁䵁䈸䅁䭁䅁䅯䅁䭁䅁䅕䅁䉁䅁䅁允䅁䅁䅕穊䥅䉲慸啂䵁䅉䅅䅁䙁䅁䅁睁䵁䅁䅁权㡁兄䅁权灄权䅁权浄权䅁权湄权䅁允䅁䅁䅅䅁䭁䥁卧䅁䵁䅉䅅䅁䙁䅁䅁睁䵁䅁䅁权㡁兄䅁权瑄权䅁权浄权䅁权湄权䅁允䅁䅁䅅䅁䡁䅁䅁䅁䅄畭䅖䍄䉁䅁䅁睁䅁䅁䅍䅄䅁䅁䅯䅤䄸䅁䅯杇䅙䅁䅅䅁䉁䅁䅁权獂杂䅁䍄䉁䅁䅁䅂䅁䅁䅍䅄䅁䅁䅯䅤䄸䅁䅯睈䅙䅁䅯䅉䅙䅁䅅䅁䉁䅁䅁权䩃杅䅁䍄䉁䅁䅁睁䅁䅁䅍䅄䅁䅁䅯䅤䄸䅁䅯䅊䅙䅁䅅䅁䉁䅁䅁权䭃杅䅁䍄䉁䅁䅁䅂䅁䅁䅍䅄䅁䅁䅯䄯䅁䅁䅯允䅉䅁䅯杁䅉䅁䅅䅁䉁䅁䅁兂䭁䕡㙐攱娷䅑杷允䅁䅁䅑䅁䑁䅁䅷䅁䭁䭁䉷䅁䭁䅁䍅䅁䭁䅁䍕䅁䉁䅁䅁允䅁䅁䅕橸椸䝘剘啸䵁䅉䅅䅁䕁䅁䅁睁䵁䅁䅁权獃允䅁权䉁杁䅁权䑁杁䅁允䅁䅁䅅䅁䙁䡁昫穎湢㠶䅆䍄䉁䅁䅁兂䅁䅁䅍䅄䅁䅁䅯䅤䄸䅁䅯䄶䅯䅁䅯朵䅯䅁䅯眵䅯䅁䅅䅁䉁䅁䅁权䝁睃䅁䍄䉁䅁䅁兂䅁䅁䅍䅄䅁䅁䅯䅤䄸䅁䅯䄷䅯䅁䅯朵䅯䅁䅯眵䅯䅁䅅䅁䉁䅁䅁睂䅁䅁䅁䅯浌䅑杷允䅁䅁䅍䅁䑁䅁䅷䅁䭁䭁䵉䅁䭁䉁䝧䅁䉁䅁䅁允䅁䅁䅯兓䅣䅁杷允䅁䅁䅕䅁䑁䅁䅷䅁䭁䭁䵉䅁䭁佁䭕䅁䭁佁䭙䅁䭁佁䭣䅁䉁䅁䅁允䅁䅁䅯睎䅳䅁杷允䅁䅁䅕䅁䑁䅁䅷䅁䭁䭁䵉䅁䭁佁䭫䅁䭁佁䭙䅁䭁佁䭣䅁䉁䅁䅁允䅁䅁䅯硩䅉䅁杷允䅁䅁䅕䅁䑁䅁䅷䅁䭁䭁䵉䅁䭁佁䬰䅁䭁佁䭙䅁䭁佁䭣䅁䉁䅁䅁允䅁䅁䅣䅁䅁䕁䱁欵䵁䅉䅅䅁䑁䅁䅁睁䵁䅁䅁权千兄䅁权奁杂䅁允䅁䅁䅅䅁䭁䉁䝫䅁䵁䅉䅅䅁䑁䅁䅁睁䵁䅁䅁权千兄䅁权慁杂䅁允䅁䅁䅅䅁䭁䉁䝳䅁䵁䅉䅅䅁䕁䅁䅁睁䵁䅁䅁权千兄䅁权晁杂䅁权杁杂䅁允䅁䅁䅅䅁䭁䭁䥯䅁䵁䅉䅅䅁䙁䅁䅁睁䵁䅁䅁权千兄䅁权潄权䅁权浄权䅁权湄权䅁允䅁䅁䅅䅁䭁䑁䱙䅁䵁䅉䅅䅁䑁䅁䅁睁䵁䅁䅁权湄兄䅁权奁杂䅁允䅁䅁䅅䅁䭁䍁䝫䅁䵁䅉䅅䅁䑁䅁䅁睁䵁䅁䅁权湄兄䅁权歁杂䅁允䅁䅁䅅䅁䭁䉁䕁䅁䵁䅉䅅䅁䙁䅁䅁睁䵁䅁䅁权湄兄䅁权汄权䅁权浄权䅁权湄权䅁允䅁䅁䅅䅁䭁䉁䕁䅁䵁䅉䅅䅁䑁䅁䅁睁䵁䅁䅁权獄䅄䅁权捁杂䅁允䅁䅁䅅䅁䭁䵁䝳䅁䵁䅉䅅䅁䕁䅁䅁睁䵁䅁䅁权塂允䅁权剁䅁䅁权䕁杁䅁允䅁䅁䅅䅁啁䙁䅒杊䅙䅁䅁䍄䉁䅁䅁睁䅁䅁䅍䅄䅁䅁䅯䄷䅷䅁䅯䅊䅙䅁䅅䅁䉁䅁䅁权乃杅䅁䍄䉁䅁䅁兂䅁䅁䅍䅄䅁䅁䅯䄷䅷䅁䅯朶䅯䅁䅯朵䅯䅁䅯眶䅯䅁䅅䅁䉁䅁䅁权允䅂䅁䍄䉁䅁䅁兂䅁䅁䅍䅄䅁䅁䅯䄷䅷䅁䅯䄷䅯䅁䅯朵䅯䅁䅯眵䅯䅁䅅䅁䉁䅁䅁权允䅂䅁䍄䉁䅁䅁兂䅁䅁䅍䅄䅁䅁䅯䄷䅷䅁䅯儷䅯䅁䅯朵䅯䅁䅯眵䅯䅁䅅䅁䉁䅁䅁权允䅂䅁䍄䉁䅁䅁睁䅁䅁䅍䅄䅁䅁䅯䄵䄰䅁䅯䅈䅙䅁䅅䅁䉁䅁䅁权睃杂䅁䍄䉁䅁䅁睁䅁䅁䅍䅄䅁䅁䅯䅈䄸䅁䅯䅈䅙䅁䅅䅁䉁䅁䅁权楂杂䅁䍄䉁䅁䅁䅂䅁䅁䅍䅄䅁䅁䅯睱䅅䅁䅯允䅉䅁䅯杁䅉䅁䅅䅁䉁䅁䅁兂湂䡷癋昹䅑兑杷允䅁䅁䅍䅁䑁䅁䅷䅁䭁䉁偷䅁䭁䍁䝑䅁䉁䅁䅁允䅁䅁䅯杊䅣䅁杷允䅁䅁䅕䅁䑁䅁䅷䅁䭁䉁偷䅁䭁佁䭕䅁䭁佁䭙䅁䭁佁䭣䅁䉁䅁䅁允䅁䅁䅯䅅䅑䅁杷允䅁䅁䅕䅁䑁䅁䅷䅁䭁䉁偷䅁䭁佁䭧䅁䭁佁䭙䅁䭁佁䭣䅁䉁䅁䅁允䅁䅁䅯䅅䅑䅁杷允䅁䅁䅍䅁䑁䅁䅷䅁䭁䡁佑䅁䭁䉁䝧䅁䉁䅁䅁允䅁䅁䅯䅒䅙䅁杷允䅁䅁䅍䅁䑁䅁䅷䅁䭁䡁佑䅁䭁䉁䜴䅁䉁䅁䅁允䅁䅁䅯䅆䅣䅁杷允䅁䅁䅍䅁䑁䅁䅷䅁䭁䡁佑䅁䭁䍁䝑䅁䉁䅁䅁允䅁䅁䅯䅅䅑䅁杷允䅁䅁䅕䅁䑁䅁䅷䅁䭁䡁佑䅁䭁佁䭕䅁䭁佁䭙䅁䭁佁䭣䅁䉁䅁䅁允䅁䅁䅯䅅䅑䅁杷允䅁䅁䅕䅁䑁䅁䅷䅁䭁䕁䴰䅁䭁佁䬰䅁䭁佁䭙䅁䭁佁䭣䅁䉁䅁䅁允䅁䅁䅣䅁䅁佁塁欵䵁䅉䅅䅁䑁䅁䅁睁䵁䅁䅁权䉂䅄䅁权捁杂䅁允䅁䅁䅅䅁䭁䍁䡷䅁䵁䅉䅅䅁䕁䅁䅁睁䵁䅁䅁权䉂䅄䅁权晁杂䅁权杁杂䅁允䅁䅁䅅䅁䭁䩁十䅁䵁䅉䅅䅁䑁䅁䅁睁䵁䅁䅁权䉂䅄䅁权歁杂䅁允䅁䅁䅅䅁䭁䩁卅䅁䵁䅉䅅䅁䕁䅁䅁睁䵁䅁䅁权㑄允䅁权䭁䅁䅁权䕁杁䅁允䅁䅁䅅䅁䙁䙁橔婰䕶䌴䅎䍄䉁䅁䅁䅂䅁䅁䅍䅄䅁䅁䅯䅫䅅䅁䅯䅂䅁䅁䅯䅂䅉䅁䅅䅁䉁䅁䅁䅆㉄剢䅉䅁䅁䅁杷允䅁䅁䅕䅁䑁䅁䅷䅁䭁䕁䵅䅁䭁佁䭧䅁䭁佁䭙䅁䭁佁䭣䅁䉁䅁䅁允䅁䅁䅯杂䅳䅁杷允䅁䅁䅍䅁䑁䅁䅷䅁䭁䭁䵁䅁䭁䉁䝷䅁䉁䅁䅁允䅁䅁䅯杗䅙䅁杷允䅁䅁䅑䅁䑁䅁䅷䅁䭁䵁䅫䅁䭁䅁䅯䅁䭁䅁䍑䅁䉁䅁䅁允䅁䅁䅕硫䕧杖琴樷䴸䅉䅅䅁䕁䅁䅁睁䵁䅁䅁权权䅁䅁权䕁䅁䅁权䕁杁䅁允䅁䅁䅅䅁啁䑁䐫杆䅁䅁䅁䍄䉁䅁䅁兂䅁䅁䅍䅄䅁䅁䅯䅯䅷䅁䅯朶䅯䅁䅯朵䅯䅁䅯眶䅯䅁䅅䅁䉁䅁䅁睂䅁䅁䅁䕙浮䅑杷允䅁䅁䅕䅁䑁䅁䅷䅁䭁䭁䵁䅁䭁佁䬰䅁䭁佁䭙䅁䭁佁䭣䅁䉁䅁䅁允䅁䅁䅣䅁䅁䅁䙂欵䵁䅉䅅䅁䕁䅁䅁睁䵁䅁䅁权䵂䅁䅁权剁䅁䅁权䕁杁䅁允䅁䅁䅅䅁啁䭁潯兺䅣䅁䅁䍄䉁䅁䅁兂䅁䅁䅍䅄䅁䅁䅯䅦䄴䅁䅯朶䅯䅁䅯朵䅯䅁䅯眶䅯䅁䅅䅁䉁䅁䅁权允䅂䅁䍄䉁䅁䅁兂䅁䅁䅍䅄䅁䅁䅯䅦䄴䅁䅯儷䅯䅁䅯朵䅯䅁䅯眵䅯䅁䅅䅁䉁䅁䅁权允䅂䅁䍄䉁䅁䅁䅂䅁䅁䅍䅄䅁䅁䅯睹䅳䅁䅯睈䅙䅁䅯䅉䅙䅁䅅䅁䉁䅁䅁权䅄睂䅁䍄䉁䅁䅁兂䅁䅁䅍䅄䅁䅁䅯睹䅳䅁䅯䄷䅯䅁䅯朵䅯䅁䅯眵䅯䅁䅅䅁䉁䅁䅁睂䅁䅁䅁乧汲䅑杷允䅁䅁䅍䅁䑁䅁䅷䅁䭁䉁䱅䅁䭁䉁䝯䅁䉁䅁䅁允䅁䅁䅯䅢䅙䅁杷允䅁䅁䅍䅁䑁䅁䅷䅁䭁乁䱙䅁䭁䍁䝙䅁䉁䅁䅁允䅁䅁䅕歲桦桥畒䕖䵁䅉䅅䅁䕁䅁䅁睁䵁䅁䅁权呃䅁䅁权䕁䅁䅁权䙁䅁䅁允䅁䅁䅅䅁啁偁㍁䅦䅅䅁䅁䍄䉁䅁䅁兂䅁䅁䅍䅄䅁䅁䅯朱䅳䅁䅯䄶䅯䅁䅯朵䅯䅁䅯眵䅯䅁䅅䅁䉁䅁䅁权允䅂䅁䍄䉁䅁䅁兂䅁䅁䅍䅄䅁䅁䅯朱䅳䅁䅯儷䅯䅁䅯朵䅯䅁䅯眵䅯䅁䅅䅁䉁䅁䅁权允䅂䅁䍄䉁䅁䅁睁䅁䅁䅍䅄䅁䅁䅯充䅳䅁䅯杈䅙䅁䅅䅁䉁䅁䅁权䩃元䅁䍄䉁䅁䅁䅂䅁䅁䅍䅄䅁䅁䅯充䅳䅁䅯睈䅙䅁䅯䅉䅙䅁䅅䅁䉁䅁䅁权䑁睄䅁䍄䉁䅁䅁兂䅁䅁䅍䅄䅁䅁䅯充䅳䅁䅯儵䅯䅁䅯朵䅯䅁䅯眵䅯䅁䅅䅁䉁䅁䅁权汃睃䅁䍄䉁䅁䅁䅂䅁䅁䅍䅄䅁䅁䅯兩䅁䅁䅯允䅉䅁䅯杁䅉䅁䅅䅁䉁䅁䅁兂摂椯獌䙄⽓䅑杷允䅁䅁䅍䅁䑁䅁䅷䅁䭁䑁䱕䅁䭁䉁䝯䅁䉁䅁䅁允䅁䅁䅯児䅙䅁杷允䅁䅁䅍䅁䑁䅁䅷䅁䭁䑁䱕䅁䭁䉁䝷䅁䉁䅁䅁允䅁䅁䅯䅡䅣䅁杷允䅁䅁䅍䅁䑁䅁䅷䅁䭁䑁䱕䅁䭁䉁䜴䅁䉁䅁䅁允䅁䅁䅯条䅣䅁杷允䅁䅁䅑䅁䑁䅁䅷䅁䭁䝁䈰䅁䭁䅁䅑䅁䭁䅁䍑䅁䉁䅁䅁允䅁䉁䅑䑒睧䅁䅁䅁䵁䅉䅅䅁䕁䅁䅁睁䵁䅁䅁权ㅁ睃䅁权晁杂䅁权杁杂䅁允䅁䅁䅅䅁䭁䍁䩁䅁䵁䅉䅅䅁䑁䅁䅁睁䵁䅁䅁权ㅁ睃䅁权流杂䅁允䅁䅁䅅䅁䙁佁㙆䭆䠵噍䅰䍄䉁䅁䅁䅂䅁䅁䅍䅄䅁䅁䅯杨䅅䅁䅯充䅁䅁䅯䅂䅉䅁䅅䅁䉁䅁䅁䅆䥂㙎䥯䅁䅁䅁杷允䅁䅁䅕䅁䑁䅁䅷䅁䭁䑁䱕䅁䭁佁䭯䅁䭁佁䭙䅁䭁佁䭳䅁䉁䅁䅁允䅁䅁䅯䅅䅑䅁杷允䅁䅁䅕䅁䑁䅁䅷䅁䭁䵁乁䅁䭁佁䭷䅁䭁佁䭙䅁䭁佁䭣䅁䉁䅁䅁允䅁䅁䅣䅁䅁䅁瑄唵䵁䅉䅅䅁䑁䅁䅁睁䵁䅁䅁权⽂䅅䅁权奁杂䅁允䅁䅁䅅䅁䭁䡁䝷䅁䵁䅉䅅䅁䕁䅁䅁睁䵁䅁䅁权睁䅁䅁权䭁䅁䅁权䕁杁䅁允䅁䅁䅅䅁䙁䉁癳匳䝑摧⼰䍄䉁䅁䅁兂䅁䅁䅍䅄䅁䅁䅯硦䅁䅁䅯儵䅯䅁䅯朵䅯䅁䅯眵䅯䅁䅅䅁䉁䅁䅁权允䅂䅁䍄䉁䅁䅁兂䅁䅁䅍䅄䅁䅁䅯硦䅁䅁䅯朶䅯䅁䅯朵䅯䅁䅯眶䅯䅁䅅䅁䉁䅁䅁权允䅂䅁䍄䉁䅁䅁兂䅁䅁䅍䅄䅁䅁䅯硦䅁䅁䅯儷䅯䅁䅯朵䅯䅁䅯眵䅯䅁䅅䅁䉁䅁䅁权允䅂䅁䍄䉁䅁䅁睁䅁䅁䅍䅄䅁䅁䅯李䄸䅁䅯杇䅙䅁䅅䅁䉁䅁䅁权坄杂䅁䍄䉁䅁䅁睁䅁䅁䅍䅄䅁䅁䅯李䄸䅁䅯䅈䅙䅁䅅䅁䉁䅁䅁权䝂睂䅁䍄䉁䅁䅁兂䅁䅁䅍䅄䅁䅁䅯李䄸䅁䅯䄶䅯䅁䅯朵䅯䅁䅯眵䅯䅁䅅䅁䉁䅁䅁权允䅂䅁䍄䉁䅁䅁䅂䅁䅁䅍䅄䅁䅁䅯睪䅅䅁䅯䅂䅁䅁䅯兂䅁䅁䅅䅁䉁䅁䅁䅆㕄流䅑䅁䅁䅁杷允䅁䅁䅑䅁䑁䅁䅷䅁䭁䭁䉍䅁䭁䅁䍅䅁䭁䅁䍉䅁䉁䅁䅁允䅁䅁䅕䅚婈䉔敁唳䵁䅉䅅䅁䑁䅁䅁睁䵁䅁䅁权䝃兄䅁权歁杂䅁允䅁䅁䅅䅁䭁䩁卙䅁䵁䅉䅅䅁䑁䅁䅁睁䵁䅁䅁权䝃兄䅁权流杂䅁允䅁䅁䅅䅁䙁䍁捬㡪ㅌ䙋䅎䍄䉁䅁䅁兂䅁䅁䅍䅄䅁䅁䅯杨䄰䅁䅯儶䅯䅁䅯朵䅯䅁䅯眵䅯䅁䅅䅁䉁䅁䅁权塃杅䅁䍄䉁䅁䅁兂䅁䅁䅍䅄䅁䅁䅯杨䄰䅁䅯朶䅯䅁䅯朵䅯䅁䅯眶䅯䅁䅅䅁䉁䅁䅁睂䅁䅁䅁䕁浢䅑杷允䅁䅁䅕䅁䑁䅁䅷䅁䭁䥁乙䅁䭁佁䭷䅁䭁佁䭙䅁䭁佁䭣䅁䉁䅁䅁允䅁䅁䅣䅁䅁䅁䝂欵䵁䅉䅅䅁䑁䅁䅁睁䵁䅁䅁权桂睄䅁权流杂䅁允䅁䅁䅅䅁䙁佁剸䉵䘶ㅭ䅸䍄䉁䅁䅁䅂䅁䅁䅍䅄䅁䅁䅯睴䅁䅁䅯允䅉䅁䅯兂䅉䅁䅅䅁䉁䅁䅁兂⽄㉬剶䐯佄䅑杷允䅁䅁䅑䅁䑁䅁䅷䅁䭁䱁䅣䅁䭁䅁䍅䅁䭁䅁䍍䅁䉁䅁䅁允䅁䅁䅕䭂摄祉牮欰䵁䅉䅅䅁䕁䅁䅁睁䵁䅁䅁权湃允䅁权䕁䅁䅁权䙁䅁䅁允䅁䅁䅅䅁啁䙁㥩䅘䅅䅁䅁䍄䉁䅁䅁兂䅁䅁䅍䅄䅁䅁䅯兙䄸䅁䅯朶䅯䅁䅯朵䅯䅁䅯眶䅯䅁䅅䅁䉁䅁䅁权允䅂䅁䍄䉁䅁䅁兂䅁䅁䅍䅄䅁䅁䅯儴䅳䅁䅯儵䅯䅁䅯朵䅯䅁䅯眵䅯䅁䅅䅁䉁䅁䅁权汃睃䅁䍄䉁䅁䅁䅂䅁䅁䅍䅄䅁䅁䅯䅯䅁䅁䅯权䅁䅁䅯兂䅁䅁䅅䅁䉁䅁䅁兂剄瑉㕶浦歲睐杷允䅁䅁䅑䅁䑁䅁䅷䅁䭁偁䅳䅁䭁䉁䅅䅁䭁䅁䅕䅁䉁䅁䅁允䅁䉁䅑䩇㙇权䅁䅁䵁䅉䅅䅁䙁䅁䅁睁䵁䅁䅁权桄睃䅁权煄权䅁权浄权䅁权牄权䅁允䅁䅁䅅䅁䡁䅁䅁䅁䅃⭍䅚䍄䉁䅁䅁兂䅁䅁䅍䅄䅁䅁䅯儴䅳䅁䅯䄷䅯䅁䅯朵䅯䅁䅯眵䅯䅁䅅䅁䉁䅁䅁睂䅁䅁䅁䱧汶䅑杷允䅁䅁䅍䅁䑁䅁䅷䅁䭁䅁䱁䅁䭁䉁䝯䅁䉁䅁䅁允䅁䅁䅯兺䅙䅁杷允䅁䅁䅍䅁䑁䅁䅷䅁䭁䅁䱁䅁䭁䍁䝙䅁䉁䅁䅁允䅁䅁䅕䅁䅁䅁杂啗䵁䅉䅅䅁䙁䅁䅁睁䵁䅁䅁权䅁睃䅁权灄权䅁权浄权䅁权湄权䅁允䅁䅁䅅䅁䭁䩁卫䅁䵁䅉䅅䅁䙁䅁䅁睁䵁䅁䅁权䅁睃䅁权煄权䅁权浄权䅁权牄权䅁允䅁䅁䅅䅁䡁䅁䅁䅁权畋䅚䍄䉁䅁䅁兂䅁䅁䅍䅄䅁䅁䅯䅁䅳䅁䅯䄷䅯䅁䅯朵䅯䅁䅯眵䅯䅁䅅䅁䉁䅁䅁睂䅁䅁䅁䉑浲䅑杷允䅁䅁䅍䅁䑁䅁䅷䅁䭁䍁乙䅁䭁䉁䝧䅁䉁䅁䅁允䅁䅁䅯兇䅙䅁杷允䅁䅁䅕䅁䑁䅁䅷䅁䭁䍁乙䅁䭁佁䭷䅁䭁佁䭙䅁䭁佁䭣䅁䉁䅁䅁允䅁䅁䅣䅁䅁䭁㑂唵䵁䅉䅅䅁䑁䅁䅁睁䵁䅁䅁权䥁睃䅁权奁杂䅁允䅁䅁䅅䅁䭁䡁䝷䅁䵁䅉䅅䅁䕁䅁䅁睁䵁䅁䅁权䙄䅁䅁权䕁䅁䅁权䙁䅁䅁允䅁䅁䅅䅁啁䉁㙪朰䅅䅁䅁䍄䉁䅁䅁睁䅁䅁䅍䅄䅁䅁䅯元䅳䅁䅯䅇䅙䅁䅅䅁䉁䅁䅁权䩂睂䅁䍄䉁䅁䅁睁䅁䅁䅍䅄䅁䅁䅯元䅳䅁䅯杈䅙䅁䅅䅁䉁䅁䅁权䩄䅃䅁䍄䉁䅁䅁睁䅁䅁䅍䅄䅁䅁䅯䅃䅳䅁䅯䅊䅙䅁䅅䅁䉁䅁䅁权扃杅䅁䍄䉁䅁䅁睁䅁䅁䅍䅄䅁䅁䅯元䅳䅁䅯䅊䅙䅁䅅䅁䉁䅁䅁权捃杅䅁䍄䉁䅁䅁兂䅁䅁䅍䅄䅁䅁䅯元䅳䅁䅯䄶䅯䅁䅯朵䅯䅁䅯眵䅯䅁䅅䅁䉁䅁䅁权䝁睃䅁䍄䉁䅁䅁兂䅁䅁䅍䅄䅁䅁䅯䅃䅳䅁䅯儶䅯䅁䅯朵䅯䅁䅯眵䅯䅁䅅䅁䉁䅁䅁权允䅂䅁䍄䉁䅁䅁兂䅁䅁䅍䅄䅁䅁䅯䅃䅳䅁䅯朶䅯䅁䅯朵䅯䅁䅯眶䅯䅁䅅䅁䉁䅁䅁权允䅂䅁䍄䉁䅁䅁兂䅁䅁䅍䅄䅁䅁䅯元䅳䅁䅯朶䅯䅁䅯朵䅯䅁䅯眶䅯䅁䅅䅁䉁䅁䅁睂䅁䅁䅁䑯浲䅑杷允䅁䅁䅕䅁䑁䅁䅷䅁䭁䅁䱫䅁䭁佁䭷䅁䭁佁䭙䅁䭁佁䭣䅁䉁䅁䅁允䅁䅁䅣䅁䅁䅁䵁欵䵁䅉䅅䅁䑁䅁䅁睁䵁䅁䅁权㡂兄䅁权捁杂䅁允䅁䅁䅅䅁䭁䭁䝉䅁䵁䅉䅅䅁䕁䅁䅁睁䵁䅁䅁权扂允䅁权剁䅁䅁权䕁杁䅁允䅁䅁䅅䅁啁䭁歁䝢䅁䅁䅁䍄䉁䅁䅁兂䅁䅁䅍䅄䅁䅁䅯䅦䄰䅁䅯朶䅯䅁䅯朵䅯䅁䅯眶䅯䅁䅅䅁䉁䅁䅁睂䅁䅁䅁䑉浈䅑杷允䅁䅁䅑䅁䑁䅁䅷䅁䭁䙁䄰䅁䭁䅁䍅䅁䭁䅁䍉䅁䉁䅁䅁允䅁䅁䅕倶硹䕮䉦歹䵁䅉䅅䅁䑁䅁䅁睁䵁䅁䅁权剄䅄䅁权奁杂䅁允䅁䅁䅅䅁䭁䡁䝷䅁䵁䅉䅅䅁䕁䅁䅁睁䵁䅁䅁权㍁䅁䅁权䉁杁䅁权䙁杁䅁允䅁䅁䅅䅁䙁䩁摃䭘㕃卪䉸䍄䉁䅁䅁睁䅁䅁䅍䅄䅁䅁䅯儰䅷䅁䅯杇䅙䅁䅅䅁䉁䅁䅁权婂杂䅁䍄䉁䅁䅁睁䅁䅁䅍䅄䅁䅁䅯儰䅷䅁䅯䅈䅙䅁䅅䅁䉁䅁䅁权煄杂䅁䍄䉁䅁䅁睁䅁䅁䅍䅄䅁䅁䅯儰䅷䅁䅯杈䅙䅁䅅䅁䉁䅁䅁权啂杂䅁䍄䉁䅁䅁兂䅁䅁䅍䅄䅁䅁䅯儰䅷䅁䅯儶䅯䅁䅯朵䅯䅁䅯眵䅯䅁䅅䅁䉁䅁䅁权允䅂䅁䍄䉁䅁䅁睁䅁䅁䅍䅄䅁䅁䅯剧䅁䅁䅯䅇䅙䅁䅅䅁䉁䅁䅁权䭂杂䅁䍄䉁䅁䅁䅂䅁䅁䅍䅄䅁䅁䅯䅪䅅䅁䅯允䅉䅁䅯兂䅉䅁䅅䅁䉁䅁䅁兂偄⭯⽌唵汦䅑杷允䅁䅁䅍䅁䑁䅁䅷䅁䭁䥁充䅁䭁䉁䝯䅁䉁䅁䅁允䅁䅁䅯杘䅙䅁杷允䅁䅁䅍䅁䑁䅁䅷䅁䭁䥁充䅁䭁䉁䜴䅁䉁䅁䅁允䅁䅁䅯兙䅙䅁杷允䅁䅁䅑䅁䑁䅁䅷䅁䭁䱁䄸䅁䭁䅁䅯䅁䭁䅁䍑䅁䉁䅁䅁允䅁䅁䅕杖琴灳瘳歄䵁䅉䅅䅁䑁䅁䅁睁䵁䅁䅁权䉃䅅䅁权歁杂䅁允䅁䅁䅅䅁䭁䩁匴䅁䵁䅉䅅䅁䙁䅁䅁睁䵁䅁䅁权䉃䅅䅁权煄权䅁权浄权䅁权牄权䅁允䅁䅁䅅䅁䭁䉁䕁䅁䵁䅉䅅䅁䑁䅁䅁睁䵁䅁䅁权佂睃䅁权捁杂䅁允䅁䅁䅅䅁䭁䕁䝣䅁䵁䅉䅅䅁䙁䅁䅁睁䵁䅁䅁权佂睃䅁权汄权䅁权浄权䅁权湄权䅁允䅁䅁䅅䅁䭁䉁䕁䅁䵁䅉䅅䅁䑁䅁䅁睁䵁䅁䅁权浄睃䅁权奁杂䅁允䅁䅁䅅䅁䭁䑁䝫䅁䵁䅉䅅䅁䕁䅁䅁睁䵁䅁䅁权䉃䅁䅁权䕁䅁䅁权䙁䅁䅁允䅁䅁䅅䅁啁䥁䍣睱䅁䅁䅁䍄䉁䅁䅁睁䅁䅁䅍䅄䅁䅁䅯朵䅳䅁䅯杊䅙䅁䅅䅁䉁䅁䅁兂浂浚浚癚噚䅑杷允䅁䅁䅑䅁䑁䅁䅷䅁䭁䉁䅫䅁䭁䉁䅅䅁䭁䅁䍑䅁䉁䅁䅁允䅁䉁䅑䥧橸睆䅁䅁䵁䅉䅅䅁䕁䅁䅁睁䵁䅁䅁权扂允䅁权䕁䅁䅁权䕁杁䅁允䅁䅁䅅䅁啁乁千杷䅉䅁䅁䍄䉁䅁䅁兂䅁䅁䅍䅄䅁䅁䅯朵䅳䅁䅯儷䅯䅁䅯朵䅯䅁䅯眵䅯䅁䅅䅁䉁䅁䅁睂䅁䅁䅁䍧汲䅑杷允䅁䅁䅍䅁䑁䅁䅷䅁䭁䱁偕䅁䭁䉁䝧䅁䉁䅁䅁允䅁䅁䅯兇䅙䅁杷允䅁䅁䅕䅁䑁䅁䅷䅁䭁䱁偕䅁䭁佁䭷䅁䭁佁䭙䅁䭁佁䭣䅁䉁䅁䅁允䅁䅁䅯䅅䅑䅁杷允䅁䅁䅕䅁䑁䅁䅷䅁䭁䱁偕䅁䭁佁䬰䅁䭁佁䭙䅁䭁佁䭣䅁䉁䅁䅁允䅁䅁䅯䅅䅑䅁杷允䅁䅁䅑䅁䑁䅁䅷䅁䭁䙁䱳䅁䭁䉁䜸䅁䭁䍁䝁䅁䉁䅁䅁允䅁䅁䅯䅔䅙䅁杷允䅁䅁䅍䅁䑁䅁䅷䅁䭁䙁䱳䅁䭁䍁䝑䅁䉁䅁䅁允䅁䅁䅯兰䅙䅁杷允䅁䅁䅍䅁䑁䅁䅷䅁䭁䡁䱳䅁䭁䍁䝙䅁䉁䅁䅁允䅁䅁䅕歲桦桥⭔䕖䵁䅉䅅䅁䙁䅁䅁睁䵁䅁䅁权扂睃䅁权灄权䅁权浄权䅁权湄权䅁允䅁䅁䅅䅁䭁䉁䕁䅁䵁䅉䅅䅁䙁䅁䅁睁䵁䅁䅁权扂睃䅁权煄权䅁权浄权䅁权牄权䅁允䅁䅁䅅䅁䭁䉁䕁䅁䵁䅉䅅䅁䙁䅁䅁睁䵁䅁䅁权獂杄䅁权潄权䅁权浄权䅁权湄权䅁允䅁䅁䅅䅁䭁䅁䱙䅁䵁䅉䅅䅁䙁䅁䅁睁䵁䅁䅁权獂杄䅁权灄权䅁权浄权䅁权湄权䅁允䅁䅁䅅䅁䭁䝁剣䅁䵁䅉䅅䅁䕁䅁䅁睁䵁䅁䅁权䝁䅁䅁权䕁䅁䅁权䕁杁䅁允䅁䅁䅅䅁啁䕁祖䅉䅁䅁䅁䍄䉁䅁䅁兂䅁䅁䅍䅄䅁䅁䅯䅢䄴䅁䅯朶䅯䅁䅯朵䅯䅁䅯眶䅯䅁䅅䅁䉁䅁䅁睂䅁䅁䅁䕯洯䅑杷允䅁䅁䅕䅁䑁䅁䅷䅁䭁䝁佷䅁䭁佁䭷䅁䭁佁䭙䅁䭁佁䭣䅁䉁䅁䅁允䅁䅁䅣䅁䅁䅁䝁欵䵁䅉䅅䅁䑁䅁䅁睁䵁䅁䅁权㥄睃䅁权慁杂䅁允䅁䅁䅅䅁䭁䍁䜰䅁䵁䅉䅅䅁䑁䅁䅁睁䵁䅁䅁权㥄睃䅁权捁杂䅁允䅁䅁䅅䅁䭁䩁䜰䅁䵁䅉䅅䅁䑁䅁䅁睁䵁䅁䅁权㥄睃䅁权敁杂䅁允䅁䅁䅅䅁䭁䩁䜰䅁䵁䅉䅅䅁䕁䅁䅁睁䵁䅁䅁权摃䅁䅁权䭁䅁䅁权䙁䅁䅁允䅁䅁䅅䅁䙁䙁歰㥏倹敪⽣䍄䉁䅁䅁兂䅁䅁䅍䅄䅁䅁䅯儯䅳䅁䅯䄷䅯䅁䅯朵䅯䅁䅯眵䅯䅁䅅䅁䉁䅁䅁睂䅁䅁䅁䥧歈䅑杷允䅁䅁䅍䅁䑁䅁䅷䅁䭁䱁䵉䅁䭁䉁䝧䅁䉁䅁䅁允䅁䅁䅯睢䅙䅁杷允䅁䅁䅍䅁䑁䅁䅷䅁䭁䱁䵉䅁䭁䉁䝯䅁䉁䅁䅁允䅁䅁䅯朱䅙䅁杷允䅁䅁䅍䅁䑁䅁䅷䅁䭁䱁䵉䅁䭁䍁䝑䅁䉁䅁䅁允䅁䅁䅯副䅉䅁杷允䅁䅁䅍䅁䑁䅁䅷䅁䭁䱁䵉䅁䭁䍁䝙䅁䉁䅁䅁允䅁䅁䅕牕敧敨桳䕖䵁䅉䅅䅁䙁䅁䅁睁䵁䅁䅁权祃䅄䅁权潄权䅁权浄权䅁权湄权䅁允䅁䅁䅅䅁䭁偁䬴䅁䵁䅉䅅䅁䑁䅁䅁睁䵁䅁䅁权歂䅄䅁权捁杂䅁允䅁䅁䅅䅁䭁䍁䥍䅁䵁䅉䅅䅁䑁䅁䅁睁䵁䅁䅁权歂䅄䅁权敁杂䅁允䅁䅁䅅䅁䭁䍁䥍䅁䵁䅉䅅䅁䕁䅁䅁睁䵁䅁䅁权㉁允䅁权剁䅁䅁权䕁杁䅁允䅁䅁䅅䅁啁䅁㑄桪䅫䅁䅁䍄䉁䅁䅁兂䅁䅁䅍䅄䅁䅁䅯䅚䅷䅁䅯朶䅯䅁䅯朵䅯䅁䅯眶䅯䅁䅅䅁䉁䅁䅁权允䅂䅁䍄䉁䅁䅁睁䅁䅁䅍䅄䅁䅁䅯督䅷䅁䅯䅈䅙䅁䅅䅁䉁䅁䅁权煁杂䅁䍄䉁䅁䅁睁䅁䅁䅍䅄䅁䅁䅯督䅷䅁䅯杈䅙䅁䅅䅁䉁䅁䅁权剄杂䅁䍄䉁䅁䅁䅂䅁䅁䅍䅄䅁䅁䅯督䅷䅁䅯睈䅙䅁䅯䅉䅙䅁䅅䅁䉁䅁䅁权楃杅䅁䍄䉁䅁䅁䅂䅁䅁䅍䅄䅁䅁䅯䄸䅁䅁䅯䅂䅁䅁䅯䅂䅉䅁䅅䅁䉁䅁䅁䅆潂睕䉷䅁䅁䅁杷允䅁䅁䅑䅁䑁䅁䅷䅁䭁䥁䉑䅁䭁䅁䍅䅁䭁䅁䍉䅁䉁䅁䅁允䅁䅁䅕眯剎䍈卹へ䵁䅉䅅䅁䙁䅁䅁睁䵁䅁䅁权穂䅄䅁权灄权䅁权浄权䅁权湄权䅁允䅁䅁䅅䅁䭁䭁卑䅁䵁䅉䅅䅁䕁䅁䅁睁䵁䅁䅁权䉂允䅁权䭁䅁䅁权䙁䅁䅁允䅁䅁䅅䅁䙁䉁婦発呤眴䄱䍄䉁䅁䅁兂䅁䅁䅍䅄䅁䅁䅯督䅷䅁䅯䄷䅯䅁䅯朵䅯䅁䅯眵䅯䅁䅅䅁䉁䅁䅁睂䅁䅁䅁䘴汈䅑杷允䅁䅁䅍䅁䑁䅁䅷䅁䭁䙁䵍䅁䭁䉁䝧䅁䉁䅁䅁允䅁䅁䅯克䅙䅁杷允䅁䅁䅑䅁䑁䅁䅷䅁䭁䙁䵍䅁䭁䉁䜸䅁䭁䍁䝁䅁䉁䅁䅁允䅁䅁䅯杔䅙䅁杷允䅁䅁䅕䅁䑁䅁䅷䅁䭁䙁䵍䅁䭁佁䭯䅁䭁佁䭙䅁䭁佁䭳䅁䉁䅁䅁允䅁䅁䅯䅅䅑䅁杷允䅁䅁䅑䅁䑁䅁䅷䅁䭁䵁䉳䅁䭁䅁䍅䅁䭁䅁䍉䅁䉁䅁䅁允䅁䅁䅕畘㐴洶獮欲䵁䅉䅅䅁䑁䅁䅁睁䵁䅁䅁权䑄杄䅁权慁杂䅁允䅁䅁䅅䅁䭁䙁䡁䅁䵁䅉䅅䅁䕁䅁䅁睁䵁䅁䅁权呁允䅁权䭁䅁䅁权䙁䅁䅁允䅁䅁䅅䅁䙁䙁㘶兓䍷⽋⼰䍄䉁䅁䅁䅂䅁䅁䅍䅄䅁䅁䅯睷䄴䅁䅯睈䅙䅁䅯䅉䅙䅁䅅䅁䉁䅁䅁权い杂䅁䍄䉁䅁䅁睁䅁䅁䅍䅄䅁䅁䅯睷䄴䅁䅯䅊䅙䅁䅅䅁䉁䅁䅁权汃杅䅁䍄䉁䅁䅁兂䅁䅁䅍䅄䅁䅁䅯睷䄴䅁䅯儶䅯䅁䅯</t>
  </si>
  <si>
    <t>朵䅯䅁䅯眵䅯䅁䅅䅁䉁䅁䅁权允䅂䅁䍄䉁䅁䅁䅂䅁䅁䅍䅄䅁䅁䅯䅏䅷䅁䅯睈䅙䅁䅯䅉䅙䅁䅅䅁䉁䅁䅁权䵂睂䅁䍄䉁䅁䅁䅂䅁䅁䅍䅄䅁䅁䅯睒䅅䅁䅯充䅁䅁䅯䅂䅉䅁䅅䅁䉁䅁䅁䅆潄元呯䅁䅁䅁杷允䅁䅁䅕䅁䑁䅁䅷䅁䭁䑁䵧䅁䭁佁䭫䅁䭁佁䭙䅁䭁佁䭣䅁䉁䅁䅁允䅁䅁䅯硰䅉䅁杷允䅁䅁䅕䅁䑁䅁䅷䅁䭁䑁䵧䅁䭁佁䭯䅁䭁佁䭙䅁䭁佁䭳䅁䉁䅁䅁允䅁䅁䅣䅁䅁䍁䙂欵䵁䅉䅅䅁䑁䅁䅁睁䵁䅁䅁权慂睃䅁权捁杂䅁允䅁䅁䅅䅁䭁䍁䝣䅁䵁䅉䅅䅁䑁䅁䅁睁䵁䅁䅁权慂睃䅁权敁杂䅁允䅁䅁䅅䅁䭁䑁䥅䅁䵁䅉䅅䅁䙁䅁䅁睁䵁䅁䅁权慂睃䅁权汄权䅁权浄权䅁权湄权䅁允䅁䅁䅅䅁䭁䑁䱙䅁䵁䅉䅅䅁䙁䅁䅁睁䵁䅁䅁权慂睃䅁权潄权䅁权浄权䅁权湄权䅁允䅁䅁䅅䅁䭁䑁䱙䅁䵁䅉䅅䅁䙁䅁䅁睁䵁䅁䅁权慂睃䅁权灄权䅁权浄权䅁权湄权䅁允䅁䅁䅅䅁䭁䭁卧䅁䵁䅉䅅䅁䑁䅁䅁睁䵁䅁䅁权祃兄䅁权奁杂䅁允䅁䅁䅅䅁䭁䉁䝫䅁䵁䅉䅅䅁䑁䅁䅁睁䵁䅁䅁权祃兄䅁权慁杂䅁允䅁䅁䅅䅁䭁䵁䝁䅁䵁䅉䅅䅁䑁䅁䅁睁䵁䅁䅁权祃兄䅁权流杂䅁允䅁䅁䅅䅁䙁乁橥䑣䬰ㅒ䅬䍄䉁䅁䅁兂䅁䅁䅍䅄䅁䅁䅯䅶䅷䅁䅯儶䅯䅁䅯朵䅯䅁䅯眵䅯䅁䅅䅁䉁䅁䅁权牃杅䅁䍄䉁䅁䅁兂䅁䅁䅍䅄䅁䅁䅯杳䄰䅁䅯儶䅯䅁䅯朵䅯䅁䅯眵䅯䅁䅅䅁䉁䅁䅁权獃杅䅁䍄䉁䅁䅁䅂䅁䅁䅍䅄䅁䅁䅯杫䅁䅁䅯权䅁䅁䅯䅂䅉䅁䅅䅁䉁䅁䅁兂ㅂ硫䕧杖䬴䅑杷允䅁䅁䅕䅁䑁䅁䅷䅁䭁䱁义䅁䭁佁䬰䅁䭁佁䭙䅁䭁佁䭣䅁䉁䅁䅁允䅁䅁䅣䅁䅁䍁䅁欵䵁䅉䅅䅁䑁䅁䅁睁䵁䅁䅁权⽂䅄䅁权奁杂䅁允䅁䅁䅅䅁䭁䉁䝫䅁䵁䅉䅅䅁䕁䅁䅁睁䵁䅁䅁权祄允䅁权䉁杁䅁权䍁杁䅁允䅁䅁䅅䅁䙁䙁㍐婤朶獡䅨䍄䉁䅁䅁䅂䅁䅁䅍䅄䅁䅁䅯睦䅷䅁䅯睈䅙䅁䅯䅉䅙䅁䅅䅁䉁䅁䅁权瑃杅䅁䍄䉁䅁䅁兂䅁䅁䅍䅄䅁䅁䅯睦䅷䅁䅯䄷䅯䅁䅯朵䅯䅁䅯眵䅯䅁䅅䅁䉁䅁䅁睂䅁䅁䅁䍙洳䅑杷允䅁䅁䅍䅁䑁䅁䅷䅁䭁乁䵧䅁䭁䉁䝧䅁䉁䅁䅁允䅁䅁䅯兏䅙䅁杷允䅁䅁䅍䅁䑁䅁䅷䅁䭁乁䵧䅁䭁䉁䝯䅁䉁䅁䅁允䅁䅁䅯杷䅙䅁杷允䅁䅁䅑䅁䑁䅁䅷䅁䭁䡁䅙䅁䭁䅁䅯䅁䭁䅁䍑䅁䉁䅁䅁允䅁䅁䅕敥浫免獩䕄䵁䅉䅅䅁䕁䅁䅁睁䵁䅁䅁权杂允䅁权䉁杁䅁权䑁杁䅁允䅁䅁䅅䅁䙁偁漯爯丷何䅆䍄䉁䅁䅁兂䅁䅁䅍䅄䅁䅁䅯䄲䅷䅁䅯儷䅯䅁䅯朵䅯䅁䅯眵䅯䅁䅅䅁䉁䅁䅁睂䅁䅁䅁䑁浢䅑杷允䅁䅁䅑䅁䑁䅁䅷䅁䭁䥁䉷䅁䭁䅁䅑䅁䭁䅁䅕䅁䉁䅁䅁允䅁䉁䅑䴳捧允䅁䅁䵁䅉䅅䅁䕁䅁䅁睁䵁䅁䅁权ㅂ䅁䅁权䭁䅁䅁权䕁杁䅁允䅁䅁䅅䅁䙁䍁硣䭃捷栲䅸䍄䉁䅁䅁兂䅁䅁䅍䅄䅁䅁䅯杮䅳䅁䅯儷䅯䅁䅯朵䅯䅁䅯眵䅯䅁䅅䅁䉁䅁䅁权允䅂䅁䍄䉁䅁䅁睁䅁䅁䅍䅄䅁䅁䅯剚䅅䅁䅯䅇䅙䅁䅅䅁䉁䅁䅁权䕂杂䅁䍄䉁䅁䅁睁䅁䅁䅍䅄䅁䅁䅯剚䅅䅁䅯杇䅙䅁䅅䅁䉁䅁䅁权䱂杂䅁䍄䉁䅁䅁睁䅁䅁䅍䅄䅁䅁䅯剚䅅䅁䅯杈䅙䅁䅅䅁䉁䅁䅁权噂杂䅁䍄䉁䅁䅁䅂䅁䅁䅍䅄䅁䅁䅯剚䅅䅁䅯睈䅙䅁䅯䅉䅙䅁䅅䅁䉁䅁䅁权塂杂䅁䍄䉁䅁䅁兂䅁䅁䅍䅄䅁䅁䅯剚䅅䅁䅯䄶䅯䅁䅯朵䅯䅁䅯眵䅯䅁䅅䅁䉁䅁䅁权⭄权䅁䍄䉁䅁䅁兂䅁䅁䅍䅄䅁䅁䅯剚䅅䅁䅯朶䅯䅁䅯朵䅯䅁䅯眶䅯䅁䅅䅁䉁䅁䅁睂䅁䅁䅁䍧洯䅑杷允䅁䅁䅕䅁䑁䅁䅷䅁䭁䝁剕䅁䭁佁䭷䅁䭁佁䭙䅁䭁佁䭣䅁䉁䅁䅁允䅁䅁䅣䅁䅁䅁煃唵䵁䅉䅅䅁䕁䅁䅁睁䵁䅁䅁权㉃睃䅁权晁杂䅁权杁杂䅁允䅁䅁䅅䅁䭁䡁䭯䅁䵁䅉䅅䅁䑁䅁䅁睁䵁䅁䅁权㉃睃䅁权歁杂䅁允䅁䅁䅅䅁䭁䉁䕁䅁䵁䅉䅅䅁䑁䅁䅁睁䵁䅁䅁权㉃睃䅁权流杂䅁允䅁䅁䅅䅁䙁偁潙䥘䌯噊䅚䍄䉁䅁䅁兂䅁䅁䅍䅄䅁䅁䅯杴䅳䅁䅯䄷䅯䅁䅯朵䅯䅁䅯眵䅯䅁䅅䅁䉁䅁䅁权允䅂䅁䍄䉁䅁䅁兂䅁䅁䅍䅄䅁䅁䅯杴䅳䅁䅯儷䅯䅁䅯朵䅯䅁䅯眵䅯䅁䅅䅁䉁䅁䅁权允䅂䅁䍄䉁䅁䅁睁䅁䅁䅍䅄䅁䅁䅯杔䅷䅁䅯䅇䅙䅁䅅䅁䉁䅁䅁权㡂杂䅁䍄䉁䅁䅁睁䅁䅁䅍䅄䅁䅁䅯杔䅷䅁䅯杇䅙䅁䅅䅁䉁䅁䅁权婂杂䅁䍄䉁䅁䅁䅂䅁䅁䅍䅄䅁䅁䅯杔䅷䅁䅯睈䅙䅁䅯䅉䅙䅁䅅䅁䉁䅁䅁权歂杂䅁䍄䉁䅁䅁睁䅁䅁䅍䅄䅁䅁䅯杔䅷䅁䅯䅊䅙䅁䅅䅁䉁䅁䅁权允䅂䅁䍄䉁䅁䅁兂䅁䅁䅍䅄䅁䅁䅯杔䅷䅁䅯䄶䅯䅁䅯朵䅯䅁䅯眵䅯䅁䅅䅁䉁䅁䅁权䝁睃䅁䍄䉁䅁䅁兂䅁䅁䅍䅄䅁䅁䅯杔䅷䅁䅯儶䅯䅁䅯朵䅯䅁䅯眵䅯䅁䅅䅁䉁䅁䅁权祃杅䅁䍄䉁䅁䅁兂䅁䅁䅍䅄䅁䅁䅯杔䅷䅁䅯朶䅯䅁䅯朵䅯䅁䅯眶䅯䅁䅅䅁䉁䅁䅁睂䅁䅁䅁䕯洷䅑杷允䅁䅁䅍䅁䑁䅁䅷䅁䭁䱁䵷䅁䭁䍁䝙䅁䉁䅁䅁允䅁䅁䅕噋偹癷奖ざ䵁䅉䅅䅁䙁䅁䅁睁䵁䅁䅁权㡃䅄䅁权汄权䅁权浄权䅁权湄权䅁允䅁䅁䅅䅁䭁䉁䱧䅁䵁䅉䅅䅁䕁䅁䅁睁䵁䅁䅁权硂䅄䅁权晁杂䅁权杁杂䅁允䅁䅁䅅䅁䭁䡁䝯䅁䵁䅉䅅䅁䙁䅁䅁睁䵁䅁䅁权硂䅄䅁权灄权䅁权浄权䅁权湄权䅁允䅁䅁䅅䅁䭁䝁免䅁䵁䅉䅅䅁䙁䅁䅁睁䵁䅁䅁权硂䅄䅁权煄权䅁权浄权䅁权牄权䅁允䅁䅁䅅䅁䡁䅁䅁䅁䅃⭌䅚䍄䉁䅁䅁䅂䅁䅁䅍䅄䅁䅁䅯眶䅅䅁䅯权䅁䅁䅯䅂䅉䅁䅅䅁䉁䅁䅁兂偄ㄹ橐婰䕳䅑杷允䅁䅁䅕䅁䑁䅁䅷䅁䭁䡁䵅䅁䭁佁䬰䅁䭁佁䭙䅁䭁佁䭣䅁䉁䅁䅁允䅁䅁䅣䅁䅁䝁奁欵䵁䅉䅅䅁䕁䅁䅁睁䵁䅁䅁权慃䅁䅁权䕁䅁䅁权䕁杁䅁允䅁䅁䅅䅁啁䅁穩䅗䅁䅁䅁䍄䉁䅁䅁䅂䅁䅁䅍䅄䅁䅁䅯睺䄰䅁䅯睈䅙䅁䅯䅉䅙䅁䅅䅁䉁䅁䅁权穃杅䅁䍄䉁䅁䅁睁䅁䅁䅍䅄䅁䅁䅯睺䄰䅁䅯䅊䅙䅁䅅䅁䉁䅁䅁权偃䅃䅁䍄䉁䅁䅁睁䅁䅁䅍䅄䅁䅁䅯睺䄰䅁䅯杊䅙䅁䅅䅁䉁䅁䅁兂穁積積㑍扎䅑杷允䅁䅁䅕䅁䑁䅁䅷䅁䭁䵁丸䅁䭁佁䭫䅁䭁佁䭙䅁䭁佁䭣䅁䉁䅁䅁允䅁䅁䅯䉴䅉䅁杷允䅁䅁䅕䅁䑁䅁䅷䅁䭁䵁丸䅁䭁佁䭷䅁䭁佁䭙䅁䭁佁䭣䅁䉁䅁䅁允䅁䅁䅣䅁䅁䵁剁欵䵁䅉䅅䅁䑁䅁䅁睁䵁䅁䅁权䱄䅄䅁权捁杂䅁允䅁䅁䅅䅁䭁䝁䝉䅁䵁䅉䅅䅁䑁䅁䅁睁䵁䅁䅁权䱄䅄䅁权敁杂䅁允䅁䅁䅅䅁䭁䑁䝑䅁䵁䅉䅅䅁䑁䅁䅁睁䵁䅁䅁权䱄䅄䅁权歁杂䅁允䅁䅁䅅䅁䭁䅁䡧䅁䵁䅉䅅䅁䑁䅁䅁睁䵁䅁䅁权䱄䅄䅁权流杂䅁允䅁䅁䅅䅁䙁乁橥䑣䬰ㅒ䅒䍄䉁䅁䅁兂䅁䅁䅍䅄䅁䅁䅯睹䅷䅁䅯儶䅯䅁䅯朵䅯䅁䅯眵䅯䅁䅅䅁䉁䅁䅁权允䅂䅁䍄䉁䅁䅁兂䅁䅁䅍䅄䅁䅁䅯睹䅷䅁䅯朶䅯䅁䅯朵䅯䅁䅯眶䅯䅁䅅䅁䉁䅁䅁权允䅂䅁䍄䉁䅁䅁兂䅁䅁䅍䅄䅁䅁䅯睹䅷䅁䅯䄷䅯䅁䅯朵䅯䅁䅯眵䅯䅁䅅䅁䉁䅁䅁权允䅂䅁䍄䉁䅁䅁睁䅁䅁䅍䅄䅁䅁䅯睥䅳䅁䅯杇䅙䅁䅅䅁䉁䅁䅁权婂杂䅁䍄䉁䅁䅁睁䅁䅁䅍䅄䅁䅁䅯睥䅳䅁䅯䅊䅙䅁䅅䅁䉁䅁䅁权ㅃ杅䅁䍄䉁䅁䅁兂䅁䅁䅍䅄䅁䅁䅯睥䅳䅁䅯䄷䅯䅁䅯朵䅯䅁䅯眵䅯䅁䅅䅁䉁䅁䅁睂䅁䅁䅁䍷汢䅑杷允䅁䅁䅑䅁䑁䅁䅷䅁䭁䩁倴䅁䭁䉁䜸䅁䭁䍁䝁䅁䉁䅁䅁允䅁䅁䅯硪䅅䅁杷允䅁䅁䅍䅁䑁䅁䅷䅁䭁䩁倴䅁䭁䍁䝑䅁䉁䅁䅁允䅁䅁䅯桖䅅䅁杷允䅁䅁䅍䅁䑁䅁䅷䅁䭁䩁倴䅁䭁䍁䝙䅁䉁䅁䅁允䅁䅁䅕⽷潕䥘匹啗䵁䅉䅅䅁䙁䅁䅁睁䵁䅁䅁权敃睄䅁权潄权䅁权浄权䅁权湄权䅁允䅁䅁䅅䅁䭁䅁䱙䅁䵁䅉䅅䅁䙁䅁䅁睁䵁䅁䅁权敃睄䅁权灄权䅁权浄权䅁权湄权䅁允䅁䅁䅅䅁䭁䱁卣䅁䵁䅉䅅䅁䑁䅁䅁睁䵁䅁䅁权捂睃䅁权奁杂䅁允䅁䅁䅅䅁䭁䍁䝫䅁䵁䅉䅅䅁䕁䅁䅁睁䵁䅁䅁权捂睃䅁权晁杂䅁权杁杂䅁允䅁䅁䅅䅁䭁䕁䜴䅁䵁䅉䅅䅁䙁䅁䅁睁䵁䅁䅁权捂睃䅁权灄权䅁权浄权䅁权湄权䅁允䅁䅁䅅䅁䭁䉁䕁䅁䵁䅉䅅䅁䕁䅁䅁睁䵁䅁䅁权乂允䅁权䭁䅁䅁权䕁杁䅁允䅁䅁䅅䅁䙁䑁ね䡹⭡睮䅒䍄䉁䅁䅁䅂䅁䅁䅍䅄䅁䅁䅯眴䅁䅁䅯䅂䅁䅁䅯兂䅁䅁䅅䅁䉁䅁䅁䅆潁湧䍙䅁䅁䅁杷允䅁䅁䅑䅁䑁䅁䅷䅁䭁䙁䉑䅁䭁䅁䍅䅁䭁䅁䍉䅁䉁䅁䅁允䅁䅁䅕吹癍浚潌䔷䵁䅉䅅䅁䕁䅁䅁睁䵁䅁䅁权灁睄䅁权晁杂䅁权杁杂䅁允䅁䅁䅅䅁䭁䱁卧䅁䵁䅉䅅䅁䑁䅁䅁睁䵁䅁䅁权灁睄䅁权流杂䅁允䅁䅁䅅䅁䙁乁橥䑣䬰ㄹ䅴䍄䉁䅁䅁兂䅁䅁䅍䅄䅁䅁䅯克䄸䅁䅯䄶䅯䅁䅯朵䅯䅁䅯眵䅯䅁䅅䅁䉁䅁䅁权䝁睃䅁䍄䉁䅁䅁兂䅁䅁䅍䅄䅁䅁䅯克䄸䅁䅯儷䅯䅁䅯朵䅯䅁䅯眵䅯䅁䅅䅁䉁䅁䅁睂䅁䅁䅁䨴氯䅑杷允䅁䅁䅍䅁䑁䅁䅷䅁䭁䵁乕䅁䭁䍁䝑䅁䉁䅁䅁允䅁䅁䅯䅅䅑䅁杷允䅁䅁䅕䅁䑁䅁䅷䅁䭁䵁乕䅁䭁佁䭯䅁䭁佁䭙䅁䭁佁䭳䅁䉁䅁䅁允䅁䅁䅯䅅䅑䅁杷允䅁䅁䅕䅁䑁䅁䅷䅁䭁䑁佅䅁䭁佁䭷䅁䭁佁䭙䅁䭁佁䭣䅁䉁䅁䅁允䅁䅁䅯䅅䅑䅁杷允䅁䅁䅍䅁䑁䅁䅷䅁䭁䭁䱉䅁䭁䉁䝷䅁䉁䅁䅁允䅁䅁䅯杒䅣䅁杷允䅁䅁䅍䅁䑁䅁䅷䅁䭁䭁䱉䅁䭁䉁䜴䅁䉁䅁䅁允䅁䅁䅯睒䅣䅁杷允䅁䅁䅑䅁䑁䅁䅷䅁䭁䭁䱉䅁䭁䉁䜸䅁䭁䍁䝁䅁䉁䅁䅁允䅁䅁䅯硵䅉䅁杷允䅁䅁䅕䅁䑁䅁䅷䅁䭁䭁䱉䅁䭁佁䭕䅁䭁佁䭙䅁䭁佁䭣䅁䉁䅁䅁允䅁䅁䅯䅅䅑䅁杷允䅁䅁䅕䅁䑁䅁䅷䅁䭁䭁䱉䅁䭁佁䭷䅁䭁佁䭙䅁䭁佁䭣䅁䉁䅁䅁允䅁䅁䅯䅅䅑䅁杷允䅁䅁䅑䅁䑁䅁䅷䅁䭁䙁䉍䅁䭁䅁䅑䅁䭁䅁䅕䅁䉁䅁䅁允䅁䉁䅑久䝫允䅁䅁䵁䅉䅅䅁䑁䅁䅁睁䵁䅁䅁权㉂杄䅁权敁杂䅁允䅁䅁䅅䅁䭁䭁䝑䅁䵁䅉䅅䅁䕁䅁䅁睁䵁䅁䅁权橁䅁䅁权䉁杁䅁权䍁杁䅁允䅁䅁䅅䅁䙁䍁卒湊捤㥫䅊䍄䉁䅁䅁兂䅁䅁䅍䅄䅁䅁䅯杤䄴䅁䅯儶䅯䅁䅯朵䅯䅁䅯眵䅯䅁䅅䅁䉁䅁䅁权允䅂䅁䍄䉁䅁䅁兂䅁䅁䅍䅄䅁䅁䅯杤䄴䅁䅯朶䅯䅁䅯朵䅯䅁䅯眶䅯䅁䅅䅁䉁䅁䅁权允䅂䅁䍄䉁䅁䅁䅂䅁䅁䅍䅄䅁䅁䅯村䅁䅁䅯允䅉䅁䅯兂䅉䅁䅅䅁䉁䅁䅁兂摄是偬穔坦䅑杷允䅁䅁䅑䅁䑁䅁䅷䅁䭁䕁䅉䅁䭁䅁䍅䅁䭁䅁䍍䅁䉁䅁䅁允䅁䅁䅕㝤搵氯海䔰䵁䅉䅅䅁䙁䅁䅁睁䵁䅁䅁权㉂杄䅁权獄权䅁权浄权䅁权湄权䅁允䅁䅁䅅䅁䭁䉁䕁䅁䵁䅉䅅䅁䑁䅁䅁睁䵁䅁䅁权䱄杄䅁权歁杂䅁允䅁䅁䅅䅁䭁䑁䝁䅁䵁䅉䅅䅁䕁䅁䅁睁䵁䅁䅁权权允䅁权剁䅁䅁权䙁䅁䅁允䅁䅁䅅䅁啁䕁獄礰䅣䅁䅁䍄䉁䅁䅁兂䅁䅁䅍䅄䅁䅁䅯睹䄴䅁䅯䄶䅯䅁䅯朵䅯䅁䅯眵䅯䅁䅅䅁䉁䅁䅁权⭄权䅁䍄䉁䅁䅁兂䅁䅁䅍䅄䅁䅁䅯睹䄴䅁䅯儶䅯䅁䅯朵䅯䅁䅯眵䅯䅁䅅䅁䉁䅁䅁权佄充䅁䍄䉁䅁䅁䅂䅁䅁䅍䅄䅁䅁䅯䄱䅅䅁䅯充䅁䅁䅯䅂䅉䅁䅅䅁䉁䅁䅁䅆奄䵊䡑䅁䅁䅁杷允䅁䅁䅍䅁䑁䅁䅷䅁䭁䑁佅䅁䭁䉁䝧䅁䉁䅁䅁允䅁䅁䅯児䅙䅁杷允䅁䅁䅍䅁䑁䅁䅷䅁䭁䑁佅䅁䭁䉁䝯䅁䉁䅁䅁允䅁䅁䅯児䅙䅁杷允䅁䅁䅍䅁䑁䅁䅷䅁䭁䑁佅䅁䭁䉁䜴䅁䉁䅁䅁允䅁䅁䅯睫䅣䅁杷允䅁䅁䅑䅁䑁䅁䅷䅁䭁䑁佅䅁䭁䉁䜸䅁䭁䍁䝁䅁䉁䅁䅁允䅁䅁䅯䉶䅉䅁杷允䅁䅁䅍䅁䑁䅁䅷䅁䭁䑁佅䅁䭁䍁䝑䅁䉁䅁䅁允䅁䅁䅯剶䅉䅁杷允䅁䅁䅑䅁䑁䅁䅷䅁䭁䡁䈰䅁䭁䅁䍅䅁䭁䅁䍕䅁䉁䅁䅁允䅁䅁䅕祎㙁㕭剥歄䵅䅉䅅䅁䙁䅁䅁睁䵁䅁䅁权硁杄䅁权潄权䅁权浄权䅁权湄权䅁允䅁䅁䅅䅁䭁䉁䕁䅁䵁䅉䅅䅁䑁䅁䅁睁䵁䅁䅁权獁䅄䅁权捁杂䅁允䅁䅁䅅䅁䭁䙁䝯䅁䵁䅉䅅䅁䕁䅁䅁睁䵁䅁䅁权獁䅄䅁权晁杂䅁权杁杂䅁允䅁䅁䅅䅁䭁䭁䡑䅁䵁䅉䅅䅁䙁䅁䅁睁䵁䅁䅁权獁䅄䅁权灄权䅁权浄权䅁权湄权䅁允䅁䅁䅅䅁䭁䱁匴䅁䵁䅉䅅䅁䑁䅁䅁睁䵁䅁䅁权潁䅅䅁权奁杂䅁允䅁䅁䅅䅁䭁䕁䝁䅁䵁䅉䅅䅁䑁䅁䅁睁䵁䅁䅁权潁䅅䅁权捁杂䅁允䅁䅁䅅䅁䭁䩁䜴䅁䵁䅉䅅䅁䕁䅁䅁睁䵁䅁䅁权䝃允䅁权䕁䅁䅁权䙁䅁䅁允䅁䅁䅅䅁啁䉁樶材䅅䅁䅁䍄䉁䅁䅁睁䅁䅁䅍䅄䅁䅁䅯䉋䅁䅁䅯䅊䅙䅁䅅䅁䉁䅁䅁权允䅂䅁䍄䉁䅁䅁睁䅁䅁䅍䅄䅁䅁䅯䉋䅁䅁䅯杊䅙䅁䅅䅁䉁䅁䅁兂獄払敧奨䵴䅑杷允䅁䅁䅍䅁䑁䅁䅷䅁䭁䙁乙䅁䭁䉁䝷䅁䉁䅁䅁允䅁䅁䅯睹䅙䅁杷允䅁䅁䅍䅁䑁䅁䅷䅁䭁䙁乙䅁䭁䉁䜴䅁䉁䅁䅁允䅁䅁䅯睹䅙䅁杷允䅁䅁䅑䅁䑁䅁䅷䅁䭁䙁乙䅁䭁䉁䜸䅁䭁䍁䝁䅁䉁䅁䅁允䅁䅁䅯睏䅙䅁杷允䅁䅁䅍䅁䑁䅁䅷䅁䭁䙁乙䅁䭁䍁䝙䅁䉁䅁䅁允䅁䅁䅕瑃橥䑣焱䕗䵁䅉䅅䅁䙁䅁䅁睁䵁䅁䅁权坂兄䅁权潄权䅁权浄权䅁权湄权䅁允䅁䅁䅅䅁䭁䉁䕁䅁䵁䅉䅅䅁䕁䅁䅁睁䵁䅁䅁权䅃䅁䅁权剁䅁䅁权䕁杁䅁允䅁䅁䅅䅁啁䅁䉨印䅁䅁䅁䍄䉁䅁䅁兂䅁䅁䅍䅄䅁䅁䅯杖䄰䅁䅯朶䅯䅁䅯朵䅯䅁䅯眶䅯䅁䅅䅁䉁䅁䅁权允䅂䅁䍄䉁䅁䅁兂䅁䅁䅍䅄䅁䅁䅯杖䄰䅁䅯儷䅯䅁䅯朵䅯䅁䅯眵䅯䅁䅅䅁䉁䅁䅁权允䅂䅁䍄䉁䅁䅁睁䅁䅁䅍䅄䅁䅁䅯杉䄴䅁䅯杇䅙䅁䅅䅁䉁䅁䅁权時杂䅁䍄䉁䅁䅁睁䅁䅁䅍䅄䅁䅁䅯杉䄴䅁䅯杈䅙䅁䅅䅁䉁䅁䅁权あ䅃䅁䍄䉁䅁䅁䅂䅁䅁䅍䅄䅁䅁䅯杉䄴䅁䅯睈䅙䅁䅯䅉䅙䅁䅅䅁䉁䅁䅁权ㅂ䅃䅁䍄䉁䅁䅁兂䅁䅁䅍䅄䅁䅁䅯杉䄴䅁䅯䄷䅯䅁䅯朵䅯䅁䅯眵䅯䅁䅅䅁䉁䅁䅁睂䅁䅁䅁䅉浺䅑杷允䅁䅁䅍䅁䑁䅁䅷䅁䭁䩁丸䅁䭁䍁䝑䅁䉁䅁䅁允䅁䅁䅯剷䅉䅁杷允䅁䅁䅍䅁䑁䅁䅷䅁䭁䩁丸䅁䭁䍁䝙䅁䉁䅁䅁允䅁䅁䅕㘱睎児㍰ざ䵁䅉䅅䅁䙁䅁䅁睁䵁䅁䅁权晃兄䅁权汄权䅁权浄权䅁权湄权䅁允䅁䅁䅅䅁䭁䅁䰸䅁䵁䅉䅅䅁䙁䅁䅁睁䵁䅁䅁权晃兄䅁权煄权䅁权浄权䅁权牄权䅁允䅁䅁䅅䅁䡁䅁䅁䅁䅄敒䅚䍄䉁䅁䅁兂䅁䅁䅍䅄䅁䅁䅯睮䄰䅁䅯䄷䅯䅁䅯朵䅯䅁䅯眵䅯䅁䅅䅁䉁䅁䅁睂䅁䅁䅁䕷浘䅑杷允䅁䅁䅍䅁䑁䅁䅷䅁䭁䕁䵁䅁䭁䉁䜴䅁䉁䅁䅁允䅁䅁䅯八䅙䅁杷允䅁䅁䅍䅁䑁䅁䅷䅁䭁䕁䵁䅁䭁䍁䝑䅁䉁䅁䅁允䅁䅁䅯桷䅉䅁杷允䅁䅁䅑䅁䑁䅁䅷䅁䭁偁䉙䅁䭁䅁䅑䅁䭁䅁䍑䅁䉁䅁䅁允䅁䉁䅑䰶慆允䅁䅁䵁䅉䅅䅁䑁䅁䅁睁䵁䅁䅁权䅂䅄䅁权流杂䅁允䅁䅁䅅䅁䙁䱁敧敨剴䙥䅎䍄䉁䅁䅁兂䅁䅁䅍䅄䅁䅁䅯䅑䅷䅁䅯䄶䅯䅁䅯朵䅯䅁䅯眵䅯䅁䅅䅁䉁䅁䅁权允䅂䅁䍄䉁䅁䅁兂䅁䅁䅍䅄䅁䅁䅯䅑䅷䅁䅯儶䅯䅁䅯朵䅯䅁䅯眵䅯䅁䅅䅁䉁䅁䅁权允䅂䅁䍄䉁䅁䅁睁䅁䅁䅍䅄䅁䅁䅯硵䅁䅁䅯䅇䅙䅁䅅䅁䉁䅁䅁权䩂睂䅁䍄䉁䅁䅁睁䅁䅁䅍䅄䅁䅁䅯硵䅁䅁䅯䅊䅙䅁䅅䅁䉁䅁䅁权䑄杅䅁䍄䉁䅁䅁睁䅁䅁䅍䅄䅁䅁䅯硵䅁䅁䅯杊䅙䅁䅅䅁䉁䅁䅁兂㥁瑃橥䅣失䅑杷允䅁䅁䅕䅁䑁䅁䅷䅁䭁䥁义䅁䭁佁䭕䅁䭁佁䭙䅁䭁佁䭣䅁䉁䅁䅁允䅁䅁䅯睎䅳䅁杷允䅁䅁䅕䅁䑁䅁䅷䅁䭁䥁义䅁䭁佁䭯䅁䭁佁䭙䅁䭁佁䭳䅁䉁䅁䅁允䅁䅁䅣䅁䅁䥁䍂欵䵁䅉䅅䅁䙁䅁䅁睁䵁䅁䅁权䍃兄䅁权獄权䅁权浄权䅁权湄权䅁允䅁䅁䅅䅁䡁䅁䅁䅁杁敵䅖䍄䉁䅁䅁兂䅁䅁䅍䅄䅁䅁䅯杧䄰䅁䅯儷䅯䅁䅯朵䅯䅁䅯眵䅯䅁䅅䅁䉁䅁䅁睂䅁䅁䅁䱉汮䅑杷允䅁䅁䅑䅁䑁䅁䅷䅁䭁䉁䅍䅁䭁䅁䅑䅁䭁䅁䅕䅁䉁䅁䅁允䅁䉁䅑䤰㍒允䅁䅁䵁䅉䅅䅁䕁䅁䅁睁䵁䅁䅁权汁䅁䅁权䭁䅁䅁权䙁䅁䅁允䅁䅁䅅䅁䙁䵁杕䡳潊剫䄱䍄䉁䅁䅁䅂䅁䅁䅍䅄䅁䅁䅯杔䅁䅁䅯充䅁䅁䅯兂䅁䅁䅅䅁䉁䅁䅁䅆潃到啷䅁䅁䅁杷允䅁䅁䅑䅁䑁䅁䅷䅁䭁䅁䄰䅁䭁䅁䅯䅁䭁䅁䅕䅁䉁䅁䅁允䅁䅁䅕卸睃浣剩歆䵁䅉䅅䅁䕁䅁䅁睁䵁䅁䅁权㉁䅁䅁权䉁杁䅁权䍁杁䅁允䅁䅁䅅䅁䙁䙁偉攰佪䵳䅊䍄䉁䅁䅁䅂䅁䅁䅍䅄䅁䅁䅯杖䅁䅁䅯䅂䅁䅁䅯兂䅁䅁䅅䅁䉁䅁䅁䅆坄摩䑫䅁䅁䅁杷允䅁䅁䅑䅁䑁䅁䅷䅁䭁䙁䅳䅁䭁䅁䅯䅁䭁䅁䅕䅁䉁䅁䅁允䅁䅁䅕䡳潊敫㠱歉䵁䅉䅅䅁䕁䅁䅁睁䵁䅁䅁权楂䅁䅁权䭁䅁䅁权䙁䅁䅁允䅁䅁䅅䅁䙁䕁䵯楁䡵獆⽫䍄䉁䅁䅁䅂䅁䅁䅍䅄䅁䅁䅯睋䅁䅁䅯䅂䅁䅁䅯兂䅁䅁䅅䅁䉁䅁䅁䅆䥂灕䅣䅁䅁䅁杷允䅁䅁䅑䅁䑁䅁䅷䅁䭁䍁䅳䅁䭁䅁䅯䅁䭁䅁䅕䅁䉁䅁䅁允䅁䅁䅕㘱睎児塲稯䴸䅉䅅䅁䕁䅁䅁睁䵁䅁䅁权歂䅁䅁权䕁䅁䅁权䙁䅁䅁允䅁䅁䅅䅁啁䙁煁杏䅁䅁䅁䍄䉁䅁䅁䅂䅁䅁䅍䅄䅁䅁䅯䅃䅁䅁䅯䅂䅁䅁䅯兂䅁䅁䅅䅁䉁䅁䅁䅆穁㕶䅉䅁䅁䅁杷允䅁䅁䅑䅁䑁䅁䅷䅁䭁䅁䅧䅁䭁䉁䅅䅁䭁䅁䅕䅁䉁䅁䅁允䅁䉁䅑偣䕣睂䅁䅁䵁䅉䅅䅁䕁䅁䅁睁䵁䅁䅁权䝁䅁䅁权䕁䅁䅁权䙁䅁䅁允䅁䅁䅅䅁啁䉁䵣䅌䅁䅁䅁䍄䉁䅁䅁䅂䅁䅁䅍䅄䅁䅁䅯杂䅁䅁䅯充䅁䅁䅯兂䅁䅁䅅䅁䉁䅁䅁䅆䥂匳䬸䅁䅁䅁杷允䅁䅁䅑䅁䑁䅁䅷䅁䭁䙁䅣䅁䭁䅁䅑䅁䭁䅁䅕䅁䉁䅁䅁允䅁䉁䅑伹㘴䅁䅁䅁䵁䅉䅅䅁䕁䅁䅁睁䵁䅁䅁权硁䅁䅁权䕁䅁䅁权䙁䅁䅁允䅁䅁䅅䅁啁䡁票児䅁䅁䅁䍄䉁䅁䅁䅂䅁䅁䅍䅄䅁䅁䅯䅐䅁䅁䅯䅂䅁䅁䅯兂䅁䅁䅅䅁䉁䅁䅁䅆兄噤卉䅁䅁䅁杷允䅁䅁䅑䅁䑁䅁䅷䅁䭁䙁䅙䅁䭁䅁䅑䅁䭁䅁䍑䅁䉁䅁䅁允䅁䉁䅑晰積睁䅁䅁䵁䅉䅅䅁䕁䅁䅁睁䵁䅁䅁权㥁䅁䅁权䕁䅁䅁权䙁䅁䅁允䅁䅁䅅䅁啁乁ㅂ桕䅉䅁䅁䍄䉁䅁䅁䅂䅁䅁䅍䅄䅁䅁䅯児䅁䅁䅯充䅁䅁䅯兂䅁䅁䅅䅁䉁䅁䅁䅆䅃䕕㉲杁䅁䅁杷允䅁䅁䅑䅁䑁䅁䅷䅁䭁䩁䅕䅁䭁䅁䅑䅁䭁䅁䅕䅁䉁䅁䅁允䅁䉁䅑䱭穸兂䅁䅁䵁䅉䅅䅁䕁䅁䅁睁䵁䅁䅁权潄䅁䅁权剁䅁䅁权䙁䅁䅁允䅁䅁䅅䅁啁佁㙓吹䅙䅁䅁䍄䉁䅁䅁䅂䅁䅁䅍䅄䅁䅁䅯杬䅁䅁䅯䅂䅁䅁䅯兂䅁䅁䅅䅁䉁䅁䅁䅆橃样䅑䅁䅁䅁杷允䅁䅁䅑䅁䑁䅁䅷䅁䭁䩁䅧䅁䭁䅁䅑䅁䭁䅁䅕䅁䉁䅁䅁允䅁䉁䅑䵍奔䅁䅁䅁䵁䅉䅅䅁䕁䅁䅁睁䵁䅁䅁权啃䅁䅁权䭁䅁䅁权䙁䅁䅁允䅁䅁䅅䅁䙁䍁礲敮渫瑸⽳䍄䉁䅁䅁䅂䅁䅁䅍䅄䅁䅁䅯杬䅁䅁䅯权䅁䅁䅯兂䅁䅁䅅䅁䉁䅁䅁兂㥂穐敖歵の睐杷允䅁䅁䅑䅁䑁䅁䅷䅁䭁䩁䅣䅁䭁䅁䅯䅁䭁䅁䅕䅁䉁䅁䅁允䅁䅁䅕浚浚浚浚䕁䵁䅉䅅䅁䕁䅁䅁睁䵁䅁䅁权䍃䅁䅁权剁䅁䅁权䙁䅁䅁允䅁䅁䅅䅁啁䅁㑂椳䅳䅁䅁䍄䉁䅁䅁䅂䅁䅁䅍䅄䅁䅁䅯䅲䅁䅁䅯权䅁䅁䅯兂䅁䅁䅅䅁䉁䅁䅁兂坃㑑獴⼵佳䅑杷允䅁䅁䅑䅁䑁䅁䅷䅁䭁䱁䅉䅁䭁䉁䅅䅁䭁䅁䅕䅁䉁䅁䅁允䅁䉁䅑佷獖杂䅁䅁䵁䅉䅅䅁䕁䅁䅁睁䵁䅁䅁权㡃䅁䅁权䭁䅁䅁权䙁䅁䅁允䅁䅁䅅䅁䙁䩁畨潅䅐癹⽍䍄䉁䅁䅁䅂䅁䅁䅍䅄䅁䅁䅯䅹䅁䅁䅯䅂䅁䅁䅯兂䅁䅁䅅䅁䉁䅁䅁䅆潃䭸䅳䅁䅁䅁杷允䅁䅁䅑䅁䑁䅁䅷䅁䭁䵁䅙䅁䭁䅁䅯䅁䭁䅁䅕䅁䉁䅁䅁允䅁䅁䅕䝭匴㡧䭄稸䴸䅉䅅䅁䕁䅁䅁睁䵁䅁䅁权䥄䅁䅁权䭁䅁䅁权䙁䅁䅁允䅁䅁䅅䅁䙁䵁䭈啯㉗眸䄷䍄䉁䅁䅁䅂䅁䅁䅍䅄䅁䅁䅯入䅁䅁䅯权䅁䅁䅯兂䅁䅁䅅䅁䉁䅁䅁兂扁㥌欰杂剅䅑杷允䅁䅁䅑䅁䑁䅁䅷䅁䭁䡁䅯䅁䭁䅁䅯䅁䭁䅁䅕䅁䉁䅁䅁允䅁䅁䅕へ㍳啩杈う䵁䅉䅅䅁䕁䅁䅁睁䵁䅁䅁权婃允䅁权䭁䅁䅁权䕁杁䅁允䅁䅁䅅䅁䙁䕁椵䙅㕧側⽧䍄䉁䅁䅁䅂䅁䅁䅍䅄䅁䅁䅯兦䅁䅁䅯䅂䅁䅁䅯兂䅁䅁䅅䅁䉁䅁䅁䅆奄潤䄰䅁䅁䅁杷允䅁䅁䅑䅁䑁䅁䅷䅁䭁䡁䅷䅁䭁䅁䅯䅁䭁䅁䅕䅁䉁䅁䅁允䅁䅁䅕婤奍䙂佡䕆䵁䅉䅅䅁䕁䅁䅁睁䵁䅁䅁权㥂䅁䅁权䭁䅁䅁权䙁䅁䅁允䅁䅁䅅䅁䙁䙁歰㥏倹兪䅎䍄䉁䅁䅁䅂䅁䅁䅍䅄䅁䅁䅯杦䅁䅁䅯权䅁䅁䅯兂䅁䅁䅅䅁䉁䅁䅁兂敂歵䵫流浳䅑杷允䅁䅁䅑䅁䑁䅁䅷䅁䭁佁䅅䅁䭁䉁䅅䅁䭁䅁䅕䅁䉁䅁䅁允䅁䉁䅑䱁捶杊䅁䅁䵁䅉䅅䅁䕁䅁䅁睁䵁䅁䅁权慃䅁䅁权䭁䅁䅁权䙁䅁䅁允䅁䅁䅅䅁䙁䥁坣挲㌷睕䅴䍄䉁䅁䅁䅂䅁䅁䅍䅄䅁䅁䅯儱䅁䅁䅯权䅁䅁䅯兂䅁䅁䅅䅁䉁䅁䅁兂㡃䩤奍乂卙䅑杷允䅁䅁䅑䅁䑁䅁䅷䅁䭁乁䅯䅁䭁䅁䅑䅁䭁䅁䅕䅁䉁䅁䅁允䅁䉁䅑偏硑允䅁䅁䵁䅉䅅䅁䕁䅁䅁睁䵁䅁䅁权慄䅁䅁权䭁䅁䅁权䙁䅁䅁允䅁䅁䅅䅁䙁䱁䩰䅄牉睨䅤䍄䉁䅁䅁䅂䅁䅁䅍䅄䅁䅁䅯䄴䅁䅁䅯充䅁䅁䅯兂䅁䅁䅅䅁䉁䅁䅁䅆䅃け朴䅁䅁䅁杷允䅁䅁䅑䅁䑁䅁䅷䅁䭁佁䅑䅁䭁䅁䅯䅁䭁䅁䅕䅁䉁䅁䅁允䅁䅁䅕㉩湺㘫确歅䵁䅉䅅䅁䕁䅁䅁睁䵁䅁䅁权兂䅁䅁权剁䅁䅁权䙁䅁䅁允䅁䅁䅅䅁啁䉁焲䅎䅍䅁䅁䍄䉁䅁䅁䅂䅁䅁䅍䅄䅁䅁䅯䅕䅁䅁䅯权䅁䅁䅯兂䅁䅁䅅䅁䉁䅁䅁兂祃敮渫潸橳䅑杷允䅁䅁䅑䅁䑁䅁䅷䅁䭁佁䅳䅁䭁䅁䅯䅁䭁䅁䅕䅁䉁䅁䅁允䅁䅁䅕癴㥐䠱灪樫䴸䅉䅅䅁䕁䅁䅁睁䵁䅁䅁权楁䅁䅁权䕁䅁䅁权䙁䅁䅁允䅁䅁䅅䅁啁偁䕤䅐䅁䅁䅁䍄䉁䅁䅁䅂䅁䅁䅍䅄䅁䅁䅯䅵䅅䅁䅯允䅉䅁䅯兂䅉䅁䅅䅁䉁䅁䅁兂奁浩摒䵍卺䅑杷允䅁䅁䅑䅁䑁䅁䅷䅁䭁䱁䉧䅁䭁䅁䍅䅁䭁䅁䍍䅁䉁䅁䅁允䅁䅁䅕婶浬䱴ㅔ唰䵁䅉䅅䅁䕁䅁䅁睁䵁䅁䅁权穄䅁䅁权䭁䅁䅁权䙁䅁䅁允䅁䅁䅅䅁䙁䙁橔婰䕶䅉䅸䍄䉁䅁䅁䅂䅁䅁䅍䅄䅁䅁䅯䄯䅁䅁䅯充䅁䅁䅯兂䅁䅁䅅䅁䉁䅁䅁䅆䵁䡕䥅䅁䅁䅁杷允䅁䅁䅑䅁䑁䅁䅷䅁䭁偁䅙䅁䭁䅁䅑䅁䭁䅁䅕䅁䉁䅁䅁允䅁䉁䅑䉹坄䅁䅁䅁䵁䅉䅅䅁䕁䅁䅁睁䵁䅁䅁权啂䅁䅁权剁䅁䅁权䙁䅁䅁允䅁䅁䅅䅁啁䥁祄䉋䄴䅁䅁䍄䉁䅁䅁䅂䅁䅁䅍䅄䅁䅁䅯䅨䅁䅁䅯充䅁䅁䅯兂䅁䅁䅅䅁䉁䅁䅁䅆䕂の剣䅁䅁䅁杷允䅁䅁䅑䅁䑁䅁䅷䅁䭁䉁䉑䅁䭁䅁䅑䅁䭁䅁䅕䅁䉁䅁䅁允䅁䉁䅑䉕坓䅁䅁䅁䵁䅉䅅䅁䕁䅁䅁睁䵁䅁䅁权噁允䅁权䕁䅁䅁权䙁䅁䅁允䅁䅁䅅䅁啁䭁晄䅨䅁䅁䅁䍄䉁䅁䅁䅂䅁䅁䅍䅄䅁䅁䅯䅆䅅䅁䅯权䅁䅁䅯兂䅁䅁䅅䅁䉁䅁䅁兂獄払敧敨晳䅑杷允䅁䅁䅑䅁䑁䅁䅷䅁䭁䍁䅧䅁䭁䅁䅑䅁䭁䅁䅕䅁䉁䅁䅁允䅁䉁䅑䥵充允䅁䅁䵁䅉䅅䅁䕁䅁䅁睁䵁䅁䅁权佁允䅁权䉁杁䅁权䍁杁䅁允䅁䅁䅅䅁䙁䑁獏䑈⭮猹䄱䍄䉁䅁䅁䅂䅁䅁䅍䅄䅁䅁䅯䅋䅁䅁䅯权䅁䅁䅯兂䅁䅁䅅䅁䉁䅁䅁兂䑄匹捨⭪㕉䅑杷允䅁䅁䅑䅁䑁䅁䅷䅁䭁佁䄴䅁䭁䅁䅯䅁䭁䅁䅕䅁䉁䅁䅁允䅁䅁䅕⽺呤㘴橖䕗䵁䅉䅅䅁䕁䅁䅁睁䵁䅁䅁权㑄䅁䅁权剁䅁䅁权䙁䅁䅁允䅁䅁䅅䅁啁䅁灃䄫䄰䅁䅁䍄䉁䅁䅁䅂䅁䅁䅍䅄䅁䅁䅯䄫䅁䅁䅯权䅁䅁䅯兂䅁䅁䅅䅁䉁䅁䅁兂煃搸乊桙䥁䅑杷允䅁䅁䅑䅁䑁䅁䅷䅁䭁䅁䈸䅁䭁䉁䅅䅁䭁䅁䅕䅁䉁䅁䅁允䅁䉁䅑䐴㝷睖䅁䅁䵁䅉䅅䅁䕁䅁䅁睁䵁䅁䅁权湁䅁䅁权䕁䅁䅁权䙁䅁䅁允䅁䅁䅅䅁啁䱁㡃杲䅉䅁䅁䍄䉁䅁䅁䅂䅁䅁䅍䅄䅁䅁䅯睊䅁䅁䅯充䅁䅁䅯兂䅁䅁䅅䅁䉁䅁䅁䅆䅃㥷㝴䅁䅁䅁杷允䅁䅁䅑䅁䑁䅁䅷䅁䭁䍁䅣䅁䭁䅁䅯䅁䭁䅁䅕䅁䉁䅁䅁允䅁䅁䅕琸乊桙奂䕃䵁䅉䅅䅁䕁䅁䅁睁䵁䅁䅁权十䅁䅁权䭁䅁䅁权䙁䅁䅁允䅁䅁䅅䅁䙁乁乎桙奂剏䅊䍄䉁䅁䅁䅂䅁䅁䅍䅄䅁䅁䅯睈䅅䅁䅯䅂䅁䅁䅯兂䅁䅁䅅䅁䉁䅁䅁䅆䵂唹䅁䅁䅁䅁杷允䅁䅁䅑䅁䑁䅁䅷䅁䭁䉁䈸䅁䭁䉁䅅䅁䭁䅁䅕䅁䉁䅁䅁允䅁䉁䅑䭁㡵䅅䅁䅁䵁䅉䅅䅁䕁䅁䅁睁䵁䅁䅁权捁䅁䅁权䕁䅁䅁权䙁䅁䅁允䅁䅁䅅䅁啁䍁䅄条䅁䅁䅁䍄䉁䅁䅁䅂䅁䅁䅍䅄䅁䅁䅯䅎䅁䅁䅯䅂䅁䅁䅯兂䅁䅁䅅䅁䉁䅁䅁䅆权䕁䅅䅁䅁䅁杷允䅁䅁䅑䅁䑁䅁䅷䅁䭁䉁䅯䅁䭁䉁䅅䅁䭁䅁䅕䅁䉁䅁䅁允䅁䉁䅑摔㡦䅃䅁䅁䵁䅉䅅䅁䕁䅁䅁睁䵁䅁䅁权灁允䅁权剁䅁䅁权䙁䅁䅁允䅁䅁䅅䅁啁䝁祩杘䅫䅁䅁䍄䉁䅁䅁䅂䅁䅁䅍䅄䅁䅁䅯克䅅䅁䅯权䅁䅁䅯兂䅁䅁䅅䅁䉁䅁䅁兂呄坔光䑗㉮睐杷允䅁䅁䅑䅁䑁䅁䅷䅁䭁䍁䈴䅁䭁䅁䅑䅁䭁䅁䅕䅁䉁䅁䅁允䅁䉁䅑浧⭧䅁䅁䅁䵁䅉䅅䅁䕁䅁䅁睁䵁䅁䅁权畁允䅁权䭁䅁䅁权䙁䅁䅁允䅁䅁䅅䅁䙁䡁⼰噎㘶兓䅤䍄䉁䅁䅁䅂䅁䅁䅍䅄䅁䅁䅯䅍䅅䅁䅯䅂䅁䅁䅯兂䅁䅁䅅䅁䉁䅁䅁䅆扃䈱䅣䅁䅁䅁杷允䅁䅁䅑䅁䑁䅁䅷䅁䭁䑁䉧䅁䭁䅁䅑䅁䭁䅁䅕䅁䉁䅁䅁允䅁䉁䅑䑱卹允䅁䅁䵁䅉䅅䅁䕁䅁䅁睁䵁䅁䅁权橃䅁䅁权剁䅁䅁权䙁䅁䅁允䅁䅁䅅䅁啁䕁㕂䅆䄸䅁䅁䍄䉁䅁䅁䅂䅁䅁䅍䅄䅁䅁䅯儸䅁䅁䅯䅂䅁䅁䅯兂䅁䅁䅅䅁䉁䅁䅁䅆畂慃䈸䅁䅁䅁杷允䅁䅁䅑䅁䑁䅁䅷䅁䭁偁䅣䅁䭁䅁䅯䅁䭁䅁䅕䅁䉁䅁䅁允䅁䅁䅕䬯确欰椱䱧䴸䅉䅅䅁䕁䅁䅁睁䵁䅁䅁权牁允䅁权䉁杁䅁权䑁杁䅁允䅁䅁䅅䅁䙁䵁㍷噄瑤敱䄹䍄䉁䅁䅁䅂䅁䅁䅍䅄䅁䅁䅯村䅅䅁䅯权䅁䅁䅯兂䅁䅁䅅䅁䉁䅁䅁兂䵂㑎䉬余㑘睐杷允䅁䅁䅑䅁䑁䅁䅷䅁䭁䱁䄸䅁䭁䅁䅑䅁䭁䅁䅕䅁䉁䅁䅁允䅁䉁䅑䍙獄允䅁䅁䵁䅉䅅䅁䕁䅁䅁睁䵁䅁䅁权扁䅁䅁权䭁䅁䅁权䙁䅁䅁允䅁䅁䅅䅁䙁䙁橔婰䕶䉯䅊䍄䉁䅁䅁䅂䅁䅁䅍䅄䅁䅁䅯睎䅅䅁䅯充䅁䅁䅯兂䅁䅁䅅䅁䉁䅁䅁䅆㑂㝩氰䅁䅁䅁杷允䅁䅁䅑䅁䑁䅁䅷䅁䭁佁䅯䅁䭁䅁䅑䅁䭁䅁䅕䅁䉁䅁䅁允䅁䉁䅑䍗氵䅁䅁䅁䵁䅉䅅䅁䕁䅁䅁睁䵁䅁䅁权煄䅁䅁权剁䅁䅁权䙁䅁䅁允䅁䅁䅅䅁啁䕁湁兪䅳䅁䅁䍄䉁䅁䅁䅂䅁䅁䅍䅄䅁䅁䅯朶䅁䅁䅯权䅁䅁䅯兂䅁䅁䅅䅁䉁䅁䅁兂㑃潈牘払坧䅑杷允䅁䅁䅑䅁䑁䅁䅷䅁䭁佁䄴䅁䭁䅁䍅䅁䭁䅁䍉䅁䉁䅁䅁允䅁䅁䅕塉䙡椴㍁欯䵁䅉䅅䅁䕁䅁䅁睁䵁䅁䅁权牂䅁䅁权䭁䅁䅁权䙁䅁䅁允䅁䅁䅅䅁䙁偁湃歸㍳兩䅎䍄䉁䅁䅁䅂䅁䅁䅍䅄䅁䅁䅯八䅁䅁䅯充䅁䅁䅯兂䅁䅁䅅䅁䉁䅁䅁䅆杁浡䩷䅁䅁䅁杷允䅁䅁䅑䅁䑁䅁䅷䅁䭁䵁䄰䅁䭁䉁䅅䅁䭁䅁䅕䅁䉁䅁䅁允䅁䉁䅑䑵杚兆䅁䅁䵁䅉䅅䅁䕁䅁䅁睁䵁䅁䅁权⭄䅁䅁权䕁䅁䅁权䙁䅁䅁允䅁䅁䅅䅁啁佁䩸䅪䅁䅁䅁䍄䉁䅁䅁䅂䅁䅁䅍䅄䅁䅁䅯眯䅁䅁䅯䅂䅁䅁䅯兂䅁䅁䅅䅁䉁䅁䅁䅆䥂㈫䅙䅁䅁䅁杷允䅁䅁䅑䅁䑁䅁䅷䅁䭁䅁䉁䅁䭁䅁䅑䅁䭁䅁䅕䅁䉁䅁䅁允䅁䉁䅑䝖牘䅁䅁䅁䵁䅉䅅䅁䕁䅁䅁睁䵁䅁䅁权扁允䅁权䭁䅁䅁权䙁䅁䅁允䅁䅁䅅䅁䙁佁汏㡭村䉍䅆䍄䉁䅁䅁䅂䅁䅁䅍䅄䅁䅁䅯睙䅅䅁䅯䅂䅁䅁䅯兂䅁䅁䅅䅁䉁䅁䅁䅆睂䠳䅅䅁䅁䅁杷允䅁䅁䅑䅁䑁䅁䅷䅁䭁䝁䉍䅁䭁䉁䅅䅁䭁䅁䅕䅁䉁䅁䅁允䅁䉁䅑偉椱充䅁䅁䵁䅉䅅䅁䕁䅁䅁睁䵁䅁䅁权敁䅁䅁权剁䅁䅁权䙁䅁䅁允䅁䅁䅅䅁啁䕁睃則䄴䅁䅁䍄䉁䅁䅁䅂䅁䅁䅍䅄䅁䅁䅯党䅅䅁䅯充䅁䅁䅯兂䅁䅁䅅䅁䉁䅁䅁䅆䅃浬硷䅁䅁䅁杷允䅁䅁䅑䅁䑁䅁䅷䅁䭁䝁䉕䅁䭁䅁䅯䅁䭁䅁䅕䅁䉁䅁䅁允䅁䅁䅕余兘瑉㕶䕂䵁䅉䅅䅁䕁䅁䅁睁䵁䅁䅁权浂允䅁权䭁䅁䅁权䙁䅁䅁允䅁䅁䅅䅁䙁偁灹搸乊杙䅬䍄䉁䅁䅁䅂䅁䅁䅍䅄䅁䅁䅯睚䅅䅁䅯权䅁䅁䅯兂䅁䅁䅅䅁䉁䅁䅁兂䝂癴㥐倱婧䅑杷允䅁䅁䅑䅁䑁䅁䅷䅁䭁䙁䄰䅁䭁䉁䅅䅁䭁䅁䅕䅁䉁䅁䅁允䅁䉁䅑䍷婱䅈䅁䅁䵁䅉䅅䅁䕁䅁䅁睁䵁䅁䅁权䉁允䅁权䭁䅁䅁权䙁䅁䅁允䅁䅁䅅䅁䙁䡁灮橊䥅䍲䅂䍄䉁䅁䅁䅂䅁䅁䅍䅄䅁䅁䅯䅰䅁䅁䅯充䅁䅁䅯兂䅁䅁䅅䅁䉁䅁䅁䅆杁搵啅䅁䅁䅁杷允䅁䅁䅑䅁䑁䅁䅷䅁䭁䩁䅳䅁䭁䅁䅑䅁䭁䅁䅕䅁䉁䅁䅁允䅁䉁䅑丸噩䅁䅁䅁䵁䅉䅅䅁䕁䅁䅁睁䵁䅁䅁权扃䅁䅁权䭁䅁䅁权䙁䅁䅁允䅁䅁䅅䅁䙁䵁䱤㑎䉬䉙䄹䍄䉁䅁䅁䅂䅁䅁䅍䅄䅁䅁䅯兢䅅䅁䅯充䅁䅁䅯兂䅁䅁䅅䅁䉁䅁䅁䅆い丷㔸䅁䅁䅁杷允䅁䅁䅑䅁䑁䅁䅷䅁䭁䝁䈰䅁䭁䅁䅯䅁䭁䅁䅕䅁䉁䅁䅁允䅁䅁䅕䡳潊敫㠱吸䴸䅉䅅䅁䕁䅁䅁睁䵁䅁䅁权楁允䅁权剁䅁䅁权䙁䅁䅁允䅁䅁䅅䅁啁䵁䵂積䅍䅁䅁䍄䉁䅁䅁䅂䅁䅁䅍䅄䅁䅁䅯兎䅅䅁䅯充䅁䅁䅯兂䅁䅁䅅䅁䉁䅁䅁䅆杁啺奁䅁䅁䅁杷允䅁䅁䅑䅁䑁䅁䅷䅁䭁䱁䅣䅁䭁䅁䅯䅁䭁䅁䅕䅁䉁䅁䅁允䅁䅁䅕䅁䅁䅁䅁䐯䴸䅉䅅䅁䕁䅁䅁睁䵁䅁䅁权汃䅁䅁权䕁䅁䅁权䙁䅁䅁允䅁䅁䅅䅁啁䵁晏杌䅁䅁䅁䍄䉁䅁䅁䅂䅁䅁䅍䅄䅁䅁䅯䅈䅁䅁䅯充䅁䅁䅯兂䅁䅁䅅䅁䉁䅁䅁䅆䅃乕娴䅁䅁䅁杷允䅁䅁䅑䅁䑁䅁䅷䅁䭁䕁䅅䅁䭁䅁䅑䅁䭁䅁䅕䅁䉁䅁䅁允䅁䉁䅑䕧博䅁䅁䅁䵁䅉䅅䅁䕁䅁䅁睁䵁䅁䅁权䉂䅁䅁权剁䅁䅁权䙁䅁䅁允䅁䅁䅅䅁啁䅁㍂䍦䅯䅁䅁䍄䉁䅁䅁䅂䅁䅁䅍䅄䅁䅁䅯䅑䅁䅁䅯权䅁䅁䅯兂䅁䅁䅅䅁䉁䅁䅁兂⭃确癯匳㑔睐杷允䅁䅁䅑䅁䑁䅁䅷䅁䭁䍁䉅䅁䭁䅁䅯䅁䭁䅁䅕䅁䉁䅁䅁允䅁䅁䅕⼵灵搸之歌䵁䅉䅅䅁䕁䅁䅁睁䵁䅁䅁权癃䅁䅁权䭁䅁䅁权䙁䅁䅁允䅁䅁䅅䅁䙁䥁䌯匹捨祄䅤䍄䉁䅁䅁䅂䅁䅁䅍䅄䅁䅁䅯朰䅁䅁䅯䅂䅁䅁䅯兂䅁䅁䅅䅁䉁䅁䅁䅆兂䝩䉷䅁䅁䅁杷允䅁䅁䅑䅁䑁䅁䅷䅁䭁䡁䉣䅁䭁䅁䅑䅁䭁䅁䅕䅁䉁䅁䅁允䅁䉁䅑䄷潵䅁䅁䅁䵁䅉䅅䅁䕁䅁䅁睁䵁䅁䅁权偁允䅁权䉁杁䅁权䙁杁䅁允䅁䅁䅅䅁䙁䉁晖獂ㅡ番䄱䍄䉁䅁䅁䅂䅁䅁䅍䅄䅁䅁䅯李䅁䅁䅯充䅁䅁䅯兂䅁䅁䅅䅁䉁䅁䅁䅆睁䤲䘰䅁䅁䅁杷允䅁䅁䅑䅁䑁䅁䅷䅁䭁䱁䅅䅁䭁䉁䅅䅁䭁䅁䅕䅁䉁䅁䅁允䅁䉁䅑䍭㜲䅏䅁䅁䵁䅉䅅䅁䕁䅁䅁睁䵁䅁䅁权捂允䅁权䭁䅁䅁权䙁䅁䅁允䅁䅁䅅䅁䙁佁㠵穐敖橭䅴䍄䉁䅁䅁䅂䅁䅁䅍䅄䅁䅁䅯杤䅅䅁䅯权䅁䅁䅯兂䅁䅁䅅䅁䉁䅁䅁兂穁積積積位䅑杷允䅁䅁䅑䅁䑁䅁䅷䅁䭁偁䅑䅁䭁䅁䅑䅁䭁䅁䅕䅁䉁䅁䅁允䅁䉁䅑䱁ㄵ睁䅁䅁䵁䅉䅅䅁䕁䅁䅁睁䵁䅁䅁权い䅁䅁权䭁䅁䅁权䙁䅁䅁允䅁䅁䅅䅁䙁䱁摋㘷䝦硓䅒䍄䉁䅁䅁䅂䅁䅁䅍䅄䅁䅁䅯䅫䅁䅁䅯䅂䅁䅁䅯兂䅁䅁䅅䅁䉁䅁䅁䅆㑂㥉䅷䅁䅁䅁杷允䅁䅁䅑䅁䑁䅁䅷䅁䭁䩁䅁䅁䭁䅁䅯䅁䭁䅁䅕䅁䉁䅁䅁允䅁䅁䅕牘䩰䅄牋啅䵁䅉䅅䅁䕁䅁䅁睁䵁䅁䅁权㉁允䅁权䕁䅁䅁权䙁䅁䅁允䅁䅁䅅䅁啁䩁䙸睎䅁䅁䅁䍄䉁䅁䅁䅂䅁䅁䅍䅄䅁䅁䅯李䅅䅁䅯权䅁䅁䅯兂䅁䅁䅅䅁䉁䅁䅁兂佁扌摋㘷睦睐杷允䅁䅁䅑䅁䑁䅁䅷䅁䭁䡁䈴䅁䭁䅁䅯䅁䭁䅁䅕䅁䉁䅁䅁允䅁䅁䅕杓䍷㑋坣吵䴸䅉䅅䅁䕁䅁䅁睁䵁䅁䅁权䙃允䅁权䕁䅁䅁权䙁䅁䅁允䅁䅁䅅䅁啁䥁牁公䅁䅁䅁䍄䉁䅁䅁䅂䅁䅁䅍䅄䅁䅁䅯兕䅁䅁䅯䅂䅁䅁䅯兂䅁䅁䅅䅁䉁䅁䅁䅆婁す䌴䅁䅁䅁杷允䅁䅁䅑䅁䑁䅁䅷䅁䭁䙁䅅䅁䭁䅁䅯䅁䭁䅁䅕䅁䉁䅁䅁允䅁䅁䅕牘䩰䅄牉䕇䵁䅉䅅䅁䕁䅁䅁睁䵁䅁䅁权婁允䅁权䉁杁䅁权䙁杁䅁允䅁䅁䅅䅁䙁佁䱵䡨乢兢䉸䍄䉁䅁䅁䅂䅁䅁䅍䅄䅁䅁䅯睸䅁䅁䅯䅂䅁䅁䅯兂䅁䅁䅅䅁䉁䅁䅁䅆あ礸䅅䅁䅁䅁杷允䅁䅁䅑䅁䑁䅁䅷䅁䭁䕁䉍䅁䭁䉁䅅䅁䭁䅁䅕䅁䉁䅁䅁允䅁䉁䅑偉扲免䅁䅁䵁䅉䅅䅁䕁䅁䅁睁䵁䅁䅁权塄允䅁权䉁杁䅁权䙁杁䅁允䅁䅁䅅䅁䙁䅁橤㥮穳㡳䅎䍄䉁䅁䅁䅂䅁䅁䅍䅄䅁䅁䅯杺䅁䅁䅯充䅁䅁䅯兂䅁䅁䅅䅁䉁䅁䅁䅆奄浘䥅䅁䅁䅁杷允䅁䅁䅑䅁䑁䅁䅷䅁䭁䝁䉁䅁䭁䅁䅑䅁䭁䅁䅕䅁䉁䅁䅁允䅁䉁䅑佳潃杁䅁䅁䵁䅉䅅䅁䕁䅁䅁睁䵁䅁䅁权穃允䅁权䉁杁䅁权䙁杁䅁允䅁䅁䅅䅁䙁䉁祤獴ㅲ佌䅆䍄䉁䅁䅁䅂䅁䅁䅍䅄䅁䅁䅯睳䅅䅁䅯允䅉䅁䅯睁䅉䅁䅅䅁䉁䅁䅁兂䝃䕴潊䍭婺䅑杷允䅁䅁䅑䅁䑁䅁䅷䅁䭁䍁䉑䅁䭁䅁䅑䅁䭁䅁䅕䅁䉁䅁䅁允䅁䉁䅑䡋䍮䅁䅁䅁䵁䅉䅅䅁䕁䅁䅁睁䵁䅁䅁权歁允䅁权䭁䅁䅁权䙁䅁䅁允䅁䅁䅅䅁䙁䑁積積積硍䅎䍄䉁䅁䅁䅂䅁䅁䅍䅄䅁䅁䅯先䅁䅁䅯䅂䅁䅁䅯兂䅁䅁䅅䅁䉁䅁䅁䅆元牢䉑䅁䅁䅁杷允䅁䅁䅑䅁䑁䅁䅷䅁䭁䕁䅍䅁䭁䉁䅅䅁䭁䅁䍑䅁䉁䅁䅁允䅁䉁䅑䕑湫杉䅁䅁䵁䅉䅅䅁䕁䅁䅁睁䵁䅁䅁权䕂䅁䅁权剁䅁䅁权䕁杁䅁允䅁䅁䅅䅁啁䅁⭂䝳䍕䅁䅁䍄䉁䅁䅁䅂䅁䅁䅍䅄䅁䅁䅯睱䅁䅁䅯充䅁䅁䅯兂䅁䅁䅅䅁䉁䅁䅁䅆䅂栵䠰䅁䅁䅁杷允䅁䅁䅑䅁䑁䅁䅷䅁䭁䑁䅧䅁䭁䅁䅑䅁䭁䅁䅕䅁䉁䅁䅁允䅁䉁䅑䕁慹䅁䅁䅁䵁䅉䅅䅁䕁䅁䅁睁䵁䅁䅁权乃允䅁权剁䅁䅁权䙁䅁䅁允䅁䅁䅅䅁啁䭁歃硅䅅䅁䅁䍄䉁䅁䅁䅂䅁䅁䅍䅄䅁䅁䅯䅗䅁䅁䅯充䅁䅁䅯兂䅁䅁䅅䅁䉁䅁䅁䅆䅄䙴歉䅁䅁䅁杷允䅁䅁䅑䅁䑁䅁䅷䅁䭁䉁䅕䅁䭁䉁䅅䅁䭁䅁䅕䅁䉁䅁䅁允䅁䉁䅑佧䙴䅃䅁䅁䵁䅉䅅䅁䕁䅁䅁睁䵁䅁䅁权坁䅁䅁权剁䅁䅁权䙁䅁䅁允䅁䅁䅅䅁啁䍁橄剄䅉䅁䅁䍄䉁䅁䅁䅂䅁䅁䅍䅄䅁䅁䅯睆䅁䅁䅯充䅁䅁䅯兂䅁䅁䅅䅁䉁䅁䅁䅆杂䵚呧䅁䅁䅁杷允䅁䅁䅑䅁䑁䅁䅷䅁䭁䡁䅍䅁䭁䅁䅑䅁䭁䅁䅕䅁䉁䅁䅁允䅁䉁䅑䠴㉁权䅁䅁䵁䅉䅅䅁䕁䅁䅁睁䵁䅁䅁权㥂允䅁权䭁䅁䅁权䙁䅁䅁允䅁䅁䅅䅁䙁䝁浚浚浚栵䅸䍄䉁䅁䅁䅂䅁䅁䅍䅄䅁䅁䅯杢䅅䅁䅯䅂䅁䅁䅯兂䅁䅁䅅䅁䉁䅁䅁䅆楂䌹䅉䅁䅁䅁杷允䅁䅁䅑䅁䑁䅁䅷䅁䭁䥁䅯䅁䭁䉁䅅䅁䭁䅁䍑䅁䉁䅁䅁允䅁䉁䅑䥁䭚杚䅁䅁䵁䅉䅅䅁䕁䅁䅁睁䵁䅁䅁权畂允䅁权剁䅁䅁权䙁䅁䅁允䅁䅁䅅䅁啁䩁畂杩䅧䅁䅁䍄䉁䅁䅁䅂䅁䅁䅍䅄䅁䅁䅯睔䅁䅁䅯䅂䅁䅁䅯兂䅁䅁䅅䅁䉁䅁䅁䅆啄牗䅫䅁䅁䅁杷允䅁䅁䅑䅁䑁䅁䅷䅁䭁䕁䅳䅁䭁䅁䅑䅁䭁䅁䅕䅁䉁䅁䅁允䅁䉁䅑䉋樵允䅁䅁䵁䅉䅅䅁䕁䅁䅁睁䵁䅁䅁权ぃ䅁䅁权䕁䅁䅁权䙁䅁䅁允䅁䅁䅅䅁啁䭁洯睓䅁䅁䅁䍄䉁䅁䅁䅂䅁䅁䅍䅄䅁䅁䅯睢䅁䅁䅯䅂䅁䅁䅯兂䅁䅁䅅䅁䉁䅁䅁䅆慁椳䅳䅁䅁䅁杷允䅁䅁䅑䅁䑁䅁䅷䅁䭁䱁䉍䅁䭁䅁䍅䅁䭁䅁䍉䅁䉁䅁䅁允䅁䅁䅕楌扇㌲硆䔵䵁䅉䅅䅁䕁䅁䅁睁䵁䅁䅁权㥄䅁䅁权剁䅁䅁权䙁䅁䅁允䅁䅁䅅䅁啁䱁䩘䅷䅉䅁䅁䍄䉁䅁䅁䅂䅁䅁䅍䅄䅁䅁䅯儯䅁䅁䅯权䅁䅁䅯兂䅁䅁䅅䅁䉁䅁䅁兂䑄匹捨な晉䅑杷允䅁䅁䅑䅁䑁䅁䅷䅁䭁䍁䅉䅁䭁䅁䍅䅁䭁䅁䍕䅁䉁䅁䅁允䅁䅁䅕捰䥣㡩湍べ䵁䅉䅅䅁䕁䅁䅁睁䵁䅁䅁权湄䅁䅁权䕁䅁䅁权䙁䅁䅁允䅁䅁䅅䅁啁䙁摹杇䅁䅁䅁䍄䉁䅁䅁䅂䅁䅁䅍䅄䅁䅁䅯睄䅁䅁䅯权䅁䅁䅯兂䅁䅁䅅䅁䉁䅁䅁兂奂扏䥔橤唴䅑杷允䅁䅁䅑䅁䑁䅁䅷䅁䭁䝁䅣䅁䭁䅁䍅䅁䭁䅁䍍䅁䉁䅁䅁允䅁䅁䅕㙵䵪穧瑥䔳䵁䅉䅅䅁䕁䅁䅁睁䵁䅁䅁权啃允䅁权䕁䅁䅁权䙁䅁䅁允䅁䅁䅅䅁啁䅁硪剋䅑䅁䅁䍄䉁䅁䅁䅂䅁䅁䅍䅄䅁䅁䅯䅬䅅䅁䅯充䅁䅁䅯兂䅁䅁䅅䅁䉁䅁䅁䅆䅁奮硔䅁䅁䅁杷允䅁䅁䅑䅁䑁䅁䅷䅁䭁䥁䉅䅁䭁䅁䍅䅁䭁䅁䍕䅁䉁䅁䅁允䅁䅁䅕佰硅⽺穇ぇ䵅䅉䅅䅁䕁䅁䅁睁䵁䅁䅁权啃允䅁权䭁䅁䅁权䙁䅁䅁允䅁䅁䅅䅁䙁䡁啳歲桦楥䅂䍄䉁䅁䅁䅂䅁䅁䅍䅄䅁䅁䅯免䅅䅁䅯䅂䅁䅁䅯兂䅁䅁䅅䅁䉁䅁䅁䅆慃剱䅣䅁䅁䅁杷允䅁䅁䅑䅁䑁䅁䅷䅁䭁䩁䉙䅁䭁䅁䅑䅁䭁䅁䅕䅁䉁䅁䅁允䅁䉁䅑䉄睰䅁䅁䅁䵁䅉䅅䅁䕁䅁䅁睁䵁䅁䅁权坃允䅁权剁䅁䅁权䙁䅁䅁允䅁䅁䅅䅁啁佁煂祊䅉䅁䅁䍄䉁䅁䅁䅂䅁䅁䅍䅄䅁䅁䅯䅭䅅䅁䅯䅂䅁䅁䅯兂䅁䅁䅅䅁䉁䅁䅁䅆䥂㔲䅕䅁䅁䅁杷允䅁䅁䅑䅁䑁䅁䅷䅁䭁䭁䅉䅁䭁䅁䅑䅁䭁䅁䅕䅁䉁䅁䅁允䅁䉁䅑煓祍䅁䅁䅁䵁䅉䅅䅁䕁䅁䅁睁䵁䅁䅁权卂允䅁权剁䅁䅁权䙁䅁䅁允䅁䅁䅅䅁啁䥁䱃楎䅉䅁䅁䍄䉁䅁䅁䅂䅁䅁䅍䅄䅁䅁䅯杭䅅䅁䅯充䅁䅁䅯兂䅁䅁䅅䅁䉁䅁䅁䅆䥂㍥䡳䅁䅁䅁杷允䅁䅁䅑䅁䑁䅁䅷䅁䭁䩁䉯䅁䭁䅁䅯䅁䭁䅁䅕䅁䉁䅁䅁允䅁䅁䅕体㙆䭆䠵启䴸䅉䅅䅁䕁䅁䅁睁䵁䅁䅁权㡂䅁䅁权剁䅁䅁权䕁杁䅁允䅁䅁䅅䅁啁䵁䱁桗䅙䅁䅁䍄䉁䅁䅁䅂䅁䅁䅍䅄䅁䅁䅯杦䅁䅁䅯充䅁䅁䅯䅂䅉䅁䅅䅁䉁䅁䅁䅆塄穈䌸䅁䅁䅁杷允䅁䅁䅑䅁䑁䅁䅷䅁䭁䱁䅍䅁䭁䅁䅑䅁䭁䅁䅕䅁䉁䅁䅁允䅁䉁䅑䥬捸䅁䅁䅁䵁䅉䅅䅁䕁䅁䅁睁䵁䅁䅁权穃䅁䅁权䭁䅁䅁权䙁䅁䅁允䅁䅁䅅䅁䙁䕁杊搵楁⼲⽳䍄䉁䅁䅁䅂䅁䅁䅍䅄䅁䅁䅯睗䅅䅁䅯允䅉䅁䅯兂䅉䅁䅅䅁䉁䅁䅁兂䙂䝸煌䉁兯兑杷允䅁䅁䅑䅁䑁䅁䅷䅁䭁䩁䈸䅁䭁䉁䅅䅁䭁䅁䅕䅁䉁䅁䅁允䅁䉁䅑䕙歪先䅁䅁䵁䅉䅅䅁䕁䅁䅁睁䵁䅁䅁权晃允䅁权䭁䅁䅁权䙁䅁䅁允䅁䅁䅅䅁䙁䥁獴⼵灵儸䅒䍄䉁䅁䅁䅂䅁䅁䅍䅄䅁䅁䅯兯䅅䅁䅯权䅁䅁䅯兂䅁䅁䅅䅁䉁䅁䅁兂灄橊䥅䙲楷䅑杷允䅁䅁䅑䅁䑁䅁䅷䅁䭁䭁䉉䅁䭁䉁䅅䅁䭁䅁䅕䅁䉁䅁䅁允䅁䉁䅑䕙歪先䅁䅁䵁䅉䅅䅁䕁䅁䅁睁䵁䅁䅁权畁䅁䅁权䭁䅁䅁权䕁杁䅁允䅁䅁䅅䅁䙁䉁婦発呤穷䅊䍄䉁䅁䅁䅂䅁䅁䅍䅄䅁䅁䅯眴䅁䅁䅯允䅉䅁䅯杁䅉䅁䅅䅁䉁䅁䅁兂獂桲朴䉵扮䅑杷允䅁䅁䅑䅁䑁䅁䅷䅁䭁䭁䉣䅁䭁䉁䅅䅁䭁䅁䅕䅁䉁䅁䅁允䅁䉁䅑䝷䌴杖䅁䅁䵁䅉䅅䅁䕁䅁䅁睁䵁䅁䅁权㑃䅁䅁权䕁䅁䅁权䙁䅁䅁允䅁䅁䅅䅁啁乁䝺睔䅁䅁䅁䍄䉁䅁䅁䅂䅁䅁䅍䅄䅁䅁䅯督䅅䅁䅯䅂䅁䅁䅯䅂䅉䅁䅅䅁䉁䅁䅁䅆潁乮䅅䅁䅁䅁杷允䅁䅁䅑䅁䑁䅁䅷䅁䭁䭁䉫䅁䭁䅁䅑䅁䭁䅁䅕䅁䉁䅁䅁允䅁䉁䅑䍄慊䅁䅁䅁䵁䅉䅅䅁䕁䅁䅁睁䵁䅁䅁权睄䅁䅁权䕁䅁䅁权䙁䅁䅁允䅁䅁䅅䅁啁䅁塂杋䅅䅁䅁䍄䉁䅁䅁䅂䅁䅁䅍䅄䅁䅁䅯䄸䅁䅁䅯权䅁䅁䅯兂䅁䅁䅅䅁䉁䅁䅁兂瑁灳瘳㡰䙙䅑杷允䅁䅁䅑䅁䑁䅁䅷䅁䭁䑁䉉䅁䭁䅁䅑䅁䭁䅁䅕䅁䉁䅁䅁允䅁䉁䅑㉩㥅䅁䅁䅁䵁䅉䅅䅁䕁䅁䅁睁䵁䅁䅁权牃允䅁权䕁䅁䅁权䙁䅁䅁允䅁䅁䅅䅁啁䍁敂睇䅉䅁䅁䍄䉁䅁䅁䅂䅁䅁䅍䅄䅁䅁䅯䅧䅅䅁䅯䅂䅁䅁䅯兂䅁䅁䅅䅁䉁䅁䅁䅆䅂橏䉑䅁䅁䅁杷允䅁䅁䅑䅁䑁䅁䅷䅁䭁䥁䅳䅁䭁䅁䅯䅁䭁䅁䅕䅁䉁䅁䅁允䅁䅁䅕㥉㕶浦㡱䕁䵁䅉䅅䅁䕁䅁䅁睁䵁䅁䅁权㕁䅁䅁权剁䅁䅁权䙁䅁䅁允䅁䅁䅅䅁啁䥁瑂穷䅕䅁䅁䍄䉁䅁䅁䅂䅁䅁䅍䅄䅁䅁䅯兏䅁䅁䅯权䅁䅁䅯兂䅁䅁䅅䅁䉁䅁䅁兂䭁㘱睎児䑯䅑杷允䅁䅁䅑䅁䑁䅁䅷䅁䭁䥁䉣䅁䭁䅁䅑䅁䭁䅁䅕䅁䉁䅁䅁允䅁䉁䅑䕏㡥䅁䅁䅁䵁䅉䅅䅁䕁䅁䅁睁䵁䅁䅁权兂允䅁权剁䅁䅁权䙁䅁䅁允䅁䅁䅅䅁啁䅁卂䅶䄸䅁䅁䍄䉁䅁䅁䅂䅁䅁䅍䅄䅁䅁䅯䅵䅅䅁䅯䅂䅁䅁䅯兂䅁䅁䅅䅁䉁䅁䅁䅆啁呫䅷䅁䅁䅁杷允䅁䅁䅑䅁䑁䅁䅷䅁䭁乁䅑䅁䭁䅁䅯䅁䭁䅁䍑䅁䉁䅁䅁允䅁䅁䅕〳丫㉬匴獁䵁䅉䅅䅁䕁䅁䅁睁䵁䅁䅁权㙃允䅁权剁䅁䅁权䙁䅁䅁允䅁䅁䅅䅁啁䥁㕄睎䅍䅁䅁䍄䉁䅁䅁䅂䅁䅁䅍䅄䅁䅁䅯杵䅅䅁䅯权䅁䅁䅯兂䅁䅁䅅䅁䉁䅁䅁兂佁扌摋㘷浣䅑杷允䅁䅁䅑䅁䑁䅁䅷䅁䭁䩁䄴䅁䭁䅁䅯䅁䭁䅁䅕䅁䉁䅁䅁允䅁䅁䅕䙅㕧䵴㉪歊䵁䅉䅅䅁䕁䅁䅁睁䵁䅁䅁权㙁允䅁权剁䅁䅁权䙁䅁䅁允䅁䅁䅅䅁啁䝁歁杨䅑䅁䅁䍄䉁䅁䅁䅂䅁䅁䅍䅄䅁䅁䅯杏䅅䅁䅯权䅁䅁䅯兂䅁䅁䅅䅁䉁䅁䅁兂㝁〳丫⭬圴䅑杷允䅁䅁䅑䅁䑁䅁䅷䅁䭁䅁䉕䅁䭁䉁䅅䅁䭁䅁䅕䅁䉁䅁䅁允䅁䉁䅑䩧奅杅䅁䅁䵁䅉䅅䅁䕁䅁䅁睁䵁䅁䅁权䙁允䅁权䭁䅁䅁权䙁䅁䅁允䅁䅁䅅䅁䙁乁㕶浦㡱䉤䄹䍄䉁䅁䅁䅂䅁䅁䅍䅄䅁䅁䅯児䅅䅁䅯䅂䅁䅁䅯兂䅁䅁䅅䅁䉁䅁䅁䅆桁䑚䅧䅁䅁䅁杷允䅁䅁䅑䅁䑁䅁䅷䅁䭁乁䅁䅁䭁䅁䅑䅁䭁䅁䅕䅁䉁䅁䅁允䅁䉁䅑佸潴䅁䅁䅁䵁䅉䅅䅁䕁䅁䅁睁䵁䅁䅁权兄䅁䅁权剁䅁䅁权䙁䅁䅁允䅁䅁䅅䅁啁䕁奄䉙䅧䅁䅁䍄䉁䅁䅁䅂䅁䅁䅍䅄䅁䅁䅯其䅅䅁䅯充䅁䅁䅯兂䅁䅁䅅䅁䉁䅁䅁䅆䅂桸歳䅁䅁䅁杷允䅁䅁䅑䅁䑁䅁䅷䅁䭁䵁䉁䅁䭁䉁䅅䅁䭁䅁䅕䅁䉁䅁䅁允䅁䉁䅑䅁何眫䅁䅁䵁䅉䅅䅁䕁䅁䅁睁䵁䅁䅁权䡃䅁䅁权䕁䅁䅁权䙁䅁䅁允䅁䅁䅅䅁啁䍁橄入䅁䅁䅁䍄䉁䅁䅁䅂䅁䅁䅍䅄䅁䅁䅯睨䅁䅁䅯权䅁䅁䅯兂䅁䅁䅅䅁䉁䅁䅁兂扁㥌欰潂䵅䅑杷允䅁䅁䅑䅁䑁䅁䅷䅁䭁䵁䅫䅁䭁䅁䅑䅁䭁䅁䅕䅁䉁䅁䅁允䅁䉁䅑䌲癥䅁䅁䅁䵁䅉䅅䅁䕁䅁䅁睁䵁䅁䅁权䩄䅁䅁权䭁䅁䅁权䙁䅁䅁允䅁䅁䅅䅁䙁䥁堲桢䑋乷⽯䍄䉁䅁䅁䅂䅁䅁䅍䅄䅁䅁䅯兇䅁䅁䅯权䅁䅁䅯兂䅁䅁䅅䅁䉁䅁䅁兂祄欰椱䙅㕪睐杷允䅁䅁䅑䅁䑁䅁䅷䅁䭁䍁䉑䅁䭁䅁䍅䅁䭁䅁䍍䅁䉁䅁䅁允䅁䅁䅕⽧䜯婷㠸欱䵁䅉䅅䅁䕁䅁䅁睁䵁䅁䅁权䩃䅁䅁权䭁䅁䅁权䙁䅁䅁允䅁䅁䅅䅁䙁䝁㡱䩤奍偂⽷䍄䉁䅁䅁䅂䅁䅁䅍䅄䅁䅁䅯杒䅅䅁䅯䅂䅁䅁䅯兂䅁䅁䅅䅁䉁䅁䅁䅆㥃䌰䅑䅁䅁䅁杷允䅁䅁䅑䅁䑁䅁䅷䅁䭁䕁䉙䅁䭁䉁䅅䅁䭁䅁䅕䅁䉁䅁䅁允䅁䉁䅑䅂併䅊䅁䅁䵁䅉䅅䅁䕁䅁䅁睁䵁䅁䅁权ㅃ䅁䅁权剁䅁䅁权䙁䅁䅁允䅁䅁䅅䅁啁䝁㉃杇䅳䅁䅁䍄䉁䅁䅁䅂䅁䅁䅍䅄䅁䅁䅯䅰䅅䅁䅯䅂䅁䅁䅯兂䅁䅁䅅䅁䉁䅁䅁䅆奁䘰䅍䅁䅁䅁杷允䅁䅁䅑䅁䑁䅁䅷䅁䭁䭁䉑䅁䭁䅁䅯䅁䭁䅁䅕䅁䉁䅁䅁允䅁䅁䅕歵䵫楁䡵樷䴸䅉䅅䅁䕁䅁䅁睁䵁䅁䅁权䙄允䅁权䕁䅁䅁权䙁䅁䅁允䅁䅁䅅䅁啁佁䑈睷䅁䅁䅁䍄䉁䅁䅁䅂䅁䅁䅍䅄䅁䅁䅯睸䅅䅁䅯充䅁䅁䅯兂䅁䅁䅅䅁䉁䅁䅁䅆潃克䥍䅁䅁䅁杷允䅁䅁䅑䅁䑁䅁䅷䅁䭁䡁䅁䅁䭁䅁䅑䅁䭁䅁䅕䅁䉁䅁䅁允䅁䉁䅑㍑圫䅁䅁䅁䵁䅉䅅䅁䕁䅁䅁睁䵁䅁䅁权㝄䅁䅁权䉁杁䅁权䍁杁䅁允䅁䅁䅅䅁䙁䑁䡁打⭧㥇䅴䍄䉁䅁䅁䅂䅁䅁䅍䅄䅁䅁䅯杚䅁䅁䅯充䅁䅁䅯兂䅁䅁䅅䅁䉁䅁䅁䅆䅃灭她䅁䅁䅁杷允䅁䅁䅑䅁䑁䅁䅷䅁䭁䝁䅙䅁䭁䅁䅯䅁䭁䅁䅕䅁䉁䅁䅁允䅁䅁䅕穊䥅䉲慺䕇䵁䅉䅅䅁䕁䅁䅁睁䵁䅁䅁权桂允䅁权䕁䅁䅁权䙁䅁䅁允䅁䅁䅅䅁啁䙁潔䅖䅁䅁䅁䍄䉁䅁䅁䅂䅁䅁䅍䅄䅁䅁䅯兙䅅䅁䅯权䅁䅁䅯兂䅁䅁䅅䅁䉁䅁䅁兂呄坔光䑗睮睐杷允䅁䅁䅑䅁䑁䅁䅷䅁䭁䱁䈴䅁䭁䅁䅑䅁䭁䅁䅕䅁䉁䅁䅁允䅁䉁䅑䐰䥮䅁䅁䅁䵁䅉䅅䅁䕁䅁䅁睁䵁䅁䅁权䭃䅁䅁权剁䅁䅁权䙁䅁䅁允䅁䅁䅅䅁啁䅁㑩坓䄴䅁䅁䍄䉁䅁䅁䅂䅁䅁䅍䅄䅁䅁䅯兺䅅䅁䅯充䅁䅁䅯兂䅁䅁䅅䅁䉁䅁䅁䅆奄婸㍧䅁䅁䅁杷允䅁䅁䅑䅁䑁䅁䅷䅁䭁佁䅫䅁䭁䅁䅯䅁䭁䅁䅕䅁䉁䅁䅁允䅁䅁䅕䑗ね䡹⭡稶䴸䅉䅅䅁䕁䅁䅁睁䵁䅁䅁权浃䅁䅁权䭁䅁䅁权䙁䅁䅁允䅁䅁䅅䅁䙁䭁䠵場啯桌䅨䍄䉁䅁䅁䅂䅁䅁䅍䅄䅁䅁䅯兊䅁䅁䅯䅂䅁䅁䅯䅂䅉䅁䅅䅁䉁䅁䅁䅆睄態䄴䅁䅁䅁杷允䅁䅁䅑䅁䑁䅁䅷䅁䭁䝁䉫䅁䭁䉁䅅䅁䭁䅁䅕䅁䉁䅁䅁允䅁䉁䅑佉䝱睄䅁䅁䵁䅉䅅䅁䕁䅁䅁睁䵁䅁䅁权潂允䅁权䭁䅁䅁权䙁䅁䅁允䅁䅁䅅䅁䙁䩁瑈䑦ㄸ癘⼴䍄䉁䅁䅁䅂䅁䅁䅍䅄䅁䅁䅯䅸䅅䅁䅯䅂䅁䅁䅯兂䅁䅁䅅䅁䉁䅁䅁䅆獃䜱䅁䅁䅁䅁杷允䅁䅁䅑䅁䑁䅁䅷䅁䭁䡁䅣䅁䭁䉁䅅䅁䭁䅁䅕䅁䉁䅁䅁允䅁䉁䅑偑奭兌䅁䅁䵁䅉䅅䅁䕁䅁䅁睁䵁䅁䅁权㍂䅁䅁权䭁䅁䅁权䙁䅁䅁允䅁䅁䅅䅁䙁䙁㘶兓䍷⽋⽍䍄䉁䅁䅁䅂䅁䅁䅍䅄䅁䅁䅯督䅅䅁䅯权䅁䅁䅯兂䅁䅁䅅䅁䉁䅁䅁兂獄払敧敨味䅑杷允䅁䅁䅑䅁䑁䅁䅷䅁䭁䱁䉍䅁䭁䉁䅅䅁䭁䅁䅕䅁䉁䅁䅁允䅁䉁䅑䈲橲䅅䅁䅁䵁䅉䅅䅁䕁䅁䅁睁䵁䅁䅁权䭄䅁䅁权剁䅁䅁权䙁䅁䅁允䅁䅁䅅䅁啁䍁㥃䅉䅉䅁䅁䍄䉁䅁䅁䅂䅁䅁䅍䅄䅁䅁䅯睩䅅䅁䅯充䅁䅁䅯兂䅁䅁䅅䅁䉁䅁䅁䅆兄ㅶ摣䅁䅁䅁杷允䅁䅁䅑䅁䑁䅁䅷䅁䭁乁䅑䅁䭁䉁䅅䅁䭁䅁䅕䅁䉁䅁䅁允䅁䉁䅑浌䔯兄䅁䅁䵁䅉䅅䅁䕁䅁䅁睁䵁䅁䅁权療允䅁权剁䅁䅁权䙁䅁䅁允䅁䅁䅅䅁啁䩁療硁䅳䅁䅁䍄䉁䅁䅁䅂䅁䅁䅍䅄䅁䅁䅯䄱䅁䅁䅯权䅁䅁䅯兂䅁䅁䅅䅁䉁䅁䅁兂䵁楁䡵瑆㡮睐杷允䅁䅁䅑䅁䑁䅁䅷䅁䭁乁䉅䅁䭁䉁䅅䅁䭁䅁䅕䅁䉁䅁䅁允䅁䉁䅑䙧由睅䅁䅁䵁䅉䅅䅁䕁䅁䅁睁䵁䅁䅁权畂䅁䅁权䕁䅁䅁权䙁䅁䅁允䅁䅁䅅䅁啁䡁㉱睪䅁䅁䅁䍄䉁䅁䅁䅂䅁䅁䅍䅄䅁䅁䅯睫䅅䅁䅯充䅁䅁䅯兂䅁䅁䅅䅁䉁䅁䅁䅆睄呪䌴䅁䅁䅁杷允䅁䅁䅑䅁䑁䅁䅷䅁䭁䩁䉍䅁䭁䅁䅯䅁䭁䅁䅕䅁䉁䅁䅁允䅁䅁䅕灭婭婭婫歆䵁䅉䅅䅁䕁䅁䅁睁䵁䅁䅁权⽂䅁䅁权䕁䅁䅁权䙁䅁䅁允䅁䅁䅅䅁啁䱁睧䅘䅅䅁䅁䍄䉁䅁䅁䅂䅁䅁䅍䅄䅁䅁䅯䅤䅅䅁䅯允䅉䅁䅯睁䅉䅁䅅䅁䉁䅁䅁兂穃歑礯剁煦䅑杷允䅁䅁䅑䅁䑁䅁䅷䅁䭁䡁䄸䅁䭁䉁䅅䅁䭁䅁䅕䅁䉁䅁䅁允䅁䉁䅑䍷⭋先䅁䅁䵁䅉䅅䅁䕁䅁䅁睁䵁䅁䅁权䵃䅁䅁权剁䅁䅁权䙁䅁䅁允䅁䅁䅅䅁啁䥁兄橙䅧䅁䅁䍄䉁䅁䅁䅂䅁䅁䅍䅄䅁䅁䅯䅪䅁䅁䅯权䅁䅁䅯兂䅁䅁䅅䅁䉁䅁䅁兂煃搸乊瑙楁䅑杷允䅁䅁䅑䅁䑁䅁䅷䅁䭁乁䉙䅁䭁䅁䅯䅁䭁䅁䅕䅁䉁䅁䅁允䅁䅁䅕䅁䅁䅁䅁啁䵁䅉䅅䅁䕁䅁䅁睁䵁䅁䅁权流允䅁权䭁䅁䅁权䙁䅁䅁允䅁䅁䅅䅁䙁䱁摋㘷䝦祩䅬䍄䉁䅁䅁䅂䅁䅁䅍䅄䅁䅁䅯关䅅䅁䅯权䅁䅁䅯兂䅁䅁䅅䅁䉁䅁䅁兂瑂⼵灵搸䥉䅑杷允䅁䅁䅑䅁䑁䅁䅷䅁䭁䍁䄴䅁䭁䅁䍅䅁䭁䅁䍕䅁䉁䅁䅁允䅁䅁䅕㡦戫䵢䩡䔯䵁䅉䅅䅁䕁䅁䅁睁䵁䅁䅁权畁䅁䅁权䉁杁䅁权䑁杁䅁允䅁䅁䅅䅁䙁䵁䉱䡡摤敳䅬䍄䉁䅁䅁䅂䅁䅁䅍䅄䅁䅁䅯兺䅁䅁䅯䅂䅁䅁䅯兂䅁䅁䅅䅁䉁䅁䅁䅆瑄瘸䅕䅁䅁䅁杷允䅁䅁䅑䅁䑁䅁䅷䅁䭁䕁䉫䅁䭁䅁䅯䅁䭁䅁䅕䅁䉁䅁䅁允䅁䅁䅕䉲慸䑚晶䵄䵁䅉䅅䅁䕁䅁䅁睁䵁䅁䅁权䑃䅁䅁权剁䅁䅁权䙁䅁䅁允䅁䅁䅅䅁啁䥁捪眸䅙䅁䅁䍄䉁䅁䅁䅂䅁䅁䅍䅄䅁䅁䅯睧䅁䅁䅯权䅁䅁䅯兂䅁䅁䅅䅁䉁䅁䅁兂敂歵䵫楁䡳䅑杷允䅁䅁䅑䅁䑁䅁䅷䅁䭁䱁䉫䅁䭁䉁䅅䅁䭁䅁䅕䅁䉁䅁䅁允䅁䉁䅑乧䕶杆䅁䅁䵁䅉䅅䅁䕁䅁䅁睁䵁䅁䅁权䍃允䅁权䕁䅁䅁权䙁䅁䅁允䅁䅁䅅䅁啁䥁潶共䅁䅁䅁䍄䉁䅁䅁䅂䅁䅁䅍䅄䅁䅁䅯杺䅁䅁䅯允䅉䅁䅯杁䅉䅁䅅䅁䉁䅁䅁兂䝂倷硉䅉噐䅑杷允䅁䅁䅑䅁䑁䅁䅷䅁䭁䱁䄰䅁䭁䉁䅅䅁䭁䅁䅕䅁䉁䅁䅁允䅁䉁䅑䥓偉睐䅁䅁䵁䅉䅅䅁䕁䅁䅁睁䵁䅁䅁权奄允䅁权剁䅁䅁权䙁䅁䅁允䅁䅁䅅䅁啁䵁楄睮䉉䅁䅁䍄䉁䅁䅁䅂䅁䅁䅍䅄䅁䅁䅯杂䅅䅁䅯䅂䅁䅁䅯兂䅁䅁䅅䅁䉁䅁䅁䅆䅂慘䅯䅁䅁䅁杷允䅁䅁䅑䅁䑁䅁䅷䅁䭁䅁䉣䅁䭁䅁䅯䅁䭁䅁䅕䅁䉁䅁䅁允䅁䅁䅕⽷潕䥘䌹ぇ䵁䅉䅅䅁䕁䅁䅁睁䵁䅁䅁权㙁䅁䅁权剁䅁䅁权䙁䅁䅁允䅁䅁䅅䅁啁䱁佨杷䅑䅁䅁䍄䉁䅁䅁䅂䅁䅁䅍䅄䅁䅁䅯杲䅁䅁䅯允䅉䅁䅯兂䅉䅁䅅䅁䉁䅁䅁兂奄伳捱㜳刯䅑杷允䅁䅁䅑䅁䑁䅁䅷䅁䭁䥁䄴䅁䭁䅁䅯䅁䭁䅁䅕䅁䉁䅁䅁允䅁䅁䅕瑃橥䑣䬰啄䵁䅉䅅䅁䕁䅁䅁睁䵁䅁䅁权奄䅁䅁权剁䅁䅁权䙁䅁䅁允䅁䅁䅅䅁啁䩁䱄桹䅯䅁䅁䍄䉁䅁䅁䅂䅁䅁䅍䅄䅁䅁䅯䄲䅁䅁䅯权䅁䅁䅯兂䅁䅁䅅䅁䉁䅁䅁兂潃歸㍳啩桅䅑杷允䅁䅁䅑䅁䑁䅁䅷䅁䭁偁䅫䅁䭁䉁䅅䅁䭁䅁䅕䅁䉁䅁䅁允䅁䉁䅑䭑村杍䅁䅁䵁䅉䅅䅁䕁䅁䅁睁䵁䅁䅁权婄允䅁权䕁䅁䅁权䙁䅁䅁允䅁䅁䅅䅁啁偁䡁杩䅁䅁䅁䍄䉁䅁䅁䅂䅁䅁䅍䅄䅁䅁䅯睳䅅䅁䅯䅂䅁䅁䅯䅂䅉䅁䅅䅁䉁䅁䅁䅆ぁ㔫䈰䅁䅁䅁杷允䅁䅁䅑䅁䑁䅁䅷䅁䭁乁䉯䅁䭁䅁䅑䅁䭁䅁䅕䅁䉁䅁䅁允䅁䉁䅑䄸䭥䅁䅁䅁䵁䅉䅅䅁䕁䅁䅁睁䵁䅁䅁权慄允䅁权剁䅁䅁权䙁䅁䅁允䅁䅁䅅䅁啁䅁扄䍓䅉䅁䅁䍄䉁䅁䅁䅂䅁䅁䅍䅄䅁䅁䅯睗䅅䅁䅯权䅁䅁䅯兂䅁䅁䅅䅁䉁䅁䅁兂摁浗㝑〳䔸䅑杷允䅁䅁䅑䅁䑁䅁䅷䅁䭁䕁䉁䅁䭁䅁䅯䅁䭁䅁䅕䅁䉁䅁䅁允䅁䅁䅕穐敖歵䵫ぇ䵁䅉䅅䅁䕁䅁䅁睁䵁䅁䅁权あ䅁䅁权剁䅁䅁权䙁䅁䅁允䅁䅁䅅䅁啁䕁婄兪䄰䅁䅁䍄䉁䅁䅁䅂䅁䅁䅍䅄䅁䅁䅯材䅅䅁䅯权䅁䅁䅯䅂䅉䅁䅅䅁䉁䅁䅁兂楂䙅㕧䵴䡧䅑杷允䅁䅁䅑䅁䑁䅁䅷䅁䭁䅁䉫䅁䭁䅁䍅䅁䭁䅁䍍䅁䉁䅁䅁允䅁䅁䅕呥扲䑺关へ䵁䅉䅅䅁䕁䅁䅁睁䵁䅁䅁权獁允䅁权䭁䅁䅁权䙁䅁䅁允䅁䅁䅅䅁䙁佁兘瑉㕶楦䅊䍄䉁䅁䅁䅂䅁䅁䅍䅄䅁䅁䅯眲䅅䅁䅯充䅁䅁䅯兂䅁䅁䅅䅁䉁䅁䅁䅆杄⬫佷䅁䅁䅁杷允䅁䅁䅑䅁䑁䅁䅷䅁䭁䙁䉑䅁䭁䅁䅯䅁䭁䅁䅕䅁䉁䅁䅁允䅁䅁䅕敨剴䉵䘵䕉䵁䅉䅅䅁䕁䅁䅁睁䵁䅁䅁权⽁允䅁权剁䅁䅁权䕁杁䅁允䅁䅁䅅䅁啁䵁い儹䄴䅁䅁䍄䉁䅁䅁䅂䅁䅁䅍䅄䅁䅁䅯兲䅁䅁䅯权䅁䅁䅯兂䅁䅁䅅䅁䉁䅁䅁兂㕂匶硙䭃乷䅑杷允䅁䅁䅑䅁䑁䅁䅷䅁䭁䡁䄰䅁䭁䅁䅑䅁䭁䅁䍑䅁䉁䅁䅁允䅁䉁䅑䭳⬱䅁䅁䅁䵁䅉䅅䅁䕁䅁䅁睁䵁䅁䅁权偂允䅁权䕁䅁䅁权䙁䅁䅁允䅁䅁䅅䅁啁䭁䍩兗䅁䅁䅁䍄䉁䅁䅁䅂䅁䅁䅍䅄䅁䅁䅯兇䅅䅁䅯充䅁䅁䅯兂䅁䅁䅅䅁䉁䅁䅁䅆权具湱䅁䅁䅁杷允䅁䅁䅑䅁䑁䅁䅷䅁䭁䙁䉙䅁䭁䅁䅑䅁䭁䅁䅕䅁䉁䅁䅁允䅁䉁䅑䅡奁杁䅁䅁䵁䅉䅅䅁䕁䅁䅁睁䵁䅁䅁权㉃允䅁权䭁䅁䅁权䕁杁䅁允䅁䅁䅅䅁䙁䑁䬰㘱睎卶䅆䍄䉁䅁䅁䅂䅁䅁䅍䅄䅁䅁䅯杖䅅䅁䅯充䅁䅁䅯兂䅁䅁䅅䅁䉁䅁䅁䅆䅂唳景䅁䅁䅁杷允䅁䅁䅑䅁䑁䅁䅷䅁䭁䡁䉍䅁䭁䅁䍅䅁䭁䅁䍍䅁䉁䅁䅁允䅁䅁䅕煬歩礷嘸䕺䵁䅉䅅䅁䕁䅁䅁睁䵁䅁䅁权摄允䅁权䕁䅁䅁权䙁䅁䅁允䅁䅁䅅䅁啁䍁佁睤䅁䅁䅁䍄䉁䅁䅁䅂䅁䅁䅍䅄䅁䅁䅯儳䅅䅁䅯权䅁䅁䅯兂䅁䅁䅅䅁䉁䅁䅁兂䉃啬䱏佢摣䅑杷允䅁䅁䅑䅁䑁䅁䅷䅁䭁佁䅕䅁䭁䅁䅑䅁䭁䅁䅕䅁䉁䅁䅁允䅁䉁䅑丶祴䅁䅁䅁䵁䅉䅅䅁䕁䅁䅁睁䵁䅁䅁权䵂䅁䅁权䕁䅁䅁权䙁䅁䅁允䅁䅁䅅䅁啁䡁䙵杌䅅䅁䅁䍄䉁䅁䅁䅂䅁䅁䅍䅄䅁䅁䅯兩䅅䅁䅯充䅁䅁䅯兂䅁䅁䅅䅁䉁䅁䅁䅆䅄癥䉴䅁䅁䅁杷允䅁䅁䅑䅁䑁䅁䅷䅁䭁䍁䉁䅁䭁䉁䅅䅁䭁䅁䅕䅁䉁䅁䅁允䅁䉁䅑䥙灮元䅁䅁䵁䅉䅅䅁䕁䅁䅁睁䵁䅁䅁权杁允䅁权䭁䅁䅁权䙁䅁䅁允䅁䅁䅅䅁䙁䩁瘷㡰䱚睎䅒䍄䉁䅁䅁䅂䅁䅁䅍䅄䅁䅁䅯䅥䅅䅁䅯充䅁䅁䅯兂䅁䅁䅅䅁䉁䅁䅁䅆䅂啢啨允䅁䅁杷允䅁䅁䅑䅁䑁䅁䅷䅁䭁䡁䉷䅁䭁䅁䅑䅁䭁䅁䅕䅁䉁䅁䅁允䅁䉁䅑䰴〱允䅁䅁䵁䅉䅅䅁䕁䅁䅁睁䵁䅁䅁权㡂允䅁权剁䅁䅁权䙁䅁䅁允䅁䅁䅅䅁啁䥁䭂㍢䄸䅁䅁䍄䉁䅁䅁䅂䅁䅁䅍䅄䅁䅁䅯睆䅅䅁䅯䅂䅁䅁䅯兂䅁䅁䅅䅁䉁䅁䅁䅆扄汪䅑䅁䅁䅁杷允䅁䅁䅑䅁䑁䅁䅷䅁䭁䉁䉣䅁䭁䅁䅯䅁䭁䅁䅕䅁䉁䅁䅁允䅁䅁䅕䭆䠵場啯歊䵁䅉䅅䅁䕁䅁䅁睁䵁䅁䅁权㝂允䅁权䭁䅁䅁权䕁杁䅁允䅁䅁䅅䅁䙁䍁搯䅊䉡晬⽕䍄䉁䅁䅁䅂䅁䅁䅍䅄䅁䅁䅯充䅅䅁䅯充䅁䅁䅯䅂䅉䅁䅅䅁䉁䅁䅁䅆杁乂佷䅁䅁䅁杷允䅁䅁䅑䅁䑁䅁䅷䅁䭁䱁䉁䅁䭁䉁䅅䅁䭁䅁䅕䅁䉁䅁䅁允䅁䉁䅑䤸⽔睋䅁䅁䵁䅉䅅䅁䕁䅁䅁睁䵁䅁䅁权祃允䅁权䕁䅁䅁权䙁䅁䅁允䅁䅁䅅䅁啁䅁䝩䄰䅁䅁䅁䍄䉁䅁䅁䅂䅁䅁䅍䅄䅁䅁䅯关䅁䅁䅯䅂䅁䅁䅯兂䅁䅁䅅䅁䉁䅁䅁䅆啁塧䅯䅁䅁䅁杷允䅁䅁䅑䅁䑁䅁䅷䅁䭁䱁䅅䅁䭁䅁䅯䅁䭁䅁䅕䅁䉁䅁䅁允䅁䅁䅕㡪ㅌ䙋偹樫䴸䅉䅅䅁䕁䅁䅁睁䵁䅁䅁权楄允䅁权䕁䅁䅁权䙁䅁䅁允䅁䅁䅅䅁啁䅁㕄杫䅁䅁䅁䍄䉁䅁䅁䅂䅁䅁䅍䅄䅁䅁䅯儴䅅䅁䅯权䅁䅁䅯兂䅁䅁䅅䅁䉁䅁䅁兂婄発呤㘴硘睶杷允䅁䅁䅑䅁䑁䅁䅷䅁䭁佁䉉䅁䭁䅁䅯䅁䭁䅁䅕䅁䉁䅁䅁允䅁䅁䅕⽷潕䥘䌯ぉ䵁䅉䅅䅁䕁䅁䅁睁䵁䅁䅁权乃䅁䅁权䕁䅁䅁权䙁䅁䅁允䅁䅁䅅䅁啁䥁啯儹䅁䅁䅁䍄䉁䅁䅁䅂䅁䅁䅍䅄䅁䅁䅯儵䅅䅁䅯充䅁䅁䅯兂䅁䅁䅅䅁䉁䅁䅁䅆䥁睐䕁䅁䅁䅁杷允䅁䅁䅑䅁䑁䅁䅷䅁䭁䅁䉷䅁䭁䅁䅑䅁䭁䅁䅕䅁䉁䅁䅁允䅁䉁䅑䵣ぇ䅁䅁䅁䵁䅉䅅䅁䕁䅁䅁睁䵁䅁䅁权瑃允䅁权䭁䅁䅁权䙁䅁䅁允䅁䅁䅅䅁䙁䵁䴳䵺䵺佺⽷䍄䉁䅁䅁䅂䅁䅁䅍䅄䅁䅁䅯兣䅅䅁䅯充䅁䅁䅯䅂䅉䅁䅅䅁䉁䅁䅁䅆䥂㕯䥧䅁䅁䅁杷允䅁䅁䅑䅁䑁䅁䅷䅁䭁佁䉙䅁䭁䅁䅑䅁䭁䅁䅕䅁䉁䅁䅁允䅁䉁䅑䨸穆䅁䅁䅁䵁䅉䅅䅁䕁䅁䅁睁䵁䅁䅁权浄允䅁权剁䅁䅁权䙁䅁䅁允䅁䅁䅅䅁啁䥁⭃䐶䅣䅁䅁䍄䉁䅁䅁䅂䅁䅁䅍䅄䅁䅁䅯睒䅅䅁䅯䅂䅁䅁䅯兂䅁䅁䅅䅁䉁䅁䅁䅆啁⭖䅑䅁䅁䅁杷允䅁䅁䅑䅁䑁䅁䅷䅁䭁䕁䉣䅁䭁䅁䅯䅁䭁䅁䅕䅁䉁䅁䅁允䅁䅁䅕灳瘳㡰䱢啅䵁䅉䅅䅁䕁䅁䅁睁䵁䅁䅁权ㅁ䅁䅁权剁䅁䅁权䙁䅁䅁允䅁䅁䅅䅁啁䥁䙪朴䅙䅁䅁䍄䉁䅁䅁䅂䅁䅁䅍䅄䅁䅁䅯兎䅁䅁䅯权䅁䅁䅯兂䅁䅁䅅䅁䉁䅁䅁兂剄瑉㕶楦桯䅑杷允䅁䅁䅑䅁䑁䅁䅷䅁䭁䍁䈰䅁䭁䉁䅅䅁䭁䅁䅕䅁䉁䅁䅁允䅁䉁䅑䑷敺䅅䅁䅁䵁䅉䅅䅁䕁䅁䅁睁䵁䅁䅁权ㅂ允䅁权䕁䅁䅁权䙁䅁䅁允䅁䅁䅅䅁啁䵁楃睇䅑䅁䅁䍄䉁䅁䅁䅂䅁䅁䅍䅄䅁䅁䅯兤䅅䅁䅯充䅁䅁䅯兂䅁䅁䅅䅁䉁䅁䅁䅆䅂㑤嘵䅁䅁䅁杷允䅁䅁䅑䅁䑁䅁䅷䅁䭁䡁䉕䅁䭁䅁䅯䅁䭁䅁䅕䅁䉁䅁䅁允䅁䅁䅕楄礲敮渫䐫䴸䅉䅅䅁䕁䅁䅁睁䵁䅁䅁权䝄允䅁权䕁䅁䅁权䙁䅁䅁允䅁䅁䅅䅁啁䍁杪睅䅉䅁䅁䍄䉁䅁䅁䅂䅁䅁䅍䅄䅁䅁䅯䅨䅅䅁䅯充䅁䅁䅯䅂䅉䅁䅅䅁䉁䅁䅁䅆楂䜳䉉䅁䅁䅁杷允䅁䅁䅑䅁䑁䅁䅷䅁䭁䵁䉙䅁䭁䅁䅯䅁䭁䅁䅕䅁䉁䅁䅁允䅁䅁䅯睒䅁䅁杷允䅁䅁䅑䅁䑁䅁䅷䅁䭁佁䉫䅁䭁䉁䅅䅁䭁䅁䅕䅁䉁䅁䅁允䅁䉁䅑䝷䌴杖䅁䅁䵁䅉䅅䅁䕁䅁䅁睁䵁䅁䅁权灄允䅁权䭁䅁䅁权䙁䅁䅁允䅁䅁䅅䅁䙁䡁⼰噎㘶兓䅊䍄䉁䅁䅁䅂䅁䅁䅍䅄䅁䅁䅯朶䅅䅁䅯充䅁䅁䅯兂䅁䅁䅅䅁䉁䅁䅁䅆杁婃䩅䅁䅁䅁杷允䅁䅁䅑䅁䑁䅁䅷䅁䭁佁䉯䅁䭁䅁䅯䅁䭁䅁䅕䅁䉁䅁䅁允䅁䅁䅕䑔䩥坑汄い䵁䅉䅅䅁䕁䅁䅁睁䵁䅁䅁权⽁䅁䅁权䭁䅁䅁权䙁䅁䅁允䅁䅁䅅䅁䙁䩁奍䙂余匷䄱䍄䉁䅁䅁䅂䅁䅁䅍䅄䅁䅁䅯睡䅅䅁䅯䅂䅁䅁䅯兂䅁䅁䅅䅁䉁䅁䅁䅆䥃㍅䄰䅁䅁䅁杷允䅁䅁䅑䅁䑁䅁䅷䅁䭁䕁䉑䅁䭁䅁䅯䅁䭁䅁䅕䅁䉁䅁䅁允䅁䅁䅕敢㝦晱午稸䴸䅉䅅䅁䕁䅁䅁睁䵁䅁䅁权晄允䅁权䕁䅁䅁权䙁䅁䅁允䅁䅁䅅䅁啁佁䵺䄸䅁䅁䅁䍄䉁䅁䅁䅂䅁䅁䅍䅄䅁䅁䅯眶䅅䅁䅯充䅁䅁䅯兂䅁䅁䅅䅁䉁䅁䅁䅆潄塨䕂䅁䅁䅁杷允䅁䅁䅑䅁䑁䅁䅷䅁䭁䍁䅑䅁䭁䅁䅯䅁䭁䅁䅕䅁䉁䅁䅁允䅁䅁䅕牘䩰䅄牉ぅ䵁䅉䅅䅁䕁䅁䅁睁䵁䅁䅁权瑄允䅁权䕁䅁䅁权䙁䅁䅁允䅁䅁䅅䅁啁䙁䝄䅏䅅䅁䅁䍄䉁䅁䅁䅂䅁䅁䅍䅄䅁䅁䅯儷䅅䅁䅯充䅁䅁䅯兂䅁䅁䅅䅁䉁䅁䅁䅆杁乺圴䅁䅁䅁杷允䅁䅁䅑䅁䑁䅁䅷䅁䭁佁䈴䅁䭁䅁䅑䅁䭁䅁䅕䅁䉁䅁䅁允䅁䉁䅑佳ぬ䅁䅁䅁䵁䅉䅅䅁䕁䅁䅁睁䵁䅁䅁权畄允䅁权䭁䅁䅁权䙁䅁䅁允䅁䅁䅅䅁䙁䡁焹䡶呓䉇䅎䍄䉁䅁䅁䅂䅁䅁䅍䅄䅁䅁䅯睏䅅䅁䅯䅂䅁䅁䅯兂䅁䅁䅅䅁䉁䅁䅁䅆晄婶䔴䅁䅁䅁杷允䅁䅁䅑䅁䑁䅁䅷䅁䭁佁䈸䅁䭁䅁䅑䅁䭁䅁䅕䅁䉁䅁䅁允䅁䉁䅑䩖楒䅁䅁䅁䵁䅉䅅䅁䕁䅁䅁睁䵁䅁䅁权噂䅁䅁权剁䅁䅁权䙁䅁䅁允䅁䅁䅅䅁啁䝁㑧兇䅯䅁䅁䍄䉁䅁䅁䅂䅁䅁䅍䅄䅁䅁䅯䅲䅅䅁䅯权䅁䅁䅯兂䅁䅁䅅䅁䉁䅁䅁兂湁免獩䙈䭯䅑杷允䅁䅁䅑䅁䑁䅁䅷䅁䭁䡁䅳䅁䭁䉁䅅䅁䭁䅁䅕䅁䉁䅁䅁允䅁䉁䅑䡧㑸兄䅁䅁䵁䅉䅅䅁䕁䅁䅁睁䵁䅁䅁权時允䅁权剁䅁䅁权䙁䅁䅁允䅁䅁䅅䅁啁䝁汄朲䅉䅁䅁䍄䉁䅁䅁䅂䅁䅁䅍䅄䅁䅁䅯儸䅅䅁䅯权䅁䅁䅯兂䅁䅁䅅䅁䉁䅁䅁兂䱃佢㝦晱㑈睐杷允䅁䅁䅑䅁䑁䅁䅷䅁䭁䝁䉑䅁䭁䉁䅅䅁䭁䅁䅕䅁䉁䅁䅁允䅁䉁䅑䝯氶睄䅁䅁䵁䅉䅅䅁䕁䅁䅁睁䵁䅁䅁权䱁允䅁权䭁䅁䅁权䙁䅁䅁允䅁䅁䅅䅁䙁佁浫免獩䉈䅂䍄䉁䅁䅁䅂䅁䅁䅍䅄䅁䅁䅯兗䅁䅁䅯䅂䅁䅁䅯兂䅁䅁䅅䅁䉁䅁䅁䅆䥁桢䈸䅁䅁䅁杷允䅁䅁䅑䅁䑁䅁䅷䅁䭁佁䉣䅁䭁䅁䅯䅁䭁䅁䅕䅁䉁䅁䅁允䅁䅁䅕穐敖歵䵭歌䵁䅉䅅䅁䕁䅁䅁睁䵁䅁䅁权慂允䅁权剁䅁䅁权䙁䅁䅁允䅁䅁䅅䅁啁偁剧䅢䅣䅁䅁䍄䉁䅁䅁䅂䅁䅁䅍䅄䅁䅁䅯杗䅅䅁䅯权䅁䅁䅯兂䅁䅁䅅䅁䉁䅁䅁兂穂䩡瑈䑦倸䅑杷允䅁䅁䅑䅁䑁䅁䅷䅁䭁䅁䉙䅁䭁䅁䅯䅁䭁䅁䅕䅁䉁䅁䅁允䅁䅁䅕牡へ硫䕧啈䵁䅉䅅䅁䕁䅁䅁睁䵁䅁䅁权睂允䅁权䭁䅁䅁权䙁䅁䅁允䅁䅁䅅䅁䙁䕁杊搵楁礲䅨䍄䉁䅁䅁䅂䅁䅁䅍䅄䅁䅁䅯兓䅁䅁䅯充䅁䅁䅯兂䅁䅁䅅䅁䉁䅁䅁䅆扂穓䝍䅁䅁䅁杷允䅁䅁䅑䅁䑁䅁䅷䅁䭁䥁䅙䅁䭁䅁䅯䅁䭁䅁䅕䅁䉁䅁䅁允䅁䅁䅕穊䥅䉲慸歁䵁䅉䅅䅁䕁䅁䅁睁䵁䅁䅁权潁允䅁权䕁䅁䅁权䙁䅁䅁允䅁䅁䅅䅁啁䙁灄睒䅅䅁䅁䍄䉁䅁䅁䅂䅁䅁䅍䅄䅁䅁䅯䅋䅅䅁䅯权䅁䅁䅯兂䅁䅁䅅䅁䉁䅁䅁兂䉃啬䱏䭢正䅑杷允䅁䅁䅑䅁䑁䅁䅷䅁䭁䵁䉯䅁䭁䉁䅅䅁䭁䅁䅕䅁䉁䅁䅁允䅁䉁䅑䍁睒睫䅁䅁䵁䅉䅅䅁䕁䅁䅁睁䵁䅁䅁权湁允䅁权䭁䅁䅁权䙁䅁䅁允䅁䅁䅅䅁䙁䩁瑈䑦ㄸ栳䅒䍄䉁䅁䅁䅂䅁䅁䅍䅄䅁䅁䅯眲䅁䅁䅯充䅁䅁䅯兂䅁䅁䅅䅁䉁䅁䅁䅆䅃湊䉊䅁䅁䅁杷允䅁䅁䅑䅁䑁䅁䅷䅁䭁偁䈰䅁䭁䅁䍅䅁䭁䅁䍍䅁䉁䅁䅁允䅁䅁䅕昵浙挴⼳䔵䵁䅉䅅䅁䕁䅁䅁睁䵁䅁䅁权䙃䅁䅁权剁䅁䅁权䙁䅁䅁允䅁䅁䅅䅁啁䕁塁眱䄰䅁䅁䍄䉁䅁䅁䅂䅁䅁䅍䅄䅁䅁䅯全䅁䅁䅯权䅁䅁䅯兂䅁䅁䅅䅁䉁䅁䅁兂婄発呤礴楕䅑杷允䅁䅁䅑䅁䑁䅁䅷䅁䭁䥁䉧䅁䭁䅁䅯䅁䭁䅁䅕䅁䉁䅁䅁允䅁䅁䅕兊䉡啬䱏ぇ䵁䅉䅅䅁䕁䅁䅁睁䵁䅁䅁权㉃允䅁权䕁䅁䅁权䙁䅁䅁允䅁䅁䅅䅁啁佁ㅨ条䅁䅁䅁䍄䉁䅁䅁䅂䅁䅁䅍䅄䅁䅁䅯儹䅅䅁䅯权䅁䅁䅯兂䅁䅁䅅䅁䉁䅁䅁兂婄発呤㘴硘睐杷允䅁䅁䅑䅁䑁䅁䅷䅁䭁䡁䉯䅁䭁䉁䅅䅁䭁䅁䅕䅁䉁䅁䅁允䅁䉁䅑䍥歒睔䅁䅁䵁䅉䅅䅁䕁䅁䅁睁䵁䅁䅁权䥂允䅁权剁䅁䅁权䙁䅁䅁允䅁䅁䅅䅁啁䝁慩䅪䅉䅁䅁䍄䉁䅁䅁䅂䅁䅁䅍䅄䅁䅁䅯杵䅁䅁䅯充䅁䅁䅯兂䅁䅁䅅䅁䉁䅁䅁䅆杂砫噅䅁䅁䅁杷允䅁䅁䅑䅁䑁䅁䅷䅁䭁偁䉙䅁䭁䅁䅑䅁䭁䅁䅕䅁䉁䅁䅁允䅁䉁䅑䩱瑓允䅁䅁䵁䅉䅅䅁䕁䅁䅁睁䵁䅁䅁权㉄允䅁权剁䅁䅁权䙁䅁䅁允䅁䅁䅅䅁啁䵁偂䘫䅳䅁䅁䍄䉁䅁䅁䅂䅁䅁䅍䅄䅁䅁䅯朹䅅䅁䅯权䅁䅁䅯兂䅁䅁䅅䅁䉁䅁䅁兂剃堷⽷噎䨴䅑杷允䅁䅁䅑䅁䑁䅁䅷䅁䭁偁䉳䅁䭁䉁䅅䅁䭁䅁䅕䅁䉁䅁䅁允䅁䉁䅑䄲㙥杂䅁䅁䵁䅉䅅䅁䕁䅁䅁睁䵁䅁䅁权䵄䅁䅁权剁䅁䅁权䙁䅁䅁允䅁䅁䅅䅁啁䡁偁湲䅷䅁䅁䍄䉁䅁䅁䅂䅁䅁䅍䅄䅁䅁䅯杏䅅䅁䅯允䅉䅁䅯杁䅉䅁䅅䅁䉁䅁䅁兂䑃扤橈睷兪䅑杷允䅁䅁䅑䅁䑁䅁䅷䅁䭁䵁䈴䅁䭁䅁䅑䅁䭁䅁䅕䅁䉁䅁䅁允䅁䉁䅑匳娸䅁䅁䅁䵁䅉䅅䅁䕁䅁䅁睁䵁䅁䅁权塄䅁䅁权䭁䅁䅁权䕁杁䅁允䅁䅁䅅䅁䙁䅁䍷㑋坣儲䅎䍄䉁䅁䅁䅂䅁䅁䅍䅄䅁䅁䅯䅢䅁䅁䅯䅂䅁䅁䅯兂䅁䅁䅅䅁䉁䅁䅁䅆奄湂䉁䅁䅁䅁杷允䅁䅁䅑䅁䑁䅁䅷䅁䭁䝁䅷䅁䭁䉁䅅䅁䭁䅁䅕䅁䉁䅁䅁允䅁䉁䅑佷敬䅊䅁䅁䵁䅉䅅䅁䕁䅁䅁睁䵁䅁䅁权獂䅁䅁权䭁䅁䅁权䙁䅁䅁允䅁䅁䅅䅁䙁䕁㍷啩杆印䅂䍄䉁䅁䅁䅂䅁䅁䅍䅄䅁䅁䅯睵䅅䅁䅯权䅁䅁䅯兂䅁䅁䅅䅁䉁䅁䅁兂灁䥘䌯匹捧䅑杷允䅁䅁䅑䅁䑁䅁䅷䅁䭁䍁䅫䅁䭁䉁䅅䅁䭁䅁䅕䅁䉁䅁䅁允䅁䉁䅑䝣头䅂䅁䅁䵁䅉䅅䅁䕁䅁䅁睁䵁䅁䅁权灁䅁䅁权䭁䅁䅁权䙁䅁䅁允䅁䅁䅅䅁䙁䙁㑋潈牘呣䄵䍄䉁䅁䅁䅂䅁䅁䅍䅄䅁䅁䅯䅶䅁䅁䅯权䅁䅁䅯䅂䅉䅁䅅䅁䉁䅁䅁兂卂䉵䘶ㄶ睈睐杷允䅁䅁䅑䅁䑁䅁䅷䅁䭁䵁䉷䅁䭁䅁䅑䅁䭁䅁䅕䅁䉁䅁䅁允䅁䉁䅑偱䥸䅃䅁䅁䵁䅉䅅䅁䕁䅁䅁睁䵁䅁䅁权捄䅁䅁权䭁䅁䅁权䙁䅁䅁允䅁䅁䅅䅁䙁䝁㡱䩤奍䵂⽙䍄䉁䅁䅁䅂䅁䅁䅍䅄䅁䅁䅯儫䅅䅁䅯充䅁䅁䅯兂䅁䅁䅅䅁䉁䅁䅁䅆晄㡋䥧䅁䅁䅁杷允䅁䅁䅑䅁䑁䅁䅷䅁䭁䉁䉕䅁䭁䅁䍅䅁䭁䅁䍉䅁䉁䅁䅁允䅁䅁䅕癴氱栱睄欱䵁䅉䅅䅁䕁䅁䅁睁䵁䅁䅁权橄允䅁权剁䅁䅁权䙁䅁䅁允䅁䅁䅅䅁啁䵁䱄⽏䅳䅁䅁䍄䉁䅁䅁䅂䅁䅁䅍䅄䅁䅁䅯杶䅅䅁䅯权䅁䅁䅯䅂䅉䅁䅅䅁䉁䅁䅁兂呄坔光䑗䙫䅑杷允䅁䅁䅑䅁䑁䅁䅷䅁䭁偁䉯䅁䭁䅁䅑䅁䭁䅁䅕䅁䉁䅁䅁允䅁䉁䅑灘㍅䅁䅁䅁䵁䅉䅅䅁䕁䅁䅁睁䵁䅁䅁权捃䅁䅁权䭁䅁䅁权䙁䅁䅁允䅁䅁䅅䅁䙁䉁癳匳䝑內䅴䍄䉁䅁䅁䅂䅁䅁䅍䅄䅁䅁䅯睺䅅䅁䅯䅂䅁䅁䅯兂䅁䅁䅅䅁䉁䅁䅁䅆慂打䅫䅁䅁䅁杷允䅁䅁䅑䅁䑁䅁䅷䅁䭁䵁䈸䅁䭁䉁䅅䅁䭁䅁䅕䅁䉁䅁䅁允䅁䉁䅑䕥癴䅇䅁䅁䵁䅉䅅䅁䕁䅁䅁睁䵁䅁䅁权佃允䅁权䕁䅁䅁权䙁䅁䅁允䅁䅁䅅䅁啁䑁療眫䅁䅁䅁䍄䉁䅁䅁䅂䅁䅁䅍䅄䅁䅁䅯朴䅁䅁䅯䅂䅁䅁䅯兂䅁䅁䅅䅁䉁䅁䅁䅆睂堸䥷䅁䅁䅁杷允䅁䅁䅑䅁䑁䅁䅷䅁䭁佁䅉䅁䭁䅁䅑䅁䭁䅁䍑䅁䉁䅁䅁允䅁䉁䅑䥙䱉䅃䅁䅁䵁䅉䅅䅁䕁䅁䅁睁䵁䅁䅁权捄允䅁权䭁䅁䅁权䙁䅁䅁允䅁䅁䅅䅁䙁䑁䥅䉲慸做⼰䍄䉁䅁䅁䅂䅁䅁䅍䅄䅁䅁䅯䄯䅅䅁䅯䅂䅁䅁䅯兂䅁䅁䅅䅁䉁䅁䅁䅆允呲䉣䅁䅁䅁杷允䅁䅁䅑䅁䑁䅁䅷䅁䭁䍁䅯䅁䭁䅁䅯䅁䭁䅁䅕䅁䉁䅁䅁允䅁䅁䅕噋偹癷潕ぃ䵁䅉䅅䅁䕁䅁䅁睁䵁䅁䅁权瑁䅁䅁权剁䅁䅁权䙁䅁䅁允䅁䅁䅅䅁啁䥁䵄乷䄰䅁䅁䍄䉁䅁䅁䅂䅁䅁䅍䅄䅁䅁䅯䅱䅅䅁䅯权䅁䅁䅯兂䅁䅁䅅䅁䉁䅁䅁兂䕁杖琴灳估䅑杷允䅁䅁䅑䅁䑁䅁䅷䅁䭁偁䈰䅁䭁䉁䅅䅁䭁䅁䅕䅁䉁䅁䅁允䅁䉁䅑佩倳睄䅁䅁䵁䅉䅅䅁䕁䅁䅁睁䵁䅁䅁权㝄允䅁权䕁䅁䅁权䙁䅁䅁允䅁䅁䅅䅁啁䑁牭睙䅁䅁䅁䍄䉁䅁䅁䅂䅁䅁䅍䅄䅁䅁䅯睹䅅䅁䅯䅂䅁䅁䅯兂䅁䅁䅅䅁䉁䅁䅁䅆权塘䅁䅁䅁䅁杷允䅁䅁䅑䅁䑁䅁䅷䅁䭁䭁䅧䅁䭁䅁䍅䅁䭁䅁䍉䅁䉁䅁䅁允䅁䅁䅕丫兏癕䅬歃䵅䅉䅅䅁䕁䅁䅁睁䵁䅁䅁权㉂䅁䅁权䕁䅁䅁权䙁䅁䅁允䅁䅁䅅䅁啁䭁㑄睡䅁䅁䅁䍄䉁䅁䅁䅂䅁䅁䅍䅄䅁䅁䅯术䅅䅁䅯䅂䅁䅁䅯兂䅁䅁䅅䅁䉁䅁䅁䅆䅂欸䅕䅁䅁䅁杷允䅁䅁䅑䅁䑁䅁䅷䅁䭁䅁䈴䅁䭁䅁䍅䅁䭁䅁䍕䅁䉁䅁䅁允䅁䅁䅕獙佚⽖偳啸䵁䅉䅅䅁䕁䅁䅁睁䵁䅁䅁权佁允䅁权䉁杁䅁权䑁杁䅁允䅁䅁䅅䅁䙁䙁䵯㝐婑㡖䅬䍄䉁䅁䅁䅂䅁䅁䅍䅄䅁䅁䅯杅䅅䅁䅯䅂䅁䅁䅯兂䅁䅁䅅䅁䉁䅁䅁䅆奃㌰䅁䅁䅁䅁杷允䅁䅁䅑䅁䑁䅁䅷䅁䭁䱁䉣䅁䭁䉁䅅䅁䭁䅁䅕䅁䉁䅁䅁允䅁䉁䅑䭓乱睇䅁䅁䵁䅉䅅䅁䕁䅁䅁睁䵁䅁䅁权坂䅁䅁权䉁杁䅁权䍁杁䅁允䅁䅁䅅䅁䙁䝁爸䱉乇眲䉰䍄䉁䅁䅁䅂䅁䅁䅍䅄䅁䅁䅯䅶䅁䅁䅯允䅉䅁䅯杁䅉䅁䅅䅁䉁䅁䅁兂䩁啖䥮⽺獘䅑杷允䅁䅁䅑䅁䑁䅁䅷䅁䭁䙁䅳䅁䭁䅁䍅䅁䭁䅁䍉䅁䉁䅁䅁允䅁䅁䅕䉵䘶稶唫䕅䵅䅉䅅䅁䕁䅁䅁睁䵁䅁䅁权䑁䅁䅁权䉁杁䅁权䍁杁䅁允䅁䅁䅅䅁䙁䭁地潬䱣伵䅎䍄䉁䅁䅁䅂䅁䅁䅍䅄䅁䅁䅯兤䅁䅁䅯允䅉䅁䅯杁䅉䅁䅅䅁䉁䅁䅁兂睂䕐䥔扷瑘䅑杷允䅁䅁䅑䅁䑁䅁䅷䅁䭁䍁䅳䅁䭁䅁䍅䅁䭁䅁䍉䅁䉁䅁䅁允䅁䅁䅕䕇癌堶买唹䵁䅉䅅䅁䕁䅁䅁睁䵁䅁䅁权䥁䅁䅁权䉁杁䅁权䍁杁䅁允䅁䅁䅅䅁䙁䩁䱃琵䵪瑪䅂䍄䉁䅁䅁䅂䅁䅁䅍䅄䅁䅁䅯睖䅁䅁䅯允䅉䅁䅯杁䅉䅁䅅䅁䉁䅁䅁兂畃⽮稶湗唷䅑杷允䅁䅁䅑䅁䑁䅁䅷䅁䭁䑁䄰䅁䭁䅁䍅䅁䭁䅁䍉䅁䉁䅁䅁允䅁䅁䅕䡰㥁歃䩐歏䵅䅉䅅䅁䕁䅁䅁睁䵁䅁䅁权瑂䅁䅁权䉁杁䅁权䍁杁䅁允䅁䅁䅅䅁䙁佁塅䕌稸⽡䅆䍄䉁䅁䅁䅂䅁䅁䅍䅄䅁䅁䅯睷䅁䅁䅯允䅉䅁䅯杁䅉䅁䅅䅁䉁䅁䅁兂䉄䅙丷洲㍔䅑杷允䅁䅁䅑䅁䑁䅁䅷䅁䭁䵁䅧䅁䭁䅁䍅䅁䭁䅁䍉䅁䉁䅁䅁允䅁䅁䅕歧祘祕噥䔰䵁䅉䅅䅁䕁䅁䅁睁䵁䅁䅁权㡂䅁䅁权䉁杁䅁权䍁杁䅁允䅁䅁䅅䅁䙁䝁兵佴䱇獦䅖䍄䉁䅁䅁䅂䅁䅁䅍䅄䅁䅁䅯杦䅁䅁䅯允䅉䅁䅯杁䅉䅁䅅䅁䉁䅁䅁兂畃䝫煚桦䵘䅑杷允䅁䅁䅑䅁䑁䅁䅷䅁䭁䩁䅯䅁䭁䅁䍅䅁䭁䅁䍉䅁䉁䅁䅁允䅁䅁䅕䕚汌歑启唶䵁䅉䅅䅁䕁䅁䅁睁䵁䅁䅁权楁䅁䅁权䉁杁䅁权䍁杁䅁允䅁䅁䅅䅁䙁偁扲搫浬瑅䅆䍄䉁䅁䅁䅂䅁䅁䅍䅄䅁䅁䅯䅌䅁䅁䅯允䅉䅁䅯杁䅉䅁䅅䅁䉁䅁䅁兂㑃䍯䉫獇偺䅑杷允䅁䅁䅑䅁䑁䅁䅷䅁䭁䙁䅑䅁䭁䅁䍅䅁䭁䅁䍉䅁䉁䅁䅁允䅁䅁䅕猴睎歈湧〰䵁䅉䅅䅁䕁䅁䅁睁䵁䅁䅁权䕃䅁䅁权䉁杁䅁权䍁杁䅁允䅁䅁䅅䅁䙁䝁啬汮硨偐䅆䍄䉁䅁䅁䅂䅁䅁䅍䅄䅁䅁䅯䅅䅅䅁䅯允䅉䅁䅯杁䅉䅁䅅䅁䉁䅁䅁权䡂䅁䅁䍄䉁䅁䅁䅂䅁䅁䅍䅄䅁䅁䅯充䅅䅁䅯允䅉䅁䅯杁䅉䅁䅅䅁䉁䅁䅁兂潃癒呭䡔兦䅑杷允䅁䅁䅑䅁䑁䅁䅷䅁䭁䉁䉑䅁䭁䅁䍅䅁䭁䅁䍉䅁䉁䅁䅁允䅁䅁䅕婺海畇佬欴䵁䅉䅅䅁䕁䅁䅁睁䵁䅁䅁权㑄䅁䅁权䉁杁䅁权䍁杁䅁允䅁䅁䅅䅁䙁乁瑗ㅑ数捤䅂䍄䉁䅁䅁䅂䅁䅁䅍䅄䅁䅁䅯睊䅁䅁䅯允䅉䅁䅯杁䅉䅁䅅䅁䉁䅁䅁兂䱃䕡㍏湎㔳䅑杷允䅁䅁䅑䅁䑁䅁䅷䅁䭁䍁䉫䅁䭁䅁䍅䅁䭁䅁䍉䅁䉁䅁䅁允䅁䅁䅕歒㍘穂䌫啸䵁䅉䅅䅁䕁䅁䅁睁䵁䅁䅁权畁允䅁权䉁杁䅁权䍁杁䅁允䅁䅁䅅䅁䙁䍁樫䝗夵⽆䅊䍄䉁䅁䅁䅂䅁䅁䅍䅄䅁䅁䅯䅏䅅䅁䅯允䅉䅁䅯杁䅉䅁䅅䅁䉁䅁䅁兂䡄婇摯䝆潌䅑杷允䅁䅁䅑䅁䑁䅁䅷䅁䭁偁䅅䅁䭁䅁䍅䅁䭁䅁䍉䅁䉁䅁䅁允䅁䅁䅕婬穮䕃癩へ䵁䅉䅅䅁䕁䅁䅁睁䵁䅁䅁权㍁允䅁权䉁杁䅁权䍁杁䅁允䅁䅁䅅䅁䙁䩁奎慲䑥乮䅆䍄䉁䅁䅁䅂䅁䅁䅍䅄䅁䅁䅯朶䅁䅁䅯允䅉䅁䅯杁䅉䅁䅅䅁䉁䅁䅁兂扄䔴ご煦乲䅑杷允䅁䅁䅑䅁䑁䅁䅷䅁䭁䉁䅁䅁䭁䅁䍅䅁䭁䅁䍉䅁䉁䅁䅁允䅁䅁䅕䬳潖䕑癩へ䵁䅉䅅䅁䕁䅁䅁睁䵁䅁䅁权畁䅁䅁权䉁杁䅁权䍁杁䅁允䅁䅁䅅䅁䙁䩁⽵杍ㅓ畅䅸䍄䉁䅁䅁䅂䅁䅁䅍䅄䅁䅁䅯睍䅅䅁䅯允䅉䅁䅯杁䅉䅁䅅䅁䉁䅁䅁兂啃䕓敦煭畘䅑杷允䅁䅁䅑䅁䑁䅁䅷䅁䭁䝁䅳䅁䭁䅁䍅䅁䭁䅁䍉䅁䉁䅁䅁允䅁䅁䅕䑏獉渰䅢欱䵁䅉䅅䅁䕁䅁䅁睁䵁䅁䅁权歃䅁䅁权䉁杁䅁权䍁杁䅁允䅁䅁䅅䅁䙁䍁癆卷灳㥱䄵䍄䉁䅁䅁䅂䅁䅁䅍䅄䅁䅁䅯杔䅁䅁䅯允䅉䅁䅯杁䅉䅁䅅䅁䉁䅁䅁兂癃ㅋ吷㜵洯䅑杷允䅁䅁䅑䅁䑁䅁䅷䅁䭁䕁䅕䅁䭁䅁䍅䅁䭁䅁䍉䅁䉁䅁䅁允䅁䅁䅕穖お瑱佘䔫䵁䅉䅅䅁䕁䅁䅁睁䵁䅁䅁权㍂允䅁权䉁杁䅁权䍁杁䅁允䅁䅁䅅䅁䙁䙁䅺剆瑲摔䅎䍄䉁䅁䅁䅂䅁䅁䅍䅄䅁䅁䅯典䅁䅁䅯允䅉䅁䅯杁䅉䅁䅅䅁䉁䅁䅁兂䍂䥇慬呌敮䅑杷允䅁䅁䅑䅁䑁䅁䅷䅁䭁䉁䄰䅁䭁䅁䍅䅁䭁䅁䍉䅁䉁䅁䅁允䅁䅁䅕硈㡊ㄲ䌱欸䵁䅉䅅䅁䕁䅁䅁睁䵁䅁䅁权㕃䅁䅁权䉁杁䅁权䍁杁䅁允䅁䅁䅅䅁䙁䥁䙙坴汤⭊䅂䍄䉁䅁䅁䅂䅁䅁䅍䅄䅁䅁䅯䅗䅁䅁䅯允䅉䅁䅯杁䅉䅁䅅䅁䉁䅁䅁兂䅁䅁䅁䩴浔䅑杷允䅁䅁䅑䅁䑁䅁䅷䅁䭁䡁䅍䅁䭁䅁䍅䅁䭁䅁䍉䅁䉁䅁䅁允䅁䅁䅕䌶お瑒䵕〫䵁䅉䅅䅁䕁䅁䅁睁䵁䅁䅁权㥂允䅁权䉁杁䅁权䍁杁䅁允䅁䅁䅅䅁䙁䡁䉨䱹䅉砯䈹䍄䉁䅁䅁䅂䅁䅁䅍䅄䅁䅁䅯材䅅䅁䅯允䅉䅁䅯杁䅉䅁䅅䅁䉁䅁䅁兂㕄浓䉌䍔牮䅑杷允䅁䅁䅑䅁䑁䅁䅷䅁䭁䝁䈴䅁䭁䅁䍅䅁䭁䅁䍉䅁䉁䅁䅁允䅁䅁䅕硗㑗硊剃唰䵁䅉䅅䅁䕁䅁䅁睁䵁䅁䅁权ぃ䅁䅁权䉁杁䅁权䍁杁䅁允䅁䅁䅅䅁䙁䩁歬䌵䵷㡄䄹䍄䉁䅁䅁䅂䅁䅁䅍䅄䅁䅁䅯睍䅁䅁䅯允䅉䅁䅯杁䅉䅁䅅䅁䉁䅁䅁兂十浢噸䡺祘䅑杷允䅁䅁䅑䅁䑁䅁䅷䅁䭁䝁䄸䅁䭁䅁䍅䅁䭁䅁䍉䅁䉁䅁䅁允䅁䅁䅕䭄剱癨琶欱䵁䅉䅅䅁䕁䅁䅁睁䵁䅁䅁权佁䅁䅁权䉁杁䅁权䍁杁䅁允䅁䅁䅅䅁䙁䭁琵夵䝁⭣䅆䍄䉁䅁䅁䅂䅁䅁䅍䅄䅁䅁䅯睄䅁䅁䅯允䅉䅁䅯杁䅉䅁䅅䅁䉁䅁䅁兂䭄敓䈷⬴䍕兑杷允䅁䅁䅑䅁䑁䅁䅷䅁䭁䡁䅉䅁䭁䅁䍅䅁䭁䅁䍉䅁䉁䅁䅁允䅁䅁䅕㉶䵕⽥啇䔱䵁䅉䅅䅁䕁䅁䅁睁䵁䅁䅁权䍂䅁䅁权䉁杁䅁权䍁杁䅁允䅁䅁䅅䅁䙁䍁慗㡭桰㥄䅊䍄䉁䅁䅁䅂䅁䅁䅍䅄䅁䅁䅯䅬䅅䅁䅯允䅉䅁䅯杁䅉䅁䅅䅁䉁䅁䅁兂㑂呒䵉浴奍兑杷允䅁䅁䅑䅁䑁䅁䅷䅁䭁䩁䉙䅁䭁䅁䍅䅁䭁䅁䍉䅁䉁䅁䅁允䅁䅁䅕㥌欰瑂呅欴䵁䅉䅅䅁䕁䅁䅁睁䵁䅁䅁权敄䅁䅁权䉁杁䅁权䍁杁䅁允䅁䅁䅅䅁䙁乁块䌫煶攳䄵䍄䉁䅁䅁䅂䅁䅁䅍䅄䅁䅁䅯䅭䅅䅁䅯允䅉䅁䅯杁䅉䅁䅅䅁䉁䅁䅁兂卄ㅅ瑹㉺桄䅑杷允䅁䅁䅑䅁䑁䅁䅷䅁䭁䭁䉉䅁䭁䅁䍅䅁䭁䅁䍉䅁䉁䅁䅁允䅁䅁䅕海婗潢䵍べ䵁䅉䅅䅁䕁䅁䅁睁䵁䅁䅁权㝂䅁䅁权䭁䅁䅁权䕁杁䅁允䅁䅁䅅䅁䙁佁浫免獩佈⼴䍄䉁䅁䅁䅂䅁䅁䅍䅄䅁䅁䅯共䅅䅁䅯允䅉䅁䅯杁䅉䅁䅅䅁䉁䅁䅁兂療ㅃ⽹䍢桶䅑杷允䅁䅁䅑䅁䑁䅁䅷䅁䭁佁䉍䅁䭁䅁䅯䅁䭁䅁䍑䅁䉁䅁䅁允䅁䅁䅕㥌欰潂噇ぅ䵁䅉䅅䅁䕁䅁䅁睁䵁䅁䅁权祁允䅁权䉁杁䅁权䍁杁䅁允䅁䅁䅅䅁䙁䭁獩㡑煆㝁䄹䍄䉁䅁䅁䅂䅁䅁䅍䅄䅁䅁䅯杙䅅䅁䅯允䅉䅁䅯杁䅉䅁䅅䅁䉁䅁䅁兂啁噩塐歁硘䅑杷允䅁䅁䅑䅁䑁䅁䅷䅁䭁䵁䅳䅁䭁䅁䍅䅁䭁䅁䍉䅁䉁䅁䅁允䅁䅁䅕煪桹摱欲䔫䵁䅉䅅䅁䕁䅁䅁睁䵁䅁䅁权ぃ允䅁权䉁杁䅁权䍁杁䅁允䅁䅁䅅䅁䙁䑁獹橊䨴䵋䅖䍄䉁䅁䅁䅂䅁䅁䅍䅄䅁䅁䅯睨䅅䅁䅯允䅉䅁䅯杁䅉䅁䅅䅁䉁䅁䅁兂啃牓敲䐰䑢䅑杷允䅁䅁䅑䅁䑁䅁䅷䅁䭁䱁䉯䅁䭁䅁䍅䅁䭁䅁䍉䅁䉁䅁䅁允䅁䅁䅕䱫穸䡱㕫唰䵁䅉䅅䅁䕁䅁䅁睁䵁䅁䅁权䅄允䅁权䉁杁䅁权䍁杁䅁允䅁䅁䅅䅁啁䥁㜴睁䅁䅁䅁䍄䉁䅁䅁䅂䅁䅁䅍䅄䅁䅁䅯兹䅁䅁䅯允䅉䅁䅯杁䅉䅁䅅䅁䉁䅁䅁兂㙁兓決䍦唯䅑杷允䅁䅁䅑䅁䑁䅁䅷䅁䭁䭁䉑䅁䭁䅁䍅䅁䭁䅁䍉䅁䉁䅁䅁允䅁䅁䅕祸戫䙨ぶ〰䵁䅉䅅䅁䕁䅁䅁睁䵁䅁䅁权䙄允䅁权䉁杁䅁权䍁杁䅁允䅁䅁䅅䅁䙁䑁愳㕫癴瑈䅒䍄䉁䅁䅁䅂䅁䅁䅍䅄䅁䅁䅯兹䅅䅁䅯允䅉䅁䅯杁䅉䅁䅅䅁䉁䅁䅁兂汃㈹桹呢䠷䅑杷允䅁䅁䅑䅁䑁䅁䅷䅁䭁䝁䅙䅁䭁䅁䍅䅁䭁䅁䍉䅁䉁䅁䅁允䅁䅁䅕儲华㕚䡍う䵅䅉䅅䅁䕁䅁䅁睁䵁䅁䅁权噃允䅁权䉁杁䅁权䍁杁䅁允䅁䅁䅅䅁䙁䵁桰剑䍐硁䈵䍄䉁䅁䅁䅂䅁䅁䅍䅄䅁䅁䅯杓䅅䅁䅯允䅉䅁䅯杁䅉䅁䅅䅁䉁䅁䅁兂⭃䱡汁樹扈䅑杷允䅁䅁䅑䅁䑁䅁䅷䅁䭁䭁䅁䅁䭁䅁䍅䅁䭁䅁䍉䅁䉁䅁䅁允䅁䅁䅕㝤潹捙䵌啹䵁䅉䅅䅁䕁䅁䅁睁䵁䅁䅁权䵃允䅁权䉁杁䅁权䍁杁䅁允䅁䅁䅅䅁䙁䡁婊㑏癃瘵䅆䍄䉁䅁䅁䅂䅁䅁䅍䅄䅁䅁䅯䅡䅅䅁䅯允䅉䅁䅯杁䅉䅁䅅䅁䉁䅁䅁兂㙂歱畎橴㕐䅑杷允䅁䅁䅑䅁䑁䅁䅷䅁䭁䡁䉍䅁䭁䅁䍅䅁䭁䅁䍉䅁䉁䅁䅁允䅁䅁䅕歂楢瑄剫啺䵁䅉䅅䅁䕁䅁䅁睁䵁䅁䅁权䱃允䅁权䉁杁䅁权䍁杁䅁允䅁䅁䅅䅁䙁䉁汩⼱煨睔䉨䍄䉁䅁䅁䅂䅁䅁䅍䅄䅁䅁䅯睦䅁䅁䅯允䅉䅁䅯杁䅉䅁䅅䅁䉁䅁䅁兂婂㥵ㅔ猵㈷䅑杷允䅁䅁䅑䅁䑁䅁䅷䅁䭁䥁䅷䅁䭁䅁䍅䅁䭁䅁䍉䅁䉁䅁䅁允䅁䅁䅕㕄慃䥥灴䕇䵅䅉䅅䅁䕁䅁䅁睁䵁䅁䅁权流允䅁权䉁杁䅁权䍁杁䅁允䅁䅁䅅䅁䙁䅁浑灊漶但䄵䍄䉁䅁䅁䅂䅁䅁䅍䅄䅁䅁䅯睎䅁䅁䅯允䅉䅁䅯杁䅉䅁䅅䅁䉁䅁䅁兂塄佘坊㡕牙兑杷允䅁䅁䅑䅁䑁䅁䅷䅁䭁䥁䅍䅁䭁䅁䍅䅁䭁䅁䍉䅁䉁䅁䅁允䅁䅁䅕䉮䕦⭫歡歺䵁䅉䅅䅁䕁䅁䅁睁䵁䅁䅁权塄允䅁权䉁杁䅁权䍁杁䅁允䅁䅁䅅䅁䙁䥁煢䕰婢䵺䅬䍄䉁䅁䅁䅂䅁䅁䅍䅄䅁䅁䅯䅫䅅䅁䅯允䅉䅁䅯杁䅉䅁䅅䅁䉁䅁䅁兂穁圫扡㑥摐䅑杷允䅁䅁䅑䅁䑁䅁䅷䅁䭁䅁䉣䅁䭁䅁䍅䅁䭁䅁䍉䅁䉁䅁䅁允䅁䅁䅕㝗浪呢穆唸䵁䅉䅅䅁䕁䅁䅁睁䵁䅁䅁权煂允䅁权䉁杁䅁权䍁杁䅁允䅁䅁䅅䅁䙁䉁嘱塔楄杲䉊䍄䉁䅁䅁䅂䅁䅁䅍䅄䅁䅁䅯儫䅁䅁䅯允䅉䅁䅯杁䅉䅁䅅䅁䉁䅁䅁兂睁䑯捧唫湲䅑杷允䅁䅁䅑䅁䑁䅁䅷䅁䭁䱁䈸䅁䭁䅁䍅䅁䭁䅁䍉䅁䉁䅁䅁允䅁䅁䅕瑇潇獰獴欯䵁䅉䅅䅁䕁䅁䅁睁䵁䅁䅁权扂允䅁权䉁杁䅁权䍁杁䅁允䅁䅁䅅䅁䙁乁瑴う佋睋䉒䍄䉁䅁䅁䅂䅁䅁䅍䅄䅁䅁䅯䅤䅁䅁䅯允䅉䅁䅯杁䅉䅁䅅䅁䉁䅁䅁兂㍁婗瑴睈焷䅑杷允䅁䅁䅑䅁䑁䅁䅷䅁䭁䥁䄸䅁䭁䅁䅑䅁䭁䅁䍑䅁䉁䅁䅁允䅁䉁䅑䙉偢䅁䅁䅁䵁䅉䅅䅁䕁䅁䅁睁䵁䅁䅁权獁允䅁权䉁杁䅁权䍁杁䅁允䅁䅁䅅䅁䙁偁嘶獏䄰偐䅆䍄䉁䅁䅁䅂䅁䅁䅍䅄䅁䅁䅯朵䅁䅁䅯允䅉䅁䅯杁䅉䅁䅅䅁䉁䅁䅁兂䡁欹㜶獁䝺䅑杷允䅁䅁䅑䅁䑁䅁䅷䅁䭁䱁䄴䅁䭁䅁䍅䅁䭁䅁䍉䅁䉁䅁䅁允䅁䅁䅕浚浚桚煭歍䵅䅉䅅䅁䕁䅁䅁睁䵁䅁䅁权獄䅁䅁权䉁杁䅁权䍁杁䅁允䅁䅁䅅䅁䙁䵁ㅙ灐婍畣䅴䍄䉁䅁䅁䅂䅁䅁䅍䅄䅁䅁䅯兲䅁䅁䅯允䅉䅁䅯杁䅉䅁䅅䅁䉁䅁䅁兂䉁乐瑹㕃灢䅑杷允䅁䅁䅑䅁䑁䅁䅷䅁䭁䱁䅷䅁䭁䅁䍅䅁䭁䅁䍕䅁䉁䅁䅁允䅁䅁䅕瑺歸偕䩃唶䵁䅉䅅䅁䕁䅁䅁睁䵁䅁䅁权㡃䅁䅁权䉁杁䅁权䑁杁䅁允䅁䅁䅅䅁䙁䵁爲⼳偈⭈䅚䍄䉁䅁䅁䅂䅁䅁䅍䅄䅁䅁䅯儳䅅䅁䅯允䅉䅁䅯杁䅉䅁䅅䅁䉁䅁䅁兂湃䵘偂啯䴳䅑杷允䅁䅁䅑䅁䑁䅁䅷䅁䭁佁䅅䅁䭁䅁䍅䅁䭁䅁䍉䅁䉁䅁䅁允䅁䅁䅕灉楚啁きぷ䵁䅉䅅䅁䕁䅁䅁睁䵁䅁䅁权䵂䅁䅁权䉁杁䅁权䍁杁䅁允䅁䅁䅅䅁䙁䉁晆倳婹电䅸䍄䉁䅁䅁䅂䅁䅁䅍䅄䅁䅁䅯東䅁䅁䅯允䅉䅁䅯杁䅉䅁䅅䅁䉁䅁䅁兂卂䉵䘶慡䑙兑杷允䅁䅁䅑䅁䑁䅁䅷䅁䭁佁䄸䅁䭁䅁䍅䅁䭁䅁䍉䅁䉁䅁䅁允䅁䅁䅕潷呑啹䡒歺䵁䅉䅅䅁䕁䅁䅁睁䵁䅁䅁权汄允䅁权䉁杁䅁权䍁杁䅁允䅁䅁䅅䅁䙁䑁㄰奔䰴䵎䅊䍄䉁䅁䅁䅂䅁䅁䅍䅄䅁䅁䅯睵䅁䅁䅯允䅉䅁䅯杁䅉䅁䅅䅁䉁䅁䅁兂⽁䩺桪㡴㈳䅑杷允䅁䅁䅑䅁䑁䅁䅷䅁䭁䍁䉍䅁䭁䅁䍅䅁䭁䅁䍉䅁䉁䅁䅁允䅁䅁䅕潗䭩乓奎歹䵁䅉䅅䅁䕁䅁䅁睁䵁䅁䅁权噄䅁䅁权剁䅁䅁权䕁杁䅁允䅁䅁䅅䅁啁䅁䵢畘䑑䅁䅁䍄䉁䅁䅁䅂䅁䅁䅍䅄䅁䅁䅯兌䅅䅁䅯允䅉䅁䅯杁䅉䅁䅅䅁䉁䅁䅁兂瑁㕅䝤䑦材䅑杷允䅁䅁䅑䅁䑁䅁䅷䅁䭁䑁䉫䅁䭁䅁䍅䅁䭁䅁䍉䅁䉁䅁䅁允䅁䅁䅕䅗摦戸㉘欵䵁䅉䅅䅁䕁䅁䅁睁䵁䅁䅁权䭄䅁䅁权䉁杁䅁权䑁杁䅁允䅁䅁䅅䅁䙁䡁〲㥆䉕㡪䅂䍄䉁䅁䅁䅂䅁䅁䅍䅄䅁䅁䅯兔䅅䅁䅯允䅉䅁䅯杁䅉䅁䅅䅁䉁䅁䅁兂㉃塱㙃婍䔯䅑杷允䅁䅁䅑䅁䑁䅁䅷䅁䭁䑁䄸䅁䭁䅁䍅䅁䭁䅁䍉䅁䉁䅁䅁允䅁䅁䅕⭒䴹㍔䝶啺䵁䅉䅅䅁䕁䅁䅁睁䵁䅁䅁权䕂允䅁权䉁杁䅁权䍁杁䅁允䅁䅁䅅䅁䙁䭁噬癱穲㥺䅂䍄䉁䅁䅁䅂䅁䅁䅍䅄䅁䅁䅯睰䅁䅁䅯允䅉䅁䅯杁䅉䅁䅅䅁䉁䅁䅁兂㙄ㅙ扱慯卮䅑杷允䅁䅁䅑䅁䑁䅁䅷䅁䭁佁䉷䅁䭁䅁䍅䅁䭁䅁䍉䅁䉁䅁䅁允䅁䅁䅕䬳䱷啹㈰唱䵁䅉䅅䅁䕁䅁䅁睁䵁䅁䅁权桁允䅁权䭁䅁䅁权䕁杁䅁允䅁䅁䅅䅁䙁䅁坒楄礲午䅤䍄䉁䅁䅁䅂䅁䅁䅍䅄䅁䅁䅯朷䅅䅁䅯允䅉䅁䅯杁䅉䅁䅅䅁䉁䅁䅁兂䑃杅桳乭伳䅑杷允䅁䅁䅑䅁䑁䅁䅷䅁䭁䉁䈴䅁䭁䅁䍅䅁䭁䅁䍉䅁䉁䅁䅁允䅁䅁䅕乎噳氫丰䔸䵁䅉䅅䅁䕁䅁䅁睁䵁䅁䅁权䑄允䅁权䉁杁䅁权䍁杁䅁允䅁䅁䅅䅁䙁䕁䉶㡑啙祇䉨䍄䉁䅁䅁䅂䅁䅁䅍䅄䅁䅁䅯兗䅁䅁䅯允䅉䅁䅯杁䅉䅁䅅䅁䉁䅁䅁兂桄湸穤䭙⭄䅑杷允䅁䅁䅑䅁䑁䅁䅷䅁䭁䙁䉯䅁䭁䅁䍅䅁䭁䅁䍉䅁䉁䅁䅁允䅁䅁䅕牌摮坪䝖唰䵁䅉䅅䅁䕁䅁䅁睁䵁䅁䅁权奄允䅁权䉁杁䅁权䍁杁䅁允䅁䅁䅅䅁䙁䭁奪樴坔兇䈹䍄䉁䅁䅁䅂䅁䅁䅍䅄䅁䅁䅯䅮䅅䅁䅯允䅉䅁䅯杁䅉䅁䅅䅁䉁䅁䅁兂塄丯㥣䨫塶䅑杷允䅁䅁䅑䅁䑁䅁䅷䅁䭁乁䅍䅁䭁䅁䍅䅁䭁䅁䍉䅁䉁䅁䅁允䅁䅁䅕⭙瘳䱌㤱〸䵁䅉䅅䅁䕁䅁䅁睁䵁䅁䅁权⭁䅁䅁权剁䅁䅁权䕁杁䅁允䅁䅁䅅䅁啁䉁汁末䅣䅁䅁䍄䉁䅁䅁䅂䅁䅁䅍䅄䅁䅁䅯睏䅁䅁䅯允䅉䅁䅯兂䅉䅁䅅䅁䉁䅁䅁兂癃穮晨歊牐䅑杷允䅁䅁䅑䅁䑁䅁䅷䅁䭁偁䅉䅁䭁䅁䍅䅁䭁䅁䍉䅁䉁䅁䅁允䅁䅁䅕㍈剸䉕慅欫䵁䅉䅅䅁䕁䅁䅁睁䵁䅁䅁权呁允䅁权䉁杁䅁权䍁杁䅁允䅁䅁䅅䅁䙁乁㍒獨啊佳䅒䍄䉁䅁䅁䅂䅁䅁䅍䅄䅁䅁䅯杴䅅䅁䅯允䅉䅁䅯杁䅉䅁䅅䅁䉁䅁䅁兂䩄坑獔ㅤ牌䅑杷允䅁䅁䅑䅁䑁䅁䅷䅁䭁䵁䅷䅁䭁䅁䍅䅁䭁䅁䍉䅁䉁䅁䅁允䅁䅁䅕䡂甫佔畘欯䵁䅉䅅䅁䕁䅁䅁睁䵁䅁䅁权牃䅁䅁权䭁䅁䅁权䕁杁䅁允䅁䅁䅅䅁䙁䵁䭈啯㉗硣䄵䍄䉁䅁䅁䅂䅁䅁䅍䅄䅁䅁䅯䄳䅁䅁䅯允䅉䅁䅯杁䅉䅁䅅䅁䉁䅁䅁兂煁䱊祊灎呌䅑杷允䅁䅁䅑䅁䑁䅁䅷䅁䭁䕁䉳䅁䭁䅁䍅䅁䭁䅁䍉䅁䉁䅁䅁允䅁䅁䅕乚䰳ㅐ䩐〰䵁䅉䅅䅁䕁䅁䅁睁䵁䅁䅁权䉃允䅁权䉁杁䅁权䍁杁䅁允䅁䅁䅅䅁䙁䭁䕙兡ぴ栲䈹䍄䉁䅁䅁䅂䅁䅁䅍䅄䅁䅁䅯朴䅁䅁䅯允䅉䅁䅯杁䅉䅁䅅䅁䉁䅁䅁兂㉂䝲塶睍坦䅑杷允䅁䅁䅑䅁䑁䅁䅷䅁䭁偁䉷䅁䭁䅁䍅䅁䭁䅁䍉䅁䉁䅁䅁允䅁䅁䅕睃㡚㕑捇唸䵁䅉䅅䅁䕁䅁䅁睁䵁䅁䅁权偃允䅁权䉁杁䅁权䍁杁䅁允䅁䅁䅅䅁䙁䉁⬹偸䩂畘䅨䍄䉁䅁䅁䅂䅁䅁䅍䅄䅁䅁䅯杘䅅䅁䅯允䅉䅁䅯杁䅉䅁䅅䅁䉁䅁䅁兂䅁䴱䝏㍔婈䅑杷允䅁䅁䅑䅁䑁䅁䅷䅁䭁偁䉳䅁䭁䅁䍅䅁䭁䅁䍉䅁䉁䅁䅁允䅁䅁䅕⭏桦眴稷ぷ䵁䅉䅅䅁䕁䅁䅁睁䵁䅁䅁权㉂䅁䅁权䉁杁䅁权䍁杁䅁允䅁䅁䅅䅁䙁䕁䡌唹楷甴䅆䍄䉁䅁䅁䅂䅁䅁䅍䅄䅁䅁䅯睅䅁䅁䅯允䅉䅁䅯睁䅉䅁䅅䅁䉁䅁䅁兂煂橓䡢㥁眯䅑杷允䅁䅁䅑䅁䑁䅁䅷䅁䭁䉁䅧䅁䭁䅁䍅䅁䭁䅁䍕䅁䉁䅁䅁允䅁䅁䅕呪湓內睩歹䵁䅉䅅䅁䕁䅁䅁睁䵁䅁䅁权奁䅁䅁权䉁杁䅁权䑁杁䅁允䅁䅁䅅䅁䙁䅁㍇套癊䵆䅆䍄䉁䅁䅁䅂䅁䅁䅍䅄䅁䅁䅯杖䅁䅁䅯允䅉䅁䅯睁䅉䅁䅅䅁䉁䅁䅁兂坄樹杺潐䕍兑杷允䅁䅁䅑䅁䑁䅁䅷䅁䭁䩁䉙䅁䭁䉁䅅䅁䭁䅁䍑䅁䉁䅁䅁允䅁䉁䅑䉧浴杉䅁䅁䵁䅉䅅䅁䕁䅁䅁睁䵁䅁䅁权ㅂ䅁䅁权䉁杁䅁权䙁杁䅁允䅁䅁䅅䅁䙁䥁圯佉慗⽤䅂䍄䉁䅁䅁䅂䅁䅁䅍䅄䅁䅁䅯䅃䅁䅁䅯允䅉䅁䅯睁䅉䅁䅅䅁䉁䅁䅁兂噂㉸兒䵣夯䅑杷允䅁䅁䅑䅁䑁䅁䅷䅁䭁䅁䅙䅁䭁䅁䍅䅁䭁䅁䍕䅁䉁䅁䅁允䅁䅁䅕㥣偲摏敶䔴䵁䅉䅅䅁䕁䅁䅁睁䵁䅁䅁权硁䅁䅁权䉁杁䅁权䙁杁䅁允䅁䅁䅅䅁䙁䥁牲爱坲獄䄵䍄䉁䅁䅁䅂䅁䅁䅍䅄䅁䅁䅯免䅁䅁䅯允䅉䅁䅯睁䅉䅁䅅䅁䉁䅁䅁兂塂坸浕剤䱈䅑杷允䅁䅁䅑䅁䑁䅁䅷䅁䭁䑁䅉䅁䭁䅁䍅䅁䭁䅁䍕䅁䉁䅁䅁允䅁䅁䅕䍏摦㑍吶䔳䵁䅉䅅䅁䕁䅁䅁睁䵁䅁䅁权桃䅁䅁权剁䅁䅁权䕁杁䅁允䅁䅁䅅䅁啁䅁䕁䑘䅙䅁䅁䍄䉁䅁䅁䅂䅁䅁䅍䅄䅁䅁䅯䅐䅁䅁䅯允䅉䅁䅯兂䅉䅁䅅䅁䉁䅁䅁权䡂䅁䅁䍄䉁䅁䅁䅂䅁䅁䅍䅄䅁䅁䅯睑䅁䅁䅯允䅉䅁䅯睁䅉䅁䅅䅁䉁䅁䅁兂䝂晶睮剗䉳兑杷允䅁䅁䅑䅁䑁䅁䅷䅁䭁䩁䅍䅁䭁䅁䍅䅁䭁䅁䍕䅁䉁䅁䅁允䅁䅁䅯睒䅁䅁杷允䅁䅁䅑䅁䑁䅁䅷䅁䭁乁䅷䅁䭁䉁䅅䅁䭁䅁䍑䅁䉁䅁䅁允䅁䉁䅑䥁䝧睆䅁䅁䵁䅉䅅䅁䕁䅁䅁睁䵁䅁䅁权啃䅁䅁权䉁杁䅁权䙁杁䅁允䅁䅁䅅䅁䙁䱁へ䍴敚獨䄱䍄䉁䅁䅁䅂䅁䅁䅍䅄䅁䅁䅯公䅁䅁䅯允䅉䅁䅯兂䅉䅁䅅䅁䉁䅁䅁兂塃䥎䡧䭁乫兑杷允䅁䅁䅑䅁䑁䅁䅷䅁䭁䩁䅙䅁䭁䅁䍅䅁䭁䅁䍕䅁䉁䅁䅁允䅁䅁䅕䩓獓堫杙啹䵁䅉䅅䅁䕁䅁䅁睁䵁䅁䅁权塃䅁䅁权䉁杁䅁权䑁杁䅁允䅁䅁䅅䅁䙁䑁偲ㅍ浇獫䅰䍄䉁䅁䅁䅂䅁䅁䅍䅄䅁䅁䅯䅭䅁䅁䅯允䅉䅁䅯兂䅉䅁䅅䅁䉁䅁䅁兂硄穴䈳獩样䅑杷允䅁䅁䅑䅁䑁䅁䅷䅁䭁䝁䅯䅁䭁䅁䍅䅁䭁䅁䍕䅁䉁䅁䅁允䅁䅁䅕入乙捄䍒䕁䵅䅉䅅䅁䕁䅁䅁睁䵁䅁䅁权祃䅁䅁权䉁杁䅁权䙁杁䅁允䅁䅁䅅䅁䙁䵁煳摪噑⭥䅂䍄䉁䅁䅁䅂䅁䅁䅍䅄䅁䅁䅯杴䅁䅁䅯允䅉䅁䅯兂䅉䅁䅅䅁䉁䅁䅁兂慂水瑓婷杶䅑杷允䅁䅁䅑䅁䑁䅁䅷䅁䭁䱁䅙䅁䭁䅁䍅䅁䭁䅁䍍䅁䉁䅁䅁允䅁䅁䅕偍䘲搯噎〳䵁䅉䅅䅁䕁䅁䅁睁䵁䅁䅁权佁䅁䅁权䉁杁䅁权䑁杁䅁允䅁䅁䅅䅁䙁䭁⼶偧畮攫䅒䍄䉁䅁䅁䅂䅁䅁䅍䅄䅁䅁䅯睒䅅䅁䅯允䅉䅁䅯睁䅉䅁䅅䅁䉁䅁䅁兂敂汫⭡畈橦䅑杷允䅁䅁䅑䅁䑁䅁䅷䅁䭁䵁䅉䅁䭁䅁䍅䅁䭁䅁䍍䅁䉁䅁䅁允䅁䅁䅕汢杦橁氱䔹䵁䅉䅅䅁䕁䅁䅁睁䵁䅁䅁权䑄䅁䅁权䉁杁䅁权䑁杁䅁允䅁䅁䅅䅁䙁䅁㝶䍱捺偍䅨䍄䉁䅁䅁䅂䅁䅁䅍䅄䅁䅁䅯杸䅁䅁䅯允䅉䅁䅯兂䅉䅁䅅䅁䉁䅁䅁兂歃吴偅潑灘䅑杷允䅁䅁䅑䅁䑁䅁䅷䅁䭁䵁䅙䅁䭁䅁䍅䅁䭁䅁䍍䅁䉁䅁䅁允䅁䅁䅕潩䭵婖睃䔶䵁䅉䅅䅁䕁䅁䅁睁䵁䅁䅁权䥄䅁䅁权䉁杁䅁权䙁杁䅁允䅁䅁䅅䅁䙁䥁瑍䩐㝁串䅎䍄䉁䅁䅁䅂䅁䅁䅍䅄䅁䅁䅯䅹䅁䅁䅯允䅉䅁䅯睁䅉䅁䅅䅁䉁䅁䅁兂奂㑏穲瀷䑌䅑杷允䅁䅁䅑䅁䑁䅁䅷䅁䭁䡁䅯䅁䭁䅁䍅䅁䭁䅁䍕䅁䉁䅁䅁允䅁䅁䅕䑙瑱㠲扃〶䵁䅉䅅䅁䕁䅁䅁睁䵁䅁䅁权㙂䅁䅁权䉁杁䅁权䑁杁䅁允䅁䅁䅅䅁䙁偁啇匳灕⭷䅤䍄䉁䅁䅁䅂䅁䅁䅍䅄䅁䅁䅯杊䅁䅁䅯允䅉䅁䅯睁䅉䅁䅅䅁䉁䅁䅁兂剂睑橌汭畄䅑杷允䅁䅁䅑䅁䑁䅁䅷䅁䭁乁䅕䅁䭁䅁䍅䅁䭁䅁䍍䅁䉁䅁䅁允䅁䅁䅕捲元晸䨲ぐ䵅䅉䅅䅁䕁䅁䅁睁䵁䅁䅁权慄䅁䅁权䉁杁䅁权䙁杁䅁允䅁䅁䅅䅁䙁䕁奈摋灡敹䅖䍄䉁䅁䅁䅂䅁䅁䅍䅄䅁䅁䅯朲䅁䅁䅯允䅉䅁䅯睁䅉䅁䅅䅁䉁䅁䅁兂䭃乎硧煙奔䅑杷允䅁䅁䅑䅁䑁䅁䅷䅁䭁䑁䉍䅁䭁䅁䅑䅁䭁䅁䍑䅁䉁䅁䅁允䅁䉁䅑却穨䅁䅁䅁䵁䅉䅅䅁䕁䅁䅁睁䵁䅁䅁权杄䅁䅁权䉁杁䅁权䙁杁䅁允䅁䅁䅅䅁䙁䡁噚〫唫畤䅊䍄䉁䅁䅁䅂䅁䅁䅍䅄䅁䅁䅯睺䅁䅁䅯允䅉䅁䅯睁䅉䅁䅅䅁䉁䅁䅁兂䝃噹䉔䜫橪䅑杷允䅁䅁䅑䅁䑁䅁䅷䅁䭁佁䅳䅁䭁䅁䍅䅁䭁䅁䍕䅁䉁䅁䅁允䅁䅁䅕捺䵺䭺硒啂䵅䅉䅅䅁䕁䅁䅁睁䵁䅁䅁权牄䅁䅁权䉁杁䅁权䑁杁䅁允䅁䅁䅅䅁䙁䭁䭁兔䩔睁䉂䍄䉁䅁䅁䅂䅁䅁䅍䅄䅁䅁䅯儹䅁䅁䅯允䅉䅁䅯睁䅉䅁䅅䅁䉁䅁䅁兂䉃㉉㑃䨸浪䅑杷允䅁䅁䅑䅁䑁䅁䅷䅁䭁䍁䅷䅁䭁䅁䍅䅁䭁䅁䍕䅁䉁䅁䅁允䅁䅁䅕摊祋捨䍋唰䵁䅉䅅䅁䕁䅁䅁睁䵁䅁䅁权䩁允䅁权䉁杁䅁权䙁杁䅁允䅁䅁䅅䅁䙁䕁⬵ど〶猯䅒䍄䉁䅁䅁䅂䅁䅁䅍䅄䅁䅁䅯䅆䅅䅁䅯允䅉䅁䅯睁䅉䅁䅅䅁䉁䅁䅁兂允卭乺㍭橪䅑杷允䅁䅁䅑䅁䑁䅁䅷䅁䭁䍁䅧䅁䭁䅁䍅䅁䭁䅁䍕䅁䉁䅁䅁允䅁䅁䅕䥎奙㑕㙲䕁䵅䅉䅅䅁䕁䅁䅁睁䵁䅁䅁权呃允䅁权䕁䅁䅁权䕁杁䅁允䅁䅁䅅䅁啁䕁煥权䅁䅁䅁䍄䉁䅁䅁䅂䅁䅁䅍䅄䅁䅁䅯䄫䅁䅁䅯允䅉䅁䅯兂䅉䅁䅅䅁䉁䅁䅁兂坁䅆汢桐䙶䅑杷允䅁䅁䅑䅁䑁䅁䅷䅁䭁䉁䅉䅁䭁䅁䍅䅁䭁䅁䍍䅁䉁䅁䅁允䅁䅁䅕獷㕤漴匳歺䵁䅉䅅䅁䕁䅁䅁睁䵁䅁䅁权䥂䅁䅁权䉁杁䅁权䙁杁䅁允䅁䅁䅅䅁䙁䍁捇䱡橰㥂䅂䍄䉁䅁䅁䅂䅁䅁䅍䅄䅁䅁䅯材䅁䅁䅯允䅉䅁䅯睁䅉䅁䅅䅁䉁䅁䅁兂㥄お䵖其䙺䅑杷允䅁䅁䅑䅁䑁䅁䅷䅁䭁偁䈰䅁䭁䉁䅅䅁䭁䅁䍑䅁䉁䅁䅁允䅁䉁䅑䑧歧睄䅁䅁䵁䅉䅅䅁䕁䅁䅁睁䵁䅁䅁权㑁允䅁权䉁杁䅁权䙁杁䅁允䅁䅁䅅䅁䙁䵁硖十睑⭊䄵䍄䉁䅁䅁䅂䅁䅁䅍䅄䅁䅁䅯眹䅁䅁䅯允䅉䅁䅯睁䅉䅁䅅䅁䉁䅁䅁兂㙃畩⽣潫䑘䅑杷允䅁䅁䅑䅁䑁䅁䅷䅁䭁䡁䅅䅁䭁䅁䍅䅁䭁䅁䍕䅁䉁䅁䅁允䅁䅁䅕䴱㑪剑瀸べ䵁䅉䅅䅁䕁䅁䅁睁䵁䅁䅁权硂䅁䅁权䉁杁䅁权䑁杁䅁允䅁䅁䅅䅁䙁䡁䝸牉兑㠯䅬䍄䉁䅁䅁䅂䅁䅁䅍䅄䅁䅁䅯䅔䅅䅁䅯允䅉䅁䅯兂䅉䅁䅅䅁䉁䅁䅁兂䙄昹牤摎刷䅑杷允䅁䅁䅑䅁䑁䅁䅷䅁䭁䕁䉷䅁䭁䅁䍅䅁䭁䅁䍍䅁䉁䅁䅁允䅁䅁䅕啒灍瑺浥啸䵁䅉䅅䅁䕁䅁䅁睁䵁䅁䅁权扁䅁䅁权䉁杁䅁权䙁杁䅁允䅁䅁䅅䅁䙁䍁䑣漹啣略䅤䍄䉁䅁䅁䅂䅁䅁䅍䅄䅁䅁䅯睇䅁䅁䅯允䅉䅁䅯睁䅉䅁䅅䅁䉁䅁䅁兂婃呡橗焳浺䅑杷允䅁䅁䅑䅁䑁䅁䅷䅁䭁䙁䉧䅁䭁䅁䍅䅁䭁䅁䍍䅁䉁䅁䅁允䅁䅁䅕潦湰晉畍商䵅䅉䅅䅁䕁䅁䅁睁䵁䅁䅁权い允䅁权䉁杁䅁权䙁杁䅁允䅁䅁䅅䅁䙁䉁剷睙兓䵆䄱䍄䉁䅁䅁䅂䅁䅁䅍䅄䅁䅁䅯睍䅅䅁䅯允䅉䅁䅯睁䅉䅁䅅䅁䉁䅁䅁兂兂㐹䅗䴲楦䅑杷允䅁䅁䅑䅁䑁䅁䅷䅁䭁䉁䉧䅁䭁䅁䍅䅁䭁䅁䍕䅁䉁䅁䅁允䅁䅁䅕扫欶䍪啬䔹䵁䅉䅅䅁䕁䅁䅁睁䵁䅁䅁权奁允䅁权䉁杁䅁权䑁杁䅁允䅁䅁䅅䅁䙁䵁呌塤䉋癗䅚䍄䉁䅁䅁䅂䅁䅁䅍䅄䅁䅁䅯八䅁䅁䅯允䅉䅁䅯兂䅉䅁䅅䅁䉁䅁䅁兂楄〶偲畳刳䅑杷允䅁䅁䅑䅁䑁䅁䅷䅁䭁䭁䅑䅁䭁䅁䍅䅁䭁䅁䍕䅁䉁䅁䅁允䅁䅁䅕ぉ杔堵㕖唳䵁䅉䅅䅁䕁䅁䅁睁䵁䅁䅁权䍂䅁䅁权剁䅁䅁权䕁杁䅁允䅁䅁䅅䅁啁䙁剁兎䅯䅁䅁䍄䉁䅁䅁䅂䅁䅁䅍䅄䅁䅁䅯䅰䅁䅁䅯允䅉䅁䅯睁䅉䅁䅅䅁䉁䅁䅁兂㉄䍬䵂㑶材䅑杷允䅁䅁䅑䅁䑁䅁䅷䅁䭁䭁䅕䅁䭁䅁䍅䅁䭁䅁䍕䅁䉁䅁䅁允䅁䅁䅕㘴硤㙌瑦欵䵁䅉䅅䅁䕁䅁䅁睁䵁䅁䅁权㍂允䅁权䉁杁䅁权䙁杁䅁允䅁䅁䅅䅁䙁䑁偫䅸し㥆䅎䍄䉁䅁䅁䅂䅁䅁䅍䅄䅁䅁䅯李䅁䅁䅯允䅉䅁䅯兂䅉䅁䅅䅁䉁䅁䅁兂兂婪畤煅䝔䅑杷允䅁䅁䅑䅁䑁䅁䅷䅁䭁䡁䅕䅁䭁䅁䅑䅁䭁䅁䍑䅁䉁䅁䅁允䅁䉁䅑偍浡䅁䅁䅁䵁䅉䅅䅁䕁䅁䅁睁䵁䅁䅁权坁允䅁权䉁杁䅁权䙁杁䅁允䅁䅁䅅䅁䙁䱁奣煍䍤㡯䅎䍄䉁䅁䅁䅂䅁䅁䅍䅄䅁䅁䅯杆䅅䅁䅯允䅉䅁䅯睁䅉䅁䅅䅁䉁䅁䅁兂㑃ㅧ㝍煐䕌䅑杷允䅁䅁䅑䅁䑁䅁䅷䅁䭁䙁䉷䅁䭁䅁䍅䅁䭁䅁䍕䅁䉁䅁䅁允䅁䅁䅕⽮ㅆ佉㜶唫䵁䅉䅅䅁䕁䅁䅁睁䵁䅁䅁权い䅁䅁权䉁杁䅁权䙁杁䅁允䅁䅁䅅䅁䙁䱁慃佦䜱㥖䅨䍄䉁䅁䅁䅂䅁䅁䅍䅄䅁䅁䅯䄹䅁䅁䅯允䅉䅁䅯睁䅉䅁䅅䅁䉁䅁䅁兂捄⭆潭潴啮䅑杷允䅁䅁䅑䅁䑁䅁䅷䅁䭁䑁䉙䅁䭁䅁䍅䅁䭁䅁䍍䅁䉁䅁䅁允䅁䅁䅕潷湡㌱扴唵䵁䅉䅅䅁䕁䅁䅁睁䵁䅁䅁权⭂允䅁权䉁杁䅁权䑁杁䅁允䅁䅁䅅䅁䙁䱁䅲昵㉆㥊䅸䍄䉁䅁䅁䅂䅁䅁䅍䅄䅁䅁䅯兕䅁䅁䅯允䅉䅁䅯睁䅉䅁䅅䅁䉁䅁䅁兂晁㐱煚收煈䅑杷允䅁䅁䅑䅁䑁䅁䅷䅁䭁䱁䅫䅁䭁䅁䍅䅁䭁䅁䍕䅁䉁䅁䅁允䅁䅁䅕穚婷奴瘱䔵䵁䅉䅅䅁䕁䅁䅁睁䵁䅁䅁权牃䅁䅁权䉁杁䅁权䑁杁䅁允䅁䅁䅅䅁䙁䍁䉸坱睲㡅䅎䍄䉁䅁䅁䅂䅁䅁䅍䅄䅁䅁䅯睘䅁䅁䅯允䅉䅁䅯睁䅉䅁䅅䅁䉁䅁䅁兂䙃癢㐵㝴塮䅑杷允䅁䅁䅑䅁䑁䅁䅷䅁䭁䉁䅑䅁䭁䅁䍅䅁䭁䅁䍕䅁䉁䅁䅁允䅁䅁䅕け湧䵮㉷欴䵁䅉䅅䅁䕁䅁䅁睁䵁䅁䅁权坁䅁䅁权䉁杁䅁权䙁杁䅁允䅁䅁䅅䅁䙁䭁椸睯㡐畒䅰䍄䉁䅁䅁䅂䅁䅁䅍䅄䅁䅁䅯材䅅䅁䅯允䅉䅁䅯兂䅉䅁䅅䅁䉁䅁䅁兂睄㡰䱚睥版䅑杷允䅁䅁䅑䅁䑁䅁䅷䅁䭁䝁䈴䅁䭁䅁䍅䅁䭁䅁䍍䅁䉁䅁䅁允䅁䅁䅕剁䵵䴶噭唴䵁䅉䅅䅁䕁䅁䅁睁䵁䅁䅁权汁允䅁权䉁杁䅁权䑁杁䅁允䅁䅁䅅䅁䙁䙁捏硭攱乡䅊䍄䉁䅁䅁䅂䅁䅁䅍䅄䅁䅁䅯睢䅁䅁䅯允䅉䅁䅯睁䅉䅁䅅䅁䉁䅁䅁兂祃奅塪捔噢䅑杷允䅁䅁䅑䅁䑁䅁䅷䅁䭁偁䄰䅁䭁䅁䍅䅁䭁䅁䍕䅁䉁䅁䅁允䅁䅁䅕临㌹桐瑗ぷ䵁䅉䅅䅁䕁䅁䅁睁䵁䅁䅁权䩁䅁䅁权䉁杁䅁权䑁杁䅁允䅁䅁䅅䅁䙁偁⭏㡏捎獎䅸䍄䉁䅁䅁䅂䅁䅁䅍䅄䅁䅁䅯八䅅䅁䅯允䅉䅁䅯睁䅉䅁䅅䅁䉁䅁䅁兂歃䉎䄸潨捔䅑杷允䅁䅁䅑䅁䑁䅁䅷䅁䭁䅁䄴䅁䭁䅁䍅䅁䭁䅁䍕䅁䉁䅁䅁允䅁䅁䅕圴䍕塖塓〶䵁䅉䅅䅁䕁䅁䅁睁䵁䅁䅁权偁䅁䅁权䉁杁䅁权䑁杁䅁允䅁䅁䅅䅁䙁䍁㘯晢湺兔䉊䍄䉁䅁䅁䅂䅁䅁䅍䅄䅁䅁䅯睐䅁䅁䅯充䅁䅁䅯䅂䅉䅁䅅䅁䉁䅁䅁䅆䅄く䑣䅁䅁䅁杷允䅁䅁䅑䅁䑁䅁䅷䅁䭁䩁䉑䅁䭁䅁䍅䅁䭁䅁䍍䅁䉁䅁䅁允䅁䅁䅕祺畹灄㔫ぇ䵅䅉䅅䅁䕁䅁䅁睁䵁䅁䅁权睃䅁䅁权䉁杁䅁权䙁杁䅁允䅁䅁䅅䅁䙁䥁⭍䌵挫搳䅆䍄䉁䅁䅁䅂䅁䅁䅍䅄䅁䅁䅯䅳䅁䅁䅯允䅉䅁䅯睁䅉䅁䅅䅁䉁䅁䅁兂㉄伸灆摳乲䅑杷允䅁䅁䅑䅁䑁䅁䅷䅁䭁乁䄴䅁䭁䅁䍅䅁䭁䅁䍕䅁䉁䅁䅁允䅁䅁䅕慈坶橵㝱䔸䵁䅉䅅䅁䕁䅁䅁睁䵁䅁䅁权敄䅁䅁权䉁杁䅁权䑁杁䅁允䅁䅁䅅䅁䙁䍁獮畯汨佗䅖䍄䉁䅁䅁䅂䅁䅁䅍䅄䅁䅁䅯䅭䅅䅁䅯允䅉䅁䅯睁䅉䅁䅅䅁䉁䅁䅁兂坃娵㕂慭橪䅑杷允䅁䅁䅑䅁䑁䅁䅷䅁䭁䙁䉉䅁䭁䅁䍅䅁䭁䅁䍍䅁䉁䅁䅁允䅁䅁䅕佶佊瑄煖〱䵁䅉䅅䅁䕁䅁䅁睁䵁䅁䅁权婃允䅁权䉁杁䅁权䙁杁䅁允䅁䅁䅅䅁䙁䝁晥奨塺癵䅂䍄䉁䅁䅁䅂䅁䅁䅍䅄䅁䅁䅯杁䅅䅁䅯允䅉䅁䅯兂䅉䅁䅅䅁䉁䅁䅁兂療敓㔳歮ぐ䅑杷允䅁䅁䅑䅁䑁䅁䅷䅁䭁䅁䉉䅁䭁䅁䍅䅁䭁䅁䍍䅁䉁䅁䅁允䅁䅁䅕坔㕬捆啶欵䵁䅉䅅䅁䕁䅁䅁睁䵁䅁䅁权穃䅁䅁权䉁杁䅁权䙁杁䅁允䅁䅁䅅䅁䙁䉁橴畩㑢瑴䅰䍄䉁䅁䅁䅂䅁䅁䅍䅄䅁䅁䅯睳䅁䅁䅯允䅉䅁䅯睁䅉䅁䅅䅁䉁䅁䅁兂獄䕕䨲穃坐䅑杷允䅁䅁䅑䅁䑁䅁䅷䅁䭁䩁䈴䅁䭁䅁䍅䅁䭁䅁䍕䅁䉁䅁䅁允䅁䅁䅕䙃佌䱶㈸䔱䵁䅉䅅䅁䕁䅁䅁睁䵁䅁䅁权敃允䅁权䉁杁䅁权䑁杁䅁允䅁䅁䅅䅁䙁䕁昳㠵䈸䴴䄹䍄䉁䅁䅁䅂䅁䅁䅍䅄䅁䅁䅯䅯䅅䅁䅯允䅉䅁䅯睁䅉䅁䅅䅁䉁䅁䅁兂煃儳㡯婤䉙兑杷允䅁䅁䅑䅁䑁䅁䅷䅁䭁䡁䉉䅁䭁䅁䍅䅁䭁䅁䍕䅁䉁䅁䅁允䅁䅁䅕獳扣ど灤䔰䵁䅉䅅䅁䕁䅁䅁睁䵁䅁䅁权祂允䅁权䉁杁䅁权䑁杁䅁允䅁䅁䅅䅁䙁䵁⼶䙒湬獸䅬䍄䉁䅁䅁䅂䅁䅁䅍䅄䅁䅁䅯睰䅅䅁䅯允䅉䅁䅯睁䅉䅁䅅䅁䉁䅁䅁兂塃吴搯奔煘䅑杷允䅁䅁䅑䅁䑁䅁䅷䅁䭁䭁䉫䅁䭁䅁䍅䅁䭁䅁䍍䅁䉁䅁䅁允䅁䅁䅕䜳礱㥕睄唲䵁䅉䅅䅁䕁䅁䅁睁䵁䅁䅁权硂允䅁权䉁杁䅁权䙁杁䅁允䅁䅁䅅䅁䙁䙁㥓瑒桺㥦䅎䍄䉁䅁䅁䅂䅁䅁䅍䅄䅁䅁䅯兣䅅䅁䅯允䅉䅁䅯睁䅉䅁䅅䅁䉁䅁䅁兂䵂浓㉲敏塶䅑杷允䅁䅁䅑䅁䑁䅁䅷䅁䭁䥁䅳䅁䭁䅁䍅䅁䭁䅁䍍䅁䉁䅁䅁允䅁䅁䅕潩灕眴灋歸䵁䅉䅅䅁䕁䅁䅁睁䵁䅁䅁权ぃ允䅁权䉁杁䅁权䙁杁䅁允䅁䅁䅅䅁䙁䝁洴湍䡘㤯䅊䍄䉁䅁䅁䅂䅁䅁䅍䅄䅁䅁䅯䅴䅅䅁䅯允䅉䅁䅯睁䅉䅁䅅䅁䉁䅁䅁兂㝄兰卶䙅䭌䅑杷允䅁䅁䅑䅁䑁䅁䅷䅁䭁䥁䉣䅁䭁䅁䍅䅁䭁䅁䍕䅁䉁䅁䅁允䅁䅁䅕䩊䉤扲⽢䕸䵁䅉䅅䅁䕁䅁䅁睁䵁䅁䅁权䡃允䅁权䉁杁䅁权䑁杁䅁允䅁䅁䅅䅁䙁䕁癥煂塧捊䅖䍄䉁䅁䅁䅂䅁䅁䅍䅄䅁䅁䅯䅕䅅䅁䅯允䅉䅁䅯兂䅉䅁䅅䅁䉁䅁䅁兂坁䉏祎呵汲䅑杷允䅁䅁䅑䅁䑁䅁䅷䅁䭁䉁䉫䅁䭁䅁䅑䅁䭁䅁䍑䅁䉁䅁䅁允䅁䉁䅑䰲㍊杁䅁䅁䵁䅉䅅䅁䕁䅁䅁睁䵁䅁䅁权ぁ允䅁权䉁杁䅁权䙁杁䅁允䅁䅁䅅䅁䙁乁ぱ灓獣㡪䅰䍄䉁䅁䅁䅂䅁䅁䅍䅄䅁䅁䅯睯䅅䅁䅯允䅉䅁䅯兂䅉䅁䅅䅁䉁䅁䅁兂䉄瑪唴敒橲䅑杷允䅁䅁䅑䅁䑁䅁䅷䅁䭁䍁䉳䅁䭁䅁䍅䅁䭁䅁䍕䅁䉁䅁䅁允䅁䅁䅕塍穇払挰唷䵁䅉䅅䅁䕁䅁䅁睁䵁䅁䅁权㙁允䅁权䉁杁䅁权䑁杁䅁允䅁䅁䅅䅁䙁䅁㑡牙㕣搰䅂䍄䉁䅁䅁䅂䅁䅁䅍䅄䅁䅁䅯兂䅅䅁䅯允䅉䅁䅯兂䅉䅁䅅䅁䉁䅁䅁兂祂癆す佮祮䅑杷允䅁䅁䅑䅁䑁䅁䅷䅁䭁䑁䈰䅁䭁䅁䍅䅁䭁䅁䍍䅁䉁䅁䅁允䅁䅁䅕呲娫啳稵唰䵁䅉䅅䅁䕁䅁䅁睁䵁䅁䅁权兄䅁䅁权䉁杁䅁权䙁杁䅁允䅁䅁䅅䅁䙁䝁䜶㝇兂乯䅨䍄䉁䅁䅁䅂䅁䅁䅍䅄䅁䅁䅯䅷䅅䅁䅯允䅉䅁䅯兂䅉䅁䅅䅁䉁䅁䅁兂䅁䅁䅁䩖䩅兑杷允䅁䅁䅑䅁䑁䅁䅷䅁䭁䵁䉁䅁䭁䅁䍅䅁䭁䅁䍍䅁䉁䅁䅁允䅁䅁䅕噋偹歷桭欫䵁䅉䅅䅁䕁䅁䅁睁䵁䅁䅁权䡃䅁䅁权䉁杁䅁权䑁杁䅁允䅁䅁䅅䅁䙁䝁丸偢㕗甫䅴䍄䉁䅁䅁䅂䅁䅁䅍䅄䅁䅁䅯䄶䅁䅁䅯允䅉䅁䅯兂䅉䅁䅅䅁䉁䅁䅁兂求歕扎啰㥐䅑杷允䅁䅁䅑䅁䑁䅁䅷䅁䭁佁䅧䅁䭁䅁䍅䅁䭁䅁䍍䅁䉁䅁䅁允䅁䅁䅕敪䉧䜰婕〯䵁䅉䅅䅁䕁䅁䅁睁䵁䅁䅁权䝂允䅁权䉁杁䅁权䙁杁䅁允䅁䅁䅅䅁䙁䉁敘㍱晤乢䅰䍄䉁䅁䅁䅂䅁䅁䅍䅄䅁䅁䅯睸䅅䅁䅯允䅉䅁䅯兂䅉䅁䅅䅁䉁䅁䅁兂畁佩吰獃䐯䅑杷允䅁䅁䅑䅁䑁䅁䅷䅁䭁䝁䅙䅁䭁䅁䍅䅁䭁䅁䍍䅁䉁䅁䅁允䅁䅁䅕䡉杘坈睉䕈䵅䅉䅅䅁䕁䅁䅁睁䵁䅁䅁权乄允䅁权䉁杁䅁权䑁杁䅁允䅁䅁䅅䅁䙁䩁挫啭煣獶䄹䍄䉁䅁䅁䅂䅁䅁䅍䅄䅁䅁䅯睧䅅䅁䅯允䅉䅁䅯睁䅉䅁䅅䅁䉁䅁䅁兂塄杯潗嘰洷䅑杷允䅁䅁䅑䅁䑁䅁䅷䅁䭁䭁䅁䅁䭁䅁䍅䅁䭁䅁䍕䅁䉁䅁䅁允䅁䅁䅕㑳䅍㍺瑭啺䵁䅉䅅䅁䕁䅁䅁睁䵁䅁䅁权权䅁䅁权䉁杁䅁权䑁杁䅁允䅁䅁䅅䅁䙁䩁㍪䅶䅵捬䅬䍄䉁䅁䅁䅂䅁䅁䅍䅄䅁䅁䅯儶䅁䅁䅯允䅉䅁䅯兂䅉䅁䅅䅁䉁䅁䅁兂䕃剩䱢㑋栯䅑杷允䅁䅁䅑䅁䑁䅁䅷䅁䭁佁䅫䅁䭁䅁䍅䅁䭁䅁䍍䅁䉁䅁䅁允䅁䅁䅕慬兕⭰塘〴䵁䅉䅅䅁䕁䅁䅁睁䵁䅁䅁权㍂䅁䅁权䉁杁䅁权䙁杁䅁允䅁䅁䅅䅁䙁佁礷摋⽦乆䅸䍄䉁䅁䅁䅂䅁䅁䅍䅄䅁䅁䅯督䅅䅁䅯允䅉䅁䅯兂䅉䅁䅅䅁䉁䅁䅁兂权奌婹噆䤷䅑杷允䅁䅁䅑䅁䑁䅁䅷䅁䭁䙁䉫䅁䭁䅁䍅䅁䭁䅁䍕䅁䉁䅁䅁允䅁䅁䅕硴欱硉畔〹䵁䅉䅅䅁䕁䅁䅁睁䵁䅁䅁权婂允䅁权䉁杁䅁权䑁杁䅁允䅁䅁䅅䅁䙁䝁䉕挰䙵偉䄹䍄䉁䅁䅁䅂䅁䅁䅍䅄䅁䅁䅯䅪䅁䅁䅯允䅉䅁䅯兂䅉䅁䅅䅁䉁䅁䅁兂噂牐塯潣噷兑杷允䅁䅁䅑䅁䑁䅁䅷䅁䭁乁䉙䅁䭁䅁䍅䅁䭁䅁䍕䅁䉁䅁䅁允䅁䅁䅕瑱瘷當祧唲䵁䅉䅅䅁䕁䅁䅁睁䵁䅁䅁权硃允䅁权䉁杁䅁权䑁杁䅁允䅁䅁䅅䅁䙁䍁䐲㈯婤晐䅬䍄䉁䅁䅁䅂䅁䅁䅍䅄䅁䅁䅯兑䅅䅁䅯允䅉䅁䅯睁䅉䅁䅅䅁䉁䅁䅁兂䩃扁㝥䍗剳兑杷允䅁䅁䅑䅁䑁䅁䅷䅁䭁䭁䅫䅁䭁䅁䍅䅁䭁䅁䍕䅁䉁䅁䅁允䅁䅁䅕栱㕘潎煏唶䵁䅉䅅䅁䕁䅁䅁睁䵁䅁䅁权灃䅁䅁权䉁杁䅁权䑁杁䅁允䅁䅁䅅䅁䙁䥁琲䝄⬫敵䅴䍄䉁䅁䅁䅂䅁䅁䅍䅄䅁䅁䅯儲䅁䅁䅯允䅉䅁䅯兂䅉䅁䅅䅁䉁䅁䅁兂啃摨㥄啺䑎兑杷允䅁䅁䅑䅁䑁䅁䅷䅁䭁䥁䅍䅁䭁䅁䍅䅁䭁䅁䍍䅁䉁䅁䅁允䅁䅁䅕楪獺祋〫唰䵁䅉䅅䅁䕁䅁䅁睁䵁䅁䅁权䍃允䅁权䉁杁䅁权䑁杁䅁允䅁䅁䅅䅁䙁乁杫敗祆牘䅬䍄䉁䅁䅁䅂䅁䅁䅍䅄䅁䅁䅯光䅁䅁䅯允䅉䅁䅯兂䅉䅁䅅䅁䉁䅁䅁兂䡃瑆佮礹卐䅑杷允䅁䅁䅑䅁䑁䅁䅷䅁䭁䍁䅅䅁䭁䅁䍅䅁䭁䅁䍍䅁䉁䅁䅁允䅁䅁䅕捷桱呒噢欰䵁䅉䅅䅁䕁䅁䅁睁䵁䅁䅁权塃允䅁权䉁杁䅁权䙁杁䅁允䅁䅁䅅䅁䙁乁㉍㙆䩊晬䅚䍄䉁䅁䅁䅂䅁䅁䅍䅄䅁䅁䅯䅷䅁䅁䅯允䅉䅁䅯兂䅉䅁䅅䅁䉁䅁䅁兂呃桌桬卹桘䅑杷允䅁䅁䅑䅁䑁䅁䅷䅁䭁䵁䅁䅁䭁䅁䍅䅁䭁䅁䍍䅁䉁䅁䅁允䅁䅁䅕䩎佊瘷甹唳䵁䅉䅅䅁䕁䅁䅁睁䵁䅁䅁权佃䅁䅁权䉁杁䅁权䑁杁䅁允䅁䅁䅅䅁䙁䉁䅬癍煹捓䅬䍄䉁䅁䅁䅂䅁䅁䅍䅄䅁䅁䅯杔䅅䅁䅯䅂䅁䅁䅯䅂䅉䅁䅅䅁䉁䅁䅁䅆杄祦䉳䅁䅁䅁杷允䅁䅁䅑䅁䑁䅁䅷䅁䭁乁䅧䅁䭁䅁䍅䅁䭁䅁䍕䅁䉁䅁䅁允䅁䅁䅕㔸末灥䩂䕅䵅䅉䅅䅁䕁䅁䅁睁䵁䅁䅁权敂允䅁权䭁䅁䅁权䕁杁䅁允䅁䅁䅅䅁䙁䩁畨潅䅐桹䅬䍄䉁䅁䅁䅂䅁䅁䅍䅄䅁䅁䅯䅈䅅䅁䅯允䅉䅁䅯兂䅉䅁䅅䅁䉁䅁䅁兂㉃䥥䅄卓䘳䅑杷允䅁䅁䅑䅁䑁䅁䅷䅁䭁䉁䉷䅁䭁䅁䍅䅁䭁䅁䍍䅁䉁䅁䅁允䅁䅁䅕剳ぴ剅䅲啸䵁䅉䅅䅁䕁䅁䅁睁䵁䅁䅁权晃䅁䅁权䉁杁䅁权䑁杁䅁允䅁䅁䅅䅁䙁䑁⭦䝒橘扊䅒䍄䉁䅁䅁䅂䅁䅁䅍䅄䅁䅁䅯朵䅁䅁䅯允䅉䅁䅯兂䅉䅁䅅䅁䉁䅁䅁兂㉂穓噧㔰䕮䅑杷允䅁䅁䅑䅁䑁䅁䅷䅁䭁佁䅙䅁䭁䅁䍅䅁䭁䅁䍍䅁䉁䅁䅁允䅁䅁䅕䉨敩摔楏䕶䵁䅉䅅䅁䕁䅁䅁睁䵁䅁䅁权扄允䅁权䉁杁䅁权䙁杁䅁允䅁䅁䅅䅁䙁䩁晥慚㙥瑗䄵䍄䉁䅁䅁䅂䅁䅁䅍䅄䅁䅁䅯眲䅅䅁䅯允䅉䅁䅯睁䅉䅁䅅䅁䉁䅁䅁兂啄浥奔䤴杌䅑杷允䅁䅁䅑䅁䑁䅁䅷䅁䭁佁䅷䅁䭁䅁䍅䅁䭁䅁䍕䅁䉁䅁䅁允䅁䅁䅕䄷晡䉯㡑〵䵁䅉䅅䅁䕁䅁䅁睁䵁䅁䅁权獄䅁䅁权䉁杁䅁权䑁杁䅁允䅁䅁䅅䅁䙁䍁杍䔹⭢敹䅬䍄䉁䅁䅁䅂䅁䅁䅍䅄䅁䅁䅯儳䅅䅁䅯允䅉䅁䅯睁䅉䅁䅅䅁䉁䅁䅁兂元㑵䱷癷䝐䅑杷允䅁䅁䅑䅁䑁䅁䅷䅁䭁佁䅕䅁䭁䅁䍅䅁䭁䅁䍍䅁䉁䅁䅁允䅁䅁䅕嘹䥪瑖婹䔵䵁䅉䅅䅁䕁䅁䅁睁䵁䅁䅁权桄䅁䅁权䉁杁䅁权䙁杁䅁允䅁䅁䅅䅁䙁䅁䕵䭤積摎䅎䍄䉁䅁䅁䅂䅁䅁䅍䅄䅁䅁䅯儴䅁䅁䅯允䅉䅁䅯睁䅉䅁䅅䅁䉁䅁䅁兂䅂奄䩑䩭䘷䅑杷允䅁䅁䅑䅁䑁䅁䅷䅁䭁䵁䉉䅁䭁䅁䍅䅁䭁䅁䍕䅁䉁䅁䅁允䅁䅁䅕浚浚楚䵙䔶䵁䅉䅅䅁䕁䅁䅁睁䵁䅁䅁权䩃允䅁权䉁杁䅁权䙁杁䅁允䅁䅁䅅䅁䙁䵁䉥慭䍣䅄䉴䍄䉁䅁䅁䅂䅁䅁䅍䅄䅁䅁䅯兩䅅䅁䅯允䅉䅁䅯睁䅉䅁䅅䅁䉁䅁䅁兂瑄䰯浊乪穌䅑杷允䅁䅁䅑䅁䑁䅁䅷䅁䭁䭁䅣䅁䭁䅁䍅䅁䭁䅁䍍䅁䉁䅁䅁允䅁䅁䅕䝮㡪ㄵ䅔䔰䵁䅉䅅䅁䕁䅁䅁睁䵁䅁䅁权杁允䅁权䉁杁䅁权䙁杁䅁允䅁䅁䅅䅁䙁䡁啭敋癰獭䅤䍄䉁䅁䅁䅂䅁䅁䅍䅄䅁䅁䅯先䅅䅁䅯允䅉䅁䅯兂䅉䅁䅅䅁䉁䅁䅁兂䵃坵䩳儱䌰兑杷允䅁䅁䅑䅁䑁䅁䅷䅁䭁䉁䈰䅁䭁䅁䍅䅁䭁䅁䍍䅁䉁䅁䅁允䅁䅁䅕ㅢ歨智洸ぁ䵅䅉䅅䅁䕁䅁䅁睁䵁䅁䅁权塁允䅁权䉁杁䅁权䙁杁䅁允䅁䅁䅅䅁䙁䡁吵䭗祬之䅚䍄䉁䅁䅁䅂䅁䅁䅍䅄䅁䅁䅯杳䅅䅁䅯允䅉䅁䅯睁䅉䅁䅅䅁䉁䅁䅁兂晄呌湘兣唳䅑杷允䅁䅁䅑䅁䑁䅁䅷䅁䭁䕁䅉䅁䭁䅁䅑䅁䭁䅁䍑䅁䉁䅁䅁允䅁䉁䅑匯㡄䅁䅁䅁䵁䅉䅅䅁䕁䅁䅁睁䵁䅁䅁权杄允䅁权䉁杁䅁权䑁杁䅁允䅁䅁䅅䅁䙁䑁噏啖捏㡳䅴䍄䉁䅁䅁䅂䅁䅁䅍䅄䅁䅁䅯儴䅅䅁䅯允䅉䅁䅯兂䅉䅁䅅䅁䉁䅁䅁兂慂䍬畍灗奄䅑杷允䅁䅁䅑䅁䑁䅁䅷䅁䭁佁䉅䅁䭁䅁䍅䅁䭁䅁䍍䅁䉁䅁䅁允䅁䅁䅕敹杖獍㉧啸䵁䅉䅅䅁䕁䅁䅁睁䵁䅁䅁权楄允䅁权䉁杁䅁权䙁杁䅁允䅁䅁䅅䅁䙁䱁㍲界猰琵䅸䍄䉁䅁䅁䅂䅁䅁䅍䅄䅁䅁䅯朴䅅䅁䅯允䅉䅁䅯睁䅉䅁䅅䅁䉁䅁䅁兂㝁噵㑎乍婲䅑杷允䅁䅁䅑䅁䑁䅁䅷䅁䭁䥁䄰䅁䭁䅁䍅䅁䭁䅁䍍䅁䉁䅁䅁允䅁䅁䅕硲㜵氵䍂䕸䵁䅉䅅䅁䕁䅁䅁睁䵁䅁䅁权汄允䅁权䉁杁䅁权䙁杁䅁允䅁䅁䅅䅁䙁䩁久㍧倰㡆䅆䍄䉁䅁䅁䅂䅁䅁䅍䅄䅁䅁䅯朵䅅䅁䅯允䅉䅁䅯睁䅉䅁䅅䅁䉁䅁䅁兂䍂䵳獴慱呺䅑杷允䅁䅁䅑䅁䑁䅁䅷䅁䭁䍁䉍䅁䭁䅁䍅䅁䭁䅁䍕䅁䉁䅁䅁允䅁䅁䅕㕇瑢䠴䡐䔲䵁䅉䅅䅁䕁䅁䅁睁䵁䅁䅁权ㅁ䅁䅁权䉁杁䅁权䙁杁䅁允䅁䅁䅅䅁䙁䵁捃䍎湪畷䅎䍄䉁䅁䅁䅂䅁䅁䅍䅄䅁䅁䅯兎䅁䅁䅯允䅉䅁䅯睁䅉䅁䅅䅁䉁䅁䅁兂坄攷㙑摹捺䅑杷允䅁䅁䅑䅁䑁䅁䅷䅁䭁佁䉧䅁䭁䅁䍅䅁䭁䅁䍍䅁䉁䅁䅁允䅁䅁䅕獒䙳㝖卹唰䵁䅉䅅䅁䕁䅁䅁睁䵁䅁䅁权㙄䅁䅁权䉁杁䅁权䑁杁䅁允䅁䅁䅅䅁䙁䵁唸煏䬫偈䅎䍄䉁䅁䅁䅂䅁䅁䅍䅄䅁䅁䅯朶䅅䅁䅯允䅉䅁䅯兂䅉䅁䅅䅁䉁䅁䅁兂桃䝢牤睩娷䅑杷允䅁䅁䅑䅁䑁䅁䅷䅁䭁䑁䄸䅁䭁䅁䍅䅁䭁䅁䍍䅁䉁䅁䅁允䅁䅁䅕㥤确㘱㑡へ䵁䅉䅅䅁䕁䅁䅁睁䵁䅁䅁权䕂允䅁权䉁杁䅁权䙁杁䅁允䅁䅁䅅䅁䙁䑁塶ㄯ㉊㥷䅨䍄䉁䅁䅁䅂䅁䅁䅍䅄䅁䅁䅯䅊䅁</t>
  </si>
  <si>
    <t>䅁䅯允䅉䅁䅯兂䅉䅁䅅䅁䉁䅁䅁兂敂穮牬䩣杲䅑杷允䅁䅁䅑䅁䑁䅁䅷䅁䭁䭁䅣䅁䭁䅁䍅䅁䭁䅁䍕䅁䉁䅁䅁允䅁䅁䅕杦祎敄伸䕹䵁䅉䅅䅁䕁䅁䅁睁䵁䅁䅁权䱁䅁䅁权䉁杁䅁权䙁杁䅁允䅁䅁䅅䅁䙁䵁敱塱兹慩䅆䍄䉁䅁䅁䅂䅁䅁䅍䅄䅁䅁䅯睃䅁䅁䅯允䅉䅁䅯睁䅉䅁䅅䅁䉁䅁䅁兂䕄䡶䴰倫睩䅑杷允䅁䅁䅑䅁䑁䅁䅷䅁䭁䑁䉳䅁䭁䅁䍅䅁䭁䅁䍕䅁䉁䅁䅁允䅁䅁䅕睩奌㘫灓〴䵁䅉䅅䅁䕁䅁䅁睁䵁䅁䅁权癄允䅁权䉁杁䅁权䑁杁䅁允䅁䅁䅅䅁䙁䍁愯慊䕌乺䅤䍄䉁䅁䅁䅂䅁䅁䅍䅄䅁䅁䅯睥䅁䅁䅯允䅉䅁䅯睁䅉䅁䅅䅁䉁䅁䅁兂兂儴卪呰儯䅑杷允䅁䅁䅑䅁䑁䅁䅷䅁䭁䥁䉑䅁䭁䅁䍅䅁䭁䅁䍕䅁䉁䅁䅁允䅁䅁䅕癘瑄桨汪歷䵁䅉䅅䅁䕁䅁䅁睁䵁䅁䅁权歂允䅁权䉁杁䅁权䙁杁䅁允䅁䅁䅅䅁䙁乁䵂⽩瑘⭤䅂䍄䉁䅁䅁䅂䅁䅁䅍䅄䅁䅁䅯睃䅅䅁䅯允䅉䅁䅯兂䅉䅁䅅䅁䉁䅁䅁兂䍂慣⬷坤湶䅑杷允䅁䅁䅑䅁䑁䅁䅷䅁䭁䅁䉳䅁䭁䅁䍅䅁䭁䅁䍍䅁䉁䅁䅁允䅁䅁䅕啗潗砵㍺唴䵁䅉䅅䅁䕁䅁䅁睁䵁䅁䅁权慂允䅁权䉁杁䅁权䙁杁䅁允䅁䅁䅅䅁䙁䙁癗潍块㤶䅒䍄䉁䅁䅁䅂䅁䅁䅍䅄䅁䅁䅯䅉䅁䅁䅯允䅉䅁䅯睁䅉䅁䅅䅁䉁䅁䅁兂楄失䕵牥㥮䅑杷允䅁䅁䅑䅁䑁䅁䅷䅁䭁䩁䉷䅁䭁䅁䍅䅁䭁䅁䍍䅁䉁䅁䅁允䅁䅁䅕确㕑汒佹〱䵁䅉䅅䅁䕁䅁䅁睁䵁䅁䅁权䝁允䅁权䉁杁䅁权䑁杁䅁允䅁䅁䅅䅁䙁䕁㉆䉰晴位䅤䍄䉁䅁䅁䅂䅁䅁䅍䅄䅁䅁䅯朸䅅䅁䅯允䅉䅁䅯睁䅉䅁䅅䅁䉁䅁䅁兂湄瑅剑唴䩢䅑杷允䅁䅁䅑䅁䑁䅁䅷䅁䭁䕁䉯䅁䭁䅁䅯䅁䭁䅁䍑䅁䉁䅁䅁允䅁䅁䅕捷桱扒穢䕄䵁䅉䅅䅁䕁䅁䅁睁䵁䅁䅁权䩂䅁䅁权䉁杁䅁权䑁杁䅁允䅁䅁䅅䅁䙁䉁桫䍵䉇乧䅂䍄䉁䅁䅁䅂䅁䅁䅍䅄䅁䅁䅯䄹䅅䅁䅯允䅉䅁䅯睁䅉䅁䅅䅁䉁䅁䅁兂卄穵唶祣乺䅑杷允䅁䅁䅑䅁䑁䅁䅷䅁䭁䍁䉧䅁䭁䅁䍅䅁䭁䅁䍍䅁䉁䅁䅁允䅁䅁䅕䭊䝥䥱慙〷䵁䅉䅅䅁䕁䅁䅁睁䵁䅁䅁权湁允䅁权䉁杁䅁权䙁杁䅁允䅁䅁䅅䅁䙁偁娵䅭婯⭕䄱䍄䉁䅁䅁䅂䅁䅁䅍䅄䅁䅁䅯睊䅅䅁䅯允䅉䅁䅯睁䅉䅁䅅䅁䉁䅁䅁兂穃眯䡬潆祦䅑杷允䅁䅁䅑䅁䑁䅁䅷䅁䭁䡁䉕䅁䭁䉁䅅䅁䭁䅁䍑䅁䉁䅁䅁允䅁䉁䅑佉灌兗䅁䅁䵁䅉䅅䅁䕁䅁䅁睁䵁䅁䅁权䙃䅁䅁权䉁杁䅁权䑁杁䅁允䅁䅁䅅䅁䙁䭁堫楰㙧佤䅖䍄䉁䅁䅁䅂䅁䅁䅍䅄䅁䅁䅯睅䅅䅁䅯允䅉䅁䅯睁䅉䅁䅅䅁䉁䅁䅁兂煄獔牅䩢橌䅑杷允䅁䅁䅑䅁䑁䅁䅷䅁䭁䡁䉯䅁䭁䅁䍅䅁䭁䅁䍕䅁䉁䅁䅁允䅁䅁䅕爲瑓摙唴〸䵁䅉䅅䅁䕁䅁䅁睁䵁䅁䅁权㙂允䅁权䉁杁䅁权䑁杁䅁允䅁䅁䅅䅁䙁䙁睄䉯奴伴䅴䍄䉁䅁䅁䅂䅁䅁䅍䅄䅁䅁䅯䅓䅅䅁䅯允䅉䅁䅯睁䅉䅁䅅䅁䉁䅁䅁兂䉂穭䴱穪䭪䅑杷允䅁䅁䅑䅁䑁䅁䅷䅁䭁䱁䅯䅁䭁䅁䍅䅁䭁䅁䍕䅁䉁䅁䅁允䅁䅁䅕䑊牡䥧湲欳䵁䅉䅅䅁䕁䅁䅁睁䵁䅁䅁权㙃䅁䅁权䉁杁䅁权䑁杁䅁允䅁䅁䅅䅁䙁䵁䕕塎特乷䅖䍄䉁䅁䅁䅂䅁䅁䅍䅄䅁䅁䅯朹䅅䅁䅯允䅉䅁䅯睁䅉䅁䅅䅁䉁䅁䅁兂䑂婚杇唳睲䅑杷允䅁䅁䅑䅁䑁䅁䅷䅁䭁䵁䅷䅁䭁䅁䍅䅁䭁䅁䍕䅁䉁䅁䅁允䅁䅁䅕圸㡇ㅨ捌〸䵁䅉䅅䅁䕁䅁䅁睁䵁䅁䅁权佄允䅁权䉁杁䅁权䙁杁䅁允䅁䅁䅅䅁䙁䡁穸琶䙁摈䅊䍄䉁䅁䅁䅂䅁䅁䅍䅄䅁䅁䅯杺䅅䅁䅯允䅉䅁䅯睁䅉䅁䅅䅁䉁䅁䅁兂ぁ奃塐慈䥄䅑杷允䅁䅁䅑䅁䑁䅁䅷䅁䭁䥁䅅䅁䭁䅁䍅䅁䭁䅁䍕䅁䉁䅁䅁允䅁䅁䅕䱘煬偙䭲唱䵁䅉䅅䅁䕁䅁䅁睁䵁䅁䅁权䉃䅁䅁权䉁杁䅁权䑁杁䅁允䅁䅁䅅䅁䙁䕁䈲楄灵瑔䅤䍄䉁䅁䅁䅂䅁䅁䅍䅄䅁䅁䅯䅢䅁䅁䅯允䅉䅁䅯兂䅉䅁䅅䅁䉁䅁䅁兂歂灗浴捐䑕兑杷允䅁䅁䅑䅁䑁䅁䅷䅁䭁偁䉧䅁䭁䅁䍅䅁䭁䅁䍍䅁䉁䅁䅁允䅁䅁䅕獺牚樲浥ぷ䵁䅉䅅䅁䕁䅁䅁睁䵁䅁䅁权䵄允䅁权䉁杁䅁权䑁杁䅁允䅁䅁䅅䅁䙁䝁浅㍈癖攴䅤䍄䉁䅁䅁䅂䅁䅁䅍䅄䅁䅁䅯睓䅅䅁䅯允䅉䅁䅯兂䅉䅁䅅䅁䉁䅁䅁权䡂䅁䅁䍄䉁䅁䅁䅂䅁䅁䅍䅄䅁䅁䅯兘䅅䅁䅯允䅉䅁䅯睁䅉䅁䅅䅁䉁䅁䅁兂䭄塱呸啁噘䅑杷允䅁䅁䅑䅁䑁䅁䅷䅁䭁䥁䉅䅁䭁䅁䍅䅁䭁䅁䍍䅁䉁䅁䅁允䅁䅁䅕䭳噙ㅳ䐴歇䵅䅉䅅䅁䕁䅁䅁睁䵁䅁䅁权煁允䅁权䉁杁䅁权䙁杁䅁允䅁䅁䅅䅁䙁佁癗呵㙩琵䅰䍄䉁䅁䅁䅂䅁䅁䅍䅄䅁䅁䅯杋䅅䅁䅯允䅉䅁䅯睁䅉䅁䅅䅁䉁䅁䅁兂癄〷兏䱖坲䅑杷允䅁䅁䅑䅁䑁䅁䅷䅁䭁䵁䈸䅁䭁䅁䍅䅁䭁䅁䍕䅁䉁䅁䅁允䅁䅁䅕䙦㌴戵獎䕺䵁䅉䅅䅁䕁䅁䅁睁䵁䅁䅁权橄䅁䅁权䉁杁䅁权䙁杁䅁允䅁䅁䅅䅁䙁䉁慃奖穢挸䄱䍄䉁䅁䅁䅂䅁䅁䅍䅄䅁䅁䅯眴䅁䅁䅯允䅉䅁䅯睁䅉䅁䅅䅁䉁䅁䅁兂䭂礸畊䡔坶䅑杷允䅁䅁䅑䅁䑁䅁䅷䅁䭁乁䉷䅁䭁䅁䍅䅁䭁䅁䍍䅁䉁䅁䅁允䅁䅁䅕ㅫ戲㙇圱う䵅䅉䅅䅁䕁䅁䅁睁䵁䅁䅁权㡄允䅁权䉁杁䅁权䑁杁䅁允䅁䅁䅅䅁䙁偁振䱷お散䄹䍄䉁䅁䅁䅂䅁䅁䅍䅄䅁䅁䅯杩䅅䅁䅯允䅉䅁䅯睁䅉䅁䅅䅁䉁䅁䅁兂穃倸ㅕ琹启䅑杷允䅁䅁䅑䅁䑁䅁䅷䅁䭁䍁䅯䅁䭁䅁䍅䅁䭁䅁䍕䅁䉁䅁䅁允䅁䅁䅕摲吰㡴洷唳䵁䅉䅅䅁䕁䅁䅁睁䵁䅁䅁权潃允䅁权䉁杁䅁权䙁杁䅁允䅁䅁䅅䅁䙁䑁䵗ㅌ䙧瑺䅂䍄䉁䅁䅁䅂䅁䅁䅍䅄䅁䅁䅯眫䅅䅁䅯允䅉䅁䅯兂䅉䅁䅅䅁䉁䅁䅁兂灂坯橺材䐷䅑杷允䅁䅁䅑䅁䑁䅁䅷䅁䭁偁䈴䅁䭁䅁䍅䅁䭁䅁䍍䅁䉁䅁䅁允䅁䅁䅕潚畡䑷扌啹䵁䅉䅅䅁䕁䅁䅁睁䵁䅁䅁权乁䅁䅁权䭁䅁䅁权䕁杁䅁允䅁䅁䅅䅁䙁䙁余扌摋硢䅨䍄䉁䅁䅁䅂䅁䅁䅍䅄䅁䅁䅯睗䅁䅁䅯䅂䅁䅁䅯䅂䅉䅁䅅䅁䉁䅁䅁䅆潁倳䅁䅁䅁䅁杷允䅁䅁䅑䅁䑁䅁䅷䅁䭁䙁䅳䅁䭁䉁䅅䅁䭁䅁䍑䅁䉁䅁䅁允䅁䉁䅑䡑牱䅈䅁䅁䵁䅉䅅䅁䕁䅁䅁睁䵁䅁䅁权扂䅁䅁权䭁䅁䅁权䕁杁䅁允䅁䅁䅅䅁䙁䵁杕䡳潊剫䄱䍄䉁䅁䅁䅂䅁䅁䅍䅄䅁䅁䅯杙䅁䅁䅯充䅁䅁䅯䅂䅉䅁䅅䅁䉁䅁䅁䅆䅂啄䩆䅁䅁䅁杷允䅁䅁䅑䅁䑁䅁䅷䅁䭁䝁䅍䅁䭁䉁䅅䅁䭁䅁䍑䅁䉁䅁䅁允䅁䉁䅑乡歊兆䅁䅁䵁䅉䅅䅁䕁䅁䅁睁䵁䅁䅁权楂䅁䅁权䭁䅁䅁权䕁杁䅁允䅁䅁䅅䅁䙁䉁癳匳䝑晧⼰䍄䉁䅁䅁䅂䅁䅁䅍䅄䅁䅁䅯睙䅁䅁䅯权䅁䅁䅯䅂䅉䅁䅅䅁䉁䅁䅁兂穁積積㝍啍䅑杷允䅁䅁䅑䅁䑁䅁䅷䅁䭁䡁䅕䅁䭁䉁䅅䅁䭁䅁䍑䅁䉁䅁䅁允䅁䉁䅑䉯䑒兄䅁䅁䵁䅉䅅䅁䕁䅁䅁睁䵁䅁䅁权䥁䅁䅁权䭁䅁䅁权䕁杁䅁允䅁䅁䅅䅁䙁䵁ㅐ䙋偹杷䅨䍄䉁䅁䅁䅂䅁䅁䅍䅄䅁䅁䅯睖䅁䅁䅯䅂䅁䅁䅯䅂䅉䅁䅅䅁䉁䅁䅁䅆䥄穔䅷䅁䅁䅁杷允䅁䅁䅑䅁䑁䅁䅷䅁䭁䕁䅯䅁䭁䅁䅯䅁䭁䅁䍑䅁䉁䅁䅁允䅁䅁䅕牘䩰䅄牉啄䵁䅉䅅䅁䕁䅁䅁睁䵁䅁䅁权杁允䅁权剁䅁䅁权䕁杁䅁允䅁䅁䅅䅁啁佁奄眫䅫䅁䅁䍄䉁䅁䅁䅂䅁䅁䅍䅄䅁䅁䅯杍䅁䅁䅯䅂䅁䅁䅯䅂䅉䅁䅅䅁䉁䅁䅁䅆奂㈱䅙䅁䅁䅁杷允䅁䅁䅑䅁䑁䅁䅷䅁䭁䕁䅍䅁䭁䅁䅑䅁䭁䅁䍑䅁䉁䅁䅁允䅁䉁䅑䝥䵩允䅁䅁䵁䅉䅅䅁䕁䅁䅁睁䵁䅁䅁权䕂䅁䅁权䕁䅁䅁权䕁杁䅁允䅁䅁䅅䅁啁䑁煄䉁䅷䅁䅁䍄䉁䅁䅁䅂䅁䅁䅍䅄䅁䅁䅯睪䅁䅁䅯充䅁䅁䅯䅂䅉䅁䅅䅁䉁䅁䅁䅆䅁䥧戱䅁䅁䅁杷允䅁䅁䅑䅁䑁䅁䅷䅁䭁䥁䄸䅁䭁䅁䅯䅁䭁䅁䍑䅁䉁䅁䅁允䅁䅁䅕敥浫免獩䐴䴸䅉䅅䅁䕁䅁䅁睁䵁䅁䅁权啃䅁䅁权䭁䅁䅁权䕁杁䅁允䅁䅁䅅䅁䙁䩁奍䙂余晌⽉䍄䉁䅁䅁䅂䅁䅁䅍䅄䅁䅁䅯杬䅁䅁䅯权䅁䅁䅯䅂䅉䅁䅅䅁䉁䅁䅁兂灄橊䥅䉲ぺ睐杷允䅁䅁䅑䅁䑁䅁䅷䅁䭁䩁䅧䅁䭁䅁䅯䅁䭁䅁䍑䅁䉁䅁䅁允䅁䅁䅕へ㍳啩杆启䴸䅉䅅䅁䕁䅁䅁睁䵁䅁䅁权䍃䅁䅁权䭁䅁䅁权䕁杁䅁允䅁䅁䅅䅁䙁䩁瑈䑦ㄸ桘䄹䍄䉁䅁䅁䅂䅁䅁䅍䅄䅁䅁䅯䅩䅁䅁䅯䅂䅁䅁䅯䅂䅉䅁䅅䅁䉁䅁䅁䅆潃硕䑯䅁䅁䅁杷允䅁䅁䅑䅁䑁䅁䅷䅁䭁䥁䅧䅁䭁䉁䅅䅁䭁䅁䍑䅁䉁䅁䅁允䅁䉁䅑硪乩睍䅁䅁䵁䅉䅅䅁䕁䅁䅁睁䵁䅁䅁权䥃䅁䅁权䭁䅁䅁权䕁杁䅁允䅁䅁䅅䅁䙁䡁灮橊䥅䉲䄱䍄䉁䅁䅁䅂䅁䅁䅍䅄䅁䅁䅯条䅁䅁䅯充䅁䅁䅯䅂䅉䅁䅅䅁䉁䅁䅁䅆睃睴扑䅁䅁䅁杷允䅁䅁䅑䅁䑁䅁䅷䅁䭁䭁䅷䅁䭁䅁䅑䅁䭁䅁䍑䅁䉁䅁䅁允䅁䉁䅑偫㝣䅁䅁䅁䵁䅉䅅䅁䕁䅁䅁睁䵁䅁䅁权獃䅁䅁权剁䅁䅁权䕁杁䅁允䅁䅁䅅䅁啁䥁婁儲䅯䅁䅁䍄䉁䅁䅁䅂䅁䅁䅍䅄䅁䅁䅯䅲䅁䅁䅯权䅁䅁䅯䅂䅉䅁䅅䅁䉁䅁䅁兂睄㡰䱚㑎䥫䅑杷允䅁䅁䅑䅁䑁䅁䅷䅁䭁䭁䅳䅁䭁䅁䅑䅁䭁䅁䍑䅁䉁䅁䅁允䅁䉁䅑临晭䅁䅁䅁䵁䅉䅅䅁䕁䅁䅁睁䵁䅁䅁权祃䅁䅁权剁䅁䅁权䕁杁䅁允䅁䅁䅅䅁啁䅁佁睊䅣䅁䅁䍄䉁䅁䅁䅂䅁䅁䅍䅄䅁䅁䅯杴䅁䅁䅯充䅁䅁䅯䅂䅉䅁䅅䅁䉁䅁䅁䅆䥄散乁䅁䅁䅁杷允䅁䅁䅑䅁䑁䅁䅷䅁䭁䍁䄴䅁䭁䉁䅅䅁䭁䅁䍑䅁䉁䅁䅁允䅁䉁䅑䩂䉱睃䅁䅁䵁䅉䅅䅁䕁䅁䅁睁䵁䅁䅁权䕄䅁䅁权䕁䅁䅁权䕁杁䅁允䅁䅁䅅䅁啁䕁穃児䅅䅁䅁䍄䉁䅁䅁䅂䅁䅁䅍䅄䅁䅁䅯杸䅁䅁䅯䅂䅁䅁䅯䅂䅉䅁䅅䅁䉁䅁䅁䅆㑄獨䅅䅁䅁䅁杷允䅁䅁䅑䅁䑁䅁䅷䅁䭁䵁䅧䅁䭁䅁䅑䅁䭁䅁䍑䅁䉁䅁䅁允䅁䉁䅑䅓桑允䅁䅁䵁䅉䅅䅁䕁䅁䅁睁䵁䅁䅁权䍄䅁䅁权剁䅁䅁权䕁杁䅁允䅁䅁䅅䅁啁䱁㉧桑䅯䅁䅁䍄䉁䅁䅁䅂䅁䅁䅍䅄䅁䅁䅯睷䅁䅁䅯充䅁䅁䅯䅂䅉䅁䅅䅁䉁䅁䅁䅆䅁ㄷ婅䅁䅁䅁杷允䅁䅁䅑䅁䑁䅁䅷䅁䭁䵁䅉䅁䭁䅁䅯䅁䭁䅁䍑䅁䉁䅁䅁允䅁䅁䅕㡧䭄啯㉗䕃䵁䅉䅅䅁䕁䅁䅁睁䵁䅁䅁权䕄䅁䅁权䭁䅁䅁权䕁杁䅁允䅁䅁䅅䅁䙁䩁瘷㡰䱚硴䅤䍄䉁䅁䅁䅂䅁䅁䅍䅄䅁䅁䅯杸䅁䅁䅯权䅁䅁䅯䅂䅉䅁䅅䅁䉁䅁䅁兂䑃䵷桱扒硢睐杷允䅁䅁䅑䅁䑁䅁䅷䅁䭁䵁䅧䅁䭁䅁䅯䅁䭁䅁䍑䅁䉁䅁䅁允䅁䅁䅕渫焵䡶呓䕅䵁䅉䅅䅁䕁䅁䅁睁䵁䅁䅁权㕂䅁䅁权剁䅁䅁权䕁杁䅁允䅁䅁䅅䅁啁䡁啂䅑䅕䅁䅁䍄䉁䅁䅁䅂䅁䅁䅍䅄䅁䅁䅯来䅁䅁䅯充䅁䅁䅯䅂䅉䅁䅅䅁䉁䅁䅁䅆㑂坺䩁䅁䅁䅁杷允䅁䅁䅑䅁䑁䅁䅷䅁䭁䡁䅫䅁䭁䅁䅯䅁䭁䅁䍑䅁䉁䅁䅁允䅁䅁䅕㉣剩堷⽷啄䵁䅉䅅䅁䕁䅁䅁睁䵁䅁䅁权㙂䅁䅁权䭁䅁䅁权䕁杁䅁允䅁䅁䅅䅁䙁䡁⭥确癯儳䄹䍄䉁䅁䅁䅂䅁䅁䅍䅄䅁䅁䅯杊䅁䅁䅯䅂䅁䅁䅯䅂䅉䅁䅅䅁䉁䅁䅁䅆杄㝎䅯䅁䅁䅁杷允䅁䅁䅑䅁䑁䅁䅷䅁䭁䡁䅷䅁䭁䅁䅑䅁䭁䅁䍑䅁䉁䅁䅁允䅁䉁䅑䡱㙎䅁䅁䅁䵁䅉䅅䅁䕁䅁䅁睁䵁䅁䅁权⭂䅁䅁权䕁䅁䅁权䕁杁䅁允䅁䅁䅅䅁啁偁㠱村䅁䅁䅁䍄䉁䅁䅁䅂䅁䅁䅍䅄䅁䅁䅯兦䅁䅁䅯权䅁䅁䅯䅂䅉䅁䅅䅁䉁䅁䅁兂祃敮渫歸䕳䅑杷允䅁䅁䅑䅁䑁䅁䅷䅁䭁䡁䄴䅁䭁䅁䅯䅁䭁䅁䍑䅁䉁䅁䅁允䅁䅁䅕䅁䅁䅁䅄䕊䵁䅉䅅䅁䕁䅁䅁睁䵁䅁䅁权慃䅁䅁权剁䅁䅁权䕁杁䅁允䅁䅁䅅䅁啁䥁㡵兇䄴䅁䅁䍄䉁䅁䅁䅂䅁䅁䅍䅄䅁䅁䅯儱䅁䅁䅯权䅁䅁䅯䅂䅉䅁䅅䅁䉁䅁䅁兂㝂䭆䠵場副䅑杷允䅁䅁䅑䅁䑁䅁䅷䅁䭁乁䅯䅁䭁䉁䅅䅁䭁䅁䍑䅁䉁䅁䅁允䅁䉁䅑䡉焰䅅䅁䅁䵁䅉䅅䅁䕁䅁䅁睁䵁䅁䅁权晄䅁䅁权剁䅁䅁权䕁杁䅁允䅁䅁䅅䅁啁佁塁䈳䅣䅁䅁䍄䉁䅁䅁䅂䅁䅁䅍䅄䅁䅁䅯䄵䅁䅁䅯充䅁䅁䅯䅂䅉䅁䅅䅁䉁䅁䅁䅆睂睌呣䅁䅁䅁杷允䅁䅁䅑䅁䑁䅁䅷䅁䭁佁䅑䅁䭁䅁䅯䅁䭁䅁䍑䅁䉁䅁䅁允䅁䅁䅕倹唳佥浫启䴸䅉䅅䅁䕁䅁䅁睁䵁䅁䅁权楁䅁䅁权䭁䅁䅁权䕁杁䅁允䅁䅁䅅䅁䙁佁兘瑉㕶杦䄵䍄䉁䅁䅁䅂䅁䅁䅍䅄䅁䅁䅯眸䅁䅁䅯充䅁䅁䅯䅂䅉䅁䅅䅁䉁䅁䅁䅆䅃穣乳䅁䅁䅁杷允䅁䅁䅑䅁䑁䅁䅷䅁䭁偁䅍䅁䭁䅁䅯䅁䭁䅁䍑䅁䉁䅁䅁允䅁䅁䅕牘䩰䅄牉稯䴸䅉䅅䅁䕁䅁䅁睁䵁䅁䅁权ㅄ䅁䅁权剁䅁䅁权䕁杁䅁允䅁䅁䅅䅁啁䩁睄睓䅅䅁䅁䍄䉁䅁䅁䅂䅁䅁䅍䅄䅁䅁䅯䄯䅁䅁䅯充䅁䅁䅯䅂䅉䅁䅅䅁䉁䅁䅁䅆塁ㄶ䥍䅁䅁䅁杷允䅁䅁䅑䅁䑁䅁䅷䅁䭁䙁䅉䅁䭁䅁䅑䅁䭁䅁䍑䅁䉁䅁䅁允䅁䉁䅑丸㑕允䅁䅁䵁䅉䅅䅁䕁䅁䅁睁䵁䅁䅁权卂䅁䅁权䭁䅁䅁权䕁杁䅁允䅁䅁䅅䅁䙁偁卌坔光偗⽍䍄䉁䅁䅁䅂䅁䅁䅍䅄䅁䅁䅯睕䅁䅁䅯权䅁䅁䅯䅂䅉䅁䅅䅁䉁䅁䅁兂歂㥏倹婪䥣䅑杷允䅁䅁䅑䅁䑁䅁䅷䅁䭁偁䅙䅁䭁䅁䅑䅁䭁䅁䍑䅁䉁䅁䅁允䅁䉁䅑䱏匳䅁䅁䅁䵁䅉䅅䅁䕁䅁䅁睁䵁䅁䅁权䕃䅁䅁权剁䅁䅁权䕁杁䅁允䅁䅁䅅䅁啁䝁乡䉕䅅䅁䅁䍄䉁䅁䅁䅂䅁䅁䅍䅄䅁䅁䅯䅨䅁䅁䅯权䅁䅁䅯䅂䅉䅁䅅䅁䉁䅁䅁兂癁匳䝑婧何䅑杷允䅁䅁䅑䅁䑁䅁䅷䅁䭁䉁䉁䅁䭁䅁䅑䅁䭁䅁䍑䅁䉁䅁䅁允䅁䉁䅑䑱㈹䅅䅁䅁䵁䅉䅅䅁䕁䅁䅁睁䵁䅁䅁权允允䅁权䭁䅁䅁权䕁杁䅁允䅁䅁䅅䅁䙁乁橥䑣估⭒䅚䍄䉁䅁䅁䅂䅁䅁䅍䅄䅁䅁䅯充䅅䅁䅯䅂䅁䅁䅯䅂䅉䅁䅅䅁䉁䅁䅁䅆潂硺䑕䅁䅁䅁杷允䅁䅁䅑䅁䑁䅁䅷䅁䭁䉁䉑䅁䭁䅁䅑䅁䭁䅁䍑䅁䉁䅁䅁允䅁䉁䅑䩒湇䅁䅁䅁䵁䅉䅅䅁䕁䅁䅁睁䵁䅁䅁权噁允䅁权䕁䅁䅁权䕁杁䅁允䅁䅁䅅䅁啁䍁祂睤䅁䅁䅁䍄䉁䅁䅁䅂䅁䅁䅍䅄䅁䅁䅯䅆䅅䅁䅯充䅁䅁䅯䅂䅉䅁䅅䅁䉁䅁䅁䅆䅁⭴䥯䅁䅁䅁杷允䅁䅁䅑䅁䑁䅁䅷䅁䭁䉁䉑䅁䭁䅁䅯䅁䭁䅁䍑䅁䉁䅁䅁允䅁䅁䅕㥉㕶浦㡰䕋䵁䅉䅅䅁䕁䅁䅁睁䵁䅁䅁权潁䅁䅁权剁䅁䅁权䕁杁䅁允䅁䅁䅅䅁啁䅁䝕䅎䅫䅁䅁䍄䉁䅁䅁䅂䅁䅁䅍䅄䅁䅁䅯䅘䅁䅁䅯权䅁䅁䅯䅂䅉䅁䅅䅁䉁䅁䅁兂奂扏䥔牤䘴䅑杷允䅁䅁䅑䅁䑁䅁䅷䅁䭁佁䄴䅁䭁䅁䅑䅁䭁䅁䍑䅁䉁䅁䅁允䅁䉁䅑䑳湓䅁䅁䅁䵁䅉䅅䅁䕁䅁䅁睁䵁䅁䅁权畄䅁䅁权剁䅁䅁权䕁杁䅁允䅁䅁䅅䅁啁䙁楁睤䅉䅁䅁䍄䉁䅁䅁䅂䅁䅁䅍䅄䅁䅁䅯睄䅅䅁䅯充䅁䅁䅯䅂䅉䅁䅅䅁䉁䅁䅁䅆䅂塄噚䅁䅁䅁杷允䅁䅁䅑䅁䑁䅁䅷䅁䭁䅁䈸䅁䭁䅁䅯䅁䭁䅁䍑䅁䉁䅁䅁允䅁䅁䅕䵱䱚㑎䉬䐵䴸䅉䅅䅁䕁䅁䅁睁䵁䅁䅁权婃䅁䅁权䕁䅁䅁权䕁杁䅁允䅁䅁䅅䅁啁䅁歪杳䅅䅁䅁䍄䉁䅁䅁䅂䅁䅁䅍䅄䅁䅁䅯䅎䅁䅁䅯䅂䅁䅁䅯䅂䅉䅁䅅䅁䉁䅁䅁䅆䥃䑎䅫䅁䅁䅁杷允䅁䅁䅑䅁䑁䅁䅷䅁䭁䑁䉁䅁䭁䉁䅅䅁䭁䅁䍑䅁䉁䅁䅁允䅁䉁䅑䅹桳杂䅁䅁䵁䅉䅅䅁䕁䅁䅁睁䵁䅁䅁权橃䅁䅁权䕁䅁䅁权䕁杁䅁允䅁䅁䅅䅁啁偁摃兎䅯䅁䅁䍄䉁䅁䅁䅂䅁䅁䅍䅄䅁䅁䅯睯䅁䅁䅯权䅁䅁䅯䅂䅉䅁䅅䅁䉁䅁䅁兂㙃兓䍷㑋䭣䅑杷允䅁䅁䅑䅁䑁䅁䅷䅁䭁偁䅅䅁䭁䅁䅑䅁䭁䅁䍑䅁䉁䅁䅁允䅁䉁䅑浏吳允䅁䅁䵁䅉䅅䅁䕁䅁䅁睁䵁䅁䅁权㍄䅁䅁权剁䅁䅁权䕁杁䅁允䅁䅁䅅䅁啁䵁敃〷䅉䅁䅁䍄䉁䅁䅁䅂䅁䅁䅍䅄䅁䅁䅯村䅅䅁䅯䅂䅁䅁䅯䅂䅉䅁䅅䅁䉁䅁䅁䅆䥃穨䉯䅁䅁䅁杷允䅁䅁䅑䅁䑁䅁䅷䅁䭁䕁䉉䅁䭁䅁䅯䅁䭁䅁䍑䅁䉁䅁䅁允䅁䅁䅕䬸䝦穓䩥稫䴸䅉䅅䅁䕁䅁䅁睁䵁䅁䅁权䙂允䅁权䕁䅁䅁权䕁杁䅁允䅁䅁䅅䅁啁䡁䉪元䅍䅁䅁䍄䉁䅁䅁䅂䅁䅁䅍䅄䅁䅁䅯兕䅅䅁䅯充䅁䅁䅯䅂䅉䅁䅅䅁䉁䅁䅁䅆佁塬䴰䅁䅁䅁杷允䅁䅁䅑䅁䑁䅁䅷䅁䭁佁䅯䅁䭁䅁䅑䅁䭁䅁䍑䅁䉁䅁䅁允䅁䉁䅑䵅橎䅁䅁䅁䵁䅉䅅䅁䕁䅁䅁睁䵁䅁䅁权煄䅁䅁权䭁䅁䅁权䕁杁䅁允䅁䅁䅅䅁䙁䡁㥅瑃橥䉣䅆䍄䉁䅁䅁䅂䅁䅁䅍䅄䅁䅁䅯䅅䅁䅁䅯䅂䅁䅁䅯䅂䅉䅁䅅䅁䉁䅁䅁䅆䅄䑂䅙䅁䅁䅁杷允䅁䅁䅑䅁䑁䅁䅷䅁䭁䉁䅁䅁䭁䅁䅯䅁䭁䅁䍑䅁䉁䅁䅁允䅁䅁䅕敨剴䉵䘴䕇䵁䅉䅅䅁䕁䅁䅁睁䵁䅁䅁权奂允䅁权䭁䅁䅁权䕁杁䅁允䅁䅁䅅䅁䙁䥁堲桢䑋䉑䅴䍄䉁䅁䅁䅂䅁䅁䅍䅄䅁䅁䅯杨䅁䅁䅯权䅁䅁䅯䅂䅉䅁䅅䅁䉁䅁䅁兂䑃䵷桱扒㝢睐杷允䅁䅁䅑䅁䑁䅁䅷䅁䭁䑁䉍䅁䭁䅁䅯䅁䭁䅁䍑䅁䉁䅁䅁允䅁䅁䅕䥘䌯匹捨稱䴸䅉䅅䅁䕁䅁䅁睁䵁䅁䅁权剃䅁䅁权䕁䅁䅁权䕁杁䅁允䅁䅁䅅䅁啁䑁硄杫䅁䅁䅁䍄䉁䅁䅁䅂䅁䅁䅍䅄䅁䅁䅯眯䅁䅁䅯䅂䅁䅁䅯䅂䅉䅁䅅䅁䉁䅁䅁䅆兂洴䅍䅁䅁䅁杷允䅁䅁䅑䅁䑁䅁䅷䅁䭁偁䄴䅁䭁䅁䅯䅁䭁䅁䍑䅁䉁䅁䅁允䅁䅁䅕䉯癯匳䝑䕁䵁䅉䅅䅁䕁䅁䅁睁䵁䅁䅁权䑁允䅁权䕁䅁䅁权䕁杁䅁允䅁䅁䅅䅁啁䕁呩杅䅍䅁䅁䍄䉁䅁䅁䅂䅁䅁䅍䅄䅁䅁䅯睇䅅䅁䅯䅂䅁䅁䅯䅂䅉䅁䅅䅁䉁䅁䅁䅆杁噐䕍䅁䅁䅁杷允䅁䅁䅑䅁䑁䅁䅷䅁䭁䝁䉍䅁䭁䅁䅯䅁䭁䅁䍑䅁䉁䅁䅁允䅁䅁䅕兇坒楄礲启䴸䅉䅅䅁䕁䅁䅁睁䵁䅁䅁权敁䅁䅁权䕁䅁䅁权䕁杁䅁允䅁䅁䅅䅁啁偁歨杇䅅䅁䅁䍄䉁䅁䅁䅂䅁䅁䅍䅄䅁䅁䅯睈䅁䅁䅯权䅁䅁䅯䅂䅉䅁䅅䅁䉁䅁䅁兂桁䡳潊敫㈳睐杷允䅁䅁䅑䅁䑁䅁䅷䅁䭁䙁䄰䅁䭁䅁䅑䅁䭁䅁䍑䅁䉁䅁䅁允䅁䉁䅑䑅爫䅁䅁䅁䵁䅉䅅䅁䕁䅁䅁睁䵁䅁䅁权䉁允䅁权䭁䅁䅁权䕁杁䅁允䅁䅁䅅䅁䙁䑁䬰㘱睎剐䅤䍄䉁䅁䅁䅂䅁䅁䅍䅄䅁䅁䅯䅰䅁䅁䅯䅂䅁䅁䅯䅂䅉䅁䅅䅁䉁䅁䅁䅆杄摲䅁䅁䅁䅁杷允䅁䅁䅑䅁䑁䅁䅷䅁䭁䭁䄴䅁䭁䅁䅑䅁䭁䅁䍑䅁䉁䅁䅁允䅁䉁䅑䑓爰䅁䅁䅁䵁䅉䅅䅁䕁䅁䅁睁䵁䅁䅁权畃䅁䅁权剁䅁䅁权䕁杁䅁允䅁䅁䅅䅁啁䕁物杁䅕䅁䅁䍄䉁䅁䅁䅂䅁䅁䅍䅄䅁䅁䅯兎䅅䅁䅯权䅁䅁䅯䅂䅉䅁䅅䅁䉁䅁䅁兂兂婪畤潅歐睐杷允䅁䅁䅑䅁䑁䅁䅷䅁䭁䕁䄰䅁䭁䅁䅯䅁䭁䅁䍑䅁䉁䅁䅁允䅁䅁䅕⽷潕䥘䌸歊䵁䅉䅅䅁䕁䅁䅁睁䵁䅁䅁权佂䅁䅁权䭁䅁䅁权䕁杁䅁允䅁䅁䅅䅁䙁䍁睇浣剩儷䄹䍄䉁䅁䅁䅂䅁䅁䅍䅄䅁䅁䅯睴䅁䅁䅯䅂䅁䅁䅯䅂䅉䅁䅅䅁䉁䅁䅁䅆睄稯䅣䅁䅁䅁杷允䅁䅁䅑䅁䑁䅁䅷䅁䭁䭁䅕䅁䭁䉁䅅䅁䭁䅁䍑䅁䉁䅁䅁允䅁䉁䅑佣䩭兄䅁䅁䵁䅉䅅䅁䕁䅁䅁睁䵁䅁䅁权捁䅁䅁权剁䅁䅁权䕁杁䅁允䅁䅁䅅䅁啁䥁兂栳䅫䅁䅁䍄䉁䅁䅁䅂䅁䅁䅍䅄䅁䅁䅯䅈䅁䅁䅯权䅁䅁䅯䅂䅉䅁䅅䅁䉁䅁䅁兂ㅁ牘䩰䅄⽌睐杷允䅁䅁䅑䅁䑁䅁䅷䅁䭁䕁䅅䅁䭁䅁䅑䅁䭁䅁䍑䅁䉁䅁䅁允䅁䉁䅑䨫獫䅁䅁䅁䵁䅉䅅䅁䕁䅁䅁睁䵁䅁䅁权䅂䅁䅁权剁䅁䅁权䕁杁䅁允䅁䅁䅅䅁啁䵁剃䥡䅙䅁䅁䍄䉁䅁䅁䅂䅁䅁䅍䅄䅁䅁䅯兑䅁䅁䅯充䅁䅁䅯䅂䅉䅁䅅䅁䉁䅁䅁䅆杂噕煙䅁䅁䅁杷允䅁䅁䅑䅁䑁䅁䅷䅁䭁䕁䅁䅁䭁䅁䅯䅁䭁䅁䍑䅁䉁䅁䅁允䅁䅁䅕癱午坔光䐹䴸䅉䅅䅁䕁䅁䅁睁䵁䅁䅁权桁允䅁权剁䅁䅁权䕁杁䅁允䅁䅁䅅䅁啁佁䉂杳䅧䅁䅁䍄䉁䅁䅁䅂䅁䅁䅍䅄䅁䅁䅯朰䅁䅁䅯权䅁䅁䅯䅂䅉䅁䅅䅁䉁䅁䅁兂楂䙅㕧䕴塧䅑杷允䅁䅁䅑䅁䑁䅁䅷䅁䭁䡁䉣䅁䭁䅁䅑䅁䭁䅁䍑䅁䉁䅁䅁允䅁䉁䅑䉑䑓䅁䅁䅁䵁䅉䅅䅁䕁䅁䅁睁䵁䅁䅁权䵁䅁䅁权䕁䅁䅁权䕁杁䅁允䅁䅁䅅䅁啁䵁杩睄䅁䅁䅁䍄䉁䅁䅁䅂䅁䅁䅍䅄䅁䅁䅯杆䅅䅁䅯䅂䅁䅁䅯䅂䅉䅁䅅䅁䉁䅁䅁䅆杁祚䄰䅁䅁䅁杷允䅁䅁䅑䅁䑁䅁䅷䅁䭁䉁䉙䅁䭁䉁䅅䅁䭁䅁䍑䅁䉁䅁䅁允䅁䉁䅑䕖䤴权䅁䅁䵁䅉䅅䅁䕁䅁䅁睁䵁䅁䅁权い䅁䅁权䕁䅁䅁权䕁杁䅁允䅁䅁䅅䅁啁偁㑧䅹䅅䅁䅁䍄䉁䅁䅁䅂䅁䅁䅍䅄䅁䅁䅯䄹䅁䅁䅯权䅁䅁䅯䅂䅉䅁䅅䅁䉁䅁䅁兂䭁㘱睎児佯䅷杷允䅁䅁䅑䅁䑁䅁䅷䅁䭁䡁䈴䅁䭁䅁䅑䅁䭁䅁䍑䅁䉁䅁䅁允䅁䉁䅑堯䑚䅁䅁䅁䵁䅉䅅䅁䕁䅁䅁睁䵁䅁䅁权⭂允䅁权剁䅁䅁权䕁杁䅁允䅁䅁䅅䅁啁偁晃刴䅁䅁䅁䍄䉁䅁䅁䅂䅁䅁䅍䅄䅁䅁䅯全䅅䅁䅯权䅁䅁䅯䅂䅉䅁䅅䅁䉁䅁䅁兂桄桥畓⭒瑅䅑杷允䅁䅁䅑䅁䑁䅁䅷䅁䭁䵁䅕䅁䭁䅁䅑䅁䭁䅁䍑䅁䉁䅁䅁允䅁䉁䅑䭍則允䅁䅁䵁䅉䅅䅁䕁䅁䅁睁䵁䅁䅁权䙄䅁䅁权剁䅁䅁权䕁杁䅁允䅁䅁䅅䅁啁䕁䑂杰䄰䅁䅁䍄䉁䅁䅁䅂䅁䅁䅍䅄䅁䅁䅯睸䅁䅁䅯充䅁䅁䅯䅂䅉䅁䅅䅁䉁䅁䅁䅆潄䭅票䅁䅁䅁杷允䅁䅁䅑䅁䑁䅁䅷䅁䭁䕁䉍䅁䭁䉁䅅䅁䭁䅁䍑䅁䉁䅁䅁允䅁䉁䅑䱉睳䅍䅁䅁䵁䅉䅅䅁䕁䅁䅁睁䵁䅁䅁权䑂允䅁权䭁䅁䅁权䕁杁䅁允䅁䅁䅅䅁䙁䥁坣挲㌷⽕⽣䍄䉁䅁䅁䅂䅁䅁䅍䅄䅁䅁䅯䅊䅅䅁䅯充䅁䅁䅯䅂䅉䅁䅅䅁䉁䅁䅁䅆䅃䩎䱁䅁䅁䅁杷允䅁䅁䅑䅁䑁䅁䅷䅁䭁䱁䅫䅁䭁䉁䅅䅁䭁䅁䍑䅁䉁䅁䅁允䅁䉁䅑乑癖䅉䅁䅁䵁䅉䅅䅁䕁䅁䅁睁䵁䅁䅁权佂允䅁权䭁䅁䅁权䕁杁䅁允䅁䅁䅅䅁䙁䱁へ硫䕧杖䅸䍄䉁䅁䅁䅂䅁䅁䅍䅄䅁䅁䅯兪䅅䅁䅯䅂䅁䅁䅯䅂䅉䅁䅅䅁䉁䅁䅁䅆獃獓䅉䅁䅁䅁杷允䅁䅁䅑䅁䑁䅁䅷䅁䭁䡁䉫䅁䭁䉁䅅䅁䭁䅁䍑䅁䉁䅁䅁允䅁䉁䅑䵧婶䅄䅁䅁䵁䅉䅅䅁䕁䅁䅁睁䵁䅁䅁权乃允䅁权剁䅁䅁权䕁杁䅁允䅁䅁䅅䅁啁佁兂硏䅅䅁䅁䍄䉁䅁䅁䅂䅁䅁䅍䅄䅁䅁䅯睘䅁䅁䅯充䅁䅁䅯䅂䅉䅁䅅䅁䉁䅁䅁䅆䅁㙖坙䅁䅁䅁杷允䅁䅁䅑䅁䑁䅁䅷䅁䭁䙁䅧䅁䭁䅁䅑䅁䭁䅁䍑䅁䉁䅁䅁允䅁䉁䅑乤偤䅁䅁䅁䵁䅉䅅䅁䕁䅁䅁睁䵁䅁䅁权噁䅁䅁权剁䅁䅁权䕁杁䅁允䅁䅁䅅䅁啁䅁剄睐䅧䅁䅁䍄䉁䅁䅁䅂䅁䅁䅍䅄䅁䅁䅯杆䅁䅁䅯充䅁䅁䅯䅂䅉䅁䅅䅁䉁䅁䅁䅆杁䭵呁䅁䅁䅁杷允䅁䅁䅑䅁䑁䅁䅷䅁䭁䉁䅣䅁䭁䉁䅅䅁䭁䅁䍑䅁䉁䅁䅁允䅁䉁䅑䴴瘰睅䅁䅁䵁䅉䅅䅁䕁䅁䅁睁䵁䅁䅁权穂䅁䅁权䕁䅁䅁权䕁杁䅁允䅁䅁䅅䅁啁䩁㉨睑䅧䅁䅁䍄䉁䅁䅁䅂䅁䅁䅍䅄䅁䅁䅯兦䅅䅁䅯充䅁䅁䅯䅂䅉䅁䅅䅁䉁䅁䅁䅆潄噊㉣䅁䅁䅁杷允䅁䅁䅑䅁䑁䅁䅷䅁䭁䕁䄸䅁䭁䅁䅑䅁䭁䅁䍑䅁䉁䅁䅁允䅁䉁䅑䍳稶䅁䅁䅁䵁䅉䅅䅁䕁䅁䅁睁䵁䅁䅁权偂䅁䅁权䭁䅁䅁权䕁杁䅁允䅁䅁䅅䅁䙁乁倹婪畤桅䅚䍄䉁䅁䅁䅂䅁䅁䅍䅄䅁䅁䅯睓䅁䅁䅯充䅁䅁䅯䅂䅉䅁䅅䅁䉁䅁䅁䅆䅁獉椸䅁䅁䅁杷允䅁䅁䅑䅁䑁䅁䅷䅁䭁䕁䅳䅁䭁䅁䅯䅁䭁䅁䍑䅁䉁䅁䅁允䅁䅁䅕䙅㕧䵴㉨啇䵁䅉䅅䅁䕁䅁䅁睁䵁䅁䅁权穁䅁䅁权䭁䅁䅁权䕁杁䅁允䅁䅁䅅䅁䙁䩁畨潅䅐杹䅆䍄䉁䅁䅁䅂䅁䅁䅍䅄䅁䅁䅯眵䅁䅁䅯䅂䅁䅁䅯䅂䅉䅁䅅䅁䉁䅁䅁䅆䕄硍䅧䅁䅁䅁杷允䅁䅁䅑䅁䑁䅁䅷䅁䭁䅁䈴䅁䭁䅁䅑䅁䭁䅁䍑䅁䉁䅁䅁允䅁䉁䅑硬ㅃ䅁䅁䅁䵁䅉䅅䅁䕁䅁䅁睁䵁䅁䅁权佁允䅁权剁䅁䅁权䕁杁䅁允䅁䅁䅅䅁啁䭁牃睖䅉䅁䅁䍄䉁䅁䅁䅂䅁䅁䅍䅄䅁䅁䅯杄䅅䅁䅯权䅁䅁䅯䅂䅉䅁䅅䅁䉁䅁䅁兂䑃䵷桱婒㑙䅑杷允䅁䅁䅑䅁䑁䅁䅷䅁䭁䅁䅫䅁䭁䅁䅑䅁䭁䅁䍑䅁䉁䅁䅁允䅁䉁䅑䑄嘹䅁䅁䅁䵁䅉䅅䅁䕁䅁䅁睁䵁䅁䅁权䩁䅁䅁权剁䅁䅁权䕁杁䅁允䅁䅁䅅䅁啁䅁牂睲䄰䅁䅁䍄䉁䅁䅁䅂䅁䅁䅍䅄䅁䅁䅯八䅅䅁䅯䅂䅁䅁䅯䅂䅉䅁䅅䅁䉁䅁䅁䅆瑃㕦䅙䅁䅁䅁杷允䅁䅁䅑䅁䑁䅁䅷䅁䭁䅁䄴䅁䭁䅁䅑䅁䭁䅁䍑䅁䉁䅁䅁允䅁䉁䅑䱕剙允䅁䅁䵁䅉䅅䅁䕁䅁䅁睁䵁䅁䅁权偁䅁䅁权剁䅁䅁权䕁杁䅁允䅁䅁䅅䅁啁䅁㙁橹䅣䅁䅁䍄䉁䅁䅁䅂䅁䅁䅍䅄䅁䅁䅯杄䅁䅁䅯权䅁䅁䅯䅂䅉䅁䅅䅁䉁䅁䅁兂畄䑦ㄸ牘瑲睐杷允䅁䅁䅑䅁䑁䅁䅷䅁䭁䡁䅉䅁䭁䅁䅑䅁䭁䅁䍑䅁䉁䅁䅁允䅁䉁䅑䐸䑇䅁䅁䅁䵁䅉䅅䅁䕁䅁䅁睁䵁䅁䅁权䍂䅁䅁权䭁䅁䅁权䕁杁䅁允䅁䅁䅅䅁䙁䥁牘払敧剂䅸䍄䉁䅁䅁䅂䅁䅁䅍䅄䅁䅁䅯䅬䅅䅁䅯䅂䅁䅁䅯䅂䅉䅁䅅䅁䉁䅁䅁䅆杁漰兑䅁䅁䅁杷允䅁䅁䅑䅁䑁䅁䅷䅁䭁䵁䉍䅁䭁䅁䅑䅁䭁䅁䍑䅁䉁䅁䅁允䅁䉁䅑䕇ㅙ睁䅁䅁䵁䅉䅅䅁䕁䅁䅁睁䵁䅁䅁权潂䅁䅁权剁䅁䅁权䕁杁䅁允䅁䅁䅅䅁啁䥁橨关䅍䅁䅁䍄䉁䅁䅁䅂䅁䅁䅍䅄䅁䅁䅯䅳䅁䅁䅯䅂䅁䅁䅯䅂䅉䅁䅅䅁䉁䅁䅁䅆㡁砱䅧䅁䅁䅁杷允䅁䅁䅑䅁䑁䅁䅷䅁䭁䱁䅁䅁䭁䉁䅅䅁䭁䅁䍑䅁䉁䅁䅁允䅁䉁䅑䙙䵆杁䅁䅁䵁䅉䅅䅁䕁䅁䅁睁䵁䅁䅁权硁允䅁权䭁䅁䅁权䕁杁䅁允䅁䅁䅅䅁䙁佁㝦晱午卪䅆䍄䉁䅁䅁䅂䅁䅁䅍䅄䅁䅁䅯杬䅅䅁䅯权䅁䅁䅯䅂䅉䅁䅅䅁䉁䅁䅁兂桁䡳潊敫〳睐杷允䅁䅁䅑䅁䑁䅁䅷䅁䭁䡁䉳䅁䭁䉁䅅䅁䭁䅁䍑䅁䉁䅁䅁允䅁䉁䅑䥷捱䅂䅁䅁䵁䅉䅅䅁䕁䅁䅁睁䵁䅁䅁权敄䅁䅁权䕁䅁䅁权䕁杁䅁允䅁䅁䅅䅁啁䥁あ杖䅕䅁䅁䍄䉁䅁䅁䅂䅁䅁䅍䅄䅁䅁䅯杕䅅䅁䅯充䅁䅁䅯䅂䅉䅁䅅䅁䉁䅁䅁䅆䅃䥔杳䅁䅁䅁杷允䅁䅁䅑䅁䑁䅁䅷䅁䭁䙁䉉䅁䭁䅁䅯䅁䭁䅁䍑䅁䉁䅁䅁允䅁䅁䅕捺䵺䵺䵺樯䴸䅉䅅䅁䕁䅁䅁睁䵁䅁䅁权慃允䅁权䕁䅁䅁权䕁杁䅁允䅁䅁䅅䅁啁乁㝄䅔䅁䅁䅁䍄䉁䅁䅁䅂䅁䅁䅍䅄䅁䅁䅯杁䅅䅁䅯䅂䅁䅁䅯䅂䅉䅁䅅䅁䉁䅁䅁䅆䥁楚䥁䅁䅁䅁杷允䅁䅁䅑䅁䑁䅁䅷䅁䭁䩁䈴䅁䭁䅁䅑䅁䭁䅁䍑䅁䉁䅁䅁允䅁䉁䅑䐰畧䅁䅁䅁䵁䅉䅅䅁䕁䅁䅁睁䵁䅁䅁权桃允䅁权䕁䅁䅁权䕁杁䅁允䅁䅁䅅䅁啁䅁䍪兓䅁䅁䅁䍄䉁䅁䅁䅂䅁䅁䅍䅄䅁䅁䅯杯䅅䅁䅯权䅁䅁䅯䅂䅉䅁䅅䅁䉁䅁䅁兂佂桙奂扏䍑䅑杷允䅁䅁䅑䅁䑁䅁䅷䅁䭁䡁䉉䅁䭁䅁䅑䅁䭁䅁䍑䅁䉁䅁䅁允䅁䉁䅑䅑䔶䅁䅁䅁䵁䅉䅅䅁䕁䅁䅁睁䵁䅁䅁权祂允䅁权䭁䅁䅁权䕁杁䅁允䅁䅁䅅䅁䙁䝁㝑〳丫睬䅤䍄䉁䅁䅁䅂䅁䅁䅍䅄䅁䅁䅯睰䅅䅁䅯权䅁䅁䅯䅂䅉䅁䅅䅁䉁䅁䅁兂䡃瑆佮ㄹ䕍䅑杷允䅁䅁䅑䅁䑁䅁䅷䅁䭁䱁䅧䅁䭁䅁䅯䅁䭁䅁䍑䅁䉁䅁䅁允䅁䅁䅕児塲㍯㥁い䵁䅉䅅䅁䕁䅁䅁睁䵁䅁䅁权灃允䅁权剁䅁䅁权䕁杁䅁允䅁䅁䅅䅁啁佁な杉䅕䅁䅁䍄䉁䅁䅁䅂䅁䅁䅍䅄䅁䅁䅯共䅅䅁䅯权䅁䅁䅯䅂䅉䅁䅅䅁䉁䅁䅁兂楃扒穢嘯婑䅑杷允䅁䅁䅑䅁䑁䅁䅷䅁䭁䭁䉯䅁䭁䅁䅑䅁䭁䅁䍑䅁䉁䅁䅁允䅁䉁䅑䭳㍈允䅁䅁䵁䅉䅅䅁䕁䅁䅁睁䵁䅁䅁权祁允䅁权䭁䅁䅁权䕁杁䅁允䅁䅁䅅䅁䙁䕁㍷啩杆剚䅴䍄䉁䅁䅁䅂䅁䅁䅍䅄䅁䅁䅯睱䅅䅁䅯䅂䅁䅁䅯䅂䅉䅁䅅䅁䉁䅁䅁䅆䥁汰䐰䅁䅁䅁杷允䅁䅁䅑䅁䑁䅁䅷䅁䭁佁䄰䅁䭁䉁䅅䅁䭁䅁䍑䅁䉁䅁䅁允䅁䉁䅑佁⽤睖䅁䅁䵁䅉䅅䅁䕁䅁䅁睁䵁䅁䅁权硂允䅁权䕁䅁䅁权䕁杁䅁允䅁䅁䅅䅁啁佁眷睈䅅䅁䅁䍄䉁䅁䅁䅂䅁䅁䅍䅄䅁䅁䅯睹䅁䅁䅯充䅁䅁䅯䅂䅉䅁䅅䅁䉁䅁䅁䅆䅃穬䱨䅁䅁䅁杷允䅁䅁䅑䅁䑁䅁䅷䅁䭁䭁䈴䅁䭁䅁䅑䅁䭁䅁䍑䅁䉁䅁䅁允䅁䉁䅑朸䌫䅁䅁䅁䵁䅉䅅䅁䕁䅁䅁睁䵁䅁䅁权畃允䅁权䭁䅁䅁权䕁杁䅁允䅁䅁䅅䅁䙁䕁䵯楁䡵杆䅎䍄䉁䅁䅁䅂䅁䅁䅍䅄䅁䅁䅯睖䅅䅁䅯权䅁䅁䅯䅂䅉䅁䅅䅁䉁䅁䅁兂癁匳䝑剧晕䅑杷允䅁䅁䅑䅁䑁䅁䅷䅁䭁䥁䅳䅁䭁䉁䅅䅁䭁䅁䍑䅁䉁䅁䅁允䅁䉁䅑丶祯权䅁䅁䵁䅉䅅䅁䕁䅁䅁睁䵁䅁䅁权㕁䅁䅁权䭁䅁䅁权䕁杁䅁允䅁䅁䅅䅁䙁䩁瑈䑦ㄸ畘⽯䍄䉁䅁䅁䅂䅁䅁䅍䅄䅁䅁䅯睲䅅䅁䅯权䅁䅁䅯䅂䅉䅁䅅䅁䉁䅁䅁兂晁敨剴䩵焴䅑杷允䅁䅁䅑䅁䑁䅁䅷䅁䭁䱁䉑䅁䭁䅁䅑䅁䭁䅁䍑䅁䉁䅁䅁允䅁䉁䅑桎摕䅁䅁䅁䵁䅉䅅䅁䕁䅁䅁睁䵁䅁䅁权䡃允䅁权䕁䅁䅁权䕁杁䅁允䅁䅁䅅䅁啁䝁㕧其䅁䅁䅁䍄䉁䅁䅁䅂䅁䅁䅍䅄䅁䅁䅯睭䅅䅁䅯充䅁䅁䅯䅂䅉䅁䅅䅁䉁䅁䅁䅆杁㉩匸䅁䅁䅁杷允䅁䅁䅑䅁䑁䅁䅷䅁䭁䍁䉁䅁䭁䅁䅯䅁䭁䅁䍑䅁䉁䅁䅁允䅁䅁䅕敥浫免獩歁䵁䅉䅅䅁䕁䅁䅁睁䵁䅁䅁权ㅃ允䅁权䕁䅁䅁权䕁杁䅁允䅁䅁䅅䅁啁䕁湄共䅅䅁䅁䍄䉁䅁䅁䅂䅁䅁䅍䅄䅁䅁䅯䅵䅅䅁䅯䅂䅁䅁䅯䅂䅉䅁䅅䅁䉁䅁䅁䅆杂㄰䅍䅁䅁䅁杷允䅁䅁䅑䅁䑁䅁䅷䅁䭁䥁䅁䅁䭁䅁䅑䅁䭁䅁䍑䅁䉁䅁䅁允䅁䉁䅑䭥㉏䅁䅁䅁䵁䅉䅅䅁䕁䅁䅁睁䵁䅁䅁权噂允䅁权䭁䅁䅁权䕁杁䅁允䅁䅁䅅䅁䙁䱁摋㘷䝦硹䅚䍄䉁䅁䅁䅂䅁䅁䅍䅄䅁䅁䅯䅎䅅䅁䅯充䅁䅁䅯䅂䅉䅁䅅䅁䉁䅁䅁䅆䅄畫娰䅁䅁䅁杷允䅁䅁䅑䅁䑁䅁䅷䅁䭁䭁䉍䅁䭁䅁䅑䅁䭁䅁䍑䅁䉁䅁䅁允䅁䉁䅑乩摌睁䅁䅁䵁䅉䅅䅁䕁䅁䅁睁䵁䅁䅁权橃允䅁权剁䅁䅁权䕁杁䅁允䅁䅁䅅䅁啁䉁婃䕷䅕䅁䅁䍄䉁䅁䅁䅂䅁䅁䅍䅄䅁䅁䅯睋䅅䅁䅯权䅁䅁䅯䅂䅉䅁䅅䅁䉁䅁䅁兂潃歸㍳奩睅䅑杷允䅁䅁䅑䅁䑁䅁䅷䅁䭁䭁䉕䅁䭁䅁䅑䅁䭁䅁䍑䅁䉁䅁䅁允䅁䉁䅑䘶扊䅁䅁䅁䵁䅉䅅䅁䕁䅁䅁睁䵁䅁䅁权敃䅁䅁权䕁䅁䅁权䕁杁䅁允䅁䅁䅅䅁啁䍁呂八䅁䅁䅁䍄䉁䅁䅁䅂䅁䅁䅍䅄䅁䅁䅯杏䅅䅁䅯䅂䅁䅁䅯䅂䅉䅁䅅䅁䉁䅁䅁䅆䅁䍍䅯䅁䅁䅁杷允䅁䅁䅑䅁䑁䅁䅷䅁䭁乁䅧䅁䭁䅁䅑䅁䭁䅁䍑䅁䉁䅁䅁允䅁䉁䅑䍎䙦允䅁䅁䵁䅉䅅䅁䕁䅁䅁睁䵁䅁䅁权㥁允䅁权剁䅁䅁权䕁杁䅁允䅁䅁䅅䅁啁䩁啃䅐䄰䅁䅁䍄䉁䅁䅁䅂䅁䅁䅍䅄䅁䅁䅯児䅅䅁䅯权䅁䅁䅯䅂䅉䅁䅅䅁䉁䅁䅁兂硂児塲㍯㝄睐杷允䅁䅁䅑䅁䑁䅁䅷䅁䭁乁䅁䅁䭁䉁䅅䅁䭁䅁䍑䅁䉁䅁䅁允䅁䉁䅑䅧扁兇䅁䅁䵁䅉䅅䅁䕁䅁䅁睁䵁䅁䅁权䅄允䅁权䭁䅁䅁权䕁杁䅁允䅁䅁䅅䅁䙁䩁䕺䱉祂䅡䅰䍄䉁䅁䅁䅂䅁䅁䅍䅄䅁䅁䅯睨䅁䅁䅯䅂䅁䅁䅯䅂䅉䅁䅅䅁䉁䅁䅁䅆允浃䄰䅁䅁䅁杷允䅁䅁䅑䅁䑁䅁䅷䅁䭁䭁䄰䅁䭁䉁䅅䅁䭁䅁䍑䅁䉁䅁䅁允䅁䉁䅑䍧流兏䅁䅁䵁䅉䅅䅁䕁䅁䅁睁䵁䅁䅁权䩄䅁䅁权䕁䅁䅁权䕁杁䅁允䅁䅁䅅䅁啁䕁扄关䅁䅁䅁䍄䉁䅁䅁䅂䅁䅁䅍䅄䅁䅁䅯兙䅁䅁䅯充䅁䅁䅯䅂䅉䅁䅅䅁䉁䅁䅁䅆䅂獱嘰䅁䅁䅁杷允䅁䅁䅑䅁䑁䅁䅷䅁䭁䝁䅅䅁䭁䅁䅯䅁䭁䅁䍑䅁䉁䅁䅁允䅁䅁䅕牒穢搯㑒啃䵁䅉䅅䅁䕁䅁䅁睁䵁䅁䅁权䩃䅁䅁权䕁䅁䅁权䕁杁䅁允䅁䅁䅅䅁啁䭁穑兡䅁䅁䅁䍄䉁䅁䅁䅂䅁䅁䅍䅄䅁䅁䅯杒䅅䅁䅯权䅁䅁䅯䅂䅉䅁䅅䅁䉁䅁䅁兂㡃䩤奍䙂佢睐杷允䅁䅁䅑䅁䑁䅁䅷䅁䭁䱁䅕䅁䭁䅁䅑䅁䭁䅁䍑䅁䉁䅁䅁允䅁䉁䅑䱕呐䅁䅁䅁䵁䅉䅅䅁䕁䅁䅁睁䵁䅁䅁权ㅃ䅁䅁权剁䅁䅁权䕁杁䅁允䅁䅁䅅䅁啁䵁㉂睮䅳䅁䅁䍄䉁䅁䅁䅂䅁䅁䅍䅄䅁䅁䅯䅰䅅䅁䅯䅂䅁䅁䅯䅂䅉䅁䅅䅁䉁䅁䅁䅆㑃啰䅑䅁䅁䅁杷允䅁䅁䅑䅁䑁䅁䅷䅁䭁䭁䉑䅁䭁䅁䅯䅁䭁䅁䍑䅁䉁䅁䅁允䅁䅁䅕䵱䱚㑎䉬䐸䴸䅉䅅䅁䕁䅁䅁睁䵁䅁䅁权䙄允䅁权剁䅁䅁权䕁杁䅁允䅁䅁䅅䅁啁佁㙨杗䅙䅁䅁䍄䉁䅁䅁䅂䅁䅁䅍䅄䅁䅁䅯典䅅䅁䅯权䅁䅁䅯䅂䅉䅁䅅䅁䉁䅁䅁兂浃㡭村䡳塉䅑杷允䅁䅁䅑䅁䑁䅁䅷䅁䭁䵁䉣䅁䭁䅁䅑䅁䭁䅁䍑䅁䉁䅁䅁允䅁䉁䅑䅵䬳允䅁䅁䵁䅉䅅䅁䕁䅁䅁睁䵁䅁䅁权䡄允䅁权䭁䅁䅁权䕁杁䅁允䅁䅁䅅䅁䙁佁㝦晱午剔䅂䍄䉁䅁䅁䅂䅁䅁䅍䅄䅁䅁䅯杚䅁䅁䅯䅂䅁䅁䅯䅂䅉䅁䅅䅁䉁䅁䅁䅆杁牥䕅䅁䅁䅁杷允䅁䅁䅑䅁䑁䅁䅷䅁䭁䝁䉅䅁䭁䅁䅑䅁䭁䅁䍑䅁䉁䅁䅁允䅁䉁䅑䕱䥆䅁䅁䅁䵁䅉䅅䅁䕁䅁䅁睁䵁䅁䅁权桂允䅁权剁䅁䅁权䕁杁䅁允䅁䅁䅅䅁啁䥁兄硷䅍䅁䅁䍄䉁䅁䅁䅂䅁䅁䅍䅄䅁䅁䅯杩䅁䅁䅯䅂䅁䅁䅯䅂䅉䅁䅅䅁䉁䅁䅁䅆睃佴䅕䅁䅁䅁杷允䅁䅁䅑䅁䑁䅁䅷䅁䭁䵁䈰䅁䭁䅁䅑䅁䭁䅁䍑䅁䉁䅁䅁允䅁䉁䅑丶異䅁䅁䅁䵁䅉䅅䅁䕁䅁䅁睁䵁䅁䅁权乄允䅁权䭁䅁䅁权䕁杁䅁允䅁䅁䅅䅁䙁䵁桵扒穢儯䅂䍄䉁䅁䅁䅂䅁䅁䅍䅄䅁䅁䅯杓䅅䅁䅯充䅁䅁䅯䅂䅉䅁䅅䅁䉁䅁䅁䅆䅃桉䱙䅁䅁䅁杷允䅁䅁䅑䅁䑁䅁䅷䅁䭁䥁䉍䅁䭁䅁䅯䅁䭁䅁䍑䅁䉁䅁䅁允䅁䅁䅕浚浚浚浚ぅ䵁䅉䅅䅁䕁䅁䅁睁䵁䅁䅁权䵃允䅁权剁䅁䅁权䕁杁䅁允䅁䅁䅅䅁啁䅁㝅䍶䅕䅁䅁䍄䉁䅁䅁䅂䅁䅁䅍䅄䅁䅁䅯䅪䅅䅁䅯权䅁䅁䅯䅂䅉䅁䅅䅁䉁䅁䅁兂療潅䅐煹㍈睐杷允䅁䅁䅑䅁䑁䅁䅷䅁䭁䭁䅙䅁䭁䅁䅑䅁䭁䅁䍑䅁䉁䅁䅁允䅁䉁䅑丸偅允䅁䅁䵁䅉䅅䅁䕁䅁䅁睁䵁䅁䅁权潂允䅁权䕁䅁䅁权䕁杁䅁允䅁䅁䅅䅁啁䡁椴䄯䅁䅁䅁䍄䉁䅁䅁䅂䅁䅁䅍䅄䅁䅁䅯䅡䅅䅁䅯权䅁䅁䅯䅂䅉䅁䅅䅁䉁䅁䅁兂䵂㑎䉬余䉕䅑杷允䅁䅁䅑䅁䑁䅁䅷䅁䭁䵁䉑䅁䭁䅁䅑䅁䭁䅁䍑䅁䉁䅁䅁允䅁䉁䅑䝖㝳䅁䅁䅁䵁䅉䅅䅁䕁䅁䅁睁䵁䅁䅁权䕄允䅁权䭁䅁䅁权䕁杁䅁允䅁䅁䅅䅁䙁䍁捬㡪ㅌ偋⽑䍄䉁䅁䅁䅂䅁䅁䅍䅄䅁䅁䅯杹䅁䅁䅯充䅁䅁䅯䅂䅉䅁䅅䅁䉁䅁䅁䅆杂䑎䍷䅁䅁䅁杷允䅁䅁䅑䅁䑁䅁䅷䅁䭁䵁䅯䅁䭁䅁䅯䅁䭁䅁䍑䅁䉁䅁䅁允䅁䅁䅕䡶呓䅇坔歉䵁䅉䅅䅁䕁䅁䅁睁䵁䅁䅁权䱃允䅁权䕁䅁䅁权䕁杁䅁允䅁䅁䅅䅁啁䍁摪儱䅅䅁䅁䍄䉁䅁䅁䅂䅁䅁䅍䅄䅁䅁䅯兗䅅䅁䅯权䅁䅁䅯䅂䅉䅁䅅䅁䉁䅁䅁兂晁敨剴䡵眴䅑杷允䅁䅁䅑䅁䑁䅁䅷䅁䭁乁䉅䅁䭁䅁䅯䅁䭁䅁䍑䅁䉁䅁䅁允䅁䅁䅕⼲⭬牡べか䵁䅉䅅䅁䕁䅁䅁睁䵁䅁䅁权獂允䅁权剁䅁䅁权䕁杁䅁允䅁䅁䅅䅁啁䥁扁祂䅙䅁䅁䍄䉁䅁䅁䅂䅁䅁䅍䅄䅁䅁䅯兗䅁䅁䅯䅂䅁䅁䅯䅂䅉䅁䅅䅁䉁䅁䅁䅆䅄硬䉯䅁䅁䅁杷允䅁䅁䅑䅁䑁䅁䅷䅁䭁䡁䄸䅁䭁䅁䅑䅁䭁䅁䍑䅁䉁䅁䅁允䅁䉁䅑䜫癍允䅁䅁䵁䅉䅅䅁䕁䅁䅁睁䵁䅁䅁权坄允䅁权䕁䅁䅁权䕁杁䅁允䅁䅁䅅䅁啁䕁湸䅙䅁䅁䅁䍄䉁䅁䅁䅂䅁䅁䅍䅄䅁䅁䅯朱䅅䅁䅯充䅁䅁䅯䅂䅉䅁䅅䅁䉁䅁䅁䅆杄䉗兙䅁䅁䅁杷允䅁䅁䅑䅁䑁䅁䅷䅁䭁䭁䅧䅁䭁䉁䅅䅁䭁䅁䍑䅁䉁䅁䅁允䅁䉁䅑䥷倷䅌䅁䅁䵁䅉䅅䅁䕁䅁䅁睁䵁䅁䅁权潃䅁䅁权䭁䅁䅁权䕁杁䅁允䅁䅁䅅䅁䙁䝁光䑗ね䉓䄵䍄䉁䅁䅁䅂䅁䅁䅍䅄䅁䅁䅯关䅅䅁䅯权䅁䅁䅯䅂䅉䅁䅅䅁䉁䅁䅁兂奃桢䑋䵷䡯䅑杷允䅁䅁䅑䅁䑁䅁䅷䅁䭁䕁䉅䅁䭁䅁䅯䅁䭁䅁䍑䅁䉁䅁䅁允䅁䅁䅕渷⽷噎㘶啃䵁䅉䅅䅁䕁䅁䅁睁䵁䅁䅁权㍁䅁䅁权䕁䅁䅁权䕁杁䅁允䅁䅁䅅䅁啁䍁と睂䅣䅁䅁䍄䉁䅁䅁䅂䅁䅁䅍䅄䅁䅁䅯䅙䅁䅁䅯䅂䅁䅁䅯䅂䅉䅁䅅䅁䉁䅁䅁䅆煁穵䅧䅁䅁䅁杷允䅁䅁䅑䅁䑁䅁䅷䅁䭁䝁䅁䅁䭁䉁䅅䅁䭁䅁䍑䅁䉁䅁䅁允䅁䉁䅑畘氹允䅁䅁䵁䅉䅅䅁䕁䅁䅁睁䵁䅁䅁权㡁允䅁权䕁䅁䅁权䕁杁䅁允䅁䅁䅅䅁啁䉁周杙䅁䅁䅁䍄䉁䅁䅁䅂䅁䅁䅍䅄䅁䅁䅯兓䅅䅁䅯充䅁䅁䅯䅂䅉䅁䅅䅁䉁䅁䅁䅆睂低䐹䅁䅁䅁杷允䅁䅁䅑䅁䑁䅁䅷䅁䭁䱁䉫䅁䭁䅁䅑䅁䭁䅁䍑䅁䉁䅁䅁允䅁䉁䅑乗婧允䅁䅁䵁䅉䅅䅁䕁䅁䅁睁䵁䅁䅁权㕃允䅁权剁䅁䅁权䕁杁䅁允䅁䅁䅅䅁啁䵁䩃䉳䅫䅁䅁䍄䉁䅁䅁䅂䅁䅁䅍䅄䅁䅁䅯光䅁䅁䅯充䅁䅁䅯䅂䅉䅁䅅䅁䉁䅁䅁䅆䅂湋䐴䅁䅁䅁杷允䅁䅁䅑䅁䑁䅁䅷䅁䭁乁䉣䅁䭁䉁䅅䅁䭁䅁䍑䅁䉁䅁䅁允䅁䉁䅑䙁㑄䅄䅁䅁䵁䅉䅅䅁䕁䅁䅁睁䵁䅁䅁权塃允䅁权䭁䅁䅁权䕁杁䅁允䅁䅁䅅䅁䙁䍁睇浣剩儷䅆䍄䉁䅁䅁䅂䅁䅁䅍䅄䅁䅁䅯䅫䅅䅁䅯权䅁䅁䅯䅂䅉䅁䅅䅁䉁䅁䅁兂㉃⼸唳佥䵫䅑杷允䅁䅁䅑䅁䑁䅁䅷䅁䭁䱁䄰䅁䭁䅁䅑䅁䭁䅁䍑䅁䉁䅁䅁允䅁䉁䅑䤶唱䅁䅁䅁䵁䅉䅅䅁䕁䅁䅁睁䵁䅁䅁权煂允䅁权䕁䅁䅁权䕁杁䅁允䅁䅁䅅䅁啁偁䩪睪䅍䅁䅁䍄䉁䅁䅁䅂䅁䅁䅍䅄䅁䅁䅯儳䅁䅁䅯䅂䅁䅁䅯䅂䅉䅁䅅䅁䉁䅁䅁䅆㑄塲䅷䅁䅁䅁杷允䅁䅁䅑䅁䑁䅁䅷䅁䭁䑁䅯䅁䭁䅁䅑䅁䭁䅁䍑䅁䉁䅁䅁允䅁䉁䅑䍭昴䅁䅁䅁䵁䅉䅅䅁䕁䅁䅁睁䵁䅁䅁权㙁䅁䅁权䭁䅁䅁权䕁杁䅁允䅁䅁䅅䅁䙁䥁噇㑑獴硚䅸䍄䉁䅁䅁䅂䅁䅁䅍䅄䅁䅁䅯䅷䅁䅁䅯䅂䅁䅁䅯䅂䅉䅁䅅䅁䉁䅁䅁䅆睁䘰䅫䅁䅁䅁杷允䅁䅁䅑䅁䑁䅁䅷䅁䭁䵁䅁䅁䭁䅁䅯䅁䭁䅁䍑䅁䉁䅁䅁允䅁䅁䅕呣䬰㘱睎启䴸䅉䅅䅁䕁䅁䅁睁䵁䅁䅁权佃䅁䅁权剁䅁䅁权䕁杁䅁允䅁䅁䅅䅁啁䕁䑂杰䄰䅁䅁䍄䉁䅁䅁䅂䅁䅁䅍䅄䅁䅁䅯儫䅁䅁䅯䅂䅁䅁䅯䅂䅉䅁䅅䅁䉁䅁䅁䅆睁牦䅯䅁䅁䅁杷允䅁䅁䅑䅁䑁䅁䅷䅁䭁乁䉫䅁䭁䅁䅑䅁䭁䅁䍑䅁䉁䅁䅁允䅁䉁䅑䕍婱䅁䅁䅁䵁䅉䅅䅁䕁䅁䅁睁䵁䅁䅁权婄允䅁权剁䅁䅁权䕁杁䅁允䅁䅁䅅䅁啁乁睃䍤䅍䅁䅁䍄䉁䅁䅁䅂䅁䅁䅍䅄䅁䅁䅯朲䅅䅁䅯充䅁䅁䅯䅂䅉䅁䅅䅁䉁䅁䅁䅆兄䡳橑䅁䅁䅁杷允䅁䅁䅑䅁䑁䅁䅷䅁䭁䉁䉷䅁䭁䅁䅑䅁䭁䅁䍑䅁䉁䅁䅁允䅁䉁䅑䵅䭎䅁䅁䅁䵁䅉䅅䅁䕁䅁䅁睁䵁䅁䅁权あ䅁䅁权䭁䅁䅁权䕁杁䅁允䅁䅁䅅䅁䙁䡁⼰噎㘶卩䅎䍄䉁䅁䅁䅂䅁䅁䅍䅄䅁䅁䅯䅌䅅䅁䅯权䅁䅁䅯䅂䅉䅁䅅䅁䉁䅁䅁兂灄橊䥅䑲㝷䅑杷允䅁䅁䅑䅁䑁䅁䅷䅁䭁佁䅙䅁䭁䅁䅑䅁䭁䅁䍑䅁䉁䅁䅁允䅁䉁䅑乹扇允䅁䅁䵁䅉䅅䅁䕁䅁䅁睁䵁䅁䅁权扄允䅁权䭁䅁䅁权䕁杁䅁允䅁䅁䅅䅁䙁䉁婦発呤穯䅊䍄䉁䅁䅁䅂䅁䅁䅍䅄䅁䅁䅯䅖䅅䅁䅯䅂䅁䅁䅯䅂䅉䅁䅅䅁䉁䅁䅁䅆奄煺䅧䅁䅁䅁杷允䅁䅁䅑䅁䑁䅁䅷䅁䭁䭁䄰䅁䭁䅁䅑䅁䭁䅁䍑䅁䉁䅁䅁允䅁䉁䅑䅯䴶允䅁䅁䵁䅉䅅䅁䕁䅁䅁睁䵁䅁䅁权偂允䅁权䕁䅁䅁权䕁杁䅁允䅁䅁䅅䅁啁䥁で䅕䅁䅁䅁䍄䉁䅁䅁䅂䅁䅁䅍䅄䅁䅁䅯睔䅅䅁䅯充䅁䅁䅯䅂䅉䅁䅅䅁䉁䅁䅁䅆䭁敪乁䅁䅁䅁杷允䅁䅁䅑䅁䑁䅁䅷䅁䭁䉁䉫䅁䭁䅁䅯䅁䭁䅁䍑䅁䉁䅁䅁允䅁䅁䅕捺䵺䵺䵺歂䵁䅉䅅䅁䕁䅁䅁睁䵁䅁䅁权坄䅁䅁权剁䅁䅁权䕁杁䅁允䅁䅁䅅䅁啁䕁歃桴䅫䅁䅁䍄䉁䅁䅁䅂䅁䅁䅍䅄䅁䅁䅯杖䅅䅁䅯䅂䅁䅁䅯䅂䅉䅁䅅䅁䉁䅁䅁䅆㡄㈶䉙䅁䅁䅁杷允䅁䅁䅑䅁䑁䅁䅷䅁䭁佁䅕䅁䭁䅁䅯䅁䭁䅁䍑䅁䉁䅁䅁允䅁䅁䅕婤奍䙂余戳䴸䅉䅅䅁䕁䅁䅁睁䵁䅁䅁权䍄允䅁权䕁䅁䅁权䕁杁䅁允䅁䅁䅅䅁啁䅁扷村䅁䅁䅁䍄䉁䅁䅁䅂䅁䅁䅍䅄䅁䅁䅯杷䅅䅁䅯充䅁䅁䅯䅂䅉䅁䅅䅁䉁䅁䅁䅆睁䩉嘸䅁䅁䅁杷允䅁䅁䅑䅁䑁䅁䅷䅁䭁乁䈴䅁䭁䅁䅑䅁䭁䅁䍑䅁䉁䅁䅁允䅁䉁䅑䉊关䅁䅁䅁䵁䅉䅅䅁䕁䅁䅁睁䵁䅁䅁权㑂允䅁权䕁䅁䅁权䕁杁䅁允䅁䅁䅅䅁啁䕁扂䄲䅑䅁䅁䍄䉁䅁䅁䅂䅁䅁䅍䅄䅁䅁䅯䅦䅅䅁䅯权䅁䅁䅯䅂䅉䅁䅅䅁䉁䅁䅁兂佁扌摋㘷敦睐杷允䅁䅁䅑䅁䑁䅁䅷䅁䭁䉁䈰䅁䭁䉁䅅䅁䭁䅁䍑䅁䉁䅁䅁允䅁䉁䅑䡷獐䅘䅁䅁䵁䅉䅅䅁䕁䅁䅁睁䵁䅁䅁权潃允䅁权䕁䅁䅁权䕁杁䅁允䅁䅁䅅䅁啁䱁慂睤䅁䅁䅁䍄䉁䅁䅁䅂䅁䅁䅍䅄䅁䅁䅯睢䅅䅁䅯䅂䅁䅁䅯䅂䅉䅁䅅䅁䉁䅁䅁䅆杁愯䝑䅁䅁䅁杷允䅁䅁䅑䅁䑁䅁䅷䅁䭁䝁䈸䅁䭁䅁䅯䅁䭁䅁䍑䅁䉁䅁䅁允䅁䅁䅕䬯确欰椱ぃ䵁䅉䅅䅁䕁䅁䅁睁䵁䅁䅁权塁允䅁权䕁䅁䅁权䕁杁䅁允䅁䅁䅅䅁啁佁乄䅕䅁䅁䅁䍄䉁䅁䅁䅂䅁䅁䅍䅄䅁䅁䅯睆䅅䅁䅯充䅁䅁䅯䅂䅉䅁䅅䅁䉁䅁䅁䅆䅁坲䍫䅁䅁䅁杷允䅁䅁䅑䅁䑁䅁䅷䅁䭁䉁䉯䅁䭁䅁䅑䅁䭁䅁䍑䅁䉁䅁䅁允䅁䉁䅑䜰䅁允䅁䅁䵁䅉䅅䅁䕁䅁䅁睁䵁䅁䅁权慁允䅁权剁䅁䅁权䕁杁䅁允䅁䅁䅅䅁啁䕁い䅒䄴䅁䅁䍄䉁䅁䅁䅂䅁䅁䅍䅄䅁䅁䅯杇䅅䅁䅯权䅁䅁䅯䅂䅉䅁䅅䅁䉁䅁䅁兂䭂䅄牉㕨剙䅑杷允䅁䅁䅑䅁䑁䅁䅷䅁䭁䱁䉁䅁䭁䅁䅑䅁䭁䅁䍑䅁䉁䅁䅁允䅁䉁䅑䐲失䅁䅁䅁䵁䅉䅅䅁䕁䅁䅁睁䵁䅁䅁权祃允䅁权䭁䅁䅁权䕁杁䅁允䅁䅁䅅䅁䙁䙁㑋潈牘到䅂䍄䉁䅁䅁䅂䅁䅁䅍䅄䅁䅁䅯关䅁䅁䅯权䅁䅁䅯䅂䅉䅁䅅䅁䉁䅁䅁兂乃㉬匴㡧い睐杷允䅁䅁䅑䅁䑁䅁䅷䅁䭁䡁䈸䅁䭁䉁䅅䅁䭁䅁䍑䅁䉁䅁䅁允䅁䉁䅑䡉䅒睆䅁䅁䵁䅉䅅䅁䕁䅁䅁睁䵁䅁䅁权桄允䅁权䕁䅁䅁权䕁杁䅁允䅁䅁䅅䅁啁䙁㕩杴䅁䅁䅁䍄䉁䅁䅁䅂䅁䅁䅍䅄䅁䅁䅯朴䅅䅁䅯䅂䅁䅁䅯䅂䅉䅁䅅䅁䉁䅁䅁䅆㑃瀯䅍䅁䅁䅁杷允䅁䅁䅑䅁䑁䅁䅷䅁䭁佁䉑䅁䭁䅁䅑䅁䭁䅁䍑䅁䉁䅁䅁允䅁䅁䅯睒䅁䅁杷允䅁䅁䅑䅁䑁䅁䅷䅁䭁䥁䄰䅁䭁䅁䅑䅁䭁䅁䍑䅁䉁䅁䅁允䅁䉁䅑㕉剺䅁䅁䅁䵁䅉䅅䅁䕁䅁䅁睁䵁䅁䅁权煃䅁䅁权䕁䅁䅁权䕁杁䅁允䅁䅁䅅䅁啁䭁摄兊䅉䅁䅁䍄䉁䅁䅁䅂䅁䅁䅍䅄䅁䅁䅯杨䅅䅁䅯䅂䅁䅁䅯䅂䅉䅁䅅䅁䉁䅁䅁䅆ㅄ㡄䅙䅁䅁䅁杷允䅁䅁䅑䅁䑁䅁䅷䅁䭁䥁䉙䅁䭁䅁䅯䅁䭁䅁䍑䅁䉁䅁䅁允䅁䅁䅕敨剴䉵䘶啂䵁䅉䅅䅁䕁䅁䅁睁䵁䅁䅁权癄䅁䅁权䕁䅁䅁权䕁杁䅁允䅁䅁䅅䅁啁䭁捃䅰䅁䅁䅁䍄䉁䅁䅁䅂䅁䅁䅍䅄䅁䅁䅯眷䅁䅁䅯充䅁䅁䅯䅂䅉䅁䅅䅁䉁䅁䅁䅆䅁䭉䡅䅁䅁䅁杷允䅁䅁䅑䅁䑁䅁䅷䅁䭁䭁䈰䅁䭁䅁䅑䅁䭁䅁䍑䅁䉁䅁䅁允䅁䉁䅑佸晷䅁䅁䅁䵁䅉䅅䅁䕁䅁䅁睁䵁䅁䅁权㝃䅁䅁权䕁䅁䅁权䕁杁䅁允䅁䅁䅅䅁啁䉁㡑儹䅁䅁䅁䍄䉁䅁䅁䅂䅁䅁䅍䅄䅁䅁䅯朵䅅䅁䅯䅂䅁䅁䅯䅂䅉䅁䅅䅁䉁䅁䅁䅆兂洷䅅䅁䅁䅁杷允䅁䅁䅑䅁䑁䅁䅷䅁䭁佁䉙䅁䭁䉁䅅䅁䭁䅁䍑䅁䉁䅁䅁允䅁䉁䅑䑷浚兏䅁䅁䵁䅉䅅䅁䕁䅁䅁睁䵁䅁䅁权橁允䅁权剁䅁䅁权䕁杁䅁允䅁䅁䅅䅁啁乁乂䄹䅙䅁䅁䍄䉁䅁䅁䅂䅁䅁䅍䅄䅁䅁䅯睉䅅䅁䅯权䅁䅁䅯䅂䅉䅁䅅䅁䉁䅁䅁兂汄䌰扌堫挴䅑杷允䅁䅁䅑䅁䑁䅁䅷䅁䭁佁䉧䅁䭁䉁䅅䅁䭁䅁䍑䅁䉁䅁䅁允䅁䉁䅑䌸啖先䅁䅁䵁䅉䅅䅁䕁䅁䅁睁䵁䅁䅁权兄允䅁权剁䅁䅁权䕁杁䅁允䅁䅁䅅䅁啁䕁呃兡䄴䅁䅁䍄䉁䅁䅁䅂䅁䅁䅍䅄䅁䅁䅯䄰䅅䅁䅯权䅁䅁䅯䅂䅉䅁䅅䅁䉁䅁䅁兂㡃䩤奍乂歙䅑杷允䅁䅁䅑䅁䑁䅁䅷䅁䭁䵁䉙䅁䭁䅁䅑䅁䭁䅁䍑䅁䉁䅁䅁允䅁䉁䅑䑙啹允䅁䅁䵁䅉䅅䅁䕁䅁䅁睁䵁䅁䅁权䝄允䅁权䭁䅁䅁权䕁杁䅁允䅁䅁䅅䅁䭁䕁䅣䅁䵁䅉䅅䅁䕁䅁䅁睁䵁䅁䅁权灄允䅁权䕁䅁䅁权䕁杁䅁允䅁䅁䅅䅁啁䝁敪兘䅅䅁䅁䍄䉁䅁䅁䅂䅁䅁䅍䅄䅁䅁䅯儶䅅䅁䅯权䅁䅁䅯䅂䅉䅁䅅䅁䉁䅁䅁兂敂歵䵫楁癶睐杷允䅁䅁䅑䅁䑁䅁䅷䅁䭁䑁䉫䅁䭁䅁䅑䅁䭁䅁䍑䅁䉁䅁䅁允䅁䉁䅑䍱䔷䅁䅁䅁䵁䅉䅅䅁䕁䅁䅁睁䵁䅁䅁权㙄䅁䅁权䕁䅁䅁权䕁杁䅁允䅁䅁䅅䅁啁䕁㍄兗䅁䅁䅁䍄䉁䅁䅁䅂䅁䅁䅍䅄䅁䅁䅯具䅅䅁䅯䅂䅁䅁䅯䅂䅉䅁䅅䅁䉁䅁䅁䅆汁䘵䅫䅁䅁䅁杷允䅁䅁䅑䅁䑁䅁䅷䅁䭁䵁䉅䅁䭁䉁䅅䅁䭁䅁䍑䅁䉁䅁䅁允䅁䉁䅑摧噥睅䅁䅁䵁䅉䅅䅁䕁䅁䅁睁䵁䅁䅁权乂允䅁权䕁䅁䅁权䕁杁䅁允䅁䅁䅅䅁啁䕁噧杴䅁䅁䅁䍄䉁䅁䅁䅂䅁䅁䅍䅄䅁䅁䅯兔䅅䅁䅯充䅁䅁䅯䅂䅉䅁䅅䅁䉁䅁䅁䅆楁塘倰䅁䅁䅁杷允䅁䅁䅑䅁䑁䅁䅷䅁䭁䝁䉳䅁䭁䅁䅯䅁䭁䅁䍑䅁䉁䅁䅁允䅁䅁䅯睒䅁䅁杷允䅁䅁䅑䅁䑁䅁䅷䅁䭁乁䈸䅁䭁䉁䅅䅁䭁䅁䍑䅁䉁䅁䅁允䅁䉁䅑䉁坈元䅁䅁䵁䅉䅅䅁䕁䅁䅁睁䵁䅁䅁权晄允䅁权䭁䅁䅁权䕁杁䅁允䅁䅁䅅䅁䙁䝁剩堷⽷剴䅴䍄䉁䅁䅁䅂䅁䅁䅍䅄䅁䅁䅯睃䅁䅁䅯䅂䅁䅁䅯䅂䅉䅁䅅䅁䉁䅁䅁䅆晁呯䄸䅁䅁䅁杷允䅁䅁䅑䅁䑁䅁䅷䅁䭁佁䈴䅁䭁䉁䅅䅁䭁䅁䍑䅁䉁䅁䅁允䅁䉁䅑义畔光䅁䅁䵁䅉䅅䅁䕁䅁䅁睁䵁䅁䅁权畄允䅁权䭁䅁䅁权䕁杁䅁允䅁䅁䅅䅁䙁䑁ね䡹⭡确䅨䍄䉁䅁䅁䅂䅁䅁䅍䅄䅁䅁䅯眷䅅䅁䅯充䅁䅁䅯䅂䅉䅁䅅䅁䉁䅁䅁䅆䅁煎乍䅁䅁䅁杷允䅁䅁䅑䅁䑁䅁䅷䅁䭁䙁䅕䅁䭁䉁䅅䅁䭁䅁䍑䅁䉁䅁䅁允䅁䉁䅑極て杂䅁䅁䵁䅉䅅䅁䕁䅁䅁睁䵁䅁䅁权㝂䅁䅁权剁䅁䅁权䕁杁䅁允䅁䅁䅅䅁啁䵁潁䅯䄰䅁䅁䍄䉁䅁䅁䅂䅁䅁䅍䅄䅁䅁䅯䄸䅅䅁䅯䅂䅁䅁䅯䅂䅉䅁䅅䅁䉁䅁䅁䅆㑁敏䅧䅁䅁䅁杷允䅁䅁䅑䅁䑁䅁䅷䅁䭁偁䉁䅁䭁䅁䅯䅁䭁䅁䍑䅁䉁䅁䅁允䅁䅁䅕噈歰㥏倯䕆䵁䅉䅅䅁䕁䅁䅁睁䵁䅁䅁权時允䅁权剁䅁䅁权䕁杁䅁允䅁䅁䅅䅁啁佁㉄睯䅉䅁䅁䍄䉁䅁䅁䅂䅁䅁䅍䅄䅁䅁䅯儸䅅䅁䅯充䅁䅁䅯䅂䅉䅁䅅䅁䉁䅁䅁䅆䅃牗湉䅁䅁䅁杷允䅁䅁䅑䅁䑁䅁䅷䅁䭁䅁䉳䅁䭁䅁䅯䅁䭁䅁䍑䅁䉁䅁䅁允䅁䅁䅕䉯癯匳䝑ぃ䵁䅉䅅䅁䕁䅁䅁睁䵁䅁䅁权㥃允䅁权䕁䅁䅁权䕁杁䅁允䅁䅁䅅䅁啁䱁潂杴䅍䅁䅁䍄䉁䅁䅁䅂䅁䅁䅍䅄䅁䅁䅯其䅅䅁䅯权䅁䅁䅯䅂䅉䅁䅅䅁䉁䅁䅁兂䱃佢㝦晱䡅䅷杷允䅁䅁䅑䅁䑁䅁䅷䅁䭁乁䉧䅁䭁䅁䅑䅁䭁䅁䍑䅁䉁䅁䅁允䅁䉁䅑乇乒杁䅁䅁䵁䅉䅅䅁䕁䅁䅁睁䵁䅁䅁权噂允䅁权剁䅁䅁权䕁杁䅁允䅁䅁䅅䅁啁䩁塄栵䅕䅁䅁䍄䉁䅁䅁䅂䅁䅁䅍䅄䅁䅁䅯內䅅䅁䅯充䅁䅁䅯䅂䅉䅁䅅䅁䉁䅁䅁䅆睄㠰䈲䅁䅁䅁杷允䅁䅁䅑䅁䑁䅁䅷䅁䭁䍁䅁䅁䭁䅁䅑䅁䭁䅁䍑䅁䉁䅁䅁允䅁䉁䅑䠫䩃睁䅁䅁䵁䅉䅅䅁䕁䅁䅁睁䵁䅁䅁权䝁允䅁权䭁䅁䅁权䕁杁䅁允䅁䅁䅅䅁䙁䝁㝑〳丫硆䅤䍄䉁䅁䅁䅂䅁䅁䅍䅄䅁䅁䅯䅣䅅䅁䅯䅂䅁䅁䅯䅂䅉䅁䅅䅁䉁䅁䅁䅆䥁入䩉䅁䅁䅁杷允䅁䅁䅑䅁䑁䅁䅷䅁䭁偁䉉䅁䭁䉁䅅䅁䭁䅁䍑䅁䉁䅁䅁允䅁䉁䅑䉁⽱睆䅁䅁䵁䅉䅅䅁䕁䅁䅁睁䵁䅁䅁权䩂䅁䅁权䕁䅁䅁权䕁杁䅁允䅁䅁䅅䅁啁偁剒䅥䅁䅁䅁䍄䉁䅁䅁䅂䅁䅁䅍䅄䅁䅁䅯睵䅅䅁䅯充䅁䅁䅯䅂䅉䅁䅅䅁䉁䅁䅁䅆䅃ㅎさ䅁䅁䅁杷允䅁䅁䅑䅁䑁䅁䅷䅁䭁偁䉍䅁䭁䉁䅅䅁䭁䅁䍑䅁䉁䅁䅁允䅁䉁䅑䍧硄䅌䅁䅁䵁䅉䅅䅁䕁䅁䅁睁䵁䅁䅁权い允䅁权䕁䅁䅁权䕁杁䅁允䅁䅁䅅䅁啁䉁偩䅶䅁䅁䅁䍄䉁䅁䅁䅂䅁䅁䅍䅄䅁䅁䅯䄹䅅䅁䅯充䅁䅁䅯䅂䅉䅁䅅䅁䉁䅁䅁䅆䅁扷圴䅁䅁䅁杷允䅁䅁䅑䅁䑁䅁䅷䅁䭁䍁䉧䅁䭁䅁䅑䅁䭁䅁䍑䅁䉁䅁䅁允䅁䉁䅑䌴流允䅁䅁䵁䅉䅅䅁䕁䅁䅁睁䵁䅁䅁权呄䅁䅁权䕁䅁䅁权䕁杁䅁允䅁䅁䅅䅁啁䩁啨䅍䅅䅁䅁䍄䉁䅁䅁䅂䅁䅁䅍䅄䅁䅁䅯眰䅁䅁䅯权䅁䅁䅯䅂䅉䅁䅅䅁䉁䅁䅁兂㥁瑃橥䱣嘰䅑杷允䅁䅁䅑䅁䑁䅁䅷䅁䭁乁䅳䅁䭁䅁䅑䅁䭁䅁䍑䅁䉁䅁䅁允䅁䉁䅑䭋朱允䅁䅁䵁䅉䅅䅁䕁䅁䅁睁䵁䅁䅁权扄䅁䅁权剁䅁䅁权䕁杁䅁允䅁䅁䅅䅁啁䅁橂䑱䄸䅁䅁䍄䉁䅁䅁䅂䅁䅁䅍䅄䅁䅁䅯朸䅁䅁䅯权䅁䅁䅯䅂䅉䅁䅅䅁䉁䅁䅁兂啁歲桦桥䑑䅑杷允䅁䅁䅑䅁䑁䅁䅷䅁䭁䥁䅕䅁䭁䅁䅑䅁䭁䅁䍑䅁䉁䅁䅁允䅁䉁䅑䕁呁杁䅁䅁䵁䅉䅅䅁䕁䅁䅁睁䵁䅁䅁权䥁允䅁权䕁䅁䅁权䕁杁䅁允䅁䅁䅅䅁啁偁偨杖䅉䅁䅁䍄䉁䅁䅁䅂䅁䅁䅍䅄䅁䅁䅯䅩䅅䅁䅯䅂䅁䅁䅯䅂䅉䅁䅅䅁䉁䅁䅁䅆兂乴䅣䅁䅁䅁杷允䅁䅁䅑䅁䑁䅁䅷䅁䭁䱁䉙䅁䭁䉁䅅䅁䭁䅁䍑䅁䉁䅁䅁允䅁䉁䅑䕩䵥睁䅁䅁䵁䅉䅅䅁䕁䅁䅁睁䵁䅁䅁权㉄允䅁权剁䅁䅁权䕁杁䅁允䅁䅁䅅䅁啁䥁奃ㅺ䅧䅁䅁䍄䉁䅁䅁䅂䅁䅁䅍䅄䅁䅁䅯䅺䅁䅁䅯䅂䅁䅁䅯䅂䅉䅁䅅䅁䉁䅁䅁䅆奃睖䉯䅁䅁䅁杷允䅁䅁䅑䅁䑁䅁䅷䅁䭁䵁䅷䅁䭁䅁䅯䅁䭁䅁䍑䅁䉁䅁䅁允䅁䅁䅕㡧䭄啯㉗㜹䴸䅉䅅䅁䕁䅁䅁睁䵁䅁䅁权佄允䅁权剁䅁䅁权䕁杁䅁允䅁䅁䅅䅁啁䙁晩砫䅅䅁䅁䍄䉁䅁䅁䅂䅁䅁䅍䅄䅁䅁䅯䅢䅁䅁䅯充䅁䅁䅯䅂䅉䅁䅅䅁䉁䅁䅁䅆䅂䉮湁䅁䅁䅁杷允䅁䅁䅑䅁䑁䅁䅷䅁䭁䍁䅫䅁䭁䅁䅑䅁䭁䅁䍑䅁䉁䅁䅁允䅁䉁䅑䕉啇䅁䅁䅁䵁䅉䅅䅁䕁䅁䅁睁䵁䅁䅁权㍄允䅁权䕁䅁䅁权䕁杁䅁允䅁䅁䅅䅁啁䵁桨䉊䅅䅁䅁䍄䉁䅁䅁䅂䅁䅁䅍䅄䅁䅁䅯䄫䅅䅁䅯䅂䅁䅁䅯䅂䅉䅁䅅䅁䉁䅁䅁䅆䙂㠵䅁䅁䅁䅁杷允䅁䅁䅑䅁䑁䅁䅷䅁䭁䵁䉷䅁䭁䉁䅅䅁䭁䅁䍑䅁䉁䅁䅁允䅁䉁䅑䙷䍎䅇䅁䅁䵁䅉䅅䅁䕁䅁䅁睁䵁䅁䅁权摂允䅁权䕁䅁䅁权䕁杁䅁允䅁䅁䅅䅁啁偁䉂䅆䅁䅁䅁䍄䉁䅁䅁䅂䅁䅁䅍䅄䅁䅁䅯兘䅅䅁䅯充䅁䅁䅯䅂䅉䅁䅅䅁䉁䅁䅁䅆䅂扃䝁䅁䅁䅁杷允䅁䅁䅑䅁䑁䅁䅷䅁䭁偁䉫䅁䭁䅁䅯䅁䭁䅁䍑䅁䉁䅁䅁允䅁䅁䅕噋偹癷潕䕃䵁䅉䅅䅁䕁䅁䅁睁䵁䅁䅁权橄允䅁权剁䅁䅁权䕁杁䅁允䅁䅁䅅䅁啁䥁㕄⽗䅣䅁䅁䍄䉁䅁䅁䅂䅁䅁䅍䅄䅁䅁䅯䅮䅁䅁䅯䅂䅁䅁䅯䅂䅉䅁䅅䅁䉁䅁䅁䅆䥄㝒䅧䅁䅁䅁杷允䅁䅁䅑䅁䑁䅁䅷䅁䭁䩁䅷䅁䭁䉁䅅䅁䭁䅁䍑䅁䉁䅁䅁允䅁䉁䅑䅫⭋䅈䅁䅁䵁䅉䅅䅁䕁䅁䅁睁䵁䅁䅁权煁允䅁权䭁䅁䅁权䕁杁䅁允䅁䅁䅅䅁䙁䡁啳歲桦来䅸䍄䉁䅁䅁䅂䅁䅁䅍䅄䅁䅁䅯睺䅅䅁䅯权䅁䅁䅯䅂䅉䅁䅅䅁䉁䅁䅁兂㙃兓䍷㑋⭦睐杷允䅁䅁䅑䅁䑁䅁䅷䅁䭁䥁䈴䅁䭁䉁䅅䅁䭁䅁䍑䅁䉁䅁䅁允䅁䉁䅑䥑捉睁䅁䅁䵁䅉䅅䅁䕁䅁䅁睁䵁䅁䅁权橄䅁䅁权䕁䅁䅁权䕁杁䅁允䅁䅁䅅䅁啁䉁䙧杵䅁䅁䅁䍄䉁䅁䅁䅂䅁䅁䅍䅄䅁䅁䅯朴䅁䅁䅯充䅁䅁䅯䅂䅉䅁䅅䅁䉁䅁䅁䅆奁愯穷䅁䅁䅁杷允䅁䅁䅑䅁䑁䅁䅷䅁䭁佁䅍䅁䭁䉁䅅䅁䭁䅁䍑䅁䉁䅁䅁允䅁䉁䅑乁呡睊䅁䅁䵁䅉䅅䅁䕁䅁䅁睁䵁䅁䅁权捄允䅁权䕁䅁䅁权䕁杁䅁允䅁䅁䅅䅁啁䙁䥃祉䅉䅁䅁䍄䉁䅁䅁䅂䅁䅁䅍䅄䅁䅁䅯䄯䅅䅁䅯权䅁䅁䅯䅂䅉䅁䅅䅁䉁䅁䅁兂摄䅊䉡啬位䅑杷允䅁䅁䅑䅁䑁䅁䅷䅁䭁䥁䉯䅁䭁䅁䅑䅁䭁䅁䍑䅁䉁䅁䅁允䅁䉁䅑潕煉䅁䅁䅁䵁䅉䅅䅁䕁䅁䅁睁䵁䅁䅁权煁䅁䅁权剁䅁䅁权䕁杁䅁允䅁䅁䅅䅁啁佁慂栲䅉䅁䅁䍄䉁䅁䅁䅂䅁䅁䅍䅄䅁䅁䅯杋䅁䅁䅯权䅁䅁䅯䅂䅉䅁䅅䅁䉁䅁䅁兂卂䉵䘶ㄶ䥅䅑杷允䅁䅁䅑䅁䑁䅁䅷䅁䭁䥁䈸䅁䭁䅁䅯䅁䭁䅁䍑䅁䉁䅁䅁允䅁䅁䅕⼵灵搸乊樲䴸䅉䅅䅁䕁䅁䅁睁䵁䅁䅁权敂允䅁权䕁䅁䅁权䕁杁䅁允䅁䅁䅅䅁啁偁ぁ睋䅁䅁䅁䍄䉁䅁䅁䅂䅁䅁䅍䅄䅁䅁䅯兮䅁䅁䅯充䅁䅁䅯䅂䅉䅁䅅䅁䉁䅁䅁䅆奂㡆獍䅁䅁䅁杷允䅁䅁䅑䅁䑁䅁䅷䅁䭁偁䈰䅁䭁䅁䅑䅁䭁䅁䍑䅁䉁䅁䅁允䅁䉁䅑䝏佰䅁䅁䅁䵁䅉䅅䅁䕁䅁䅁睁䵁䅁䅁权㝄允䅁权䕁䅁䅁权䕁杁䅁允䅁䅁䅅䅁啁乁瑂兏䅁䅁䅁䍄䉁䅁䅁䅂䅁䅁䅍䅄䅁䅁䅯眫䅅䅁䅯充䅁䅁䅯䅂䅉䅁䅅䅁䉁䅁䅁䅆䅁㠱䝣䅁䅁䅁杷允䅁䅁䅑䅁䑁䅁䅷䅁䭁䵁䉳䅁䭁䅁䅑䅁䭁䅁䍑䅁䉁䅁䅁允䅁䉁䅑䔫偒䅁䅁䅁䵁䅉䅅䅁䕁䅁䅁睁䵁䅁䅁权⭄允䅁权䭁䅁䅁权䕁杁䅁允䅁䅁䅅䅁䙁䡁㥅瑃橥䍍䅤䍄䉁䅁䅁䅂䅁䅁䅍䅄䅁䅁䅯杅䅅䅁䅯䅂䅁䅁䅯䅂䅉䅁䅅䅁䉁䅁䅁䅆歁坌䅧䅁䅁䅁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</si>
</sst>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0.0%"/>
    <numFmt numFmtId="166" formatCode="_(* #,##0.000_);_(* \(#,##0.000\);_(* &quot;-&quot;??_);_(@_)"/>
  </numFmts>
  <fonts count="5">
    <font>
      <sz val="11"/>
      <color theme="1"/>
      <name val="Calibri"/>
      <family val="2"/>
      <scheme val="minor"/>
    </font>
    <font>
      <sz val="11"/>
      <color theme="1"/>
      <name val="Calibri"/>
      <family val="2"/>
      <scheme val="minor"/>
    </font>
    <font>
      <sz val="8"/>
      <name val="Arial"/>
      <family val="2"/>
    </font>
    <font>
      <b/>
      <sz val="7"/>
      <color rgb="FFCCCCCC"/>
      <name val="Arial"/>
      <family val="2"/>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3">
    <xf numFmtId="0" fontId="0" fillId="0" borderId="0" xfId="0"/>
    <xf numFmtId="164" fontId="2" fillId="0" borderId="0" xfId="1" applyNumberFormat="1" applyFont="1"/>
    <xf numFmtId="0" fontId="2" fillId="0" borderId="0" xfId="0" applyFont="1"/>
    <xf numFmtId="165" fontId="2" fillId="0" borderId="0" xfId="2" applyNumberFormat="1" applyFont="1"/>
    <xf numFmtId="3" fontId="0" fillId="0" borderId="0" xfId="0" applyNumberFormat="1" applyAlignment="1">
      <alignment horizontal="right"/>
    </xf>
    <xf numFmtId="4" fontId="0" fillId="0" borderId="0" xfId="0" applyNumberFormat="1" applyAlignment="1">
      <alignment horizontal="right"/>
    </xf>
    <xf numFmtId="166" fontId="0" fillId="2" borderId="0" xfId="1" applyNumberFormat="1" applyFont="1" applyFill="1"/>
    <xf numFmtId="10" fontId="0" fillId="0" borderId="0" xfId="2" applyNumberFormat="1" applyFont="1"/>
    <xf numFmtId="0" fontId="3" fillId="0" borderId="0" xfId="0" applyFont="1"/>
    <xf numFmtId="0" fontId="0" fillId="0" borderId="0" xfId="0" applyAlignment="1">
      <alignment horizontal="left"/>
    </xf>
    <xf numFmtId="14" fontId="0" fillId="0" borderId="0" xfId="0" applyNumberFormat="1" applyAlignment="1">
      <alignment horizontal="right"/>
    </xf>
    <xf numFmtId="0" fontId="0" fillId="0" borderId="0" xfId="0" applyAlignment="1"/>
    <xf numFmtId="0" fontId="4" fillId="0" borderId="0" xfId="0" applyFont="1"/>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C2806-2364-4DB6-A521-15CCF42B56BC}">
  <dimension ref="A1:A36"/>
  <sheetViews>
    <sheetView workbookViewId="0"/>
  </sheetViews>
  <sheetFormatPr defaultRowHeight="15"/>
  <sheetData>
    <row r="1" spans="1:1">
      <c r="A1" t="s">
        <v>2045</v>
      </c>
    </row>
    <row r="2" spans="1:1">
      <c r="A2" t="s">
        <v>2046</v>
      </c>
    </row>
    <row r="3" spans="1:1">
      <c r="A3" t="s">
        <v>2047</v>
      </c>
    </row>
    <row r="4" spans="1:1">
      <c r="A4" t="s">
        <v>2048</v>
      </c>
    </row>
    <row r="5" spans="1:1">
      <c r="A5" t="s">
        <v>2049</v>
      </c>
    </row>
    <row r="6" spans="1:1">
      <c r="A6" t="s">
        <v>2050</v>
      </c>
    </row>
    <row r="7" spans="1:1">
      <c r="A7" t="s">
        <v>2051</v>
      </c>
    </row>
    <row r="8" spans="1:1">
      <c r="A8" t="s">
        <v>2052</v>
      </c>
    </row>
    <row r="9" spans="1:1">
      <c r="A9" t="s">
        <v>2053</v>
      </c>
    </row>
    <row r="10" spans="1:1">
      <c r="A10" t="s">
        <v>2054</v>
      </c>
    </row>
    <row r="11" spans="1:1">
      <c r="A11" t="s">
        <v>2055</v>
      </c>
    </row>
    <row r="12" spans="1:1">
      <c r="A12" t="s">
        <v>2056</v>
      </c>
    </row>
    <row r="13" spans="1:1">
      <c r="A13" t="s">
        <v>2057</v>
      </c>
    </row>
    <row r="14" spans="1:1">
      <c r="A14" t="s">
        <v>2058</v>
      </c>
    </row>
    <row r="15" spans="1:1">
      <c r="A15" t="s">
        <v>2059</v>
      </c>
    </row>
    <row r="16" spans="1:1">
      <c r="A16" t="s">
        <v>2060</v>
      </c>
    </row>
    <row r="17" spans="1:1">
      <c r="A17" t="s">
        <v>2061</v>
      </c>
    </row>
    <row r="18" spans="1:1">
      <c r="A18" t="s">
        <v>2062</v>
      </c>
    </row>
    <row r="19" spans="1:1">
      <c r="A19" t="s">
        <v>2063</v>
      </c>
    </row>
    <row r="20" spans="1:1">
      <c r="A20" t="s">
        <v>2064</v>
      </c>
    </row>
    <row r="21" spans="1:1">
      <c r="A21" t="s">
        <v>2065</v>
      </c>
    </row>
    <row r="22" spans="1:1">
      <c r="A22" t="s">
        <v>2066</v>
      </c>
    </row>
    <row r="23" spans="1:1">
      <c r="A23" t="s">
        <v>2067</v>
      </c>
    </row>
    <row r="24" spans="1:1">
      <c r="A24" t="s">
        <v>2068</v>
      </c>
    </row>
    <row r="25" spans="1:1">
      <c r="A25" t="s">
        <v>2069</v>
      </c>
    </row>
    <row r="26" spans="1:1">
      <c r="A26" t="s">
        <v>2070</v>
      </c>
    </row>
    <row r="27" spans="1:1">
      <c r="A27" t="s">
        <v>2071</v>
      </c>
    </row>
    <row r="28" spans="1:1">
      <c r="A28" t="s">
        <v>2072</v>
      </c>
    </row>
    <row r="29" spans="1:1">
      <c r="A29" t="s">
        <v>2073</v>
      </c>
    </row>
    <row r="30" spans="1:1">
      <c r="A30" t="s">
        <v>2074</v>
      </c>
    </row>
    <row r="31" spans="1:1">
      <c r="A31" t="s">
        <v>2075</v>
      </c>
    </row>
    <row r="32" spans="1:1">
      <c r="A32" t="s">
        <v>2076</v>
      </c>
    </row>
    <row r="33" spans="1:1">
      <c r="A33" t="s">
        <v>2077</v>
      </c>
    </row>
    <row r="34" spans="1:1">
      <c r="A34" t="s">
        <v>2078</v>
      </c>
    </row>
    <row r="35" spans="1:1">
      <c r="A35" t="s">
        <v>2079</v>
      </c>
    </row>
    <row r="36" spans="1:1">
      <c r="A36" t="s">
        <v>2080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B04D6-B6F1-4132-AE6E-7EC1BE155281}">
  <dimension ref="A1:N607"/>
  <sheetViews>
    <sheetView topLeftCell="A492" zoomScale="85" zoomScaleNormal="85" workbookViewId="0">
      <selection activeCell="A513" sqref="A513:XFD557"/>
    </sheetView>
  </sheetViews>
  <sheetFormatPr defaultRowHeight="15"/>
  <cols>
    <col min="1" max="1" width="16.85546875" bestFit="1" customWidth="1"/>
    <col min="2" max="2" width="23.140625" bestFit="1" customWidth="1"/>
    <col min="3" max="3" width="45.7109375" bestFit="1" customWidth="1"/>
    <col min="4" max="4" width="52.7109375" bestFit="1" customWidth="1"/>
    <col min="5" max="5" width="56.7109375" bestFit="1" customWidth="1"/>
    <col min="6" max="6" width="15.28515625" customWidth="1"/>
    <col min="7" max="7" width="15.5703125" customWidth="1"/>
    <col min="8" max="8" width="10.5703125" customWidth="1"/>
    <col min="9" max="10" width="21.5703125" bestFit="1" customWidth="1"/>
    <col min="11" max="11" width="44.7109375" bestFit="1" customWidth="1"/>
    <col min="12" max="14" width="21.5703125" bestFit="1" customWidth="1"/>
  </cols>
  <sheetData>
    <row r="1" spans="1:14" s="12" customFormat="1">
      <c r="A1" s="12" t="str" cm="1">
        <f t="array" ref="A1">_xll.ciqfunctions.udf.CIQRANGE("^SPX", "IQ_CONSTITUENTS", 1, 700, , , , , "Constituents")</f>
        <v>Constituents</v>
      </c>
      <c r="B1" s="12" t="s">
        <v>1029</v>
      </c>
      <c r="C1" s="12" t="s">
        <v>1030</v>
      </c>
      <c r="D1" s="12" t="s">
        <v>1031</v>
      </c>
      <c r="E1" s="12" t="s">
        <v>1032</v>
      </c>
      <c r="F1" s="12" t="s">
        <v>1033</v>
      </c>
      <c r="G1" s="12" t="s">
        <v>1034</v>
      </c>
      <c r="H1" s="12" t="s">
        <v>1035</v>
      </c>
      <c r="I1" s="12" t="s">
        <v>1637</v>
      </c>
      <c r="J1" s="12" t="s">
        <v>1638</v>
      </c>
      <c r="K1" s="12" t="s">
        <v>1639</v>
      </c>
      <c r="L1" s="12" t="s">
        <v>1641</v>
      </c>
      <c r="M1" s="12" t="s">
        <v>1640</v>
      </c>
      <c r="N1" s="12" t="s">
        <v>1642</v>
      </c>
    </row>
    <row r="2" spans="1:14">
      <c r="A2" s="11" t="s">
        <v>6</v>
      </c>
      <c r="B2" s="9" t="str">
        <f>_xll.SNL.Clients.Office.Excel.Functions.SPG(A2, "IQ_SECTOR")</f>
        <v>Industrials</v>
      </c>
      <c r="C2" s="9" t="str">
        <f>_xll.SNL.Clients.Office.Excel.Functions.SPG(A2, "IQ_INDUSTRY_GROUP")</f>
        <v>Capital Goods</v>
      </c>
      <c r="D2" s="9" t="str">
        <f>_xll.SNL.Clients.Office.Excel.Functions.SPG(A2, "IQ_INDUSTRY")</f>
        <v>Industrial Conglomerates</v>
      </c>
      <c r="E2" s="9" t="str">
        <f>_xll.SNL.Clients.Office.Excel.Functions.SPG(A2, "IQ_PRIMARY_INDUSTRY")</f>
        <v>Industrial Conglomerates</v>
      </c>
      <c r="F2" s="9" t="str">
        <f>_xll.SNL.Clients.Office.Excel.Functions.SPG(A2, "NAICS_CODE", "Primary")</f>
        <v>999977 - Conglomerates</v>
      </c>
      <c r="G2" s="9" t="str">
        <f>_xll.SNL.Clients.Office.Excel.Functions.SPG(A2, "SP_TOPICTAG")</f>
        <v>Industrial Automation; Dentistry; Respiratory</v>
      </c>
      <c r="H2" s="5">
        <f>_xll.SNL.Clients.Office.Excel.Functions.SPG(A2, "SP_PCT_SHARES_OWNED_ALL_INSTITUTIONS")</f>
        <v>68.92</v>
      </c>
      <c r="I2" s="9" t="str">
        <f>_xll.SNL.Clients.Office.Excel.Functions.SPG(A2, "RD_CREDIT_RATING_GLOBAL", "Issuer Credit Rating", "Local Currency LT|0")</f>
        <v>BBB+</v>
      </c>
      <c r="J2" s="9" t="str">
        <f>_xll.SNL.Clients.Office.Excel.Functions.SPG(A2, "RD_CWOL_GLOBAL", "Issuer Credit Rating", "Local Currency LT|0")</f>
        <v>Negative</v>
      </c>
      <c r="K2" s="9" t="str">
        <f>_xll.SNL.Clients.Office.Excel.Functions.SPG(A2, "RD_RATING_ACTION_GLOBAL", "Issuer Credit Rating", "Local Currency LT|0")</f>
        <v>CreditWatch/Outlook (05/08/2024)</v>
      </c>
      <c r="L2" s="10">
        <f>_xll.SNL.Clients.Office.Excel.Functions.SPG(A2, "RD_LAST_REVIEW_DATE_GLOBAL", "Issuer Credit Rating", "Local Currency LT")</f>
        <v>45586</v>
      </c>
      <c r="M2" s="10">
        <f>_xll.SNL.Clients.Office.Excel.Functions.SPG(A2, "RD_CREDIT_RATING_DATE_GLOBAL", "Issuer Credit Rating", "Local Currency LT|0")</f>
        <v>45168</v>
      </c>
      <c r="N2" s="10">
        <f>_xll.SNL.Clients.Office.Excel.Functions.SPG(A2, "RD_CREDIT_WATCH_OUTLOOK_DATE_GLOBAL", "Issuer Credit Rating", "Local Currency LT|0")</f>
        <v>45420</v>
      </c>
    </row>
    <row r="3" spans="1:14">
      <c r="A3" s="11" t="s">
        <v>7</v>
      </c>
      <c r="B3" s="9" t="str">
        <f>_xll.SNL.Clients.Office.Excel.Functions.SPG(A3, "IQ_SECTOR")</f>
        <v>Industrials</v>
      </c>
      <c r="C3" s="9" t="str">
        <f>_xll.SNL.Clients.Office.Excel.Functions.SPG(A3, "IQ_INDUSTRY_GROUP")</f>
        <v>Capital Goods</v>
      </c>
      <c r="D3" s="9" t="str">
        <f>_xll.SNL.Clients.Office.Excel.Functions.SPG(A3, "IQ_INDUSTRY")</f>
        <v>Building Products</v>
      </c>
      <c r="E3" s="9" t="str">
        <f>_xll.SNL.Clients.Office.Excel.Functions.SPG(A3, "IQ_PRIMARY_INDUSTRY")</f>
        <v>Building Products</v>
      </c>
      <c r="F3" s="9" t="str">
        <f>_xll.SNL.Clients.Office.Excel.Functions.SPG(A3, "NAICS_CODE", "Primary")</f>
        <v>3352 - Household Appliance Manufacturing</v>
      </c>
      <c r="G3" s="9" t="str">
        <f>_xll.SNL.Clients.Office.Excel.Functions.SPG(A3, "SP_TOPICTAG")</f>
        <v/>
      </c>
      <c r="H3" s="5">
        <f>_xll.SNL.Clients.Office.Excel.Functions.SPG(A3, "SP_PCT_SHARES_OWNED_ALL_INSTITUTIONS")</f>
        <v>78.89</v>
      </c>
      <c r="I3" s="9" t="str">
        <f>_xll.SNL.Clients.Office.Excel.Functions.SPG(A3, "RD_CREDIT_RATING_GLOBAL", "Issuer Credit Rating", "Local Currency LT|0")</f>
        <v/>
      </c>
      <c r="J3" s="9" t="str">
        <f>_xll.SNL.Clients.Office.Excel.Functions.SPG(A3, "RD_CWOL_GLOBAL", "Issuer Credit Rating", "Local Currency LT|0")</f>
        <v/>
      </c>
      <c r="K3" s="9" t="str">
        <f>_xll.SNL.Clients.Office.Excel.Functions.SPG(A3, "RD_RATING_ACTION_GLOBAL", "Issuer Credit Rating", "Local Currency LT|0")</f>
        <v/>
      </c>
      <c r="L3" s="10" t="str">
        <f>_xll.SNL.Clients.Office.Excel.Functions.SPG(A3, "RD_LAST_REVIEW_DATE_GLOBAL", "Issuer Credit Rating", "Local Currency LT")</f>
        <v/>
      </c>
      <c r="M3" s="10" t="str">
        <f>_xll.SNL.Clients.Office.Excel.Functions.SPG(A3, "RD_CREDIT_RATING_DATE_GLOBAL", "Issuer Credit Rating", "Local Currency LT|0")</f>
        <v/>
      </c>
      <c r="N3" s="10" t="str">
        <f>_xll.SNL.Clients.Office.Excel.Functions.SPG(A3, "RD_CREDIT_WATCH_OUTLOOK_DATE_GLOBAL", "Issuer Credit Rating", "Local Currency LT|0")</f>
        <v/>
      </c>
    </row>
    <row r="4" spans="1:14">
      <c r="A4" s="11" t="s">
        <v>8</v>
      </c>
      <c r="B4" s="9" t="str">
        <f>_xll.SNL.Clients.Office.Excel.Functions.SPG(A4, "IQ_SECTOR")</f>
        <v>Health Care</v>
      </c>
      <c r="C4" s="9" t="str">
        <f>_xll.SNL.Clients.Office.Excel.Functions.SPG(A4, "IQ_INDUSTRY_GROUP")</f>
        <v>Health Care Equipment and Services</v>
      </c>
      <c r="D4" s="9" t="str">
        <f>_xll.SNL.Clients.Office.Excel.Functions.SPG(A4, "IQ_INDUSTRY")</f>
        <v>Health Care Equipment and Supplies</v>
      </c>
      <c r="E4" s="9" t="str">
        <f>_xll.SNL.Clients.Office.Excel.Functions.SPG(A4, "IQ_PRIMARY_INDUSTRY")</f>
        <v>Health Care Equipment</v>
      </c>
      <c r="F4" s="9" t="str">
        <f>_xll.SNL.Clients.Office.Excel.Functions.SPG(A4, "NAICS_CODE", "Primary")</f>
        <v>339112 - Surgical and Medical Instrument Manufacturing</v>
      </c>
      <c r="G4" s="9" t="str">
        <f>_xll.SNL.Clients.Office.Excel.Functions.SPG(A4, "SP_TOPICTAG")</f>
        <v>Health Diagnostics; Nutraceutical; Cardiovascular; Infectious Diseases; Neurology; Pain Management; Respiratory</v>
      </c>
      <c r="H4" s="5">
        <f>_xll.SNL.Clients.Office.Excel.Functions.SPG(A4, "SP_PCT_SHARES_OWNED_ALL_INSTITUTIONS")</f>
        <v>77.13</v>
      </c>
      <c r="I4" s="9" t="str">
        <f>_xll.SNL.Clients.Office.Excel.Functions.SPG(A4, "RD_CREDIT_RATING_GLOBAL", "Issuer Credit Rating", "Local Currency LT|0")</f>
        <v>AA-</v>
      </c>
      <c r="J4" s="9" t="str">
        <f>_xll.SNL.Clients.Office.Excel.Functions.SPG(A4, "RD_CWOL_GLOBAL", "Issuer Credit Rating", "Local Currency LT|0")</f>
        <v>Stable</v>
      </c>
      <c r="K4" s="9" t="str">
        <f>_xll.SNL.Clients.Office.Excel.Functions.SPG(A4, "RD_RATING_ACTION_GLOBAL", "Issuer Credit Rating", "Local Currency LT|0")</f>
        <v>Upgrade | CreditWatch/Outlook (03/09/2022)</v>
      </c>
      <c r="L4" s="10">
        <f>_xll.SNL.Clients.Office.Excel.Functions.SPG(A4, "RD_LAST_REVIEW_DATE_GLOBAL", "Issuer Credit Rating", "Local Currency LT")</f>
        <v>45435</v>
      </c>
      <c r="M4" s="10">
        <f>_xll.SNL.Clients.Office.Excel.Functions.SPG(A4, "RD_CREDIT_RATING_DATE_GLOBAL", "Issuer Credit Rating", "Local Currency LT|0")</f>
        <v>44629</v>
      </c>
      <c r="N4" s="10">
        <f>_xll.SNL.Clients.Office.Excel.Functions.SPG(A4, "RD_CREDIT_WATCH_OUTLOOK_DATE_GLOBAL", "Issuer Credit Rating", "Local Currency LT|0")</f>
        <v>44629</v>
      </c>
    </row>
    <row r="5" spans="1:14">
      <c r="A5" s="11" t="s">
        <v>9</v>
      </c>
      <c r="B5" s="9" t="str">
        <f>_xll.SNL.Clients.Office.Excel.Functions.SPG(A5, "IQ_SECTOR")</f>
        <v>Health Care</v>
      </c>
      <c r="C5" s="9" t="str">
        <f>_xll.SNL.Clients.Office.Excel.Functions.SPG(A5, "IQ_INDUSTRY_GROUP")</f>
        <v>Pharmaceuticals, Biotechnology and Life Sciences</v>
      </c>
      <c r="D5" s="9" t="str">
        <f>_xll.SNL.Clients.Office.Excel.Functions.SPG(A5, "IQ_INDUSTRY")</f>
        <v>Biotechnology</v>
      </c>
      <c r="E5" s="9" t="str">
        <f>_xll.SNL.Clients.Office.Excel.Functions.SPG(A5, "IQ_PRIMARY_INDUSTRY")</f>
        <v>Biotechnology</v>
      </c>
      <c r="F5" s="9" t="str">
        <f>_xll.SNL.Clients.Office.Excel.Functions.SPG(A5, "NAICS_CODE", "Primary")</f>
        <v>325414 - Biological Product (except Diagnostic) Manufacturing</v>
      </c>
      <c r="G5" s="9" t="str">
        <f>_xll.SNL.Clients.Office.Excel.Functions.SPG(A5, "SP_TOPICTAG")</f>
        <v>Dermatology; Endocrinology; Gastroenterology; Immunology; Neurology; Oncology; Ophthalmology</v>
      </c>
      <c r="H5" s="5">
        <f>_xll.SNL.Clients.Office.Excel.Functions.SPG(A5, "SP_PCT_SHARES_OWNED_ALL_INSTITUTIONS")</f>
        <v>73.319999999999993</v>
      </c>
      <c r="I5" s="9" t="str">
        <f>_xll.SNL.Clients.Office.Excel.Functions.SPG(A5, "RD_CREDIT_RATING_GLOBAL", "Issuer Credit Rating", "Local Currency LT|0")</f>
        <v>A-</v>
      </c>
      <c r="J5" s="9" t="str">
        <f>_xll.SNL.Clients.Office.Excel.Functions.SPG(A5, "RD_CWOL_GLOBAL", "Issuer Credit Rating", "Local Currency LT|0")</f>
        <v>Stable</v>
      </c>
      <c r="K5" s="9" t="str">
        <f>_xll.SNL.Clients.Office.Excel.Functions.SPG(A5, "RD_RATING_ACTION_GLOBAL", "Issuer Credit Rating", "Local Currency LT|0")</f>
        <v>Upgrade | CreditWatch/Outlook (11/02/2023)</v>
      </c>
      <c r="L5" s="10">
        <f>_xll.SNL.Clients.Office.Excel.Functions.SPG(A5, "RD_LAST_REVIEW_DATE_GLOBAL", "Issuer Credit Rating", "Local Currency LT")</f>
        <v>45621</v>
      </c>
      <c r="M5" s="10">
        <f>_xll.SNL.Clients.Office.Excel.Functions.SPG(A5, "RD_CREDIT_RATING_DATE_GLOBAL", "Issuer Credit Rating", "Local Currency LT|0")</f>
        <v>45232</v>
      </c>
      <c r="N5" s="10">
        <f>_xll.SNL.Clients.Office.Excel.Functions.SPG(A5, "RD_CREDIT_WATCH_OUTLOOK_DATE_GLOBAL", "Issuer Credit Rating", "Local Currency LT|0")</f>
        <v>45232</v>
      </c>
    </row>
    <row r="6" spans="1:14">
      <c r="A6" s="11" t="s">
        <v>10</v>
      </c>
      <c r="B6" s="9" t="str">
        <f>_xll.SNL.Clients.Office.Excel.Functions.SPG(A6, "IQ_SECTOR")</f>
        <v>Information Technology</v>
      </c>
      <c r="C6" s="9" t="str">
        <f>_xll.SNL.Clients.Office.Excel.Functions.SPG(A6, "IQ_INDUSTRY_GROUP")</f>
        <v>Software and Services</v>
      </c>
      <c r="D6" s="9" t="str">
        <f>_xll.SNL.Clients.Office.Excel.Functions.SPG(A6, "IQ_INDUSTRY")</f>
        <v>IT Services</v>
      </c>
      <c r="E6" s="9" t="str">
        <f>_xll.SNL.Clients.Office.Excel.Functions.SPG(A6, "IQ_PRIMARY_INDUSTRY")</f>
        <v>IT Consulting and Other Services</v>
      </c>
      <c r="F6" s="9" t="str">
        <f>_xll.SNL.Clients.Office.Excel.Functions.SPG(A6, "NAICS_CODE", "Primary")</f>
        <v>541511 - Custom Computer Programming Services</v>
      </c>
      <c r="G6" s="9" t="str">
        <f>_xll.SNL.Clients.Office.Excel.Functions.SPG(A6, "SP_TOPICTAG")</f>
        <v>Software Development; Cloud Management; Data Integration; Machine Learning; Cloud Infrastructure; Process Automation; Artificial Intelligence</v>
      </c>
      <c r="H6" s="5">
        <f>_xll.SNL.Clients.Office.Excel.Functions.SPG(A6, "SP_PCT_SHARES_OWNED_ALL_INSTITUTIONS")</f>
        <v>78.819999999999993</v>
      </c>
      <c r="I6" s="9" t="str">
        <f>_xll.SNL.Clients.Office.Excel.Functions.SPG(A6, "RD_CREDIT_RATING_GLOBAL", "Issuer Credit Rating", "Local Currency LT|0")</f>
        <v>AA-</v>
      </c>
      <c r="J6" s="9" t="str">
        <f>_xll.SNL.Clients.Office.Excel.Functions.SPG(A6, "RD_CWOL_GLOBAL", "Issuer Credit Rating", "Local Currency LT|0")</f>
        <v>Stable</v>
      </c>
      <c r="K6" s="9" t="str">
        <f>_xll.SNL.Clients.Office.Excel.Functions.SPG(A6, "RD_RATING_ACTION_GLOBAL", "Issuer Credit Rating", "Local Currency LT|0")</f>
        <v>Upgrade | CreditWatch/Outlook (05/10/2021)</v>
      </c>
      <c r="L6" s="10">
        <f>_xll.SNL.Clients.Office.Excel.Functions.SPG(A6, "RD_LAST_REVIEW_DATE_GLOBAL", "Issuer Credit Rating", "Local Currency LT")</f>
        <v>45566</v>
      </c>
      <c r="M6" s="10">
        <f>_xll.SNL.Clients.Office.Excel.Functions.SPG(A6, "RD_CREDIT_RATING_DATE_GLOBAL", "Issuer Credit Rating", "Local Currency LT|0")</f>
        <v>44326</v>
      </c>
      <c r="N6" s="10">
        <f>_xll.SNL.Clients.Office.Excel.Functions.SPG(A6, "RD_CREDIT_WATCH_OUTLOOK_DATE_GLOBAL", "Issuer Credit Rating", "Local Currency LT|0")</f>
        <v>44326</v>
      </c>
    </row>
    <row r="7" spans="1:14">
      <c r="A7" s="11" t="s">
        <v>11</v>
      </c>
      <c r="B7" s="9" t="str">
        <f>_xll.SNL.Clients.Office.Excel.Functions.SPG(A7, "IQ_SECTOR")</f>
        <v>Information Technology</v>
      </c>
      <c r="C7" s="9" t="str">
        <f>_xll.SNL.Clients.Office.Excel.Functions.SPG(A7, "IQ_INDUSTRY_GROUP")</f>
        <v>Software and Services</v>
      </c>
      <c r="D7" s="9" t="str">
        <f>_xll.SNL.Clients.Office.Excel.Functions.SPG(A7, "IQ_INDUSTRY")</f>
        <v>Software</v>
      </c>
      <c r="E7" s="9" t="str">
        <f>_xll.SNL.Clients.Office.Excel.Functions.SPG(A7, "IQ_PRIMARY_INDUSTRY")</f>
        <v>Application Software</v>
      </c>
      <c r="F7" s="9" t="str">
        <f>_xll.SNL.Clients.Office.Excel.Functions.SPG(A7, "NAICS_CODE", "Primary")</f>
        <v>513210 - Software Publishers</v>
      </c>
      <c r="G7" s="9" t="str">
        <f>_xll.SNL.Clients.Office.Excel.Functions.SPG(A7, "SP_TOPICTAG")</f>
        <v>Software Development; Machine Learning; Customer Relationship Management; Cloud Infrastructure; Team Collaboration; Content Creation; Artificial Intelligence</v>
      </c>
      <c r="H7" s="5">
        <f>_xll.SNL.Clients.Office.Excel.Functions.SPG(A7, "SP_PCT_SHARES_OWNED_ALL_INSTITUTIONS")</f>
        <v>84.15</v>
      </c>
      <c r="I7" s="9" t="str">
        <f>_xll.SNL.Clients.Office.Excel.Functions.SPG(A7, "RD_CREDIT_RATING_GLOBAL", "Issuer Credit Rating", "Local Currency LT|0")</f>
        <v>A+</v>
      </c>
      <c r="J7" s="9" t="str">
        <f>_xll.SNL.Clients.Office.Excel.Functions.SPG(A7, "RD_CWOL_GLOBAL", "Issuer Credit Rating", "Local Currency LT|0")</f>
        <v>Stable</v>
      </c>
      <c r="K7" s="9" t="str">
        <f>_xll.SNL.Clients.Office.Excel.Functions.SPG(A7, "RD_RATING_ACTION_GLOBAL", "Issuer Credit Rating", "Local Currency LT|0")</f>
        <v>Upgrade | CreditWatch/Outlook (07/16/2021)</v>
      </c>
      <c r="L7" s="10">
        <f>_xll.SNL.Clients.Office.Excel.Functions.SPG(A7, "RD_LAST_REVIEW_DATE_GLOBAL", "Issuer Credit Rating", "Local Currency LT")</f>
        <v>45404</v>
      </c>
      <c r="M7" s="10">
        <f>_xll.SNL.Clients.Office.Excel.Functions.SPG(A7, "RD_CREDIT_RATING_DATE_GLOBAL", "Issuer Credit Rating", "Local Currency LT|0")</f>
        <v>44393</v>
      </c>
      <c r="N7" s="10">
        <f>_xll.SNL.Clients.Office.Excel.Functions.SPG(A7, "RD_CREDIT_WATCH_OUTLOOK_DATE_GLOBAL", "Issuer Credit Rating", "Local Currency LT|0")</f>
        <v>44393</v>
      </c>
    </row>
    <row r="8" spans="1:14">
      <c r="A8" s="11" t="s">
        <v>12</v>
      </c>
      <c r="B8" s="9" t="str">
        <f>_xll.SNL.Clients.Office.Excel.Functions.SPG(A8, "IQ_SECTOR")</f>
        <v>Information Technology</v>
      </c>
      <c r="C8" s="9" t="str">
        <f>_xll.SNL.Clients.Office.Excel.Functions.SPG(A8, "IQ_INDUSTRY_GROUP")</f>
        <v>Semiconductors and Semiconductor Equipment</v>
      </c>
      <c r="D8" s="9" t="str">
        <f>_xll.SNL.Clients.Office.Excel.Functions.SPG(A8, "IQ_INDUSTRY")</f>
        <v>Semiconductors and Semiconductor Equipment</v>
      </c>
      <c r="E8" s="9" t="str">
        <f>_xll.SNL.Clients.Office.Excel.Functions.SPG(A8, "IQ_PRIMARY_INDUSTRY")</f>
        <v>Semiconductors</v>
      </c>
      <c r="F8" s="9" t="str">
        <f>_xll.SNL.Clients.Office.Excel.Functions.SPG(A8, "NAICS_CODE", "Primary")</f>
        <v>334413 - Semiconductor and Related Device Manufacturing</v>
      </c>
      <c r="G8" s="9" t="str">
        <f>_xll.SNL.Clients.Office.Excel.Functions.SPG(A8, "SP_TOPICTAG")</f>
        <v>Computer Vision; Machine Learning; Cloud Infrastructure; Cloud Storage; Data Centers and Facilities; Data Center Technology; Artificial Intelligence</v>
      </c>
      <c r="H8" s="5">
        <f>_xll.SNL.Clients.Office.Excel.Functions.SPG(A8, "SP_PCT_SHARES_OWNED_ALL_INSTITUTIONS")</f>
        <v>69.510000000000005</v>
      </c>
      <c r="I8" s="9" t="str">
        <f>_xll.SNL.Clients.Office.Excel.Functions.SPG(A8, "RD_CREDIT_RATING_GLOBAL", "Issuer Credit Rating", "Local Currency LT|0")</f>
        <v>A</v>
      </c>
      <c r="J8" s="9" t="str">
        <f>_xll.SNL.Clients.Office.Excel.Functions.SPG(A8, "RD_CWOL_GLOBAL", "Issuer Credit Rating", "Local Currency LT|0")</f>
        <v>Stable</v>
      </c>
      <c r="K8" s="9" t="str">
        <f>_xll.SNL.Clients.Office.Excel.Functions.SPG(A8, "RD_RATING_ACTION_GLOBAL", "Issuer Credit Rating", "Local Currency LT|0")</f>
        <v>Upgrade | CreditWatch/Outlook (01/09/2025)</v>
      </c>
      <c r="L8" s="10">
        <f>_xll.SNL.Clients.Office.Excel.Functions.SPG(A8, "RD_LAST_REVIEW_DATE_GLOBAL", "Issuer Credit Rating", "Local Currency LT")</f>
        <v>45666</v>
      </c>
      <c r="M8" s="10">
        <f>_xll.SNL.Clients.Office.Excel.Functions.SPG(A8, "RD_CREDIT_RATING_DATE_GLOBAL", "Issuer Credit Rating", "Local Currency LT|0")</f>
        <v>45666</v>
      </c>
      <c r="N8" s="10">
        <f>_xll.SNL.Clients.Office.Excel.Functions.SPG(A8, "RD_CREDIT_WATCH_OUTLOOK_DATE_GLOBAL", "Issuer Credit Rating", "Local Currency LT|0")</f>
        <v>45666</v>
      </c>
    </row>
    <row r="9" spans="1:14">
      <c r="A9" s="11" t="s">
        <v>13</v>
      </c>
      <c r="B9" s="9" t="str">
        <f>_xll.SNL.Clients.Office.Excel.Functions.SPG(A9, "IQ_SECTOR")</f>
        <v>Financials</v>
      </c>
      <c r="C9" s="9" t="str">
        <f>_xll.SNL.Clients.Office.Excel.Functions.SPG(A9, "IQ_INDUSTRY_GROUP")</f>
        <v>Insurance</v>
      </c>
      <c r="D9" s="9" t="str">
        <f>_xll.SNL.Clients.Office.Excel.Functions.SPG(A9, "IQ_INDUSTRY")</f>
        <v>Insurance</v>
      </c>
      <c r="E9" s="9" t="str">
        <f>_xll.SNL.Clients.Office.Excel.Functions.SPG(A9, "IQ_PRIMARY_INDUSTRY")</f>
        <v>Life and Health Insurance</v>
      </c>
      <c r="F9" s="9" t="str">
        <f>_xll.SNL.Clients.Office.Excel.Functions.SPG(A9, "NAICS_CODE", "Primary")</f>
        <v>524113 - Direct Life Insurance Carriers</v>
      </c>
      <c r="G9" s="9" t="str">
        <f>_xll.SNL.Clients.Office.Excel.Functions.SPG(A9, "SP_TOPICTAG")</f>
        <v>Employee Benefits; End-of-Life Planning; Oncology</v>
      </c>
      <c r="H9" s="5">
        <f>_xll.SNL.Clients.Office.Excel.Functions.SPG(A9, "SP_PCT_SHARES_OWNED_ALL_INSTITUTIONS")</f>
        <v>69.69</v>
      </c>
      <c r="I9" s="9" t="str">
        <f>_xll.SNL.Clients.Office.Excel.Functions.SPG(A9, "RD_CREDIT_RATING_GLOBAL", "Issuer Credit Rating", "Local Currency LT|0")</f>
        <v>A-</v>
      </c>
      <c r="J9" s="9" t="str">
        <f>_xll.SNL.Clients.Office.Excel.Functions.SPG(A9, "RD_CWOL_GLOBAL", "Issuer Credit Rating", "Local Currency LT|0")</f>
        <v>Stable</v>
      </c>
      <c r="K9" s="9" t="str">
        <f>_xll.SNL.Clients.Office.Excel.Functions.SPG(A9, "RD_RATING_ACTION_GLOBAL", "Issuer Credit Rating", "Local Currency LT|0")</f>
        <v>CreditWatch/Outlook (06/09/2020)</v>
      </c>
      <c r="L9" s="10">
        <f>_xll.SNL.Clients.Office.Excel.Functions.SPG(A9, "RD_LAST_REVIEW_DATE_GLOBAL", "Issuer Credit Rating", "Local Currency LT")</f>
        <v>45692</v>
      </c>
      <c r="M9" s="10">
        <f>_xll.SNL.Clients.Office.Excel.Functions.SPG(A9, "RD_CREDIT_RATING_DATE_GLOBAL", "Issuer Credit Rating", "Local Currency LT|0")</f>
        <v>42263</v>
      </c>
      <c r="N9" s="10">
        <f>_xll.SNL.Clients.Office.Excel.Functions.SPG(A9, "RD_CREDIT_WATCH_OUTLOOK_DATE_GLOBAL", "Issuer Credit Rating", "Local Currency LT|0")</f>
        <v>43991</v>
      </c>
    </row>
    <row r="10" spans="1:14">
      <c r="A10" s="11" t="s">
        <v>14</v>
      </c>
      <c r="B10" s="9" t="str">
        <f>_xll.SNL.Clients.Office.Excel.Functions.SPG(A10, "IQ_SECTOR")</f>
        <v>Health Care</v>
      </c>
      <c r="C10" s="9" t="str">
        <f>_xll.SNL.Clients.Office.Excel.Functions.SPG(A10, "IQ_INDUSTRY_GROUP")</f>
        <v>Pharmaceuticals, Biotechnology and Life Sciences</v>
      </c>
      <c r="D10" s="9" t="str">
        <f>_xll.SNL.Clients.Office.Excel.Functions.SPG(A10, "IQ_INDUSTRY")</f>
        <v>Life Sciences Tools and Services</v>
      </c>
      <c r="E10" s="9" t="str">
        <f>_xll.SNL.Clients.Office.Excel.Functions.SPG(A10, "IQ_PRIMARY_INDUSTRY")</f>
        <v>Life Sciences Tools and Services</v>
      </c>
      <c r="F10" s="9" t="str">
        <f>_xll.SNL.Clients.Office.Excel.Functions.SPG(A10, "NAICS_CODE", "Primary")</f>
        <v>334516 - Analytical Laboratory Instrument Manufacturing</v>
      </c>
      <c r="G10" s="9" t="str">
        <f>_xll.SNL.Clients.Office.Excel.Functions.SPG(A10, "SP_TOPICTAG")</f>
        <v>Environmental Consulting; Health Diagnostics; Genetics; Process Automation; Immunology; Oncology</v>
      </c>
      <c r="H10" s="5">
        <f>_xll.SNL.Clients.Office.Excel.Functions.SPG(A10, "SP_PCT_SHARES_OWNED_ALL_INSTITUTIONS")</f>
        <v>90.58</v>
      </c>
      <c r="I10" s="9" t="str">
        <f>_xll.SNL.Clients.Office.Excel.Functions.SPG(A10, "RD_CREDIT_RATING_GLOBAL", "Issuer Credit Rating", "Local Currency LT|0")</f>
        <v>BBB+</v>
      </c>
      <c r="J10" s="9" t="str">
        <f>_xll.SNL.Clients.Office.Excel.Functions.SPG(A10, "RD_CWOL_GLOBAL", "Issuer Credit Rating", "Local Currency LT|0")</f>
        <v>Positive</v>
      </c>
      <c r="K10" s="9" t="str">
        <f>_xll.SNL.Clients.Office.Excel.Functions.SPG(A10, "RD_RATING_ACTION_GLOBAL", "Issuer Credit Rating", "Local Currency LT|0")</f>
        <v>CreditWatch/Outlook (07/21/2023)</v>
      </c>
      <c r="L10" s="10">
        <f>_xll.SNL.Clients.Office.Excel.Functions.SPG(A10, "RD_LAST_REVIEW_DATE_GLOBAL", "Issuer Credit Rating", "Local Currency LT")</f>
        <v>45398</v>
      </c>
      <c r="M10" s="10">
        <f>_xll.SNL.Clients.Office.Excel.Functions.SPG(A10, "RD_CREDIT_RATING_DATE_GLOBAL", "Issuer Credit Rating", "Local Currency LT|0")</f>
        <v>40899</v>
      </c>
      <c r="N10" s="10">
        <f>_xll.SNL.Clients.Office.Excel.Functions.SPG(A10, "RD_CREDIT_WATCH_OUTLOOK_DATE_GLOBAL", "Issuer Credit Rating", "Local Currency LT|0")</f>
        <v>45128</v>
      </c>
    </row>
    <row r="11" spans="1:14">
      <c r="A11" s="11" t="s">
        <v>15</v>
      </c>
      <c r="B11" s="9" t="str">
        <f>_xll.SNL.Clients.Office.Excel.Functions.SPG(A11, "IQ_SECTOR")</f>
        <v>Materials</v>
      </c>
      <c r="C11" s="9" t="str">
        <f>_xll.SNL.Clients.Office.Excel.Functions.SPG(A11, "IQ_INDUSTRY_GROUP")</f>
        <v>Materials</v>
      </c>
      <c r="D11" s="9" t="str">
        <f>_xll.SNL.Clients.Office.Excel.Functions.SPG(A11, "IQ_INDUSTRY")</f>
        <v>Chemicals</v>
      </c>
      <c r="E11" s="9" t="str">
        <f>_xll.SNL.Clients.Office.Excel.Functions.SPG(A11, "IQ_PRIMARY_INDUSTRY")</f>
        <v>Industrial Gases</v>
      </c>
      <c r="F11" s="9" t="str">
        <f>_xll.SNL.Clients.Office.Excel.Functions.SPG(A11, "NAICS_CODE", "Primary")</f>
        <v>325120 - Industrial Gas Manufacturing</v>
      </c>
      <c r="G11" s="9" t="str">
        <f>_xll.SNL.Clients.Office.Excel.Functions.SPG(A11, "SP_TOPICTAG")</f>
        <v>Clean Energy; CleanTech; ClimateTech; Utility Scale Solar; Onshore and Offshore Wind; Hydrogen</v>
      </c>
      <c r="H11" s="5">
        <f>_xll.SNL.Clients.Office.Excel.Functions.SPG(A11, "SP_PCT_SHARES_OWNED_ALL_INSTITUTIONS")</f>
        <v>91.39</v>
      </c>
      <c r="I11" s="9" t="str">
        <f>_xll.SNL.Clients.Office.Excel.Functions.SPG(A11, "RD_CREDIT_RATING_GLOBAL", "Issuer Credit Rating", "Local Currency LT|0")</f>
        <v>A</v>
      </c>
      <c r="J11" s="9" t="str">
        <f>_xll.SNL.Clients.Office.Excel.Functions.SPG(A11, "RD_CWOL_GLOBAL", "Issuer Credit Rating", "Local Currency LT|0")</f>
        <v>Negative</v>
      </c>
      <c r="K11" s="9" t="str">
        <f>_xll.SNL.Clients.Office.Excel.Functions.SPG(A11, "RD_RATING_ACTION_GLOBAL", "Issuer Credit Rating", "Local Currency LT|0")</f>
        <v>CreditWatch/Outlook (10/18/2024)</v>
      </c>
      <c r="L11" s="10">
        <f>_xll.SNL.Clients.Office.Excel.Functions.SPG(A11, "RD_LAST_REVIEW_DATE_GLOBAL", "Issuer Credit Rating", "Local Currency LT")</f>
        <v>45583</v>
      </c>
      <c r="M11" s="10">
        <f>_xll.SNL.Clients.Office.Excel.Functions.SPG(A11, "RD_CREDIT_RATING_DATE_GLOBAL", "Issuer Credit Rating", "Local Currency LT|0")</f>
        <v>35166</v>
      </c>
      <c r="N11" s="10">
        <f>_xll.SNL.Clients.Office.Excel.Functions.SPG(A11, "RD_CREDIT_WATCH_OUTLOOK_DATE_GLOBAL", "Issuer Credit Rating", "Local Currency LT|0")</f>
        <v>45583</v>
      </c>
    </row>
    <row r="12" spans="1:14">
      <c r="A12" s="11" t="s">
        <v>16</v>
      </c>
      <c r="B12" s="9" t="str">
        <f>_xll.SNL.Clients.Office.Excel.Functions.SPG(A12, "IQ_SECTOR")</f>
        <v>Consumer Discretionary</v>
      </c>
      <c r="C12" s="9" t="str">
        <f>_xll.SNL.Clients.Office.Excel.Functions.SPG(A12, "IQ_INDUSTRY_GROUP")</f>
        <v>Consumer Services</v>
      </c>
      <c r="D12" s="9" t="str">
        <f>_xll.SNL.Clients.Office.Excel.Functions.SPG(A12, "IQ_INDUSTRY")</f>
        <v>Hotels, Restaurants and Leisure</v>
      </c>
      <c r="E12" s="9" t="str">
        <f>_xll.SNL.Clients.Office.Excel.Functions.SPG(A12, "IQ_PRIMARY_INDUSTRY")</f>
        <v>Hotels, Resorts and Cruise Lines</v>
      </c>
      <c r="F12" s="9" t="str">
        <f>_xll.SNL.Clients.Office.Excel.Functions.SPG(A12, "NAICS_CODE", "Primary")</f>
        <v>561510 - Travel Agencies</v>
      </c>
      <c r="G12" s="9" t="str">
        <f>_xll.SNL.Clients.Office.Excel.Functions.SPG(A12, "SP_TOPICTAG")</f>
        <v>Adventure Travel; Business Travel; Tourism; Travel Accommodations; Collaborative Consumption</v>
      </c>
      <c r="H12" s="5">
        <f>_xll.SNL.Clients.Office.Excel.Functions.SPG(A12, "SP_PCT_SHARES_OWNED_ALL_INSTITUTIONS")</f>
        <v>56.55</v>
      </c>
      <c r="I12" s="9" t="str">
        <f>_xll.SNL.Clients.Office.Excel.Functions.SPG(A12, "RD_CREDIT_RATING_GLOBAL", "Issuer Credit Rating", "Local Currency LT|0")</f>
        <v/>
      </c>
      <c r="J12" s="9" t="str">
        <f>_xll.SNL.Clients.Office.Excel.Functions.SPG(A12, "RD_CWOL_GLOBAL", "Issuer Credit Rating", "Local Currency LT|0")</f>
        <v/>
      </c>
      <c r="K12" s="9" t="str">
        <f>_xll.SNL.Clients.Office.Excel.Functions.SPG(A12, "RD_RATING_ACTION_GLOBAL", "Issuer Credit Rating", "Local Currency LT|0")</f>
        <v/>
      </c>
      <c r="L12" s="10" t="str">
        <f>_xll.SNL.Clients.Office.Excel.Functions.SPG(A12, "RD_LAST_REVIEW_DATE_GLOBAL", "Issuer Credit Rating", "Local Currency LT")</f>
        <v/>
      </c>
      <c r="M12" s="10" t="str">
        <f>_xll.SNL.Clients.Office.Excel.Functions.SPG(A12, "RD_CREDIT_RATING_DATE_GLOBAL", "Issuer Credit Rating", "Local Currency LT|0")</f>
        <v/>
      </c>
      <c r="N12" s="10" t="str">
        <f>_xll.SNL.Clients.Office.Excel.Functions.SPG(A12, "RD_CREDIT_WATCH_OUTLOOK_DATE_GLOBAL", "Issuer Credit Rating", "Local Currency LT|0")</f>
        <v/>
      </c>
    </row>
    <row r="13" spans="1:14">
      <c r="A13" s="11" t="s">
        <v>17</v>
      </c>
      <c r="B13" s="9" t="str">
        <f>_xll.SNL.Clients.Office.Excel.Functions.SPG(A13, "IQ_SECTOR")</f>
        <v>Information Technology</v>
      </c>
      <c r="C13" s="9" t="str">
        <f>_xll.SNL.Clients.Office.Excel.Functions.SPG(A13, "IQ_INDUSTRY_GROUP")</f>
        <v>Software and Services</v>
      </c>
      <c r="D13" s="9" t="str">
        <f>_xll.SNL.Clients.Office.Excel.Functions.SPG(A13, "IQ_INDUSTRY")</f>
        <v>IT Services</v>
      </c>
      <c r="E13" s="9" t="str">
        <f>_xll.SNL.Clients.Office.Excel.Functions.SPG(A13, "IQ_PRIMARY_INDUSTRY")</f>
        <v>Internet Services and Infrastructure</v>
      </c>
      <c r="F13" s="9" t="str">
        <f>_xll.SNL.Clients.Office.Excel.Functions.SPG(A13, "NAICS_CODE", "Primary")</f>
        <v>513210 - Software Publishers</v>
      </c>
      <c r="G13" s="9" t="str">
        <f>_xll.SNL.Clients.Office.Excel.Functions.SPG(A13, "SP_TOPICTAG")</f>
        <v>Cloud Management; Data Integration; Data Protection; Cloud Infrastructure; Cloud Security; Cloud Storage; Network Security</v>
      </c>
      <c r="H13" s="5">
        <f>_xll.SNL.Clients.Office.Excel.Functions.SPG(A13, "SP_PCT_SHARES_OWNED_ALL_INSTITUTIONS")</f>
        <v>98.07</v>
      </c>
      <c r="I13" s="9" t="str">
        <f>_xll.SNL.Clients.Office.Excel.Functions.SPG(A13, "RD_CREDIT_RATING_GLOBAL", "Issuer Credit Rating", "Local Currency LT|0")</f>
        <v>BBB+</v>
      </c>
      <c r="J13" s="9" t="str">
        <f>_xll.SNL.Clients.Office.Excel.Functions.SPG(A13, "RD_CWOL_GLOBAL", "Issuer Credit Rating", "Local Currency LT|0")</f>
        <v>Stable</v>
      </c>
      <c r="K13" s="9" t="str">
        <f>_xll.SNL.Clients.Office.Excel.Functions.SPG(A13, "RD_RATING_ACTION_GLOBAL", "Issuer Credit Rating", "Local Currency LT|0")</f>
        <v>New Rating | CreditWatch/Outlook (08/08/2023)</v>
      </c>
      <c r="L13" s="10">
        <f>_xll.SNL.Clients.Office.Excel.Functions.SPG(A13, "RD_LAST_REVIEW_DATE_GLOBAL", "Issuer Credit Rating", "Local Currency LT")</f>
        <v>45495</v>
      </c>
      <c r="M13" s="10">
        <f>_xll.SNL.Clients.Office.Excel.Functions.SPG(A13, "RD_CREDIT_RATING_DATE_GLOBAL", "Issuer Credit Rating", "Local Currency LT|0")</f>
        <v>45146</v>
      </c>
      <c r="N13" s="10">
        <f>_xll.SNL.Clients.Office.Excel.Functions.SPG(A13, "RD_CREDIT_WATCH_OUTLOOK_DATE_GLOBAL", "Issuer Credit Rating", "Local Currency LT|0")</f>
        <v>45146</v>
      </c>
    </row>
    <row r="14" spans="1:14">
      <c r="A14" s="11" t="s">
        <v>18</v>
      </c>
      <c r="B14" s="9" t="str">
        <f>_xll.SNL.Clients.Office.Excel.Functions.SPG(A14, "IQ_SECTOR")</f>
        <v>Materials</v>
      </c>
      <c r="C14" s="9" t="str">
        <f>_xll.SNL.Clients.Office.Excel.Functions.SPG(A14, "IQ_INDUSTRY_GROUP")</f>
        <v>Materials</v>
      </c>
      <c r="D14" s="9" t="str">
        <f>_xll.SNL.Clients.Office.Excel.Functions.SPG(A14, "IQ_INDUSTRY")</f>
        <v>Chemicals</v>
      </c>
      <c r="E14" s="9" t="str">
        <f>_xll.SNL.Clients.Office.Excel.Functions.SPG(A14, "IQ_PRIMARY_INDUSTRY")</f>
        <v>Specialty Chemicals</v>
      </c>
      <c r="F14" s="9" t="str">
        <f>_xll.SNL.Clients.Office.Excel.Functions.SPG(A14, "NAICS_CODE", "Primary")</f>
        <v>325 - Chemical Manufacturing</v>
      </c>
      <c r="G14" s="9" t="str">
        <f>_xll.SNL.Clients.Office.Excel.Functions.SPG(A14, "SP_TOPICTAG")</f>
        <v>Energy Management; Energy Storage; Environmental Engineering; Disposal and Recycling; Water Purification; CleanTech; Pollution Control</v>
      </c>
      <c r="H14" s="5">
        <f>_xll.SNL.Clients.Office.Excel.Functions.SPG(A14, "SP_PCT_SHARES_OWNED_ALL_INSTITUTIONS")</f>
        <v>91.52</v>
      </c>
      <c r="I14" s="9" t="str">
        <f>_xll.SNL.Clients.Office.Excel.Functions.SPG(A14, "RD_CREDIT_RATING_GLOBAL", "Issuer Credit Rating", "Local Currency LT|0")</f>
        <v>BBB-</v>
      </c>
      <c r="J14" s="9" t="str">
        <f>_xll.SNL.Clients.Office.Excel.Functions.SPG(A14, "RD_CWOL_GLOBAL", "Issuer Credit Rating", "Local Currency LT|0")</f>
        <v>Negative</v>
      </c>
      <c r="K14" s="9" t="str">
        <f>_xll.SNL.Clients.Office.Excel.Functions.SPG(A14, "RD_RATING_ACTION_GLOBAL", "Issuer Credit Rating", "Local Currency LT|0")</f>
        <v>Downgrade | CreditWatch/Outlook (11/25/2024)</v>
      </c>
      <c r="L14" s="10">
        <f>_xll.SNL.Clients.Office.Excel.Functions.SPG(A14, "RD_LAST_REVIEW_DATE_GLOBAL", "Issuer Credit Rating", "Local Currency LT")</f>
        <v>45621</v>
      </c>
      <c r="M14" s="10">
        <f>_xll.SNL.Clients.Office.Excel.Functions.SPG(A14, "RD_CREDIT_RATING_DATE_GLOBAL", "Issuer Credit Rating", "Local Currency LT|0")</f>
        <v>45621</v>
      </c>
      <c r="N14" s="10">
        <f>_xll.SNL.Clients.Office.Excel.Functions.SPG(A14, "RD_CREDIT_WATCH_OUTLOOK_DATE_GLOBAL", "Issuer Credit Rating", "Local Currency LT|0")</f>
        <v>45621</v>
      </c>
    </row>
    <row r="15" spans="1:14">
      <c r="A15" s="11" t="s">
        <v>19</v>
      </c>
      <c r="B15" s="9" t="str">
        <f>_xll.SNL.Clients.Office.Excel.Functions.SPG(A15, "IQ_SECTOR")</f>
        <v>Real Estate</v>
      </c>
      <c r="C15" s="9" t="str">
        <f>_xll.SNL.Clients.Office.Excel.Functions.SPG(A15, "IQ_INDUSTRY_GROUP")</f>
        <v>Equity Real Estate Investment Trusts (REITs)</v>
      </c>
      <c r="D15" s="9" t="str">
        <f>_xll.SNL.Clients.Office.Excel.Functions.SPG(A15, "IQ_INDUSTRY")</f>
        <v>Health Care REITs</v>
      </c>
      <c r="E15" s="9" t="str">
        <f>_xll.SNL.Clients.Office.Excel.Functions.SPG(A15, "IQ_PRIMARY_INDUSTRY")</f>
        <v>Health Care REITs</v>
      </c>
      <c r="F15" s="9" t="str">
        <f>_xll.SNL.Clients.Office.Excel.Functions.SPG(A15, "NAICS_CODE", "Primary")</f>
        <v>531110 - Lessors of Residential Buildings and Dwellings</v>
      </c>
      <c r="G15" s="9" t="str">
        <f>_xll.SNL.Clients.Office.Excel.Functions.SPG(A15, "SP_TOPICTAG")</f>
        <v/>
      </c>
      <c r="H15" s="5">
        <f>_xll.SNL.Clients.Office.Excel.Functions.SPG(A15, "SP_PCT_SHARES_OWNED_ALL_INSTITUTIONS")</f>
        <v>81.11</v>
      </c>
      <c r="I15" s="9" t="str">
        <f>_xll.SNL.Clients.Office.Excel.Functions.SPG(A15, "RD_CREDIT_RATING_GLOBAL", "Issuer Credit Rating", "Local Currency LT|0")</f>
        <v>BBB+</v>
      </c>
      <c r="J15" s="9" t="str">
        <f>_xll.SNL.Clients.Office.Excel.Functions.SPG(A15, "RD_CWOL_GLOBAL", "Issuer Credit Rating", "Local Currency LT|0")</f>
        <v>Stable</v>
      </c>
      <c r="K15" s="9" t="str">
        <f>_xll.SNL.Clients.Office.Excel.Functions.SPG(A15, "RD_RATING_ACTION_GLOBAL", "Issuer Credit Rating", "Local Currency LT|0")</f>
        <v>CreditWatch/Outlook (01/24/2024)</v>
      </c>
      <c r="L15" s="10">
        <f>_xll.SNL.Clients.Office.Excel.Functions.SPG(A15, "RD_LAST_REVIEW_DATE_GLOBAL", "Issuer Credit Rating", "Local Currency LT")</f>
        <v>45324</v>
      </c>
      <c r="M15" s="10">
        <f>_xll.SNL.Clients.Office.Excel.Functions.SPG(A15, "RD_CREDIT_RATING_DATE_GLOBAL", "Issuer Credit Rating", "Local Currency LT|0")</f>
        <v>43507</v>
      </c>
      <c r="N15" s="10">
        <f>_xll.SNL.Clients.Office.Excel.Functions.SPG(A15, "RD_CREDIT_WATCH_OUTLOOK_DATE_GLOBAL", "Issuer Credit Rating", "Local Currency LT|0")</f>
        <v>45315</v>
      </c>
    </row>
    <row r="16" spans="1:14">
      <c r="A16" s="11" t="s">
        <v>20</v>
      </c>
      <c r="B16" s="9" t="str">
        <f>_xll.SNL.Clients.Office.Excel.Functions.SPG(A16, "IQ_SECTOR")</f>
        <v>Health Care</v>
      </c>
      <c r="C16" s="9" t="str">
        <f>_xll.SNL.Clients.Office.Excel.Functions.SPG(A16, "IQ_INDUSTRY_GROUP")</f>
        <v>Health Care Equipment and Services</v>
      </c>
      <c r="D16" s="9" t="str">
        <f>_xll.SNL.Clients.Office.Excel.Functions.SPG(A16, "IQ_INDUSTRY")</f>
        <v>Health Care Equipment and Supplies</v>
      </c>
      <c r="E16" s="9" t="str">
        <f>_xll.SNL.Clients.Office.Excel.Functions.SPG(A16, "IQ_PRIMARY_INDUSTRY")</f>
        <v>Health Care Supplies</v>
      </c>
      <c r="F16" s="9" t="str">
        <f>_xll.SNL.Clients.Office.Excel.Functions.SPG(A16, "NAICS_CODE", "Primary")</f>
        <v>339114 - Dental Equipment and Supplies Manufacturing</v>
      </c>
      <c r="G16" s="9" t="str">
        <f>_xll.SNL.Clients.Office.Excel.Functions.SPG(A16, "SP_TOPICTAG")</f>
        <v>Computer Vision; 3D Printing; Dentistry; Orthopaedics</v>
      </c>
      <c r="H16" s="5">
        <f>_xll.SNL.Clients.Office.Excel.Functions.SPG(A16, "SP_PCT_SHARES_OWNED_ALL_INSTITUTIONS")</f>
        <v>90.68</v>
      </c>
      <c r="I16" s="9" t="str">
        <f>_xll.SNL.Clients.Office.Excel.Functions.SPG(A16, "RD_CREDIT_RATING_GLOBAL", "Issuer Credit Rating", "Local Currency LT|0")</f>
        <v/>
      </c>
      <c r="J16" s="9" t="str">
        <f>_xll.SNL.Clients.Office.Excel.Functions.SPG(A16, "RD_CWOL_GLOBAL", "Issuer Credit Rating", "Local Currency LT|0")</f>
        <v/>
      </c>
      <c r="K16" s="9" t="str">
        <f>_xll.SNL.Clients.Office.Excel.Functions.SPG(A16, "RD_RATING_ACTION_GLOBAL", "Issuer Credit Rating", "Local Currency LT|0")</f>
        <v/>
      </c>
      <c r="L16" s="10" t="str">
        <f>_xll.SNL.Clients.Office.Excel.Functions.SPG(A16, "RD_LAST_REVIEW_DATE_GLOBAL", "Issuer Credit Rating", "Local Currency LT")</f>
        <v/>
      </c>
      <c r="M16" s="10" t="str">
        <f>_xll.SNL.Clients.Office.Excel.Functions.SPG(A16, "RD_CREDIT_RATING_DATE_GLOBAL", "Issuer Credit Rating", "Local Currency LT|0")</f>
        <v/>
      </c>
      <c r="N16" s="10" t="str">
        <f>_xll.SNL.Clients.Office.Excel.Functions.SPG(A16, "RD_CREDIT_WATCH_OUTLOOK_DATE_GLOBAL", "Issuer Credit Rating", "Local Currency LT|0")</f>
        <v/>
      </c>
    </row>
    <row r="17" spans="1:14">
      <c r="A17" s="11" t="s">
        <v>21</v>
      </c>
      <c r="B17" s="9" t="str">
        <f>_xll.SNL.Clients.Office.Excel.Functions.SPG(A17, "IQ_SECTOR")</f>
        <v>Industrials</v>
      </c>
      <c r="C17" s="9" t="str">
        <f>_xll.SNL.Clients.Office.Excel.Functions.SPG(A17, "IQ_INDUSTRY_GROUP")</f>
        <v>Capital Goods</v>
      </c>
      <c r="D17" s="9" t="str">
        <f>_xll.SNL.Clients.Office.Excel.Functions.SPG(A17, "IQ_INDUSTRY")</f>
        <v>Building Products</v>
      </c>
      <c r="E17" s="9" t="str">
        <f>_xll.SNL.Clients.Office.Excel.Functions.SPG(A17, "IQ_PRIMARY_INDUSTRY")</f>
        <v>Building Products</v>
      </c>
      <c r="F17" s="9" t="str">
        <f>_xll.SNL.Clients.Office.Excel.Functions.SPG(A17, "NAICS_CODE", "Primary")</f>
        <v>332510 - Hardware Manufacturing</v>
      </c>
      <c r="G17" s="9" t="str">
        <f>_xll.SNL.Clients.Office.Excel.Functions.SPG(A17, "SP_TOPICTAG")</f>
        <v>Physical Security; Smart Building; Identity and Access Management; Authorization and Access Control; Process Automation; Network Security; Security Management</v>
      </c>
      <c r="H17" s="5">
        <f>_xll.SNL.Clients.Office.Excel.Functions.SPG(A17, "SP_PCT_SHARES_OWNED_ALL_INSTITUTIONS")</f>
        <v>95.79</v>
      </c>
      <c r="I17" s="9" t="str">
        <f>_xll.SNL.Clients.Office.Excel.Functions.SPG(A17, "RD_CREDIT_RATING_GLOBAL", "Issuer Credit Rating", "Local Currency LT|0")</f>
        <v>BBB</v>
      </c>
      <c r="J17" s="9" t="str">
        <f>_xll.SNL.Clients.Office.Excel.Functions.SPG(A17, "RD_CWOL_GLOBAL", "Issuer Credit Rating", "Local Currency LT|0")</f>
        <v>Stable</v>
      </c>
      <c r="K17" s="9" t="str">
        <f>_xll.SNL.Clients.Office.Excel.Functions.SPG(A17, "RD_RATING_ACTION_GLOBAL", "Issuer Credit Rating", "Local Currency LT|0")</f>
        <v>Upgrade | CreditWatch/Outlook (06/28/2017)</v>
      </c>
      <c r="L17" s="10">
        <f>_xll.SNL.Clients.Office.Excel.Functions.SPG(A17, "RD_LAST_REVIEW_DATE_GLOBAL", "Issuer Credit Rating", "Local Currency LT")</f>
        <v>45413</v>
      </c>
      <c r="M17" s="10">
        <f>_xll.SNL.Clients.Office.Excel.Functions.SPG(A17, "RD_CREDIT_RATING_DATE_GLOBAL", "Issuer Credit Rating", "Local Currency LT|0")</f>
        <v>42914</v>
      </c>
      <c r="N17" s="10">
        <f>_xll.SNL.Clients.Office.Excel.Functions.SPG(A17, "RD_CREDIT_WATCH_OUTLOOK_DATE_GLOBAL", "Issuer Credit Rating", "Local Currency LT|0")</f>
        <v>42914</v>
      </c>
    </row>
    <row r="18" spans="1:14">
      <c r="A18" s="11" t="s">
        <v>22</v>
      </c>
      <c r="B18" s="9" t="str">
        <f>_xll.SNL.Clients.Office.Excel.Functions.SPG(A18, "IQ_SECTOR")</f>
        <v>Utilities</v>
      </c>
      <c r="C18" s="9" t="str">
        <f>_xll.SNL.Clients.Office.Excel.Functions.SPG(A18, "IQ_INDUSTRY_GROUP")</f>
        <v>Utilities</v>
      </c>
      <c r="D18" s="9" t="str">
        <f>_xll.SNL.Clients.Office.Excel.Functions.SPG(A18, "IQ_INDUSTRY")</f>
        <v>Electric Utilities</v>
      </c>
      <c r="E18" s="9" t="str">
        <f>_xll.SNL.Clients.Office.Excel.Functions.SPG(A18, "IQ_PRIMARY_INDUSTRY")</f>
        <v>Electric Utilities</v>
      </c>
      <c r="F18" s="9" t="str">
        <f>_xll.SNL.Clients.Office.Excel.Functions.SPG(A18, "NAICS_CODE", "Primary")</f>
        <v>22111 - Electric Power Generation</v>
      </c>
      <c r="G18" s="9" t="str">
        <f>_xll.SNL.Clients.Office.Excel.Functions.SPG(A18, "SP_TOPICTAG")</f>
        <v>Clean Energy; Energy Efficiency; Energy Management; Energy Storage; Power Grid; Utility Scale Solar</v>
      </c>
      <c r="H18" s="5">
        <f>_xll.SNL.Clients.Office.Excel.Functions.SPG(A18, "SP_PCT_SHARES_OWNED_ALL_INSTITUTIONS")</f>
        <v>81.56</v>
      </c>
      <c r="I18" s="9" t="str">
        <f>_xll.SNL.Clients.Office.Excel.Functions.SPG(A18, "RD_CREDIT_RATING_GLOBAL", "Issuer Credit Rating", "Local Currency LT|0")</f>
        <v>A-</v>
      </c>
      <c r="J18" s="9" t="str">
        <f>_xll.SNL.Clients.Office.Excel.Functions.SPG(A18, "RD_CWOL_GLOBAL", "Issuer Credit Rating", "Local Currency LT|0")</f>
        <v>Negative</v>
      </c>
      <c r="K18" s="9" t="str">
        <f>_xll.SNL.Clients.Office.Excel.Functions.SPG(A18, "RD_RATING_ACTION_GLOBAL", "Issuer Credit Rating", "Local Currency LT|0")</f>
        <v>CreditWatch/Outlook (03/01/2024)</v>
      </c>
      <c r="L18" s="10">
        <f>_xll.SNL.Clients.Office.Excel.Functions.SPG(A18, "RD_LAST_REVIEW_DATE_GLOBAL", "Issuer Credit Rating", "Local Currency LT")</f>
        <v>45622</v>
      </c>
      <c r="M18" s="10">
        <f>_xll.SNL.Clients.Office.Excel.Functions.SPG(A18, "RD_CREDIT_RATING_DATE_GLOBAL", "Issuer Credit Rating", "Local Currency LT|0")</f>
        <v>41285</v>
      </c>
      <c r="N18" s="10">
        <f>_xll.SNL.Clients.Office.Excel.Functions.SPG(A18, "RD_CREDIT_WATCH_OUTLOOK_DATE_GLOBAL", "Issuer Credit Rating", "Local Currency LT|0")</f>
        <v>45352</v>
      </c>
    </row>
    <row r="19" spans="1:14">
      <c r="A19" s="11" t="s">
        <v>23</v>
      </c>
      <c r="B19" s="9" t="str">
        <f>_xll.SNL.Clients.Office.Excel.Functions.SPG(A19, "IQ_SECTOR")</f>
        <v>Communication Services</v>
      </c>
      <c r="C19" s="9" t="str">
        <f>_xll.SNL.Clients.Office.Excel.Functions.SPG(A19, "IQ_INDUSTRY_GROUP")</f>
        <v>Media and Entertainment</v>
      </c>
      <c r="D19" s="9" t="str">
        <f>_xll.SNL.Clients.Office.Excel.Functions.SPG(A19, "IQ_INDUSTRY")</f>
        <v>Interactive Media and Services</v>
      </c>
      <c r="E19" s="9" t="str">
        <f>_xll.SNL.Clients.Office.Excel.Functions.SPG(A19, "IQ_PRIMARY_INDUSTRY")</f>
        <v>Interactive Media and Services</v>
      </c>
      <c r="F19" s="9" t="str">
        <f>_xll.SNL.Clients.Office.Excel.Functions.SPG(A19, "NAICS_CODE", "Primary")</f>
        <v>516210 - Media Streaming Distribution Services, Social Networks, and Other Media Networks and Content Providers</v>
      </c>
      <c r="G19" s="9" t="str">
        <f>_xll.SNL.Clients.Office.Excel.Functions.SPG(A19, "SP_TOPICTAG")</f>
        <v>Machine Learning; Wearables; Cloud Data Services; Cloud Infrastructure; Search Engine Optimization; Chatbot; Artificial Intelligence; GenAI</v>
      </c>
      <c r="H19" s="5">
        <f>_xll.SNL.Clients.Office.Excel.Functions.SPG(A19, "SP_PCT_SHARES_OWNED_ALL_INSTITUTIONS")</f>
        <v>65.459999999999994</v>
      </c>
      <c r="I19" s="9" t="str">
        <f>_xll.SNL.Clients.Office.Excel.Functions.SPG(A19, "RD_CREDIT_RATING_GLOBAL", "Issuer Credit Rating", "Local Currency LT|0")</f>
        <v>AA+</v>
      </c>
      <c r="J19" s="9" t="str">
        <f>_xll.SNL.Clients.Office.Excel.Functions.SPG(A19, "RD_CWOL_GLOBAL", "Issuer Credit Rating", "Local Currency LT|0")</f>
        <v>Stable</v>
      </c>
      <c r="K19" s="9" t="str">
        <f>_xll.SNL.Clients.Office.Excel.Functions.SPG(A19, "RD_RATING_ACTION_GLOBAL", "Issuer Credit Rating", "Local Currency LT|0")</f>
        <v>Upgrade | CreditWatch/Outlook (02/22/2017)</v>
      </c>
      <c r="L19" s="10">
        <f>_xll.SNL.Clients.Office.Excel.Functions.SPG(A19, "RD_LAST_REVIEW_DATE_GLOBAL", "Issuer Credit Rating", "Local Currency LT")</f>
        <v>45623</v>
      </c>
      <c r="M19" s="10">
        <f>_xll.SNL.Clients.Office.Excel.Functions.SPG(A19, "RD_CREDIT_RATING_DATE_GLOBAL", "Issuer Credit Rating", "Local Currency LT|0")</f>
        <v>42788</v>
      </c>
      <c r="N19" s="10">
        <f>_xll.SNL.Clients.Office.Excel.Functions.SPG(A19, "RD_CREDIT_WATCH_OUTLOOK_DATE_GLOBAL", "Issuer Credit Rating", "Local Currency LT|0")</f>
        <v>42788</v>
      </c>
    </row>
    <row r="20" spans="1:14">
      <c r="A20" s="11" t="s">
        <v>24</v>
      </c>
      <c r="B20" s="9" t="str">
        <f>_xll.SNL.Clients.Office.Excel.Functions.SPG(A20, "IQ_SECTOR")</f>
        <v>Communication Services</v>
      </c>
      <c r="C20" s="9" t="str">
        <f>_xll.SNL.Clients.Office.Excel.Functions.SPG(A20, "IQ_INDUSTRY_GROUP")</f>
        <v>Media and Entertainment</v>
      </c>
      <c r="D20" s="9" t="str">
        <f>_xll.SNL.Clients.Office.Excel.Functions.SPG(A20, "IQ_INDUSTRY")</f>
        <v>Interactive Media and Services</v>
      </c>
      <c r="E20" s="9" t="str">
        <f>_xll.SNL.Clients.Office.Excel.Functions.SPG(A20, "IQ_PRIMARY_INDUSTRY")</f>
        <v>Interactive Media and Services</v>
      </c>
      <c r="F20" s="9" t="str">
        <f>_xll.SNL.Clients.Office.Excel.Functions.SPG(A20, "NAICS_CODE", "Primary")</f>
        <v>516210 - Media Streaming Distribution Services, Social Networks, and Other Media Networks and Content Providers</v>
      </c>
      <c r="G20" s="9" t="str">
        <f>_xll.SNL.Clients.Office.Excel.Functions.SPG(A20, "SP_TOPICTAG")</f>
        <v>Machine Learning; Wearables; Cloud Data Services; Cloud Infrastructure; Search Engine Optimization; Chatbot; Artificial Intelligence; GenAI</v>
      </c>
      <c r="H20" s="5">
        <f>_xll.SNL.Clients.Office.Excel.Functions.SPG(A20, "SP_PCT_SHARES_OWNED_ALL_INSTITUTIONS")</f>
        <v>65.459999999999994</v>
      </c>
      <c r="I20" s="9" t="str">
        <f>_xll.SNL.Clients.Office.Excel.Functions.SPG(A20, "RD_CREDIT_RATING_GLOBAL", "Issuer Credit Rating", "Local Currency LT|0")</f>
        <v>AA+</v>
      </c>
      <c r="J20" s="9" t="str">
        <f>_xll.SNL.Clients.Office.Excel.Functions.SPG(A20, "RD_CWOL_GLOBAL", "Issuer Credit Rating", "Local Currency LT|0")</f>
        <v>Stable</v>
      </c>
      <c r="K20" s="9" t="str">
        <f>_xll.SNL.Clients.Office.Excel.Functions.SPG(A20, "RD_RATING_ACTION_GLOBAL", "Issuer Credit Rating", "Local Currency LT|0")</f>
        <v>Upgrade | CreditWatch/Outlook (02/22/2017)</v>
      </c>
      <c r="L20" s="10">
        <f>_xll.SNL.Clients.Office.Excel.Functions.SPG(A20, "RD_LAST_REVIEW_DATE_GLOBAL", "Issuer Credit Rating", "Local Currency LT")</f>
        <v>45623</v>
      </c>
      <c r="M20" s="10">
        <f>_xll.SNL.Clients.Office.Excel.Functions.SPG(A20, "RD_CREDIT_RATING_DATE_GLOBAL", "Issuer Credit Rating", "Local Currency LT|0")</f>
        <v>42788</v>
      </c>
      <c r="N20" s="10">
        <f>_xll.SNL.Clients.Office.Excel.Functions.SPG(A20, "RD_CREDIT_WATCH_OUTLOOK_DATE_GLOBAL", "Issuer Credit Rating", "Local Currency LT|0")</f>
        <v>42788</v>
      </c>
    </row>
    <row r="21" spans="1:14">
      <c r="A21" s="11" t="s">
        <v>25</v>
      </c>
      <c r="B21" s="9" t="str">
        <f>_xll.SNL.Clients.Office.Excel.Functions.SPG(A21, "IQ_SECTOR")</f>
        <v>Consumer Staples</v>
      </c>
      <c r="C21" s="9" t="str">
        <f>_xll.SNL.Clients.Office.Excel.Functions.SPG(A21, "IQ_INDUSTRY_GROUP")</f>
        <v>Food, Beverage and Tobacco</v>
      </c>
      <c r="D21" s="9" t="str">
        <f>_xll.SNL.Clients.Office.Excel.Functions.SPG(A21, "IQ_INDUSTRY")</f>
        <v>Tobacco</v>
      </c>
      <c r="E21" s="9" t="str">
        <f>_xll.SNL.Clients.Office.Excel.Functions.SPG(A21, "IQ_PRIMARY_INDUSTRY")</f>
        <v>Tobacco</v>
      </c>
      <c r="F21" s="9" t="str">
        <f>_xll.SNL.Clients.Office.Excel.Functions.SPG(A21, "NAICS_CODE", "Primary")</f>
        <v>312230 - Tobacco Manufacturing</v>
      </c>
      <c r="G21" s="9" t="str">
        <f>_xll.SNL.Clients.Office.Excel.Functions.SPG(A21, "SP_TOPICTAG")</f>
        <v/>
      </c>
      <c r="H21" s="5">
        <f>_xll.SNL.Clients.Office.Excel.Functions.SPG(A21, "SP_PCT_SHARES_OWNED_ALL_INSTITUTIONS")</f>
        <v>60.45</v>
      </c>
      <c r="I21" s="9" t="str">
        <f>_xll.SNL.Clients.Office.Excel.Functions.SPG(A21, "RD_CREDIT_RATING_GLOBAL", "Issuer Credit Rating", "Local Currency LT|0")</f>
        <v>BBB</v>
      </c>
      <c r="J21" s="9" t="str">
        <f>_xll.SNL.Clients.Office.Excel.Functions.SPG(A21, "RD_CWOL_GLOBAL", "Issuer Credit Rating", "Local Currency LT|0")</f>
        <v>Positive</v>
      </c>
      <c r="K21" s="9" t="str">
        <f>_xll.SNL.Clients.Office.Excel.Functions.SPG(A21, "RD_RATING_ACTION_GLOBAL", "Issuer Credit Rating", "Local Currency LT|0")</f>
        <v>CreditWatch/Outlook (06/16/2023)</v>
      </c>
      <c r="L21" s="10">
        <f>_xll.SNL.Clients.Office.Excel.Functions.SPG(A21, "RD_LAST_REVIEW_DATE_GLOBAL", "Issuer Credit Rating", "Local Currency LT")</f>
        <v>45342</v>
      </c>
      <c r="M21" s="10">
        <f>_xll.SNL.Clients.Office.Excel.Functions.SPG(A21, "RD_CREDIT_RATING_DATE_GLOBAL", "Issuer Credit Rating", "Local Currency LT|0")</f>
        <v>43454</v>
      </c>
      <c r="N21" s="10">
        <f>_xll.SNL.Clients.Office.Excel.Functions.SPG(A21, "RD_CREDIT_WATCH_OUTLOOK_DATE_GLOBAL", "Issuer Credit Rating", "Local Currency LT|0")</f>
        <v>45093</v>
      </c>
    </row>
    <row r="22" spans="1:14">
      <c r="A22" s="11" t="s">
        <v>26</v>
      </c>
      <c r="B22" s="9" t="str">
        <f>_xll.SNL.Clients.Office.Excel.Functions.SPG(A22, "IQ_SECTOR")</f>
        <v>Consumer Discretionary</v>
      </c>
      <c r="C22" s="9" t="str">
        <f>_xll.SNL.Clients.Office.Excel.Functions.SPG(A22, "IQ_INDUSTRY_GROUP")</f>
        <v>Consumer Discretionary Distribution and Retail</v>
      </c>
      <c r="D22" s="9" t="str">
        <f>_xll.SNL.Clients.Office.Excel.Functions.SPG(A22, "IQ_INDUSTRY")</f>
        <v>Broadline Retail</v>
      </c>
      <c r="E22" s="9" t="str">
        <f>_xll.SNL.Clients.Office.Excel.Functions.SPG(A22, "IQ_PRIMARY_INDUSTRY")</f>
        <v>Broadline Retail</v>
      </c>
      <c r="F22" s="9" t="str">
        <f>_xll.SNL.Clients.Office.Excel.Functions.SPG(A22, "NAICS_CODE", "Primary")</f>
        <v>44-45 - Retail Trade</v>
      </c>
      <c r="G22" s="9" t="str">
        <f>_xll.SNL.Clients.Office.Excel.Functions.SPG(A22, "SP_TOPICTAG")</f>
        <v>Fintech; Machine Learning; Cloud Data Services; Cloud Infrastructure; Cloud Storage; Artificial Intelligence; Online Payments; GenAI; Utility Scale Solar; Onshore and Offshore Wind</v>
      </c>
      <c r="H22" s="5">
        <f>_xll.SNL.Clients.Office.Excel.Functions.SPG(A22, "SP_PCT_SHARES_OWNED_ALL_INSTITUTIONS")</f>
        <v>62.62</v>
      </c>
      <c r="I22" s="9" t="str">
        <f>_xll.SNL.Clients.Office.Excel.Functions.SPG(A22, "RD_CREDIT_RATING_GLOBAL", "Issuer Credit Rating", "Local Currency LT|0")</f>
        <v>AA</v>
      </c>
      <c r="J22" s="9" t="str">
        <f>_xll.SNL.Clients.Office.Excel.Functions.SPG(A22, "RD_CWOL_GLOBAL", "Issuer Credit Rating", "Local Currency LT|0")</f>
        <v>Stable</v>
      </c>
      <c r="K22" s="9" t="str">
        <f>_xll.SNL.Clients.Office.Excel.Functions.SPG(A22, "RD_RATING_ACTION_GLOBAL", "Issuer Credit Rating", "Local Currency LT|0")</f>
        <v>Upgrade | CreditWatch/Outlook (06/10/2021)</v>
      </c>
      <c r="L22" s="10">
        <f>_xll.SNL.Clients.Office.Excel.Functions.SPG(A22, "RD_LAST_REVIEW_DATE_GLOBAL", "Issuer Credit Rating", "Local Currency LT")</f>
        <v>45425</v>
      </c>
      <c r="M22" s="10">
        <f>_xll.SNL.Clients.Office.Excel.Functions.SPG(A22, "RD_CREDIT_RATING_DATE_GLOBAL", "Issuer Credit Rating", "Local Currency LT|0")</f>
        <v>44357</v>
      </c>
      <c r="N22" s="10">
        <f>_xll.SNL.Clients.Office.Excel.Functions.SPG(A22, "RD_CREDIT_WATCH_OUTLOOK_DATE_GLOBAL", "Issuer Credit Rating", "Local Currency LT|0")</f>
        <v>44357</v>
      </c>
    </row>
    <row r="23" spans="1:14">
      <c r="A23" s="11" t="s">
        <v>27</v>
      </c>
      <c r="B23" s="9" t="str">
        <f>_xll.SNL.Clients.Office.Excel.Functions.SPG(A23, "IQ_SECTOR")</f>
        <v>Materials</v>
      </c>
      <c r="C23" s="9" t="str">
        <f>_xll.SNL.Clients.Office.Excel.Functions.SPG(A23, "IQ_INDUSTRY_GROUP")</f>
        <v>Materials</v>
      </c>
      <c r="D23" s="9" t="str">
        <f>_xll.SNL.Clients.Office.Excel.Functions.SPG(A23, "IQ_INDUSTRY")</f>
        <v>Containers and Packaging</v>
      </c>
      <c r="E23" s="9" t="str">
        <f>_xll.SNL.Clients.Office.Excel.Functions.SPG(A23, "IQ_PRIMARY_INDUSTRY")</f>
        <v>Paper and Plastic Packaging Products and Materials</v>
      </c>
      <c r="F23" s="9" t="str">
        <f>_xll.SNL.Clients.Office.Excel.Functions.SPG(A23, "NAICS_CODE", "Primary")</f>
        <v>3222 - Converted Paper Product Manufacturing</v>
      </c>
      <c r="G23" s="9" t="str">
        <f>_xll.SNL.Clients.Office.Excel.Functions.SPG(A23, "SP_TOPICTAG")</f>
        <v>Packaging Services</v>
      </c>
      <c r="H23" s="5">
        <f>_xll.SNL.Clients.Office.Excel.Functions.SPG(A23, "SP_PCT_SHARES_OWNED_ALL_INSTITUTIONS")</f>
        <v>61.77</v>
      </c>
      <c r="I23" s="9" t="str">
        <f>_xll.SNL.Clients.Office.Excel.Functions.SPG(A23, "RD_CREDIT_RATING_GLOBAL", "Issuer Credit Rating", "Local Currency LT|0")</f>
        <v>BBB</v>
      </c>
      <c r="J23" s="9" t="str">
        <f>_xll.SNL.Clients.Office.Excel.Functions.SPG(A23, "RD_CWOL_GLOBAL", "Issuer Credit Rating", "Local Currency LT|0")</f>
        <v>Stable</v>
      </c>
      <c r="K23" s="9" t="str">
        <f>_xll.SNL.Clients.Office.Excel.Functions.SPG(A23, "RD_RATING_ACTION_GLOBAL", "Issuer Credit Rating", "Local Currency LT|0")</f>
        <v>New Rating | CreditWatch/Outlook (06/11/2019)</v>
      </c>
      <c r="L23" s="10">
        <f>_xll.SNL.Clients.Office.Excel.Functions.SPG(A23, "RD_LAST_REVIEW_DATE_GLOBAL", "Issuer Credit Rating", "Local Currency LT")</f>
        <v>45602</v>
      </c>
      <c r="M23" s="10">
        <f>_xll.SNL.Clients.Office.Excel.Functions.SPG(A23, "RD_CREDIT_RATING_DATE_GLOBAL", "Issuer Credit Rating", "Local Currency LT|0")</f>
        <v>43627</v>
      </c>
      <c r="N23" s="10">
        <f>_xll.SNL.Clients.Office.Excel.Functions.SPG(A23, "RD_CREDIT_WATCH_OUTLOOK_DATE_GLOBAL", "Issuer Credit Rating", "Local Currency LT|0")</f>
        <v>43627</v>
      </c>
    </row>
    <row r="24" spans="1:14">
      <c r="A24" s="11" t="s">
        <v>28</v>
      </c>
      <c r="B24" s="9" t="str">
        <f>_xll.SNL.Clients.Office.Excel.Functions.SPG(A24, "IQ_SECTOR")</f>
        <v>Utilities</v>
      </c>
      <c r="C24" s="9" t="str">
        <f>_xll.SNL.Clients.Office.Excel.Functions.SPG(A24, "IQ_INDUSTRY_GROUP")</f>
        <v>Utilities</v>
      </c>
      <c r="D24" s="9" t="str">
        <f>_xll.SNL.Clients.Office.Excel.Functions.SPG(A24, "IQ_INDUSTRY")</f>
        <v>Multi-Utilities</v>
      </c>
      <c r="E24" s="9" t="str">
        <f>_xll.SNL.Clients.Office.Excel.Functions.SPG(A24, "IQ_PRIMARY_INDUSTRY")</f>
        <v>Multi-Utilities</v>
      </c>
      <c r="F24" s="9" t="str">
        <f>_xll.SNL.Clients.Office.Excel.Functions.SPG(A24, "NAICS_CODE", "Primary")</f>
        <v>2211 - Electric Power Generation, Transmission and Distribution</v>
      </c>
      <c r="G24" s="9" t="str">
        <f>_xll.SNL.Clients.Office.Excel.Functions.SPG(A24, "SP_TOPICTAG")</f>
        <v>Clean Energy; Energy Efficiency; Energy Management; Energy Storage; CleanTech; Power Grid; Utility Scale Solar</v>
      </c>
      <c r="H24" s="5">
        <f>_xll.SNL.Clients.Office.Excel.Functions.SPG(A24, "SP_PCT_SHARES_OWNED_ALL_INSTITUTIONS")</f>
        <v>80.52</v>
      </c>
      <c r="I24" s="9" t="str">
        <f>_xll.SNL.Clients.Office.Excel.Functions.SPG(A24, "RD_CREDIT_RATING_GLOBAL", "Issuer Credit Rating", "Local Currency LT|0")</f>
        <v>BBB+</v>
      </c>
      <c r="J24" s="9" t="str">
        <f>_xll.SNL.Clients.Office.Excel.Functions.SPG(A24, "RD_CWOL_GLOBAL", "Issuer Credit Rating", "Local Currency LT|0")</f>
        <v>Stable</v>
      </c>
      <c r="K24" s="9" t="str">
        <f>_xll.SNL.Clients.Office.Excel.Functions.SPG(A24, "RD_RATING_ACTION_GLOBAL", "Issuer Credit Rating", "Local Currency LT|0")</f>
        <v>CreditWatch/Outlook (11/29/2018)</v>
      </c>
      <c r="L24" s="10">
        <f>_xll.SNL.Clients.Office.Excel.Functions.SPG(A24, "RD_LAST_REVIEW_DATE_GLOBAL", "Issuer Credit Rating", "Local Currency LT")</f>
        <v>45404</v>
      </c>
      <c r="M24" s="10">
        <f>_xll.SNL.Clients.Office.Excel.Functions.SPG(A24, "RD_CREDIT_RATING_DATE_GLOBAL", "Issuer Credit Rating", "Local Currency LT|0")</f>
        <v>41612</v>
      </c>
      <c r="N24" s="10">
        <f>_xll.SNL.Clients.Office.Excel.Functions.SPG(A24, "RD_CREDIT_WATCH_OUTLOOK_DATE_GLOBAL", "Issuer Credit Rating", "Local Currency LT|0")</f>
        <v>43433</v>
      </c>
    </row>
    <row r="25" spans="1:14">
      <c r="A25" s="11" t="s">
        <v>29</v>
      </c>
      <c r="B25" s="9" t="str">
        <f>_xll.SNL.Clients.Office.Excel.Functions.SPG(A25, "IQ_SECTOR")</f>
        <v>Utilities</v>
      </c>
      <c r="C25" s="9" t="str">
        <f>_xll.SNL.Clients.Office.Excel.Functions.SPG(A25, "IQ_INDUSTRY_GROUP")</f>
        <v>Utilities</v>
      </c>
      <c r="D25" s="9" t="str">
        <f>_xll.SNL.Clients.Office.Excel.Functions.SPG(A25, "IQ_INDUSTRY")</f>
        <v>Electric Utilities</v>
      </c>
      <c r="E25" s="9" t="str">
        <f>_xll.SNL.Clients.Office.Excel.Functions.SPG(A25, "IQ_PRIMARY_INDUSTRY")</f>
        <v>Electric Utilities</v>
      </c>
      <c r="F25" s="9" t="str">
        <f>_xll.SNL.Clients.Office.Excel.Functions.SPG(A25, "NAICS_CODE", "Primary")</f>
        <v>22111 - Electric Power Generation</v>
      </c>
      <c r="G25" s="9" t="str">
        <f>_xll.SNL.Clients.Office.Excel.Functions.SPG(A25, "SP_TOPICTAG")</f>
        <v>Clean Energy; Energy Efficiency; Energy Management; Energy Storage; Smart Energy; Power Grid; Network Security; Utility Scale Solar</v>
      </c>
      <c r="H25" s="5">
        <f>_xll.SNL.Clients.Office.Excel.Functions.SPG(A25, "SP_PCT_SHARES_OWNED_ALL_INSTITUTIONS")</f>
        <v>78.11</v>
      </c>
      <c r="I25" s="9" t="str">
        <f>_xll.SNL.Clients.Office.Excel.Functions.SPG(A25, "RD_CREDIT_RATING_GLOBAL", "Issuer Credit Rating", "Local Currency LT|0")</f>
        <v>BBB+</v>
      </c>
      <c r="J25" s="9" t="str">
        <f>_xll.SNL.Clients.Office.Excel.Functions.SPG(A25, "RD_CWOL_GLOBAL", "Issuer Credit Rating", "Local Currency LT|0")</f>
        <v>Negative</v>
      </c>
      <c r="K25" s="9" t="str">
        <f>_xll.SNL.Clients.Office.Excel.Functions.SPG(A25, "RD_RATING_ACTION_GLOBAL", "Issuer Credit Rating", "Local Currency LT|0")</f>
        <v>Downgrade | CreditWatch/Outlook (03/04/2024)</v>
      </c>
      <c r="L25" s="10">
        <f>_xll.SNL.Clients.Office.Excel.Functions.SPG(A25, "RD_LAST_REVIEW_DATE_GLOBAL", "Issuer Credit Rating", "Local Currency LT")</f>
        <v>45419</v>
      </c>
      <c r="M25" s="10">
        <f>_xll.SNL.Clients.Office.Excel.Functions.SPG(A25, "RD_CREDIT_RATING_DATE_GLOBAL", "Issuer Credit Rating", "Local Currency LT|0")</f>
        <v>45355</v>
      </c>
      <c r="N25" s="10">
        <f>_xll.SNL.Clients.Office.Excel.Functions.SPG(A25, "RD_CREDIT_WATCH_OUTLOOK_DATE_GLOBAL", "Issuer Credit Rating", "Local Currency LT|0")</f>
        <v>45355</v>
      </c>
    </row>
    <row r="26" spans="1:14">
      <c r="A26" s="11" t="s">
        <v>30</v>
      </c>
      <c r="B26" s="9" t="str">
        <f>_xll.SNL.Clients.Office.Excel.Functions.SPG(A26, "IQ_SECTOR")</f>
        <v>Financials</v>
      </c>
      <c r="C26" s="9" t="str">
        <f>_xll.SNL.Clients.Office.Excel.Functions.SPG(A26, "IQ_INDUSTRY_GROUP")</f>
        <v>Financial Services</v>
      </c>
      <c r="D26" s="9" t="str">
        <f>_xll.SNL.Clients.Office.Excel.Functions.SPG(A26, "IQ_INDUSTRY")</f>
        <v>Consumer Finance</v>
      </c>
      <c r="E26" s="9" t="str">
        <f>_xll.SNL.Clients.Office.Excel.Functions.SPG(A26, "IQ_PRIMARY_INDUSTRY")</f>
        <v>Consumer Finance</v>
      </c>
      <c r="F26" s="9" t="str">
        <f>_xll.SNL.Clients.Office.Excel.Functions.SPG(A26, "NAICS_CODE", "Primary")</f>
        <v>522291 - Consumer Lending</v>
      </c>
      <c r="G26" s="9" t="str">
        <f>_xll.SNL.Clients.Office.Excel.Functions.SPG(A26, "SP_TOPICTAG")</f>
        <v>Anti-Fraud; Business Travel; Credit Cards; Customer Relationship Management; Data Protection</v>
      </c>
      <c r="H26" s="5">
        <f>_xll.SNL.Clients.Office.Excel.Functions.SPG(A26, "SP_PCT_SHARES_OWNED_ALL_INSTITUTIONS")</f>
        <v>65.650000000000006</v>
      </c>
      <c r="I26" s="9" t="str">
        <f>_xll.SNL.Clients.Office.Excel.Functions.SPG(A26, "RD_CREDIT_RATING_GLOBAL", "Issuer Credit Rating", "Local Currency LT|0")</f>
        <v>A-</v>
      </c>
      <c r="J26" s="9" t="str">
        <f>_xll.SNL.Clients.Office.Excel.Functions.SPG(A26, "RD_CWOL_GLOBAL", "Issuer Credit Rating", "Local Currency LT|0")</f>
        <v>Stable</v>
      </c>
      <c r="K26" s="9" t="str">
        <f>_xll.SNL.Clients.Office.Excel.Functions.SPG(A26, "RD_RATING_ACTION_GLOBAL", "Issuer Credit Rating", "Local Currency LT|0")</f>
        <v>Upgrade | CreditWatch/Outlook (11/26/2024)</v>
      </c>
      <c r="L26" s="10">
        <f>_xll.SNL.Clients.Office.Excel.Functions.SPG(A26, "RD_LAST_REVIEW_DATE_GLOBAL", "Issuer Credit Rating", "Local Currency LT")</f>
        <v>45622</v>
      </c>
      <c r="M26" s="10">
        <f>_xll.SNL.Clients.Office.Excel.Functions.SPG(A26, "RD_CREDIT_RATING_DATE_GLOBAL", "Issuer Credit Rating", "Local Currency LT|0")</f>
        <v>45622</v>
      </c>
      <c r="N26" s="10">
        <f>_xll.SNL.Clients.Office.Excel.Functions.SPG(A26, "RD_CREDIT_WATCH_OUTLOOK_DATE_GLOBAL", "Issuer Credit Rating", "Local Currency LT|0")</f>
        <v>45622</v>
      </c>
    </row>
    <row r="27" spans="1:14">
      <c r="A27" s="11" t="s">
        <v>31</v>
      </c>
      <c r="B27" s="9" t="str">
        <f>_xll.SNL.Clients.Office.Excel.Functions.SPG(A27, "IQ_SECTOR")</f>
        <v>Financials</v>
      </c>
      <c r="C27" s="9" t="str">
        <f>_xll.SNL.Clients.Office.Excel.Functions.SPG(A27, "IQ_INDUSTRY_GROUP")</f>
        <v>Insurance</v>
      </c>
      <c r="D27" s="9" t="str">
        <f>_xll.SNL.Clients.Office.Excel.Functions.SPG(A27, "IQ_INDUSTRY")</f>
        <v>Insurance</v>
      </c>
      <c r="E27" s="9" t="str">
        <f>_xll.SNL.Clients.Office.Excel.Functions.SPG(A27, "IQ_PRIMARY_INDUSTRY")</f>
        <v>Multi-line Insurance</v>
      </c>
      <c r="F27" s="9" t="str">
        <f>_xll.SNL.Clients.Office.Excel.Functions.SPG(A27, "NAICS_CODE", "Primary")</f>
        <v>5241 - Insurance Carriers</v>
      </c>
      <c r="G27" s="9" t="str">
        <f>_xll.SNL.Clients.Office.Excel.Functions.SPG(A27, "SP_TOPICTAG")</f>
        <v/>
      </c>
      <c r="H27" s="5">
        <f>_xll.SNL.Clients.Office.Excel.Functions.SPG(A27, "SP_PCT_SHARES_OWNED_ALL_INSTITUTIONS")</f>
        <v>93.04</v>
      </c>
      <c r="I27" s="9" t="str">
        <f>_xll.SNL.Clients.Office.Excel.Functions.SPG(A27, "RD_CREDIT_RATING_GLOBAL", "Issuer Credit Rating", "Local Currency LT|0")</f>
        <v>BBB+</v>
      </c>
      <c r="J27" s="9" t="str">
        <f>_xll.SNL.Clients.Office.Excel.Functions.SPG(A27, "RD_CWOL_GLOBAL", "Issuer Credit Rating", "Local Currency LT|0")</f>
        <v>Positive</v>
      </c>
      <c r="K27" s="9" t="str">
        <f>_xll.SNL.Clients.Office.Excel.Functions.SPG(A27, "RD_RATING_ACTION_GLOBAL", "Issuer Credit Rating", "Local Currency LT|0")</f>
        <v>CreditWatch/Outlook (02/21/2024)</v>
      </c>
      <c r="L27" s="10">
        <f>_xll.SNL.Clients.Office.Excel.Functions.SPG(A27, "RD_LAST_REVIEW_DATE_GLOBAL", "Issuer Credit Rating", "Local Currency LT")</f>
        <v>45434</v>
      </c>
      <c r="M27" s="10">
        <f>_xll.SNL.Clients.Office.Excel.Functions.SPG(A27, "RD_CREDIT_RATING_DATE_GLOBAL", "Issuer Credit Rating", "Local Currency LT|0")</f>
        <v>42766</v>
      </c>
      <c r="N27" s="10">
        <f>_xll.SNL.Clients.Office.Excel.Functions.SPG(A27, "RD_CREDIT_WATCH_OUTLOOK_DATE_GLOBAL", "Issuer Credit Rating", "Local Currency LT|0")</f>
        <v>45343</v>
      </c>
    </row>
    <row r="28" spans="1:14">
      <c r="A28" s="11" t="s">
        <v>32</v>
      </c>
      <c r="B28" s="9" t="str">
        <f>_xll.SNL.Clients.Office.Excel.Functions.SPG(A28, "IQ_SECTOR")</f>
        <v>Real Estate</v>
      </c>
      <c r="C28" s="9" t="str">
        <f>_xll.SNL.Clients.Office.Excel.Functions.SPG(A28, "IQ_INDUSTRY_GROUP")</f>
        <v>Equity Real Estate Investment Trusts (REITs)</v>
      </c>
      <c r="D28" s="9" t="str">
        <f>_xll.SNL.Clients.Office.Excel.Functions.SPG(A28, "IQ_INDUSTRY")</f>
        <v>Specialized REITs</v>
      </c>
      <c r="E28" s="9" t="str">
        <f>_xll.SNL.Clients.Office.Excel.Functions.SPG(A28, "IQ_PRIMARY_INDUSTRY")</f>
        <v>Telecom Tower REITs</v>
      </c>
      <c r="F28" s="9" t="str">
        <f>_xll.SNL.Clients.Office.Excel.Functions.SPG(A28, "NAICS_CODE", "Primary")</f>
        <v>517112 - Wireless Telecommunications Carriers (except Satellite)</v>
      </c>
      <c r="G28" s="9" t="str">
        <f>_xll.SNL.Clients.Office.Excel.Functions.SPG(A28, "SP_TOPICTAG")</f>
        <v/>
      </c>
      <c r="H28" s="5">
        <f>_xll.SNL.Clients.Office.Excel.Functions.SPG(A28, "SP_PCT_SHARES_OWNED_ALL_INSTITUTIONS")</f>
        <v>93.94</v>
      </c>
      <c r="I28" s="9" t="str">
        <f>_xll.SNL.Clients.Office.Excel.Functions.SPG(A28, "RD_CREDIT_RATING_GLOBAL", "Issuer Credit Rating", "Local Currency LT|0")</f>
        <v>BBB</v>
      </c>
      <c r="J28" s="9" t="str">
        <f>_xll.SNL.Clients.Office.Excel.Functions.SPG(A28, "RD_CWOL_GLOBAL", "Issuer Credit Rating", "Local Currency LT|0")</f>
        <v>Stable</v>
      </c>
      <c r="K28" s="9" t="str">
        <f>_xll.SNL.Clients.Office.Excel.Functions.SPG(A28, "RD_RATING_ACTION_GLOBAL", "Issuer Credit Rating", "Local Currency LT|0")</f>
        <v>Upgrade | CreditWatch/Outlook (09/03/2024)</v>
      </c>
      <c r="L28" s="10">
        <f>_xll.SNL.Clients.Office.Excel.Functions.SPG(A28, "RD_LAST_REVIEW_DATE_GLOBAL", "Issuer Credit Rating", "Local Currency LT")</f>
        <v>45538</v>
      </c>
      <c r="M28" s="10">
        <f>_xll.SNL.Clients.Office.Excel.Functions.SPG(A28, "RD_CREDIT_RATING_DATE_GLOBAL", "Issuer Credit Rating", "Local Currency LT|0")</f>
        <v>45538</v>
      </c>
      <c r="N28" s="10">
        <f>_xll.SNL.Clients.Office.Excel.Functions.SPG(A28, "RD_CREDIT_WATCH_OUTLOOK_DATE_GLOBAL", "Issuer Credit Rating", "Local Currency LT|0")</f>
        <v>45538</v>
      </c>
    </row>
    <row r="29" spans="1:14">
      <c r="A29" s="11" t="s">
        <v>33</v>
      </c>
      <c r="B29" s="9" t="str">
        <f>_xll.SNL.Clients.Office.Excel.Functions.SPG(A29, "IQ_SECTOR")</f>
        <v>Utilities</v>
      </c>
      <c r="C29" s="9" t="str">
        <f>_xll.SNL.Clients.Office.Excel.Functions.SPG(A29, "IQ_INDUSTRY_GROUP")</f>
        <v>Utilities</v>
      </c>
      <c r="D29" s="9" t="str">
        <f>_xll.SNL.Clients.Office.Excel.Functions.SPG(A29, "IQ_INDUSTRY")</f>
        <v>Water Utilities</v>
      </c>
      <c r="E29" s="9" t="str">
        <f>_xll.SNL.Clients.Office.Excel.Functions.SPG(A29, "IQ_PRIMARY_INDUSTRY")</f>
        <v>Water Utilities</v>
      </c>
      <c r="F29" s="9" t="str">
        <f>_xll.SNL.Clients.Office.Excel.Functions.SPG(A29, "NAICS_CODE", "Primary")</f>
        <v>221310 - Water Supply and Irrigation Systems</v>
      </c>
      <c r="G29" s="9" t="str">
        <f>_xll.SNL.Clients.Office.Excel.Functions.SPG(A29, "SP_TOPICTAG")</f>
        <v>Environmental Consulting; Environmental Engineering; Disposal and Recycling; Water Purification; CleanTech; Pollution Control; ClimateTech</v>
      </c>
      <c r="H29" s="5">
        <f>_xll.SNL.Clients.Office.Excel.Functions.SPG(A29, "SP_PCT_SHARES_OWNED_ALL_INSTITUTIONS")</f>
        <v>92.82</v>
      </c>
      <c r="I29" s="9" t="str">
        <f>_xll.SNL.Clients.Office.Excel.Functions.SPG(A29, "RD_CREDIT_RATING_GLOBAL", "Issuer Credit Rating", "Local Currency LT|0")</f>
        <v>A</v>
      </c>
      <c r="J29" s="9" t="str">
        <f>_xll.SNL.Clients.Office.Excel.Functions.SPG(A29, "RD_CWOL_GLOBAL", "Issuer Credit Rating", "Local Currency LT|0")</f>
        <v>Stable</v>
      </c>
      <c r="K29" s="9" t="str">
        <f>_xll.SNL.Clients.Office.Excel.Functions.SPG(A29, "RD_RATING_ACTION_GLOBAL", "Issuer Credit Rating", "Local Currency LT|0")</f>
        <v>Upgrade | CreditWatch/Outlook (05/07/2015)</v>
      </c>
      <c r="L29" s="10">
        <f>_xll.SNL.Clients.Office.Excel.Functions.SPG(A29, "RD_LAST_REVIEW_DATE_GLOBAL", "Issuer Credit Rating", "Local Currency LT")</f>
        <v>45468</v>
      </c>
      <c r="M29" s="10">
        <f>_xll.SNL.Clients.Office.Excel.Functions.SPG(A29, "RD_CREDIT_RATING_DATE_GLOBAL", "Issuer Credit Rating", "Local Currency LT|0")</f>
        <v>42131</v>
      </c>
      <c r="N29" s="10">
        <f>_xll.SNL.Clients.Office.Excel.Functions.SPG(A29, "RD_CREDIT_WATCH_OUTLOOK_DATE_GLOBAL", "Issuer Credit Rating", "Local Currency LT|0")</f>
        <v>42131</v>
      </c>
    </row>
    <row r="30" spans="1:14">
      <c r="A30" s="11" t="s">
        <v>34</v>
      </c>
      <c r="B30" s="9" t="str">
        <f>_xll.SNL.Clients.Office.Excel.Functions.SPG(A30, "IQ_SECTOR")</f>
        <v>Financials</v>
      </c>
      <c r="C30" s="9" t="str">
        <f>_xll.SNL.Clients.Office.Excel.Functions.SPG(A30, "IQ_INDUSTRY_GROUP")</f>
        <v>Financial Services</v>
      </c>
      <c r="D30" s="9" t="str">
        <f>_xll.SNL.Clients.Office.Excel.Functions.SPG(A30, "IQ_INDUSTRY")</f>
        <v>Capital Markets</v>
      </c>
      <c r="E30" s="9" t="str">
        <f>_xll.SNL.Clients.Office.Excel.Functions.SPG(A30, "IQ_PRIMARY_INDUSTRY")</f>
        <v>Asset Management and Custody Banks</v>
      </c>
      <c r="F30" s="9" t="str">
        <f>_xll.SNL.Clients.Office.Excel.Functions.SPG(A30, "NAICS_CODE", "Primary")</f>
        <v>523940 - Portfolio Management and Investment Advice</v>
      </c>
      <c r="G30" s="9" t="str">
        <f>_xll.SNL.Clients.Office.Excel.Functions.SPG(A30, "SP_TOPICTAG")</f>
        <v/>
      </c>
      <c r="H30" s="5">
        <f>_xll.SNL.Clients.Office.Excel.Functions.SPG(A30, "SP_PCT_SHARES_OWNED_ALL_INSTITUTIONS")</f>
        <v>88.79</v>
      </c>
      <c r="I30" s="9" t="str">
        <f>_xll.SNL.Clients.Office.Excel.Functions.SPG(A30, "RD_CREDIT_RATING_GLOBAL", "Issuer Credit Rating", "Local Currency LT|0")</f>
        <v>A-</v>
      </c>
      <c r="J30" s="9" t="str">
        <f>_xll.SNL.Clients.Office.Excel.Functions.SPG(A30, "RD_CWOL_GLOBAL", "Issuer Credit Rating", "Local Currency LT|0")</f>
        <v>Stable</v>
      </c>
      <c r="K30" s="9" t="str">
        <f>_xll.SNL.Clients.Office.Excel.Functions.SPG(A30, "RD_RATING_ACTION_GLOBAL", "Issuer Credit Rating", "Local Currency LT|0")</f>
        <v>Downgrade | CreditWatch/Outlook (11/03/2020)</v>
      </c>
      <c r="L30" s="10">
        <f>_xll.SNL.Clients.Office.Excel.Functions.SPG(A30, "RD_LAST_REVIEW_DATE_GLOBAL", "Issuer Credit Rating", "Local Currency LT")</f>
        <v>45618</v>
      </c>
      <c r="M30" s="10">
        <f>_xll.SNL.Clients.Office.Excel.Functions.SPG(A30, "RD_CREDIT_RATING_DATE_GLOBAL", "Issuer Credit Rating", "Local Currency LT|0")</f>
        <v>44138</v>
      </c>
      <c r="N30" s="10">
        <f>_xll.SNL.Clients.Office.Excel.Functions.SPG(A30, "RD_CREDIT_WATCH_OUTLOOK_DATE_GLOBAL", "Issuer Credit Rating", "Local Currency LT|0")</f>
        <v>44138</v>
      </c>
    </row>
    <row r="31" spans="1:14">
      <c r="A31" s="11" t="s">
        <v>35</v>
      </c>
      <c r="B31" s="9" t="str">
        <f>_xll.SNL.Clients.Office.Excel.Functions.SPG(A31, "IQ_SECTOR")</f>
        <v>Industrials</v>
      </c>
      <c r="C31" s="9" t="str">
        <f>_xll.SNL.Clients.Office.Excel.Functions.SPG(A31, "IQ_INDUSTRY_GROUP")</f>
        <v>Capital Goods</v>
      </c>
      <c r="D31" s="9" t="str">
        <f>_xll.SNL.Clients.Office.Excel.Functions.SPG(A31, "IQ_INDUSTRY")</f>
        <v>Electrical Equipment</v>
      </c>
      <c r="E31" s="9" t="str">
        <f>_xll.SNL.Clients.Office.Excel.Functions.SPG(A31, "IQ_PRIMARY_INDUSTRY")</f>
        <v>Electrical Components and Equipment</v>
      </c>
      <c r="F31" s="9" t="str">
        <f>_xll.SNL.Clients.Office.Excel.Functions.SPG(A31, "NAICS_CODE", "Primary")</f>
        <v>334513 - Instruments and Related Products Manufacturing for Measuring, Displaying, and Controlling Industrial Process Variables</v>
      </c>
      <c r="G31" s="9" t="str">
        <f>_xll.SNL.Clients.Office.Excel.Functions.SPG(A31, "SP_TOPICTAG")</f>
        <v>Energy Storage; Industrial Automation; Sensors; Smart Energy; Process Automation; Passenger Aircraft Manufacturing</v>
      </c>
      <c r="H31" s="5">
        <f>_xll.SNL.Clients.Office.Excel.Functions.SPG(A31, "SP_PCT_SHARES_OWNED_ALL_INSTITUTIONS")</f>
        <v>87.66</v>
      </c>
      <c r="I31" s="9" t="str">
        <f>_xll.SNL.Clients.Office.Excel.Functions.SPG(A31, "RD_CREDIT_RATING_GLOBAL", "Issuer Credit Rating", "Local Currency LT|0")</f>
        <v>BBB+</v>
      </c>
      <c r="J31" s="9" t="str">
        <f>_xll.SNL.Clients.Office.Excel.Functions.SPG(A31, "RD_CWOL_GLOBAL", "Issuer Credit Rating", "Local Currency LT|0")</f>
        <v>Stable</v>
      </c>
      <c r="K31" s="9" t="str">
        <f>_xll.SNL.Clients.Office.Excel.Functions.SPG(A31, "RD_RATING_ACTION_GLOBAL", "Issuer Credit Rating", "Local Currency LT|0")</f>
        <v>Upgrade | CreditWatch/Outlook (04/24/2014)</v>
      </c>
      <c r="L31" s="10">
        <f>_xll.SNL.Clients.Office.Excel.Functions.SPG(A31, "RD_LAST_REVIEW_DATE_GLOBAL", "Issuer Credit Rating", "Local Currency LT")</f>
        <v>45433</v>
      </c>
      <c r="M31" s="10">
        <f>_xll.SNL.Clients.Office.Excel.Functions.SPG(A31, "RD_CREDIT_RATING_DATE_GLOBAL", "Issuer Credit Rating", "Local Currency LT|0")</f>
        <v>41753</v>
      </c>
      <c r="N31" s="10">
        <f>_xll.SNL.Clients.Office.Excel.Functions.SPG(A31, "RD_CREDIT_WATCH_OUTLOOK_DATE_GLOBAL", "Issuer Credit Rating", "Local Currency LT|0")</f>
        <v>41753</v>
      </c>
    </row>
    <row r="32" spans="1:14">
      <c r="A32" s="11" t="s">
        <v>36</v>
      </c>
      <c r="B32" s="9" t="str">
        <f>_xll.SNL.Clients.Office.Excel.Functions.SPG(A32, "IQ_SECTOR")</f>
        <v>Health Care</v>
      </c>
      <c r="C32" s="9" t="str">
        <f>_xll.SNL.Clients.Office.Excel.Functions.SPG(A32, "IQ_INDUSTRY_GROUP")</f>
        <v>Pharmaceuticals, Biotechnology and Life Sciences</v>
      </c>
      <c r="D32" s="9" t="str">
        <f>_xll.SNL.Clients.Office.Excel.Functions.SPG(A32, "IQ_INDUSTRY")</f>
        <v>Biotechnology</v>
      </c>
      <c r="E32" s="9" t="str">
        <f>_xll.SNL.Clients.Office.Excel.Functions.SPG(A32, "IQ_PRIMARY_INDUSTRY")</f>
        <v>Biotechnology</v>
      </c>
      <c r="F32" s="9" t="str">
        <f>_xll.SNL.Clients.Office.Excel.Functions.SPG(A32, "NAICS_CODE", "Primary")</f>
        <v>325414 - Biological Product (except Diagnostic) Manufacturing</v>
      </c>
      <c r="G32" s="9" t="str">
        <f>_xll.SNL.Clients.Office.Excel.Functions.SPG(A32, "SP_TOPICTAG")</f>
        <v>Osteoporosis; Cardiovascular; Dermatology; Gastroenterology; Hematology; Nephrology; Oncology</v>
      </c>
      <c r="H32" s="5">
        <f>_xll.SNL.Clients.Office.Excel.Functions.SPG(A32, "SP_PCT_SHARES_OWNED_ALL_INSTITUTIONS")</f>
        <v>78.040000000000006</v>
      </c>
      <c r="I32" s="9" t="str">
        <f>_xll.SNL.Clients.Office.Excel.Functions.SPG(A32, "RD_CREDIT_RATING_GLOBAL", "Issuer Credit Rating", "Local Currency LT|0")</f>
        <v>BBB+</v>
      </c>
      <c r="J32" s="9" t="str">
        <f>_xll.SNL.Clients.Office.Excel.Functions.SPG(A32, "RD_CWOL_GLOBAL", "Issuer Credit Rating", "Local Currency LT|0")</f>
        <v>Negative</v>
      </c>
      <c r="K32" s="9" t="str">
        <f>_xll.SNL.Clients.Office.Excel.Functions.SPG(A32, "RD_RATING_ACTION_GLOBAL", "Issuer Credit Rating", "Local Currency LT|0")</f>
        <v>Downgrade | CreditWatch/Outlook (12/12/2022)</v>
      </c>
      <c r="L32" s="10">
        <f>_xll.SNL.Clients.Office.Excel.Functions.SPG(A32, "RD_LAST_REVIEW_DATE_GLOBAL", "Issuer Credit Rating", "Local Currency LT")</f>
        <v>45372</v>
      </c>
      <c r="M32" s="10">
        <f>_xll.SNL.Clients.Office.Excel.Functions.SPG(A32, "RD_CREDIT_RATING_DATE_GLOBAL", "Issuer Credit Rating", "Local Currency LT|0")</f>
        <v>44907</v>
      </c>
      <c r="N32" s="10">
        <f>_xll.SNL.Clients.Office.Excel.Functions.SPG(A32, "RD_CREDIT_WATCH_OUTLOOK_DATE_GLOBAL", "Issuer Credit Rating", "Local Currency LT|0")</f>
        <v>44907</v>
      </c>
    </row>
    <row r="33" spans="1:14">
      <c r="A33" s="11" t="s">
        <v>37</v>
      </c>
      <c r="B33" s="9" t="str">
        <f>_xll.SNL.Clients.Office.Excel.Functions.SPG(A33, "IQ_SECTOR")</f>
        <v>Information Technology</v>
      </c>
      <c r="C33" s="9" t="str">
        <f>_xll.SNL.Clients.Office.Excel.Functions.SPG(A33, "IQ_INDUSTRY_GROUP")</f>
        <v>Technology Hardware and Equipment</v>
      </c>
      <c r="D33" s="9" t="str">
        <f>_xll.SNL.Clients.Office.Excel.Functions.SPG(A33, "IQ_INDUSTRY")</f>
        <v>Electronic Equipment, Instruments and Components</v>
      </c>
      <c r="E33" s="9" t="str">
        <f>_xll.SNL.Clients.Office.Excel.Functions.SPG(A33, "IQ_PRIMARY_INDUSTRY")</f>
        <v>Electronic Components</v>
      </c>
      <c r="F33" s="9" t="str">
        <f>_xll.SNL.Clients.Office.Excel.Functions.SPG(A33, "NAICS_CODE", "Primary")</f>
        <v>334417 - Electronic Connector Manufacturing</v>
      </c>
      <c r="G33" s="9" t="str">
        <f>_xll.SNL.Clients.Office.Excel.Functions.SPG(A33, "SP_TOPICTAG")</f>
        <v>Industrial Automation; RFID (Radio Frequency Identification); Sensors; Smart Energy; Data Center Technology; 5G</v>
      </c>
      <c r="H33" s="5">
        <f>_xll.SNL.Clients.Office.Excel.Functions.SPG(A33, "SP_PCT_SHARES_OWNED_ALL_INSTITUTIONS")</f>
        <v>94.74</v>
      </c>
      <c r="I33" s="9" t="str">
        <f>_xll.SNL.Clients.Office.Excel.Functions.SPG(A33, "RD_CREDIT_RATING_GLOBAL", "Issuer Credit Rating", "Local Currency LT|0")</f>
        <v>A-</v>
      </c>
      <c r="J33" s="9" t="str">
        <f>_xll.SNL.Clients.Office.Excel.Functions.SPG(A33, "RD_CWOL_GLOBAL", "Issuer Credit Rating", "Local Currency LT|0")</f>
        <v>Stable</v>
      </c>
      <c r="K33" s="9" t="str">
        <f>_xll.SNL.Clients.Office.Excel.Functions.SPG(A33, "RD_RATING_ACTION_GLOBAL", "Issuer Credit Rating", "Local Currency LT|0")</f>
        <v>Upgrade | CreditWatch/Outlook (02/10/2025)</v>
      </c>
      <c r="L33" s="10">
        <f>_xll.SNL.Clients.Office.Excel.Functions.SPG(A33, "RD_LAST_REVIEW_DATE_GLOBAL", "Issuer Credit Rating", "Local Currency LT")</f>
        <v>45698</v>
      </c>
      <c r="M33" s="10">
        <f>_xll.SNL.Clients.Office.Excel.Functions.SPG(A33, "RD_CREDIT_RATING_DATE_GLOBAL", "Issuer Credit Rating", "Local Currency LT|0")</f>
        <v>45698</v>
      </c>
      <c r="N33" s="10">
        <f>_xll.SNL.Clients.Office.Excel.Functions.SPG(A33, "RD_CREDIT_WATCH_OUTLOOK_DATE_GLOBAL", "Issuer Credit Rating", "Local Currency LT|0")</f>
        <v>45698</v>
      </c>
    </row>
    <row r="34" spans="1:14">
      <c r="A34" s="11" t="s">
        <v>38</v>
      </c>
      <c r="B34" s="9" t="str">
        <f>_xll.SNL.Clients.Office.Excel.Functions.SPG(A34, "IQ_SECTOR")</f>
        <v>Information Technology</v>
      </c>
      <c r="C34" s="9" t="str">
        <f>_xll.SNL.Clients.Office.Excel.Functions.SPG(A34, "IQ_INDUSTRY_GROUP")</f>
        <v>Semiconductors and Semiconductor Equipment</v>
      </c>
      <c r="D34" s="9" t="str">
        <f>_xll.SNL.Clients.Office.Excel.Functions.SPG(A34, "IQ_INDUSTRY")</f>
        <v>Semiconductors and Semiconductor Equipment</v>
      </c>
      <c r="E34" s="9" t="str">
        <f>_xll.SNL.Clients.Office.Excel.Functions.SPG(A34, "IQ_PRIMARY_INDUSTRY")</f>
        <v>Semiconductors</v>
      </c>
      <c r="F34" s="9" t="str">
        <f>_xll.SNL.Clients.Office.Excel.Functions.SPG(A34, "NAICS_CODE", "Primary")</f>
        <v>334413 - Semiconductor and Related Device Manufacturing</v>
      </c>
      <c r="G34" s="9" t="str">
        <f>_xll.SNL.Clients.Office.Excel.Functions.SPG(A34, "SP_TOPICTAG")</f>
        <v>Computer Vision; Data Integration; Industrial Automation; Sensors; Edge Computing; Process Automation; Artificial Intelligence</v>
      </c>
      <c r="H34" s="5">
        <f>_xll.SNL.Clients.Office.Excel.Functions.SPG(A34, "SP_PCT_SHARES_OWNED_ALL_INSTITUTIONS")</f>
        <v>88.49</v>
      </c>
      <c r="I34" s="9" t="str">
        <f>_xll.SNL.Clients.Office.Excel.Functions.SPG(A34, "RD_CREDIT_RATING_GLOBAL", "Issuer Credit Rating", "Local Currency LT|0")</f>
        <v>A-</v>
      </c>
      <c r="J34" s="9" t="str">
        <f>_xll.SNL.Clients.Office.Excel.Functions.SPG(A34, "RD_CWOL_GLOBAL", "Issuer Credit Rating", "Local Currency LT|0")</f>
        <v>Positive</v>
      </c>
      <c r="K34" s="9" t="str">
        <f>_xll.SNL.Clients.Office.Excel.Functions.SPG(A34, "RD_RATING_ACTION_GLOBAL", "Issuer Credit Rating", "Local Currency LT|0")</f>
        <v>CreditWatch/Outlook (08/05/2024)</v>
      </c>
      <c r="L34" s="10">
        <f>_xll.SNL.Clients.Office.Excel.Functions.SPG(A34, "RD_LAST_REVIEW_DATE_GLOBAL", "Issuer Credit Rating", "Local Currency LT")</f>
        <v>45509</v>
      </c>
      <c r="M34" s="10">
        <f>_xll.SNL.Clients.Office.Excel.Functions.SPG(A34, "RD_CREDIT_RATING_DATE_GLOBAL", "Issuer Credit Rating", "Local Currency LT|0")</f>
        <v>44460</v>
      </c>
      <c r="N34" s="10">
        <f>_xll.SNL.Clients.Office.Excel.Functions.SPG(A34, "RD_CREDIT_WATCH_OUTLOOK_DATE_GLOBAL", "Issuer Credit Rating", "Local Currency LT|0")</f>
        <v>45509</v>
      </c>
    </row>
    <row r="35" spans="1:14">
      <c r="A35" s="11" t="s">
        <v>39</v>
      </c>
      <c r="B35" s="9" t="str">
        <f>_xll.SNL.Clients.Office.Excel.Functions.SPG(A35, "IQ_SECTOR")</f>
        <v>Information Technology</v>
      </c>
      <c r="C35" s="9" t="str">
        <f>_xll.SNL.Clients.Office.Excel.Functions.SPG(A35, "IQ_INDUSTRY_GROUP")</f>
        <v>Software and Services</v>
      </c>
      <c r="D35" s="9" t="str">
        <f>_xll.SNL.Clients.Office.Excel.Functions.SPG(A35, "IQ_INDUSTRY")</f>
        <v>Software</v>
      </c>
      <c r="E35" s="9" t="str">
        <f>_xll.SNL.Clients.Office.Excel.Functions.SPG(A35, "IQ_PRIMARY_INDUSTRY")</f>
        <v>Application Software</v>
      </c>
      <c r="F35" s="9" t="str">
        <f>_xll.SNL.Clients.Office.Excel.Functions.SPG(A35, "NAICS_CODE", "Primary")</f>
        <v>513210 - Software Publishers</v>
      </c>
      <c r="G35" s="9" t="str">
        <f>_xll.SNL.Clients.Office.Excel.Functions.SPG(A35, "SP_TOPICTAG")</f>
        <v>Software Development; Data Integration; Simulation; Cloud Infrastructure; Process Automation; Artificial Intelligence</v>
      </c>
      <c r="H35" s="5">
        <f>_xll.SNL.Clients.Office.Excel.Functions.SPG(A35, "SP_PCT_SHARES_OWNED_ALL_INSTITUTIONS")</f>
        <v>91.33</v>
      </c>
      <c r="I35" s="9" t="str">
        <f>_xll.SNL.Clients.Office.Excel.Functions.SPG(A35, "RD_CREDIT_RATING_GLOBAL", "Issuer Credit Rating", "Local Currency LT|0")</f>
        <v/>
      </c>
      <c r="J35" s="9" t="str">
        <f>_xll.SNL.Clients.Office.Excel.Functions.SPG(A35, "RD_CWOL_GLOBAL", "Issuer Credit Rating", "Local Currency LT|0")</f>
        <v/>
      </c>
      <c r="K35" s="9" t="str">
        <f>_xll.SNL.Clients.Office.Excel.Functions.SPG(A35, "RD_RATING_ACTION_GLOBAL", "Issuer Credit Rating", "Local Currency LT|0")</f>
        <v/>
      </c>
      <c r="L35" s="10" t="str">
        <f>_xll.SNL.Clients.Office.Excel.Functions.SPG(A35, "RD_LAST_REVIEW_DATE_GLOBAL", "Issuer Credit Rating", "Local Currency LT")</f>
        <v/>
      </c>
      <c r="M35" s="10" t="str">
        <f>_xll.SNL.Clients.Office.Excel.Functions.SPG(A35, "RD_CREDIT_RATING_DATE_GLOBAL", "Issuer Credit Rating", "Local Currency LT|0")</f>
        <v/>
      </c>
      <c r="N35" s="10" t="str">
        <f>_xll.SNL.Clients.Office.Excel.Functions.SPG(A35, "RD_CREDIT_WATCH_OUTLOOK_DATE_GLOBAL", "Issuer Credit Rating", "Local Currency LT|0")</f>
        <v/>
      </c>
    </row>
    <row r="36" spans="1:14">
      <c r="A36" s="11" t="s">
        <v>40</v>
      </c>
      <c r="B36" s="9" t="str">
        <f>_xll.SNL.Clients.Office.Excel.Functions.SPG(A36, "IQ_SECTOR")</f>
        <v>Financials</v>
      </c>
      <c r="C36" s="9" t="str">
        <f>_xll.SNL.Clients.Office.Excel.Functions.SPG(A36, "IQ_INDUSTRY_GROUP")</f>
        <v>Insurance</v>
      </c>
      <c r="D36" s="9" t="str">
        <f>_xll.SNL.Clients.Office.Excel.Functions.SPG(A36, "IQ_INDUSTRY")</f>
        <v>Insurance</v>
      </c>
      <c r="E36" s="9" t="str">
        <f>_xll.SNL.Clients.Office.Excel.Functions.SPG(A36, "IQ_PRIMARY_INDUSTRY")</f>
        <v>Insurance Brokers</v>
      </c>
      <c r="F36" s="9" t="str">
        <f>_xll.SNL.Clients.Office.Excel.Functions.SPG(A36, "NAICS_CODE", "Primary")</f>
        <v>524210 - Insurance Agencies and Brokerages</v>
      </c>
      <c r="G36" s="9" t="str">
        <f>_xll.SNL.Clients.Office.Excel.Functions.SPG(A36, "SP_TOPICTAG")</f>
        <v>MHealth; Employee Benefits</v>
      </c>
      <c r="H36" s="5">
        <f>_xll.SNL.Clients.Office.Excel.Functions.SPG(A36, "SP_PCT_SHARES_OWNED_ALL_INSTITUTIONS")</f>
        <v>87.36</v>
      </c>
      <c r="I36" s="9" t="str">
        <f>_xll.SNL.Clients.Office.Excel.Functions.SPG(A36, "RD_CREDIT_RATING_GLOBAL", "Issuer Credit Rating", "Local Currency LT|0")</f>
        <v>A-</v>
      </c>
      <c r="J36" s="9" t="str">
        <f>_xll.SNL.Clients.Office.Excel.Functions.SPG(A36, "RD_CWOL_GLOBAL", "Issuer Credit Rating", "Local Currency LT|0")</f>
        <v>Negative</v>
      </c>
      <c r="K36" s="9" t="str">
        <f>_xll.SNL.Clients.Office.Excel.Functions.SPG(A36, "RD_RATING_ACTION_GLOBAL", "Issuer Credit Rating", "Local Currency LT|0")</f>
        <v>CreditWatch/Outlook (12/20/2023)</v>
      </c>
      <c r="L36" s="10">
        <f>_xll.SNL.Clients.Office.Excel.Functions.SPG(A36, "RD_LAST_REVIEW_DATE_GLOBAL", "Issuer Credit Rating", "Local Currency LT")</f>
        <v>45588</v>
      </c>
      <c r="M36" s="10">
        <f>_xll.SNL.Clients.Office.Excel.Functions.SPG(A36, "RD_CREDIT_RATING_DATE_GLOBAL", "Issuer Credit Rating", "Local Currency LT|0")</f>
        <v>43922</v>
      </c>
      <c r="N36" s="10">
        <f>_xll.SNL.Clients.Office.Excel.Functions.SPG(A36, "RD_CREDIT_WATCH_OUTLOOK_DATE_GLOBAL", "Issuer Credit Rating", "Local Currency LT|0")</f>
        <v>45280</v>
      </c>
    </row>
    <row r="37" spans="1:14">
      <c r="A37" s="11" t="s">
        <v>41</v>
      </c>
      <c r="B37" s="9" t="str">
        <f>_xll.SNL.Clients.Office.Excel.Functions.SPG(A37, "IQ_SECTOR")</f>
        <v>Energy</v>
      </c>
      <c r="C37" s="9" t="str">
        <f>_xll.SNL.Clients.Office.Excel.Functions.SPG(A37, "IQ_INDUSTRY_GROUP")</f>
        <v>Energy</v>
      </c>
      <c r="D37" s="9" t="str">
        <f>_xll.SNL.Clients.Office.Excel.Functions.SPG(A37, "IQ_INDUSTRY")</f>
        <v>Oil, Gas and Consumable Fuels</v>
      </c>
      <c r="E37" s="9" t="str">
        <f>_xll.SNL.Clients.Office.Excel.Functions.SPG(A37, "IQ_PRIMARY_INDUSTRY")</f>
        <v>Oil and Gas Exploration and Production</v>
      </c>
      <c r="F37" s="9" t="str">
        <f>_xll.SNL.Clients.Office.Excel.Functions.SPG(A37, "NAICS_CODE", "Primary")</f>
        <v>2111 - Oil and Gas Extraction</v>
      </c>
      <c r="G37" s="9" t="str">
        <f>_xll.SNL.Clients.Office.Excel.Functions.SPG(A37, "SP_TOPICTAG")</f>
        <v>Biofuel</v>
      </c>
      <c r="H37" s="5">
        <f>_xll.SNL.Clients.Office.Excel.Functions.SPG(A37, "SP_PCT_SHARES_OWNED_ALL_INSTITUTIONS")</f>
        <v>86.51</v>
      </c>
      <c r="I37" s="9" t="str">
        <f>_xll.SNL.Clients.Office.Excel.Functions.SPG(A37, "RD_CREDIT_RATING_GLOBAL", "Issuer Credit Rating", "Local Currency LT|0")</f>
        <v>BBB-</v>
      </c>
      <c r="J37" s="9" t="str">
        <f>_xll.SNL.Clients.Office.Excel.Functions.SPG(A37, "RD_CWOL_GLOBAL", "Issuer Credit Rating", "Local Currency LT|0")</f>
        <v>Stable</v>
      </c>
      <c r="K37" s="9" t="str">
        <f>_xll.SNL.Clients.Office.Excel.Functions.SPG(A37, "RD_RATING_ACTION_GLOBAL", "Issuer Credit Rating", "Local Currency LT|0")</f>
        <v>New Rating | CreditWatch/Outlook (12/03/2024)</v>
      </c>
      <c r="L37" s="10">
        <f>_xll.SNL.Clients.Office.Excel.Functions.SPG(A37, "RD_LAST_REVIEW_DATE_GLOBAL", "Issuer Credit Rating", "Local Currency LT")</f>
        <v>45629</v>
      </c>
      <c r="M37" s="10">
        <f>_xll.SNL.Clients.Office.Excel.Functions.SPG(A37, "RD_CREDIT_RATING_DATE_GLOBAL", "Issuer Credit Rating", "Local Currency LT|0")</f>
        <v>45629</v>
      </c>
      <c r="N37" s="10">
        <f>_xll.SNL.Clients.Office.Excel.Functions.SPG(A37, "RD_CREDIT_WATCH_OUTLOOK_DATE_GLOBAL", "Issuer Credit Rating", "Local Currency LT|0")</f>
        <v>45629</v>
      </c>
    </row>
    <row r="38" spans="1:14">
      <c r="A38" s="11" t="s">
        <v>42</v>
      </c>
      <c r="B38" s="9" t="str">
        <f>_xll.SNL.Clients.Office.Excel.Functions.SPG(A38, "IQ_SECTOR")</f>
        <v>Financials</v>
      </c>
      <c r="C38" s="9" t="str">
        <f>_xll.SNL.Clients.Office.Excel.Functions.SPG(A38, "IQ_INDUSTRY_GROUP")</f>
        <v>Financial Services</v>
      </c>
      <c r="D38" s="9" t="str">
        <f>_xll.SNL.Clients.Office.Excel.Functions.SPG(A38, "IQ_INDUSTRY")</f>
        <v>Financial Services</v>
      </c>
      <c r="E38" s="9" t="str">
        <f>_xll.SNL.Clients.Office.Excel.Functions.SPG(A38, "IQ_PRIMARY_INDUSTRY")</f>
        <v>Diversified Financial Services</v>
      </c>
      <c r="F38" s="9" t="str">
        <f>_xll.SNL.Clients.Office.Excel.Functions.SPG(A38, "NAICS_CODE", "Primary")</f>
        <v>523150 - Investment Banking and Securities Intermediation</v>
      </c>
      <c r="G38" s="9" t="str">
        <f>_xll.SNL.Clients.Office.Excel.Functions.SPG(A38, "SP_TOPICTAG")</f>
        <v/>
      </c>
      <c r="H38" s="5">
        <f>_xll.SNL.Clients.Office.Excel.Functions.SPG(A38, "SP_PCT_SHARES_OWNED_ALL_INSTITUTIONS")</f>
        <v>72.25</v>
      </c>
      <c r="I38" s="9" t="str">
        <f>_xll.SNL.Clients.Office.Excel.Functions.SPG(A38, "RD_CREDIT_RATING_GLOBAL", "Issuer Credit Rating", "Local Currency LT|0")</f>
        <v>A</v>
      </c>
      <c r="J38" s="9" t="str">
        <f>_xll.SNL.Clients.Office.Excel.Functions.SPG(A38, "RD_CWOL_GLOBAL", "Issuer Credit Rating", "Local Currency LT|0")</f>
        <v>Stable</v>
      </c>
      <c r="K38" s="9" t="str">
        <f>_xll.SNL.Clients.Office.Excel.Functions.SPG(A38, "RD_RATING_ACTION_GLOBAL", "Issuer Credit Rating", "Local Currency LT|0")</f>
        <v>Upgrade | CreditWatch/Outlook (11/07/2023)</v>
      </c>
      <c r="L38" s="10">
        <f>_xll.SNL.Clients.Office.Excel.Functions.SPG(A38, "RD_LAST_REVIEW_DATE_GLOBAL", "Issuer Credit Rating", "Local Currency LT")</f>
        <v>45526</v>
      </c>
      <c r="M38" s="10">
        <f>_xll.SNL.Clients.Office.Excel.Functions.SPG(A38, "RD_CREDIT_RATING_DATE_GLOBAL", "Issuer Credit Rating", "Local Currency LT|0")</f>
        <v>45237</v>
      </c>
      <c r="N38" s="10">
        <f>_xll.SNL.Clients.Office.Excel.Functions.SPG(A38, "RD_CREDIT_WATCH_OUTLOOK_DATE_GLOBAL", "Issuer Credit Rating", "Local Currency LT|0")</f>
        <v>45237</v>
      </c>
    </row>
    <row r="39" spans="1:14">
      <c r="A39" s="11" t="s">
        <v>43</v>
      </c>
      <c r="B39" s="9" t="str">
        <f>_xll.SNL.Clients.Office.Excel.Functions.SPG(A39, "IQ_SECTOR")</f>
        <v>Information Technology</v>
      </c>
      <c r="C39" s="9" t="str">
        <f>_xll.SNL.Clients.Office.Excel.Functions.SPG(A39, "IQ_INDUSTRY_GROUP")</f>
        <v>Technology Hardware and Equipment</v>
      </c>
      <c r="D39" s="9" t="str">
        <f>_xll.SNL.Clients.Office.Excel.Functions.SPG(A39, "IQ_INDUSTRY")</f>
        <v>Technology Hardware, Storage and Peripherals</v>
      </c>
      <c r="E39" s="9" t="str">
        <f>_xll.SNL.Clients.Office.Excel.Functions.SPG(A39, "IQ_PRIMARY_INDUSTRY")</f>
        <v>Technology Hardware, Storage and Peripherals</v>
      </c>
      <c r="F39" s="9" t="str">
        <f>_xll.SNL.Clients.Office.Excel.Functions.SPG(A39, "NAICS_CODE", "Primary")</f>
        <v>334220 - Radio and Television Broadcasting and Wireless Communications Equipment Manufacturing</v>
      </c>
      <c r="G39" s="9" t="str">
        <f>_xll.SNL.Clients.Office.Excel.Functions.SPG(A39, "SP_TOPICTAG")</f>
        <v>Software Development; Fitness; Wearables; Data Protection; Biofuel; Cloud Infrastructure; Cloud Storage; Storage Management; Online Payments; Utility Scale Solar; Onshore and Offshore Wind</v>
      </c>
      <c r="H39" s="5">
        <f>_xll.SNL.Clients.Office.Excel.Functions.SPG(A39, "SP_PCT_SHARES_OWNED_ALL_INSTITUTIONS")</f>
        <v>61.03</v>
      </c>
      <c r="I39" s="9" t="str">
        <f>_xll.SNL.Clients.Office.Excel.Functions.SPG(A39, "RD_CREDIT_RATING_GLOBAL", "Issuer Credit Rating", "Local Currency LT|0")</f>
        <v>AA+</v>
      </c>
      <c r="J39" s="9" t="str">
        <f>_xll.SNL.Clients.Office.Excel.Functions.SPG(A39, "RD_CWOL_GLOBAL", "Issuer Credit Rating", "Local Currency LT|0")</f>
        <v>Stable</v>
      </c>
      <c r="K39" s="9" t="str">
        <f>_xll.SNL.Clients.Office.Excel.Functions.SPG(A39, "RD_RATING_ACTION_GLOBAL", "Issuer Credit Rating", "Local Currency LT|0")</f>
        <v>New Rating | CreditWatch/Outlook (04/23/2013)</v>
      </c>
      <c r="L39" s="10">
        <f>_xll.SNL.Clients.Office.Excel.Functions.SPG(A39, "RD_LAST_REVIEW_DATE_GLOBAL", "Issuer Credit Rating", "Local Currency LT")</f>
        <v>45429</v>
      </c>
      <c r="M39" s="10">
        <f>_xll.SNL.Clients.Office.Excel.Functions.SPG(A39, "RD_CREDIT_RATING_DATE_GLOBAL", "Issuer Credit Rating", "Local Currency LT|0")</f>
        <v>41387</v>
      </c>
      <c r="N39" s="10">
        <f>_xll.SNL.Clients.Office.Excel.Functions.SPG(A39, "RD_CREDIT_WATCH_OUTLOOK_DATE_GLOBAL", "Issuer Credit Rating", "Local Currency LT|0")</f>
        <v>41387</v>
      </c>
    </row>
    <row r="40" spans="1:14">
      <c r="A40" s="11" t="s">
        <v>44</v>
      </c>
      <c r="B40" s="9" t="str">
        <f>_xll.SNL.Clients.Office.Excel.Functions.SPG(A40, "IQ_SECTOR")</f>
        <v>Information Technology</v>
      </c>
      <c r="C40" s="9" t="str">
        <f>_xll.SNL.Clients.Office.Excel.Functions.SPG(A40, "IQ_INDUSTRY_GROUP")</f>
        <v>Semiconductors and Semiconductor Equipment</v>
      </c>
      <c r="D40" s="9" t="str">
        <f>_xll.SNL.Clients.Office.Excel.Functions.SPG(A40, "IQ_INDUSTRY")</f>
        <v>Semiconductors and Semiconductor Equipment</v>
      </c>
      <c r="E40" s="9" t="str">
        <f>_xll.SNL.Clients.Office.Excel.Functions.SPG(A40, "IQ_PRIMARY_INDUSTRY")</f>
        <v>Semiconductor Materials and Equipment</v>
      </c>
      <c r="F40" s="9" t="str">
        <f>_xll.SNL.Clients.Office.Excel.Functions.SPG(A40, "NAICS_CODE", "Primary")</f>
        <v>333242 - Semiconductor Machinery Manufacturing</v>
      </c>
      <c r="G40" s="9" t="str">
        <f>_xll.SNL.Clients.Office.Excel.Functions.SPG(A40, "SP_TOPICTAG")</f>
        <v>Industrial Automation; Sensors; 3D Printing</v>
      </c>
      <c r="H40" s="5">
        <f>_xll.SNL.Clients.Office.Excel.Functions.SPG(A40, "SP_PCT_SHARES_OWNED_ALL_INSTITUTIONS")</f>
        <v>83.02</v>
      </c>
      <c r="I40" s="9" t="str">
        <f>_xll.SNL.Clients.Office.Excel.Functions.SPG(A40, "RD_CREDIT_RATING_GLOBAL", "Issuer Credit Rating", "Local Currency LT|0")</f>
        <v>A</v>
      </c>
      <c r="J40" s="9" t="str">
        <f>_xll.SNL.Clients.Office.Excel.Functions.SPG(A40, "RD_CWOL_GLOBAL", "Issuer Credit Rating", "Local Currency LT|0")</f>
        <v>Stable</v>
      </c>
      <c r="K40" s="9" t="str">
        <f>_xll.SNL.Clients.Office.Excel.Functions.SPG(A40, "RD_RATING_ACTION_GLOBAL", "Issuer Credit Rating", "Local Currency LT|0")</f>
        <v>Upgrade | CreditWatch/Outlook (08/09/2021)</v>
      </c>
      <c r="L40" s="10">
        <f>_xll.SNL.Clients.Office.Excel.Functions.SPG(A40, "RD_LAST_REVIEW_DATE_GLOBAL", "Issuer Credit Rating", "Local Currency LT")</f>
        <v>45464</v>
      </c>
      <c r="M40" s="10">
        <f>_xll.SNL.Clients.Office.Excel.Functions.SPG(A40, "RD_CREDIT_RATING_DATE_GLOBAL", "Issuer Credit Rating", "Local Currency LT|0")</f>
        <v>44417</v>
      </c>
      <c r="N40" s="10">
        <f>_xll.SNL.Clients.Office.Excel.Functions.SPG(A40, "RD_CREDIT_WATCH_OUTLOOK_DATE_GLOBAL", "Issuer Credit Rating", "Local Currency LT|0")</f>
        <v>44417</v>
      </c>
    </row>
    <row r="41" spans="1:14">
      <c r="A41" s="11" t="s">
        <v>45</v>
      </c>
      <c r="B41" s="9" t="str">
        <f>_xll.SNL.Clients.Office.Excel.Functions.SPG(A41, "IQ_SECTOR")</f>
        <v>Consumer Discretionary</v>
      </c>
      <c r="C41" s="9" t="str">
        <f>_xll.SNL.Clients.Office.Excel.Functions.SPG(A41, "IQ_INDUSTRY_GROUP")</f>
        <v>Automobiles and Components</v>
      </c>
      <c r="D41" s="9" t="str">
        <f>_xll.SNL.Clients.Office.Excel.Functions.SPG(A41, "IQ_INDUSTRY")</f>
        <v>Automobile Components</v>
      </c>
      <c r="E41" s="9" t="str">
        <f>_xll.SNL.Clients.Office.Excel.Functions.SPG(A41, "IQ_PRIMARY_INDUSTRY")</f>
        <v>Automotive Parts and Equipment</v>
      </c>
      <c r="F41" s="9" t="str">
        <f>_xll.SNL.Clients.Office.Excel.Functions.SPG(A41, "NAICS_CODE", "Primary")</f>
        <v>3363 - Motor Vehicle Parts Manufacturing</v>
      </c>
      <c r="G41" s="9" t="str">
        <f>_xll.SNL.Clients.Office.Excel.Functions.SPG(A41, "SP_TOPICTAG")</f>
        <v>Fleet Management; Industrial Automation; Sensors; Electric Vehicle; Process Automation; Autonomous Vehicles</v>
      </c>
      <c r="H41" s="5">
        <f>_xll.SNL.Clients.Office.Excel.Functions.SPG(A41, "SP_PCT_SHARES_OWNED_ALL_INSTITUTIONS")</f>
        <v>110.45</v>
      </c>
      <c r="I41" s="9" t="str">
        <f>_xll.SNL.Clients.Office.Excel.Functions.SPG(A41, "RD_CREDIT_RATING_GLOBAL", "Issuer Credit Rating", "Local Currency LT|0")</f>
        <v>BBB</v>
      </c>
      <c r="J41" s="9" t="str">
        <f>_xll.SNL.Clients.Office.Excel.Functions.SPG(A41, "RD_CWOL_GLOBAL", "Issuer Credit Rating", "Local Currency LT|0")</f>
        <v>Stable</v>
      </c>
      <c r="K41" s="9" t="str">
        <f>_xll.SNL.Clients.Office.Excel.Functions.SPG(A41, "RD_RATING_ACTION_GLOBAL", "Issuer Credit Rating", "Local Currency LT|0")</f>
        <v>New Rating | CreditWatch/Outlook (12/23/2024)</v>
      </c>
      <c r="L41" s="10">
        <f>_xll.SNL.Clients.Office.Excel.Functions.SPG(A41, "RD_LAST_REVIEW_DATE_GLOBAL", "Issuer Credit Rating", "Local Currency LT")</f>
        <v>45649</v>
      </c>
      <c r="M41" s="10">
        <f>_xll.SNL.Clients.Office.Excel.Functions.SPG(A41, "RD_CREDIT_RATING_DATE_GLOBAL", "Issuer Credit Rating", "Local Currency LT|0")</f>
        <v>45649</v>
      </c>
      <c r="N41" s="10">
        <f>_xll.SNL.Clients.Office.Excel.Functions.SPG(A41, "RD_CREDIT_WATCH_OUTLOOK_DATE_GLOBAL", "Issuer Credit Rating", "Local Currency LT|0")</f>
        <v>45649</v>
      </c>
    </row>
    <row r="42" spans="1:14">
      <c r="A42" s="11" t="s">
        <v>46</v>
      </c>
      <c r="B42" s="9" t="str">
        <f>_xll.SNL.Clients.Office.Excel.Functions.SPG(A42, "IQ_SECTOR")</f>
        <v>Financials</v>
      </c>
      <c r="C42" s="9" t="str">
        <f>_xll.SNL.Clients.Office.Excel.Functions.SPG(A42, "IQ_INDUSTRY_GROUP")</f>
        <v>Insurance</v>
      </c>
      <c r="D42" s="9" t="str">
        <f>_xll.SNL.Clients.Office.Excel.Functions.SPG(A42, "IQ_INDUSTRY")</f>
        <v>Insurance</v>
      </c>
      <c r="E42" s="9" t="str">
        <f>_xll.SNL.Clients.Office.Excel.Functions.SPG(A42, "IQ_PRIMARY_INDUSTRY")</f>
        <v>Property and Casualty Insurance</v>
      </c>
      <c r="F42" s="9" t="str">
        <f>_xll.SNL.Clients.Office.Excel.Functions.SPG(A42, "NAICS_CODE", "Primary")</f>
        <v>5241 - Insurance Carriers</v>
      </c>
      <c r="G42" s="9" t="str">
        <f>_xll.SNL.Clients.Office.Excel.Functions.SPG(A42, "SP_TOPICTAG")</f>
        <v/>
      </c>
      <c r="H42" s="5">
        <f>_xll.SNL.Clients.Office.Excel.Functions.SPG(A42, "SP_PCT_SHARES_OWNED_ALL_INSTITUTIONS")</f>
        <v>90.95</v>
      </c>
      <c r="I42" s="9" t="str">
        <f>_xll.SNL.Clients.Office.Excel.Functions.SPG(A42, "RD_CREDIT_RATING_GLOBAL", "Issuer Credit Rating", "Local Currency LT|0")</f>
        <v>A-</v>
      </c>
      <c r="J42" s="9" t="str">
        <f>_xll.SNL.Clients.Office.Excel.Functions.SPG(A42, "RD_CWOL_GLOBAL", "Issuer Credit Rating", "Local Currency LT|0")</f>
        <v>Stable</v>
      </c>
      <c r="K42" s="9" t="str">
        <f>_xll.SNL.Clients.Office.Excel.Functions.SPG(A42, "RD_RATING_ACTION_GLOBAL", "Issuer Credit Rating", "Local Currency LT|0")</f>
        <v>CreditWatch/Outlook (01/29/2024)</v>
      </c>
      <c r="L42" s="10">
        <f>_xll.SNL.Clients.Office.Excel.Functions.SPG(A42, "RD_LAST_REVIEW_DATE_GLOBAL", "Issuer Credit Rating", "Local Currency LT")</f>
        <v>45463</v>
      </c>
      <c r="M42" s="10">
        <f>_xll.SNL.Clients.Office.Excel.Functions.SPG(A42, "RD_CREDIT_RATING_DATE_GLOBAL", "Issuer Credit Rating", "Local Currency LT|0")</f>
        <v>40388</v>
      </c>
      <c r="N42" s="10">
        <f>_xll.SNL.Clients.Office.Excel.Functions.SPG(A42, "RD_CREDIT_WATCH_OUTLOOK_DATE_GLOBAL", "Issuer Credit Rating", "Local Currency LT|0")</f>
        <v>45320</v>
      </c>
    </row>
    <row r="43" spans="1:14">
      <c r="A43" s="11" t="s">
        <v>47</v>
      </c>
      <c r="B43" s="9" t="str">
        <f>_xll.SNL.Clients.Office.Excel.Functions.SPG(A43, "IQ_SECTOR")</f>
        <v>Consumer Staples</v>
      </c>
      <c r="C43" s="9" t="str">
        <f>_xll.SNL.Clients.Office.Excel.Functions.SPG(A43, "IQ_INDUSTRY_GROUP")</f>
        <v>Food, Beverage and Tobacco</v>
      </c>
      <c r="D43" s="9" t="str">
        <f>_xll.SNL.Clients.Office.Excel.Functions.SPG(A43, "IQ_INDUSTRY")</f>
        <v>Food Products</v>
      </c>
      <c r="E43" s="9" t="str">
        <f>_xll.SNL.Clients.Office.Excel.Functions.SPG(A43, "IQ_PRIMARY_INDUSTRY")</f>
        <v>Agricultural Products and Services</v>
      </c>
      <c r="F43" s="9" t="str">
        <f>_xll.SNL.Clients.Office.Excel.Functions.SPG(A43, "NAICS_CODE", "Primary")</f>
        <v>3112 - Grain and Oilseed Milling</v>
      </c>
      <c r="G43" s="9" t="str">
        <f>_xll.SNL.Clients.Office.Excel.Functions.SPG(A43, "SP_TOPICTAG")</f>
        <v>Animal Feed; Farming; Livestock; Biofuel; Biomass Energy; Alternative Protein; Anaerobic Digestion</v>
      </c>
      <c r="H43" s="5">
        <f>_xll.SNL.Clients.Office.Excel.Functions.SPG(A43, "SP_PCT_SHARES_OWNED_ALL_INSTITUTIONS")</f>
        <v>81.569999999999993</v>
      </c>
      <c r="I43" s="9" t="str">
        <f>_xll.SNL.Clients.Office.Excel.Functions.SPG(A43, "RD_CREDIT_RATING_GLOBAL", "Issuer Credit Rating", "Local Currency LT|0")</f>
        <v>A</v>
      </c>
      <c r="J43" s="9" t="str">
        <f>_xll.SNL.Clients.Office.Excel.Functions.SPG(A43, "RD_CWOL_GLOBAL", "Issuer Credit Rating", "Local Currency LT|0")</f>
        <v>Negative</v>
      </c>
      <c r="K43" s="9" t="str">
        <f>_xll.SNL.Clients.Office.Excel.Functions.SPG(A43, "RD_RATING_ACTION_GLOBAL", "Issuer Credit Rating", "Local Currency LT|0")</f>
        <v>CreditWatch/Outlook (03/21/2024)</v>
      </c>
      <c r="L43" s="10">
        <f>_xll.SNL.Clients.Office.Excel.Functions.SPG(A43, "RD_LAST_REVIEW_DATE_GLOBAL", "Issuer Credit Rating", "Local Currency LT")</f>
        <v>45614</v>
      </c>
      <c r="M43" s="10">
        <f>_xll.SNL.Clients.Office.Excel.Functions.SPG(A43, "RD_CREDIT_RATING_DATE_GLOBAL", "Issuer Credit Rating", "Local Currency LT|0")</f>
        <v>38608</v>
      </c>
      <c r="N43" s="10">
        <f>_xll.SNL.Clients.Office.Excel.Functions.SPG(A43, "RD_CREDIT_WATCH_OUTLOOK_DATE_GLOBAL", "Issuer Credit Rating", "Local Currency LT|0")</f>
        <v>45372</v>
      </c>
    </row>
    <row r="44" spans="1:14">
      <c r="A44" s="11" t="s">
        <v>48</v>
      </c>
      <c r="B44" s="9" t="str">
        <f>_xll.SNL.Clients.Office.Excel.Functions.SPG(A44, "IQ_SECTOR")</f>
        <v>Information Technology</v>
      </c>
      <c r="C44" s="9" t="str">
        <f>_xll.SNL.Clients.Office.Excel.Functions.SPG(A44, "IQ_INDUSTRY_GROUP")</f>
        <v>Technology Hardware and Equipment</v>
      </c>
      <c r="D44" s="9" t="str">
        <f>_xll.SNL.Clients.Office.Excel.Functions.SPG(A44, "IQ_INDUSTRY")</f>
        <v>Communications Equipment</v>
      </c>
      <c r="E44" s="9" t="str">
        <f>_xll.SNL.Clients.Office.Excel.Functions.SPG(A44, "IQ_PRIMARY_INDUSTRY")</f>
        <v>Communications Equipment</v>
      </c>
      <c r="F44" s="9" t="str">
        <f>_xll.SNL.Clients.Office.Excel.Functions.SPG(A44, "NAICS_CODE", "Primary")</f>
        <v>3342 - Communications Equipment Manufacturing</v>
      </c>
      <c r="G44" s="9" t="str">
        <f>_xll.SNL.Clients.Office.Excel.Functions.SPG(A44, "SP_TOPICTAG")</f>
        <v>Cloud Management; Machine Learning; Cloud Infrastructure; Cloud Security; Process Automation; Network Security; Artificial Intelligence</v>
      </c>
      <c r="H44" s="5">
        <f>_xll.SNL.Clients.Office.Excel.Functions.SPG(A44, "SP_PCT_SHARES_OWNED_ALL_INSTITUTIONS")</f>
        <v>68.010000000000005</v>
      </c>
      <c r="I44" s="9" t="str">
        <f>_xll.SNL.Clients.Office.Excel.Functions.SPG(A44, "RD_CREDIT_RATING_GLOBAL", "Issuer Credit Rating", "Local Currency LT|0")</f>
        <v/>
      </c>
      <c r="J44" s="9" t="str">
        <f>_xll.SNL.Clients.Office.Excel.Functions.SPG(A44, "RD_CWOL_GLOBAL", "Issuer Credit Rating", "Local Currency LT|0")</f>
        <v/>
      </c>
      <c r="K44" s="9" t="str">
        <f>_xll.SNL.Clients.Office.Excel.Functions.SPG(A44, "RD_RATING_ACTION_GLOBAL", "Issuer Credit Rating", "Local Currency LT|0")</f>
        <v/>
      </c>
      <c r="L44" s="10" t="str">
        <f>_xll.SNL.Clients.Office.Excel.Functions.SPG(A44, "RD_LAST_REVIEW_DATE_GLOBAL", "Issuer Credit Rating", "Local Currency LT")</f>
        <v/>
      </c>
      <c r="M44" s="10" t="str">
        <f>_xll.SNL.Clients.Office.Excel.Functions.SPG(A44, "RD_CREDIT_RATING_DATE_GLOBAL", "Issuer Credit Rating", "Local Currency LT|0")</f>
        <v/>
      </c>
      <c r="N44" s="10" t="str">
        <f>_xll.SNL.Clients.Office.Excel.Functions.SPG(A44, "RD_CREDIT_WATCH_OUTLOOK_DATE_GLOBAL", "Issuer Credit Rating", "Local Currency LT|0")</f>
        <v/>
      </c>
    </row>
    <row r="45" spans="1:14">
      <c r="A45" s="11" t="s">
        <v>49</v>
      </c>
      <c r="B45" s="9" t="str">
        <f>_xll.SNL.Clients.Office.Excel.Functions.SPG(A45, "IQ_SECTOR")</f>
        <v>Financials</v>
      </c>
      <c r="C45" s="9" t="str">
        <f>_xll.SNL.Clients.Office.Excel.Functions.SPG(A45, "IQ_INDUSTRY_GROUP")</f>
        <v>Insurance</v>
      </c>
      <c r="D45" s="9" t="str">
        <f>_xll.SNL.Clients.Office.Excel.Functions.SPG(A45, "IQ_INDUSTRY")</f>
        <v>Insurance</v>
      </c>
      <c r="E45" s="9" t="str">
        <f>_xll.SNL.Clients.Office.Excel.Functions.SPG(A45, "IQ_PRIMARY_INDUSTRY")</f>
        <v>Insurance Brokers</v>
      </c>
      <c r="F45" s="9" t="str">
        <f>_xll.SNL.Clients.Office.Excel.Functions.SPG(A45, "NAICS_CODE", "Primary")</f>
        <v>524210 - Insurance Agencies and Brokerages</v>
      </c>
      <c r="G45" s="9" t="str">
        <f>_xll.SNL.Clients.Office.Excel.Functions.SPG(A45, "SP_TOPICTAG")</f>
        <v/>
      </c>
      <c r="H45" s="5">
        <f>_xll.SNL.Clients.Office.Excel.Functions.SPG(A45, "SP_PCT_SHARES_OWNED_ALL_INSTITUTIONS")</f>
        <v>77.77</v>
      </c>
      <c r="I45" s="9" t="str">
        <f>_xll.SNL.Clients.Office.Excel.Functions.SPG(A45, "RD_CREDIT_RATING_GLOBAL", "Issuer Credit Rating", "Local Currency LT|0")</f>
        <v>BBB</v>
      </c>
      <c r="J45" s="9" t="str">
        <f>_xll.SNL.Clients.Office.Excel.Functions.SPG(A45, "RD_CWOL_GLOBAL", "Issuer Credit Rating", "Local Currency LT|0")</f>
        <v>Positive</v>
      </c>
      <c r="K45" s="9" t="str">
        <f>_xll.SNL.Clients.Office.Excel.Functions.SPG(A45, "RD_RATING_ACTION_GLOBAL", "Issuer Credit Rating", "Local Currency LT|0")</f>
        <v>CreditWatch/Outlook (12/09/2024)</v>
      </c>
      <c r="L45" s="10">
        <f>_xll.SNL.Clients.Office.Excel.Functions.SPG(A45, "RD_LAST_REVIEW_DATE_GLOBAL", "Issuer Credit Rating", "Local Currency LT")</f>
        <v>45635</v>
      </c>
      <c r="M45" s="10">
        <f>_xll.SNL.Clients.Office.Excel.Functions.SPG(A45, "RD_CREDIT_RATING_DATE_GLOBAL", "Issuer Credit Rating", "Local Currency LT|0")</f>
        <v>43997</v>
      </c>
      <c r="N45" s="10">
        <f>_xll.SNL.Clients.Office.Excel.Functions.SPG(A45, "RD_CREDIT_WATCH_OUTLOOK_DATE_GLOBAL", "Issuer Credit Rating", "Local Currency LT|0")</f>
        <v>45635</v>
      </c>
    </row>
    <row r="46" spans="1:14">
      <c r="A46" s="11" t="s">
        <v>50</v>
      </c>
      <c r="B46" s="9" t="str">
        <f>_xll.SNL.Clients.Office.Excel.Functions.SPG(A46, "IQ_SECTOR")</f>
        <v>Financials</v>
      </c>
      <c r="C46" s="9" t="str">
        <f>_xll.SNL.Clients.Office.Excel.Functions.SPG(A46, "IQ_INDUSTRY_GROUP")</f>
        <v>Insurance</v>
      </c>
      <c r="D46" s="9" t="str">
        <f>_xll.SNL.Clients.Office.Excel.Functions.SPG(A46, "IQ_INDUSTRY")</f>
        <v>Insurance</v>
      </c>
      <c r="E46" s="9" t="str">
        <f>_xll.SNL.Clients.Office.Excel.Functions.SPG(A46, "IQ_PRIMARY_INDUSTRY")</f>
        <v>Property and Casualty Insurance</v>
      </c>
      <c r="F46" s="9" t="str">
        <f>_xll.SNL.Clients.Office.Excel.Functions.SPG(A46, "NAICS_CODE", "Primary")</f>
        <v>524128 - Other Direct Insurance (except Life, Health, and Medical) Carriers</v>
      </c>
      <c r="G46" s="9" t="str">
        <f>_xll.SNL.Clients.Office.Excel.Functions.SPG(A46, "SP_TOPICTAG")</f>
        <v>Anti-Fraud; Insurtech; Lifestyle; Identity and Access Management; Identity Theft Prevention; Data Protection; Mobile Development Tools</v>
      </c>
      <c r="H46" s="5">
        <f>_xll.SNL.Clients.Office.Excel.Functions.SPG(A46, "SP_PCT_SHARES_OWNED_ALL_INSTITUTIONS")</f>
        <v>97.43</v>
      </c>
      <c r="I46" s="9" t="str">
        <f>_xll.SNL.Clients.Office.Excel.Functions.SPG(A46, "RD_CREDIT_RATING_GLOBAL", "Issuer Credit Rating", "Local Currency LT|0")</f>
        <v>BBB</v>
      </c>
      <c r="J46" s="9" t="str">
        <f>_xll.SNL.Clients.Office.Excel.Functions.SPG(A46, "RD_CWOL_GLOBAL", "Issuer Credit Rating", "Local Currency LT|0")</f>
        <v>Stable</v>
      </c>
      <c r="K46" s="9" t="str">
        <f>_xll.SNL.Clients.Office.Excel.Functions.SPG(A46, "RD_RATING_ACTION_GLOBAL", "Issuer Credit Rating", "Local Currency LT|0")</f>
        <v>Downgrade | CreditWatch/Outlook (03/16/2018)</v>
      </c>
      <c r="L46" s="10">
        <f>_xll.SNL.Clients.Office.Excel.Functions.SPG(A46, "RD_LAST_REVIEW_DATE_GLOBAL", "Issuer Credit Rating", "Local Currency LT")</f>
        <v>45532</v>
      </c>
      <c r="M46" s="10">
        <f>_xll.SNL.Clients.Office.Excel.Functions.SPG(A46, "RD_CREDIT_RATING_DATE_GLOBAL", "Issuer Credit Rating", "Local Currency LT|0")</f>
        <v>43175</v>
      </c>
      <c r="N46" s="10">
        <f>_xll.SNL.Clients.Office.Excel.Functions.SPG(A46, "RD_CREDIT_WATCH_OUTLOOK_DATE_GLOBAL", "Issuer Credit Rating", "Local Currency LT|0")</f>
        <v>43175</v>
      </c>
    </row>
    <row r="47" spans="1:14">
      <c r="A47" s="11" t="s">
        <v>51</v>
      </c>
      <c r="B47" s="9" t="str">
        <f>_xll.SNL.Clients.Office.Excel.Functions.SPG(A47, "IQ_SECTOR")</f>
        <v>Communication Services</v>
      </c>
      <c r="C47" s="9" t="str">
        <f>_xll.SNL.Clients.Office.Excel.Functions.SPG(A47, "IQ_INDUSTRY_GROUP")</f>
        <v>Telecommunication Services</v>
      </c>
      <c r="D47" s="9" t="str">
        <f>_xll.SNL.Clients.Office.Excel.Functions.SPG(A47, "IQ_INDUSTRY")</f>
        <v>Diversified Telecommunication Services</v>
      </c>
      <c r="E47" s="9" t="str">
        <f>_xll.SNL.Clients.Office.Excel.Functions.SPG(A47, "IQ_PRIMARY_INDUSTRY")</f>
        <v>Integrated Telecommunication Services</v>
      </c>
      <c r="F47" s="9" t="str">
        <f>_xll.SNL.Clients.Office.Excel.Functions.SPG(A47, "NAICS_CODE", "Primary")</f>
        <v>51711 - Wired and Wireless Telecommunications Carriers (except Satellite)</v>
      </c>
      <c r="G47" s="9" t="str">
        <f>_xll.SNL.Clients.Office.Excel.Functions.SPG(A47, "SP_TOPICTAG")</f>
        <v>Network Backbone; VoIP; Enterprise Voip and Telephony; Smart Cities; Cloud Data Services; Network Security; 5G</v>
      </c>
      <c r="H47" s="5">
        <f>_xll.SNL.Clients.Office.Excel.Functions.SPG(A47, "SP_PCT_SHARES_OWNED_ALL_INSTITUTIONS")</f>
        <v>62.14</v>
      </c>
      <c r="I47" s="9" t="str">
        <f>_xll.SNL.Clients.Office.Excel.Functions.SPG(A47, "RD_CREDIT_RATING_GLOBAL", "Issuer Credit Rating", "Local Currency LT|0")</f>
        <v>BBB</v>
      </c>
      <c r="J47" s="9" t="str">
        <f>_xll.SNL.Clients.Office.Excel.Functions.SPG(A47, "RD_CWOL_GLOBAL", "Issuer Credit Rating", "Local Currency LT|0")</f>
        <v>Stable</v>
      </c>
      <c r="K47" s="9" t="str">
        <f>_xll.SNL.Clients.Office.Excel.Functions.SPG(A47, "RD_RATING_ACTION_GLOBAL", "Issuer Credit Rating", "Local Currency LT|0")</f>
        <v>CreditWatch/Outlook (05/18/2021)</v>
      </c>
      <c r="L47" s="10">
        <f>_xll.SNL.Clients.Office.Excel.Functions.SPG(A47, "RD_LAST_REVIEW_DATE_GLOBAL", "Issuer Credit Rating", "Local Currency LT")</f>
        <v>45397</v>
      </c>
      <c r="M47" s="10">
        <f>_xll.SNL.Clients.Office.Excel.Functions.SPG(A47, "RD_CREDIT_RATING_DATE_GLOBAL", "Issuer Credit Rating", "Local Currency LT|0")</f>
        <v>43266</v>
      </c>
      <c r="N47" s="10">
        <f>_xll.SNL.Clients.Office.Excel.Functions.SPG(A47, "RD_CREDIT_WATCH_OUTLOOK_DATE_GLOBAL", "Issuer Credit Rating", "Local Currency LT|0")</f>
        <v>44334</v>
      </c>
    </row>
    <row r="48" spans="1:14">
      <c r="A48" s="11" t="s">
        <v>52</v>
      </c>
      <c r="B48" s="9" t="str">
        <f>_xll.SNL.Clients.Office.Excel.Functions.SPG(A48, "IQ_SECTOR")</f>
        <v>Utilities</v>
      </c>
      <c r="C48" s="9" t="str">
        <f>_xll.SNL.Clients.Office.Excel.Functions.SPG(A48, "IQ_INDUSTRY_GROUP")</f>
        <v>Utilities</v>
      </c>
      <c r="D48" s="9" t="str">
        <f>_xll.SNL.Clients.Office.Excel.Functions.SPG(A48, "IQ_INDUSTRY")</f>
        <v>Gas Utilities</v>
      </c>
      <c r="E48" s="9" t="str">
        <f>_xll.SNL.Clients.Office.Excel.Functions.SPG(A48, "IQ_PRIMARY_INDUSTRY")</f>
        <v>Gas Utilities</v>
      </c>
      <c r="F48" s="9" t="str">
        <f>_xll.SNL.Clients.Office.Excel.Functions.SPG(A48, "NAICS_CODE", "Primary")</f>
        <v>221210 - Natural Gas Distribution</v>
      </c>
      <c r="G48" s="9" t="str">
        <f>_xll.SNL.Clients.Office.Excel.Functions.SPG(A48, "SP_TOPICTAG")</f>
        <v>Clean Energy</v>
      </c>
      <c r="H48" s="5">
        <f>_xll.SNL.Clients.Office.Excel.Functions.SPG(A48, "SP_PCT_SHARES_OWNED_ALL_INSTITUTIONS")</f>
        <v>95.97</v>
      </c>
      <c r="I48" s="9" t="str">
        <f>_xll.SNL.Clients.Office.Excel.Functions.SPG(A48, "RD_CREDIT_RATING_GLOBAL", "Issuer Credit Rating", "Local Currency LT|0")</f>
        <v>A-</v>
      </c>
      <c r="J48" s="9" t="str">
        <f>_xll.SNL.Clients.Office.Excel.Functions.SPG(A48, "RD_CWOL_GLOBAL", "Issuer Credit Rating", "Local Currency LT|0")</f>
        <v>Stable</v>
      </c>
      <c r="K48" s="9" t="str">
        <f>_xll.SNL.Clients.Office.Excel.Functions.SPG(A48, "RD_RATING_ACTION_GLOBAL", "Issuer Credit Rating", "Local Currency LT|0")</f>
        <v>CreditWatch/Outlook (11/17/2022)</v>
      </c>
      <c r="L48" s="10">
        <f>_xll.SNL.Clients.Office.Excel.Functions.SPG(A48, "RD_LAST_REVIEW_DATE_GLOBAL", "Issuer Credit Rating", "Local Currency LT")</f>
        <v>45335</v>
      </c>
      <c r="M48" s="10">
        <f>_xll.SNL.Clients.Office.Excel.Functions.SPG(A48, "RD_CREDIT_RATING_DATE_GLOBAL", "Issuer Credit Rating", "Local Currency LT|0")</f>
        <v>44249</v>
      </c>
      <c r="N48" s="10">
        <f>_xll.SNL.Clients.Office.Excel.Functions.SPG(A48, "RD_CREDIT_WATCH_OUTLOOK_DATE_GLOBAL", "Issuer Credit Rating", "Local Currency LT|0")</f>
        <v>44882</v>
      </c>
    </row>
    <row r="49" spans="1:14">
      <c r="A49" s="11" t="s">
        <v>53</v>
      </c>
      <c r="B49" s="9" t="str">
        <f>_xll.SNL.Clients.Office.Excel.Functions.SPG(A49, "IQ_SECTOR")</f>
        <v>Information Technology</v>
      </c>
      <c r="C49" s="9" t="str">
        <f>_xll.SNL.Clients.Office.Excel.Functions.SPG(A49, "IQ_INDUSTRY_GROUP")</f>
        <v>Software and Services</v>
      </c>
      <c r="D49" s="9" t="str">
        <f>_xll.SNL.Clients.Office.Excel.Functions.SPG(A49, "IQ_INDUSTRY")</f>
        <v>Software</v>
      </c>
      <c r="E49" s="9" t="str">
        <f>_xll.SNL.Clients.Office.Excel.Functions.SPG(A49, "IQ_PRIMARY_INDUSTRY")</f>
        <v>Application Software</v>
      </c>
      <c r="F49" s="9" t="str">
        <f>_xll.SNL.Clients.Office.Excel.Functions.SPG(A49, "NAICS_CODE", "Primary")</f>
        <v>513210 - Software Publishers</v>
      </c>
      <c r="G49" s="9" t="str">
        <f>_xll.SNL.Clients.Office.Excel.Functions.SPG(A49, "SP_TOPICTAG")</f>
        <v>Software Development; Machine Learning; Cloud Infrastructure; 3D Printing; Team Collaboration; Artificial Intelligence</v>
      </c>
      <c r="H49" s="5">
        <f>_xll.SNL.Clients.Office.Excel.Functions.SPG(A49, "SP_PCT_SHARES_OWNED_ALL_INSTITUTIONS")</f>
        <v>90.99</v>
      </c>
      <c r="I49" s="9" t="str">
        <f>_xll.SNL.Clients.Office.Excel.Functions.SPG(A49, "RD_CREDIT_RATING_GLOBAL", "Issuer Credit Rating", "Local Currency LT|0")</f>
        <v>BBB+</v>
      </c>
      <c r="J49" s="9" t="str">
        <f>_xll.SNL.Clients.Office.Excel.Functions.SPG(A49, "RD_CWOL_GLOBAL", "Issuer Credit Rating", "Local Currency LT|0")</f>
        <v>Stable</v>
      </c>
      <c r="K49" s="9" t="str">
        <f>_xll.SNL.Clients.Office.Excel.Functions.SPG(A49, "RD_RATING_ACTION_GLOBAL", "Issuer Credit Rating", "Local Currency LT|0")</f>
        <v>Upgrade | CreditWatch/Outlook (12/19/2022)</v>
      </c>
      <c r="L49" s="10">
        <f>_xll.SNL.Clients.Office.Excel.Functions.SPG(A49, "RD_LAST_REVIEW_DATE_GLOBAL", "Issuer Credit Rating", "Local Currency LT")</f>
        <v>45433</v>
      </c>
      <c r="M49" s="10">
        <f>_xll.SNL.Clients.Office.Excel.Functions.SPG(A49, "RD_CREDIT_RATING_DATE_GLOBAL", "Issuer Credit Rating", "Local Currency LT|0")</f>
        <v>44914</v>
      </c>
      <c r="N49" s="10">
        <f>_xll.SNL.Clients.Office.Excel.Functions.SPG(A49, "RD_CREDIT_WATCH_OUTLOOK_DATE_GLOBAL", "Issuer Credit Rating", "Local Currency LT|0")</f>
        <v>44914</v>
      </c>
    </row>
    <row r="50" spans="1:14">
      <c r="A50" s="11" t="s">
        <v>54</v>
      </c>
      <c r="B50" s="9" t="str">
        <f>_xll.SNL.Clients.Office.Excel.Functions.SPG(A50, "IQ_SECTOR")</f>
        <v>Industrials</v>
      </c>
      <c r="C50" s="9" t="str">
        <f>_xll.SNL.Clients.Office.Excel.Functions.SPG(A50, "IQ_INDUSTRY_GROUP")</f>
        <v>Commercial and Professional Services</v>
      </c>
      <c r="D50" s="9" t="str">
        <f>_xll.SNL.Clients.Office.Excel.Functions.SPG(A50, "IQ_INDUSTRY")</f>
        <v>Professional Services</v>
      </c>
      <c r="E50" s="9" t="str">
        <f>_xll.SNL.Clients.Office.Excel.Functions.SPG(A50, "IQ_PRIMARY_INDUSTRY")</f>
        <v>Human Resource and Employment Services</v>
      </c>
      <c r="F50" s="9" t="str">
        <f>_xll.SNL.Clients.Office.Excel.Functions.SPG(A50, "NAICS_CODE", "Primary")</f>
        <v>541214 - Payroll Services</v>
      </c>
      <c r="G50" s="9" t="str">
        <f>_xll.SNL.Clients.Office.Excel.Functions.SPG(A50, "SP_TOPICTAG")</f>
        <v>Software Development; Cloud Management; Cloud Infrastructure; Employee Benefits; Process Automation; Artificial Intelligence</v>
      </c>
      <c r="H50" s="5">
        <f>_xll.SNL.Clients.Office.Excel.Functions.SPG(A50, "SP_PCT_SHARES_OWNED_ALL_INSTITUTIONS")</f>
        <v>81.91</v>
      </c>
      <c r="I50" s="9" t="str">
        <f>_xll.SNL.Clients.Office.Excel.Functions.SPG(A50, "RD_CREDIT_RATING_GLOBAL", "Issuer Credit Rating", "Local Currency LT|0")</f>
        <v>AA-</v>
      </c>
      <c r="J50" s="9" t="str">
        <f>_xll.SNL.Clients.Office.Excel.Functions.SPG(A50, "RD_CWOL_GLOBAL", "Issuer Credit Rating", "Local Currency LT|0")</f>
        <v>Stable</v>
      </c>
      <c r="K50" s="9" t="str">
        <f>_xll.SNL.Clients.Office.Excel.Functions.SPG(A50, "RD_RATING_ACTION_GLOBAL", "Issuer Credit Rating", "Local Currency LT|0")</f>
        <v>Downgrade | CreditWatch/Outlook (05/11/2021)</v>
      </c>
      <c r="L50" s="10">
        <f>_xll.SNL.Clients.Office.Excel.Functions.SPG(A50, "RD_LAST_REVIEW_DATE_GLOBAL", "Issuer Credit Rating", "Local Currency LT")</f>
        <v>45615</v>
      </c>
      <c r="M50" s="10">
        <f>_xll.SNL.Clients.Office.Excel.Functions.SPG(A50, "RD_CREDIT_RATING_DATE_GLOBAL", "Issuer Credit Rating", "Local Currency LT|0")</f>
        <v>44327</v>
      </c>
      <c r="N50" s="10">
        <f>_xll.SNL.Clients.Office.Excel.Functions.SPG(A50, "RD_CREDIT_WATCH_OUTLOOK_DATE_GLOBAL", "Issuer Credit Rating", "Local Currency LT|0")</f>
        <v>44327</v>
      </c>
    </row>
    <row r="51" spans="1:14">
      <c r="A51" s="11" t="s">
        <v>55</v>
      </c>
      <c r="B51" s="9" t="str">
        <f>_xll.SNL.Clients.Office.Excel.Functions.SPG(A51, "IQ_SECTOR")</f>
        <v>Consumer Discretionary</v>
      </c>
      <c r="C51" s="9" t="str">
        <f>_xll.SNL.Clients.Office.Excel.Functions.SPG(A51, "IQ_INDUSTRY_GROUP")</f>
        <v>Consumer Discretionary Distribution and Retail</v>
      </c>
      <c r="D51" s="9" t="str">
        <f>_xll.SNL.Clients.Office.Excel.Functions.SPG(A51, "IQ_INDUSTRY")</f>
        <v>Specialty Retail</v>
      </c>
      <c r="E51" s="9" t="str">
        <f>_xll.SNL.Clients.Office.Excel.Functions.SPG(A51, "IQ_PRIMARY_INDUSTRY")</f>
        <v>Automotive Retail</v>
      </c>
      <c r="F51" s="9" t="str">
        <f>_xll.SNL.Clients.Office.Excel.Functions.SPG(A51, "NAICS_CODE", "Primary")</f>
        <v>441330 - Automotive Parts and Accessories Retailers</v>
      </c>
      <c r="G51" s="9" t="str">
        <f>_xll.SNL.Clients.Office.Excel.Functions.SPG(A51, "SP_TOPICTAG")</f>
        <v>Entertainment Systems; Fleet Management; Industrial Automation; Sensors; Autonomous Vehicles</v>
      </c>
      <c r="H51" s="5">
        <f>_xll.SNL.Clients.Office.Excel.Functions.SPG(A51, "SP_PCT_SHARES_OWNED_ALL_INSTITUTIONS")</f>
        <v>96.78</v>
      </c>
      <c r="I51" s="9" t="str">
        <f>_xll.SNL.Clients.Office.Excel.Functions.SPG(A51, "RD_CREDIT_RATING_GLOBAL", "Issuer Credit Rating", "Local Currency LT|0")</f>
        <v>BBB</v>
      </c>
      <c r="J51" s="9" t="str">
        <f>_xll.SNL.Clients.Office.Excel.Functions.SPG(A51, "RD_CWOL_GLOBAL", "Issuer Credit Rating", "Local Currency LT|0")</f>
        <v>Stable</v>
      </c>
      <c r="K51" s="9" t="str">
        <f>_xll.SNL.Clients.Office.Excel.Functions.SPG(A51, "RD_RATING_ACTION_GLOBAL", "Issuer Credit Rating", "Local Currency LT|0")</f>
        <v>Downgrade | CreditWatch/Outlook (06/26/2008)</v>
      </c>
      <c r="L51" s="10">
        <f>_xll.SNL.Clients.Office.Excel.Functions.SPG(A51, "RD_LAST_REVIEW_DATE_GLOBAL", "Issuer Credit Rating", "Local Currency LT")</f>
        <v>45369</v>
      </c>
      <c r="M51" s="10">
        <f>_xll.SNL.Clients.Office.Excel.Functions.SPG(A51, "RD_CREDIT_RATING_DATE_GLOBAL", "Issuer Credit Rating", "Local Currency LT|0")</f>
        <v>39625</v>
      </c>
      <c r="N51" s="10">
        <f>_xll.SNL.Clients.Office.Excel.Functions.SPG(A51, "RD_CREDIT_WATCH_OUTLOOK_DATE_GLOBAL", "Issuer Credit Rating", "Local Currency LT|0")</f>
        <v>39625</v>
      </c>
    </row>
    <row r="52" spans="1:14">
      <c r="A52" s="11" t="s">
        <v>56</v>
      </c>
      <c r="B52" s="9" t="str">
        <f>_xll.SNL.Clients.Office.Excel.Functions.SPG(A52, "IQ_SECTOR")</f>
        <v>Real Estate</v>
      </c>
      <c r="C52" s="9" t="str">
        <f>_xll.SNL.Clients.Office.Excel.Functions.SPG(A52, "IQ_INDUSTRY_GROUP")</f>
        <v>Equity Real Estate Investment Trusts (REITs)</v>
      </c>
      <c r="D52" s="9" t="str">
        <f>_xll.SNL.Clients.Office.Excel.Functions.SPG(A52, "IQ_INDUSTRY")</f>
        <v>Residential REITs</v>
      </c>
      <c r="E52" s="9" t="str">
        <f>_xll.SNL.Clients.Office.Excel.Functions.SPG(A52, "IQ_PRIMARY_INDUSTRY")</f>
        <v>Multi-Family Residential REITs</v>
      </c>
      <c r="F52" s="9" t="str">
        <f>_xll.SNL.Clients.Office.Excel.Functions.SPG(A52, "NAICS_CODE", "Primary")</f>
        <v>531110 - Lessors of Residential Buildings and Dwellings</v>
      </c>
      <c r="G52" s="9" t="str">
        <f>_xll.SNL.Clients.Office.Excel.Functions.SPG(A52, "SP_TOPICTAG")</f>
        <v/>
      </c>
      <c r="H52" s="5">
        <f>_xll.SNL.Clients.Office.Excel.Functions.SPG(A52, "SP_PCT_SHARES_OWNED_ALL_INSTITUTIONS")</f>
        <v>94.76</v>
      </c>
      <c r="I52" s="9" t="str">
        <f>_xll.SNL.Clients.Office.Excel.Functions.SPG(A52, "RD_CREDIT_RATING_GLOBAL", "Issuer Credit Rating", "Local Currency LT|0")</f>
        <v>A-</v>
      </c>
      <c r="J52" s="9" t="str">
        <f>_xll.SNL.Clients.Office.Excel.Functions.SPG(A52, "RD_CWOL_GLOBAL", "Issuer Credit Rating", "Local Currency LT|0")</f>
        <v>Stable</v>
      </c>
      <c r="K52" s="9" t="str">
        <f>_xll.SNL.Clients.Office.Excel.Functions.SPG(A52, "RD_RATING_ACTION_GLOBAL", "Issuer Credit Rating", "Local Currency LT|0")</f>
        <v>Upgrade | CreditWatch/Outlook (04/30/2015)</v>
      </c>
      <c r="L52" s="10">
        <f>_xll.SNL.Clients.Office.Excel.Functions.SPG(A52, "RD_LAST_REVIEW_DATE_GLOBAL", "Issuer Credit Rating", "Local Currency LT")</f>
        <v>45572</v>
      </c>
      <c r="M52" s="10">
        <f>_xll.SNL.Clients.Office.Excel.Functions.SPG(A52, "RD_CREDIT_RATING_DATE_GLOBAL", "Issuer Credit Rating", "Local Currency LT|0")</f>
        <v>42124</v>
      </c>
      <c r="N52" s="10">
        <f>_xll.SNL.Clients.Office.Excel.Functions.SPG(A52, "RD_CREDIT_WATCH_OUTLOOK_DATE_GLOBAL", "Issuer Credit Rating", "Local Currency LT|0")</f>
        <v>42124</v>
      </c>
    </row>
    <row r="53" spans="1:14">
      <c r="A53" s="11" t="s">
        <v>57</v>
      </c>
      <c r="B53" s="9" t="str">
        <f>_xll.SNL.Clients.Office.Excel.Functions.SPG(A53, "IQ_SECTOR")</f>
        <v>Materials</v>
      </c>
      <c r="C53" s="9" t="str">
        <f>_xll.SNL.Clients.Office.Excel.Functions.SPG(A53, "IQ_INDUSTRY_GROUP")</f>
        <v>Materials</v>
      </c>
      <c r="D53" s="9" t="str">
        <f>_xll.SNL.Clients.Office.Excel.Functions.SPG(A53, "IQ_INDUSTRY")</f>
        <v>Containers and Packaging</v>
      </c>
      <c r="E53" s="9" t="str">
        <f>_xll.SNL.Clients.Office.Excel.Functions.SPG(A53, "IQ_PRIMARY_INDUSTRY")</f>
        <v>Paper and Plastic Packaging Products and Materials</v>
      </c>
      <c r="F53" s="9" t="str">
        <f>_xll.SNL.Clients.Office.Excel.Functions.SPG(A53, "NAICS_CODE", "Primary")</f>
        <v>322220 - Paper Bag and Coated and Treated Paper Manufacturing</v>
      </c>
      <c r="G53" s="9" t="str">
        <f>_xll.SNL.Clients.Office.Excel.Functions.SPG(A53, "SP_TOPICTAG")</f>
        <v>RFID (Radio Frequency Identification); Sensors</v>
      </c>
      <c r="H53" s="5">
        <f>_xll.SNL.Clients.Office.Excel.Functions.SPG(A53, "SP_PCT_SHARES_OWNED_ALL_INSTITUTIONS")</f>
        <v>93.38</v>
      </c>
      <c r="I53" s="9" t="str">
        <f>_xll.SNL.Clients.Office.Excel.Functions.SPG(A53, "RD_CREDIT_RATING_GLOBAL", "Issuer Credit Rating", "Local Currency LT|0")</f>
        <v>BBB</v>
      </c>
      <c r="J53" s="9" t="str">
        <f>_xll.SNL.Clients.Office.Excel.Functions.SPG(A53, "RD_CWOL_GLOBAL", "Issuer Credit Rating", "Local Currency LT|0")</f>
        <v>Stable</v>
      </c>
      <c r="K53" s="9" t="str">
        <f>_xll.SNL.Clients.Office.Excel.Functions.SPG(A53, "RD_RATING_ACTION_GLOBAL", "Issuer Credit Rating", "Local Currency LT|0")</f>
        <v>CreditWatch/Outlook (12/11/2012)</v>
      </c>
      <c r="L53" s="10">
        <f>_xll.SNL.Clients.Office.Excel.Functions.SPG(A53, "RD_LAST_REVIEW_DATE_GLOBAL", "Issuer Credit Rating", "Local Currency LT")</f>
        <v>45554</v>
      </c>
      <c r="M53" s="10">
        <f>_xll.SNL.Clients.Office.Excel.Functions.SPG(A53, "RD_CREDIT_RATING_DATE_GLOBAL", "Issuer Credit Rating", "Local Currency LT|0")</f>
        <v>39787</v>
      </c>
      <c r="N53" s="10">
        <f>_xll.SNL.Clients.Office.Excel.Functions.SPG(A53, "RD_CREDIT_WATCH_OUTLOOK_DATE_GLOBAL", "Issuer Credit Rating", "Local Currency LT|0")</f>
        <v>41254</v>
      </c>
    </row>
    <row r="54" spans="1:14">
      <c r="A54" s="11" t="s">
        <v>58</v>
      </c>
      <c r="B54" s="9" t="str">
        <f>_xll.SNL.Clients.Office.Excel.Functions.SPG(A54, "IQ_SECTOR")</f>
        <v>Industrials</v>
      </c>
      <c r="C54" s="9" t="str">
        <f>_xll.SNL.Clients.Office.Excel.Functions.SPG(A54, "IQ_INDUSTRY_GROUP")</f>
        <v>Capital Goods</v>
      </c>
      <c r="D54" s="9" t="str">
        <f>_xll.SNL.Clients.Office.Excel.Functions.SPG(A54, "IQ_INDUSTRY")</f>
        <v>Aerospace and Defense</v>
      </c>
      <c r="E54" s="9" t="str">
        <f>_xll.SNL.Clients.Office.Excel.Functions.SPG(A54, "IQ_PRIMARY_INDUSTRY")</f>
        <v>Aerospace and Defense</v>
      </c>
      <c r="F54" s="9" t="str">
        <f>_xll.SNL.Clients.Office.Excel.Functions.SPG(A54, "NAICS_CODE", "Primary")</f>
        <v>332994 - Small Arms, Ordnance, and Ordnance Accessories Manufacturing</v>
      </c>
      <c r="G54" s="9" t="str">
        <f>_xll.SNL.Clients.Office.Excel.Functions.SPG(A54, "SP_TOPICTAG")</f>
        <v>Industrial Automation; Physical Security; Sensors</v>
      </c>
      <c r="H54" s="5">
        <f>_xll.SNL.Clients.Office.Excel.Functions.SPG(A54, "SP_PCT_SHARES_OWNED_ALL_INSTITUTIONS")</f>
        <v>80.650000000000006</v>
      </c>
      <c r="I54" s="9" t="str">
        <f>_xll.SNL.Clients.Office.Excel.Functions.SPG(A54, "RD_CREDIT_RATING_GLOBAL", "Issuer Credit Rating", "Local Currency LT|0")</f>
        <v/>
      </c>
      <c r="J54" s="9" t="str">
        <f>_xll.SNL.Clients.Office.Excel.Functions.SPG(A54, "RD_CWOL_GLOBAL", "Issuer Credit Rating", "Local Currency LT|0")</f>
        <v/>
      </c>
      <c r="K54" s="9" t="str">
        <f>_xll.SNL.Clients.Office.Excel.Functions.SPG(A54, "RD_RATING_ACTION_GLOBAL", "Issuer Credit Rating", "Local Currency LT|0")</f>
        <v/>
      </c>
      <c r="L54" s="10" t="str">
        <f>_xll.SNL.Clients.Office.Excel.Functions.SPG(A54, "RD_LAST_REVIEW_DATE_GLOBAL", "Issuer Credit Rating", "Local Currency LT")</f>
        <v/>
      </c>
      <c r="M54" s="10" t="str">
        <f>_xll.SNL.Clients.Office.Excel.Functions.SPG(A54, "RD_CREDIT_RATING_DATE_GLOBAL", "Issuer Credit Rating", "Local Currency LT|0")</f>
        <v/>
      </c>
      <c r="N54" s="10" t="str">
        <f>_xll.SNL.Clients.Office.Excel.Functions.SPG(A54, "RD_CREDIT_WATCH_OUTLOOK_DATE_GLOBAL", "Issuer Credit Rating", "Local Currency LT|0")</f>
        <v/>
      </c>
    </row>
    <row r="55" spans="1:14">
      <c r="A55" s="11" t="s">
        <v>59</v>
      </c>
      <c r="B55" s="9" t="str">
        <f>_xll.SNL.Clients.Office.Excel.Functions.SPG(A55, "IQ_SECTOR")</f>
        <v>Energy</v>
      </c>
      <c r="C55" s="9" t="str">
        <f>_xll.SNL.Clients.Office.Excel.Functions.SPG(A55, "IQ_INDUSTRY_GROUP")</f>
        <v>Energy</v>
      </c>
      <c r="D55" s="9" t="str">
        <f>_xll.SNL.Clients.Office.Excel.Functions.SPG(A55, "IQ_INDUSTRY")</f>
        <v>Energy Equipment and Services</v>
      </c>
      <c r="E55" s="9" t="str">
        <f>_xll.SNL.Clients.Office.Excel.Functions.SPG(A55, "IQ_PRIMARY_INDUSTRY")</f>
        <v>Oil and Gas Equipment and Services</v>
      </c>
      <c r="F55" s="9" t="str">
        <f>_xll.SNL.Clients.Office.Excel.Functions.SPG(A55, "NAICS_CODE", "Primary")</f>
        <v>333132 - Oil and Gas Field Machinery and Equipment Manufacturing</v>
      </c>
      <c r="G55" s="9" t="str">
        <f>_xll.SNL.Clients.Office.Excel.Functions.SPG(A55, "SP_TOPICTAG")</f>
        <v>Clean Energy; Energy Storage; Industrial Automation; Mining Technology; Sensors; CleanTech; ClimateTech</v>
      </c>
      <c r="H55" s="5">
        <f>_xll.SNL.Clients.Office.Excel.Functions.SPG(A55, "SP_PCT_SHARES_OWNED_ALL_INSTITUTIONS")</f>
        <v>95.11</v>
      </c>
      <c r="I55" s="9" t="str">
        <f>_xll.SNL.Clients.Office.Excel.Functions.SPG(A55, "RD_CREDIT_RATING_GLOBAL", "Issuer Credit Rating", "Local Currency LT|0")</f>
        <v>A-</v>
      </c>
      <c r="J55" s="9" t="str">
        <f>_xll.SNL.Clients.Office.Excel.Functions.SPG(A55, "RD_CWOL_GLOBAL", "Issuer Credit Rating", "Local Currency LT|0")</f>
        <v>Stable</v>
      </c>
      <c r="K55" s="9" t="str">
        <f>_xll.SNL.Clients.Office.Excel.Functions.SPG(A55, "RD_RATING_ACTION_GLOBAL", "Issuer Credit Rating", "Local Currency LT|0")</f>
        <v>CreditWatch/Outlook (10/29/2021)</v>
      </c>
      <c r="L55" s="10">
        <f>_xll.SNL.Clients.Office.Excel.Functions.SPG(A55, "RD_LAST_REVIEW_DATE_GLOBAL", "Issuer Credit Rating", "Local Currency LT")</f>
        <v>45377</v>
      </c>
      <c r="M55" s="10">
        <f>_xll.SNL.Clients.Office.Excel.Functions.SPG(A55, "RD_CREDIT_RATING_DATE_GLOBAL", "Issuer Credit Rating", "Local Currency LT|0")</f>
        <v>43074</v>
      </c>
      <c r="N55" s="10">
        <f>_xll.SNL.Clients.Office.Excel.Functions.SPG(A55, "RD_CREDIT_WATCH_OUTLOOK_DATE_GLOBAL", "Issuer Credit Rating", "Local Currency LT|0")</f>
        <v>44498</v>
      </c>
    </row>
    <row r="56" spans="1:14">
      <c r="A56" s="11" t="s">
        <v>60</v>
      </c>
      <c r="B56" s="9" t="str">
        <f>_xll.SNL.Clients.Office.Excel.Functions.SPG(A56, "IQ_SECTOR")</f>
        <v>Materials</v>
      </c>
      <c r="C56" s="9" t="str">
        <f>_xll.SNL.Clients.Office.Excel.Functions.SPG(A56, "IQ_INDUSTRY_GROUP")</f>
        <v>Materials</v>
      </c>
      <c r="D56" s="9" t="str">
        <f>_xll.SNL.Clients.Office.Excel.Functions.SPG(A56, "IQ_INDUSTRY")</f>
        <v>Containers and Packaging</v>
      </c>
      <c r="E56" s="9" t="str">
        <f>_xll.SNL.Clients.Office.Excel.Functions.SPG(A56, "IQ_PRIMARY_INDUSTRY")</f>
        <v>Metal, Glass and Plastic Containers</v>
      </c>
      <c r="F56" s="9" t="str">
        <f>_xll.SNL.Clients.Office.Excel.Functions.SPG(A56, "NAICS_CODE", "Primary")</f>
        <v>332431 - Metal Can Manufacturing</v>
      </c>
      <c r="G56" s="9" t="str">
        <f>_xll.SNL.Clients.Office.Excel.Functions.SPG(A56, "SP_TOPICTAG")</f>
        <v>Packaging Services; Commercial Space Launch</v>
      </c>
      <c r="H56" s="5">
        <f>_xll.SNL.Clients.Office.Excel.Functions.SPG(A56, "SP_PCT_SHARES_OWNED_ALL_INSTITUTIONS")</f>
        <v>85.62</v>
      </c>
      <c r="I56" s="9" t="str">
        <f>_xll.SNL.Clients.Office.Excel.Functions.SPG(A56, "RD_CREDIT_RATING_GLOBAL", "Issuer Credit Rating", "Local Currency LT|0")</f>
        <v>BB+</v>
      </c>
      <c r="J56" s="9" t="str">
        <f>_xll.SNL.Clients.Office.Excel.Functions.SPG(A56, "RD_CWOL_GLOBAL", "Issuer Credit Rating", "Local Currency LT|0")</f>
        <v>Stable</v>
      </c>
      <c r="K56" s="9" t="str">
        <f>_xll.SNL.Clients.Office.Excel.Functions.SPG(A56, "RD_RATING_ACTION_GLOBAL", "Issuer Credit Rating", "Local Currency LT|0")</f>
        <v>CreditWatch/Outlook (02/23/2018)</v>
      </c>
      <c r="L56" s="10">
        <f>_xll.SNL.Clients.Office.Excel.Functions.SPG(A56, "RD_LAST_REVIEW_DATE_GLOBAL", "Issuer Credit Rating", "Local Currency LT")</f>
        <v>45691</v>
      </c>
      <c r="M56" s="10">
        <f>_xll.SNL.Clients.Office.Excel.Functions.SPG(A56, "RD_CREDIT_RATING_DATE_GLOBAL", "Issuer Credit Rating", "Local Currency LT|0")</f>
        <v>36004</v>
      </c>
      <c r="N56" s="10">
        <f>_xll.SNL.Clients.Office.Excel.Functions.SPG(A56, "RD_CREDIT_WATCH_OUTLOOK_DATE_GLOBAL", "Issuer Credit Rating", "Local Currency LT|0")</f>
        <v>43154</v>
      </c>
    </row>
    <row r="57" spans="1:14">
      <c r="A57" s="11" t="s">
        <v>61</v>
      </c>
      <c r="B57" s="9" t="str">
        <f>_xll.SNL.Clients.Office.Excel.Functions.SPG(A57, "IQ_SECTOR")</f>
        <v>Financials</v>
      </c>
      <c r="C57" s="9" t="str">
        <f>_xll.SNL.Clients.Office.Excel.Functions.SPG(A57, "IQ_INDUSTRY_GROUP")</f>
        <v>Banks</v>
      </c>
      <c r="D57" s="9" t="str">
        <f>_xll.SNL.Clients.Office.Excel.Functions.SPG(A57, "IQ_INDUSTRY")</f>
        <v>Banks</v>
      </c>
      <c r="E57" s="9" t="str">
        <f>_xll.SNL.Clients.Office.Excel.Functions.SPG(A57, "IQ_PRIMARY_INDUSTRY")</f>
        <v>Diversified Banks</v>
      </c>
      <c r="F57" s="9" t="str">
        <f>_xll.SNL.Clients.Office.Excel.Functions.SPG(A57, "NAICS_CODE", "Primary")</f>
        <v>522110 - Commercial Banking</v>
      </c>
      <c r="G57" s="9" t="str">
        <f>_xll.SNL.Clients.Office.Excel.Functions.SPG(A57, "SP_TOPICTAG")</f>
        <v>Consumer Lending; Encryption; Identity Theft Prevention; Digital Brokerage; RegTech</v>
      </c>
      <c r="H57" s="5">
        <f>_xll.SNL.Clients.Office.Excel.Functions.SPG(A57, "SP_PCT_SHARES_OWNED_ALL_INSTITUTIONS")</f>
        <v>64.13</v>
      </c>
      <c r="I57" s="9" t="str">
        <f>_xll.SNL.Clients.Office.Excel.Functions.SPG(A57, "RD_CREDIT_RATING_GLOBAL", "Issuer Credit Rating", "Local Currency LT|0")</f>
        <v>A-</v>
      </c>
      <c r="J57" s="9" t="str">
        <f>_xll.SNL.Clients.Office.Excel.Functions.SPG(A57, "RD_CWOL_GLOBAL", "Issuer Credit Rating", "Local Currency LT|0")</f>
        <v>Stable</v>
      </c>
      <c r="K57" s="9" t="str">
        <f>_xll.SNL.Clients.Office.Excel.Functions.SPG(A57, "RD_RATING_ACTION_GLOBAL", "Issuer Credit Rating", "Local Currency LT|0")</f>
        <v>CreditWatch/Outlook (03/31/2023)</v>
      </c>
      <c r="L57" s="10">
        <f>_xll.SNL.Clients.Office.Excel.Functions.SPG(A57, "RD_LAST_REVIEW_DATE_GLOBAL", "Issuer Credit Rating", "Local Currency LT")</f>
        <v>45378</v>
      </c>
      <c r="M57" s="10">
        <f>_xll.SNL.Clients.Office.Excel.Functions.SPG(A57, "RD_CREDIT_RATING_DATE_GLOBAL", "Issuer Credit Rating", "Local Currency LT|0")</f>
        <v>43061</v>
      </c>
      <c r="N57" s="10">
        <f>_xll.SNL.Clients.Office.Excel.Functions.SPG(A57, "RD_CREDIT_WATCH_OUTLOOK_DATE_GLOBAL", "Issuer Credit Rating", "Local Currency LT|0")</f>
        <v>45016</v>
      </c>
    </row>
    <row r="58" spans="1:14">
      <c r="A58" s="11" t="s">
        <v>62</v>
      </c>
      <c r="B58" s="9" t="str">
        <f>_xll.SNL.Clients.Office.Excel.Functions.SPG(A58, "IQ_SECTOR")</f>
        <v>Health Care</v>
      </c>
      <c r="C58" s="9" t="str">
        <f>_xll.SNL.Clients.Office.Excel.Functions.SPG(A58, "IQ_INDUSTRY_GROUP")</f>
        <v>Health Care Equipment and Services</v>
      </c>
      <c r="D58" s="9" t="str">
        <f>_xll.SNL.Clients.Office.Excel.Functions.SPG(A58, "IQ_INDUSTRY")</f>
        <v>Health Care Equipment and Supplies</v>
      </c>
      <c r="E58" s="9" t="str">
        <f>_xll.SNL.Clients.Office.Excel.Functions.SPG(A58, "IQ_PRIMARY_INDUSTRY")</f>
        <v>Health Care Equipment</v>
      </c>
      <c r="F58" s="9" t="str">
        <f>_xll.SNL.Clients.Office.Excel.Functions.SPG(A58, "NAICS_CODE", "Primary")</f>
        <v>339112 - Surgical and Medical Instrument Manufacturing</v>
      </c>
      <c r="G58" s="9" t="str">
        <f>_xll.SNL.Clients.Office.Excel.Functions.SPG(A58, "SP_TOPICTAG")</f>
        <v>Health Diagnostics; MHealth; Assistive Technology; Nephrology; Oncology; Respiratory; Surgery</v>
      </c>
      <c r="H58" s="5">
        <f>_xll.SNL.Clients.Office.Excel.Functions.SPG(A58, "SP_PCT_SHARES_OWNED_ALL_INSTITUTIONS")</f>
        <v>95.4</v>
      </c>
      <c r="I58" s="9" t="str">
        <f>_xll.SNL.Clients.Office.Excel.Functions.SPG(A58, "RD_CREDIT_RATING_GLOBAL", "Issuer Credit Rating", "Local Currency LT|0")</f>
        <v>BBB</v>
      </c>
      <c r="J58" s="9" t="str">
        <f>_xll.SNL.Clients.Office.Excel.Functions.SPG(A58, "RD_CWOL_GLOBAL", "Issuer Credit Rating", "Local Currency LT|0")</f>
        <v>Negative</v>
      </c>
      <c r="K58" s="9" t="str">
        <f>_xll.SNL.Clients.Office.Excel.Functions.SPG(A58, "RD_RATING_ACTION_GLOBAL", "Issuer Credit Rating", "Local Currency LT|0")</f>
        <v>CreditWatch/Outlook (08/12/2022)</v>
      </c>
      <c r="L58" s="10">
        <f>_xll.SNL.Clients.Office.Excel.Functions.SPG(A58, "RD_LAST_REVIEW_DATE_GLOBAL", "Issuer Credit Rating", "Local Currency LT")</f>
        <v>45495</v>
      </c>
      <c r="M58" s="10">
        <f>_xll.SNL.Clients.Office.Excel.Functions.SPG(A58, "RD_CREDIT_RATING_DATE_GLOBAL", "Issuer Credit Rating", "Local Currency LT|0")</f>
        <v>44546</v>
      </c>
      <c r="N58" s="10">
        <f>_xll.SNL.Clients.Office.Excel.Functions.SPG(A58, "RD_CREDIT_WATCH_OUTLOOK_DATE_GLOBAL", "Issuer Credit Rating", "Local Currency LT|0")</f>
        <v>44785</v>
      </c>
    </row>
    <row r="59" spans="1:14">
      <c r="A59" s="11" t="s">
        <v>63</v>
      </c>
      <c r="B59" s="9" t="str">
        <f>_xll.SNL.Clients.Office.Excel.Functions.SPG(A59, "IQ_SECTOR")</f>
        <v>Health Care</v>
      </c>
      <c r="C59" s="9" t="str">
        <f>_xll.SNL.Clients.Office.Excel.Functions.SPG(A59, "IQ_INDUSTRY_GROUP")</f>
        <v>Health Care Equipment and Services</v>
      </c>
      <c r="D59" s="9" t="str">
        <f>_xll.SNL.Clients.Office.Excel.Functions.SPG(A59, "IQ_INDUSTRY")</f>
        <v>Health Care Equipment and Supplies</v>
      </c>
      <c r="E59" s="9" t="str">
        <f>_xll.SNL.Clients.Office.Excel.Functions.SPG(A59, "IQ_PRIMARY_INDUSTRY")</f>
        <v>Health Care Equipment</v>
      </c>
      <c r="F59" s="9" t="str">
        <f>_xll.SNL.Clients.Office.Excel.Functions.SPG(A59, "NAICS_CODE", "Primary")</f>
        <v>339112 - Surgical and Medical Instrument Manufacturing</v>
      </c>
      <c r="G59" s="9" t="str">
        <f>_xll.SNL.Clients.Office.Excel.Functions.SPG(A59, "SP_TOPICTAG")</f>
        <v>Health Diagnostics; Genetics; Infectious Diseases; Nephrology; Oncology; Surgery; Urology</v>
      </c>
      <c r="H59" s="5">
        <f>_xll.SNL.Clients.Office.Excel.Functions.SPG(A59, "SP_PCT_SHARES_OWNED_ALL_INSTITUTIONS")</f>
        <v>90.58</v>
      </c>
      <c r="I59" s="9" t="str">
        <f>_xll.SNL.Clients.Office.Excel.Functions.SPG(A59, "RD_CREDIT_RATING_GLOBAL", "Issuer Credit Rating", "Local Currency LT|0")</f>
        <v>BBB</v>
      </c>
      <c r="J59" s="9" t="str">
        <f>_xll.SNL.Clients.Office.Excel.Functions.SPG(A59, "RD_CWOL_GLOBAL", "Issuer Credit Rating", "Local Currency LT|0")</f>
        <v>Stable</v>
      </c>
      <c r="K59" s="9" t="str">
        <f>_xll.SNL.Clients.Office.Excel.Functions.SPG(A59, "RD_RATING_ACTION_GLOBAL", "Issuer Credit Rating", "Local Currency LT|0")</f>
        <v>CreditWatch/Outlook (01/15/2021)</v>
      </c>
      <c r="L59" s="10">
        <f>_xll.SNL.Clients.Office.Excel.Functions.SPG(A59, "RD_LAST_REVIEW_DATE_GLOBAL", "Issuer Credit Rating", "Local Currency LT")</f>
        <v>45376</v>
      </c>
      <c r="M59" s="10">
        <f>_xll.SNL.Clients.Office.Excel.Functions.SPG(A59, "RD_CREDIT_RATING_DATE_GLOBAL", "Issuer Credit Rating", "Local Currency LT|0")</f>
        <v>43098</v>
      </c>
      <c r="N59" s="10">
        <f>_xll.SNL.Clients.Office.Excel.Functions.SPG(A59, "RD_CREDIT_WATCH_OUTLOOK_DATE_GLOBAL", "Issuer Credit Rating", "Local Currency LT|0")</f>
        <v>44211</v>
      </c>
    </row>
    <row r="60" spans="1:14">
      <c r="A60" s="11" t="s">
        <v>64</v>
      </c>
      <c r="B60" s="9" t="str">
        <f>_xll.SNL.Clients.Office.Excel.Functions.SPG(A60, "IQ_SECTOR")</f>
        <v>Financials</v>
      </c>
      <c r="C60" s="9" t="str">
        <f>_xll.SNL.Clients.Office.Excel.Functions.SPG(A60, "IQ_INDUSTRY_GROUP")</f>
        <v>Financial Services</v>
      </c>
      <c r="D60" s="9" t="str">
        <f>_xll.SNL.Clients.Office.Excel.Functions.SPG(A60, "IQ_INDUSTRY")</f>
        <v>Financial Services</v>
      </c>
      <c r="E60" s="9" t="str">
        <f>_xll.SNL.Clients.Office.Excel.Functions.SPG(A60, "IQ_PRIMARY_INDUSTRY")</f>
        <v>Multi-Sector Holdings</v>
      </c>
      <c r="F60" s="9" t="str">
        <f>_xll.SNL.Clients.Office.Excel.Functions.SPG(A60, "NAICS_CODE", "Primary")</f>
        <v>551112 - Offices of Other Holding Companies</v>
      </c>
      <c r="G60" s="9" t="str">
        <f>_xll.SNL.Clients.Office.Excel.Functions.SPG(A60, "SP_TOPICTAG")</f>
        <v/>
      </c>
      <c r="H60" s="5">
        <f>_xll.SNL.Clients.Office.Excel.Functions.SPG(A60, "SP_PCT_SHARES_OWNED_ALL_INSTITUTIONS")</f>
        <v>56.55</v>
      </c>
      <c r="I60" s="9" t="str">
        <f>_xll.SNL.Clients.Office.Excel.Functions.SPG(A60, "RD_CREDIT_RATING_GLOBAL", "Issuer Credit Rating", "Local Currency LT|0")</f>
        <v>AA</v>
      </c>
      <c r="J60" s="9" t="str">
        <f>_xll.SNL.Clients.Office.Excel.Functions.SPG(A60, "RD_CWOL_GLOBAL", "Issuer Credit Rating", "Local Currency LT|0")</f>
        <v>Stable</v>
      </c>
      <c r="K60" s="9" t="str">
        <f>_xll.SNL.Clients.Office.Excel.Functions.SPG(A60, "RD_RATING_ACTION_GLOBAL", "Issuer Credit Rating", "Local Currency LT|0")</f>
        <v>CreditWatch/Outlook (08/22/2017)</v>
      </c>
      <c r="L60" s="10">
        <f>_xll.SNL.Clients.Office.Excel.Functions.SPG(A60, "RD_LAST_REVIEW_DATE_GLOBAL", "Issuer Credit Rating", "Local Currency LT")</f>
        <v>45595</v>
      </c>
      <c r="M60" s="10">
        <f>_xll.SNL.Clients.Office.Excel.Functions.SPG(A60, "RD_CREDIT_RATING_DATE_GLOBAL", "Issuer Credit Rating", "Local Currency LT|0")</f>
        <v>41410</v>
      </c>
      <c r="N60" s="10">
        <f>_xll.SNL.Clients.Office.Excel.Functions.SPG(A60, "RD_CREDIT_WATCH_OUTLOOK_DATE_GLOBAL", "Issuer Credit Rating", "Local Currency LT|0")</f>
        <v>42969</v>
      </c>
    </row>
    <row r="61" spans="1:14">
      <c r="A61" s="11" t="s">
        <v>65</v>
      </c>
      <c r="B61" s="9" t="str">
        <f>_xll.SNL.Clients.Office.Excel.Functions.SPG(A61, "IQ_SECTOR")</f>
        <v>Consumer Discretionary</v>
      </c>
      <c r="C61" s="9" t="str">
        <f>_xll.SNL.Clients.Office.Excel.Functions.SPG(A61, "IQ_INDUSTRY_GROUP")</f>
        <v>Consumer Discretionary Distribution and Retail</v>
      </c>
      <c r="D61" s="9" t="str">
        <f>_xll.SNL.Clients.Office.Excel.Functions.SPG(A61, "IQ_INDUSTRY")</f>
        <v>Specialty Retail</v>
      </c>
      <c r="E61" s="9" t="str">
        <f>_xll.SNL.Clients.Office.Excel.Functions.SPG(A61, "IQ_PRIMARY_INDUSTRY")</f>
        <v>Computer and Electronics Retail</v>
      </c>
      <c r="F61" s="9" t="str">
        <f>_xll.SNL.Clients.Office.Excel.Functions.SPG(A61, "NAICS_CODE", "Primary")</f>
        <v>449210 - Electronics and Appliance Retailers</v>
      </c>
      <c r="G61" s="9" t="str">
        <f>_xll.SNL.Clients.Office.Excel.Functions.SPG(A61, "SP_TOPICTAG")</f>
        <v>Food Delivery; Customer Relationship Management; E-learning; Wearables; Online Grocery</v>
      </c>
      <c r="H61" s="5">
        <f>_xll.SNL.Clients.Office.Excel.Functions.SPG(A61, "SP_PCT_SHARES_OWNED_ALL_INSTITUTIONS")</f>
        <v>87.08</v>
      </c>
      <c r="I61" s="9" t="str">
        <f>_xll.SNL.Clients.Office.Excel.Functions.SPG(A61, "RD_CREDIT_RATING_GLOBAL", "Issuer Credit Rating", "Local Currency LT|0")</f>
        <v>BBB+</v>
      </c>
      <c r="J61" s="9" t="str">
        <f>_xll.SNL.Clients.Office.Excel.Functions.SPG(A61, "RD_CWOL_GLOBAL", "Issuer Credit Rating", "Local Currency LT|0")</f>
        <v>Stable</v>
      </c>
      <c r="K61" s="9" t="str">
        <f>_xll.SNL.Clients.Office.Excel.Functions.SPG(A61, "RD_RATING_ACTION_GLOBAL", "Issuer Credit Rating", "Local Currency LT|0")</f>
        <v>Upgrade | CreditWatch/Outlook (05/20/2021)</v>
      </c>
      <c r="L61" s="10">
        <f>_xll.SNL.Clients.Office.Excel.Functions.SPG(A61, "RD_LAST_REVIEW_DATE_GLOBAL", "Issuer Credit Rating", "Local Currency LT")</f>
        <v>45425</v>
      </c>
      <c r="M61" s="10">
        <f>_xll.SNL.Clients.Office.Excel.Functions.SPG(A61, "RD_CREDIT_RATING_DATE_GLOBAL", "Issuer Credit Rating", "Local Currency LT|0")</f>
        <v>44336</v>
      </c>
      <c r="N61" s="10">
        <f>_xll.SNL.Clients.Office.Excel.Functions.SPG(A61, "RD_CREDIT_WATCH_OUTLOOK_DATE_GLOBAL", "Issuer Credit Rating", "Local Currency LT|0")</f>
        <v>44336</v>
      </c>
    </row>
    <row r="62" spans="1:14">
      <c r="A62" s="11" t="s">
        <v>66</v>
      </c>
      <c r="B62" s="9" t="str">
        <f>_xll.SNL.Clients.Office.Excel.Functions.SPG(A62, "IQ_SECTOR")</f>
        <v>Health Care</v>
      </c>
      <c r="C62" s="9" t="str">
        <f>_xll.SNL.Clients.Office.Excel.Functions.SPG(A62, "IQ_INDUSTRY_GROUP")</f>
        <v>Pharmaceuticals, Biotechnology and Life Sciences</v>
      </c>
      <c r="D62" s="9" t="str">
        <f>_xll.SNL.Clients.Office.Excel.Functions.SPG(A62, "IQ_INDUSTRY")</f>
        <v>Life Sciences Tools and Services</v>
      </c>
      <c r="E62" s="9" t="str">
        <f>_xll.SNL.Clients.Office.Excel.Functions.SPG(A62, "IQ_PRIMARY_INDUSTRY")</f>
        <v>Life Sciences Tools and Services</v>
      </c>
      <c r="F62" s="9" t="str">
        <f>_xll.SNL.Clients.Office.Excel.Functions.SPG(A62, "NAICS_CODE", "Primary")</f>
        <v>541715 - Research and Development in the Physical, Engineering, and Life Sciences (except Nanotechnology and Biotechnology)</v>
      </c>
      <c r="G62" s="9" t="str">
        <f>_xll.SNL.Clients.Office.Excel.Functions.SPG(A62, "SP_TOPICTAG")</f>
        <v>Health Diagnostics; Diabetes; Genetics; RegTech; Immunology; Neurology; Oncology</v>
      </c>
      <c r="H62" s="5">
        <f>_xll.SNL.Clients.Office.Excel.Functions.SPG(A62, "SP_PCT_SHARES_OWNED_ALL_INSTITUTIONS")</f>
        <v>99.56</v>
      </c>
      <c r="I62" s="9" t="str">
        <f>_xll.SNL.Clients.Office.Excel.Functions.SPG(A62, "RD_CREDIT_RATING_GLOBAL", "Issuer Credit Rating", "Local Currency LT|0")</f>
        <v/>
      </c>
      <c r="J62" s="9" t="str">
        <f>_xll.SNL.Clients.Office.Excel.Functions.SPG(A62, "RD_CWOL_GLOBAL", "Issuer Credit Rating", "Local Currency LT|0")</f>
        <v/>
      </c>
      <c r="K62" s="9" t="str">
        <f>_xll.SNL.Clients.Office.Excel.Functions.SPG(A62, "RD_RATING_ACTION_GLOBAL", "Issuer Credit Rating", "Local Currency LT|0")</f>
        <v/>
      </c>
      <c r="L62" s="10" t="str">
        <f>_xll.SNL.Clients.Office.Excel.Functions.SPG(A62, "RD_LAST_REVIEW_DATE_GLOBAL", "Issuer Credit Rating", "Local Currency LT")</f>
        <v/>
      </c>
      <c r="M62" s="10" t="str">
        <f>_xll.SNL.Clients.Office.Excel.Functions.SPG(A62, "RD_CREDIT_RATING_DATE_GLOBAL", "Issuer Credit Rating", "Local Currency LT|0")</f>
        <v/>
      </c>
      <c r="N62" s="10" t="str">
        <f>_xll.SNL.Clients.Office.Excel.Functions.SPG(A62, "RD_CREDIT_WATCH_OUTLOOK_DATE_GLOBAL", "Issuer Credit Rating", "Local Currency LT|0")</f>
        <v/>
      </c>
    </row>
    <row r="63" spans="1:14">
      <c r="A63" s="11" t="s">
        <v>67</v>
      </c>
      <c r="B63" s="9" t="str">
        <f>_xll.SNL.Clients.Office.Excel.Functions.SPG(A63, "IQ_SECTOR")</f>
        <v>Health Care</v>
      </c>
      <c r="C63" s="9" t="str">
        <f>_xll.SNL.Clients.Office.Excel.Functions.SPG(A63, "IQ_INDUSTRY_GROUP")</f>
        <v>Pharmaceuticals, Biotechnology and Life Sciences</v>
      </c>
      <c r="D63" s="9" t="str">
        <f>_xll.SNL.Clients.Office.Excel.Functions.SPG(A63, "IQ_INDUSTRY")</f>
        <v>Biotechnology</v>
      </c>
      <c r="E63" s="9" t="str">
        <f>_xll.SNL.Clients.Office.Excel.Functions.SPG(A63, "IQ_PRIMARY_INDUSTRY")</f>
        <v>Biotechnology</v>
      </c>
      <c r="F63" s="9" t="str">
        <f>_xll.SNL.Clients.Office.Excel.Functions.SPG(A63, "NAICS_CODE", "Primary")</f>
        <v>325414 - Biological Product (except Diagnostic) Manufacturing</v>
      </c>
      <c r="G63" s="9" t="str">
        <f>_xll.SNL.Clients.Office.Excel.Functions.SPG(A63, "SP_TOPICTAG")</f>
        <v>Neuroscience; Central Nervous System; Genetic Disorder; Immunology; Neurology; Oncology; Psychiatry</v>
      </c>
      <c r="H63" s="5">
        <f>_xll.SNL.Clients.Office.Excel.Functions.SPG(A63, "SP_PCT_SHARES_OWNED_ALL_INSTITUTIONS")</f>
        <v>93.07</v>
      </c>
      <c r="I63" s="9" t="str">
        <f>_xll.SNL.Clients.Office.Excel.Functions.SPG(A63, "RD_CREDIT_RATING_GLOBAL", "Issuer Credit Rating", "Local Currency LT|0")</f>
        <v>BBB+</v>
      </c>
      <c r="J63" s="9" t="str">
        <f>_xll.SNL.Clients.Office.Excel.Functions.SPG(A63, "RD_CWOL_GLOBAL", "Issuer Credit Rating", "Local Currency LT|0")</f>
        <v>Stable</v>
      </c>
      <c r="K63" s="9" t="str">
        <f>_xll.SNL.Clients.Office.Excel.Functions.SPG(A63, "RD_RATING_ACTION_GLOBAL", "Issuer Credit Rating", "Local Currency LT|0")</f>
        <v>Downgrade | CreditWatch/Outlook (01/13/2022)</v>
      </c>
      <c r="L63" s="10">
        <f>_xll.SNL.Clients.Office.Excel.Functions.SPG(A63, "RD_LAST_REVIEW_DATE_GLOBAL", "Issuer Credit Rating", "Local Currency LT")</f>
        <v>45436</v>
      </c>
      <c r="M63" s="10">
        <f>_xll.SNL.Clients.Office.Excel.Functions.SPG(A63, "RD_CREDIT_RATING_DATE_GLOBAL", "Issuer Credit Rating", "Local Currency LT|0")</f>
        <v>44574</v>
      </c>
      <c r="N63" s="10">
        <f>_xll.SNL.Clients.Office.Excel.Functions.SPG(A63, "RD_CREDIT_WATCH_OUTLOOK_DATE_GLOBAL", "Issuer Credit Rating", "Local Currency LT|0")</f>
        <v>44574</v>
      </c>
    </row>
    <row r="64" spans="1:14">
      <c r="A64" s="11" t="s">
        <v>68</v>
      </c>
      <c r="B64" s="9" t="str">
        <f>_xll.SNL.Clients.Office.Excel.Functions.SPG(A64, "IQ_SECTOR")</f>
        <v>Financials</v>
      </c>
      <c r="C64" s="9" t="str">
        <f>_xll.SNL.Clients.Office.Excel.Functions.SPG(A64, "IQ_INDUSTRY_GROUP")</f>
        <v>Financial Services</v>
      </c>
      <c r="D64" s="9" t="str">
        <f>_xll.SNL.Clients.Office.Excel.Functions.SPG(A64, "IQ_INDUSTRY")</f>
        <v>Capital Markets</v>
      </c>
      <c r="E64" s="9" t="str">
        <f>_xll.SNL.Clients.Office.Excel.Functions.SPG(A64, "IQ_PRIMARY_INDUSTRY")</f>
        <v>Asset Management and Custody Banks</v>
      </c>
      <c r="F64" s="9" t="str">
        <f>_xll.SNL.Clients.Office.Excel.Functions.SPG(A64, "NAICS_CODE", "Primary")</f>
        <v>525910 - Open-End Investment Funds</v>
      </c>
      <c r="G64" s="9" t="str">
        <f>_xll.SNL.Clients.Office.Excel.Functions.SPG(A64, "SP_TOPICTAG")</f>
        <v/>
      </c>
      <c r="H64" s="5">
        <f>_xll.SNL.Clients.Office.Excel.Functions.SPG(A64, "SP_PCT_SHARES_OWNED_ALL_INSTITUTIONS")</f>
        <v>42.15</v>
      </c>
      <c r="I64" s="9" t="str">
        <f>_xll.SNL.Clients.Office.Excel.Functions.SPG(A64, "RD_CREDIT_RATING_GLOBAL", "Issuer Credit Rating", "Local Currency LT|0")</f>
        <v>AA-</v>
      </c>
      <c r="J64" s="9" t="str">
        <f>_xll.SNL.Clients.Office.Excel.Functions.SPG(A64, "RD_CWOL_GLOBAL", "Issuer Credit Rating", "Local Currency LT|0")</f>
        <v>Stable</v>
      </c>
      <c r="K64" s="9" t="str">
        <f>_xll.SNL.Clients.Office.Excel.Functions.SPG(A64, "RD_RATING_ACTION_GLOBAL", "Issuer Credit Rating", "Local Currency LT|0")</f>
        <v>New Rating | CreditWatch/Outlook (03/05/2024)</v>
      </c>
      <c r="L64" s="10">
        <f>_xll.SNL.Clients.Office.Excel.Functions.SPG(A64, "RD_LAST_REVIEW_DATE_GLOBAL", "Issuer Credit Rating", "Local Currency LT")</f>
        <v>45463</v>
      </c>
      <c r="M64" s="10">
        <f>_xll.SNL.Clients.Office.Excel.Functions.SPG(A64, "RD_CREDIT_RATING_DATE_GLOBAL", "Issuer Credit Rating", "Local Currency LT|0")</f>
        <v>45356</v>
      </c>
      <c r="N64" s="10">
        <f>_xll.SNL.Clients.Office.Excel.Functions.SPG(A64, "RD_CREDIT_WATCH_OUTLOOK_DATE_GLOBAL", "Issuer Credit Rating", "Local Currency LT|0")</f>
        <v>45356</v>
      </c>
    </row>
    <row r="65" spans="1:14">
      <c r="A65" s="11" t="s">
        <v>69</v>
      </c>
      <c r="B65" s="9" t="str">
        <f>_xll.SNL.Clients.Office.Excel.Functions.SPG(A65, "IQ_SECTOR")</f>
        <v>Financials</v>
      </c>
      <c r="C65" s="9" t="str">
        <f>_xll.SNL.Clients.Office.Excel.Functions.SPG(A65, "IQ_INDUSTRY_GROUP")</f>
        <v>Financial Services</v>
      </c>
      <c r="D65" s="9" t="str">
        <f>_xll.SNL.Clients.Office.Excel.Functions.SPG(A65, "IQ_INDUSTRY")</f>
        <v>Capital Markets</v>
      </c>
      <c r="E65" s="9" t="str">
        <f>_xll.SNL.Clients.Office.Excel.Functions.SPG(A65, "IQ_PRIMARY_INDUSTRY")</f>
        <v>Asset Management and Custody Banks</v>
      </c>
      <c r="F65" s="9" t="str">
        <f>_xll.SNL.Clients.Office.Excel.Functions.SPG(A65, "NAICS_CODE", "Primary")</f>
        <v>523940 - Portfolio Management and Investment Advice</v>
      </c>
      <c r="G65" s="9" t="str">
        <f>_xll.SNL.Clients.Office.Excel.Functions.SPG(A65, "SP_TOPICTAG")</f>
        <v/>
      </c>
      <c r="H65" s="5">
        <f>_xll.SNL.Clients.Office.Excel.Functions.SPG(A65, "SP_PCT_SHARES_OWNED_ALL_INSTITUTIONS")</f>
        <v>67.3</v>
      </c>
      <c r="I65" s="9" t="str">
        <f>_xll.SNL.Clients.Office.Excel.Functions.SPG(A65, "RD_CREDIT_RATING_GLOBAL", "Issuer Credit Rating", "Local Currency LT|0")</f>
        <v>A+</v>
      </c>
      <c r="J65" s="9" t="str">
        <f>_xll.SNL.Clients.Office.Excel.Functions.SPG(A65, "RD_CWOL_GLOBAL", "Issuer Credit Rating", "Local Currency LT|0")</f>
        <v>Stable</v>
      </c>
      <c r="K65" s="9" t="str">
        <f>_xll.SNL.Clients.Office.Excel.Functions.SPG(A65, "RD_RATING_ACTION_GLOBAL", "Issuer Credit Rating", "Local Currency LT|0")</f>
        <v>New Rating | CreditWatch/Outlook (06/18/2014)</v>
      </c>
      <c r="L65" s="10">
        <f>_xll.SNL.Clients.Office.Excel.Functions.SPG(A65, "RD_LAST_REVIEW_DATE_GLOBAL", "Issuer Credit Rating", "Local Currency LT")</f>
        <v>45580</v>
      </c>
      <c r="M65" s="10">
        <f>_xll.SNL.Clients.Office.Excel.Functions.SPG(A65, "RD_CREDIT_RATING_DATE_GLOBAL", "Issuer Credit Rating", "Local Currency LT|0")</f>
        <v>41808</v>
      </c>
      <c r="N65" s="10">
        <f>_xll.SNL.Clients.Office.Excel.Functions.SPG(A65, "RD_CREDIT_WATCH_OUTLOOK_DATE_GLOBAL", "Issuer Credit Rating", "Local Currency LT|0")</f>
        <v>41808</v>
      </c>
    </row>
    <row r="66" spans="1:14">
      <c r="A66" s="11" t="s">
        <v>70</v>
      </c>
      <c r="B66" s="9" t="str">
        <f>_xll.SNL.Clients.Office.Excel.Functions.SPG(A66, "IQ_SECTOR")</f>
        <v>Consumer Discretionary</v>
      </c>
      <c r="C66" s="9" t="str">
        <f>_xll.SNL.Clients.Office.Excel.Functions.SPG(A66, "IQ_INDUSTRY_GROUP")</f>
        <v>Consumer Services</v>
      </c>
      <c r="D66" s="9" t="str">
        <f>_xll.SNL.Clients.Office.Excel.Functions.SPG(A66, "IQ_INDUSTRY")</f>
        <v>Hotels, Restaurants and Leisure</v>
      </c>
      <c r="E66" s="9" t="str">
        <f>_xll.SNL.Clients.Office.Excel.Functions.SPG(A66, "IQ_PRIMARY_INDUSTRY")</f>
        <v>Hotels, Resorts and Cruise Lines</v>
      </c>
      <c r="F66" s="9" t="str">
        <f>_xll.SNL.Clients.Office.Excel.Functions.SPG(A66, "NAICS_CODE", "Primary")</f>
        <v>561599 - All Other Travel Arrangement and Reservation Services</v>
      </c>
      <c r="G66" s="9" t="str">
        <f>_xll.SNL.Clients.Office.Excel.Functions.SPG(A66, "SP_TOPICTAG")</f>
        <v>Adventure Travel; Business Travel; Travel Accommodations; Vacation Rental; Car Sharing</v>
      </c>
      <c r="H66" s="5">
        <f>_xll.SNL.Clients.Office.Excel.Functions.SPG(A66, "SP_PCT_SHARES_OWNED_ALL_INSTITUTIONS")</f>
        <v>92.51</v>
      </c>
      <c r="I66" s="9" t="str">
        <f>_xll.SNL.Clients.Office.Excel.Functions.SPG(A66, "RD_CREDIT_RATING_GLOBAL", "Issuer Credit Rating", "Local Currency LT|0")</f>
        <v>A-</v>
      </c>
      <c r="J66" s="9" t="str">
        <f>_xll.SNL.Clients.Office.Excel.Functions.SPG(A66, "RD_CWOL_GLOBAL", "Issuer Credit Rating", "Local Currency LT|0")</f>
        <v>Stable</v>
      </c>
      <c r="K66" s="9" t="str">
        <f>_xll.SNL.Clients.Office.Excel.Functions.SPG(A66, "RD_RATING_ACTION_GLOBAL", "Issuer Credit Rating", "Local Currency LT|0")</f>
        <v>CreditWatch/Outlook (11/11/2021)</v>
      </c>
      <c r="L66" s="10">
        <f>_xll.SNL.Clients.Office.Excel.Functions.SPG(A66, "RD_LAST_REVIEW_DATE_GLOBAL", "Issuer Credit Rating", "Local Currency LT")</f>
        <v>45432</v>
      </c>
      <c r="M66" s="10">
        <f>_xll.SNL.Clients.Office.Excel.Functions.SPG(A66, "RD_CREDIT_RATING_DATE_GLOBAL", "Issuer Credit Rating", "Local Currency LT|0")</f>
        <v>43277</v>
      </c>
      <c r="N66" s="10">
        <f>_xll.SNL.Clients.Office.Excel.Functions.SPG(A66, "RD_CREDIT_WATCH_OUTLOOK_DATE_GLOBAL", "Issuer Credit Rating", "Local Currency LT|0")</f>
        <v>44511</v>
      </c>
    </row>
    <row r="67" spans="1:14">
      <c r="A67" s="11" t="s">
        <v>71</v>
      </c>
      <c r="B67" s="9" t="str">
        <f>_xll.SNL.Clients.Office.Excel.Functions.SPG(A67, "IQ_SECTOR")</f>
        <v>Consumer Discretionary</v>
      </c>
      <c r="C67" s="9" t="str">
        <f>_xll.SNL.Clients.Office.Excel.Functions.SPG(A67, "IQ_INDUSTRY_GROUP")</f>
        <v>Automobiles and Components</v>
      </c>
      <c r="D67" s="9" t="str">
        <f>_xll.SNL.Clients.Office.Excel.Functions.SPG(A67, "IQ_INDUSTRY")</f>
        <v>Automobile Components</v>
      </c>
      <c r="E67" s="9" t="str">
        <f>_xll.SNL.Clients.Office.Excel.Functions.SPG(A67, "IQ_PRIMARY_INDUSTRY")</f>
        <v>Automotive Parts and Equipment</v>
      </c>
      <c r="F67" s="9" t="str">
        <f>_xll.SNL.Clients.Office.Excel.Functions.SPG(A67, "NAICS_CODE", "Primary")</f>
        <v>3363 - Motor Vehicle Parts Manufacturing</v>
      </c>
      <c r="G67" s="9" t="str">
        <f>_xll.SNL.Clients.Office.Excel.Functions.SPG(A67, "SP_TOPICTAG")</f>
        <v>Fleet Management; Fuel Cells; Industrial Automation; Sensors; Pollution Control; Electric Vehicle; Autonomous Vehicles</v>
      </c>
      <c r="H67" s="5">
        <f>_xll.SNL.Clients.Office.Excel.Functions.SPG(A67, "SP_PCT_SHARES_OWNED_ALL_INSTITUTIONS")</f>
        <v>101.84</v>
      </c>
      <c r="I67" s="9" t="str">
        <f>_xll.SNL.Clients.Office.Excel.Functions.SPG(A67, "RD_CREDIT_RATING_GLOBAL", "Issuer Credit Rating", "Local Currency LT|0")</f>
        <v>BBB</v>
      </c>
      <c r="J67" s="9" t="str">
        <f>_xll.SNL.Clients.Office.Excel.Functions.SPG(A67, "RD_CWOL_GLOBAL", "Issuer Credit Rating", "Local Currency LT|0")</f>
        <v>Stable</v>
      </c>
      <c r="K67" s="9" t="str">
        <f>_xll.SNL.Clients.Office.Excel.Functions.SPG(A67, "RD_RATING_ACTION_GLOBAL", "Issuer Credit Rating", "Local Currency LT|0")</f>
        <v>CreditWatch/Outlook (08/08/2022)</v>
      </c>
      <c r="L67" s="10">
        <f>_xll.SNL.Clients.Office.Excel.Functions.SPG(A67, "RD_LAST_REVIEW_DATE_GLOBAL", "Issuer Credit Rating", "Local Currency LT")</f>
        <v>45364</v>
      </c>
      <c r="M67" s="10">
        <f>_xll.SNL.Clients.Office.Excel.Functions.SPG(A67, "RD_CREDIT_RATING_DATE_GLOBAL", "Issuer Credit Rating", "Local Currency LT|0")</f>
        <v>43998</v>
      </c>
      <c r="N67" s="10">
        <f>_xll.SNL.Clients.Office.Excel.Functions.SPG(A67, "RD_CREDIT_WATCH_OUTLOOK_DATE_GLOBAL", "Issuer Credit Rating", "Local Currency LT|0")</f>
        <v>44781</v>
      </c>
    </row>
    <row r="68" spans="1:14">
      <c r="A68" s="11" t="s">
        <v>72</v>
      </c>
      <c r="B68" s="9" t="str">
        <f>_xll.SNL.Clients.Office.Excel.Functions.SPG(A68, "IQ_SECTOR")</f>
        <v>Health Care</v>
      </c>
      <c r="C68" s="9" t="str">
        <f>_xll.SNL.Clients.Office.Excel.Functions.SPG(A68, "IQ_INDUSTRY_GROUP")</f>
        <v>Health Care Equipment and Services</v>
      </c>
      <c r="D68" s="9" t="str">
        <f>_xll.SNL.Clients.Office.Excel.Functions.SPG(A68, "IQ_INDUSTRY")</f>
        <v>Health Care Equipment and Supplies</v>
      </c>
      <c r="E68" s="9" t="str">
        <f>_xll.SNL.Clients.Office.Excel.Functions.SPG(A68, "IQ_PRIMARY_INDUSTRY")</f>
        <v>Health Care Equipment</v>
      </c>
      <c r="F68" s="9" t="str">
        <f>_xll.SNL.Clients.Office.Excel.Functions.SPG(A68, "NAICS_CODE", "Primary")</f>
        <v>334510 - Electromedical and Electrotherapeutic Apparatus Manufacturing</v>
      </c>
      <c r="G68" s="9" t="str">
        <f>_xll.SNL.Clients.Office.Excel.Functions.SPG(A68, "SP_TOPICTAG")</f>
        <v>Health Diagnostics; Cardiovascular; Gastroenterology; Neurology; Oncology; Surgery; Urology</v>
      </c>
      <c r="H68" s="5">
        <f>_xll.SNL.Clients.Office.Excel.Functions.SPG(A68, "SP_PCT_SHARES_OWNED_ALL_INSTITUTIONS")</f>
        <v>92.18</v>
      </c>
      <c r="I68" s="9" t="str">
        <f>_xll.SNL.Clients.Office.Excel.Functions.SPG(A68, "RD_CREDIT_RATING_GLOBAL", "Issuer Credit Rating", "Local Currency LT|0")</f>
        <v>BBB+</v>
      </c>
      <c r="J68" s="9" t="str">
        <f>_xll.SNL.Clients.Office.Excel.Functions.SPG(A68, "RD_CWOL_GLOBAL", "Issuer Credit Rating", "Local Currency LT|0")</f>
        <v>Stable</v>
      </c>
      <c r="K68" s="9" t="str">
        <f>_xll.SNL.Clients.Office.Excel.Functions.SPG(A68, "RD_RATING_ACTION_GLOBAL", "Issuer Credit Rating", "Local Currency LT|0")</f>
        <v>Upgrade | CreditWatch/Outlook (12/07/2022)</v>
      </c>
      <c r="L68" s="10">
        <f>_xll.SNL.Clients.Office.Excel.Functions.SPG(A68, "RD_LAST_REVIEW_DATE_GLOBAL", "Issuer Credit Rating", "Local Currency LT")</f>
        <v>45440</v>
      </c>
      <c r="M68" s="10">
        <f>_xll.SNL.Clients.Office.Excel.Functions.SPG(A68, "RD_CREDIT_RATING_DATE_GLOBAL", "Issuer Credit Rating", "Local Currency LT|0")</f>
        <v>44902</v>
      </c>
      <c r="N68" s="10">
        <f>_xll.SNL.Clients.Office.Excel.Functions.SPG(A68, "RD_CREDIT_WATCH_OUTLOOK_DATE_GLOBAL", "Issuer Credit Rating", "Local Currency LT|0")</f>
        <v>44902</v>
      </c>
    </row>
    <row r="69" spans="1:14">
      <c r="A69" s="11" t="s">
        <v>73</v>
      </c>
      <c r="B69" s="9" t="str">
        <f>_xll.SNL.Clients.Office.Excel.Functions.SPG(A69, "IQ_SECTOR")</f>
        <v>Health Care</v>
      </c>
      <c r="C69" s="9" t="str">
        <f>_xll.SNL.Clients.Office.Excel.Functions.SPG(A69, "IQ_INDUSTRY_GROUP")</f>
        <v>Pharmaceuticals, Biotechnology and Life Sciences</v>
      </c>
      <c r="D69" s="9" t="str">
        <f>_xll.SNL.Clients.Office.Excel.Functions.SPG(A69, "IQ_INDUSTRY")</f>
        <v>Pharmaceuticals</v>
      </c>
      <c r="E69" s="9" t="str">
        <f>_xll.SNL.Clients.Office.Excel.Functions.SPG(A69, "IQ_PRIMARY_INDUSTRY")</f>
        <v>Pharmaceuticals</v>
      </c>
      <c r="F69" s="9" t="str">
        <f>_xll.SNL.Clients.Office.Excel.Functions.SPG(A69, "NAICS_CODE", "Primary")</f>
        <v>325412 - Pharmaceutical Preparation Manufacturing</v>
      </c>
      <c r="G69" s="9" t="str">
        <f>_xll.SNL.Clients.Office.Excel.Functions.SPG(A69, "SP_TOPICTAG")</f>
        <v>Health Diagnostics; Cardiovascular; Dermatology; Hematology; Immunology; Neurology; Oncology</v>
      </c>
      <c r="H69" s="5">
        <f>_xll.SNL.Clients.Office.Excel.Functions.SPG(A69, "SP_PCT_SHARES_OWNED_ALL_INSTITUTIONS")</f>
        <v>77.09</v>
      </c>
      <c r="I69" s="9" t="str">
        <f>_xll.SNL.Clients.Office.Excel.Functions.SPG(A69, "RD_CREDIT_RATING_GLOBAL", "Issuer Credit Rating", "Local Currency LT|0")</f>
        <v>A</v>
      </c>
      <c r="J69" s="9" t="str">
        <f>_xll.SNL.Clients.Office.Excel.Functions.SPG(A69, "RD_CWOL_GLOBAL", "Issuer Credit Rating", "Local Currency LT|0")</f>
        <v>Stable</v>
      </c>
      <c r="K69" s="9" t="str">
        <f>_xll.SNL.Clients.Office.Excel.Functions.SPG(A69, "RD_RATING_ACTION_GLOBAL", "Issuer Credit Rating", "Local Currency LT|0")</f>
        <v>Downgrade | CreditWatch/Outlook (12/27/2023)</v>
      </c>
      <c r="L69" s="10">
        <f>_xll.SNL.Clients.Office.Excel.Functions.SPG(A69, "RD_LAST_REVIEW_DATE_GLOBAL", "Issuer Credit Rating", "Local Currency LT")</f>
        <v>45667</v>
      </c>
      <c r="M69" s="10">
        <f>_xll.SNL.Clients.Office.Excel.Functions.SPG(A69, "RD_CREDIT_RATING_DATE_GLOBAL", "Issuer Credit Rating", "Local Currency LT|0")</f>
        <v>45287</v>
      </c>
      <c r="N69" s="10">
        <f>_xll.SNL.Clients.Office.Excel.Functions.SPG(A69, "RD_CREDIT_WATCH_OUTLOOK_DATE_GLOBAL", "Issuer Credit Rating", "Local Currency LT|0")</f>
        <v>45287</v>
      </c>
    </row>
    <row r="70" spans="1:14">
      <c r="A70" s="11" t="s">
        <v>74</v>
      </c>
      <c r="B70" s="9" t="str">
        <f>_xll.SNL.Clients.Office.Excel.Functions.SPG(A70, "IQ_SECTOR")</f>
        <v>Information Technology</v>
      </c>
      <c r="C70" s="9" t="str">
        <f>_xll.SNL.Clients.Office.Excel.Functions.SPG(A70, "IQ_INDUSTRY_GROUP")</f>
        <v>Semiconductors and Semiconductor Equipment</v>
      </c>
      <c r="D70" s="9" t="str">
        <f>_xll.SNL.Clients.Office.Excel.Functions.SPG(A70, "IQ_INDUSTRY")</f>
        <v>Semiconductors and Semiconductor Equipment</v>
      </c>
      <c r="E70" s="9" t="str">
        <f>_xll.SNL.Clients.Office.Excel.Functions.SPG(A70, "IQ_PRIMARY_INDUSTRY")</f>
        <v>Semiconductors</v>
      </c>
      <c r="F70" s="9" t="str">
        <f>_xll.SNL.Clients.Office.Excel.Functions.SPG(A70, "NAICS_CODE", "Primary")</f>
        <v>334413 - Semiconductor and Related Device Manufacturing</v>
      </c>
      <c r="G70" s="9" t="str">
        <f>_xll.SNL.Clients.Office.Excel.Functions.SPG(A70, "SP_TOPICTAG")</f>
        <v>Software Development; Data Integration; Sensors; Data Protection; Cloud Infrastructure; Process Automation</v>
      </c>
      <c r="H70" s="5">
        <f>_xll.SNL.Clients.Office.Excel.Functions.SPG(A70, "SP_PCT_SHARES_OWNED_ALL_INSTITUTIONS")</f>
        <v>76.790000000000006</v>
      </c>
      <c r="I70" s="9" t="str">
        <f>_xll.SNL.Clients.Office.Excel.Functions.SPG(A70, "RD_CREDIT_RATING_GLOBAL", "Issuer Credit Rating", "Local Currency LT|0")</f>
        <v>BBB+</v>
      </c>
      <c r="J70" s="9" t="str">
        <f>_xll.SNL.Clients.Office.Excel.Functions.SPG(A70, "RD_CWOL_GLOBAL", "Issuer Credit Rating", "Local Currency LT|0")</f>
        <v>Positive</v>
      </c>
      <c r="K70" s="9" t="str">
        <f>_xll.SNL.Clients.Office.Excel.Functions.SPG(A70, "RD_RATING_ACTION_GLOBAL", "Issuer Credit Rating", "Local Currency LT|0")</f>
        <v>Upgrade | CreditWatch/Outlook (01/13/2025)</v>
      </c>
      <c r="L70" s="10">
        <f>_xll.SNL.Clients.Office.Excel.Functions.SPG(A70, "RD_LAST_REVIEW_DATE_GLOBAL", "Issuer Credit Rating", "Local Currency LT")</f>
        <v>45670</v>
      </c>
      <c r="M70" s="10">
        <f>_xll.SNL.Clients.Office.Excel.Functions.SPG(A70, "RD_CREDIT_RATING_DATE_GLOBAL", "Issuer Credit Rating", "Local Currency LT|0")</f>
        <v>45670</v>
      </c>
      <c r="N70" s="10">
        <f>_xll.SNL.Clients.Office.Excel.Functions.SPG(A70, "RD_CREDIT_WATCH_OUTLOOK_DATE_GLOBAL", "Issuer Credit Rating", "Local Currency LT|0")</f>
        <v>45670</v>
      </c>
    </row>
    <row r="71" spans="1:14">
      <c r="A71" s="11" t="s">
        <v>75</v>
      </c>
      <c r="B71" s="9" t="str">
        <f>_xll.SNL.Clients.Office.Excel.Functions.SPG(A71, "IQ_SECTOR")</f>
        <v>Industrials</v>
      </c>
      <c r="C71" s="9" t="str">
        <f>_xll.SNL.Clients.Office.Excel.Functions.SPG(A71, "IQ_INDUSTRY_GROUP")</f>
        <v>Commercial and Professional Services</v>
      </c>
      <c r="D71" s="9" t="str">
        <f>_xll.SNL.Clients.Office.Excel.Functions.SPG(A71, "IQ_INDUSTRY")</f>
        <v>Professional Services</v>
      </c>
      <c r="E71" s="9" t="str">
        <f>_xll.SNL.Clients.Office.Excel.Functions.SPG(A71, "IQ_PRIMARY_INDUSTRY")</f>
        <v>Data Processing and Outsourced Services</v>
      </c>
      <c r="F71" s="9" t="str">
        <f>_xll.SNL.Clients.Office.Excel.Functions.SPG(A71, "NAICS_CODE", "Primary")</f>
        <v>518210 - Computing Infrastructure Providers, Data Processing, Web Hosting, and Related Services</v>
      </c>
      <c r="G71" s="9" t="str">
        <f>_xll.SNL.Clients.Office.Excel.Functions.SPG(A71, "SP_TOPICTAG")</f>
        <v>Software Development; Data Integration; Fintech; Customer Relationship Management; Cloud Infrastructure; Process Automation</v>
      </c>
      <c r="H71" s="5">
        <f>_xll.SNL.Clients.Office.Excel.Functions.SPG(A71, "SP_PCT_SHARES_OWNED_ALL_INSTITUTIONS")</f>
        <v>91.02</v>
      </c>
      <c r="I71" s="9" t="str">
        <f>_xll.SNL.Clients.Office.Excel.Functions.SPG(A71, "RD_CREDIT_RATING_GLOBAL", "Issuer Credit Rating", "Local Currency LT|0")</f>
        <v>BBB</v>
      </c>
      <c r="J71" s="9" t="str">
        <f>_xll.SNL.Clients.Office.Excel.Functions.SPG(A71, "RD_CWOL_GLOBAL", "Issuer Credit Rating", "Local Currency LT|0")</f>
        <v>Stable</v>
      </c>
      <c r="K71" s="9" t="str">
        <f>_xll.SNL.Clients.Office.Excel.Functions.SPG(A71, "RD_RATING_ACTION_GLOBAL", "Issuer Credit Rating", "Local Currency LT|0")</f>
        <v>Downgrade | CreditWatch/Outlook (06/13/2023)</v>
      </c>
      <c r="L71" s="10">
        <f>_xll.SNL.Clients.Office.Excel.Functions.SPG(A71, "RD_LAST_REVIEW_DATE_GLOBAL", "Issuer Credit Rating", "Local Currency LT")</f>
        <v>45672</v>
      </c>
      <c r="M71" s="10">
        <f>_xll.SNL.Clients.Office.Excel.Functions.SPG(A71, "RD_CREDIT_RATING_DATE_GLOBAL", "Issuer Credit Rating", "Local Currency LT|0")</f>
        <v>45090</v>
      </c>
      <c r="N71" s="10">
        <f>_xll.SNL.Clients.Office.Excel.Functions.SPG(A71, "RD_CREDIT_WATCH_OUTLOOK_DATE_GLOBAL", "Issuer Credit Rating", "Local Currency LT|0")</f>
        <v>45090</v>
      </c>
    </row>
    <row r="72" spans="1:14">
      <c r="A72" s="11" t="s">
        <v>76</v>
      </c>
      <c r="B72" s="9" t="str">
        <f>_xll.SNL.Clients.Office.Excel.Functions.SPG(A72, "IQ_SECTOR")</f>
        <v>Financials</v>
      </c>
      <c r="C72" s="9" t="str">
        <f>_xll.SNL.Clients.Office.Excel.Functions.SPG(A72, "IQ_INDUSTRY_GROUP")</f>
        <v>Insurance</v>
      </c>
      <c r="D72" s="9" t="str">
        <f>_xll.SNL.Clients.Office.Excel.Functions.SPG(A72, "IQ_INDUSTRY")</f>
        <v>Insurance</v>
      </c>
      <c r="E72" s="9" t="str">
        <f>_xll.SNL.Clients.Office.Excel.Functions.SPG(A72, "IQ_PRIMARY_INDUSTRY")</f>
        <v>Insurance Brokers</v>
      </c>
      <c r="F72" s="9" t="str">
        <f>_xll.SNL.Clients.Office.Excel.Functions.SPG(A72, "NAICS_CODE", "Primary")</f>
        <v>524210 - Insurance Agencies and Brokerages</v>
      </c>
      <c r="G72" s="9" t="str">
        <f>_xll.SNL.Clients.Office.Excel.Functions.SPG(A72, "SP_TOPICTAG")</f>
        <v>Employee Benefits; Dentistry</v>
      </c>
      <c r="H72" s="5">
        <f>_xll.SNL.Clients.Office.Excel.Functions.SPG(A72, "SP_PCT_SHARES_OWNED_ALL_INSTITUTIONS")</f>
        <v>74.77</v>
      </c>
      <c r="I72" s="9" t="str">
        <f>_xll.SNL.Clients.Office.Excel.Functions.SPG(A72, "RD_CREDIT_RATING_GLOBAL", "Issuer Credit Rating", "Local Currency LT|0")</f>
        <v>BBB-</v>
      </c>
      <c r="J72" s="9" t="str">
        <f>_xll.SNL.Clients.Office.Excel.Functions.SPG(A72, "RD_CWOL_GLOBAL", "Issuer Credit Rating", "Local Currency LT|0")</f>
        <v>Stable</v>
      </c>
      <c r="K72" s="9" t="str">
        <f>_xll.SNL.Clients.Office.Excel.Functions.SPG(A72, "RD_RATING_ACTION_GLOBAL", "Issuer Credit Rating", "Local Currency LT|0")</f>
        <v>CreditWatch/Outlook (03/08/2022)</v>
      </c>
      <c r="L72" s="10">
        <f>_xll.SNL.Clients.Office.Excel.Functions.SPG(A72, "RD_LAST_REVIEW_DATE_GLOBAL", "Issuer Credit Rating", "Local Currency LT")</f>
        <v>45547</v>
      </c>
      <c r="M72" s="10">
        <f>_xll.SNL.Clients.Office.Excel.Functions.SPG(A72, "RD_CREDIT_RATING_DATE_GLOBAL", "Issuer Credit Rating", "Local Currency LT|0")</f>
        <v>41884</v>
      </c>
      <c r="N72" s="10">
        <f>_xll.SNL.Clients.Office.Excel.Functions.SPG(A72, "RD_CREDIT_WATCH_OUTLOOK_DATE_GLOBAL", "Issuer Credit Rating", "Local Currency LT|0")</f>
        <v>44628</v>
      </c>
    </row>
    <row r="73" spans="1:14">
      <c r="A73" s="11" t="s">
        <v>77</v>
      </c>
      <c r="B73" s="9" t="str">
        <f>_xll.SNL.Clients.Office.Excel.Functions.SPG(A73, "IQ_SECTOR")</f>
        <v>Consumer Staples</v>
      </c>
      <c r="C73" s="9" t="str">
        <f>_xll.SNL.Clients.Office.Excel.Functions.SPG(A73, "IQ_INDUSTRY_GROUP")</f>
        <v>Food, Beverage and Tobacco</v>
      </c>
      <c r="D73" s="9" t="str">
        <f>_xll.SNL.Clients.Office.Excel.Functions.SPG(A73, "IQ_INDUSTRY")</f>
        <v>Beverages</v>
      </c>
      <c r="E73" s="9" t="str">
        <f>_xll.SNL.Clients.Office.Excel.Functions.SPG(A73, "IQ_PRIMARY_INDUSTRY")</f>
        <v>Distillers and Vintners</v>
      </c>
      <c r="F73" s="9" t="str">
        <f>_xll.SNL.Clients.Office.Excel.Functions.SPG(A73, "NAICS_CODE", "Primary")</f>
        <v>312140 - Distilleries</v>
      </c>
      <c r="G73" s="9" t="str">
        <f>_xll.SNL.Clients.Office.Excel.Functions.SPG(A73, "SP_TOPICTAG")</f>
        <v>Distillery</v>
      </c>
      <c r="H73" s="5">
        <f>_xll.SNL.Clients.Office.Excel.Functions.SPG(A73, "SP_PCT_SHARES_OWNED_ALL_INSTITUTIONS")</f>
        <v>44.08</v>
      </c>
      <c r="I73" s="9" t="str">
        <f>_xll.SNL.Clients.Office.Excel.Functions.SPG(A73, "RD_CREDIT_RATING_GLOBAL", "Issuer Credit Rating", "Local Currency LT|0")</f>
        <v>A-</v>
      </c>
      <c r="J73" s="9" t="str">
        <f>_xll.SNL.Clients.Office.Excel.Functions.SPG(A73, "RD_CWOL_GLOBAL", "Issuer Credit Rating", "Local Currency LT|0")</f>
        <v>Stable</v>
      </c>
      <c r="K73" s="9" t="str">
        <f>_xll.SNL.Clients.Office.Excel.Functions.SPG(A73, "RD_RATING_ACTION_GLOBAL", "Issuer Credit Rating", "Local Currency LT|0")</f>
        <v>CreditWatch/Outlook (09/15/2017)</v>
      </c>
      <c r="L73" s="10">
        <f>_xll.SNL.Clients.Office.Excel.Functions.SPG(A73, "RD_LAST_REVIEW_DATE_GLOBAL", "Issuer Credit Rating", "Local Currency LT")</f>
        <v>45484</v>
      </c>
      <c r="M73" s="10">
        <f>_xll.SNL.Clients.Office.Excel.Functions.SPG(A73, "RD_CREDIT_RATING_DATE_GLOBAL", "Issuer Credit Rating", "Local Currency LT|0")</f>
        <v>41241</v>
      </c>
      <c r="N73" s="10">
        <f>_xll.SNL.Clients.Office.Excel.Functions.SPG(A73, "RD_CREDIT_WATCH_OUTLOOK_DATE_GLOBAL", "Issuer Credit Rating", "Local Currency LT|0")</f>
        <v>42993</v>
      </c>
    </row>
    <row r="74" spans="1:14">
      <c r="A74" s="11" t="s">
        <v>78</v>
      </c>
      <c r="B74" s="9" t="str">
        <f>_xll.SNL.Clients.Office.Excel.Functions.SPG(A74, "IQ_SECTOR")</f>
        <v>Industrials</v>
      </c>
      <c r="C74" s="9" t="str">
        <f>_xll.SNL.Clients.Office.Excel.Functions.SPG(A74, "IQ_INDUSTRY_GROUP")</f>
        <v>Capital Goods</v>
      </c>
      <c r="D74" s="9" t="str">
        <f>_xll.SNL.Clients.Office.Excel.Functions.SPG(A74, "IQ_INDUSTRY")</f>
        <v>Building Products</v>
      </c>
      <c r="E74" s="9" t="str">
        <f>_xll.SNL.Clients.Office.Excel.Functions.SPG(A74, "IQ_PRIMARY_INDUSTRY")</f>
        <v>Building Products</v>
      </c>
      <c r="F74" s="9" t="str">
        <f>_xll.SNL.Clients.Office.Excel.Functions.SPG(A74, "NAICS_CODE", "Primary")</f>
        <v>321992 - Prefabricated Wood Building Manufacturing</v>
      </c>
      <c r="G74" s="9" t="str">
        <f>_xll.SNL.Clients.Office.Excel.Functions.SPG(A74, "SP_TOPICTAG")</f>
        <v>Smart Building; Process Automation</v>
      </c>
      <c r="H74" s="5">
        <f>_xll.SNL.Clients.Office.Excel.Functions.SPG(A74, "SP_PCT_SHARES_OWNED_ALL_INSTITUTIONS")</f>
        <v>100.29</v>
      </c>
      <c r="I74" s="9" t="str">
        <f>_xll.SNL.Clients.Office.Excel.Functions.SPG(A74, "RD_CREDIT_RATING_GLOBAL", "Issuer Credit Rating", "Local Currency LT|0")</f>
        <v>BB</v>
      </c>
      <c r="J74" s="9" t="str">
        <f>_xll.SNL.Clients.Office.Excel.Functions.SPG(A74, "RD_CWOL_GLOBAL", "Issuer Credit Rating", "Local Currency LT|0")</f>
        <v>Positive</v>
      </c>
      <c r="K74" s="9" t="str">
        <f>_xll.SNL.Clients.Office.Excel.Functions.SPG(A74, "RD_RATING_ACTION_GLOBAL", "Issuer Credit Rating", "Local Currency LT|0")</f>
        <v>CreditWatch/Outlook (08/15/2023)</v>
      </c>
      <c r="L74" s="10">
        <f>_xll.SNL.Clients.Office.Excel.Functions.SPG(A74, "RD_LAST_REVIEW_DATE_GLOBAL", "Issuer Credit Rating", "Local Currency LT")</f>
        <v>45518</v>
      </c>
      <c r="M74" s="10">
        <f>_xll.SNL.Clients.Office.Excel.Functions.SPG(A74, "RD_CREDIT_RATING_DATE_GLOBAL", "Issuer Credit Rating", "Local Currency LT|0")</f>
        <v>44398</v>
      </c>
      <c r="N74" s="10">
        <f>_xll.SNL.Clients.Office.Excel.Functions.SPG(A74, "RD_CREDIT_WATCH_OUTLOOK_DATE_GLOBAL", "Issuer Credit Rating", "Local Currency LT|0")</f>
        <v>45153</v>
      </c>
    </row>
    <row r="75" spans="1:14">
      <c r="A75" s="11" t="s">
        <v>79</v>
      </c>
      <c r="B75" s="9" t="str">
        <f>_xll.SNL.Clients.Office.Excel.Functions.SPG(A75, "IQ_SECTOR")</f>
        <v>Consumer Staples</v>
      </c>
      <c r="C75" s="9" t="str">
        <f>_xll.SNL.Clients.Office.Excel.Functions.SPG(A75, "IQ_INDUSTRY_GROUP")</f>
        <v>Food, Beverage and Tobacco</v>
      </c>
      <c r="D75" s="9" t="str">
        <f>_xll.SNL.Clients.Office.Excel.Functions.SPG(A75, "IQ_INDUSTRY")</f>
        <v>Food Products</v>
      </c>
      <c r="E75" s="9" t="str">
        <f>_xll.SNL.Clients.Office.Excel.Functions.SPG(A75, "IQ_PRIMARY_INDUSTRY")</f>
        <v>Agricultural Products and Services</v>
      </c>
      <c r="F75" s="9" t="str">
        <f>_xll.SNL.Clients.Office.Excel.Functions.SPG(A75, "NAICS_CODE", "Primary")</f>
        <v>3112 - Grain and Oilseed Milling</v>
      </c>
      <c r="G75" s="9" t="str">
        <f>_xll.SNL.Clients.Office.Excel.Functions.SPG(A75, "SP_TOPICTAG")</f>
        <v>Animal Feed; Farming; Horticulture; Livestock; Biofuel; Nutraceutical; Alternative Protein</v>
      </c>
      <c r="H75" s="5">
        <f>_xll.SNL.Clients.Office.Excel.Functions.SPG(A75, "SP_PCT_SHARES_OWNED_ALL_INSTITUTIONS")</f>
        <v>83.12</v>
      </c>
      <c r="I75" s="9" t="str">
        <f>_xll.SNL.Clients.Office.Excel.Functions.SPG(A75, "RD_CREDIT_RATING_GLOBAL", "Issuer Credit Rating", "Local Currency LT|0")</f>
        <v>BBB+</v>
      </c>
      <c r="J75" s="9" t="str">
        <f>_xll.SNL.Clients.Office.Excel.Functions.SPG(A75, "RD_CWOL_GLOBAL", "Issuer Credit Rating", "Local Currency LT|0")</f>
        <v>Watch Pos</v>
      </c>
      <c r="K75" s="9" t="str">
        <f>_xll.SNL.Clients.Office.Excel.Functions.SPG(A75, "RD_RATING_ACTION_GLOBAL", "Issuer Credit Rating", "Local Currency LT|0")</f>
        <v>CreditWatch/Outlook (09/09/2024)</v>
      </c>
      <c r="L75" s="10">
        <f>_xll.SNL.Clients.Office.Excel.Functions.SPG(A75, "RD_LAST_REVIEW_DATE_GLOBAL", "Issuer Credit Rating", "Local Currency LT")</f>
        <v>45621</v>
      </c>
      <c r="M75" s="10">
        <f>_xll.SNL.Clients.Office.Excel.Functions.SPG(A75, "RD_CREDIT_RATING_DATE_GLOBAL", "Issuer Credit Rating", "Local Currency LT|0")</f>
        <v>45237</v>
      </c>
      <c r="N75" s="10">
        <f>_xll.SNL.Clients.Office.Excel.Functions.SPG(A75, "RD_CREDIT_WATCH_OUTLOOK_DATE_GLOBAL", "Issuer Credit Rating", "Local Currency LT|0")</f>
        <v>45544</v>
      </c>
    </row>
    <row r="76" spans="1:14">
      <c r="A76" s="11" t="s">
        <v>80</v>
      </c>
      <c r="B76" s="9" t="str">
        <f>_xll.SNL.Clients.Office.Excel.Functions.SPG(A76, "IQ_SECTOR")</f>
        <v>Real Estate</v>
      </c>
      <c r="C76" s="9" t="str">
        <f>_xll.SNL.Clients.Office.Excel.Functions.SPG(A76, "IQ_INDUSTRY_GROUP")</f>
        <v>Equity Real Estate Investment Trusts (REITs)</v>
      </c>
      <c r="D76" s="9" t="str">
        <f>_xll.SNL.Clients.Office.Excel.Functions.SPG(A76, "IQ_INDUSTRY")</f>
        <v>Office REITs</v>
      </c>
      <c r="E76" s="9" t="str">
        <f>_xll.SNL.Clients.Office.Excel.Functions.SPG(A76, "IQ_PRIMARY_INDUSTRY")</f>
        <v>Office REITs</v>
      </c>
      <c r="F76" s="9" t="str">
        <f>_xll.SNL.Clients.Office.Excel.Functions.SPG(A76, "NAICS_CODE", "Primary")</f>
        <v>531110 - Lessors of Residential Buildings and Dwellings</v>
      </c>
      <c r="G76" s="9" t="str">
        <f>_xll.SNL.Clients.Office.Excel.Functions.SPG(A76, "SP_TOPICTAG")</f>
        <v/>
      </c>
      <c r="H76" s="5">
        <f>_xll.SNL.Clients.Office.Excel.Functions.SPG(A76, "SP_PCT_SHARES_OWNED_ALL_INSTITUTIONS")</f>
        <v>94.06</v>
      </c>
      <c r="I76" s="9" t="str">
        <f>_xll.SNL.Clients.Office.Excel.Functions.SPG(A76, "RD_CREDIT_RATING_GLOBAL", "Issuer Credit Rating", "Local Currency LT|0")</f>
        <v>BBB</v>
      </c>
      <c r="J76" s="9" t="str">
        <f>_xll.SNL.Clients.Office.Excel.Functions.SPG(A76, "RD_CWOL_GLOBAL", "Issuer Credit Rating", "Local Currency LT|0")</f>
        <v>Negative</v>
      </c>
      <c r="K76" s="9" t="str">
        <f>_xll.SNL.Clients.Office.Excel.Functions.SPG(A76, "RD_RATING_ACTION_GLOBAL", "Issuer Credit Rating", "Local Currency LT|0")</f>
        <v>Downgrade | CreditWatch/Outlook (01/11/2024)</v>
      </c>
      <c r="L76" s="10">
        <f>_xll.SNL.Clients.Office.Excel.Functions.SPG(A76, "RD_LAST_REVIEW_DATE_GLOBAL", "Issuer Credit Rating", "Local Currency LT")</f>
        <v>45607</v>
      </c>
      <c r="M76" s="10">
        <f>_xll.SNL.Clients.Office.Excel.Functions.SPG(A76, "RD_CREDIT_RATING_DATE_GLOBAL", "Issuer Credit Rating", "Local Currency LT|0")</f>
        <v>45302</v>
      </c>
      <c r="N76" s="10">
        <f>_xll.SNL.Clients.Office.Excel.Functions.SPG(A76, "RD_CREDIT_WATCH_OUTLOOK_DATE_GLOBAL", "Issuer Credit Rating", "Local Currency LT|0")</f>
        <v>45302</v>
      </c>
    </row>
    <row r="77" spans="1:14">
      <c r="A77" s="11" t="s">
        <v>81</v>
      </c>
      <c r="B77" s="9" t="str">
        <f>_xll.SNL.Clients.Office.Excel.Functions.SPG(A77, "IQ_SECTOR")</f>
        <v>Industrials</v>
      </c>
      <c r="C77" s="9" t="str">
        <f>_xll.SNL.Clients.Office.Excel.Functions.SPG(A77, "IQ_INDUSTRY_GROUP")</f>
        <v>Transportation</v>
      </c>
      <c r="D77" s="9" t="str">
        <f>_xll.SNL.Clients.Office.Excel.Functions.SPG(A77, "IQ_INDUSTRY")</f>
        <v>Air Freight and Logistics</v>
      </c>
      <c r="E77" s="9" t="str">
        <f>_xll.SNL.Clients.Office.Excel.Functions.SPG(A77, "IQ_PRIMARY_INDUSTRY")</f>
        <v>Air Freight and Logistics</v>
      </c>
      <c r="F77" s="9" t="str">
        <f>_xll.SNL.Clients.Office.Excel.Functions.SPG(A77, "NAICS_CODE", "Primary")</f>
        <v>48412 - General Freight Trucking, Long-Distance</v>
      </c>
      <c r="G77" s="9" t="str">
        <f>_xll.SNL.Clients.Office.Excel.Functions.SPG(A77, "SP_TOPICTAG")</f>
        <v>Fleet Management; Freight Service; Last Mile Transportation; Marine Transportation; Packaging Services; Courier Service</v>
      </c>
      <c r="H77" s="5">
        <f>_xll.SNL.Clients.Office.Excel.Functions.SPG(A77, "SP_PCT_SHARES_OWNED_ALL_INSTITUTIONS")</f>
        <v>98.14</v>
      </c>
      <c r="I77" s="9" t="str">
        <f>_xll.SNL.Clients.Office.Excel.Functions.SPG(A77, "RD_CREDIT_RATING_GLOBAL", "Issuer Credit Rating", "Local Currency LT|0")</f>
        <v>BBB</v>
      </c>
      <c r="J77" s="9" t="str">
        <f>_xll.SNL.Clients.Office.Excel.Functions.SPG(A77, "RD_CWOL_GLOBAL", "Issuer Credit Rating", "Local Currency LT|0")</f>
        <v>Stable</v>
      </c>
      <c r="K77" s="9" t="str">
        <f>_xll.SNL.Clients.Office.Excel.Functions.SPG(A77, "RD_RATING_ACTION_GLOBAL", "Issuer Credit Rating", "Local Currency LT|0")</f>
        <v>Downgrade | CreditWatch/Outlook (05/23/2024)</v>
      </c>
      <c r="L77" s="10">
        <f>_xll.SNL.Clients.Office.Excel.Functions.SPG(A77, "RD_LAST_REVIEW_DATE_GLOBAL", "Issuer Credit Rating", "Local Currency LT")</f>
        <v>45435</v>
      </c>
      <c r="M77" s="10">
        <f>_xll.SNL.Clients.Office.Excel.Functions.SPG(A77, "RD_CREDIT_RATING_DATE_GLOBAL", "Issuer Credit Rating", "Local Currency LT|0")</f>
        <v>45435</v>
      </c>
      <c r="N77" s="10">
        <f>_xll.SNL.Clients.Office.Excel.Functions.SPG(A77, "RD_CREDIT_WATCH_OUTLOOK_DATE_GLOBAL", "Issuer Credit Rating", "Local Currency LT|0")</f>
        <v>45435</v>
      </c>
    </row>
    <row r="78" spans="1:14">
      <c r="A78" s="11" t="s">
        <v>82</v>
      </c>
      <c r="B78" s="9" t="str">
        <f>_xll.SNL.Clients.Office.Excel.Functions.SPG(A78, "IQ_SECTOR")</f>
        <v>Information Technology</v>
      </c>
      <c r="C78" s="9" t="str">
        <f>_xll.SNL.Clients.Office.Excel.Functions.SPG(A78, "IQ_INDUSTRY_GROUP")</f>
        <v>Software and Services</v>
      </c>
      <c r="D78" s="9" t="str">
        <f>_xll.SNL.Clients.Office.Excel.Functions.SPG(A78, "IQ_INDUSTRY")</f>
        <v>Software</v>
      </c>
      <c r="E78" s="9" t="str">
        <f>_xll.SNL.Clients.Office.Excel.Functions.SPG(A78, "IQ_PRIMARY_INDUSTRY")</f>
        <v>Application Software</v>
      </c>
      <c r="F78" s="9" t="str">
        <f>_xll.SNL.Clients.Office.Excel.Functions.SPG(A78, "NAICS_CODE", "Primary")</f>
        <v>513210 - Software Publishers</v>
      </c>
      <c r="G78" s="9" t="str">
        <f>_xll.SNL.Clients.Office.Excel.Functions.SPG(A78, "SP_TOPICTAG")</f>
        <v>Software Development; Data Integration; Simulation; Machine Learning; Data Protection; Cloud Infrastructure; Artificial Intelligence</v>
      </c>
      <c r="H78" s="5">
        <f>_xll.SNL.Clients.Office.Excel.Functions.SPG(A78, "SP_PCT_SHARES_OWNED_ALL_INSTITUTIONS")</f>
        <v>88.17</v>
      </c>
      <c r="I78" s="9" t="str">
        <f>_xll.SNL.Clients.Office.Excel.Functions.SPG(A78, "RD_CREDIT_RATING_GLOBAL", "Issuer Credit Rating", "Local Currency LT|0")</f>
        <v>BBB+</v>
      </c>
      <c r="J78" s="9" t="str">
        <f>_xll.SNL.Clients.Office.Excel.Functions.SPG(A78, "RD_CWOL_GLOBAL", "Issuer Credit Rating", "Local Currency LT|0")</f>
        <v>Positive</v>
      </c>
      <c r="K78" s="9" t="str">
        <f>_xll.SNL.Clients.Office.Excel.Functions.SPG(A78, "RD_RATING_ACTION_GLOBAL", "Issuer Credit Rating", "Local Currency LT|0")</f>
        <v>CreditWatch/Outlook (03/15/2024)</v>
      </c>
      <c r="L78" s="10">
        <f>_xll.SNL.Clients.Office.Excel.Functions.SPG(A78, "RD_LAST_REVIEW_DATE_GLOBAL", "Issuer Credit Rating", "Local Currency LT")</f>
        <v>45372</v>
      </c>
      <c r="M78" s="10">
        <f>_xll.SNL.Clients.Office.Excel.Functions.SPG(A78, "RD_CREDIT_RATING_DATE_GLOBAL", "Issuer Credit Rating", "Local Currency LT|0")</f>
        <v>43963</v>
      </c>
      <c r="N78" s="10">
        <f>_xll.SNL.Clients.Office.Excel.Functions.SPG(A78, "RD_CREDIT_WATCH_OUTLOOK_DATE_GLOBAL", "Issuer Credit Rating", "Local Currency LT|0")</f>
        <v>45366</v>
      </c>
    </row>
    <row r="79" spans="1:14">
      <c r="A79" s="11" t="s">
        <v>83</v>
      </c>
      <c r="B79" s="9" t="str">
        <f>_xll.SNL.Clients.Office.Excel.Functions.SPG(A79, "IQ_SECTOR")</f>
        <v>Consumer Discretionary</v>
      </c>
      <c r="C79" s="9" t="str">
        <f>_xll.SNL.Clients.Office.Excel.Functions.SPG(A79, "IQ_INDUSTRY_GROUP")</f>
        <v>Consumer Services</v>
      </c>
      <c r="D79" s="9" t="str">
        <f>_xll.SNL.Clients.Office.Excel.Functions.SPG(A79, "IQ_INDUSTRY")</f>
        <v>Hotels, Restaurants and Leisure</v>
      </c>
      <c r="E79" s="9" t="str">
        <f>_xll.SNL.Clients.Office.Excel.Functions.SPG(A79, "IQ_PRIMARY_INDUSTRY")</f>
        <v>Casinos and Gaming</v>
      </c>
      <c r="F79" s="9" t="str">
        <f>_xll.SNL.Clients.Office.Excel.Functions.SPG(A79, "NAICS_CODE", "Primary")</f>
        <v>721120 - Casino Hotels</v>
      </c>
      <c r="G79" s="9" t="str">
        <f>_xll.SNL.Clients.Office.Excel.Functions.SPG(A79, "SP_TOPICTAG")</f>
        <v>Entertainment Systems</v>
      </c>
      <c r="H79" s="5">
        <f>_xll.SNL.Clients.Office.Excel.Functions.SPG(A79, "SP_PCT_SHARES_OWNED_ALL_INSTITUTIONS")</f>
        <v>106.2</v>
      </c>
      <c r="I79" s="9" t="str">
        <f>_xll.SNL.Clients.Office.Excel.Functions.SPG(A79, "RD_CREDIT_RATING_GLOBAL", "Issuer Credit Rating", "Local Currency LT|0")</f>
        <v>B+</v>
      </c>
      <c r="J79" s="9" t="str">
        <f>_xll.SNL.Clients.Office.Excel.Functions.SPG(A79, "RD_CWOL_GLOBAL", "Issuer Credit Rating", "Local Currency LT|0")</f>
        <v>Stable</v>
      </c>
      <c r="K79" s="9" t="str">
        <f>_xll.SNL.Clients.Office.Excel.Functions.SPG(A79, "RD_RATING_ACTION_GLOBAL", "Issuer Credit Rating", "Local Currency LT|0")</f>
        <v>CreditWatch/Outlook (11/01/2024)</v>
      </c>
      <c r="L79" s="10">
        <f>_xll.SNL.Clients.Office.Excel.Functions.SPG(A79, "RD_LAST_REVIEW_DATE_GLOBAL", "Issuer Credit Rating", "Local Currency LT")</f>
        <v>45597</v>
      </c>
      <c r="M79" s="10">
        <f>_xll.SNL.Clients.Office.Excel.Functions.SPG(A79, "RD_CREDIT_RATING_DATE_GLOBAL", "Issuer Credit Rating", "Local Currency LT|0")</f>
        <v>44994</v>
      </c>
      <c r="N79" s="10">
        <f>_xll.SNL.Clients.Office.Excel.Functions.SPG(A79, "RD_CREDIT_WATCH_OUTLOOK_DATE_GLOBAL", "Issuer Credit Rating", "Local Currency LT|0")</f>
        <v>45597</v>
      </c>
    </row>
    <row r="80" spans="1:14">
      <c r="A80" s="11" t="s">
        <v>84</v>
      </c>
      <c r="B80" s="9" t="str">
        <f>_xll.SNL.Clients.Office.Excel.Functions.SPG(A80, "IQ_SECTOR")</f>
        <v>Real Estate</v>
      </c>
      <c r="C80" s="9" t="str">
        <f>_xll.SNL.Clients.Office.Excel.Functions.SPG(A80, "IQ_INDUSTRY_GROUP")</f>
        <v>Equity Real Estate Investment Trusts (REITs)</v>
      </c>
      <c r="D80" s="9" t="str">
        <f>_xll.SNL.Clients.Office.Excel.Functions.SPG(A80, "IQ_INDUSTRY")</f>
        <v>Residential REITs</v>
      </c>
      <c r="E80" s="9" t="str">
        <f>_xll.SNL.Clients.Office.Excel.Functions.SPG(A80, "IQ_PRIMARY_INDUSTRY")</f>
        <v>Multi-Family Residential REITs</v>
      </c>
      <c r="F80" s="9" t="str">
        <f>_xll.SNL.Clients.Office.Excel.Functions.SPG(A80, "NAICS_CODE", "Primary")</f>
        <v>531110 - Lessors of Residential Buildings and Dwellings</v>
      </c>
      <c r="G80" s="9" t="str">
        <f>_xll.SNL.Clients.Office.Excel.Functions.SPG(A80, "SP_TOPICTAG")</f>
        <v/>
      </c>
      <c r="H80" s="5">
        <f>_xll.SNL.Clients.Office.Excel.Functions.SPG(A80, "SP_PCT_SHARES_OWNED_ALL_INSTITUTIONS")</f>
        <v>97.95</v>
      </c>
      <c r="I80" s="9" t="str">
        <f>_xll.SNL.Clients.Office.Excel.Functions.SPG(A80, "RD_CREDIT_RATING_GLOBAL", "Issuer Credit Rating", "Local Currency LT|0")</f>
        <v>A-</v>
      </c>
      <c r="J80" s="9" t="str">
        <f>_xll.SNL.Clients.Office.Excel.Functions.SPG(A80, "RD_CWOL_GLOBAL", "Issuer Credit Rating", "Local Currency LT|0")</f>
        <v>Stable</v>
      </c>
      <c r="K80" s="9" t="str">
        <f>_xll.SNL.Clients.Office.Excel.Functions.SPG(A80, "RD_RATING_ACTION_GLOBAL", "Issuer Credit Rating", "Local Currency LT|0")</f>
        <v>Upgrade | CreditWatch/Outlook (02/04/2019)</v>
      </c>
      <c r="L80" s="10">
        <f>_xll.SNL.Clients.Office.Excel.Functions.SPG(A80, "RD_LAST_REVIEW_DATE_GLOBAL", "Issuer Credit Rating", "Local Currency LT")</f>
        <v>45674</v>
      </c>
      <c r="M80" s="10">
        <f>_xll.SNL.Clients.Office.Excel.Functions.SPG(A80, "RD_CREDIT_RATING_DATE_GLOBAL", "Issuer Credit Rating", "Local Currency LT|0")</f>
        <v>43500</v>
      </c>
      <c r="N80" s="10">
        <f>_xll.SNL.Clients.Office.Excel.Functions.SPG(A80, "RD_CREDIT_WATCH_OUTLOOK_DATE_GLOBAL", "Issuer Credit Rating", "Local Currency LT|0")</f>
        <v>43500</v>
      </c>
    </row>
    <row r="81" spans="1:14">
      <c r="A81" s="11" t="s">
        <v>85</v>
      </c>
      <c r="B81" s="9" t="str">
        <f>_xll.SNL.Clients.Office.Excel.Functions.SPG(A81, "IQ_SECTOR")</f>
        <v>Financials</v>
      </c>
      <c r="C81" s="9" t="str">
        <f>_xll.SNL.Clients.Office.Excel.Functions.SPG(A81, "IQ_INDUSTRY_GROUP")</f>
        <v>Financial Services</v>
      </c>
      <c r="D81" s="9" t="str">
        <f>_xll.SNL.Clients.Office.Excel.Functions.SPG(A81, "IQ_INDUSTRY")</f>
        <v>Consumer Finance</v>
      </c>
      <c r="E81" s="9" t="str">
        <f>_xll.SNL.Clients.Office.Excel.Functions.SPG(A81, "IQ_PRIMARY_INDUSTRY")</f>
        <v>Consumer Finance</v>
      </c>
      <c r="F81" s="9" t="str">
        <f>_xll.SNL.Clients.Office.Excel.Functions.SPG(A81, "NAICS_CODE", "Primary")</f>
        <v>522210 - Credit Card Issuing</v>
      </c>
      <c r="G81" s="9" t="str">
        <f>_xll.SNL.Clients.Office.Excel.Functions.SPG(A81, "SP_TOPICTAG")</f>
        <v>Consumer Lending</v>
      </c>
      <c r="H81" s="5">
        <f>_xll.SNL.Clients.Office.Excel.Functions.SPG(A81, "SP_PCT_SHARES_OWNED_ALL_INSTITUTIONS")</f>
        <v>90.74</v>
      </c>
      <c r="I81" s="9" t="str">
        <f>_xll.SNL.Clients.Office.Excel.Functions.SPG(A81, "RD_CREDIT_RATING_GLOBAL", "Issuer Credit Rating", "Local Currency LT|0")</f>
        <v>BBB</v>
      </c>
      <c r="J81" s="9" t="str">
        <f>_xll.SNL.Clients.Office.Excel.Functions.SPG(A81, "RD_CWOL_GLOBAL", "Issuer Credit Rating", "Local Currency LT|0")</f>
        <v>Stable</v>
      </c>
      <c r="K81" s="9" t="str">
        <f>_xll.SNL.Clients.Office.Excel.Functions.SPG(A81, "RD_RATING_ACTION_GLOBAL", "Issuer Credit Rating", "Local Currency LT|0")</f>
        <v>CreditWatch/Outlook (03/25/2021)</v>
      </c>
      <c r="L81" s="10">
        <f>_xll.SNL.Clients.Office.Excel.Functions.SPG(A81, "RD_LAST_REVIEW_DATE_GLOBAL", "Issuer Credit Rating", "Local Currency LT")</f>
        <v>45600</v>
      </c>
      <c r="M81" s="10">
        <f>_xll.SNL.Clients.Office.Excel.Functions.SPG(A81, "RD_CREDIT_RATING_DATE_GLOBAL", "Issuer Credit Rating", "Local Currency LT|0")</f>
        <v>39981</v>
      </c>
      <c r="N81" s="10">
        <f>_xll.SNL.Clients.Office.Excel.Functions.SPG(A81, "RD_CREDIT_WATCH_OUTLOOK_DATE_GLOBAL", "Issuer Credit Rating", "Local Currency LT|0")</f>
        <v>44280</v>
      </c>
    </row>
    <row r="82" spans="1:14">
      <c r="A82" s="11" t="s">
        <v>86</v>
      </c>
      <c r="B82" s="9" t="str">
        <f>_xll.SNL.Clients.Office.Excel.Functions.SPG(A82, "IQ_SECTOR")</f>
        <v>Health Care</v>
      </c>
      <c r="C82" s="9" t="str">
        <f>_xll.SNL.Clients.Office.Excel.Functions.SPG(A82, "IQ_INDUSTRY_GROUP")</f>
        <v>Health Care Equipment and Services</v>
      </c>
      <c r="D82" s="9" t="str">
        <f>_xll.SNL.Clients.Office.Excel.Functions.SPG(A82, "IQ_INDUSTRY")</f>
        <v>Health Care Providers and Services</v>
      </c>
      <c r="E82" s="9" t="str">
        <f>_xll.SNL.Clients.Office.Excel.Functions.SPG(A82, "IQ_PRIMARY_INDUSTRY")</f>
        <v>Health Care Distributors</v>
      </c>
      <c r="F82" s="9" t="str">
        <f>_xll.SNL.Clients.Office.Excel.Functions.SPG(A82, "NAICS_CODE", "Primary")</f>
        <v>423450 - Medical, Dental, and Hospital Equipment and Supplies Merchant Wholesalers</v>
      </c>
      <c r="G82" s="9" t="str">
        <f>_xll.SNL.Clients.Office.Excel.Functions.SPG(A82, "SP_TOPICTAG")</f>
        <v>Health Diagnostics; Nephrology; Oncology; Rheumatology; Surgery; Urology</v>
      </c>
      <c r="H82" s="5">
        <f>_xll.SNL.Clients.Office.Excel.Functions.SPG(A82, "SP_PCT_SHARES_OWNED_ALL_INSTITUTIONS")</f>
        <v>83</v>
      </c>
      <c r="I82" s="9" t="str">
        <f>_xll.SNL.Clients.Office.Excel.Functions.SPG(A82, "RD_CREDIT_RATING_GLOBAL", "Issuer Credit Rating", "Local Currency LT|0")</f>
        <v>BBB</v>
      </c>
      <c r="J82" s="9" t="str">
        <f>_xll.SNL.Clients.Office.Excel.Functions.SPG(A82, "RD_CWOL_GLOBAL", "Issuer Credit Rating", "Local Currency LT|0")</f>
        <v>Stable</v>
      </c>
      <c r="K82" s="9" t="str">
        <f>_xll.SNL.Clients.Office.Excel.Functions.SPG(A82, "RD_RATING_ACTION_GLOBAL", "Issuer Credit Rating", "Local Currency LT|0")</f>
        <v>CreditWatch/Outlook (11/12/2024)</v>
      </c>
      <c r="L82" s="10">
        <f>_xll.SNL.Clients.Office.Excel.Functions.SPG(A82, "RD_LAST_REVIEW_DATE_GLOBAL", "Issuer Credit Rating", "Local Currency LT")</f>
        <v>45608</v>
      </c>
      <c r="M82" s="10">
        <f>_xll.SNL.Clients.Office.Excel.Functions.SPG(A82, "RD_CREDIT_RATING_DATE_GLOBAL", "Issuer Credit Rating", "Local Currency LT|0")</f>
        <v>43815</v>
      </c>
      <c r="N82" s="10">
        <f>_xll.SNL.Clients.Office.Excel.Functions.SPG(A82, "RD_CREDIT_WATCH_OUTLOOK_DATE_GLOBAL", "Issuer Credit Rating", "Local Currency LT|0")</f>
        <v>45608</v>
      </c>
    </row>
    <row r="83" spans="1:14">
      <c r="A83" s="11" t="s">
        <v>87</v>
      </c>
      <c r="B83" s="9" t="str">
        <f>_xll.SNL.Clients.Office.Excel.Functions.SPG(A83, "IQ_SECTOR")</f>
        <v>Consumer Discretionary</v>
      </c>
      <c r="C83" s="9" t="str">
        <f>_xll.SNL.Clients.Office.Excel.Functions.SPG(A83, "IQ_INDUSTRY_GROUP")</f>
        <v>Consumer Discretionary Distribution and Retail</v>
      </c>
      <c r="D83" s="9" t="str">
        <f>_xll.SNL.Clients.Office.Excel.Functions.SPG(A83, "IQ_INDUSTRY")</f>
        <v>Specialty Retail</v>
      </c>
      <c r="E83" s="9" t="str">
        <f>_xll.SNL.Clients.Office.Excel.Functions.SPG(A83, "IQ_PRIMARY_INDUSTRY")</f>
        <v>Automotive Retail</v>
      </c>
      <c r="F83" s="9" t="str">
        <f>_xll.SNL.Clients.Office.Excel.Functions.SPG(A83, "NAICS_CODE", "Primary")</f>
        <v>4411 - Automobile Dealers</v>
      </c>
      <c r="G83" s="9" t="str">
        <f>_xll.SNL.Clients.Office.Excel.Functions.SPG(A83, "SP_TOPICTAG")</f>
        <v>Fleet Management</v>
      </c>
      <c r="H83" s="5">
        <f>_xll.SNL.Clients.Office.Excel.Functions.SPG(A83, "SP_PCT_SHARES_OWNED_ALL_INSTITUTIONS")</f>
        <v>109.92</v>
      </c>
      <c r="I83" s="9" t="str">
        <f>_xll.SNL.Clients.Office.Excel.Functions.SPG(A83, "RD_CREDIT_RATING_GLOBAL", "Issuer Credit Rating", "Local Currency LT|0")</f>
        <v/>
      </c>
      <c r="J83" s="9" t="str">
        <f>_xll.SNL.Clients.Office.Excel.Functions.SPG(A83, "RD_CWOL_GLOBAL", "Issuer Credit Rating", "Local Currency LT|0")</f>
        <v/>
      </c>
      <c r="K83" s="9" t="str">
        <f>_xll.SNL.Clients.Office.Excel.Functions.SPG(A83, "RD_RATING_ACTION_GLOBAL", "Issuer Credit Rating", "Local Currency LT|0")</f>
        <v/>
      </c>
      <c r="L83" s="10" t="str">
        <f>_xll.SNL.Clients.Office.Excel.Functions.SPG(A83, "RD_LAST_REVIEW_DATE_GLOBAL", "Issuer Credit Rating", "Local Currency LT")</f>
        <v/>
      </c>
      <c r="M83" s="10" t="str">
        <f>_xll.SNL.Clients.Office.Excel.Functions.SPG(A83, "RD_CREDIT_RATING_DATE_GLOBAL", "Issuer Credit Rating", "Local Currency LT|0")</f>
        <v/>
      </c>
      <c r="N83" s="10" t="str">
        <f>_xll.SNL.Clients.Office.Excel.Functions.SPG(A83, "RD_CREDIT_WATCH_OUTLOOK_DATE_GLOBAL", "Issuer Credit Rating", "Local Currency LT|0")</f>
        <v/>
      </c>
    </row>
    <row r="84" spans="1:14">
      <c r="A84" s="11" t="s">
        <v>88</v>
      </c>
      <c r="B84" s="9" t="str">
        <f>_xll.SNL.Clients.Office.Excel.Functions.SPG(A84, "IQ_SECTOR")</f>
        <v>Consumer Discretionary</v>
      </c>
      <c r="C84" s="9" t="str">
        <f>_xll.SNL.Clients.Office.Excel.Functions.SPG(A84, "IQ_INDUSTRY_GROUP")</f>
        <v>Consumer Services</v>
      </c>
      <c r="D84" s="9" t="str">
        <f>_xll.SNL.Clients.Office.Excel.Functions.SPG(A84, "IQ_INDUSTRY")</f>
        <v>Hotels, Restaurants and Leisure</v>
      </c>
      <c r="E84" s="9" t="str">
        <f>_xll.SNL.Clients.Office.Excel.Functions.SPG(A84, "IQ_PRIMARY_INDUSTRY")</f>
        <v>Hotels, Resorts and Cruise Lines</v>
      </c>
      <c r="F84" s="9" t="str">
        <f>_xll.SNL.Clients.Office.Excel.Functions.SPG(A84, "NAICS_CODE", "Primary")</f>
        <v>487210 - Scenic and Sightseeing Transportation, Water</v>
      </c>
      <c r="G84" s="9" t="str">
        <f>_xll.SNL.Clients.Office.Excel.Functions.SPG(A84, "SP_TOPICTAG")</f>
        <v>Adventure Travel; Environmental Engineering; Marine Transportation; Tourism; Travel Accommodations</v>
      </c>
      <c r="H84" s="5">
        <f>_xll.SNL.Clients.Office.Excel.Functions.SPG(A84, "SP_PCT_SHARES_OWNED_ALL_INSTITUTIONS")</f>
        <v>62.3</v>
      </c>
      <c r="I84" s="9" t="str">
        <f>_xll.SNL.Clients.Office.Excel.Functions.SPG(A84, "RD_CREDIT_RATING_GLOBAL", "Issuer Credit Rating", "Local Currency LT|0")</f>
        <v/>
      </c>
      <c r="J84" s="9" t="str">
        <f>_xll.SNL.Clients.Office.Excel.Functions.SPG(A84, "RD_CWOL_GLOBAL", "Issuer Credit Rating", "Local Currency LT|0")</f>
        <v/>
      </c>
      <c r="K84" s="9" t="str">
        <f>_xll.SNL.Clients.Office.Excel.Functions.SPG(A84, "RD_RATING_ACTION_GLOBAL", "Issuer Credit Rating", "Local Currency LT|0")</f>
        <v/>
      </c>
      <c r="L84" s="10" t="str">
        <f>_xll.SNL.Clients.Office.Excel.Functions.SPG(A84, "RD_LAST_REVIEW_DATE_GLOBAL", "Issuer Credit Rating", "Local Currency LT")</f>
        <v/>
      </c>
      <c r="M84" s="10" t="str">
        <f>_xll.SNL.Clients.Office.Excel.Functions.SPG(A84, "RD_CREDIT_RATING_DATE_GLOBAL", "Issuer Credit Rating", "Local Currency LT|0")</f>
        <v/>
      </c>
      <c r="N84" s="10" t="str">
        <f>_xll.SNL.Clients.Office.Excel.Functions.SPG(A84, "RD_CREDIT_WATCH_OUTLOOK_DATE_GLOBAL", "Issuer Credit Rating", "Local Currency LT|0")</f>
        <v/>
      </c>
    </row>
    <row r="85" spans="1:14">
      <c r="A85" s="11" t="s">
        <v>89</v>
      </c>
      <c r="B85" s="9" t="str">
        <f>_xll.SNL.Clients.Office.Excel.Functions.SPG(A85, "IQ_SECTOR")</f>
        <v>Industrials</v>
      </c>
      <c r="C85" s="9" t="str">
        <f>_xll.SNL.Clients.Office.Excel.Functions.SPG(A85, "IQ_INDUSTRY_GROUP")</f>
        <v>Capital Goods</v>
      </c>
      <c r="D85" s="9" t="str">
        <f>_xll.SNL.Clients.Office.Excel.Functions.SPG(A85, "IQ_INDUSTRY")</f>
        <v>Building Products</v>
      </c>
      <c r="E85" s="9" t="str">
        <f>_xll.SNL.Clients.Office.Excel.Functions.SPG(A85, "IQ_PRIMARY_INDUSTRY")</f>
        <v>Building Products</v>
      </c>
      <c r="F85" s="9" t="str">
        <f>_xll.SNL.Clients.Office.Excel.Functions.SPG(A85, "NAICS_CODE", "Primary")</f>
        <v>333415 - Air-Conditioning and Warm Air Heating Equipment and Commercial and Industrial Refrigeration Equipment Manufacturing</v>
      </c>
      <c r="G85" s="9" t="str">
        <f>_xll.SNL.Clients.Office.Excel.Functions.SPG(A85, "SP_TOPICTAG")</f>
        <v>Energy Management; Industrial Automation; Smart Building; Security Management</v>
      </c>
      <c r="H85" s="5">
        <f>_xll.SNL.Clients.Office.Excel.Functions.SPG(A85, "SP_PCT_SHARES_OWNED_ALL_INSTITUTIONS")</f>
        <v>85.16</v>
      </c>
      <c r="I85" s="9" t="str">
        <f>_xll.SNL.Clients.Office.Excel.Functions.SPG(A85, "RD_CREDIT_RATING_GLOBAL", "Issuer Credit Rating", "Local Currency LT|0")</f>
        <v>BBB</v>
      </c>
      <c r="J85" s="9" t="str">
        <f>_xll.SNL.Clients.Office.Excel.Functions.SPG(A85, "RD_CWOL_GLOBAL", "Issuer Credit Rating", "Local Currency LT|0")</f>
        <v>Positive</v>
      </c>
      <c r="K85" s="9" t="str">
        <f>_xll.SNL.Clients.Office.Excel.Functions.SPG(A85, "RD_RATING_ACTION_GLOBAL", "Issuer Credit Rating", "Local Currency LT|0")</f>
        <v>CreditWatch/Outlook (12/12/2023)</v>
      </c>
      <c r="L85" s="10">
        <f>_xll.SNL.Clients.Office.Excel.Functions.SPG(A85, "RD_LAST_REVIEW_DATE_GLOBAL", "Issuer Credit Rating", "Local Currency LT")</f>
        <v>45272</v>
      </c>
      <c r="M85" s="10">
        <f>_xll.SNL.Clients.Office.Excel.Functions.SPG(A85, "RD_CREDIT_RATING_DATE_GLOBAL", "Issuer Credit Rating", "Local Currency LT|0")</f>
        <v>43868</v>
      </c>
      <c r="N85" s="10">
        <f>_xll.SNL.Clients.Office.Excel.Functions.SPG(A85, "RD_CREDIT_WATCH_OUTLOOK_DATE_GLOBAL", "Issuer Credit Rating", "Local Currency LT|0")</f>
        <v>45272</v>
      </c>
    </row>
    <row r="86" spans="1:14">
      <c r="A86" s="11" t="s">
        <v>90</v>
      </c>
      <c r="B86" s="9" t="str">
        <f>_xll.SNL.Clients.Office.Excel.Functions.SPG(A86, "IQ_SECTOR")</f>
        <v>Industrials</v>
      </c>
      <c r="C86" s="9" t="str">
        <f>_xll.SNL.Clients.Office.Excel.Functions.SPG(A86, "IQ_INDUSTRY_GROUP")</f>
        <v>Capital Goods</v>
      </c>
      <c r="D86" s="9" t="str">
        <f>_xll.SNL.Clients.Office.Excel.Functions.SPG(A86, "IQ_INDUSTRY")</f>
        <v>Machinery</v>
      </c>
      <c r="E86" s="9" t="str">
        <f>_xll.SNL.Clients.Office.Excel.Functions.SPG(A86, "IQ_PRIMARY_INDUSTRY")</f>
        <v>Construction Machinery and Heavy Transportation Equipment</v>
      </c>
      <c r="F86" s="9" t="str">
        <f>_xll.SNL.Clients.Office.Excel.Functions.SPG(A86, "NAICS_CODE", "Primary")</f>
        <v>333120 - Construction Machinery Manufacturing</v>
      </c>
      <c r="G86" s="9" t="str">
        <f>_xll.SNL.Clients.Office.Excel.Functions.SPG(A86, "SP_TOPICTAG")</f>
        <v>Energy Storage; Fleet Management; Industrial Automation; Simulation; Employee Benefits; Process Automation</v>
      </c>
      <c r="H86" s="5">
        <f>_xll.SNL.Clients.Office.Excel.Functions.SPG(A86, "SP_PCT_SHARES_OWNED_ALL_INSTITUTIONS")</f>
        <v>72.319999999999993</v>
      </c>
      <c r="I86" s="9" t="str">
        <f>_xll.SNL.Clients.Office.Excel.Functions.SPG(A86, "RD_CREDIT_RATING_GLOBAL", "Issuer Credit Rating", "Local Currency LT|0")</f>
        <v>A</v>
      </c>
      <c r="J86" s="9" t="str">
        <f>_xll.SNL.Clients.Office.Excel.Functions.SPG(A86, "RD_CWOL_GLOBAL", "Issuer Credit Rating", "Local Currency LT|0")</f>
        <v>Stable</v>
      </c>
      <c r="K86" s="9" t="str">
        <f>_xll.SNL.Clients.Office.Excel.Functions.SPG(A86, "RD_RATING_ACTION_GLOBAL", "Issuer Credit Rating", "Local Currency LT|0")</f>
        <v>CreditWatch/Outlook (10/26/2017)</v>
      </c>
      <c r="L86" s="10">
        <f>_xll.SNL.Clients.Office.Excel.Functions.SPG(A86, "RD_LAST_REVIEW_DATE_GLOBAL", "Issuer Credit Rating", "Local Currency LT")</f>
        <v>45588</v>
      </c>
      <c r="M86" s="10">
        <f>_xll.SNL.Clients.Office.Excel.Functions.SPG(A86, "RD_CREDIT_RATING_DATE_GLOBAL", "Issuer Credit Rating", "Local Currency LT|0")</f>
        <v>37796</v>
      </c>
      <c r="N86" s="10">
        <f>_xll.SNL.Clients.Office.Excel.Functions.SPG(A86, "RD_CREDIT_WATCH_OUTLOOK_DATE_GLOBAL", "Issuer Credit Rating", "Local Currency LT|0")</f>
        <v>43034</v>
      </c>
    </row>
    <row r="87" spans="1:14">
      <c r="A87" s="11" t="s">
        <v>91</v>
      </c>
      <c r="B87" s="9" t="str">
        <f>_xll.SNL.Clients.Office.Excel.Functions.SPG(A87, "IQ_SECTOR")</f>
        <v>Financials</v>
      </c>
      <c r="C87" s="9" t="str">
        <f>_xll.SNL.Clients.Office.Excel.Functions.SPG(A87, "IQ_INDUSTRY_GROUP")</f>
        <v>Financial Services</v>
      </c>
      <c r="D87" s="9" t="str">
        <f>_xll.SNL.Clients.Office.Excel.Functions.SPG(A87, "IQ_INDUSTRY")</f>
        <v>Capital Markets</v>
      </c>
      <c r="E87" s="9" t="str">
        <f>_xll.SNL.Clients.Office.Excel.Functions.SPG(A87, "IQ_PRIMARY_INDUSTRY")</f>
        <v>Financial Exchanges and Data</v>
      </c>
      <c r="F87" s="9" t="str">
        <f>_xll.SNL.Clients.Office.Excel.Functions.SPG(A87, "NAICS_CODE", "Primary")</f>
        <v>523210 - Securities and Commodity Exchanges</v>
      </c>
      <c r="G87" s="9" t="str">
        <f>_xll.SNL.Clients.Office.Excel.Functions.SPG(A87, "SP_TOPICTAG")</f>
        <v>Data Integration; Digital Asset Management; Data Protection; Cryptocurrency</v>
      </c>
      <c r="H87" s="5">
        <f>_xll.SNL.Clients.Office.Excel.Functions.SPG(A87, "SP_PCT_SHARES_OWNED_ALL_INSTITUTIONS")</f>
        <v>94.03</v>
      </c>
      <c r="I87" s="9" t="str">
        <f>_xll.SNL.Clients.Office.Excel.Functions.SPG(A87, "RD_CREDIT_RATING_GLOBAL", "Issuer Credit Rating", "Local Currency LT|0")</f>
        <v>A-</v>
      </c>
      <c r="J87" s="9" t="str">
        <f>_xll.SNL.Clients.Office.Excel.Functions.SPG(A87, "RD_CWOL_GLOBAL", "Issuer Credit Rating", "Local Currency LT|0")</f>
        <v>Stable</v>
      </c>
      <c r="K87" s="9" t="str">
        <f>_xll.SNL.Clients.Office.Excel.Functions.SPG(A87, "RD_RATING_ACTION_GLOBAL", "Issuer Credit Rating", "Local Currency LT|0")</f>
        <v>CreditWatch/Outlook (09/29/2020)</v>
      </c>
      <c r="L87" s="10">
        <f>_xll.SNL.Clients.Office.Excel.Functions.SPG(A87, "RD_LAST_REVIEW_DATE_GLOBAL", "Issuer Credit Rating", "Local Currency LT")</f>
        <v>45561</v>
      </c>
      <c r="M87" s="10">
        <f>_xll.SNL.Clients.Office.Excel.Functions.SPG(A87, "RD_CREDIT_RATING_DATE_GLOBAL", "Issuer Credit Rating", "Local Currency LT|0")</f>
        <v>43368</v>
      </c>
      <c r="N87" s="10">
        <f>_xll.SNL.Clients.Office.Excel.Functions.SPG(A87, "RD_CREDIT_WATCH_OUTLOOK_DATE_GLOBAL", "Issuer Credit Rating", "Local Currency LT|0")</f>
        <v>44103</v>
      </c>
    </row>
    <row r="88" spans="1:14">
      <c r="A88" s="11" t="s">
        <v>92</v>
      </c>
      <c r="B88" s="9" t="str">
        <f>_xll.SNL.Clients.Office.Excel.Functions.SPG(A88, "IQ_SECTOR")</f>
        <v>Real Estate</v>
      </c>
      <c r="C88" s="9" t="str">
        <f>_xll.SNL.Clients.Office.Excel.Functions.SPG(A88, "IQ_INDUSTRY_GROUP")</f>
        <v>Real Estate Management and Development</v>
      </c>
      <c r="D88" s="9" t="str">
        <f>_xll.SNL.Clients.Office.Excel.Functions.SPG(A88, "IQ_INDUSTRY")</f>
        <v>Real Estate Management and Development</v>
      </c>
      <c r="E88" s="9" t="str">
        <f>_xll.SNL.Clients.Office.Excel.Functions.SPG(A88, "IQ_PRIMARY_INDUSTRY")</f>
        <v>Real Estate Services</v>
      </c>
      <c r="F88" s="9" t="str">
        <f>_xll.SNL.Clients.Office.Excel.Functions.SPG(A88, "NAICS_CODE", "Primary")</f>
        <v>531 - Real Estate</v>
      </c>
      <c r="G88" s="9" t="str">
        <f>_xll.SNL.Clients.Office.Excel.Functions.SPG(A88, "SP_TOPICTAG")</f>
        <v>Real Estate Technology</v>
      </c>
      <c r="H88" s="5">
        <f>_xll.SNL.Clients.Office.Excel.Functions.SPG(A88, "SP_PCT_SHARES_OWNED_ALL_INSTITUTIONS")</f>
        <v>100</v>
      </c>
      <c r="I88" s="9" t="str">
        <f>_xll.SNL.Clients.Office.Excel.Functions.SPG(A88, "RD_CREDIT_RATING_GLOBAL", "Issuer Credit Rating", "Local Currency LT|0")</f>
        <v>BBB+</v>
      </c>
      <c r="J88" s="9" t="str">
        <f>_xll.SNL.Clients.Office.Excel.Functions.SPG(A88, "RD_CWOL_GLOBAL", "Issuer Credit Rating", "Local Currency LT|0")</f>
        <v>Stable</v>
      </c>
      <c r="K88" s="9" t="str">
        <f>_xll.SNL.Clients.Office.Excel.Functions.SPG(A88, "RD_RATING_ACTION_GLOBAL", "Issuer Credit Rating", "Local Currency LT|0")</f>
        <v>CreditWatch/Outlook (08/03/2023)</v>
      </c>
      <c r="L88" s="10">
        <f>_xll.SNL.Clients.Office.Excel.Functions.SPG(A88, "RD_LAST_REVIEW_DATE_GLOBAL", "Issuer Credit Rating", "Local Currency LT")</f>
        <v>45391</v>
      </c>
      <c r="M88" s="10">
        <f>_xll.SNL.Clients.Office.Excel.Functions.SPG(A88, "RD_CREDIT_RATING_DATE_GLOBAL", "Issuer Credit Rating", "Local Currency LT|0")</f>
        <v>44322</v>
      </c>
      <c r="N88" s="10">
        <f>_xll.SNL.Clients.Office.Excel.Functions.SPG(A88, "RD_CREDIT_WATCH_OUTLOOK_DATE_GLOBAL", "Issuer Credit Rating", "Local Currency LT|0")</f>
        <v>45141</v>
      </c>
    </row>
    <row r="89" spans="1:14">
      <c r="A89" s="11" t="s">
        <v>93</v>
      </c>
      <c r="B89" s="9" t="str">
        <f>_xll.SNL.Clients.Office.Excel.Functions.SPG(A89, "IQ_SECTOR")</f>
        <v>Information Technology</v>
      </c>
      <c r="C89" s="9" t="str">
        <f>_xll.SNL.Clients.Office.Excel.Functions.SPG(A89, "IQ_INDUSTRY_GROUP")</f>
        <v>Technology Hardware and Equipment</v>
      </c>
      <c r="D89" s="9" t="str">
        <f>_xll.SNL.Clients.Office.Excel.Functions.SPG(A89, "IQ_INDUSTRY")</f>
        <v>Electronic Equipment, Instruments and Components</v>
      </c>
      <c r="E89" s="9" t="str">
        <f>_xll.SNL.Clients.Office.Excel.Functions.SPG(A89, "IQ_PRIMARY_INDUSTRY")</f>
        <v>Technology Distributors</v>
      </c>
      <c r="F89" s="9" t="str">
        <f>_xll.SNL.Clients.Office.Excel.Functions.SPG(A89, "NAICS_CODE", "Primary")</f>
        <v>423430 - Computer and Computer Peripheral Equipment and Software Merchant Wholesalers</v>
      </c>
      <c r="G89" s="9" t="str">
        <f>_xll.SNL.Clients.Office.Excel.Functions.SPG(A89, "SP_TOPICTAG")</f>
        <v>Software Development; Cloud Management; Data Integration; Data Protection; Cloud Infrastructure; Cloud Storage; Network Security</v>
      </c>
      <c r="H89" s="5">
        <f>_xll.SNL.Clients.Office.Excel.Functions.SPG(A89, "SP_PCT_SHARES_OWNED_ALL_INSTITUTIONS")</f>
        <v>93.31</v>
      </c>
      <c r="I89" s="9" t="str">
        <f>_xll.SNL.Clients.Office.Excel.Functions.SPG(A89, "RD_CREDIT_RATING_GLOBAL", "Issuer Credit Rating", "Local Currency LT|0")</f>
        <v>BBB-</v>
      </c>
      <c r="J89" s="9" t="str">
        <f>_xll.SNL.Clients.Office.Excel.Functions.SPG(A89, "RD_CWOL_GLOBAL", "Issuer Credit Rating", "Local Currency LT|0")</f>
        <v>Stable</v>
      </c>
      <c r="K89" s="9" t="str">
        <f>_xll.SNL.Clients.Office.Excel.Functions.SPG(A89, "RD_RATING_ACTION_GLOBAL", "Issuer Credit Rating", "Local Currency LT|0")</f>
        <v>Upgrade | CreditWatch/Outlook (05/26/2021)</v>
      </c>
      <c r="L89" s="10">
        <f>_xll.SNL.Clients.Office.Excel.Functions.SPG(A89, "RD_LAST_REVIEW_DATE_GLOBAL", "Issuer Credit Rating", "Local Currency LT")</f>
        <v>45482</v>
      </c>
      <c r="M89" s="10">
        <f>_xll.SNL.Clients.Office.Excel.Functions.SPG(A89, "RD_CREDIT_RATING_DATE_GLOBAL", "Issuer Credit Rating", "Local Currency LT|0")</f>
        <v>44342</v>
      </c>
      <c r="N89" s="10">
        <f>_xll.SNL.Clients.Office.Excel.Functions.SPG(A89, "RD_CREDIT_WATCH_OUTLOOK_DATE_GLOBAL", "Issuer Credit Rating", "Local Currency LT|0")</f>
        <v>44342</v>
      </c>
    </row>
    <row r="90" spans="1:14">
      <c r="A90" s="11" t="s">
        <v>94</v>
      </c>
      <c r="B90" s="9" t="str">
        <f>_xll.SNL.Clients.Office.Excel.Functions.SPG(A90, "IQ_SECTOR")</f>
        <v>Materials</v>
      </c>
      <c r="C90" s="9" t="str">
        <f>_xll.SNL.Clients.Office.Excel.Functions.SPG(A90, "IQ_INDUSTRY_GROUP")</f>
        <v>Materials</v>
      </c>
      <c r="D90" s="9" t="str">
        <f>_xll.SNL.Clients.Office.Excel.Functions.SPG(A90, "IQ_INDUSTRY")</f>
        <v>Chemicals</v>
      </c>
      <c r="E90" s="9" t="str">
        <f>_xll.SNL.Clients.Office.Excel.Functions.SPG(A90, "IQ_PRIMARY_INDUSTRY")</f>
        <v>Specialty Chemicals</v>
      </c>
      <c r="F90" s="9" t="str">
        <f>_xll.SNL.Clients.Office.Excel.Functions.SPG(A90, "NAICS_CODE", "Primary")</f>
        <v>325 - Chemical Manufacturing</v>
      </c>
      <c r="G90" s="9" t="str">
        <f>_xll.SNL.Clients.Office.Excel.Functions.SPG(A90, "SP_TOPICTAG")</f>
        <v>Environmental Engineering; Packaging Services; CleanTech; Biomass Energy; Anaerobic Digestion</v>
      </c>
      <c r="H90" s="5">
        <f>_xll.SNL.Clients.Office.Excel.Functions.SPG(A90, "SP_PCT_SHARES_OWNED_ALL_INSTITUTIONS")</f>
        <v>89.15</v>
      </c>
      <c r="I90" s="9" t="str">
        <f>_xll.SNL.Clients.Office.Excel.Functions.SPG(A90, "RD_CREDIT_RATING_GLOBAL", "Issuer Credit Rating", "Local Currency LT|0")</f>
        <v>BB+</v>
      </c>
      <c r="J90" s="9" t="str">
        <f>_xll.SNL.Clients.Office.Excel.Functions.SPG(A90, "RD_CWOL_GLOBAL", "Issuer Credit Rating", "Local Currency LT|0")</f>
        <v>Stable</v>
      </c>
      <c r="K90" s="9" t="str">
        <f>_xll.SNL.Clients.Office.Excel.Functions.SPG(A90, "RD_RATING_ACTION_GLOBAL", "Issuer Credit Rating", "Local Currency LT|0")</f>
        <v>Downgrade | CreditWatch/Outlook (11/14/2024)</v>
      </c>
      <c r="L90" s="10">
        <f>_xll.SNL.Clients.Office.Excel.Functions.SPG(A90, "RD_LAST_REVIEW_DATE_GLOBAL", "Issuer Credit Rating", "Local Currency LT")</f>
        <v>45610</v>
      </c>
      <c r="M90" s="10">
        <f>_xll.SNL.Clients.Office.Excel.Functions.SPG(A90, "RD_CREDIT_RATING_DATE_GLOBAL", "Issuer Credit Rating", "Local Currency LT|0")</f>
        <v>45610</v>
      </c>
      <c r="N90" s="10">
        <f>_xll.SNL.Clients.Office.Excel.Functions.SPG(A90, "RD_CREDIT_WATCH_OUTLOOK_DATE_GLOBAL", "Issuer Credit Rating", "Local Currency LT|0")</f>
        <v>45610</v>
      </c>
    </row>
    <row r="91" spans="1:14">
      <c r="A91" s="11" t="s">
        <v>95</v>
      </c>
      <c r="B91" s="9" t="str">
        <f>_xll.SNL.Clients.Office.Excel.Functions.SPG(A91, "IQ_SECTOR")</f>
        <v>Health Care</v>
      </c>
      <c r="C91" s="9" t="str">
        <f>_xll.SNL.Clients.Office.Excel.Functions.SPG(A91, "IQ_INDUSTRY_GROUP")</f>
        <v>Health Care Equipment and Services</v>
      </c>
      <c r="D91" s="9" t="str">
        <f>_xll.SNL.Clients.Office.Excel.Functions.SPG(A91, "IQ_INDUSTRY")</f>
        <v>Health Care Providers and Services</v>
      </c>
      <c r="E91" s="9" t="str">
        <f>_xll.SNL.Clients.Office.Excel.Functions.SPG(A91, "IQ_PRIMARY_INDUSTRY")</f>
        <v>Health Care Distributors</v>
      </c>
      <c r="F91" s="9" t="str">
        <f>_xll.SNL.Clients.Office.Excel.Functions.SPG(A91, "NAICS_CODE", "Primary")</f>
        <v>424210 - Drugs and Druggists' Sundries Merchant Wholesalers</v>
      </c>
      <c r="G91" s="9" t="str">
        <f>_xll.SNL.Clients.Office.Excel.Functions.SPG(A91, "SP_TOPICTAG")</f>
        <v>Health Diagnostics; Cardiovascular; Infectious Diseases; Nephrology; Oncology; Vaccines</v>
      </c>
      <c r="H91" s="5">
        <f>_xll.SNL.Clients.Office.Excel.Functions.SPG(A91, "SP_PCT_SHARES_OWNED_ALL_INSTITUTIONS")</f>
        <v>91.39</v>
      </c>
      <c r="I91" s="9" t="str">
        <f>_xll.SNL.Clients.Office.Excel.Functions.SPG(A91, "RD_CREDIT_RATING_GLOBAL", "Issuer Credit Rating", "Local Currency LT|0")</f>
        <v>BBB+</v>
      </c>
      <c r="J91" s="9" t="str">
        <f>_xll.SNL.Clients.Office.Excel.Functions.SPG(A91, "RD_CWOL_GLOBAL", "Issuer Credit Rating", "Local Currency LT|0")</f>
        <v>Stable</v>
      </c>
      <c r="K91" s="9" t="str">
        <f>_xll.SNL.Clients.Office.Excel.Functions.SPG(A91, "RD_RATING_ACTION_GLOBAL", "Issuer Credit Rating", "Local Currency LT|0")</f>
        <v>CreditWatch/Outlook (12/01/2022)</v>
      </c>
      <c r="L91" s="10">
        <f>_xll.SNL.Clients.Office.Excel.Functions.SPG(A91, "RD_LAST_REVIEW_DATE_GLOBAL", "Issuer Credit Rating", "Local Currency LT")</f>
        <v>45602</v>
      </c>
      <c r="M91" s="10">
        <f>_xll.SNL.Clients.Office.Excel.Functions.SPG(A91, "RD_CREDIT_RATING_DATE_GLOBAL", "Issuer Credit Rating", "Local Currency LT|0")</f>
        <v>44351</v>
      </c>
      <c r="N91" s="10">
        <f>_xll.SNL.Clients.Office.Excel.Functions.SPG(A91, "RD_CREDIT_WATCH_OUTLOOK_DATE_GLOBAL", "Issuer Credit Rating", "Local Currency LT|0")</f>
        <v>44896</v>
      </c>
    </row>
    <row r="92" spans="1:14">
      <c r="A92" s="11" t="s">
        <v>96</v>
      </c>
      <c r="B92" s="9" t="str">
        <f>_xll.SNL.Clients.Office.Excel.Functions.SPG(A92, "IQ_SECTOR")</f>
        <v>Health Care</v>
      </c>
      <c r="C92" s="9" t="str">
        <f>_xll.SNL.Clients.Office.Excel.Functions.SPG(A92, "IQ_INDUSTRY_GROUP")</f>
        <v>Health Care Equipment and Services</v>
      </c>
      <c r="D92" s="9" t="str">
        <f>_xll.SNL.Clients.Office.Excel.Functions.SPG(A92, "IQ_INDUSTRY")</f>
        <v>Health Care Providers and Services</v>
      </c>
      <c r="E92" s="9" t="str">
        <f>_xll.SNL.Clients.Office.Excel.Functions.SPG(A92, "IQ_PRIMARY_INDUSTRY")</f>
        <v>Managed Health Care</v>
      </c>
      <c r="F92" s="9" t="str">
        <f>_xll.SNL.Clients.Office.Excel.Functions.SPG(A92, "NAICS_CODE", "Primary")</f>
        <v>621491 - HMO Medical Centers</v>
      </c>
      <c r="G92" s="9" t="str">
        <f>_xll.SNL.Clients.Office.Excel.Functions.SPG(A92, "SP_TOPICTAG")</f>
        <v>MHealth; Predictive Analytics; Customer Analytics; Outpatient Care</v>
      </c>
      <c r="H92" s="5">
        <f>_xll.SNL.Clients.Office.Excel.Functions.SPG(A92, "SP_PCT_SHARES_OWNED_ALL_INSTITUTIONS")</f>
        <v>99.7</v>
      </c>
      <c r="I92" s="9" t="str">
        <f>_xll.SNL.Clients.Office.Excel.Functions.SPG(A92, "RD_CREDIT_RATING_GLOBAL", "Issuer Credit Rating", "Local Currency LT|0")</f>
        <v>BBB-</v>
      </c>
      <c r="J92" s="9" t="str">
        <f>_xll.SNL.Clients.Office.Excel.Functions.SPG(A92, "RD_CWOL_GLOBAL", "Issuer Credit Rating", "Local Currency LT|0")</f>
        <v>Negative</v>
      </c>
      <c r="K92" s="9" t="str">
        <f>_xll.SNL.Clients.Office.Excel.Functions.SPG(A92, "RD_RATING_ACTION_GLOBAL", "Issuer Credit Rating", "Local Currency LT|0")</f>
        <v>CreditWatch/Outlook (03/06/2024)</v>
      </c>
      <c r="L92" s="10">
        <f>_xll.SNL.Clients.Office.Excel.Functions.SPG(A92, "RD_LAST_REVIEW_DATE_GLOBAL", "Issuer Credit Rating", "Local Currency LT")</f>
        <v>45442</v>
      </c>
      <c r="M92" s="10">
        <f>_xll.SNL.Clients.Office.Excel.Functions.SPG(A92, "RD_CREDIT_RATING_DATE_GLOBAL", "Issuer Credit Rating", "Local Currency LT|0")</f>
        <v>43781</v>
      </c>
      <c r="N92" s="10">
        <f>_xll.SNL.Clients.Office.Excel.Functions.SPG(A92, "RD_CREDIT_WATCH_OUTLOOK_DATE_GLOBAL", "Issuer Credit Rating", "Local Currency LT|0")</f>
        <v>45357</v>
      </c>
    </row>
    <row r="93" spans="1:14">
      <c r="A93" s="11" t="s">
        <v>97</v>
      </c>
      <c r="B93" s="9" t="str">
        <f>_xll.SNL.Clients.Office.Excel.Functions.SPG(A93, "IQ_SECTOR")</f>
        <v>Utilities</v>
      </c>
      <c r="C93" s="9" t="str">
        <f>_xll.SNL.Clients.Office.Excel.Functions.SPG(A93, "IQ_INDUSTRY_GROUP")</f>
        <v>Utilities</v>
      </c>
      <c r="D93" s="9" t="str">
        <f>_xll.SNL.Clients.Office.Excel.Functions.SPG(A93, "IQ_INDUSTRY")</f>
        <v>Multi-Utilities</v>
      </c>
      <c r="E93" s="9" t="str">
        <f>_xll.SNL.Clients.Office.Excel.Functions.SPG(A93, "IQ_PRIMARY_INDUSTRY")</f>
        <v>Multi-Utilities</v>
      </c>
      <c r="F93" s="9" t="str">
        <f>_xll.SNL.Clients.Office.Excel.Functions.SPG(A93, "NAICS_CODE", "Primary")</f>
        <v>22112 - Electric Power Transmission, Control, and Distribution</v>
      </c>
      <c r="G93" s="9" t="str">
        <f>_xll.SNL.Clients.Office.Excel.Functions.SPG(A93, "SP_TOPICTAG")</f>
        <v>Energy Efficiency; Energy Management; Energy Storage; CleanTech; Power Grid</v>
      </c>
      <c r="H93" s="5">
        <f>_xll.SNL.Clients.Office.Excel.Functions.SPG(A93, "SP_PCT_SHARES_OWNED_ALL_INSTITUTIONS")</f>
        <v>93.44</v>
      </c>
      <c r="I93" s="9" t="str">
        <f>_xll.SNL.Clients.Office.Excel.Functions.SPG(A93, "RD_CREDIT_RATING_GLOBAL", "Issuer Credit Rating", "Local Currency LT|0")</f>
        <v>BBB+</v>
      </c>
      <c r="J93" s="9" t="str">
        <f>_xll.SNL.Clients.Office.Excel.Functions.SPG(A93, "RD_CWOL_GLOBAL", "Issuer Credit Rating", "Local Currency LT|0")</f>
        <v>Negative</v>
      </c>
      <c r="K93" s="9" t="str">
        <f>_xll.SNL.Clients.Office.Excel.Functions.SPG(A93, "RD_RATING_ACTION_GLOBAL", "Issuer Credit Rating", "Local Currency LT|0")</f>
        <v>CreditWatch/Outlook (03/19/2024)</v>
      </c>
      <c r="L93" s="10">
        <f>_xll.SNL.Clients.Office.Excel.Functions.SPG(A93, "RD_LAST_REVIEW_DATE_GLOBAL", "Issuer Credit Rating", "Local Currency LT")</f>
        <v>45594</v>
      </c>
      <c r="M93" s="10">
        <f>_xll.SNL.Clients.Office.Excel.Functions.SPG(A93, "RD_CREDIT_RATING_DATE_GLOBAL", "Issuer Credit Rating", "Local Currency LT|0")</f>
        <v>43497</v>
      </c>
      <c r="N93" s="10">
        <f>_xll.SNL.Clients.Office.Excel.Functions.SPG(A93, "RD_CREDIT_WATCH_OUTLOOK_DATE_GLOBAL", "Issuer Credit Rating", "Local Currency LT|0")</f>
        <v>45370</v>
      </c>
    </row>
    <row r="94" spans="1:14">
      <c r="A94" s="11" t="s">
        <v>98</v>
      </c>
      <c r="B94" s="9" t="str">
        <f>_xll.SNL.Clients.Office.Excel.Functions.SPG(A94, "IQ_SECTOR")</f>
        <v>Materials</v>
      </c>
      <c r="C94" s="9" t="str">
        <f>_xll.SNL.Clients.Office.Excel.Functions.SPG(A94, "IQ_INDUSTRY_GROUP")</f>
        <v>Materials</v>
      </c>
      <c r="D94" s="9" t="str">
        <f>_xll.SNL.Clients.Office.Excel.Functions.SPG(A94, "IQ_INDUSTRY")</f>
        <v>Chemicals</v>
      </c>
      <c r="E94" s="9" t="str">
        <f>_xll.SNL.Clients.Office.Excel.Functions.SPG(A94, "IQ_PRIMARY_INDUSTRY")</f>
        <v>Fertilizers and Agricultural Chemicals</v>
      </c>
      <c r="F94" s="9" t="str">
        <f>_xll.SNL.Clients.Office.Excel.Functions.SPG(A94, "NAICS_CODE", "Primary")</f>
        <v>325311 - Nitrogenous Fertilizer Manufacturing</v>
      </c>
      <c r="G94" s="9" t="str">
        <f>_xll.SNL.Clients.Office.Excel.Functions.SPG(A94, "SP_TOPICTAG")</f>
        <v>Environmental Consulting; Environmental Engineering; Farming; Horticulture; ClimateTech; Renewable Ammonia</v>
      </c>
      <c r="H94" s="5">
        <f>_xll.SNL.Clients.Office.Excel.Functions.SPG(A94, "SP_PCT_SHARES_OWNED_ALL_INSTITUTIONS")</f>
        <v>96.04</v>
      </c>
      <c r="I94" s="9" t="str">
        <f>_xll.SNL.Clients.Office.Excel.Functions.SPG(A94, "RD_CREDIT_RATING_GLOBAL", "Issuer Credit Rating", "Local Currency LT|0")</f>
        <v>BBB</v>
      </c>
      <c r="J94" s="9" t="str">
        <f>_xll.SNL.Clients.Office.Excel.Functions.SPG(A94, "RD_CWOL_GLOBAL", "Issuer Credit Rating", "Local Currency LT|0")</f>
        <v>Stable</v>
      </c>
      <c r="K94" s="9" t="str">
        <f>_xll.SNL.Clients.Office.Excel.Functions.SPG(A94, "RD_RATING_ACTION_GLOBAL", "Issuer Credit Rating", "Local Currency LT|0")</f>
        <v>Upgrade | CreditWatch/Outlook (10/04/2022)</v>
      </c>
      <c r="L94" s="10">
        <f>_xll.SNL.Clients.Office.Excel.Functions.SPG(A94, "RD_LAST_REVIEW_DATE_GLOBAL", "Issuer Credit Rating", "Local Currency LT")</f>
        <v>45681</v>
      </c>
      <c r="M94" s="10">
        <f>_xll.SNL.Clients.Office.Excel.Functions.SPG(A94, "RD_CREDIT_RATING_DATE_GLOBAL", "Issuer Credit Rating", "Local Currency LT|0")</f>
        <v>44838</v>
      </c>
      <c r="N94" s="10">
        <f>_xll.SNL.Clients.Office.Excel.Functions.SPG(A94, "RD_CREDIT_WATCH_OUTLOOK_DATE_GLOBAL", "Issuer Credit Rating", "Local Currency LT|0")</f>
        <v>44838</v>
      </c>
    </row>
    <row r="95" spans="1:14">
      <c r="A95" s="11" t="s">
        <v>99</v>
      </c>
      <c r="B95" s="9" t="str">
        <f>_xll.SNL.Clients.Office.Excel.Functions.SPG(A95, "IQ_SECTOR")</f>
        <v>Health Care</v>
      </c>
      <c r="C95" s="9" t="str">
        <f>_xll.SNL.Clients.Office.Excel.Functions.SPG(A95, "IQ_INDUSTRY_GROUP")</f>
        <v>Pharmaceuticals, Biotechnology and Life Sciences</v>
      </c>
      <c r="D95" s="9" t="str">
        <f>_xll.SNL.Clients.Office.Excel.Functions.SPG(A95, "IQ_INDUSTRY")</f>
        <v>Life Sciences Tools and Services</v>
      </c>
      <c r="E95" s="9" t="str">
        <f>_xll.SNL.Clients.Office.Excel.Functions.SPG(A95, "IQ_PRIMARY_INDUSTRY")</f>
        <v>Life Sciences Tools and Services</v>
      </c>
      <c r="F95" s="9" t="str">
        <f>_xll.SNL.Clients.Office.Excel.Functions.SPG(A95, "NAICS_CODE", "Primary")</f>
        <v>54171 - Research and Development in the Physical, Engineering, and Life Sciences</v>
      </c>
      <c r="G95" s="9" t="str">
        <f>_xll.SNL.Clients.Office.Excel.Functions.SPG(A95, "SP_TOPICTAG")</f>
        <v>Health Diagnostics; Genetics; Immunology; Infectious Diseases; Neurology; Oncology; Vaccines</v>
      </c>
      <c r="H95" s="5">
        <f>_xll.SNL.Clients.Office.Excel.Functions.SPG(A95, "SP_PCT_SHARES_OWNED_ALL_INSTITUTIONS")</f>
        <v>101.71</v>
      </c>
      <c r="I95" s="9" t="str">
        <f>_xll.SNL.Clients.Office.Excel.Functions.SPG(A95, "RD_CREDIT_RATING_GLOBAL", "Issuer Credit Rating", "Local Currency LT|0")</f>
        <v>BB+</v>
      </c>
      <c r="J95" s="9" t="str">
        <f>_xll.SNL.Clients.Office.Excel.Functions.SPG(A95, "RD_CWOL_GLOBAL", "Issuer Credit Rating", "Local Currency LT|0")</f>
        <v>Stable</v>
      </c>
      <c r="K95" s="9" t="str">
        <f>_xll.SNL.Clients.Office.Excel.Functions.SPG(A95, "RD_RATING_ACTION_GLOBAL", "Issuer Credit Rating", "Local Currency LT|0")</f>
        <v>CreditWatch/Outlook (01/28/2025)</v>
      </c>
      <c r="L95" s="10">
        <f>_xll.SNL.Clients.Office.Excel.Functions.SPG(A95, "RD_LAST_REVIEW_DATE_GLOBAL", "Issuer Credit Rating", "Local Currency LT")</f>
        <v>45685</v>
      </c>
      <c r="M95" s="10">
        <f>_xll.SNL.Clients.Office.Excel.Functions.SPG(A95, "RD_CREDIT_RATING_DATE_GLOBAL", "Issuer Credit Rating", "Local Currency LT|0")</f>
        <v>43586</v>
      </c>
      <c r="N95" s="10">
        <f>_xll.SNL.Clients.Office.Excel.Functions.SPG(A95, "RD_CREDIT_WATCH_OUTLOOK_DATE_GLOBAL", "Issuer Credit Rating", "Local Currency LT|0")</f>
        <v>45685</v>
      </c>
    </row>
    <row r="96" spans="1:14">
      <c r="A96" s="11" t="s">
        <v>100</v>
      </c>
      <c r="B96" s="9" t="str">
        <f>_xll.SNL.Clients.Office.Excel.Functions.SPG(A96, "IQ_SECTOR")</f>
        <v>Communication Services</v>
      </c>
      <c r="C96" s="9" t="str">
        <f>_xll.SNL.Clients.Office.Excel.Functions.SPG(A96, "IQ_INDUSTRY_GROUP")</f>
        <v>Media and Entertainment</v>
      </c>
      <c r="D96" s="9" t="str">
        <f>_xll.SNL.Clients.Office.Excel.Functions.SPG(A96, "IQ_INDUSTRY")</f>
        <v>Media</v>
      </c>
      <c r="E96" s="9" t="str">
        <f>_xll.SNL.Clients.Office.Excel.Functions.SPG(A96, "IQ_PRIMARY_INDUSTRY")</f>
        <v>Cable and Satellite</v>
      </c>
      <c r="F96" s="9" t="str">
        <f>_xll.SNL.Clients.Office.Excel.Functions.SPG(A96, "NAICS_CODE", "Primary")</f>
        <v>516210 - Media Streaming Distribution Services, Social Networks, and Other Media Networks and Content Providers</v>
      </c>
      <c r="G96" s="9" t="str">
        <f>_xll.SNL.Clients.Office.Excel.Functions.SPG(A96, "SP_TOPICTAG")</f>
        <v>Network Backbone; Ad Network; Video Streaming; VoIP; Streaming Media; Network Security; 5G</v>
      </c>
      <c r="H96" s="5">
        <f>_xll.SNL.Clients.Office.Excel.Functions.SPG(A96, "SP_PCT_SHARES_OWNED_ALL_INSTITUTIONS")</f>
        <v>70.209999999999994</v>
      </c>
      <c r="I96" s="9" t="str">
        <f>_xll.SNL.Clients.Office.Excel.Functions.SPG(A96, "RD_CREDIT_RATING_GLOBAL", "Issuer Credit Rating", "Local Currency LT|0")</f>
        <v>BB+</v>
      </c>
      <c r="J96" s="9" t="str">
        <f>_xll.SNL.Clients.Office.Excel.Functions.SPG(A96, "RD_CWOL_GLOBAL", "Issuer Credit Rating", "Local Currency LT|0")</f>
        <v>Stable</v>
      </c>
      <c r="K96" s="9" t="str">
        <f>_xll.SNL.Clients.Office.Excel.Functions.SPG(A96, "RD_RATING_ACTION_GLOBAL", "Issuer Credit Rating", "Local Currency LT|0")</f>
        <v>New Rating | CreditWatch/Outlook (05/18/2016)</v>
      </c>
      <c r="L96" s="10">
        <f>_xll.SNL.Clients.Office.Excel.Functions.SPG(A96, "RD_LAST_REVIEW_DATE_GLOBAL", "Issuer Credit Rating", "Local Currency LT")</f>
        <v>45432</v>
      </c>
      <c r="M96" s="10">
        <f>_xll.SNL.Clients.Office.Excel.Functions.SPG(A96, "RD_CREDIT_RATING_DATE_GLOBAL", "Issuer Credit Rating", "Local Currency LT|0")</f>
        <v>42508</v>
      </c>
      <c r="N96" s="10">
        <f>_xll.SNL.Clients.Office.Excel.Functions.SPG(A96, "RD_CREDIT_WATCH_OUTLOOK_DATE_GLOBAL", "Issuer Credit Rating", "Local Currency LT|0")</f>
        <v>42508</v>
      </c>
    </row>
    <row r="97" spans="1:14">
      <c r="A97" s="11" t="s">
        <v>101</v>
      </c>
      <c r="B97" s="9" t="str">
        <f>_xll.SNL.Clients.Office.Excel.Functions.SPG(A97, "IQ_SECTOR")</f>
        <v>Energy</v>
      </c>
      <c r="C97" s="9" t="str">
        <f>_xll.SNL.Clients.Office.Excel.Functions.SPG(A97, "IQ_INDUSTRY_GROUP")</f>
        <v>Energy</v>
      </c>
      <c r="D97" s="9" t="str">
        <f>_xll.SNL.Clients.Office.Excel.Functions.SPG(A97, "IQ_INDUSTRY")</f>
        <v>Oil, Gas and Consumable Fuels</v>
      </c>
      <c r="E97" s="9" t="str">
        <f>_xll.SNL.Clients.Office.Excel.Functions.SPG(A97, "IQ_PRIMARY_INDUSTRY")</f>
        <v>Integrated Oil and Gas</v>
      </c>
      <c r="F97" s="9" t="str">
        <f>_xll.SNL.Clients.Office.Excel.Functions.SPG(A97, "NAICS_CODE", "Primary")</f>
        <v>324110 - Petroleum Refineries</v>
      </c>
      <c r="G97" s="9" t="str">
        <f>_xll.SNL.Clients.Office.Excel.Functions.SPG(A97, "SP_TOPICTAG")</f>
        <v>Energy Storage; Environmental Engineering; Freight Service; Marine Transportation; CleanTech; Biofuel; Biomass Energy; ClimateTech; Utility Scale Solar; Onshore and Offshore Wind</v>
      </c>
      <c r="H97" s="5">
        <f>_xll.SNL.Clients.Office.Excel.Functions.SPG(A97, "SP_PCT_SHARES_OWNED_ALL_INSTITUTIONS")</f>
        <v>69.03</v>
      </c>
      <c r="I97" s="9" t="str">
        <f>_xll.SNL.Clients.Office.Excel.Functions.SPG(A97, "RD_CREDIT_RATING_GLOBAL", "Issuer Credit Rating", "Local Currency LT|0")</f>
        <v>AA-</v>
      </c>
      <c r="J97" s="9" t="str">
        <f>_xll.SNL.Clients.Office.Excel.Functions.SPG(A97, "RD_CWOL_GLOBAL", "Issuer Credit Rating", "Local Currency LT|0")</f>
        <v>Stable</v>
      </c>
      <c r="K97" s="9" t="str">
        <f>_xll.SNL.Clients.Office.Excel.Functions.SPG(A97, "RD_RATING_ACTION_GLOBAL", "Issuer Credit Rating", "Local Currency LT|0")</f>
        <v>Downgrade | CreditWatch/Outlook (02/11/2021)</v>
      </c>
      <c r="L97" s="10">
        <f>_xll.SNL.Clients.Office.Excel.Functions.SPG(A97, "RD_LAST_REVIEW_DATE_GLOBAL", "Issuer Credit Rating", "Local Currency LT")</f>
        <v>45554</v>
      </c>
      <c r="M97" s="10">
        <f>_xll.SNL.Clients.Office.Excel.Functions.SPG(A97, "RD_CREDIT_RATING_DATE_GLOBAL", "Issuer Credit Rating", "Local Currency LT|0")</f>
        <v>44238</v>
      </c>
      <c r="N97" s="10">
        <f>_xll.SNL.Clients.Office.Excel.Functions.SPG(A97, "RD_CREDIT_WATCH_OUTLOOK_DATE_GLOBAL", "Issuer Credit Rating", "Local Currency LT|0")</f>
        <v>44238</v>
      </c>
    </row>
    <row r="98" spans="1:14">
      <c r="A98" s="11" t="s">
        <v>102</v>
      </c>
      <c r="B98" s="9" t="str">
        <f>_xll.SNL.Clients.Office.Excel.Functions.SPG(A98, "IQ_SECTOR")</f>
        <v>Consumer Discretionary</v>
      </c>
      <c r="C98" s="9" t="str">
        <f>_xll.SNL.Clients.Office.Excel.Functions.SPG(A98, "IQ_INDUSTRY_GROUP")</f>
        <v>Consumer Services</v>
      </c>
      <c r="D98" s="9" t="str">
        <f>_xll.SNL.Clients.Office.Excel.Functions.SPG(A98, "IQ_INDUSTRY")</f>
        <v>Hotels, Restaurants and Leisure</v>
      </c>
      <c r="E98" s="9" t="str">
        <f>_xll.SNL.Clients.Office.Excel.Functions.SPG(A98, "IQ_PRIMARY_INDUSTRY")</f>
        <v>Restaurants</v>
      </c>
      <c r="F98" s="9" t="str">
        <f>_xll.SNL.Clients.Office.Excel.Functions.SPG(A98, "NAICS_CODE", "Primary")</f>
        <v>722513 - Limited-Service Restaurants</v>
      </c>
      <c r="G98" s="9" t="str">
        <f>_xll.SNL.Clients.Office.Excel.Functions.SPG(A98, "SP_TOPICTAG")</f>
        <v>Food Delivery</v>
      </c>
      <c r="H98" s="5">
        <f>_xll.SNL.Clients.Office.Excel.Functions.SPG(A98, "SP_PCT_SHARES_OWNED_ALL_INSTITUTIONS")</f>
        <v>89.03</v>
      </c>
      <c r="I98" s="9" t="str">
        <f>_xll.SNL.Clients.Office.Excel.Functions.SPG(A98, "RD_CREDIT_RATING_GLOBAL", "Issuer Credit Rating", "Local Currency LT|0")</f>
        <v/>
      </c>
      <c r="J98" s="9" t="str">
        <f>_xll.SNL.Clients.Office.Excel.Functions.SPG(A98, "RD_CWOL_GLOBAL", "Issuer Credit Rating", "Local Currency LT|0")</f>
        <v/>
      </c>
      <c r="K98" s="9" t="str">
        <f>_xll.SNL.Clients.Office.Excel.Functions.SPG(A98, "RD_RATING_ACTION_GLOBAL", "Issuer Credit Rating", "Local Currency LT|0")</f>
        <v/>
      </c>
      <c r="L98" s="10" t="str">
        <f>_xll.SNL.Clients.Office.Excel.Functions.SPG(A98, "RD_LAST_REVIEW_DATE_GLOBAL", "Issuer Credit Rating", "Local Currency LT")</f>
        <v/>
      </c>
      <c r="M98" s="10" t="str">
        <f>_xll.SNL.Clients.Office.Excel.Functions.SPG(A98, "RD_CREDIT_RATING_DATE_GLOBAL", "Issuer Credit Rating", "Local Currency LT|0")</f>
        <v/>
      </c>
      <c r="N98" s="10" t="str">
        <f>_xll.SNL.Clients.Office.Excel.Functions.SPG(A98, "RD_CREDIT_WATCH_OUTLOOK_DATE_GLOBAL", "Issuer Credit Rating", "Local Currency LT|0")</f>
        <v/>
      </c>
    </row>
    <row r="99" spans="1:14">
      <c r="A99" s="11" t="s">
        <v>103</v>
      </c>
      <c r="B99" s="9" t="str">
        <f>_xll.SNL.Clients.Office.Excel.Functions.SPG(A99, "IQ_SECTOR")</f>
        <v>Financials</v>
      </c>
      <c r="C99" s="9" t="str">
        <f>_xll.SNL.Clients.Office.Excel.Functions.SPG(A99, "IQ_INDUSTRY_GROUP")</f>
        <v>Insurance</v>
      </c>
      <c r="D99" s="9" t="str">
        <f>_xll.SNL.Clients.Office.Excel.Functions.SPG(A99, "IQ_INDUSTRY")</f>
        <v>Insurance</v>
      </c>
      <c r="E99" s="9" t="str">
        <f>_xll.SNL.Clients.Office.Excel.Functions.SPG(A99, "IQ_PRIMARY_INDUSTRY")</f>
        <v>Property and Casualty Insurance</v>
      </c>
      <c r="F99" s="9" t="str">
        <f>_xll.SNL.Clients.Office.Excel.Functions.SPG(A99, "NAICS_CODE", "Primary")</f>
        <v>524126 - Direct Property and Casualty Insurance Carriers</v>
      </c>
      <c r="G99" s="9" t="str">
        <f>_xll.SNL.Clients.Office.Excel.Functions.SPG(A99, "SP_TOPICTAG")</f>
        <v>Employee Benefits</v>
      </c>
      <c r="H99" s="5">
        <f>_xll.SNL.Clients.Office.Excel.Functions.SPG(A99, "SP_PCT_SHARES_OWNED_ALL_INSTITUTIONS")</f>
        <v>84.7</v>
      </c>
      <c r="I99" s="9" t="str">
        <f>_xll.SNL.Clients.Office.Excel.Functions.SPG(A99, "RD_CREDIT_RATING_GLOBAL", "Issuer Credit Rating", "Local Currency LT|0")</f>
        <v>A</v>
      </c>
      <c r="J99" s="9" t="str">
        <f>_xll.SNL.Clients.Office.Excel.Functions.SPG(A99, "RD_CWOL_GLOBAL", "Issuer Credit Rating", "Local Currency LT|0")</f>
        <v>Stable</v>
      </c>
      <c r="K99" s="9" t="str">
        <f>_xll.SNL.Clients.Office.Excel.Functions.SPG(A99, "RD_RATING_ACTION_GLOBAL", "Issuer Credit Rating", "Local Currency LT|0")</f>
        <v>New Rating | CreditWatch/Outlook (01/24/2020)</v>
      </c>
      <c r="L99" s="10">
        <f>_xll.SNL.Clients.Office.Excel.Functions.SPG(A99, "RD_LAST_REVIEW_DATE_GLOBAL", "Issuer Credit Rating", "Local Currency LT")</f>
        <v>45684</v>
      </c>
      <c r="M99" s="10">
        <f>_xll.SNL.Clients.Office.Excel.Functions.SPG(A99, "RD_CREDIT_RATING_DATE_GLOBAL", "Issuer Credit Rating", "Local Currency LT|0")</f>
        <v>43854</v>
      </c>
      <c r="N99" s="10">
        <f>_xll.SNL.Clients.Office.Excel.Functions.SPG(A99, "RD_CREDIT_WATCH_OUTLOOK_DATE_GLOBAL", "Issuer Credit Rating", "Local Currency LT|0")</f>
        <v>43854</v>
      </c>
    </row>
    <row r="100" spans="1:14">
      <c r="A100" s="11" t="s">
        <v>104</v>
      </c>
      <c r="B100" s="9" t="str">
        <f>_xll.SNL.Clients.Office.Excel.Functions.SPG(A100, "IQ_SECTOR")</f>
        <v>Consumer Staples</v>
      </c>
      <c r="C100" s="9" t="str">
        <f>_xll.SNL.Clients.Office.Excel.Functions.SPG(A100, "IQ_INDUSTRY_GROUP")</f>
        <v>Household and Personal Products</v>
      </c>
      <c r="D100" s="9" t="str">
        <f>_xll.SNL.Clients.Office.Excel.Functions.SPG(A100, "IQ_INDUSTRY")</f>
        <v>Household Products</v>
      </c>
      <c r="E100" s="9" t="str">
        <f>_xll.SNL.Clients.Office.Excel.Functions.SPG(A100, "IQ_PRIMARY_INDUSTRY")</f>
        <v>Household Products</v>
      </c>
      <c r="F100" s="9" t="str">
        <f>_xll.SNL.Clients.Office.Excel.Functions.SPG(A100, "NAICS_CODE", "Primary")</f>
        <v>325611 - Soap and Other Detergent Manufacturing</v>
      </c>
      <c r="G100" s="9" t="str">
        <f>_xll.SNL.Clients.Office.Excel.Functions.SPG(A100, "SP_TOPICTAG")</f>
        <v>Animal Feed; Livestock; Nutraceutical; Dentistry; Dermatology; Pain Management</v>
      </c>
      <c r="H100" s="5">
        <f>_xll.SNL.Clients.Office.Excel.Functions.SPG(A100, "SP_PCT_SHARES_OWNED_ALL_INSTITUTIONS")</f>
        <v>88.94</v>
      </c>
      <c r="I100" s="9" t="str">
        <f>_xll.SNL.Clients.Office.Excel.Functions.SPG(A100, "RD_CREDIT_RATING_GLOBAL", "Issuer Credit Rating", "Local Currency LT|0")</f>
        <v>BBB+</v>
      </c>
      <c r="J100" s="9" t="str">
        <f>_xll.SNL.Clients.Office.Excel.Functions.SPG(A100, "RD_CWOL_GLOBAL", "Issuer Credit Rating", "Local Currency LT|0")</f>
        <v>Stable</v>
      </c>
      <c r="K100" s="9" t="str">
        <f>_xll.SNL.Clients.Office.Excel.Functions.SPG(A100, "RD_RATING_ACTION_GLOBAL", "Issuer Credit Rating", "Local Currency LT|0")</f>
        <v>Upgrade | CreditWatch/Outlook (06/28/2013)</v>
      </c>
      <c r="L100" s="10">
        <f>_xll.SNL.Clients.Office.Excel.Functions.SPG(A100, "RD_LAST_REVIEW_DATE_GLOBAL", "Issuer Credit Rating", "Local Currency LT")</f>
        <v>45463</v>
      </c>
      <c r="M100" s="10">
        <f>_xll.SNL.Clients.Office.Excel.Functions.SPG(A100, "RD_CREDIT_RATING_DATE_GLOBAL", "Issuer Credit Rating", "Local Currency LT|0")</f>
        <v>41453</v>
      </c>
      <c r="N100" s="10">
        <f>_xll.SNL.Clients.Office.Excel.Functions.SPG(A100, "RD_CREDIT_WATCH_OUTLOOK_DATE_GLOBAL", "Issuer Credit Rating", "Local Currency LT|0")</f>
        <v>41453</v>
      </c>
    </row>
    <row r="101" spans="1:14">
      <c r="A101" s="11" t="s">
        <v>105</v>
      </c>
      <c r="B101" s="9" t="str">
        <f>_xll.SNL.Clients.Office.Excel.Functions.SPG(A101, "IQ_SECTOR")</f>
        <v>Financials</v>
      </c>
      <c r="C101" s="9" t="str">
        <f>_xll.SNL.Clients.Office.Excel.Functions.SPG(A101, "IQ_INDUSTRY_GROUP")</f>
        <v>Insurance</v>
      </c>
      <c r="D101" s="9" t="str">
        <f>_xll.SNL.Clients.Office.Excel.Functions.SPG(A101, "IQ_INDUSTRY")</f>
        <v>Insurance</v>
      </c>
      <c r="E101" s="9" t="str">
        <f>_xll.SNL.Clients.Office.Excel.Functions.SPG(A101, "IQ_PRIMARY_INDUSTRY")</f>
        <v>Property and Casualty Insurance</v>
      </c>
      <c r="F101" s="9" t="str">
        <f>_xll.SNL.Clients.Office.Excel.Functions.SPG(A101, "NAICS_CODE", "Primary")</f>
        <v>524126 - Direct Property and Casualty Insurance Carriers</v>
      </c>
      <c r="G101" s="9" t="str">
        <f>_xll.SNL.Clients.Office.Excel.Functions.SPG(A101, "SP_TOPICTAG")</f>
        <v>Employee Benefits</v>
      </c>
      <c r="H101" s="5">
        <f>_xll.SNL.Clients.Office.Excel.Functions.SPG(A101, "SP_PCT_SHARES_OWNED_ALL_INSTITUTIONS")</f>
        <v>67.709999999999994</v>
      </c>
      <c r="I101" s="9" t="str">
        <f>_xll.SNL.Clients.Office.Excel.Functions.SPG(A101, "RD_CREDIT_RATING_GLOBAL", "Issuer Credit Rating", "Local Currency LT|0")</f>
        <v>BBB+</v>
      </c>
      <c r="J101" s="9" t="str">
        <f>_xll.SNL.Clients.Office.Excel.Functions.SPG(A101, "RD_CWOL_GLOBAL", "Issuer Credit Rating", "Local Currency LT|0")</f>
        <v>Stable</v>
      </c>
      <c r="K101" s="9" t="str">
        <f>_xll.SNL.Clients.Office.Excel.Functions.SPG(A101, "RD_RATING_ACTION_GLOBAL", "Issuer Credit Rating", "Local Currency LT|0")</f>
        <v>Upgrade | CreditWatch/Outlook (06/30/2015)</v>
      </c>
      <c r="L101" s="10">
        <f>_xll.SNL.Clients.Office.Excel.Functions.SPG(A101, "RD_LAST_REVIEW_DATE_GLOBAL", "Issuer Credit Rating", "Local Currency LT")</f>
        <v>45447</v>
      </c>
      <c r="M101" s="10">
        <f>_xll.SNL.Clients.Office.Excel.Functions.SPG(A101, "RD_CREDIT_RATING_DATE_GLOBAL", "Issuer Credit Rating", "Local Currency LT|0")</f>
        <v>42185</v>
      </c>
      <c r="N101" s="10">
        <f>_xll.SNL.Clients.Office.Excel.Functions.SPG(A101, "RD_CREDIT_WATCH_OUTLOOK_DATE_GLOBAL", "Issuer Credit Rating", "Local Currency LT|0")</f>
        <v>42185</v>
      </c>
    </row>
    <row r="102" spans="1:14">
      <c r="A102" s="11" t="s">
        <v>106</v>
      </c>
      <c r="B102" s="9" t="str">
        <f>_xll.SNL.Clients.Office.Excel.Functions.SPG(A102, "IQ_SECTOR")</f>
        <v>Industrials</v>
      </c>
      <c r="C102" s="9" t="str">
        <f>_xll.SNL.Clients.Office.Excel.Functions.SPG(A102, "IQ_INDUSTRY_GROUP")</f>
        <v>Commercial and Professional Services</v>
      </c>
      <c r="D102" s="9" t="str">
        <f>_xll.SNL.Clients.Office.Excel.Functions.SPG(A102, "IQ_INDUSTRY")</f>
        <v>Commercial Services and Supplies</v>
      </c>
      <c r="E102" s="9" t="str">
        <f>_xll.SNL.Clients.Office.Excel.Functions.SPG(A102, "IQ_PRIMARY_INDUSTRY")</f>
        <v>Diversified Support Services</v>
      </c>
      <c r="F102" s="9" t="str">
        <f>_xll.SNL.Clients.Office.Excel.Functions.SPG(A102, "NAICS_CODE", "Primary")</f>
        <v>561990 - All Other Support Services</v>
      </c>
      <c r="G102" s="9" t="str">
        <f>_xll.SNL.Clients.Office.Excel.Functions.SPG(A102, "SP_TOPICTAG")</f>
        <v/>
      </c>
      <c r="H102" s="5">
        <f>_xll.SNL.Clients.Office.Excel.Functions.SPG(A102, "SP_PCT_SHARES_OWNED_ALL_INSTITUTIONS")</f>
        <v>64.25</v>
      </c>
      <c r="I102" s="9" t="str">
        <f>_xll.SNL.Clients.Office.Excel.Functions.SPG(A102, "RD_CREDIT_RATING_GLOBAL", "Issuer Credit Rating", "Local Currency LT|0")</f>
        <v>A-</v>
      </c>
      <c r="J102" s="9" t="str">
        <f>_xll.SNL.Clients.Office.Excel.Functions.SPG(A102, "RD_CWOL_GLOBAL", "Issuer Credit Rating", "Local Currency LT|0")</f>
        <v>Stable</v>
      </c>
      <c r="K102" s="9" t="str">
        <f>_xll.SNL.Clients.Office.Excel.Functions.SPG(A102, "RD_RATING_ACTION_GLOBAL", "Issuer Credit Rating", "Local Currency LT|0")</f>
        <v>CreditWatch/Outlook (03/17/2021)</v>
      </c>
      <c r="L102" s="10">
        <f>_xll.SNL.Clients.Office.Excel.Functions.SPG(A102, "RD_LAST_REVIEW_DATE_GLOBAL", "Issuer Credit Rating", "Local Currency LT")</f>
        <v>45378</v>
      </c>
      <c r="M102" s="10">
        <f>_xll.SNL.Clients.Office.Excel.Functions.SPG(A102, "RD_CREDIT_RATING_DATE_GLOBAL", "Issuer Credit Rating", "Local Currency LT|0")</f>
        <v>43509</v>
      </c>
      <c r="N102" s="10">
        <f>_xll.SNL.Clients.Office.Excel.Functions.SPG(A102, "RD_CREDIT_WATCH_OUTLOOK_DATE_GLOBAL", "Issuer Credit Rating", "Local Currency LT|0")</f>
        <v>44272</v>
      </c>
    </row>
    <row r="103" spans="1:14">
      <c r="A103" s="11" t="s">
        <v>107</v>
      </c>
      <c r="B103" s="9" t="str">
        <f>_xll.SNL.Clients.Office.Excel.Functions.SPG(A103, "IQ_SECTOR")</f>
        <v>Information Technology</v>
      </c>
      <c r="C103" s="9" t="str">
        <f>_xll.SNL.Clients.Office.Excel.Functions.SPG(A103, "IQ_INDUSTRY_GROUP")</f>
        <v>Technology Hardware and Equipment</v>
      </c>
      <c r="D103" s="9" t="str">
        <f>_xll.SNL.Clients.Office.Excel.Functions.SPG(A103, "IQ_INDUSTRY")</f>
        <v>Communications Equipment</v>
      </c>
      <c r="E103" s="9" t="str">
        <f>_xll.SNL.Clients.Office.Excel.Functions.SPG(A103, "IQ_PRIMARY_INDUSTRY")</f>
        <v>Communications Equipment</v>
      </c>
      <c r="F103" s="9" t="str">
        <f>_xll.SNL.Clients.Office.Excel.Functions.SPG(A103, "NAICS_CODE", "Primary")</f>
        <v>3342 - Communications Equipment Manufacturing</v>
      </c>
      <c r="G103" s="9" t="str">
        <f>_xll.SNL.Clients.Office.Excel.Functions.SPG(A103, "SP_TOPICTAG")</f>
        <v>Cloud Management; Data Integration; Machine Learning; Cloud Infrastructure; Cloud Security; Network Security; Artificial Intelligence</v>
      </c>
      <c r="H103" s="5">
        <f>_xll.SNL.Clients.Office.Excel.Functions.SPG(A103, "SP_PCT_SHARES_OWNED_ALL_INSTITUTIONS")</f>
        <v>76.09</v>
      </c>
      <c r="I103" s="9" t="str">
        <f>_xll.SNL.Clients.Office.Excel.Functions.SPG(A103, "RD_CREDIT_RATING_GLOBAL", "Issuer Credit Rating", "Local Currency LT|0")</f>
        <v>AA-</v>
      </c>
      <c r="J103" s="9" t="str">
        <f>_xll.SNL.Clients.Office.Excel.Functions.SPG(A103, "RD_CWOL_GLOBAL", "Issuer Credit Rating", "Local Currency LT|0")</f>
        <v>Stable</v>
      </c>
      <c r="K103" s="9" t="str">
        <f>_xll.SNL.Clients.Office.Excel.Functions.SPG(A103, "RD_RATING_ACTION_GLOBAL", "Issuer Credit Rating", "Local Currency LT|0")</f>
        <v>Upgrade | CreditWatch/Outlook (12/16/2013)</v>
      </c>
      <c r="L103" s="10">
        <f>_xll.SNL.Clients.Office.Excel.Functions.SPG(A103, "RD_LAST_REVIEW_DATE_GLOBAL", "Issuer Credit Rating", "Local Currency LT")</f>
        <v>45610</v>
      </c>
      <c r="M103" s="10">
        <f>_xll.SNL.Clients.Office.Excel.Functions.SPG(A103, "RD_CREDIT_RATING_DATE_GLOBAL", "Issuer Credit Rating", "Local Currency LT|0")</f>
        <v>41624</v>
      </c>
      <c r="N103" s="10">
        <f>_xll.SNL.Clients.Office.Excel.Functions.SPG(A103, "RD_CREDIT_WATCH_OUTLOOK_DATE_GLOBAL", "Issuer Credit Rating", "Local Currency LT|0")</f>
        <v>41624</v>
      </c>
    </row>
    <row r="104" spans="1:14">
      <c r="A104" s="11" t="s">
        <v>108</v>
      </c>
      <c r="B104" s="9" t="str">
        <f>_xll.SNL.Clients.Office.Excel.Functions.SPG(A104, "IQ_SECTOR")</f>
        <v>Financials</v>
      </c>
      <c r="C104" s="9" t="str">
        <f>_xll.SNL.Clients.Office.Excel.Functions.SPG(A104, "IQ_INDUSTRY_GROUP")</f>
        <v>Banks</v>
      </c>
      <c r="D104" s="9" t="str">
        <f>_xll.SNL.Clients.Office.Excel.Functions.SPG(A104, "IQ_INDUSTRY")</f>
        <v>Banks</v>
      </c>
      <c r="E104" s="9" t="str">
        <f>_xll.SNL.Clients.Office.Excel.Functions.SPG(A104, "IQ_PRIMARY_INDUSTRY")</f>
        <v>Diversified Banks</v>
      </c>
      <c r="F104" s="9" t="str">
        <f>_xll.SNL.Clients.Office.Excel.Functions.SPG(A104, "NAICS_CODE", "Primary")</f>
        <v>522110 - Commercial Banking</v>
      </c>
      <c r="G104" s="9" t="str">
        <f>_xll.SNL.Clients.Office.Excel.Functions.SPG(A104, "SP_TOPICTAG")</f>
        <v>Consumer Lending; Banking as a Service; Onshore and Offshore Wind</v>
      </c>
      <c r="H104" s="5">
        <f>_xll.SNL.Clients.Office.Excel.Functions.SPG(A104, "SP_PCT_SHARES_OWNED_ALL_INSTITUTIONS")</f>
        <v>74.33</v>
      </c>
      <c r="I104" s="9" t="str">
        <f>_xll.SNL.Clients.Office.Excel.Functions.SPG(A104, "RD_CREDIT_RATING_GLOBAL", "Issuer Credit Rating", "Local Currency LT|0")</f>
        <v>BBB+</v>
      </c>
      <c r="J104" s="9" t="str">
        <f>_xll.SNL.Clients.Office.Excel.Functions.SPG(A104, "RD_CWOL_GLOBAL", "Issuer Credit Rating", "Local Currency LT|0")</f>
        <v>Stable</v>
      </c>
      <c r="K104" s="9" t="str">
        <f>_xll.SNL.Clients.Office.Excel.Functions.SPG(A104, "RD_RATING_ACTION_GLOBAL", "Issuer Credit Rating", "Local Currency LT|0")</f>
        <v>Downgrade | CreditWatch/Outlook (12/02/2015)</v>
      </c>
      <c r="L104" s="10">
        <f>_xll.SNL.Clients.Office.Excel.Functions.SPG(A104, "RD_LAST_REVIEW_DATE_GLOBAL", "Issuer Credit Rating", "Local Currency LT")</f>
        <v>45519</v>
      </c>
      <c r="M104" s="10">
        <f>_xll.SNL.Clients.Office.Excel.Functions.SPG(A104, "RD_CREDIT_RATING_DATE_GLOBAL", "Issuer Credit Rating", "Local Currency LT|0")</f>
        <v>42340</v>
      </c>
      <c r="N104" s="10">
        <f>_xll.SNL.Clients.Office.Excel.Functions.SPG(A104, "RD_CREDIT_WATCH_OUTLOOK_DATE_GLOBAL", "Issuer Credit Rating", "Local Currency LT|0")</f>
        <v>42340</v>
      </c>
    </row>
    <row r="105" spans="1:14">
      <c r="A105" s="11" t="s">
        <v>109</v>
      </c>
      <c r="B105" s="9" t="str">
        <f>_xll.SNL.Clients.Office.Excel.Functions.SPG(A105, "IQ_SECTOR")</f>
        <v>Financials</v>
      </c>
      <c r="C105" s="9" t="str">
        <f>_xll.SNL.Clients.Office.Excel.Functions.SPG(A105, "IQ_INDUSTRY_GROUP")</f>
        <v>Banks</v>
      </c>
      <c r="D105" s="9" t="str">
        <f>_xll.SNL.Clients.Office.Excel.Functions.SPG(A105, "IQ_INDUSTRY")</f>
        <v>Banks</v>
      </c>
      <c r="E105" s="9" t="str">
        <f>_xll.SNL.Clients.Office.Excel.Functions.SPG(A105, "IQ_PRIMARY_INDUSTRY")</f>
        <v>Regional Banks</v>
      </c>
      <c r="F105" s="9" t="str">
        <f>_xll.SNL.Clients.Office.Excel.Functions.SPG(A105, "NAICS_CODE", "Primary")</f>
        <v>522110 - Commercial Banking</v>
      </c>
      <c r="G105" s="9" t="str">
        <f>_xll.SNL.Clients.Office.Excel.Functions.SPG(A105, "SP_TOPICTAG")</f>
        <v>Consumer Lending</v>
      </c>
      <c r="H105" s="5">
        <f>_xll.SNL.Clients.Office.Excel.Functions.SPG(A105, "SP_PCT_SHARES_OWNED_ALL_INSTITUTIONS")</f>
        <v>99.58</v>
      </c>
      <c r="I105" s="9" t="str">
        <f>_xll.SNL.Clients.Office.Excel.Functions.SPG(A105, "RD_CREDIT_RATING_GLOBAL", "Issuer Credit Rating", "Local Currency LT|0")</f>
        <v>BBB+</v>
      </c>
      <c r="J105" s="9" t="str">
        <f>_xll.SNL.Clients.Office.Excel.Functions.SPG(A105, "RD_CWOL_GLOBAL", "Issuer Credit Rating", "Local Currency LT|0")</f>
        <v>Stable</v>
      </c>
      <c r="K105" s="9" t="str">
        <f>_xll.SNL.Clients.Office.Excel.Functions.SPG(A105, "RD_RATING_ACTION_GLOBAL", "Issuer Credit Rating", "Local Currency LT|0")</f>
        <v>CreditWatch/Outlook (06/09/2015)</v>
      </c>
      <c r="L105" s="10">
        <f>_xll.SNL.Clients.Office.Excel.Functions.SPG(A105, "RD_LAST_REVIEW_DATE_GLOBAL", "Issuer Credit Rating", "Local Currency LT")</f>
        <v>45684</v>
      </c>
      <c r="M105" s="10">
        <f>_xll.SNL.Clients.Office.Excel.Functions.SPG(A105, "RD_CREDIT_RATING_DATE_GLOBAL", "Issuer Credit Rating", "Local Currency LT|0")</f>
        <v>41585</v>
      </c>
      <c r="N105" s="10">
        <f>_xll.SNL.Clients.Office.Excel.Functions.SPG(A105, "RD_CREDIT_WATCH_OUTLOOK_DATE_GLOBAL", "Issuer Credit Rating", "Local Currency LT|0")</f>
        <v>42164</v>
      </c>
    </row>
    <row r="106" spans="1:14">
      <c r="A106" s="11" t="s">
        <v>110</v>
      </c>
      <c r="B106" s="9" t="str">
        <f>_xll.SNL.Clients.Office.Excel.Functions.SPG(A106, "IQ_SECTOR")</f>
        <v>Financials</v>
      </c>
      <c r="C106" s="9" t="str">
        <f>_xll.SNL.Clients.Office.Excel.Functions.SPG(A106, "IQ_INDUSTRY_GROUP")</f>
        <v>Financial Services</v>
      </c>
      <c r="D106" s="9" t="str">
        <f>_xll.SNL.Clients.Office.Excel.Functions.SPG(A106, "IQ_INDUSTRY")</f>
        <v>Capital Markets</v>
      </c>
      <c r="E106" s="9" t="str">
        <f>_xll.SNL.Clients.Office.Excel.Functions.SPG(A106, "IQ_PRIMARY_INDUSTRY")</f>
        <v>Financial Exchanges and Data</v>
      </c>
      <c r="F106" s="9" t="str">
        <f>_xll.SNL.Clients.Office.Excel.Functions.SPG(A106, "NAICS_CODE", "Primary")</f>
        <v>523210 - Securities and Commodity Exchanges</v>
      </c>
      <c r="G106" s="9" t="str">
        <f>_xll.SNL.Clients.Office.Excel.Functions.SPG(A106, "SP_TOPICTAG")</f>
        <v>Data Protection; Cryptocurrency; Digital Brokerage</v>
      </c>
      <c r="H106" s="5">
        <f>_xll.SNL.Clients.Office.Excel.Functions.SPG(A106, "SP_PCT_SHARES_OWNED_ALL_INSTITUTIONS")</f>
        <v>89.79</v>
      </c>
      <c r="I106" s="9" t="str">
        <f>_xll.SNL.Clients.Office.Excel.Functions.SPG(A106, "RD_CREDIT_RATING_GLOBAL", "Issuer Credit Rating", "Local Currency LT|0")</f>
        <v>AA-</v>
      </c>
      <c r="J106" s="9" t="str">
        <f>_xll.SNL.Clients.Office.Excel.Functions.SPG(A106, "RD_CWOL_GLOBAL", "Issuer Credit Rating", "Local Currency LT|0")</f>
        <v>Stable</v>
      </c>
      <c r="K106" s="9" t="str">
        <f>_xll.SNL.Clients.Office.Excel.Functions.SPG(A106, "RD_RATING_ACTION_GLOBAL", "Issuer Credit Rating", "Local Currency LT|0")</f>
        <v>CreditWatch/Outlook (05/15/2013)</v>
      </c>
      <c r="L106" s="10">
        <f>_xll.SNL.Clients.Office.Excel.Functions.SPG(A106, "RD_LAST_REVIEW_DATE_GLOBAL", "Issuer Credit Rating", "Local Currency LT")</f>
        <v>45498</v>
      </c>
      <c r="M106" s="10">
        <f>_xll.SNL.Clients.Office.Excel.Functions.SPG(A106, "RD_CREDIT_RATING_DATE_GLOBAL", "Issuer Credit Rating", "Local Currency LT|0")</f>
        <v>40947</v>
      </c>
      <c r="N106" s="10">
        <f>_xll.SNL.Clients.Office.Excel.Functions.SPG(A106, "RD_CREDIT_WATCH_OUTLOOK_DATE_GLOBAL", "Issuer Credit Rating", "Local Currency LT|0")</f>
        <v>41409</v>
      </c>
    </row>
    <row r="107" spans="1:14">
      <c r="A107" s="11" t="s">
        <v>111</v>
      </c>
      <c r="B107" s="9" t="str">
        <f>_xll.SNL.Clients.Office.Excel.Functions.SPG(A107, "IQ_SECTOR")</f>
        <v>Utilities</v>
      </c>
      <c r="C107" s="9" t="str">
        <f>_xll.SNL.Clients.Office.Excel.Functions.SPG(A107, "IQ_INDUSTRY_GROUP")</f>
        <v>Utilities</v>
      </c>
      <c r="D107" s="9" t="str">
        <f>_xll.SNL.Clients.Office.Excel.Functions.SPG(A107, "IQ_INDUSTRY")</f>
        <v>Multi-Utilities</v>
      </c>
      <c r="E107" s="9" t="str">
        <f>_xll.SNL.Clients.Office.Excel.Functions.SPG(A107, "IQ_PRIMARY_INDUSTRY")</f>
        <v>Multi-Utilities</v>
      </c>
      <c r="F107" s="9" t="str">
        <f>_xll.SNL.Clients.Office.Excel.Functions.SPG(A107, "NAICS_CODE", "Primary")</f>
        <v>2211 - Electric Power Generation, Transmission and Distribution</v>
      </c>
      <c r="G107" s="9" t="str">
        <f>_xll.SNL.Clients.Office.Excel.Functions.SPG(A107, "SP_TOPICTAG")</f>
        <v>Clean Energy; Energy Efficiency; Energy Management; Energy Storage; Smart Energy; Power Grid; ClimateTech</v>
      </c>
      <c r="H107" s="5">
        <f>_xll.SNL.Clients.Office.Excel.Functions.SPG(A107, "SP_PCT_SHARES_OWNED_ALL_INSTITUTIONS")</f>
        <v>97.79</v>
      </c>
      <c r="I107" s="9" t="str">
        <f>_xll.SNL.Clients.Office.Excel.Functions.SPG(A107, "RD_CREDIT_RATING_GLOBAL", "Issuer Credit Rating", "Local Currency LT|0")</f>
        <v>BBB+</v>
      </c>
      <c r="J107" s="9" t="str">
        <f>_xll.SNL.Clients.Office.Excel.Functions.SPG(A107, "RD_CWOL_GLOBAL", "Issuer Credit Rating", "Local Currency LT|0")</f>
        <v>Stable</v>
      </c>
      <c r="K107" s="9" t="str">
        <f>_xll.SNL.Clients.Office.Excel.Functions.SPG(A107, "RD_RATING_ACTION_GLOBAL", "Issuer Credit Rating", "Local Currency LT|0")</f>
        <v>Upgrade | CreditWatch/Outlook (12/03/2014)</v>
      </c>
      <c r="L107" s="10">
        <f>_xll.SNL.Clients.Office.Excel.Functions.SPG(A107, "RD_LAST_REVIEW_DATE_GLOBAL", "Issuer Credit Rating", "Local Currency LT")</f>
        <v>45574</v>
      </c>
      <c r="M107" s="10">
        <f>_xll.SNL.Clients.Office.Excel.Functions.SPG(A107, "RD_CREDIT_RATING_DATE_GLOBAL", "Issuer Credit Rating", "Local Currency LT|0")</f>
        <v>41976</v>
      </c>
      <c r="N107" s="10">
        <f>_xll.SNL.Clients.Office.Excel.Functions.SPG(A107, "RD_CREDIT_WATCH_OUTLOOK_DATE_GLOBAL", "Issuer Credit Rating", "Local Currency LT|0")</f>
        <v>41976</v>
      </c>
    </row>
    <row r="108" spans="1:14">
      <c r="A108" s="11" t="s">
        <v>112</v>
      </c>
      <c r="B108" s="9" t="str">
        <f>_xll.SNL.Clients.Office.Excel.Functions.SPG(A108, "IQ_SECTOR")</f>
        <v>Information Technology</v>
      </c>
      <c r="C108" s="9" t="str">
        <f>_xll.SNL.Clients.Office.Excel.Functions.SPG(A108, "IQ_INDUSTRY_GROUP")</f>
        <v>Software and Services</v>
      </c>
      <c r="D108" s="9" t="str">
        <f>_xll.SNL.Clients.Office.Excel.Functions.SPG(A108, "IQ_INDUSTRY")</f>
        <v>IT Services</v>
      </c>
      <c r="E108" s="9" t="str">
        <f>_xll.SNL.Clients.Office.Excel.Functions.SPG(A108, "IQ_PRIMARY_INDUSTRY")</f>
        <v>IT Consulting and Other Services</v>
      </c>
      <c r="F108" s="9" t="str">
        <f>_xll.SNL.Clients.Office.Excel.Functions.SPG(A108, "NAICS_CODE", "Primary")</f>
        <v>54151 - Computer Systems Design and Related Services</v>
      </c>
      <c r="G108" s="9" t="str">
        <f>_xll.SNL.Clients.Office.Excel.Functions.SPG(A108, "SP_TOPICTAG")</f>
        <v>Software Development; Data Integration; Machine Learning; Cloud Infrastructure; Process Automation; Artificial Intelligence</v>
      </c>
      <c r="H108" s="5">
        <f>_xll.SNL.Clients.Office.Excel.Functions.SPG(A108, "SP_PCT_SHARES_OWNED_ALL_INSTITUTIONS")</f>
        <v>96.21</v>
      </c>
      <c r="I108" s="9" t="str">
        <f>_xll.SNL.Clients.Office.Excel.Functions.SPG(A108, "RD_CREDIT_RATING_GLOBAL", "Issuer Credit Rating", "Local Currency LT|0")</f>
        <v/>
      </c>
      <c r="J108" s="9" t="str">
        <f>_xll.SNL.Clients.Office.Excel.Functions.SPG(A108, "RD_CWOL_GLOBAL", "Issuer Credit Rating", "Local Currency LT|0")</f>
        <v/>
      </c>
      <c r="K108" s="9" t="str">
        <f>_xll.SNL.Clients.Office.Excel.Functions.SPG(A108, "RD_RATING_ACTION_GLOBAL", "Issuer Credit Rating", "Local Currency LT|0")</f>
        <v/>
      </c>
      <c r="L108" s="10" t="str">
        <f>_xll.SNL.Clients.Office.Excel.Functions.SPG(A108, "RD_LAST_REVIEW_DATE_GLOBAL", "Issuer Credit Rating", "Local Currency LT")</f>
        <v/>
      </c>
      <c r="M108" s="10" t="str">
        <f>_xll.SNL.Clients.Office.Excel.Functions.SPG(A108, "RD_CREDIT_RATING_DATE_GLOBAL", "Issuer Credit Rating", "Local Currency LT|0")</f>
        <v/>
      </c>
      <c r="N108" s="10" t="str">
        <f>_xll.SNL.Clients.Office.Excel.Functions.SPG(A108, "RD_CREDIT_WATCH_OUTLOOK_DATE_GLOBAL", "Issuer Credit Rating", "Local Currency LT|0")</f>
        <v/>
      </c>
    </row>
    <row r="109" spans="1:14">
      <c r="A109" s="11" t="s">
        <v>113</v>
      </c>
      <c r="B109" s="9" t="str">
        <f>_xll.SNL.Clients.Office.Excel.Functions.SPG(A109, "IQ_SECTOR")</f>
        <v>Consumer Staples</v>
      </c>
      <c r="C109" s="9" t="str">
        <f>_xll.SNL.Clients.Office.Excel.Functions.SPG(A109, "IQ_INDUSTRY_GROUP")</f>
        <v>Household and Personal Products</v>
      </c>
      <c r="D109" s="9" t="str">
        <f>_xll.SNL.Clients.Office.Excel.Functions.SPG(A109, "IQ_INDUSTRY")</f>
        <v>Household Products</v>
      </c>
      <c r="E109" s="9" t="str">
        <f>_xll.SNL.Clients.Office.Excel.Functions.SPG(A109, "IQ_PRIMARY_INDUSTRY")</f>
        <v>Household Products</v>
      </c>
      <c r="F109" s="9" t="str">
        <f>_xll.SNL.Clients.Office.Excel.Functions.SPG(A109, "NAICS_CODE", "Primary")</f>
        <v>325611 - Soap and Other Detergent Manufacturing</v>
      </c>
      <c r="G109" s="9" t="str">
        <f>_xll.SNL.Clients.Office.Excel.Functions.SPG(A109, "SP_TOPICTAG")</f>
        <v>Dentistry</v>
      </c>
      <c r="H109" s="5">
        <f>_xll.SNL.Clients.Office.Excel.Functions.SPG(A109, "SP_PCT_SHARES_OWNED_ALL_INSTITUTIONS")</f>
        <v>86.51</v>
      </c>
      <c r="I109" s="9" t="str">
        <f>_xll.SNL.Clients.Office.Excel.Functions.SPG(A109, "RD_CREDIT_RATING_GLOBAL", "Issuer Credit Rating", "Local Currency LT|0")</f>
        <v>A+</v>
      </c>
      <c r="J109" s="9" t="str">
        <f>_xll.SNL.Clients.Office.Excel.Functions.SPG(A109, "RD_CWOL_GLOBAL", "Issuer Credit Rating", "Local Currency LT|0")</f>
        <v>Stable</v>
      </c>
      <c r="K109" s="9" t="str">
        <f>_xll.SNL.Clients.Office.Excel.Functions.SPG(A109, "RD_RATING_ACTION_GLOBAL", "Issuer Credit Rating", "Local Currency LT|0")</f>
        <v>Downgrade | CreditWatch/Outlook (04/19/2024)</v>
      </c>
      <c r="L109" s="10">
        <f>_xll.SNL.Clients.Office.Excel.Functions.SPG(A109, "RD_LAST_REVIEW_DATE_GLOBAL", "Issuer Credit Rating", "Local Currency LT")</f>
        <v>45527</v>
      </c>
      <c r="M109" s="10">
        <f>_xll.SNL.Clients.Office.Excel.Functions.SPG(A109, "RD_CREDIT_RATING_DATE_GLOBAL", "Issuer Credit Rating", "Local Currency LT|0")</f>
        <v>45401</v>
      </c>
      <c r="N109" s="10">
        <f>_xll.SNL.Clients.Office.Excel.Functions.SPG(A109, "RD_CREDIT_WATCH_OUTLOOK_DATE_GLOBAL", "Issuer Credit Rating", "Local Currency LT|0")</f>
        <v>45401</v>
      </c>
    </row>
    <row r="110" spans="1:14">
      <c r="A110" s="11" t="s">
        <v>114</v>
      </c>
      <c r="B110" s="9" t="str">
        <f>_xll.SNL.Clients.Office.Excel.Functions.SPG(A110, "IQ_SECTOR")</f>
        <v>Communication Services</v>
      </c>
      <c r="C110" s="9" t="str">
        <f>_xll.SNL.Clients.Office.Excel.Functions.SPG(A110, "IQ_INDUSTRY_GROUP")</f>
        <v>Media and Entertainment</v>
      </c>
      <c r="D110" s="9" t="str">
        <f>_xll.SNL.Clients.Office.Excel.Functions.SPG(A110, "IQ_INDUSTRY")</f>
        <v>Media</v>
      </c>
      <c r="E110" s="9" t="str">
        <f>_xll.SNL.Clients.Office.Excel.Functions.SPG(A110, "IQ_PRIMARY_INDUSTRY")</f>
        <v>Cable and Satellite</v>
      </c>
      <c r="F110" s="9" t="str">
        <f>_xll.SNL.Clients.Office.Excel.Functions.SPG(A110, "NAICS_CODE", "Primary")</f>
        <v>516210 - Media Streaming Distribution Services, Social Networks, and Other Media Networks and Content Providers</v>
      </c>
      <c r="G110" s="9" t="str">
        <f>_xll.SNL.Clients.Office.Excel.Functions.SPG(A110, "SP_TOPICTAG")</f>
        <v>Ad Network; Video Streaming; Cloud Infrastructure; Streaming Media; Video-on-Demand Servers; Network Security; 5G</v>
      </c>
      <c r="H110" s="5">
        <f>_xll.SNL.Clients.Office.Excel.Functions.SPG(A110, "SP_PCT_SHARES_OWNED_ALL_INSTITUTIONS")</f>
        <v>85.48</v>
      </c>
      <c r="I110" s="9" t="str">
        <f>_xll.SNL.Clients.Office.Excel.Functions.SPG(A110, "RD_CREDIT_RATING_GLOBAL", "Issuer Credit Rating", "Local Currency LT|0")</f>
        <v>A-</v>
      </c>
      <c r="J110" s="9" t="str">
        <f>_xll.SNL.Clients.Office.Excel.Functions.SPG(A110, "RD_CWOL_GLOBAL", "Issuer Credit Rating", "Local Currency LT|0")</f>
        <v>Stable</v>
      </c>
      <c r="K110" s="9" t="str">
        <f>_xll.SNL.Clients.Office.Excel.Functions.SPG(A110, "RD_RATING_ACTION_GLOBAL", "Issuer Credit Rating", "Local Currency LT|0")</f>
        <v>CreditWatch/Outlook (09/09/2019)</v>
      </c>
      <c r="L110" s="10">
        <f>_xll.SNL.Clients.Office.Excel.Functions.SPG(A110, "RD_LAST_REVIEW_DATE_GLOBAL", "Issuer Credit Rating", "Local Currency LT")</f>
        <v>45518</v>
      </c>
      <c r="M110" s="10">
        <f>_xll.SNL.Clients.Office.Excel.Functions.SPG(A110, "RD_CREDIT_RATING_DATE_GLOBAL", "Issuer Credit Rating", "Local Currency LT|0")</f>
        <v>41319</v>
      </c>
      <c r="N110" s="10">
        <f>_xll.SNL.Clients.Office.Excel.Functions.SPG(A110, "RD_CREDIT_WATCH_OUTLOOK_DATE_GLOBAL", "Issuer Credit Rating", "Local Currency LT|0")</f>
        <v>43717</v>
      </c>
    </row>
    <row r="111" spans="1:14">
      <c r="A111" s="11" t="s">
        <v>115</v>
      </c>
      <c r="B111" s="9" t="str">
        <f>_xll.SNL.Clients.Office.Excel.Functions.SPG(A111, "IQ_SECTOR")</f>
        <v>Consumer Staples</v>
      </c>
      <c r="C111" s="9" t="str">
        <f>_xll.SNL.Clients.Office.Excel.Functions.SPG(A111, "IQ_INDUSTRY_GROUP")</f>
        <v>Food, Beverage and Tobacco</v>
      </c>
      <c r="D111" s="9" t="str">
        <f>_xll.SNL.Clients.Office.Excel.Functions.SPG(A111, "IQ_INDUSTRY")</f>
        <v>Food Products</v>
      </c>
      <c r="E111" s="9" t="str">
        <f>_xll.SNL.Clients.Office.Excel.Functions.SPG(A111, "IQ_PRIMARY_INDUSTRY")</f>
        <v>Packaged Foods and Meats</v>
      </c>
      <c r="F111" s="9" t="str">
        <f>_xll.SNL.Clients.Office.Excel.Functions.SPG(A111, "NAICS_CODE", "Primary")</f>
        <v>311 - Food Manufacturing</v>
      </c>
      <c r="G111" s="9" t="str">
        <f>_xll.SNL.Clients.Office.Excel.Functions.SPG(A111, "SP_TOPICTAG")</f>
        <v>Green Consumer Goods; Alternative Protein; Utility Scale Solar</v>
      </c>
      <c r="H111" s="5">
        <f>_xll.SNL.Clients.Office.Excel.Functions.SPG(A111, "SP_PCT_SHARES_OWNED_ALL_INSTITUTIONS")</f>
        <v>88.43</v>
      </c>
      <c r="I111" s="9" t="str">
        <f>_xll.SNL.Clients.Office.Excel.Functions.SPG(A111, "RD_CREDIT_RATING_GLOBAL", "Issuer Credit Rating", "Local Currency LT|0")</f>
        <v>BBB-</v>
      </c>
      <c r="J111" s="9" t="str">
        <f>_xll.SNL.Clients.Office.Excel.Functions.SPG(A111, "RD_CWOL_GLOBAL", "Issuer Credit Rating", "Local Currency LT|0")</f>
        <v>Stable</v>
      </c>
      <c r="K111" s="9" t="str">
        <f>_xll.SNL.Clients.Office.Excel.Functions.SPG(A111, "RD_RATING_ACTION_GLOBAL", "Issuer Credit Rating", "Local Currency LT|0")</f>
        <v>CreditWatch/Outlook (07/14/2023)</v>
      </c>
      <c r="L111" s="10">
        <f>_xll.SNL.Clients.Office.Excel.Functions.SPG(A111, "RD_LAST_REVIEW_DATE_GLOBAL", "Issuer Credit Rating", "Local Currency LT")</f>
        <v>45406</v>
      </c>
      <c r="M111" s="10">
        <f>_xll.SNL.Clients.Office.Excel.Functions.SPG(A111, "RD_CREDIT_RATING_DATE_GLOBAL", "Issuer Credit Rating", "Local Currency LT|0")</f>
        <v>43472</v>
      </c>
      <c r="N111" s="10">
        <f>_xll.SNL.Clients.Office.Excel.Functions.SPG(A111, "RD_CREDIT_WATCH_OUTLOOK_DATE_GLOBAL", "Issuer Credit Rating", "Local Currency LT|0")</f>
        <v>45121</v>
      </c>
    </row>
    <row r="112" spans="1:14">
      <c r="A112" s="11" t="s">
        <v>116</v>
      </c>
      <c r="B112" s="9" t="str">
        <f>_xll.SNL.Clients.Office.Excel.Functions.SPG(A112, "IQ_SECTOR")</f>
        <v>Energy</v>
      </c>
      <c r="C112" s="9" t="str">
        <f>_xll.SNL.Clients.Office.Excel.Functions.SPG(A112, "IQ_INDUSTRY_GROUP")</f>
        <v>Energy</v>
      </c>
      <c r="D112" s="9" t="str">
        <f>_xll.SNL.Clients.Office.Excel.Functions.SPG(A112, "IQ_INDUSTRY")</f>
        <v>Oil, Gas and Consumable Fuels</v>
      </c>
      <c r="E112" s="9" t="str">
        <f>_xll.SNL.Clients.Office.Excel.Functions.SPG(A112, "IQ_PRIMARY_INDUSTRY")</f>
        <v>Oil and Gas Exploration and Production</v>
      </c>
      <c r="F112" s="9" t="str">
        <f>_xll.SNL.Clients.Office.Excel.Functions.SPG(A112, "NAICS_CODE", "Primary")</f>
        <v>211120 - Crude Petroleum Extraction</v>
      </c>
      <c r="G112" s="9" t="str">
        <f>_xll.SNL.Clients.Office.Excel.Functions.SPG(A112, "SP_TOPICTAG")</f>
        <v>Environmental Engineering; Freight Service; Marine Transportation; Onshore and Offshore Wind</v>
      </c>
      <c r="H112" s="5">
        <f>_xll.SNL.Clients.Office.Excel.Functions.SPG(A112, "SP_PCT_SHARES_OWNED_ALL_INSTITUTIONS")</f>
        <v>77.03</v>
      </c>
      <c r="I112" s="9" t="str">
        <f>_xll.SNL.Clients.Office.Excel.Functions.SPG(A112, "RD_CREDIT_RATING_GLOBAL", "Issuer Credit Rating", "Local Currency LT|0")</f>
        <v>A-</v>
      </c>
      <c r="J112" s="9" t="str">
        <f>_xll.SNL.Clients.Office.Excel.Functions.SPG(A112, "RD_CWOL_GLOBAL", "Issuer Credit Rating", "Local Currency LT|0")</f>
        <v>Stable</v>
      </c>
      <c r="K112" s="9" t="str">
        <f>_xll.SNL.Clients.Office.Excel.Functions.SPG(A112, "RD_RATING_ACTION_GLOBAL", "Issuer Credit Rating", "Local Currency LT|0")</f>
        <v>Downgrade | CreditWatch/Outlook (02/11/2021)</v>
      </c>
      <c r="L112" s="10">
        <f>_xll.SNL.Clients.Office.Excel.Functions.SPG(A112, "RD_LAST_REVIEW_DATE_GLOBAL", "Issuer Credit Rating", "Local Currency LT")</f>
        <v>45618</v>
      </c>
      <c r="M112" s="10">
        <f>_xll.SNL.Clients.Office.Excel.Functions.SPG(A112, "RD_CREDIT_RATING_DATE_GLOBAL", "Issuer Credit Rating", "Local Currency LT|0")</f>
        <v>44238</v>
      </c>
      <c r="N112" s="10">
        <f>_xll.SNL.Clients.Office.Excel.Functions.SPG(A112, "RD_CREDIT_WATCH_OUTLOOK_DATE_GLOBAL", "Issuer Credit Rating", "Local Currency LT|0")</f>
        <v>44238</v>
      </c>
    </row>
    <row r="113" spans="1:14">
      <c r="A113" s="11" t="s">
        <v>117</v>
      </c>
      <c r="B113" s="9" t="str">
        <f>_xll.SNL.Clients.Office.Excel.Functions.SPG(A113, "IQ_SECTOR")</f>
        <v>Utilities</v>
      </c>
      <c r="C113" s="9" t="str">
        <f>_xll.SNL.Clients.Office.Excel.Functions.SPG(A113, "IQ_INDUSTRY_GROUP")</f>
        <v>Utilities</v>
      </c>
      <c r="D113" s="9" t="str">
        <f>_xll.SNL.Clients.Office.Excel.Functions.SPG(A113, "IQ_INDUSTRY")</f>
        <v>Multi-Utilities</v>
      </c>
      <c r="E113" s="9" t="str">
        <f>_xll.SNL.Clients.Office.Excel.Functions.SPG(A113, "IQ_PRIMARY_INDUSTRY")</f>
        <v>Multi-Utilities</v>
      </c>
      <c r="F113" s="9" t="str">
        <f>_xll.SNL.Clients.Office.Excel.Functions.SPG(A113, "NAICS_CODE", "Primary")</f>
        <v>2211 - Electric Power Generation, Transmission and Distribution</v>
      </c>
      <c r="G113" s="9" t="str">
        <f>_xll.SNL.Clients.Office.Excel.Functions.SPG(A113, "SP_TOPICTAG")</f>
        <v>Clean Energy; Energy Efficiency; Energy Management; Energy Storage; CleanTech; Smart Energy; Power Grid; Utility Scale Solar</v>
      </c>
      <c r="H113" s="5">
        <f>_xll.SNL.Clients.Office.Excel.Functions.SPG(A113, "SP_PCT_SHARES_OWNED_ALL_INSTITUTIONS")</f>
        <v>68.56</v>
      </c>
      <c r="I113" s="9" t="str">
        <f>_xll.SNL.Clients.Office.Excel.Functions.SPG(A113, "RD_CREDIT_RATING_GLOBAL", "Issuer Credit Rating", "Local Currency LT|0")</f>
        <v>A-</v>
      </c>
      <c r="J113" s="9" t="str">
        <f>_xll.SNL.Clients.Office.Excel.Functions.SPG(A113, "RD_CWOL_GLOBAL", "Issuer Credit Rating", "Local Currency LT|0")</f>
        <v>Stable</v>
      </c>
      <c r="K113" s="9" t="str">
        <f>_xll.SNL.Clients.Office.Excel.Functions.SPG(A113, "RD_RATING_ACTION_GLOBAL", "Issuer Credit Rating", "Local Currency LT|0")</f>
        <v>CreditWatch/Outlook (10/06/2022)</v>
      </c>
      <c r="L113" s="10">
        <f>_xll.SNL.Clients.Office.Excel.Functions.SPG(A113, "RD_LAST_REVIEW_DATE_GLOBAL", "Issuer Credit Rating", "Local Currency LT")</f>
        <v>45532</v>
      </c>
      <c r="M113" s="10">
        <f>_xll.SNL.Clients.Office.Excel.Functions.SPG(A113, "RD_CREDIT_RATING_DATE_GLOBAL", "Issuer Credit Rating", "Local Currency LT|0")</f>
        <v>39532</v>
      </c>
      <c r="N113" s="10">
        <f>_xll.SNL.Clients.Office.Excel.Functions.SPG(A113, "RD_CREDIT_WATCH_OUTLOOK_DATE_GLOBAL", "Issuer Credit Rating", "Local Currency LT|0")</f>
        <v>44840</v>
      </c>
    </row>
    <row r="114" spans="1:14">
      <c r="A114" s="11" t="s">
        <v>118</v>
      </c>
      <c r="B114" s="9" t="str">
        <f>_xll.SNL.Clients.Office.Excel.Functions.SPG(A114, "IQ_SECTOR")</f>
        <v>Consumer Staples</v>
      </c>
      <c r="C114" s="9" t="str">
        <f>_xll.SNL.Clients.Office.Excel.Functions.SPG(A114, "IQ_INDUSTRY_GROUP")</f>
        <v>Food, Beverage and Tobacco</v>
      </c>
      <c r="D114" s="9" t="str">
        <f>_xll.SNL.Clients.Office.Excel.Functions.SPG(A114, "IQ_INDUSTRY")</f>
        <v>Beverages</v>
      </c>
      <c r="E114" s="9" t="str">
        <f>_xll.SNL.Clients.Office.Excel.Functions.SPG(A114, "IQ_PRIMARY_INDUSTRY")</f>
        <v>Distillers and Vintners</v>
      </c>
      <c r="F114" s="9" t="str">
        <f>_xll.SNL.Clients.Office.Excel.Functions.SPG(A114, "NAICS_CODE", "Primary")</f>
        <v>3121 - Beverage Manufacturing</v>
      </c>
      <c r="G114" s="9" t="str">
        <f>_xll.SNL.Clients.Office.Excel.Functions.SPG(A114, "SP_TOPICTAG")</f>
        <v>Distillery</v>
      </c>
      <c r="H114" s="5">
        <f>_xll.SNL.Clients.Office.Excel.Functions.SPG(A114, "SP_PCT_SHARES_OWNED_ALL_INSTITUTIONS")</f>
        <v>85.68</v>
      </c>
      <c r="I114" s="9" t="str">
        <f>_xll.SNL.Clients.Office.Excel.Functions.SPG(A114, "RD_CREDIT_RATING_GLOBAL", "Issuer Credit Rating", "Local Currency LT|0")</f>
        <v>BBB</v>
      </c>
      <c r="J114" s="9" t="str">
        <f>_xll.SNL.Clients.Office.Excel.Functions.SPG(A114, "RD_CWOL_GLOBAL", "Issuer Credit Rating", "Local Currency LT|0")</f>
        <v>Stable</v>
      </c>
      <c r="K114" s="9" t="str">
        <f>_xll.SNL.Clients.Office.Excel.Functions.SPG(A114, "RD_RATING_ACTION_GLOBAL", "Issuer Credit Rating", "Local Currency LT|0")</f>
        <v>CreditWatch/Outlook (12/09/2020)</v>
      </c>
      <c r="L114" s="10">
        <f>_xll.SNL.Clients.Office.Excel.Functions.SPG(A114, "RD_LAST_REVIEW_DATE_GLOBAL", "Issuer Credit Rating", "Local Currency LT")</f>
        <v>45370</v>
      </c>
      <c r="M114" s="10">
        <f>_xll.SNL.Clients.Office.Excel.Functions.SPG(A114, "RD_CREDIT_RATING_DATE_GLOBAL", "Issuer Credit Rating", "Local Currency LT|0")</f>
        <v>43217</v>
      </c>
      <c r="N114" s="10">
        <f>_xll.SNL.Clients.Office.Excel.Functions.SPG(A114, "RD_CREDIT_WATCH_OUTLOOK_DATE_GLOBAL", "Issuer Credit Rating", "Local Currency LT|0")</f>
        <v>44174</v>
      </c>
    </row>
    <row r="115" spans="1:14">
      <c r="A115" s="11" t="s">
        <v>119</v>
      </c>
      <c r="B115" s="9" t="str">
        <f>_xll.SNL.Clients.Office.Excel.Functions.SPG(A115, "IQ_SECTOR")</f>
        <v>Utilities</v>
      </c>
      <c r="C115" s="9" t="str">
        <f>_xll.SNL.Clients.Office.Excel.Functions.SPG(A115, "IQ_INDUSTRY_GROUP")</f>
        <v>Utilities</v>
      </c>
      <c r="D115" s="9" t="str">
        <f>_xll.SNL.Clients.Office.Excel.Functions.SPG(A115, "IQ_INDUSTRY")</f>
        <v>Electric Utilities</v>
      </c>
      <c r="E115" s="9" t="str">
        <f>_xll.SNL.Clients.Office.Excel.Functions.SPG(A115, "IQ_PRIMARY_INDUSTRY")</f>
        <v>Electric Utilities</v>
      </c>
      <c r="F115" s="9" t="str">
        <f>_xll.SNL.Clients.Office.Excel.Functions.SPG(A115, "NAICS_CODE", "Primary")</f>
        <v>22111 - Electric Power Generation</v>
      </c>
      <c r="G115" s="9" t="str">
        <f>_xll.SNL.Clients.Office.Excel.Functions.SPG(A115, "SP_TOPICTAG")</f>
        <v>Clean Energy; Energy Efficiency; Energy Management; Energy Storage; CleanTech; Conventional Nuclear; Smart Energy; Biofuel; ClimateTech; Utility Scale Solar; Onshore and Offshore Wind</v>
      </c>
      <c r="H115" s="5">
        <f>_xll.SNL.Clients.Office.Excel.Functions.SPG(A115, "SP_PCT_SHARES_OWNED_ALL_INSTITUTIONS")</f>
        <v>83.31</v>
      </c>
      <c r="I115" s="9" t="str">
        <f>_xll.SNL.Clients.Office.Excel.Functions.SPG(A115, "RD_CREDIT_RATING_GLOBAL", "Issuer Credit Rating", "Local Currency LT|0")</f>
        <v/>
      </c>
      <c r="J115" s="9" t="str">
        <f>_xll.SNL.Clients.Office.Excel.Functions.SPG(A115, "RD_CWOL_GLOBAL", "Issuer Credit Rating", "Local Currency LT|0")</f>
        <v/>
      </c>
      <c r="K115" s="9" t="str">
        <f>_xll.SNL.Clients.Office.Excel.Functions.SPG(A115, "RD_RATING_ACTION_GLOBAL", "Issuer Credit Rating", "Local Currency LT|0")</f>
        <v/>
      </c>
      <c r="L115" s="10" t="str">
        <f>_xll.SNL.Clients.Office.Excel.Functions.SPG(A115, "RD_LAST_REVIEW_DATE_GLOBAL", "Issuer Credit Rating", "Local Currency LT")</f>
        <v/>
      </c>
      <c r="M115" s="10" t="str">
        <f>_xll.SNL.Clients.Office.Excel.Functions.SPG(A115, "RD_CREDIT_RATING_DATE_GLOBAL", "Issuer Credit Rating", "Local Currency LT|0")</f>
        <v/>
      </c>
      <c r="N115" s="10" t="str">
        <f>_xll.SNL.Clients.Office.Excel.Functions.SPG(A115, "RD_CREDIT_WATCH_OUTLOOK_DATE_GLOBAL", "Issuer Credit Rating", "Local Currency LT|0")</f>
        <v/>
      </c>
    </row>
    <row r="116" spans="1:14">
      <c r="A116" s="11" t="s">
        <v>120</v>
      </c>
      <c r="B116" s="9" t="str">
        <f>_xll.SNL.Clients.Office.Excel.Functions.SPG(A116, "IQ_SECTOR")</f>
        <v>Industrials</v>
      </c>
      <c r="C116" s="9" t="str">
        <f>_xll.SNL.Clients.Office.Excel.Functions.SPG(A116, "IQ_INDUSTRY_GROUP")</f>
        <v>Commercial and Professional Services</v>
      </c>
      <c r="D116" s="9" t="str">
        <f>_xll.SNL.Clients.Office.Excel.Functions.SPG(A116, "IQ_INDUSTRY")</f>
        <v>Commercial Services and Supplies</v>
      </c>
      <c r="E116" s="9" t="str">
        <f>_xll.SNL.Clients.Office.Excel.Functions.SPG(A116, "IQ_PRIMARY_INDUSTRY")</f>
        <v>Diversified Support Services</v>
      </c>
      <c r="F116" s="9" t="str">
        <f>_xll.SNL.Clients.Office.Excel.Functions.SPG(A116, "NAICS_CODE", "Primary")</f>
        <v>561499 - All Other Business Support Services</v>
      </c>
      <c r="G116" s="9" t="str">
        <f>_xll.SNL.Clients.Office.Excel.Functions.SPG(A116, "SP_TOPICTAG")</f>
        <v>Computer Vision; Fleet Management; Car Sharing; Artificial Intelligence</v>
      </c>
      <c r="H116" s="5">
        <f>_xll.SNL.Clients.Office.Excel.Functions.SPG(A116, "SP_PCT_SHARES_OWNED_ALL_INSTITUTIONS")</f>
        <v>83.89</v>
      </c>
      <c r="I116" s="9" t="str">
        <f>_xll.SNL.Clients.Office.Excel.Functions.SPG(A116, "RD_CREDIT_RATING_GLOBAL", "Issuer Credit Rating", "Local Currency LT|0")</f>
        <v/>
      </c>
      <c r="J116" s="9" t="str">
        <f>_xll.SNL.Clients.Office.Excel.Functions.SPG(A116, "RD_CWOL_GLOBAL", "Issuer Credit Rating", "Local Currency LT|0")</f>
        <v/>
      </c>
      <c r="K116" s="9" t="str">
        <f>_xll.SNL.Clients.Office.Excel.Functions.SPG(A116, "RD_RATING_ACTION_GLOBAL", "Issuer Credit Rating", "Local Currency LT|0")</f>
        <v/>
      </c>
      <c r="L116" s="10" t="str">
        <f>_xll.SNL.Clients.Office.Excel.Functions.SPG(A116, "RD_LAST_REVIEW_DATE_GLOBAL", "Issuer Credit Rating", "Local Currency LT")</f>
        <v/>
      </c>
      <c r="M116" s="10" t="str">
        <f>_xll.SNL.Clients.Office.Excel.Functions.SPG(A116, "RD_CREDIT_RATING_DATE_GLOBAL", "Issuer Credit Rating", "Local Currency LT|0")</f>
        <v/>
      </c>
      <c r="N116" s="10" t="str">
        <f>_xll.SNL.Clients.Office.Excel.Functions.SPG(A116, "RD_CREDIT_WATCH_OUTLOOK_DATE_GLOBAL", "Issuer Credit Rating", "Local Currency LT|0")</f>
        <v/>
      </c>
    </row>
    <row r="117" spans="1:14">
      <c r="A117" s="11" t="s">
        <v>121</v>
      </c>
      <c r="B117" s="9" t="str">
        <f>_xll.SNL.Clients.Office.Excel.Functions.SPG(A117, "IQ_SECTOR")</f>
        <v>Information Technology</v>
      </c>
      <c r="C117" s="9" t="str">
        <f>_xll.SNL.Clients.Office.Excel.Functions.SPG(A117, "IQ_INDUSTRY_GROUP")</f>
        <v>Technology Hardware and Equipment</v>
      </c>
      <c r="D117" s="9" t="str">
        <f>_xll.SNL.Clients.Office.Excel.Functions.SPG(A117, "IQ_INDUSTRY")</f>
        <v>Electronic Equipment, Instruments and Components</v>
      </c>
      <c r="E117" s="9" t="str">
        <f>_xll.SNL.Clients.Office.Excel.Functions.SPG(A117, "IQ_PRIMARY_INDUSTRY")</f>
        <v>Electronic Components</v>
      </c>
      <c r="F117" s="9" t="str">
        <f>_xll.SNL.Clients.Office.Excel.Functions.SPG(A117, "NAICS_CODE", "Primary")</f>
        <v>334419 - Other Electronic Component Manufacturing</v>
      </c>
      <c r="G117" s="9" t="str">
        <f>_xll.SNL.Clients.Office.Excel.Functions.SPG(A117, "SP_TOPICTAG")</f>
        <v>Optical Infrastructure; Environmental Engineering; Sensors; Edge Computing; 3D Printing; Onshore and Offshore Wind</v>
      </c>
      <c r="H117" s="5">
        <f>_xll.SNL.Clients.Office.Excel.Functions.SPG(A117, "SP_PCT_SHARES_OWNED_ALL_INSTITUTIONS")</f>
        <v>77.12</v>
      </c>
      <c r="I117" s="9" t="str">
        <f>_xll.SNL.Clients.Office.Excel.Functions.SPG(A117, "RD_CREDIT_RATING_GLOBAL", "Issuer Credit Rating", "Local Currency LT|0")</f>
        <v>BBB+</v>
      </c>
      <c r="J117" s="9" t="str">
        <f>_xll.SNL.Clients.Office.Excel.Functions.SPG(A117, "RD_CWOL_GLOBAL", "Issuer Credit Rating", "Local Currency LT|0")</f>
        <v>Negative</v>
      </c>
      <c r="K117" s="9" t="str">
        <f>_xll.SNL.Clients.Office.Excel.Functions.SPG(A117, "RD_RATING_ACTION_GLOBAL", "Issuer Credit Rating", "Local Currency LT|0")</f>
        <v>CreditWatch/Outlook (02/16/2024)</v>
      </c>
      <c r="L117" s="10">
        <f>_xll.SNL.Clients.Office.Excel.Functions.SPG(A117, "RD_LAST_REVIEW_DATE_GLOBAL", "Issuer Credit Rating", "Local Currency LT")</f>
        <v>45384</v>
      </c>
      <c r="M117" s="10">
        <f>_xll.SNL.Clients.Office.Excel.Functions.SPG(A117, "RD_CREDIT_RATING_DATE_GLOBAL", "Issuer Credit Rating", "Local Currency LT|0")</f>
        <v>42304</v>
      </c>
      <c r="N117" s="10">
        <f>_xll.SNL.Clients.Office.Excel.Functions.SPG(A117, "RD_CREDIT_WATCH_OUTLOOK_DATE_GLOBAL", "Issuer Credit Rating", "Local Currency LT|0")</f>
        <v>45338</v>
      </c>
    </row>
    <row r="118" spans="1:14">
      <c r="A118" s="11" t="s">
        <v>122</v>
      </c>
      <c r="B118" s="9" t="str">
        <f>_xll.SNL.Clients.Office.Excel.Functions.SPG(A118, "IQ_SECTOR")</f>
        <v>Financials</v>
      </c>
      <c r="C118" s="9" t="str">
        <f>_xll.SNL.Clients.Office.Excel.Functions.SPG(A118, "IQ_INDUSTRY_GROUP")</f>
        <v>Financial Services</v>
      </c>
      <c r="D118" s="9" t="str">
        <f>_xll.SNL.Clients.Office.Excel.Functions.SPG(A118, "IQ_INDUSTRY")</f>
        <v>Financial Services</v>
      </c>
      <c r="E118" s="9" t="str">
        <f>_xll.SNL.Clients.Office.Excel.Functions.SPG(A118, "IQ_PRIMARY_INDUSTRY")</f>
        <v>Transaction and Payment Processing Services</v>
      </c>
      <c r="F118" s="9" t="str">
        <f>_xll.SNL.Clients.Office.Excel.Functions.SPG(A118, "NAICS_CODE", "Primary")</f>
        <v>513210 - Software Publishers</v>
      </c>
      <c r="G118" s="9" t="str">
        <f>_xll.SNL.Clients.Office.Excel.Functions.SPG(A118, "SP_TOPICTAG")</f>
        <v>Anti-Fraud; Data Protection; Process Automation; Payment Facilitator Enablers</v>
      </c>
      <c r="H118" s="5">
        <f>_xll.SNL.Clients.Office.Excel.Functions.SPG(A118, "SP_PCT_SHARES_OWNED_ALL_INSTITUTIONS")</f>
        <v>88.84</v>
      </c>
      <c r="I118" s="9" t="str">
        <f>_xll.SNL.Clients.Office.Excel.Functions.SPG(A118, "RD_CREDIT_RATING_GLOBAL", "Issuer Credit Rating", "Local Currency LT|0")</f>
        <v>BB+</v>
      </c>
      <c r="J118" s="9" t="str">
        <f>_xll.SNL.Clients.Office.Excel.Functions.SPG(A118, "RD_CWOL_GLOBAL", "Issuer Credit Rating", "Local Currency LT|0")</f>
        <v>Stable</v>
      </c>
      <c r="K118" s="9" t="str">
        <f>_xll.SNL.Clients.Office.Excel.Functions.SPG(A118, "RD_RATING_ACTION_GLOBAL", "Issuer Credit Rating", "Local Currency LT|0")</f>
        <v>CreditWatch/Outlook (10/18/2022)</v>
      </c>
      <c r="L118" s="10">
        <f>_xll.SNL.Clients.Office.Excel.Functions.SPG(A118, "RD_LAST_REVIEW_DATE_GLOBAL", "Issuer Credit Rating", "Local Currency LT")</f>
        <v>45492</v>
      </c>
      <c r="M118" s="10">
        <f>_xll.SNL.Clients.Office.Excel.Functions.SPG(A118, "RD_CREDIT_RATING_DATE_GLOBAL", "Issuer Credit Rating", "Local Currency LT|0")</f>
        <v>41890</v>
      </c>
      <c r="N118" s="10">
        <f>_xll.SNL.Clients.Office.Excel.Functions.SPG(A118, "RD_CREDIT_WATCH_OUTLOOK_DATE_GLOBAL", "Issuer Credit Rating", "Local Currency LT|0")</f>
        <v>44852</v>
      </c>
    </row>
    <row r="119" spans="1:14">
      <c r="A119" s="11" t="s">
        <v>123</v>
      </c>
      <c r="B119" s="9" t="str">
        <f>_xll.SNL.Clients.Office.Excel.Functions.SPG(A119, "IQ_SECTOR")</f>
        <v>Materials</v>
      </c>
      <c r="C119" s="9" t="str">
        <f>_xll.SNL.Clients.Office.Excel.Functions.SPG(A119, "IQ_INDUSTRY_GROUP")</f>
        <v>Materials</v>
      </c>
      <c r="D119" s="9" t="str">
        <f>_xll.SNL.Clients.Office.Excel.Functions.SPG(A119, "IQ_INDUSTRY")</f>
        <v>Chemicals</v>
      </c>
      <c r="E119" s="9" t="str">
        <f>_xll.SNL.Clients.Office.Excel.Functions.SPG(A119, "IQ_PRIMARY_INDUSTRY")</f>
        <v>Fertilizers and Agricultural Chemicals</v>
      </c>
      <c r="F119" s="9" t="str">
        <f>_xll.SNL.Clients.Office.Excel.Functions.SPG(A119, "NAICS_CODE", "Primary")</f>
        <v>32531 - Fertilizer and Compost Manufacturing</v>
      </c>
      <c r="G119" s="9" t="str">
        <f>_xll.SNL.Clients.Office.Excel.Functions.SPG(A119, "SP_TOPICTAG")</f>
        <v>Farming; Horticulture</v>
      </c>
      <c r="H119" s="5">
        <f>_xll.SNL.Clients.Office.Excel.Functions.SPG(A119, "SP_PCT_SHARES_OWNED_ALL_INSTITUTIONS")</f>
        <v>85.45</v>
      </c>
      <c r="I119" s="9" t="str">
        <f>_xll.SNL.Clients.Office.Excel.Functions.SPG(A119, "RD_CREDIT_RATING_GLOBAL", "Issuer Credit Rating", "Local Currency LT|0")</f>
        <v>A-</v>
      </c>
      <c r="J119" s="9" t="str">
        <f>_xll.SNL.Clients.Office.Excel.Functions.SPG(A119, "RD_CWOL_GLOBAL", "Issuer Credit Rating", "Local Currency LT|0")</f>
        <v>Stable</v>
      </c>
      <c r="K119" s="9" t="str">
        <f>_xll.SNL.Clients.Office.Excel.Functions.SPG(A119, "RD_RATING_ACTION_GLOBAL", "Issuer Credit Rating", "Local Currency LT|0")</f>
        <v>New Rating | CreditWatch/Outlook (06/03/2019)</v>
      </c>
      <c r="L119" s="10">
        <f>_xll.SNL.Clients.Office.Excel.Functions.SPG(A119, "RD_LAST_REVIEW_DATE_GLOBAL", "Issuer Credit Rating", "Local Currency LT")</f>
        <v>45618</v>
      </c>
      <c r="M119" s="10">
        <f>_xll.SNL.Clients.Office.Excel.Functions.SPG(A119, "RD_CREDIT_RATING_DATE_GLOBAL", "Issuer Credit Rating", "Local Currency LT|0")</f>
        <v>43619</v>
      </c>
      <c r="N119" s="10">
        <f>_xll.SNL.Clients.Office.Excel.Functions.SPG(A119, "RD_CREDIT_WATCH_OUTLOOK_DATE_GLOBAL", "Issuer Credit Rating", "Local Currency LT|0")</f>
        <v>43619</v>
      </c>
    </row>
    <row r="120" spans="1:14">
      <c r="A120" s="11" t="s">
        <v>124</v>
      </c>
      <c r="B120" s="9" t="str">
        <f>_xll.SNL.Clients.Office.Excel.Functions.SPG(A120, "IQ_SECTOR")</f>
        <v>Real Estate</v>
      </c>
      <c r="C120" s="9" t="str">
        <f>_xll.SNL.Clients.Office.Excel.Functions.SPG(A120, "IQ_INDUSTRY_GROUP")</f>
        <v>Real Estate Management and Development</v>
      </c>
      <c r="D120" s="9" t="str">
        <f>_xll.SNL.Clients.Office.Excel.Functions.SPG(A120, "IQ_INDUSTRY")</f>
        <v>Real Estate Management and Development</v>
      </c>
      <c r="E120" s="9" t="str">
        <f>_xll.SNL.Clients.Office.Excel.Functions.SPG(A120, "IQ_PRIMARY_INDUSTRY")</f>
        <v>Real Estate Services</v>
      </c>
      <c r="F120" s="9" t="str">
        <f>_xll.SNL.Clients.Office.Excel.Functions.SPG(A120, "NAICS_CODE", "Primary")</f>
        <v>541611 - Administrative Management and General Management Consulting Services</v>
      </c>
      <c r="G120" s="9" t="str">
        <f>_xll.SNL.Clients.Office.Excel.Functions.SPG(A120, "SP_TOPICTAG")</f>
        <v>Data Integration; Digital Media; Customer Analytics; Data Protection; Real Estate Technology; Artificial Intelligence</v>
      </c>
      <c r="H120" s="5">
        <f>_xll.SNL.Clients.Office.Excel.Functions.SPG(A120, "SP_PCT_SHARES_OWNED_ALL_INSTITUTIONS")</f>
        <v>98</v>
      </c>
      <c r="I120" s="9" t="str">
        <f>_xll.SNL.Clients.Office.Excel.Functions.SPG(A120, "RD_CREDIT_RATING_GLOBAL", "Issuer Credit Rating", "Local Currency LT|0")</f>
        <v>BB+</v>
      </c>
      <c r="J120" s="9" t="str">
        <f>_xll.SNL.Clients.Office.Excel.Functions.SPG(A120, "RD_CWOL_GLOBAL", "Issuer Credit Rating", "Local Currency LT|0")</f>
        <v>Stable</v>
      </c>
      <c r="K120" s="9" t="str">
        <f>_xll.SNL.Clients.Office.Excel.Functions.SPG(A120, "RD_RATING_ACTION_GLOBAL", "Issuer Credit Rating", "Local Currency LT|0")</f>
        <v>CreditWatch/Outlook (05/02/2023)</v>
      </c>
      <c r="L120" s="10">
        <f>_xll.SNL.Clients.Office.Excel.Functions.SPG(A120, "RD_LAST_REVIEW_DATE_GLOBAL", "Issuer Credit Rating", "Local Currency LT")</f>
        <v>45378</v>
      </c>
      <c r="M120" s="10">
        <f>_xll.SNL.Clients.Office.Excel.Functions.SPG(A120, "RD_CREDIT_RATING_DATE_GLOBAL", "Issuer Credit Rating", "Local Currency LT|0")</f>
        <v>44006</v>
      </c>
      <c r="N120" s="10">
        <f>_xll.SNL.Clients.Office.Excel.Functions.SPG(A120, "RD_CREDIT_WATCH_OUTLOOK_DATE_GLOBAL", "Issuer Credit Rating", "Local Currency LT|0")</f>
        <v>45048</v>
      </c>
    </row>
    <row r="121" spans="1:14">
      <c r="A121" s="11" t="s">
        <v>125</v>
      </c>
      <c r="B121" s="9" t="str">
        <f>_xll.SNL.Clients.Office.Excel.Functions.SPG(A121, "IQ_SECTOR")</f>
        <v>Consumer Staples</v>
      </c>
      <c r="C121" s="9" t="str">
        <f>_xll.SNL.Clients.Office.Excel.Functions.SPG(A121, "IQ_INDUSTRY_GROUP")</f>
        <v>Consumer Staples Distribution and Retail</v>
      </c>
      <c r="D121" s="9" t="str">
        <f>_xll.SNL.Clients.Office.Excel.Functions.SPG(A121, "IQ_INDUSTRY")</f>
        <v>Consumer Staples Distribution and Retail</v>
      </c>
      <c r="E121" s="9" t="str">
        <f>_xll.SNL.Clients.Office.Excel.Functions.SPG(A121, "IQ_PRIMARY_INDUSTRY")</f>
        <v>Consumer Staples Merchandise Retail</v>
      </c>
      <c r="F121" s="9" t="str">
        <f>_xll.SNL.Clients.Office.Excel.Functions.SPG(A121, "NAICS_CODE", "Primary")</f>
        <v>455211 - Warehouse Clubs and Supercenters</v>
      </c>
      <c r="G121" s="9" t="str">
        <f>_xll.SNL.Clients.Office.Excel.Functions.SPG(A121, "SP_TOPICTAG")</f>
        <v>Fast-Moving Consumer Goods; Food Delivery; Freight Service; Online Grocery; Utility Scale Solar</v>
      </c>
      <c r="H121" s="5">
        <f>_xll.SNL.Clients.Office.Excel.Functions.SPG(A121, "SP_PCT_SHARES_OWNED_ALL_INSTITUTIONS")</f>
        <v>69.09</v>
      </c>
      <c r="I121" s="9" t="str">
        <f>_xll.SNL.Clients.Office.Excel.Functions.SPG(A121, "RD_CREDIT_RATING_GLOBAL", "Issuer Credit Rating", "Local Currency LT|0")</f>
        <v>AA</v>
      </c>
      <c r="J121" s="9" t="str">
        <f>_xll.SNL.Clients.Office.Excel.Functions.SPG(A121, "RD_CWOL_GLOBAL", "Issuer Credit Rating", "Local Currency LT|0")</f>
        <v>Stable</v>
      </c>
      <c r="K121" s="9" t="str">
        <f>_xll.SNL.Clients.Office.Excel.Functions.SPG(A121, "RD_RATING_ACTION_GLOBAL", "Issuer Credit Rating", "Local Currency LT|0")</f>
        <v>Upgrade | CreditWatch/Outlook (01/21/2025)</v>
      </c>
      <c r="L121" s="10">
        <f>_xll.SNL.Clients.Office.Excel.Functions.SPG(A121, "RD_LAST_REVIEW_DATE_GLOBAL", "Issuer Credit Rating", "Local Currency LT")</f>
        <v>45678</v>
      </c>
      <c r="M121" s="10">
        <f>_xll.SNL.Clients.Office.Excel.Functions.SPG(A121, "RD_CREDIT_RATING_DATE_GLOBAL", "Issuer Credit Rating", "Local Currency LT|0")</f>
        <v>45678</v>
      </c>
      <c r="N121" s="10">
        <f>_xll.SNL.Clients.Office.Excel.Functions.SPG(A121, "RD_CREDIT_WATCH_OUTLOOK_DATE_GLOBAL", "Issuer Credit Rating", "Local Currency LT|0")</f>
        <v>45678</v>
      </c>
    </row>
    <row r="122" spans="1:14">
      <c r="A122" s="11" t="s">
        <v>126</v>
      </c>
      <c r="B122" s="9" t="str">
        <f>_xll.SNL.Clients.Office.Excel.Functions.SPG(A122, "IQ_SECTOR")</f>
        <v>Energy</v>
      </c>
      <c r="C122" s="9" t="str">
        <f>_xll.SNL.Clients.Office.Excel.Functions.SPG(A122, "IQ_INDUSTRY_GROUP")</f>
        <v>Energy</v>
      </c>
      <c r="D122" s="9" t="str">
        <f>_xll.SNL.Clients.Office.Excel.Functions.SPG(A122, "IQ_INDUSTRY")</f>
        <v>Oil, Gas and Consumable Fuels</v>
      </c>
      <c r="E122" s="9" t="str">
        <f>_xll.SNL.Clients.Office.Excel.Functions.SPG(A122, "IQ_PRIMARY_INDUSTRY")</f>
        <v>Oil and Gas Exploration and Production</v>
      </c>
      <c r="F122" s="9" t="str">
        <f>_xll.SNL.Clients.Office.Excel.Functions.SPG(A122, "NAICS_CODE", "Primary")</f>
        <v>2111 - Oil and Gas Extraction</v>
      </c>
      <c r="G122" s="9" t="str">
        <f>_xll.SNL.Clients.Office.Excel.Functions.SPG(A122, "SP_TOPICTAG")</f>
        <v>Environmental Engineering</v>
      </c>
      <c r="H122" s="5">
        <f>_xll.SNL.Clients.Office.Excel.Functions.SPG(A122, "SP_PCT_SHARES_OWNED_ALL_INSTITUTIONS")</f>
        <v>93.08</v>
      </c>
      <c r="I122" s="9" t="str">
        <f>_xll.SNL.Clients.Office.Excel.Functions.SPG(A122, "RD_CREDIT_RATING_GLOBAL", "Issuer Credit Rating", "Local Currency LT|0")</f>
        <v>BBB</v>
      </c>
      <c r="J122" s="9" t="str">
        <f>_xll.SNL.Clients.Office.Excel.Functions.SPG(A122, "RD_CWOL_GLOBAL", "Issuer Credit Rating", "Local Currency LT|0")</f>
        <v>Stable</v>
      </c>
      <c r="K122" s="9" t="str">
        <f>_xll.SNL.Clients.Office.Excel.Functions.SPG(A122, "RD_RATING_ACTION_GLOBAL", "Issuer Credit Rating", "Local Currency LT|0")</f>
        <v>New Rating | CreditWatch/Outlook (10/07/2021)</v>
      </c>
      <c r="L122" s="10">
        <f>_xll.SNL.Clients.Office.Excel.Functions.SPG(A122, "RD_LAST_REVIEW_DATE_GLOBAL", "Issuer Credit Rating", "Local Currency LT")</f>
        <v>45525</v>
      </c>
      <c r="M122" s="10">
        <f>_xll.SNL.Clients.Office.Excel.Functions.SPG(A122, "RD_CREDIT_RATING_DATE_GLOBAL", "Issuer Credit Rating", "Local Currency LT|0")</f>
        <v>44476</v>
      </c>
      <c r="N122" s="10">
        <f>_xll.SNL.Clients.Office.Excel.Functions.SPG(A122, "RD_CREDIT_WATCH_OUTLOOK_DATE_GLOBAL", "Issuer Credit Rating", "Local Currency LT|0")</f>
        <v>44476</v>
      </c>
    </row>
    <row r="123" spans="1:14">
      <c r="A123" s="11" t="s">
        <v>127</v>
      </c>
      <c r="B123" s="9" t="str">
        <f>_xll.SNL.Clients.Office.Excel.Functions.SPG(A123, "IQ_SECTOR")</f>
        <v>Information Technology</v>
      </c>
      <c r="C123" s="9" t="str">
        <f>_xll.SNL.Clients.Office.Excel.Functions.SPG(A123, "IQ_INDUSTRY_GROUP")</f>
        <v>Software and Services</v>
      </c>
      <c r="D123" s="9" t="str">
        <f>_xll.SNL.Clients.Office.Excel.Functions.SPG(A123, "IQ_INDUSTRY")</f>
        <v>Software</v>
      </c>
      <c r="E123" s="9" t="str">
        <f>_xll.SNL.Clients.Office.Excel.Functions.SPG(A123, "IQ_PRIMARY_INDUSTRY")</f>
        <v>Systems Software</v>
      </c>
      <c r="F123" s="9" t="str">
        <f>_xll.SNL.Clients.Office.Excel.Functions.SPG(A123, "NAICS_CODE", "Primary")</f>
        <v>513210 - Software Publishers</v>
      </c>
      <c r="G123" s="9" t="str">
        <f>_xll.SNL.Clients.Office.Excel.Functions.SPG(A123, "SP_TOPICTAG")</f>
        <v>Authentication; Endpoint Security Integrity; Data Protection; Cloud Infrastructure; Cloud Security; Network Security; Security Management</v>
      </c>
      <c r="H123" s="5">
        <f>_xll.SNL.Clients.Office.Excel.Functions.SPG(A123, "SP_PCT_SHARES_OWNED_ALL_INSTITUTIONS")</f>
        <v>73.92</v>
      </c>
      <c r="I123" s="9" t="str">
        <f>_xll.SNL.Clients.Office.Excel.Functions.SPG(A123, "RD_CREDIT_RATING_GLOBAL", "Issuer Credit Rating", "Local Currency LT|0")</f>
        <v>BB+</v>
      </c>
      <c r="J123" s="9" t="str">
        <f>_xll.SNL.Clients.Office.Excel.Functions.SPG(A123, "RD_CWOL_GLOBAL", "Issuer Credit Rating", "Local Currency LT|0")</f>
        <v>Stable</v>
      </c>
      <c r="K123" s="9" t="str">
        <f>_xll.SNL.Clients.Office.Excel.Functions.SPG(A123, "RD_RATING_ACTION_GLOBAL", "Issuer Credit Rating", "Local Currency LT|0")</f>
        <v>New Rating | CreditWatch/Outlook (01/11/2021)</v>
      </c>
      <c r="L123" s="10">
        <f>_xll.SNL.Clients.Office.Excel.Functions.SPG(A123, "RD_LAST_REVIEW_DATE_GLOBAL", "Issuer Credit Rating", "Local Currency LT")</f>
        <v>45678</v>
      </c>
      <c r="M123" s="10">
        <f>_xll.SNL.Clients.Office.Excel.Functions.SPG(A123, "RD_CREDIT_RATING_DATE_GLOBAL", "Issuer Credit Rating", "Local Currency LT|0")</f>
        <v>44207</v>
      </c>
      <c r="N123" s="10">
        <f>_xll.SNL.Clients.Office.Excel.Functions.SPG(A123, "RD_CREDIT_WATCH_OUTLOOK_DATE_GLOBAL", "Issuer Credit Rating", "Local Currency LT|0")</f>
        <v>44207</v>
      </c>
    </row>
    <row r="124" spans="1:14">
      <c r="A124" s="11" t="s">
        <v>128</v>
      </c>
      <c r="B124" s="9" t="str">
        <f>_xll.SNL.Clients.Office.Excel.Functions.SPG(A124, "IQ_SECTOR")</f>
        <v>Real Estate</v>
      </c>
      <c r="C124" s="9" t="str">
        <f>_xll.SNL.Clients.Office.Excel.Functions.SPG(A124, "IQ_INDUSTRY_GROUP")</f>
        <v>Equity Real Estate Investment Trusts (REITs)</v>
      </c>
      <c r="D124" s="9" t="str">
        <f>_xll.SNL.Clients.Office.Excel.Functions.SPG(A124, "IQ_INDUSTRY")</f>
        <v>Specialized REITs</v>
      </c>
      <c r="E124" s="9" t="str">
        <f>_xll.SNL.Clients.Office.Excel.Functions.SPG(A124, "IQ_PRIMARY_INDUSTRY")</f>
        <v>Telecom Tower REITs</v>
      </c>
      <c r="F124" s="9" t="str">
        <f>_xll.SNL.Clients.Office.Excel.Functions.SPG(A124, "NAICS_CODE", "Primary")</f>
        <v>334220 - Radio and Television Broadcasting and Wireless Communications Equipment Manufacturing</v>
      </c>
      <c r="G124" s="9" t="str">
        <f>_xll.SNL.Clients.Office.Excel.Functions.SPG(A124, "SP_TOPICTAG")</f>
        <v>Network Backbone; Edge Computing; 5G</v>
      </c>
      <c r="H124" s="5">
        <f>_xll.SNL.Clients.Office.Excel.Functions.SPG(A124, "SP_PCT_SHARES_OWNED_ALL_INSTITUTIONS")</f>
        <v>112.13</v>
      </c>
      <c r="I124" s="9" t="str">
        <f>_xll.SNL.Clients.Office.Excel.Functions.SPG(A124, "RD_CREDIT_RATING_GLOBAL", "Issuer Credit Rating", "Local Currency LT|0")</f>
        <v>BBB</v>
      </c>
      <c r="J124" s="9" t="str">
        <f>_xll.SNL.Clients.Office.Excel.Functions.SPG(A124, "RD_CWOL_GLOBAL", "Issuer Credit Rating", "Local Currency LT|0")</f>
        <v>Stable</v>
      </c>
      <c r="K124" s="9" t="str">
        <f>_xll.SNL.Clients.Office.Excel.Functions.SPG(A124, "RD_RATING_ACTION_GLOBAL", "Issuer Credit Rating", "Local Currency LT|0")</f>
        <v>Upgrade | CreditWatch/Outlook (11/21/2022)</v>
      </c>
      <c r="L124" s="10">
        <f>_xll.SNL.Clients.Office.Excel.Functions.SPG(A124, "RD_LAST_REVIEW_DATE_GLOBAL", "Issuer Credit Rating", "Local Currency LT")</f>
        <v>45481</v>
      </c>
      <c r="M124" s="10">
        <f>_xll.SNL.Clients.Office.Excel.Functions.SPG(A124, "RD_CREDIT_RATING_DATE_GLOBAL", "Issuer Credit Rating", "Local Currency LT|0")</f>
        <v>44886</v>
      </c>
      <c r="N124" s="10">
        <f>_xll.SNL.Clients.Office.Excel.Functions.SPG(A124, "RD_CREDIT_WATCH_OUTLOOK_DATE_GLOBAL", "Issuer Credit Rating", "Local Currency LT|0")</f>
        <v>44886</v>
      </c>
    </row>
    <row r="125" spans="1:14">
      <c r="A125" s="11" t="s">
        <v>129</v>
      </c>
      <c r="B125" s="9" t="str">
        <f>_xll.SNL.Clients.Office.Excel.Functions.SPG(A125, "IQ_SECTOR")</f>
        <v>Industrials</v>
      </c>
      <c r="C125" s="9" t="str">
        <f>_xll.SNL.Clients.Office.Excel.Functions.SPG(A125, "IQ_INDUSTRY_GROUP")</f>
        <v>Transportation</v>
      </c>
      <c r="D125" s="9" t="str">
        <f>_xll.SNL.Clients.Office.Excel.Functions.SPG(A125, "IQ_INDUSTRY")</f>
        <v>Ground Transportation</v>
      </c>
      <c r="E125" s="9" t="str">
        <f>_xll.SNL.Clients.Office.Excel.Functions.SPG(A125, "IQ_PRIMARY_INDUSTRY")</f>
        <v>Rail Transportation</v>
      </c>
      <c r="F125" s="9" t="str">
        <f>_xll.SNL.Clients.Office.Excel.Functions.SPG(A125, "NAICS_CODE", "Primary")</f>
        <v>482111 - Line-Haul Railroads</v>
      </c>
      <c r="G125" s="9" t="str">
        <f>_xll.SNL.Clients.Office.Excel.Functions.SPG(A125, "SP_TOPICTAG")</f>
        <v>Fleet Management; Freight Service; Industrial Automation</v>
      </c>
      <c r="H125" s="5">
        <f>_xll.SNL.Clients.Office.Excel.Functions.SPG(A125, "SP_PCT_SHARES_OWNED_ALL_INSTITUTIONS")</f>
        <v>75.599999999999994</v>
      </c>
      <c r="I125" s="9" t="str">
        <f>_xll.SNL.Clients.Office.Excel.Functions.SPG(A125, "RD_CREDIT_RATING_GLOBAL", "Issuer Credit Rating", "Local Currency LT|0")</f>
        <v>BBB+</v>
      </c>
      <c r="J125" s="9" t="str">
        <f>_xll.SNL.Clients.Office.Excel.Functions.SPG(A125, "RD_CWOL_GLOBAL", "Issuer Credit Rating", "Local Currency LT|0")</f>
        <v>Stable</v>
      </c>
      <c r="K125" s="9" t="str">
        <f>_xll.SNL.Clients.Office.Excel.Functions.SPG(A125, "RD_RATING_ACTION_GLOBAL", "Issuer Credit Rating", "Local Currency LT|0")</f>
        <v>Upgrade | CreditWatch/Outlook (10/31/2013)</v>
      </c>
      <c r="L125" s="10">
        <f>_xll.SNL.Clients.Office.Excel.Functions.SPG(A125, "RD_LAST_REVIEW_DATE_GLOBAL", "Issuer Credit Rating", "Local Currency LT")</f>
        <v>45369</v>
      </c>
      <c r="M125" s="10">
        <f>_xll.SNL.Clients.Office.Excel.Functions.SPG(A125, "RD_CREDIT_RATING_DATE_GLOBAL", "Issuer Credit Rating", "Local Currency LT|0")</f>
        <v>41578</v>
      </c>
      <c r="N125" s="10">
        <f>_xll.SNL.Clients.Office.Excel.Functions.SPG(A125, "RD_CREDIT_WATCH_OUTLOOK_DATE_GLOBAL", "Issuer Credit Rating", "Local Currency LT|0")</f>
        <v>41578</v>
      </c>
    </row>
    <row r="126" spans="1:14">
      <c r="A126" s="11" t="s">
        <v>130</v>
      </c>
      <c r="B126" s="9" t="str">
        <f>_xll.SNL.Clients.Office.Excel.Functions.SPG(A126, "IQ_SECTOR")</f>
        <v>Industrials</v>
      </c>
      <c r="C126" s="9" t="str">
        <f>_xll.SNL.Clients.Office.Excel.Functions.SPG(A126, "IQ_INDUSTRY_GROUP")</f>
        <v>Capital Goods</v>
      </c>
      <c r="D126" s="9" t="str">
        <f>_xll.SNL.Clients.Office.Excel.Functions.SPG(A126, "IQ_INDUSTRY")</f>
        <v>Machinery</v>
      </c>
      <c r="E126" s="9" t="str">
        <f>_xll.SNL.Clients.Office.Excel.Functions.SPG(A126, "IQ_PRIMARY_INDUSTRY")</f>
        <v>Construction Machinery and Heavy Transportation Equipment</v>
      </c>
      <c r="F126" s="9" t="str">
        <f>_xll.SNL.Clients.Office.Excel.Functions.SPG(A126, "NAICS_CODE", "Primary")</f>
        <v>333618 - Other Engine Equipment Manufacturing</v>
      </c>
      <c r="G126" s="9" t="str">
        <f>_xll.SNL.Clients.Office.Excel.Functions.SPG(A126, "SP_TOPICTAG")</f>
        <v>Clean Energy; Energy Efficiency; Energy Storage; Freight Service; Fuel Cells; Industrial Automation; CleanTech; Utility Scale Solar</v>
      </c>
      <c r="H126" s="5">
        <f>_xll.SNL.Clients.Office.Excel.Functions.SPG(A126, "SP_PCT_SHARES_OWNED_ALL_INSTITUTIONS")</f>
        <v>87.03</v>
      </c>
      <c r="I126" s="9" t="str">
        <f>_xll.SNL.Clients.Office.Excel.Functions.SPG(A126, "RD_CREDIT_RATING_GLOBAL", "Issuer Credit Rating", "Local Currency LT|0")</f>
        <v>A</v>
      </c>
      <c r="J126" s="9" t="str">
        <f>_xll.SNL.Clients.Office.Excel.Functions.SPG(A126, "RD_CWOL_GLOBAL", "Issuer Credit Rating", "Local Currency LT|0")</f>
        <v>Stable</v>
      </c>
      <c r="K126" s="9" t="str">
        <f>_xll.SNL.Clients.Office.Excel.Functions.SPG(A126, "RD_RATING_ACTION_GLOBAL", "Issuer Credit Rating", "Local Currency LT|0")</f>
        <v>Downgrade | CreditWatch/Outlook (02/01/2024)</v>
      </c>
      <c r="L126" s="10">
        <f>_xll.SNL.Clients.Office.Excel.Functions.SPG(A126, "RD_LAST_REVIEW_DATE_GLOBAL", "Issuer Credit Rating", "Local Currency LT")</f>
        <v>45327</v>
      </c>
      <c r="M126" s="10">
        <f>_xll.SNL.Clients.Office.Excel.Functions.SPG(A126, "RD_CREDIT_RATING_DATE_GLOBAL", "Issuer Credit Rating", "Local Currency LT|0")</f>
        <v>45323</v>
      </c>
      <c r="N126" s="10">
        <f>_xll.SNL.Clients.Office.Excel.Functions.SPG(A126, "RD_CREDIT_WATCH_OUTLOOK_DATE_GLOBAL", "Issuer Credit Rating", "Local Currency LT|0")</f>
        <v>45323</v>
      </c>
    </row>
    <row r="127" spans="1:14">
      <c r="A127" s="11" t="s">
        <v>131</v>
      </c>
      <c r="B127" s="9" t="str">
        <f>_xll.SNL.Clients.Office.Excel.Functions.SPG(A127, "IQ_SECTOR")</f>
        <v>Health Care</v>
      </c>
      <c r="C127" s="9" t="str">
        <f>_xll.SNL.Clients.Office.Excel.Functions.SPG(A127, "IQ_INDUSTRY_GROUP")</f>
        <v>Health Care Equipment and Services</v>
      </c>
      <c r="D127" s="9" t="str">
        <f>_xll.SNL.Clients.Office.Excel.Functions.SPG(A127, "IQ_INDUSTRY")</f>
        <v>Health Care Providers and Services</v>
      </c>
      <c r="E127" s="9" t="str">
        <f>_xll.SNL.Clients.Office.Excel.Functions.SPG(A127, "IQ_PRIMARY_INDUSTRY")</f>
        <v>Health Care Services</v>
      </c>
      <c r="F127" s="9" t="str">
        <f>_xll.SNL.Clients.Office.Excel.Functions.SPG(A127, "NAICS_CODE", "Primary")</f>
        <v>62 - Health Care and Social Assistance</v>
      </c>
      <c r="G127" s="9" t="str">
        <f>_xll.SNL.Clients.Office.Excel.Functions.SPG(A127, "SP_TOPICTAG")</f>
        <v>Lifestyle; MHealth</v>
      </c>
      <c r="H127" s="5">
        <f>_xll.SNL.Clients.Office.Excel.Functions.SPG(A127, "SP_PCT_SHARES_OWNED_ALL_INSTITUTIONS")</f>
        <v>83.07</v>
      </c>
      <c r="I127" s="9" t="str">
        <f>_xll.SNL.Clients.Office.Excel.Functions.SPG(A127, "RD_CREDIT_RATING_GLOBAL", "Issuer Credit Rating", "Local Currency LT|0")</f>
        <v>BBB</v>
      </c>
      <c r="J127" s="9" t="str">
        <f>_xll.SNL.Clients.Office.Excel.Functions.SPG(A127, "RD_CWOL_GLOBAL", "Issuer Credit Rating", "Local Currency LT|0")</f>
        <v>Negative</v>
      </c>
      <c r="K127" s="9" t="str">
        <f>_xll.SNL.Clients.Office.Excel.Functions.SPG(A127, "RD_RATING_ACTION_GLOBAL", "Issuer Credit Rating", "Local Currency LT|0")</f>
        <v>CreditWatch/Outlook (08/22/2024)</v>
      </c>
      <c r="L127" s="10">
        <f>_xll.SNL.Clients.Office.Excel.Functions.SPG(A127, "RD_LAST_REVIEW_DATE_GLOBAL", "Issuer Credit Rating", "Local Currency LT")</f>
        <v>45526</v>
      </c>
      <c r="M127" s="10">
        <f>_xll.SNL.Clients.Office.Excel.Functions.SPG(A127, "RD_CREDIT_RATING_DATE_GLOBAL", "Issuer Credit Rating", "Local Currency LT|0")</f>
        <v>43165</v>
      </c>
      <c r="N127" s="10">
        <f>_xll.SNL.Clients.Office.Excel.Functions.SPG(A127, "RD_CREDIT_WATCH_OUTLOOK_DATE_GLOBAL", "Issuer Credit Rating", "Local Currency LT|0")</f>
        <v>45526</v>
      </c>
    </row>
    <row r="128" spans="1:14">
      <c r="A128" s="11" t="s">
        <v>132</v>
      </c>
      <c r="B128" s="9" t="str">
        <f>_xll.SNL.Clients.Office.Excel.Functions.SPG(A128, "IQ_SECTOR")</f>
        <v>Consumer Discretionary</v>
      </c>
      <c r="C128" s="9" t="str">
        <f>_xll.SNL.Clients.Office.Excel.Functions.SPG(A128, "IQ_INDUSTRY_GROUP")</f>
        <v>Consumer Durables and Apparel</v>
      </c>
      <c r="D128" s="9" t="str">
        <f>_xll.SNL.Clients.Office.Excel.Functions.SPG(A128, "IQ_INDUSTRY")</f>
        <v>Household Durables</v>
      </c>
      <c r="E128" s="9" t="str">
        <f>_xll.SNL.Clients.Office.Excel.Functions.SPG(A128, "IQ_PRIMARY_INDUSTRY")</f>
        <v>Homebuilding</v>
      </c>
      <c r="F128" s="9" t="str">
        <f>_xll.SNL.Clients.Office.Excel.Functions.SPG(A128, "NAICS_CODE", "Primary")</f>
        <v>236117 - New Housing For-Sale Builders</v>
      </c>
      <c r="G128" s="9" t="str">
        <f>_xll.SNL.Clients.Office.Excel.Functions.SPG(A128, "SP_TOPICTAG")</f>
        <v>Home Improvement</v>
      </c>
      <c r="H128" s="5">
        <f>_xll.SNL.Clients.Office.Excel.Functions.SPG(A128, "SP_PCT_SHARES_OWNED_ALL_INSTITUTIONS")</f>
        <v>84.78</v>
      </c>
      <c r="I128" s="9" t="str">
        <f>_xll.SNL.Clients.Office.Excel.Functions.SPG(A128, "RD_CREDIT_RATING_GLOBAL", "Issuer Credit Rating", "Local Currency LT|0")</f>
        <v>BBB+</v>
      </c>
      <c r="J128" s="9" t="str">
        <f>_xll.SNL.Clients.Office.Excel.Functions.SPG(A128, "RD_CWOL_GLOBAL", "Issuer Credit Rating", "Local Currency LT|0")</f>
        <v>Stable</v>
      </c>
      <c r="K128" s="9" t="str">
        <f>_xll.SNL.Clients.Office.Excel.Functions.SPG(A128, "RD_RATING_ACTION_GLOBAL", "Issuer Credit Rating", "Local Currency LT|0")</f>
        <v>Upgrade | CreditWatch/Outlook (07/27/2023)</v>
      </c>
      <c r="L128" s="10">
        <f>_xll.SNL.Clients.Office.Excel.Functions.SPG(A128, "RD_LAST_REVIEW_DATE_GLOBAL", "Issuer Credit Rating", "Local Currency LT")</f>
        <v>45685</v>
      </c>
      <c r="M128" s="10">
        <f>_xll.SNL.Clients.Office.Excel.Functions.SPG(A128, "RD_CREDIT_RATING_DATE_GLOBAL", "Issuer Credit Rating", "Local Currency LT|0")</f>
        <v>45134</v>
      </c>
      <c r="N128" s="10">
        <f>_xll.SNL.Clients.Office.Excel.Functions.SPG(A128, "RD_CREDIT_WATCH_OUTLOOK_DATE_GLOBAL", "Issuer Credit Rating", "Local Currency LT|0")</f>
        <v>45134</v>
      </c>
    </row>
    <row r="129" spans="1:14">
      <c r="A129" s="11" t="s">
        <v>133</v>
      </c>
      <c r="B129" s="9" t="str">
        <f>_xll.SNL.Clients.Office.Excel.Functions.SPG(A129, "IQ_SECTOR")</f>
        <v>Health Care</v>
      </c>
      <c r="C129" s="9" t="str">
        <f>_xll.SNL.Clients.Office.Excel.Functions.SPG(A129, "IQ_INDUSTRY_GROUP")</f>
        <v>Pharmaceuticals, Biotechnology and Life Sciences</v>
      </c>
      <c r="D129" s="9" t="str">
        <f>_xll.SNL.Clients.Office.Excel.Functions.SPG(A129, "IQ_INDUSTRY")</f>
        <v>Life Sciences Tools and Services</v>
      </c>
      <c r="E129" s="9" t="str">
        <f>_xll.SNL.Clients.Office.Excel.Functions.SPG(A129, "IQ_PRIMARY_INDUSTRY")</f>
        <v>Life Sciences Tools and Services</v>
      </c>
      <c r="F129" s="9" t="str">
        <f>_xll.SNL.Clients.Office.Excel.Functions.SPG(A129, "NAICS_CODE", "Primary")</f>
        <v>33911 - Medical Equipment and Supplies Manufacturing</v>
      </c>
      <c r="G129" s="9" t="str">
        <f>_xll.SNL.Clients.Office.Excel.Functions.SPG(A129, "SP_TOPICTAG")</f>
        <v>Health Diagnostics; Genetics; Artificial Intelligence; Immunology; Oncology; Vaccines</v>
      </c>
      <c r="H129" s="5">
        <f>_xll.SNL.Clients.Office.Excel.Functions.SPG(A129, "SP_PCT_SHARES_OWNED_ALL_INSTITUTIONS")</f>
        <v>81.430000000000007</v>
      </c>
      <c r="I129" s="9" t="str">
        <f>_xll.SNL.Clients.Office.Excel.Functions.SPG(A129, "RD_CREDIT_RATING_GLOBAL", "Issuer Credit Rating", "Local Currency LT|0")</f>
        <v>A-</v>
      </c>
      <c r="J129" s="9" t="str">
        <f>_xll.SNL.Clients.Office.Excel.Functions.SPG(A129, "RD_CWOL_GLOBAL", "Issuer Credit Rating", "Local Currency LT|0")</f>
        <v>Stable</v>
      </c>
      <c r="K129" s="9" t="str">
        <f>_xll.SNL.Clients.Office.Excel.Functions.SPG(A129, "RD_RATING_ACTION_GLOBAL", "Issuer Credit Rating", "Local Currency LT|0")</f>
        <v>Upgrade | CreditWatch/Outlook (06/14/2022)</v>
      </c>
      <c r="L129" s="10">
        <f>_xll.SNL.Clients.Office.Excel.Functions.SPG(A129, "RD_LAST_REVIEW_DATE_GLOBAL", "Issuer Credit Rating", "Local Currency LT")</f>
        <v>45454</v>
      </c>
      <c r="M129" s="10">
        <f>_xll.SNL.Clients.Office.Excel.Functions.SPG(A129, "RD_CREDIT_RATING_DATE_GLOBAL", "Issuer Credit Rating", "Local Currency LT|0")</f>
        <v>44726</v>
      </c>
      <c r="N129" s="10">
        <f>_xll.SNL.Clients.Office.Excel.Functions.SPG(A129, "RD_CREDIT_WATCH_OUTLOOK_DATE_GLOBAL", "Issuer Credit Rating", "Local Currency LT|0")</f>
        <v>44726</v>
      </c>
    </row>
    <row r="130" spans="1:14">
      <c r="A130" s="11" t="s">
        <v>134</v>
      </c>
      <c r="B130" s="9" t="str">
        <f>_xll.SNL.Clients.Office.Excel.Functions.SPG(A130, "IQ_SECTOR")</f>
        <v>Consumer Discretionary</v>
      </c>
      <c r="C130" s="9" t="str">
        <f>_xll.SNL.Clients.Office.Excel.Functions.SPG(A130, "IQ_INDUSTRY_GROUP")</f>
        <v>Consumer Services</v>
      </c>
      <c r="D130" s="9" t="str">
        <f>_xll.SNL.Clients.Office.Excel.Functions.SPG(A130, "IQ_INDUSTRY")</f>
        <v>Hotels, Restaurants and Leisure</v>
      </c>
      <c r="E130" s="9" t="str">
        <f>_xll.SNL.Clients.Office.Excel.Functions.SPG(A130, "IQ_PRIMARY_INDUSTRY")</f>
        <v>Restaurants</v>
      </c>
      <c r="F130" s="9" t="str">
        <f>_xll.SNL.Clients.Office.Excel.Functions.SPG(A130, "NAICS_CODE", "Primary")</f>
        <v>722511 - Full-Service Restaurants</v>
      </c>
      <c r="G130" s="9" t="str">
        <f>_xll.SNL.Clients.Office.Excel.Functions.SPG(A130, "SP_TOPICTAG")</f>
        <v/>
      </c>
      <c r="H130" s="5">
        <f>_xll.SNL.Clients.Office.Excel.Functions.SPG(A130, "SP_PCT_SHARES_OWNED_ALL_INSTITUTIONS")</f>
        <v>96.4</v>
      </c>
      <c r="I130" s="9" t="str">
        <f>_xll.SNL.Clients.Office.Excel.Functions.SPG(A130, "RD_CREDIT_RATING_GLOBAL", "Issuer Credit Rating", "Local Currency LT|0")</f>
        <v>BBB</v>
      </c>
      <c r="J130" s="9" t="str">
        <f>_xll.SNL.Clients.Office.Excel.Functions.SPG(A130, "RD_CWOL_GLOBAL", "Issuer Credit Rating", "Local Currency LT|0")</f>
        <v>Stable</v>
      </c>
      <c r="K130" s="9" t="str">
        <f>_xll.SNL.Clients.Office.Excel.Functions.SPG(A130, "RD_RATING_ACTION_GLOBAL", "Issuer Credit Rating", "Local Currency LT|0")</f>
        <v>Upgrade | CreditWatch/Outlook (10/12/2021)</v>
      </c>
      <c r="L130" s="10">
        <f>_xll.SNL.Clients.Office.Excel.Functions.SPG(A130, "RD_LAST_REVIEW_DATE_GLOBAL", "Issuer Credit Rating", "Local Currency LT")</f>
        <v>45404</v>
      </c>
      <c r="M130" s="10">
        <f>_xll.SNL.Clients.Office.Excel.Functions.SPG(A130, "RD_CREDIT_RATING_DATE_GLOBAL", "Issuer Credit Rating", "Local Currency LT|0")</f>
        <v>44481</v>
      </c>
      <c r="N130" s="10">
        <f>_xll.SNL.Clients.Office.Excel.Functions.SPG(A130, "RD_CREDIT_WATCH_OUTLOOK_DATE_GLOBAL", "Issuer Credit Rating", "Local Currency LT|0")</f>
        <v>44481</v>
      </c>
    </row>
    <row r="131" spans="1:14">
      <c r="A131" s="11" t="s">
        <v>135</v>
      </c>
      <c r="B131" s="9" t="str">
        <f>_xll.SNL.Clients.Office.Excel.Functions.SPG(A131, "IQ_SECTOR")</f>
        <v>Health Care</v>
      </c>
      <c r="C131" s="9" t="str">
        <f>_xll.SNL.Clients.Office.Excel.Functions.SPG(A131, "IQ_INDUSTRY_GROUP")</f>
        <v>Health Care Equipment and Services</v>
      </c>
      <c r="D131" s="9" t="str">
        <f>_xll.SNL.Clients.Office.Excel.Functions.SPG(A131, "IQ_INDUSTRY")</f>
        <v>Health Care Providers and Services</v>
      </c>
      <c r="E131" s="9" t="str">
        <f>_xll.SNL.Clients.Office.Excel.Functions.SPG(A131, "IQ_PRIMARY_INDUSTRY")</f>
        <v>Health Care Services</v>
      </c>
      <c r="F131" s="9" t="str">
        <f>_xll.SNL.Clients.Office.Excel.Functions.SPG(A131, "NAICS_CODE", "Primary")</f>
        <v>621492 - Kidney Dialysis Centers</v>
      </c>
      <c r="G131" s="9" t="str">
        <f>_xll.SNL.Clients.Office.Excel.Functions.SPG(A131, "SP_TOPICTAG")</f>
        <v>Health Diagnostics; Chronic Diseases; Nephrology</v>
      </c>
      <c r="H131" s="5">
        <f>_xll.SNL.Clients.Office.Excel.Functions.SPG(A131, "SP_PCT_SHARES_OWNED_ALL_INSTITUTIONS")</f>
        <v>47.77</v>
      </c>
      <c r="I131" s="9" t="str">
        <f>_xll.SNL.Clients.Office.Excel.Functions.SPG(A131, "RD_CREDIT_RATING_GLOBAL", "Issuer Credit Rating", "Local Currency LT|0")</f>
        <v>BB</v>
      </c>
      <c r="J131" s="9" t="str">
        <f>_xll.SNL.Clients.Office.Excel.Functions.SPG(A131, "RD_CWOL_GLOBAL", "Issuer Credit Rating", "Local Currency LT|0")</f>
        <v>Stable</v>
      </c>
      <c r="K131" s="9" t="str">
        <f>_xll.SNL.Clients.Office.Excel.Functions.SPG(A131, "RD_RATING_ACTION_GLOBAL", "Issuer Credit Rating", "Local Currency LT|0")</f>
        <v>CreditWatch/Outlook (03/04/2024)</v>
      </c>
      <c r="L131" s="10">
        <f>_xll.SNL.Clients.Office.Excel.Functions.SPG(A131, "RD_LAST_REVIEW_DATE_GLOBAL", "Issuer Credit Rating", "Local Currency LT")</f>
        <v>45558</v>
      </c>
      <c r="M131" s="10">
        <f>_xll.SNL.Clients.Office.Excel.Functions.SPG(A131, "RD_CREDIT_RATING_DATE_GLOBAL", "Issuer Credit Rating", "Local Currency LT|0")</f>
        <v>41794</v>
      </c>
      <c r="N131" s="10">
        <f>_xll.SNL.Clients.Office.Excel.Functions.SPG(A131, "RD_CREDIT_WATCH_OUTLOOK_DATE_GLOBAL", "Issuer Credit Rating", "Local Currency LT|0")</f>
        <v>45355</v>
      </c>
    </row>
    <row r="132" spans="1:14">
      <c r="A132" s="11" t="s">
        <v>136</v>
      </c>
      <c r="B132" s="9" t="str">
        <f>_xll.SNL.Clients.Office.Excel.Functions.SPG(A132, "IQ_SECTOR")</f>
        <v>Industrials</v>
      </c>
      <c r="C132" s="9" t="str">
        <f>_xll.SNL.Clients.Office.Excel.Functions.SPG(A132, "IQ_INDUSTRY_GROUP")</f>
        <v>Commercial and Professional Services</v>
      </c>
      <c r="D132" s="9" t="str">
        <f>_xll.SNL.Clients.Office.Excel.Functions.SPG(A132, "IQ_INDUSTRY")</f>
        <v>Professional Services</v>
      </c>
      <c r="E132" s="9" t="str">
        <f>_xll.SNL.Clients.Office.Excel.Functions.SPG(A132, "IQ_PRIMARY_INDUSTRY")</f>
        <v>Human Resource and Employment Services</v>
      </c>
      <c r="F132" s="9" t="str">
        <f>_xll.SNL.Clients.Office.Excel.Functions.SPG(A132, "NAICS_CODE", "Primary")</f>
        <v>513210 - Software Publishers</v>
      </c>
      <c r="G132" s="9" t="str">
        <f>_xll.SNL.Clients.Office.Excel.Functions.SPG(A132, "SP_TOPICTAG")</f>
        <v>Software Development; Cloud Management; Customer Relationship Management; Cloud Infrastructure; Cloud Storage; Process Automation; Team Collaboration</v>
      </c>
      <c r="H132" s="5">
        <f>_xll.SNL.Clients.Office.Excel.Functions.SPG(A132, "SP_PCT_SHARES_OWNED_ALL_INSTITUTIONS")</f>
        <v>109.16</v>
      </c>
      <c r="I132" s="9" t="str">
        <f>_xll.SNL.Clients.Office.Excel.Functions.SPG(A132, "RD_CREDIT_RATING_GLOBAL", "Issuer Credit Rating", "Local Currency LT|0")</f>
        <v>BB-</v>
      </c>
      <c r="J132" s="9" t="str">
        <f>_xll.SNL.Clients.Office.Excel.Functions.SPG(A132, "RD_CWOL_GLOBAL", "Issuer Credit Rating", "Local Currency LT|0")</f>
        <v>Positive</v>
      </c>
      <c r="K132" s="9" t="str">
        <f>_xll.SNL.Clients.Office.Excel.Functions.SPG(A132, "RD_RATING_ACTION_GLOBAL", "Issuer Credit Rating", "Local Currency LT|0")</f>
        <v>CreditWatch/Outlook (02/05/2025)</v>
      </c>
      <c r="L132" s="10">
        <f>_xll.SNL.Clients.Office.Excel.Functions.SPG(A132, "RD_LAST_REVIEW_DATE_GLOBAL", "Issuer Credit Rating", "Local Currency LT")</f>
        <v>45693</v>
      </c>
      <c r="M132" s="10">
        <f>_xll.SNL.Clients.Office.Excel.Functions.SPG(A132, "RD_CREDIT_RATING_DATE_GLOBAL", "Issuer Credit Rating", "Local Currency LT|0")</f>
        <v>45334</v>
      </c>
      <c r="N132" s="10">
        <f>_xll.SNL.Clients.Office.Excel.Functions.SPG(A132, "RD_CREDIT_WATCH_OUTLOOK_DATE_GLOBAL", "Issuer Credit Rating", "Local Currency LT|0")</f>
        <v>45693</v>
      </c>
    </row>
    <row r="133" spans="1:14">
      <c r="A133" s="11" t="s">
        <v>137</v>
      </c>
      <c r="B133" s="9" t="str">
        <f>_xll.SNL.Clients.Office.Excel.Functions.SPG(A133, "IQ_SECTOR")</f>
        <v>Consumer Discretionary</v>
      </c>
      <c r="C133" s="9" t="str">
        <f>_xll.SNL.Clients.Office.Excel.Functions.SPG(A133, "IQ_INDUSTRY_GROUP")</f>
        <v>Consumer Durables and Apparel</v>
      </c>
      <c r="D133" s="9" t="str">
        <f>_xll.SNL.Clients.Office.Excel.Functions.SPG(A133, "IQ_INDUSTRY")</f>
        <v>Textiles, Apparel and Luxury Goods</v>
      </c>
      <c r="E133" s="9" t="str">
        <f>_xll.SNL.Clients.Office.Excel.Functions.SPG(A133, "IQ_PRIMARY_INDUSTRY")</f>
        <v>Footwear</v>
      </c>
      <c r="F133" s="9" t="str">
        <f>_xll.SNL.Clients.Office.Excel.Functions.SPG(A133, "NAICS_CODE", "Primary")</f>
        <v>316210 - Footwear Manufacturing</v>
      </c>
      <c r="G133" s="9" t="str">
        <f>_xll.SNL.Clients.Office.Excel.Functions.SPG(A133, "SP_TOPICTAG")</f>
        <v>Lifestyle; Brand Marketing</v>
      </c>
      <c r="H133" s="5">
        <f>_xll.SNL.Clients.Office.Excel.Functions.SPG(A133, "SP_PCT_SHARES_OWNED_ALL_INSTITUTIONS")</f>
        <v>99.59</v>
      </c>
      <c r="I133" s="9" t="str">
        <f>_xll.SNL.Clients.Office.Excel.Functions.SPG(A133, "RD_CREDIT_RATING_GLOBAL", "Issuer Credit Rating", "Local Currency LT|0")</f>
        <v/>
      </c>
      <c r="J133" s="9" t="str">
        <f>_xll.SNL.Clients.Office.Excel.Functions.SPG(A133, "RD_CWOL_GLOBAL", "Issuer Credit Rating", "Local Currency LT|0")</f>
        <v/>
      </c>
      <c r="K133" s="9" t="str">
        <f>_xll.SNL.Clients.Office.Excel.Functions.SPG(A133, "RD_RATING_ACTION_GLOBAL", "Issuer Credit Rating", "Local Currency LT|0")</f>
        <v/>
      </c>
      <c r="L133" s="10" t="str">
        <f>_xll.SNL.Clients.Office.Excel.Functions.SPG(A133, "RD_LAST_REVIEW_DATE_GLOBAL", "Issuer Credit Rating", "Local Currency LT")</f>
        <v/>
      </c>
      <c r="M133" s="10" t="str">
        <f>_xll.SNL.Clients.Office.Excel.Functions.SPG(A133, "RD_CREDIT_RATING_DATE_GLOBAL", "Issuer Credit Rating", "Local Currency LT|0")</f>
        <v/>
      </c>
      <c r="N133" s="10" t="str">
        <f>_xll.SNL.Clients.Office.Excel.Functions.SPG(A133, "RD_CREDIT_WATCH_OUTLOOK_DATE_GLOBAL", "Issuer Credit Rating", "Local Currency LT|0")</f>
        <v/>
      </c>
    </row>
    <row r="134" spans="1:14">
      <c r="A134" s="11" t="s">
        <v>138</v>
      </c>
      <c r="B134" s="9" t="str">
        <f>_xll.SNL.Clients.Office.Excel.Functions.SPG(A134, "IQ_SECTOR")</f>
        <v>Industrials</v>
      </c>
      <c r="C134" s="9" t="str">
        <f>_xll.SNL.Clients.Office.Excel.Functions.SPG(A134, "IQ_INDUSTRY_GROUP")</f>
        <v>Capital Goods</v>
      </c>
      <c r="D134" s="9" t="str">
        <f>_xll.SNL.Clients.Office.Excel.Functions.SPG(A134, "IQ_INDUSTRY")</f>
        <v>Machinery</v>
      </c>
      <c r="E134" s="9" t="str">
        <f>_xll.SNL.Clients.Office.Excel.Functions.SPG(A134, "IQ_PRIMARY_INDUSTRY")</f>
        <v>Agricultural and Farm Machinery</v>
      </c>
      <c r="F134" s="9" t="str">
        <f>_xll.SNL.Clients.Office.Excel.Functions.SPG(A134, "NAICS_CODE", "Primary")</f>
        <v>333111 - Farm Machinery and Equipment Manufacturing</v>
      </c>
      <c r="G134" s="9" t="str">
        <f>_xll.SNL.Clients.Office.Excel.Functions.SPG(A134, "SP_TOPICTAG")</f>
        <v>Farming; Forestry; Industrial Automation; Livestock; AgriTech; Process Automation</v>
      </c>
      <c r="H134" s="5">
        <f>_xll.SNL.Clients.Office.Excel.Functions.SPG(A134, "SP_PCT_SHARES_OWNED_ALL_INSTITUTIONS")</f>
        <v>80.05</v>
      </c>
      <c r="I134" s="9" t="str">
        <f>_xll.SNL.Clients.Office.Excel.Functions.SPG(A134, "RD_CREDIT_RATING_GLOBAL", "Issuer Credit Rating", "Local Currency LT|0")</f>
        <v>A</v>
      </c>
      <c r="J134" s="9" t="str">
        <f>_xll.SNL.Clients.Office.Excel.Functions.SPG(A134, "RD_CWOL_GLOBAL", "Issuer Credit Rating", "Local Currency LT|0")</f>
        <v>Stable</v>
      </c>
      <c r="K134" s="9" t="str">
        <f>_xll.SNL.Clients.Office.Excel.Functions.SPG(A134, "RD_RATING_ACTION_GLOBAL", "Issuer Credit Rating", "Local Currency LT|0")</f>
        <v>Upgrade | CreditWatch/Outlook (12/14/2006)</v>
      </c>
      <c r="L134" s="10">
        <f>_xll.SNL.Clients.Office.Excel.Functions.SPG(A134, "RD_LAST_REVIEW_DATE_GLOBAL", "Issuer Credit Rating", "Local Currency LT")</f>
        <v>45560</v>
      </c>
      <c r="M134" s="10">
        <f>_xll.SNL.Clients.Office.Excel.Functions.SPG(A134, "RD_CREDIT_RATING_DATE_GLOBAL", "Issuer Credit Rating", "Local Currency LT|0")</f>
        <v>39065</v>
      </c>
      <c r="N134" s="10">
        <f>_xll.SNL.Clients.Office.Excel.Functions.SPG(A134, "RD_CREDIT_WATCH_OUTLOOK_DATE_GLOBAL", "Issuer Credit Rating", "Local Currency LT|0")</f>
        <v>39065</v>
      </c>
    </row>
    <row r="135" spans="1:14">
      <c r="A135" s="11" t="s">
        <v>139</v>
      </c>
      <c r="B135" s="9" t="str">
        <f>_xll.SNL.Clients.Office.Excel.Functions.SPG(A135, "IQ_SECTOR")</f>
        <v>Information Technology</v>
      </c>
      <c r="C135" s="9" t="str">
        <f>_xll.SNL.Clients.Office.Excel.Functions.SPG(A135, "IQ_INDUSTRY_GROUP")</f>
        <v>Technology Hardware and Equipment</v>
      </c>
      <c r="D135" s="9" t="str">
        <f>_xll.SNL.Clients.Office.Excel.Functions.SPG(A135, "IQ_INDUSTRY")</f>
        <v>Technology Hardware, Storage and Peripherals</v>
      </c>
      <c r="E135" s="9" t="str">
        <f>_xll.SNL.Clients.Office.Excel.Functions.SPG(A135, "IQ_PRIMARY_INDUSTRY")</f>
        <v>Technology Hardware, Storage and Peripherals</v>
      </c>
      <c r="F135" s="9" t="str">
        <f>_xll.SNL.Clients.Office.Excel.Functions.SPG(A135, "NAICS_CODE", "Primary")</f>
        <v>33411 - Computer and Peripheral Equipment Manufacturing</v>
      </c>
      <c r="G135" s="9" t="str">
        <f>_xll.SNL.Clients.Office.Excel.Functions.SPG(A135, "SP_TOPICTAG")</f>
        <v>Software Development; Data Protection; Cloud Infrastructure; Cloud Security; Cloud Storage; Storage Management; Data Center Technology</v>
      </c>
      <c r="H135" s="5">
        <f>_xll.SNL.Clients.Office.Excel.Functions.SPG(A135, "SP_PCT_SHARES_OWNED_ALL_INSTITUTIONS")</f>
        <v>34.65</v>
      </c>
      <c r="I135" s="9" t="str">
        <f>_xll.SNL.Clients.Office.Excel.Functions.SPG(A135, "RD_CREDIT_RATING_GLOBAL", "Issuer Credit Rating", "Local Currency LT|0")</f>
        <v>BBB</v>
      </c>
      <c r="J135" s="9" t="str">
        <f>_xll.SNL.Clients.Office.Excel.Functions.SPG(A135, "RD_CWOL_GLOBAL", "Issuer Credit Rating", "Local Currency LT|0")</f>
        <v>Stable</v>
      </c>
      <c r="K135" s="9" t="str">
        <f>_xll.SNL.Clients.Office.Excel.Functions.SPG(A135, "RD_RATING_ACTION_GLOBAL", "Issuer Credit Rating", "Local Currency LT|0")</f>
        <v>Upgrade | CreditWatch/Outlook (09/29/2021)</v>
      </c>
      <c r="L135" s="10">
        <f>_xll.SNL.Clients.Office.Excel.Functions.SPG(A135, "RD_LAST_REVIEW_DATE_GLOBAL", "Issuer Credit Rating", "Local Currency LT")</f>
        <v>45505</v>
      </c>
      <c r="M135" s="10">
        <f>_xll.SNL.Clients.Office.Excel.Functions.SPG(A135, "RD_CREDIT_RATING_DATE_GLOBAL", "Issuer Credit Rating", "Local Currency LT|0")</f>
        <v>44468</v>
      </c>
      <c r="N135" s="10">
        <f>_xll.SNL.Clients.Office.Excel.Functions.SPG(A135, "RD_CREDIT_WATCH_OUTLOOK_DATE_GLOBAL", "Issuer Credit Rating", "Local Currency LT|0")</f>
        <v>44468</v>
      </c>
    </row>
    <row r="136" spans="1:14">
      <c r="A136" s="11" t="s">
        <v>140</v>
      </c>
      <c r="B136" s="9" t="str">
        <f>_xll.SNL.Clients.Office.Excel.Functions.SPG(A136, "IQ_SECTOR")</f>
        <v>Industrials</v>
      </c>
      <c r="C136" s="9" t="str">
        <f>_xll.SNL.Clients.Office.Excel.Functions.SPG(A136, "IQ_INDUSTRY_GROUP")</f>
        <v>Transportation</v>
      </c>
      <c r="D136" s="9" t="str">
        <f>_xll.SNL.Clients.Office.Excel.Functions.SPG(A136, "IQ_INDUSTRY")</f>
        <v>Passenger Airlines</v>
      </c>
      <c r="E136" s="9" t="str">
        <f>_xll.SNL.Clients.Office.Excel.Functions.SPG(A136, "IQ_PRIMARY_INDUSTRY")</f>
        <v>Passenger Airlines</v>
      </c>
      <c r="F136" s="9" t="str">
        <f>_xll.SNL.Clients.Office.Excel.Functions.SPG(A136, "NAICS_CODE", "Primary")</f>
        <v>48111 - Scheduled Air Transportation</v>
      </c>
      <c r="G136" s="9" t="str">
        <f>_xll.SNL.Clients.Office.Excel.Functions.SPG(A136, "SP_TOPICTAG")</f>
        <v>Business Travel; Fleet Management; Freight Service; Passenger Aircraft Manufacturing</v>
      </c>
      <c r="H136" s="5">
        <f>_xll.SNL.Clients.Office.Excel.Functions.SPG(A136, "SP_PCT_SHARES_OWNED_ALL_INSTITUTIONS")</f>
        <v>81.38</v>
      </c>
      <c r="I136" s="9" t="str">
        <f>_xll.SNL.Clients.Office.Excel.Functions.SPG(A136, "RD_CREDIT_RATING_GLOBAL", "Issuer Credit Rating", "Local Currency LT|0")</f>
        <v>BBB-</v>
      </c>
      <c r="J136" s="9" t="str">
        <f>_xll.SNL.Clients.Office.Excel.Functions.SPG(A136, "RD_CWOL_GLOBAL", "Issuer Credit Rating", "Local Currency LT|0")</f>
        <v>Stable</v>
      </c>
      <c r="K136" s="9" t="str">
        <f>_xll.SNL.Clients.Office.Excel.Functions.SPG(A136, "RD_RATING_ACTION_GLOBAL", "Issuer Credit Rating", "Local Currency LT|0")</f>
        <v>Upgrade | CreditWatch/Outlook (12/03/2024)</v>
      </c>
      <c r="L136" s="10">
        <f>_xll.SNL.Clients.Office.Excel.Functions.SPG(A136, "RD_LAST_REVIEW_DATE_GLOBAL", "Issuer Credit Rating", "Local Currency LT")</f>
        <v>45629</v>
      </c>
      <c r="M136" s="10">
        <f>_xll.SNL.Clients.Office.Excel.Functions.SPG(A136, "RD_CREDIT_RATING_DATE_GLOBAL", "Issuer Credit Rating", "Local Currency LT|0")</f>
        <v>45629</v>
      </c>
      <c r="N136" s="10">
        <f>_xll.SNL.Clients.Office.Excel.Functions.SPG(A136, "RD_CREDIT_WATCH_OUTLOOK_DATE_GLOBAL", "Issuer Credit Rating", "Local Currency LT|0")</f>
        <v>45629</v>
      </c>
    </row>
    <row r="137" spans="1:14">
      <c r="A137" s="11" t="s">
        <v>141</v>
      </c>
      <c r="B137" s="9" t="str">
        <f>_xll.SNL.Clients.Office.Excel.Functions.SPG(A137, "IQ_SECTOR")</f>
        <v>Energy</v>
      </c>
      <c r="C137" s="9" t="str">
        <f>_xll.SNL.Clients.Office.Excel.Functions.SPG(A137, "IQ_INDUSTRY_GROUP")</f>
        <v>Energy</v>
      </c>
      <c r="D137" s="9" t="str">
        <f>_xll.SNL.Clients.Office.Excel.Functions.SPG(A137, "IQ_INDUSTRY")</f>
        <v>Oil, Gas and Consumable Fuels</v>
      </c>
      <c r="E137" s="9" t="str">
        <f>_xll.SNL.Clients.Office.Excel.Functions.SPG(A137, "IQ_PRIMARY_INDUSTRY")</f>
        <v>Oil and Gas Exploration and Production</v>
      </c>
      <c r="F137" s="9" t="str">
        <f>_xll.SNL.Clients.Office.Excel.Functions.SPG(A137, "NAICS_CODE", "Primary")</f>
        <v>2111 - Oil and Gas Extraction</v>
      </c>
      <c r="G137" s="9" t="str">
        <f>_xll.SNL.Clients.Office.Excel.Functions.SPG(A137, "SP_TOPICTAG")</f>
        <v/>
      </c>
      <c r="H137" s="5">
        <f>_xll.SNL.Clients.Office.Excel.Functions.SPG(A137, "SP_PCT_SHARES_OWNED_ALL_INSTITUTIONS")</f>
        <v>72.27</v>
      </c>
      <c r="I137" s="9" t="str">
        <f>_xll.SNL.Clients.Office.Excel.Functions.SPG(A137, "RD_CREDIT_RATING_GLOBAL", "Issuer Credit Rating", "Local Currency LT|0")</f>
        <v>BBB</v>
      </c>
      <c r="J137" s="9" t="str">
        <f>_xll.SNL.Clients.Office.Excel.Functions.SPG(A137, "RD_CWOL_GLOBAL", "Issuer Credit Rating", "Local Currency LT|0")</f>
        <v>Stable</v>
      </c>
      <c r="K137" s="9" t="str">
        <f>_xll.SNL.Clients.Office.Excel.Functions.SPG(A137, "RD_RATING_ACTION_GLOBAL", "Issuer Credit Rating", "Local Currency LT|0")</f>
        <v>Upgrade | CreditWatch/Outlook (04/20/2022)</v>
      </c>
      <c r="L137" s="10">
        <f>_xll.SNL.Clients.Office.Excel.Functions.SPG(A137, "RD_LAST_REVIEW_DATE_GLOBAL", "Issuer Credit Rating", "Local Currency LT")</f>
        <v>45561</v>
      </c>
      <c r="M137" s="10">
        <f>_xll.SNL.Clients.Office.Excel.Functions.SPG(A137, "RD_CREDIT_RATING_DATE_GLOBAL", "Issuer Credit Rating", "Local Currency LT|0")</f>
        <v>44671</v>
      </c>
      <c r="N137" s="10">
        <f>_xll.SNL.Clients.Office.Excel.Functions.SPG(A137, "RD_CREDIT_WATCH_OUTLOOK_DATE_GLOBAL", "Issuer Credit Rating", "Local Currency LT|0")</f>
        <v>44671</v>
      </c>
    </row>
    <row r="138" spans="1:14">
      <c r="A138" s="11" t="s">
        <v>142</v>
      </c>
      <c r="B138" s="9" t="str">
        <f>_xll.SNL.Clients.Office.Excel.Functions.SPG(A138, "IQ_SECTOR")</f>
        <v>Health Care</v>
      </c>
      <c r="C138" s="9" t="str">
        <f>_xll.SNL.Clients.Office.Excel.Functions.SPG(A138, "IQ_INDUSTRY_GROUP")</f>
        <v>Health Care Equipment and Services</v>
      </c>
      <c r="D138" s="9" t="str">
        <f>_xll.SNL.Clients.Office.Excel.Functions.SPG(A138, "IQ_INDUSTRY")</f>
        <v>Health Care Equipment and Supplies</v>
      </c>
      <c r="E138" s="9" t="str">
        <f>_xll.SNL.Clients.Office.Excel.Functions.SPG(A138, "IQ_PRIMARY_INDUSTRY")</f>
        <v>Health Care Equipment</v>
      </c>
      <c r="F138" s="9" t="str">
        <f>_xll.SNL.Clients.Office.Excel.Functions.SPG(A138, "NAICS_CODE", "Primary")</f>
        <v>334510 - Electromedical and Electrotherapeutic Apparatus Manufacturing</v>
      </c>
      <c r="G138" s="9" t="str">
        <f>_xll.SNL.Clients.Office.Excel.Functions.SPG(A138, "SP_TOPICTAG")</f>
        <v>Health Diagnostics; MHealth; Wearables; Diabetes; Endocrinology</v>
      </c>
      <c r="H138" s="5">
        <f>_xll.SNL.Clients.Office.Excel.Functions.SPG(A138, "SP_PCT_SHARES_OWNED_ALL_INSTITUTIONS")</f>
        <v>96.11</v>
      </c>
      <c r="I138" s="9" t="str">
        <f>_xll.SNL.Clients.Office.Excel.Functions.SPG(A138, "RD_CREDIT_RATING_GLOBAL", "Issuer Credit Rating", "Local Currency LT|0")</f>
        <v/>
      </c>
      <c r="J138" s="9" t="str">
        <f>_xll.SNL.Clients.Office.Excel.Functions.SPG(A138, "RD_CWOL_GLOBAL", "Issuer Credit Rating", "Local Currency LT|0")</f>
        <v/>
      </c>
      <c r="K138" s="9" t="str">
        <f>_xll.SNL.Clients.Office.Excel.Functions.SPG(A138, "RD_RATING_ACTION_GLOBAL", "Issuer Credit Rating", "Local Currency LT|0")</f>
        <v/>
      </c>
      <c r="L138" s="10" t="str">
        <f>_xll.SNL.Clients.Office.Excel.Functions.SPG(A138, "RD_LAST_REVIEW_DATE_GLOBAL", "Issuer Credit Rating", "Local Currency LT")</f>
        <v/>
      </c>
      <c r="M138" s="10" t="str">
        <f>_xll.SNL.Clients.Office.Excel.Functions.SPG(A138, "RD_CREDIT_RATING_DATE_GLOBAL", "Issuer Credit Rating", "Local Currency LT|0")</f>
        <v/>
      </c>
      <c r="N138" s="10" t="str">
        <f>_xll.SNL.Clients.Office.Excel.Functions.SPG(A138, "RD_CREDIT_WATCH_OUTLOOK_DATE_GLOBAL", "Issuer Credit Rating", "Local Currency LT|0")</f>
        <v/>
      </c>
    </row>
    <row r="139" spans="1:14">
      <c r="A139" s="11" t="s">
        <v>143</v>
      </c>
      <c r="B139" s="9" t="str">
        <f>_xll.SNL.Clients.Office.Excel.Functions.SPG(A139, "IQ_SECTOR")</f>
        <v>Energy</v>
      </c>
      <c r="C139" s="9" t="str">
        <f>_xll.SNL.Clients.Office.Excel.Functions.SPG(A139, "IQ_INDUSTRY_GROUP")</f>
        <v>Energy</v>
      </c>
      <c r="D139" s="9" t="str">
        <f>_xll.SNL.Clients.Office.Excel.Functions.SPG(A139, "IQ_INDUSTRY")</f>
        <v>Oil, Gas and Consumable Fuels</v>
      </c>
      <c r="E139" s="9" t="str">
        <f>_xll.SNL.Clients.Office.Excel.Functions.SPG(A139, "IQ_PRIMARY_INDUSTRY")</f>
        <v>Oil and Gas Exploration and Production</v>
      </c>
      <c r="F139" s="9" t="str">
        <f>_xll.SNL.Clients.Office.Excel.Functions.SPG(A139, "NAICS_CODE", "Primary")</f>
        <v>2111 - Oil and Gas Extraction</v>
      </c>
      <c r="G139" s="9" t="str">
        <f>_xll.SNL.Clients.Office.Excel.Functions.SPG(A139, "SP_TOPICTAG")</f>
        <v/>
      </c>
      <c r="H139" s="5">
        <f>_xll.SNL.Clients.Office.Excel.Functions.SPG(A139, "SP_PCT_SHARES_OWNED_ALL_INSTITUTIONS")</f>
        <v>58.87</v>
      </c>
      <c r="I139" s="9" t="str">
        <f>_xll.SNL.Clients.Office.Excel.Functions.SPG(A139, "RD_CREDIT_RATING_GLOBAL", "Issuer Credit Rating", "Local Currency LT|0")</f>
        <v>BBB</v>
      </c>
      <c r="J139" s="9" t="str">
        <f>_xll.SNL.Clients.Office.Excel.Functions.SPG(A139, "RD_CWOL_GLOBAL", "Issuer Credit Rating", "Local Currency LT|0")</f>
        <v>Stable</v>
      </c>
      <c r="K139" s="9" t="str">
        <f>_xll.SNL.Clients.Office.Excel.Functions.SPG(A139, "RD_RATING_ACTION_GLOBAL", "Issuer Credit Rating", "Local Currency LT|0")</f>
        <v>Upgrade | CreditWatch/Outlook (09/19/2024)</v>
      </c>
      <c r="L139" s="10">
        <f>_xll.SNL.Clients.Office.Excel.Functions.SPG(A139, "RD_LAST_REVIEW_DATE_GLOBAL", "Issuer Credit Rating", "Local Currency LT")</f>
        <v>45611</v>
      </c>
      <c r="M139" s="10">
        <f>_xll.SNL.Clients.Office.Excel.Functions.SPG(A139, "RD_CREDIT_RATING_DATE_GLOBAL", "Issuer Credit Rating", "Local Currency LT|0")</f>
        <v>45554</v>
      </c>
      <c r="N139" s="10">
        <f>_xll.SNL.Clients.Office.Excel.Functions.SPG(A139, "RD_CREDIT_WATCH_OUTLOOK_DATE_GLOBAL", "Issuer Credit Rating", "Local Currency LT|0")</f>
        <v>45554</v>
      </c>
    </row>
    <row r="140" spans="1:14">
      <c r="A140" s="11" t="s">
        <v>144</v>
      </c>
      <c r="B140" s="9" t="str">
        <f>_xll.SNL.Clients.Office.Excel.Functions.SPG(A140, "IQ_SECTOR")</f>
        <v>Real Estate</v>
      </c>
      <c r="C140" s="9" t="str">
        <f>_xll.SNL.Clients.Office.Excel.Functions.SPG(A140, "IQ_INDUSTRY_GROUP")</f>
        <v>Equity Real Estate Investment Trusts (REITs)</v>
      </c>
      <c r="D140" s="9" t="str">
        <f>_xll.SNL.Clients.Office.Excel.Functions.SPG(A140, "IQ_INDUSTRY")</f>
        <v>Specialized REITs</v>
      </c>
      <c r="E140" s="9" t="str">
        <f>_xll.SNL.Clients.Office.Excel.Functions.SPG(A140, "IQ_PRIMARY_INDUSTRY")</f>
        <v>Data Center REITs</v>
      </c>
      <c r="F140" s="9" t="str">
        <f>_xll.SNL.Clients.Office.Excel.Functions.SPG(A140, "NAICS_CODE", "Primary")</f>
        <v>531210 - Offices of Real Estate Agents and Brokers</v>
      </c>
      <c r="G140" s="9" t="str">
        <f>_xll.SNL.Clients.Office.Excel.Functions.SPG(A140, "SP_TOPICTAG")</f>
        <v>Data Centers and Facilities</v>
      </c>
      <c r="H140" s="5">
        <f>_xll.SNL.Clients.Office.Excel.Functions.SPG(A140, "SP_PCT_SHARES_OWNED_ALL_INSTITUTIONS")</f>
        <v>93.24</v>
      </c>
      <c r="I140" s="9" t="str">
        <f>_xll.SNL.Clients.Office.Excel.Functions.SPG(A140, "RD_CREDIT_RATING_GLOBAL", "Issuer Credit Rating", "Local Currency LT|0")</f>
        <v>BBB</v>
      </c>
      <c r="J140" s="9" t="str">
        <f>_xll.SNL.Clients.Office.Excel.Functions.SPG(A140, "RD_CWOL_GLOBAL", "Issuer Credit Rating", "Local Currency LT|0")</f>
        <v>Stable</v>
      </c>
      <c r="K140" s="9" t="str">
        <f>_xll.SNL.Clients.Office.Excel.Functions.SPG(A140, "RD_RATING_ACTION_GLOBAL", "Issuer Credit Rating", "Local Currency LT|0")</f>
        <v>CreditWatch/Outlook (12/14/2023)</v>
      </c>
      <c r="L140" s="10">
        <f>_xll.SNL.Clients.Office.Excel.Functions.SPG(A140, "RD_LAST_REVIEW_DATE_GLOBAL", "Issuer Credit Rating", "Local Currency LT")</f>
        <v>45538</v>
      </c>
      <c r="M140" s="10">
        <f>_xll.SNL.Clients.Office.Excel.Functions.SPG(A140, "RD_CREDIT_RATING_DATE_GLOBAL", "Issuer Credit Rating", "Local Currency LT|0")</f>
        <v>40129</v>
      </c>
      <c r="N140" s="10">
        <f>_xll.SNL.Clients.Office.Excel.Functions.SPG(A140, "RD_CREDIT_WATCH_OUTLOOK_DATE_GLOBAL", "Issuer Credit Rating", "Local Currency LT|0")</f>
        <v>45274</v>
      </c>
    </row>
    <row r="141" spans="1:14">
      <c r="A141" s="11" t="s">
        <v>145</v>
      </c>
      <c r="B141" s="9" t="str">
        <f>_xll.SNL.Clients.Office.Excel.Functions.SPG(A141, "IQ_SECTOR")</f>
        <v>Financials</v>
      </c>
      <c r="C141" s="9" t="str">
        <f>_xll.SNL.Clients.Office.Excel.Functions.SPG(A141, "IQ_INDUSTRY_GROUP")</f>
        <v>Financial Services</v>
      </c>
      <c r="D141" s="9" t="str">
        <f>_xll.SNL.Clients.Office.Excel.Functions.SPG(A141, "IQ_INDUSTRY")</f>
        <v>Consumer Finance</v>
      </c>
      <c r="E141" s="9" t="str">
        <f>_xll.SNL.Clients.Office.Excel.Functions.SPG(A141, "IQ_PRIMARY_INDUSTRY")</f>
        <v>Consumer Finance</v>
      </c>
      <c r="F141" s="9" t="str">
        <f>_xll.SNL.Clients.Office.Excel.Functions.SPG(A141, "NAICS_CODE", "Primary")</f>
        <v>522210 - Credit Card Issuing</v>
      </c>
      <c r="G141" s="9" t="str">
        <f>_xll.SNL.Clients.Office.Excel.Functions.SPG(A141, "SP_TOPICTAG")</f>
        <v>Anti-Fraud; Consumer Lending; Credit Cards; Fintech; Authentication; Digital Brokerage; Payment Facilitator Enablers; Online Payments</v>
      </c>
      <c r="H141" s="5">
        <f>_xll.SNL.Clients.Office.Excel.Functions.SPG(A141, "SP_PCT_SHARES_OWNED_ALL_INSTITUTIONS")</f>
        <v>85.36</v>
      </c>
      <c r="I141" s="9" t="str">
        <f>_xll.SNL.Clients.Office.Excel.Functions.SPG(A141, "RD_CREDIT_RATING_GLOBAL", "Issuer Credit Rating", "Local Currency LT|0")</f>
        <v>BBB-</v>
      </c>
      <c r="J141" s="9" t="str">
        <f>_xll.SNL.Clients.Office.Excel.Functions.SPG(A141, "RD_CWOL_GLOBAL", "Issuer Credit Rating", "Local Currency LT|0")</f>
        <v>Watch Pos</v>
      </c>
      <c r="K141" s="9" t="str">
        <f>_xll.SNL.Clients.Office.Excel.Functions.SPG(A141, "RD_RATING_ACTION_GLOBAL", "Issuer Credit Rating", "Local Currency LT|0")</f>
        <v>CreditWatch/Outlook (02/21/2024)</v>
      </c>
      <c r="L141" s="10">
        <f>_xll.SNL.Clients.Office.Excel.Functions.SPG(A141, "RD_LAST_REVIEW_DATE_GLOBAL", "Issuer Credit Rating", "Local Currency LT")</f>
        <v>45618</v>
      </c>
      <c r="M141" s="10">
        <f>_xll.SNL.Clients.Office.Excel.Functions.SPG(A141, "RD_CREDIT_RATING_DATE_GLOBAL", "Issuer Credit Rating", "Local Currency LT|0")</f>
        <v>39206</v>
      </c>
      <c r="N141" s="10">
        <f>_xll.SNL.Clients.Office.Excel.Functions.SPG(A141, "RD_CREDIT_WATCH_OUTLOOK_DATE_GLOBAL", "Issuer Credit Rating", "Local Currency LT|0")</f>
        <v>45343</v>
      </c>
    </row>
    <row r="142" spans="1:14">
      <c r="A142" s="11" t="s">
        <v>146</v>
      </c>
      <c r="B142" s="9" t="str">
        <f>_xll.SNL.Clients.Office.Excel.Functions.SPG(A142, "IQ_SECTOR")</f>
        <v>Consumer Staples</v>
      </c>
      <c r="C142" s="9" t="str">
        <f>_xll.SNL.Clients.Office.Excel.Functions.SPG(A142, "IQ_INDUSTRY_GROUP")</f>
        <v>Consumer Staples Distribution and Retail</v>
      </c>
      <c r="D142" s="9" t="str">
        <f>_xll.SNL.Clients.Office.Excel.Functions.SPG(A142, "IQ_INDUSTRY")</f>
        <v>Consumer Staples Distribution and Retail</v>
      </c>
      <c r="E142" s="9" t="str">
        <f>_xll.SNL.Clients.Office.Excel.Functions.SPG(A142, "IQ_PRIMARY_INDUSTRY")</f>
        <v>Consumer Staples Merchandise Retail</v>
      </c>
      <c r="F142" s="9" t="str">
        <f>_xll.SNL.Clients.Office.Excel.Functions.SPG(A142, "NAICS_CODE", "Primary")</f>
        <v>45521 - Warehouse Clubs, Supercenters, and Other General Merchandise Retailers</v>
      </c>
      <c r="G142" s="9" t="str">
        <f>_xll.SNL.Clients.Office.Excel.Functions.SPG(A142, "SP_TOPICTAG")</f>
        <v>Fast-Moving Consumer Goods</v>
      </c>
      <c r="H142" s="5">
        <f>_xll.SNL.Clients.Office.Excel.Functions.SPG(A142, "SP_PCT_SHARES_OWNED_ALL_INSTITUTIONS")</f>
        <v>93.26</v>
      </c>
      <c r="I142" s="9" t="str">
        <f>_xll.SNL.Clients.Office.Excel.Functions.SPG(A142, "RD_CREDIT_RATING_GLOBAL", "Issuer Credit Rating", "Local Currency LT|0")</f>
        <v>BBB</v>
      </c>
      <c r="J142" s="9" t="str">
        <f>_xll.SNL.Clients.Office.Excel.Functions.SPG(A142, "RD_CWOL_GLOBAL", "Issuer Credit Rating", "Local Currency LT|0")</f>
        <v>Negative</v>
      </c>
      <c r="K142" s="9" t="str">
        <f>_xll.SNL.Clients.Office.Excel.Functions.SPG(A142, "RD_RATING_ACTION_GLOBAL", "Issuer Credit Rating", "Local Currency LT|0")</f>
        <v>CreditWatch/Outlook (03/21/2024)</v>
      </c>
      <c r="L142" s="10">
        <f>_xll.SNL.Clients.Office.Excel.Functions.SPG(A142, "RD_LAST_REVIEW_DATE_GLOBAL", "Issuer Credit Rating", "Local Currency LT")</f>
        <v>45541</v>
      </c>
      <c r="M142" s="10">
        <f>_xll.SNL.Clients.Office.Excel.Functions.SPG(A142, "RD_CREDIT_RATING_DATE_GLOBAL", "Issuer Credit Rating", "Local Currency LT|0")</f>
        <v>42292</v>
      </c>
      <c r="N142" s="10">
        <f>_xll.SNL.Clients.Office.Excel.Functions.SPG(A142, "RD_CREDIT_WATCH_OUTLOOK_DATE_GLOBAL", "Issuer Credit Rating", "Local Currency LT|0")</f>
        <v>45372</v>
      </c>
    </row>
    <row r="143" spans="1:14">
      <c r="A143" s="11" t="s">
        <v>147</v>
      </c>
      <c r="B143" s="9" t="str">
        <f>_xll.SNL.Clients.Office.Excel.Functions.SPG(A143, "IQ_SECTOR")</f>
        <v>Consumer Staples</v>
      </c>
      <c r="C143" s="9" t="str">
        <f>_xll.SNL.Clients.Office.Excel.Functions.SPG(A143, "IQ_INDUSTRY_GROUP")</f>
        <v>Consumer Staples Distribution and Retail</v>
      </c>
      <c r="D143" s="9" t="str">
        <f>_xll.SNL.Clients.Office.Excel.Functions.SPG(A143, "IQ_INDUSTRY")</f>
        <v>Consumer Staples Distribution and Retail</v>
      </c>
      <c r="E143" s="9" t="str">
        <f>_xll.SNL.Clients.Office.Excel.Functions.SPG(A143, "IQ_PRIMARY_INDUSTRY")</f>
        <v>Consumer Staples Merchandise Retail</v>
      </c>
      <c r="F143" s="9" t="str">
        <f>_xll.SNL.Clients.Office.Excel.Functions.SPG(A143, "NAICS_CODE", "Primary")</f>
        <v>455219 - All Other General Merchandise Retailers</v>
      </c>
      <c r="G143" s="9" t="str">
        <f>_xll.SNL.Clients.Office.Excel.Functions.SPG(A143, "SP_TOPICTAG")</f>
        <v>Fast-Moving Consumer Goods; Lifestyle; Online Grocery</v>
      </c>
      <c r="H143" s="5">
        <f>_xll.SNL.Clients.Office.Excel.Functions.SPG(A143, "SP_PCT_SHARES_OWNED_ALL_INSTITUTIONS")</f>
        <v>90.62</v>
      </c>
      <c r="I143" s="9" t="str">
        <f>_xll.SNL.Clients.Office.Excel.Functions.SPG(A143, "RD_CREDIT_RATING_GLOBAL", "Issuer Credit Rating", "Local Currency LT|0")</f>
        <v>BBB</v>
      </c>
      <c r="J143" s="9" t="str">
        <f>_xll.SNL.Clients.Office.Excel.Functions.SPG(A143, "RD_CWOL_GLOBAL", "Issuer Credit Rating", "Local Currency LT|0")</f>
        <v>Stable</v>
      </c>
      <c r="K143" s="9" t="str">
        <f>_xll.SNL.Clients.Office.Excel.Functions.SPG(A143, "RD_RATING_ACTION_GLOBAL", "Issuer Credit Rating", "Local Currency LT|0")</f>
        <v>Upgrade | CreditWatch/Outlook (12/10/2020)</v>
      </c>
      <c r="L143" s="10">
        <f>_xll.SNL.Clients.Office.Excel.Functions.SPG(A143, "RD_LAST_REVIEW_DATE_GLOBAL", "Issuer Credit Rating", "Local Currency LT")</f>
        <v>45684</v>
      </c>
      <c r="M143" s="10">
        <f>_xll.SNL.Clients.Office.Excel.Functions.SPG(A143, "RD_CREDIT_RATING_DATE_GLOBAL", "Issuer Credit Rating", "Local Currency LT|0")</f>
        <v>44175</v>
      </c>
      <c r="N143" s="10">
        <f>_xll.SNL.Clients.Office.Excel.Functions.SPG(A143, "RD_CREDIT_WATCH_OUTLOOK_DATE_GLOBAL", "Issuer Credit Rating", "Local Currency LT|0")</f>
        <v>44175</v>
      </c>
    </row>
    <row r="144" spans="1:14">
      <c r="A144" s="11" t="s">
        <v>148</v>
      </c>
      <c r="B144" s="9" t="str">
        <f>_xll.SNL.Clients.Office.Excel.Functions.SPG(A144, "IQ_SECTOR")</f>
        <v>Utilities</v>
      </c>
      <c r="C144" s="9" t="str">
        <f>_xll.SNL.Clients.Office.Excel.Functions.SPG(A144, "IQ_INDUSTRY_GROUP")</f>
        <v>Utilities</v>
      </c>
      <c r="D144" s="9" t="str">
        <f>_xll.SNL.Clients.Office.Excel.Functions.SPG(A144, "IQ_INDUSTRY")</f>
        <v>Multi-Utilities</v>
      </c>
      <c r="E144" s="9" t="str">
        <f>_xll.SNL.Clients.Office.Excel.Functions.SPG(A144, "IQ_PRIMARY_INDUSTRY")</f>
        <v>Multi-Utilities</v>
      </c>
      <c r="F144" s="9" t="str">
        <f>_xll.SNL.Clients.Office.Excel.Functions.SPG(A144, "NAICS_CODE", "Primary")</f>
        <v>2211 - Electric Power Generation, Transmission and Distribution</v>
      </c>
      <c r="G144" s="9" t="str">
        <f>_xll.SNL.Clients.Office.Excel.Functions.SPG(A144, "SP_TOPICTAG")</f>
        <v>Energy Storage; Conventional Nuclear; Utility Scale Solar; Onshore and Offshore Wind</v>
      </c>
      <c r="H144" s="5">
        <f>_xll.SNL.Clients.Office.Excel.Functions.SPG(A144, "SP_PCT_SHARES_OWNED_ALL_INSTITUTIONS")</f>
        <v>77.94</v>
      </c>
      <c r="I144" s="9" t="str">
        <f>_xll.SNL.Clients.Office.Excel.Functions.SPG(A144, "RD_CREDIT_RATING_GLOBAL", "Issuer Credit Rating", "Local Currency LT|0")</f>
        <v>BBB+</v>
      </c>
      <c r="J144" s="9" t="str">
        <f>_xll.SNL.Clients.Office.Excel.Functions.SPG(A144, "RD_CWOL_GLOBAL", "Issuer Credit Rating", "Local Currency LT|0")</f>
        <v>Stable</v>
      </c>
      <c r="K144" s="9" t="str">
        <f>_xll.SNL.Clients.Office.Excel.Functions.SPG(A144, "RD_RATING_ACTION_GLOBAL", "Issuer Credit Rating", "Local Currency LT|0")</f>
        <v>CreditWatch/Outlook (06/06/2024)</v>
      </c>
      <c r="L144" s="10">
        <f>_xll.SNL.Clients.Office.Excel.Functions.SPG(A144, "RD_LAST_REVIEW_DATE_GLOBAL", "Issuer Credit Rating", "Local Currency LT")</f>
        <v>45449</v>
      </c>
      <c r="M144" s="10">
        <f>_xll.SNL.Clients.Office.Excel.Functions.SPG(A144, "RD_CREDIT_RATING_DATE_GLOBAL", "Issuer Credit Rating", "Local Currency LT|0")</f>
        <v>42401</v>
      </c>
      <c r="N144" s="10">
        <f>_xll.SNL.Clients.Office.Excel.Functions.SPG(A144, "RD_CREDIT_WATCH_OUTLOOK_DATE_GLOBAL", "Issuer Credit Rating", "Local Currency LT|0")</f>
        <v>45449</v>
      </c>
    </row>
    <row r="145" spans="1:14">
      <c r="A145" s="11" t="s">
        <v>149</v>
      </c>
      <c r="B145" s="9" t="str">
        <f>_xll.SNL.Clients.Office.Excel.Functions.SPG(A145, "IQ_SECTOR")</f>
        <v>Consumer Discretionary</v>
      </c>
      <c r="C145" s="9" t="str">
        <f>_xll.SNL.Clients.Office.Excel.Functions.SPG(A145, "IQ_INDUSTRY_GROUP")</f>
        <v>Consumer Services</v>
      </c>
      <c r="D145" s="9" t="str">
        <f>_xll.SNL.Clients.Office.Excel.Functions.SPG(A145, "IQ_INDUSTRY")</f>
        <v>Hotels, Restaurants and Leisure</v>
      </c>
      <c r="E145" s="9" t="str">
        <f>_xll.SNL.Clients.Office.Excel.Functions.SPG(A145, "IQ_PRIMARY_INDUSTRY")</f>
        <v>Restaurants</v>
      </c>
      <c r="F145" s="9" t="str">
        <f>_xll.SNL.Clients.Office.Excel.Functions.SPG(A145, "NAICS_CODE", "Primary")</f>
        <v>722513 - Limited-Service Restaurants</v>
      </c>
      <c r="G145" s="9" t="str">
        <f>_xll.SNL.Clients.Office.Excel.Functions.SPG(A145, "SP_TOPICTAG")</f>
        <v>Food Delivery; Brand Marketing</v>
      </c>
      <c r="H145" s="5">
        <f>_xll.SNL.Clients.Office.Excel.Functions.SPG(A145, "SP_PCT_SHARES_OWNED_ALL_INSTITUTIONS")</f>
        <v>98.38</v>
      </c>
      <c r="I145" s="9" t="str">
        <f>_xll.SNL.Clients.Office.Excel.Functions.SPG(A145, "RD_CREDIT_RATING_GLOBAL", "Issuer Credit Rating", "Local Currency LT|0")</f>
        <v/>
      </c>
      <c r="J145" s="9" t="str">
        <f>_xll.SNL.Clients.Office.Excel.Functions.SPG(A145, "RD_CWOL_GLOBAL", "Issuer Credit Rating", "Local Currency LT|0")</f>
        <v/>
      </c>
      <c r="K145" s="9" t="str">
        <f>_xll.SNL.Clients.Office.Excel.Functions.SPG(A145, "RD_RATING_ACTION_GLOBAL", "Issuer Credit Rating", "Local Currency LT|0")</f>
        <v/>
      </c>
      <c r="L145" s="10" t="str">
        <f>_xll.SNL.Clients.Office.Excel.Functions.SPG(A145, "RD_LAST_REVIEW_DATE_GLOBAL", "Issuer Credit Rating", "Local Currency LT")</f>
        <v/>
      </c>
      <c r="M145" s="10" t="str">
        <f>_xll.SNL.Clients.Office.Excel.Functions.SPG(A145, "RD_CREDIT_RATING_DATE_GLOBAL", "Issuer Credit Rating", "Local Currency LT|0")</f>
        <v/>
      </c>
      <c r="N145" s="10" t="str">
        <f>_xll.SNL.Clients.Office.Excel.Functions.SPG(A145, "RD_CREDIT_WATCH_OUTLOOK_DATE_GLOBAL", "Issuer Credit Rating", "Local Currency LT|0")</f>
        <v/>
      </c>
    </row>
    <row r="146" spans="1:14">
      <c r="A146" s="11" t="s">
        <v>150</v>
      </c>
      <c r="B146" s="9" t="str">
        <f>_xll.SNL.Clients.Office.Excel.Functions.SPG(A146, "IQ_SECTOR")</f>
        <v>Industrials</v>
      </c>
      <c r="C146" s="9" t="str">
        <f>_xll.SNL.Clients.Office.Excel.Functions.SPG(A146, "IQ_INDUSTRY_GROUP")</f>
        <v>Capital Goods</v>
      </c>
      <c r="D146" s="9" t="str">
        <f>_xll.SNL.Clients.Office.Excel.Functions.SPG(A146, "IQ_INDUSTRY")</f>
        <v>Machinery</v>
      </c>
      <c r="E146" s="9" t="str">
        <f>_xll.SNL.Clients.Office.Excel.Functions.SPG(A146, "IQ_PRIMARY_INDUSTRY")</f>
        <v>Industrial Machinery and Supplies and Components</v>
      </c>
      <c r="F146" s="9" t="str">
        <f>_xll.SNL.Clients.Office.Excel.Functions.SPG(A146, "NAICS_CODE", "Primary")</f>
        <v>333 - Machinery Manufacturing</v>
      </c>
      <c r="G146" s="9" t="str">
        <f>_xll.SNL.Clients.Office.Excel.Functions.SPG(A146, "SP_TOPICTAG")</f>
        <v>Energy Storage; Fleet Management; Industrial Automation; Process Automation; ClimateTech</v>
      </c>
      <c r="H146" s="5">
        <f>_xll.SNL.Clients.Office.Excel.Functions.SPG(A146, "SP_PCT_SHARES_OWNED_ALL_INSTITUTIONS")</f>
        <v>86.65</v>
      </c>
      <c r="I146" s="9" t="str">
        <f>_xll.SNL.Clients.Office.Excel.Functions.SPG(A146, "RD_CREDIT_RATING_GLOBAL", "Issuer Credit Rating", "Local Currency LT|0")</f>
        <v>BBB+</v>
      </c>
      <c r="J146" s="9" t="str">
        <f>_xll.SNL.Clients.Office.Excel.Functions.SPG(A146, "RD_CWOL_GLOBAL", "Issuer Credit Rating", "Local Currency LT|0")</f>
        <v>Stable</v>
      </c>
      <c r="K146" s="9" t="str">
        <f>_xll.SNL.Clients.Office.Excel.Functions.SPG(A146, "RD_RATING_ACTION_GLOBAL", "Issuer Credit Rating", "Local Currency LT|0")</f>
        <v>CreditWatch/Outlook (05/13/2021)</v>
      </c>
      <c r="L146" s="10">
        <f>_xll.SNL.Clients.Office.Excel.Functions.SPG(A146, "RD_LAST_REVIEW_DATE_GLOBAL", "Issuer Credit Rating", "Local Currency LT")</f>
        <v>45422</v>
      </c>
      <c r="M146" s="10">
        <f>_xll.SNL.Clients.Office.Excel.Functions.SPG(A146, "RD_CREDIT_RATING_DATE_GLOBAL", "Issuer Credit Rating", "Local Currency LT|0")</f>
        <v>43087</v>
      </c>
      <c r="N146" s="10">
        <f>_xll.SNL.Clients.Office.Excel.Functions.SPG(A146, "RD_CREDIT_WATCH_OUTLOOK_DATE_GLOBAL", "Issuer Credit Rating", "Local Currency LT|0")</f>
        <v>44329</v>
      </c>
    </row>
    <row r="147" spans="1:14">
      <c r="A147" s="11" t="s">
        <v>151</v>
      </c>
      <c r="B147" s="9" t="str">
        <f>_xll.SNL.Clients.Office.Excel.Functions.SPG(A147, "IQ_SECTOR")</f>
        <v>Materials</v>
      </c>
      <c r="C147" s="9" t="str">
        <f>_xll.SNL.Clients.Office.Excel.Functions.SPG(A147, "IQ_INDUSTRY_GROUP")</f>
        <v>Materials</v>
      </c>
      <c r="D147" s="9" t="str">
        <f>_xll.SNL.Clients.Office.Excel.Functions.SPG(A147, "IQ_INDUSTRY")</f>
        <v>Chemicals</v>
      </c>
      <c r="E147" s="9" t="str">
        <f>_xll.SNL.Clients.Office.Excel.Functions.SPG(A147, "IQ_PRIMARY_INDUSTRY")</f>
        <v>Commodity Chemicals</v>
      </c>
      <c r="F147" s="9" t="str">
        <f>_xll.SNL.Clients.Office.Excel.Functions.SPG(A147, "NAICS_CODE", "Primary")</f>
        <v>325211 - Plastics Material and Resin Manufacturing</v>
      </c>
      <c r="G147" s="9" t="str">
        <f>_xll.SNL.Clients.Office.Excel.Functions.SPG(A147, "SP_TOPICTAG")</f>
        <v>Environmental Engineering; Packaging Services; Disposal and Recycling; Pollution Control; ClimateTech</v>
      </c>
      <c r="H147" s="5">
        <f>_xll.SNL.Clients.Office.Excel.Functions.SPG(A147, "SP_PCT_SHARES_OWNED_ALL_INSTITUTIONS")</f>
        <v>69.12</v>
      </c>
      <c r="I147" s="9" t="str">
        <f>_xll.SNL.Clients.Office.Excel.Functions.SPG(A147, "RD_CREDIT_RATING_GLOBAL", "Issuer Credit Rating", "Local Currency LT|0")</f>
        <v/>
      </c>
      <c r="J147" s="9" t="str">
        <f>_xll.SNL.Clients.Office.Excel.Functions.SPG(A147, "RD_CWOL_GLOBAL", "Issuer Credit Rating", "Local Currency LT|0")</f>
        <v/>
      </c>
      <c r="K147" s="9" t="str">
        <f>_xll.SNL.Clients.Office.Excel.Functions.SPG(A147, "RD_RATING_ACTION_GLOBAL", "Issuer Credit Rating", "Local Currency LT|0")</f>
        <v/>
      </c>
      <c r="L147" s="10" t="str">
        <f>_xll.SNL.Clients.Office.Excel.Functions.SPG(A147, "RD_LAST_REVIEW_DATE_GLOBAL", "Issuer Credit Rating", "Local Currency LT")</f>
        <v/>
      </c>
      <c r="M147" s="10" t="str">
        <f>_xll.SNL.Clients.Office.Excel.Functions.SPG(A147, "RD_CREDIT_RATING_DATE_GLOBAL", "Issuer Credit Rating", "Local Currency LT|0")</f>
        <v/>
      </c>
      <c r="N147" s="10" t="str">
        <f>_xll.SNL.Clients.Office.Excel.Functions.SPG(A147, "RD_CREDIT_WATCH_OUTLOOK_DATE_GLOBAL", "Issuer Credit Rating", "Local Currency LT|0")</f>
        <v/>
      </c>
    </row>
    <row r="148" spans="1:14">
      <c r="A148" s="11" t="s">
        <v>152</v>
      </c>
      <c r="B148" s="9" t="str">
        <f>_xll.SNL.Clients.Office.Excel.Functions.SPG(A148, "IQ_SECTOR")</f>
        <v>Utilities</v>
      </c>
      <c r="C148" s="9" t="str">
        <f>_xll.SNL.Clients.Office.Excel.Functions.SPG(A148, "IQ_INDUSTRY_GROUP")</f>
        <v>Utilities</v>
      </c>
      <c r="D148" s="9" t="str">
        <f>_xll.SNL.Clients.Office.Excel.Functions.SPG(A148, "IQ_INDUSTRY")</f>
        <v>Multi-Utilities</v>
      </c>
      <c r="E148" s="9" t="str">
        <f>_xll.SNL.Clients.Office.Excel.Functions.SPG(A148, "IQ_PRIMARY_INDUSTRY")</f>
        <v>Multi-Utilities</v>
      </c>
      <c r="F148" s="9" t="str">
        <f>_xll.SNL.Clients.Office.Excel.Functions.SPG(A148, "NAICS_CODE", "Primary")</f>
        <v>2211 - Electric Power Generation, Transmission and Distribution</v>
      </c>
      <c r="G148" s="9" t="str">
        <f>_xll.SNL.Clients.Office.Excel.Functions.SPG(A148, "SP_TOPICTAG")</f>
        <v>Clean Energy; Energy Efficiency; Energy Management; Energy Storage; Environmental Engineering; Smart Energy; ClimateTech; Utility Scale Solar; Onshore and Offshore Wind</v>
      </c>
      <c r="H148" s="5">
        <f>_xll.SNL.Clients.Office.Excel.Functions.SPG(A148, "SP_PCT_SHARES_OWNED_ALL_INSTITUTIONS")</f>
        <v>77.73</v>
      </c>
      <c r="I148" s="9" t="str">
        <f>_xll.SNL.Clients.Office.Excel.Functions.SPG(A148, "RD_CREDIT_RATING_GLOBAL", "Issuer Credit Rating", "Local Currency LT|0")</f>
        <v>BBB+</v>
      </c>
      <c r="J148" s="9" t="str">
        <f>_xll.SNL.Clients.Office.Excel.Functions.SPG(A148, "RD_CWOL_GLOBAL", "Issuer Credit Rating", "Local Currency LT|0")</f>
        <v>Stable</v>
      </c>
      <c r="K148" s="9" t="str">
        <f>_xll.SNL.Clients.Office.Excel.Functions.SPG(A148, "RD_RATING_ACTION_GLOBAL", "Issuer Credit Rating", "Local Currency LT|0")</f>
        <v>CreditWatch/Outlook (08/21/2015)</v>
      </c>
      <c r="L148" s="10">
        <f>_xll.SNL.Clients.Office.Excel.Functions.SPG(A148, "RD_LAST_REVIEW_DATE_GLOBAL", "Issuer Credit Rating", "Local Currency LT")</f>
        <v>45526</v>
      </c>
      <c r="M148" s="10">
        <f>_xll.SNL.Clients.Office.Excel.Functions.SPG(A148, "RD_CREDIT_RATING_DATE_GLOBAL", "Issuer Credit Rating", "Local Currency LT|0")</f>
        <v>40521</v>
      </c>
      <c r="N148" s="10">
        <f>_xll.SNL.Clients.Office.Excel.Functions.SPG(A148, "RD_CREDIT_WATCH_OUTLOOK_DATE_GLOBAL", "Issuer Credit Rating", "Local Currency LT|0")</f>
        <v>42237</v>
      </c>
    </row>
    <row r="149" spans="1:14">
      <c r="A149" s="11" t="s">
        <v>153</v>
      </c>
      <c r="B149" s="9" t="str">
        <f>_xll.SNL.Clients.Office.Excel.Functions.SPG(A149, "IQ_SECTOR")</f>
        <v>Utilities</v>
      </c>
      <c r="C149" s="9" t="str">
        <f>_xll.SNL.Clients.Office.Excel.Functions.SPG(A149, "IQ_INDUSTRY_GROUP")</f>
        <v>Utilities</v>
      </c>
      <c r="D149" s="9" t="str">
        <f>_xll.SNL.Clients.Office.Excel.Functions.SPG(A149, "IQ_INDUSTRY")</f>
        <v>Electric Utilities</v>
      </c>
      <c r="E149" s="9" t="str">
        <f>_xll.SNL.Clients.Office.Excel.Functions.SPG(A149, "IQ_PRIMARY_INDUSTRY")</f>
        <v>Electric Utilities</v>
      </c>
      <c r="F149" s="9" t="str">
        <f>_xll.SNL.Clients.Office.Excel.Functions.SPG(A149, "NAICS_CODE", "Primary")</f>
        <v>2211 - Electric Power Generation, Transmission and Distribution</v>
      </c>
      <c r="G149" s="9" t="str">
        <f>_xll.SNL.Clients.Office.Excel.Functions.SPG(A149, "SP_TOPICTAG")</f>
        <v>Clean Energy; Energy Management; Energy Storage; Conventional Nuclear; Smart Energy; Biomass Energy; Power Grid; Utility Scale Solar</v>
      </c>
      <c r="H149" s="5">
        <f>_xll.SNL.Clients.Office.Excel.Functions.SPG(A149, "SP_PCT_SHARES_OWNED_ALL_INSTITUTIONS")</f>
        <v>68.010000000000005</v>
      </c>
      <c r="I149" s="9" t="str">
        <f>_xll.SNL.Clients.Office.Excel.Functions.SPG(A149, "RD_CREDIT_RATING_GLOBAL", "Issuer Credit Rating", "Local Currency LT|0")</f>
        <v>BBB+</v>
      </c>
      <c r="J149" s="9" t="str">
        <f>_xll.SNL.Clients.Office.Excel.Functions.SPG(A149, "RD_CWOL_GLOBAL", "Issuer Credit Rating", "Local Currency LT|0")</f>
        <v>Stable</v>
      </c>
      <c r="K149" s="9" t="str">
        <f>_xll.SNL.Clients.Office.Excel.Functions.SPG(A149, "RD_RATING_ACTION_GLOBAL", "Issuer Credit Rating", "Local Currency LT|0")</f>
        <v>Downgrade | CreditWatch/Outlook (01/26/2021)</v>
      </c>
      <c r="L149" s="10">
        <f>_xll.SNL.Clients.Office.Excel.Functions.SPG(A149, "RD_LAST_REVIEW_DATE_GLOBAL", "Issuer Credit Rating", "Local Currency LT")</f>
        <v>45411</v>
      </c>
      <c r="M149" s="10">
        <f>_xll.SNL.Clients.Office.Excel.Functions.SPG(A149, "RD_CREDIT_RATING_DATE_GLOBAL", "Issuer Credit Rating", "Local Currency LT|0")</f>
        <v>44222</v>
      </c>
      <c r="N149" s="10">
        <f>_xll.SNL.Clients.Office.Excel.Functions.SPG(A149, "RD_CREDIT_WATCH_OUTLOOK_DATE_GLOBAL", "Issuer Credit Rating", "Local Currency LT|0")</f>
        <v>44222</v>
      </c>
    </row>
    <row r="150" spans="1:14">
      <c r="A150" s="11" t="s">
        <v>154</v>
      </c>
      <c r="B150" s="9" t="str">
        <f>_xll.SNL.Clients.Office.Excel.Functions.SPG(A150, "IQ_SECTOR")</f>
        <v>Materials</v>
      </c>
      <c r="C150" s="9" t="str">
        <f>_xll.SNL.Clients.Office.Excel.Functions.SPG(A150, "IQ_INDUSTRY_GROUP")</f>
        <v>Materials</v>
      </c>
      <c r="D150" s="9" t="str">
        <f>_xll.SNL.Clients.Office.Excel.Functions.SPG(A150, "IQ_INDUSTRY")</f>
        <v>Chemicals</v>
      </c>
      <c r="E150" s="9" t="str">
        <f>_xll.SNL.Clients.Office.Excel.Functions.SPG(A150, "IQ_PRIMARY_INDUSTRY")</f>
        <v>Specialty Chemicals</v>
      </c>
      <c r="F150" s="9" t="str">
        <f>_xll.SNL.Clients.Office.Excel.Functions.SPG(A150, "NAICS_CODE", "Primary")</f>
        <v>3251 - Basic Chemical Manufacturing</v>
      </c>
      <c r="G150" s="9" t="str">
        <f>_xll.SNL.Clients.Office.Excel.Functions.SPG(A150, "SP_TOPICTAG")</f>
        <v>Environmental Engineering; Water Purification; 3D Printing; Utility Scale Solar</v>
      </c>
      <c r="H150" s="5">
        <f>_xll.SNL.Clients.Office.Excel.Functions.SPG(A150, "SP_PCT_SHARES_OWNED_ALL_INSTITUTIONS")</f>
        <v>73.06</v>
      </c>
      <c r="I150" s="9" t="str">
        <f>_xll.SNL.Clients.Office.Excel.Functions.SPG(A150, "RD_CREDIT_RATING_GLOBAL", "Issuer Credit Rating", "Local Currency LT|0")</f>
        <v>BBB+</v>
      </c>
      <c r="J150" s="9" t="str">
        <f>_xll.SNL.Clients.Office.Excel.Functions.SPG(A150, "RD_CWOL_GLOBAL", "Issuer Credit Rating", "Local Currency LT|0")</f>
        <v>Watch Neg</v>
      </c>
      <c r="K150" s="9" t="str">
        <f>_xll.SNL.Clients.Office.Excel.Functions.SPG(A150, "RD_RATING_ACTION_GLOBAL", "Issuer Credit Rating", "Local Currency LT|0")</f>
        <v>CreditWatch/Outlook (05/23/2024)</v>
      </c>
      <c r="L150" s="10">
        <f>_xll.SNL.Clients.Office.Excel.Functions.SPG(A150, "RD_LAST_REVIEW_DATE_GLOBAL", "Issuer Credit Rating", "Local Currency LT")</f>
        <v>45586</v>
      </c>
      <c r="M150" s="10">
        <f>_xll.SNL.Clients.Office.Excel.Functions.SPG(A150, "RD_CREDIT_RATING_DATE_GLOBAL", "Issuer Credit Rating", "Local Currency LT|0")</f>
        <v>43917</v>
      </c>
      <c r="N150" s="10">
        <f>_xll.SNL.Clients.Office.Excel.Functions.SPG(A150, "RD_CREDIT_WATCH_OUTLOOK_DATE_GLOBAL", "Issuer Credit Rating", "Local Currency LT|0")</f>
        <v>45435</v>
      </c>
    </row>
    <row r="151" spans="1:14">
      <c r="A151" s="11" t="s">
        <v>155</v>
      </c>
      <c r="B151" s="9" t="str">
        <f>_xll.SNL.Clients.Office.Excel.Functions.SPG(A151, "IQ_SECTOR")</f>
        <v>Materials</v>
      </c>
      <c r="C151" s="9" t="str">
        <f>_xll.SNL.Clients.Office.Excel.Functions.SPG(A151, "IQ_INDUSTRY_GROUP")</f>
        <v>Materials</v>
      </c>
      <c r="D151" s="9" t="str">
        <f>_xll.SNL.Clients.Office.Excel.Functions.SPG(A151, "IQ_INDUSTRY")</f>
        <v>Chemicals</v>
      </c>
      <c r="E151" s="9" t="str">
        <f>_xll.SNL.Clients.Office.Excel.Functions.SPG(A151, "IQ_PRIMARY_INDUSTRY")</f>
        <v>Specialty Chemicals</v>
      </c>
      <c r="F151" s="9" t="str">
        <f>_xll.SNL.Clients.Office.Excel.Functions.SPG(A151, "NAICS_CODE", "Primary")</f>
        <v>325 - Chemical Manufacturing</v>
      </c>
      <c r="G151" s="9" t="str">
        <f>_xll.SNL.Clients.Office.Excel.Functions.SPG(A151, "SP_TOPICTAG")</f>
        <v>Environmental Engineering; Pollution Control</v>
      </c>
      <c r="H151" s="5">
        <f>_xll.SNL.Clients.Office.Excel.Functions.SPG(A151, "SP_PCT_SHARES_OWNED_ALL_INSTITUTIONS")</f>
        <v>88.95</v>
      </c>
      <c r="I151" s="9" t="str">
        <f>_xll.SNL.Clients.Office.Excel.Functions.SPG(A151, "RD_CREDIT_RATING_GLOBAL", "Issuer Credit Rating", "Local Currency LT|0")</f>
        <v>BBB</v>
      </c>
      <c r="J151" s="9" t="str">
        <f>_xll.SNL.Clients.Office.Excel.Functions.SPG(A151, "RD_CWOL_GLOBAL", "Issuer Credit Rating", "Local Currency LT|0")</f>
        <v>Stable</v>
      </c>
      <c r="K151" s="9" t="str">
        <f>_xll.SNL.Clients.Office.Excel.Functions.SPG(A151, "RD_RATING_ACTION_GLOBAL", "Issuer Credit Rating", "Local Currency LT|0")</f>
        <v>Upgrade | CreditWatch/Outlook (04/02/2021)</v>
      </c>
      <c r="L151" s="10">
        <f>_xll.SNL.Clients.Office.Excel.Functions.SPG(A151, "RD_LAST_REVIEW_DATE_GLOBAL", "Issuer Credit Rating", "Local Currency LT")</f>
        <v>45618</v>
      </c>
      <c r="M151" s="10">
        <f>_xll.SNL.Clients.Office.Excel.Functions.SPG(A151, "RD_CREDIT_RATING_DATE_GLOBAL", "Issuer Credit Rating", "Local Currency LT|0")</f>
        <v>44288</v>
      </c>
      <c r="N151" s="10">
        <f>_xll.SNL.Clients.Office.Excel.Functions.SPG(A151, "RD_CREDIT_WATCH_OUTLOOK_DATE_GLOBAL", "Issuer Credit Rating", "Local Currency LT|0")</f>
        <v>44288</v>
      </c>
    </row>
    <row r="152" spans="1:14">
      <c r="A152" s="11" t="s">
        <v>156</v>
      </c>
      <c r="B152" s="9" t="str">
        <f>_xll.SNL.Clients.Office.Excel.Functions.SPG(A152, "IQ_SECTOR")</f>
        <v>Industrials</v>
      </c>
      <c r="C152" s="9" t="str">
        <f>_xll.SNL.Clients.Office.Excel.Functions.SPG(A152, "IQ_INDUSTRY_GROUP")</f>
        <v>Capital Goods</v>
      </c>
      <c r="D152" s="9" t="str">
        <f>_xll.SNL.Clients.Office.Excel.Functions.SPG(A152, "IQ_INDUSTRY")</f>
        <v>Electrical Equipment</v>
      </c>
      <c r="E152" s="9" t="str">
        <f>_xll.SNL.Clients.Office.Excel.Functions.SPG(A152, "IQ_PRIMARY_INDUSTRY")</f>
        <v>Electrical Components and Equipment</v>
      </c>
      <c r="F152" s="9" t="str">
        <f>_xll.SNL.Clients.Office.Excel.Functions.SPG(A152, "NAICS_CODE", "Primary")</f>
        <v>33531 - Electrical Equipment Manufacturing</v>
      </c>
      <c r="G152" s="9" t="str">
        <f>_xll.SNL.Clients.Office.Excel.Functions.SPG(A152, "SP_TOPICTAG")</f>
        <v>Industrial Automation; Sensors; Smart Energy; Electric Vehicle; Power Grid; Battery Energy Storage System (BESS)</v>
      </c>
      <c r="H152" s="5">
        <f>_xll.SNL.Clients.Office.Excel.Functions.SPG(A152, "SP_PCT_SHARES_OWNED_ALL_INSTITUTIONS")</f>
        <v>83.44</v>
      </c>
      <c r="I152" s="9" t="str">
        <f>_xll.SNL.Clients.Office.Excel.Functions.SPG(A152, "RD_CREDIT_RATING_GLOBAL", "Issuer Credit Rating", "Local Currency LT|0")</f>
        <v>A-</v>
      </c>
      <c r="J152" s="9" t="str">
        <f>_xll.SNL.Clients.Office.Excel.Functions.SPG(A152, "RD_CWOL_GLOBAL", "Issuer Credit Rating", "Local Currency LT|0")</f>
        <v>Stable</v>
      </c>
      <c r="K152" s="9" t="str">
        <f>_xll.SNL.Clients.Office.Excel.Functions.SPG(A152, "RD_RATING_ACTION_GLOBAL", "Issuer Credit Rating", "Local Currency LT|0")</f>
        <v>CreditWatch/Outlook (05/24/2018)</v>
      </c>
      <c r="L152" s="10">
        <f>_xll.SNL.Clients.Office.Excel.Functions.SPG(A152, "RD_LAST_REVIEW_DATE_GLOBAL", "Issuer Credit Rating", "Local Currency LT")</f>
        <v>45422</v>
      </c>
      <c r="M152" s="10">
        <f>_xll.SNL.Clients.Office.Excel.Functions.SPG(A152, "RD_CREDIT_RATING_DATE_GLOBAL", "Issuer Credit Rating", "Local Currency LT|0")</f>
        <v>42671</v>
      </c>
      <c r="N152" s="10">
        <f>_xll.SNL.Clients.Office.Excel.Functions.SPG(A152, "RD_CREDIT_WATCH_OUTLOOK_DATE_GLOBAL", "Issuer Credit Rating", "Local Currency LT|0")</f>
        <v>43244</v>
      </c>
    </row>
    <row r="153" spans="1:14">
      <c r="A153" s="11" t="s">
        <v>157</v>
      </c>
      <c r="B153" s="9" t="str">
        <f>_xll.SNL.Clients.Office.Excel.Functions.SPG(A153, "IQ_SECTOR")</f>
        <v>Consumer Discretionary</v>
      </c>
      <c r="C153" s="9" t="str">
        <f>_xll.SNL.Clients.Office.Excel.Functions.SPG(A153, "IQ_INDUSTRY_GROUP")</f>
        <v>Consumer Discretionary Distribution and Retail</v>
      </c>
      <c r="D153" s="9" t="str">
        <f>_xll.SNL.Clients.Office.Excel.Functions.SPG(A153, "IQ_INDUSTRY")</f>
        <v>Broadline Retail</v>
      </c>
      <c r="E153" s="9" t="str">
        <f>_xll.SNL.Clients.Office.Excel.Functions.SPG(A153, "IQ_PRIMARY_INDUSTRY")</f>
        <v>Broadline Retail</v>
      </c>
      <c r="F153" s="9" t="str">
        <f>_xll.SNL.Clients.Office.Excel.Functions.SPG(A153, "NAICS_CODE", "Primary")</f>
        <v>455219 - All Other General Merchandise Retailers</v>
      </c>
      <c r="G153" s="9" t="str">
        <f>_xll.SNL.Clients.Office.Excel.Functions.SPG(A153, "SP_TOPICTAG")</f>
        <v>Crowdsourcing; Online Payments</v>
      </c>
      <c r="H153" s="5">
        <f>_xll.SNL.Clients.Office.Excel.Functions.SPG(A153, "SP_PCT_SHARES_OWNED_ALL_INSTITUTIONS")</f>
        <v>95.06</v>
      </c>
      <c r="I153" s="9" t="str">
        <f>_xll.SNL.Clients.Office.Excel.Functions.SPG(A153, "RD_CREDIT_RATING_GLOBAL", "Issuer Credit Rating", "Local Currency LT|0")</f>
        <v>BBB+</v>
      </c>
      <c r="J153" s="9" t="str">
        <f>_xll.SNL.Clients.Office.Excel.Functions.SPG(A153, "RD_CWOL_GLOBAL", "Issuer Credit Rating", "Local Currency LT|0")</f>
        <v>Stable</v>
      </c>
      <c r="K153" s="9" t="str">
        <f>_xll.SNL.Clients.Office.Excel.Functions.SPG(A153, "RD_RATING_ACTION_GLOBAL", "Issuer Credit Rating", "Local Currency LT|0")</f>
        <v>Downgrade | CreditWatch/Outlook (07/20/2015)</v>
      </c>
      <c r="L153" s="10">
        <f>_xll.SNL.Clients.Office.Excel.Functions.SPG(A153, "RD_LAST_REVIEW_DATE_GLOBAL", "Issuer Credit Rating", "Local Currency LT")</f>
        <v>45457</v>
      </c>
      <c r="M153" s="10">
        <f>_xll.SNL.Clients.Office.Excel.Functions.SPG(A153, "RD_CREDIT_RATING_DATE_GLOBAL", "Issuer Credit Rating", "Local Currency LT|0")</f>
        <v>42205</v>
      </c>
      <c r="N153" s="10">
        <f>_xll.SNL.Clients.Office.Excel.Functions.SPG(A153, "RD_CREDIT_WATCH_OUTLOOK_DATE_GLOBAL", "Issuer Credit Rating", "Local Currency LT|0")</f>
        <v>42205</v>
      </c>
    </row>
    <row r="154" spans="1:14">
      <c r="A154" s="11" t="s">
        <v>158</v>
      </c>
      <c r="B154" s="9" t="str">
        <f>_xll.SNL.Clients.Office.Excel.Functions.SPG(A154, "IQ_SECTOR")</f>
        <v>Materials</v>
      </c>
      <c r="C154" s="9" t="str">
        <f>_xll.SNL.Clients.Office.Excel.Functions.SPG(A154, "IQ_INDUSTRY_GROUP")</f>
        <v>Materials</v>
      </c>
      <c r="D154" s="9" t="str">
        <f>_xll.SNL.Clients.Office.Excel.Functions.SPG(A154, "IQ_INDUSTRY")</f>
        <v>Chemicals</v>
      </c>
      <c r="E154" s="9" t="str">
        <f>_xll.SNL.Clients.Office.Excel.Functions.SPG(A154, "IQ_PRIMARY_INDUSTRY")</f>
        <v>Specialty Chemicals</v>
      </c>
      <c r="F154" s="9" t="str">
        <f>_xll.SNL.Clients.Office.Excel.Functions.SPG(A154, "NAICS_CODE", "Primary")</f>
        <v>325612 - Polish and Other Sanitation Good Manufacturing</v>
      </c>
      <c r="G154" s="9" t="str">
        <f>_xll.SNL.Clients.Office.Excel.Functions.SPG(A154, "SP_TOPICTAG")</f>
        <v>Energy Efficiency; Environmental Consulting; Environmental Engineering; Disposal and Recycling; Water Purification; CleanTech; Pollution Control</v>
      </c>
      <c r="H154" s="5">
        <f>_xll.SNL.Clients.Office.Excel.Functions.SPG(A154, "SP_PCT_SHARES_OWNED_ALL_INSTITUTIONS")</f>
        <v>89.66</v>
      </c>
      <c r="I154" s="9" t="str">
        <f>_xll.SNL.Clients.Office.Excel.Functions.SPG(A154, "RD_CREDIT_RATING_GLOBAL", "Issuer Credit Rating", "Local Currency LT|0")</f>
        <v>A-</v>
      </c>
      <c r="J154" s="9" t="str">
        <f>_xll.SNL.Clients.Office.Excel.Functions.SPG(A154, "RD_CWOL_GLOBAL", "Issuer Credit Rating", "Local Currency LT|0")</f>
        <v>Stable</v>
      </c>
      <c r="K154" s="9" t="str">
        <f>_xll.SNL.Clients.Office.Excel.Functions.SPG(A154, "RD_RATING_ACTION_GLOBAL", "Issuer Credit Rating", "Local Currency LT|0")</f>
        <v>CreditWatch/Outlook (02/14/2024)</v>
      </c>
      <c r="L154" s="10">
        <f>_xll.SNL.Clients.Office.Excel.Functions.SPG(A154, "RD_LAST_REVIEW_DATE_GLOBAL", "Issuer Credit Rating", "Local Currency LT")</f>
        <v>45523</v>
      </c>
      <c r="M154" s="10">
        <f>_xll.SNL.Clients.Office.Excel.Functions.SPG(A154, "RD_CREDIT_RATING_DATE_GLOBAL", "Issuer Credit Rating", "Local Currency LT|0")</f>
        <v>42457</v>
      </c>
      <c r="N154" s="10">
        <f>_xll.SNL.Clients.Office.Excel.Functions.SPG(A154, "RD_CREDIT_WATCH_OUTLOOK_DATE_GLOBAL", "Issuer Credit Rating", "Local Currency LT|0")</f>
        <v>45336</v>
      </c>
    </row>
    <row r="155" spans="1:14">
      <c r="A155" s="11" t="s">
        <v>159</v>
      </c>
      <c r="B155" s="9" t="str">
        <f>_xll.SNL.Clients.Office.Excel.Functions.SPG(A155, "IQ_SECTOR")</f>
        <v>Utilities</v>
      </c>
      <c r="C155" s="9" t="str">
        <f>_xll.SNL.Clients.Office.Excel.Functions.SPG(A155, "IQ_INDUSTRY_GROUP")</f>
        <v>Utilities</v>
      </c>
      <c r="D155" s="9" t="str">
        <f>_xll.SNL.Clients.Office.Excel.Functions.SPG(A155, "IQ_INDUSTRY")</f>
        <v>Electric Utilities</v>
      </c>
      <c r="E155" s="9" t="str">
        <f>_xll.SNL.Clients.Office.Excel.Functions.SPG(A155, "IQ_PRIMARY_INDUSTRY")</f>
        <v>Electric Utilities</v>
      </c>
      <c r="F155" s="9" t="str">
        <f>_xll.SNL.Clients.Office.Excel.Functions.SPG(A155, "NAICS_CODE", "Primary")</f>
        <v>22111 - Electric Power Generation</v>
      </c>
      <c r="G155" s="9" t="str">
        <f>_xll.SNL.Clients.Office.Excel.Functions.SPG(A155, "SP_TOPICTAG")</f>
        <v>Clean Energy; Energy Efficiency; Energy Management; Energy Storage; Smart Energy; Power Grid</v>
      </c>
      <c r="H155" s="5">
        <f>_xll.SNL.Clients.Office.Excel.Functions.SPG(A155, "SP_PCT_SHARES_OWNED_ALL_INSTITUTIONS")</f>
        <v>89.43</v>
      </c>
      <c r="I155" s="9" t="str">
        <f>_xll.SNL.Clients.Office.Excel.Functions.SPG(A155, "RD_CREDIT_RATING_GLOBAL", "Issuer Credit Rating", "Local Currency LT|0")</f>
        <v>BBB</v>
      </c>
      <c r="J155" s="9" t="str">
        <f>_xll.SNL.Clients.Office.Excel.Functions.SPG(A155, "RD_CWOL_GLOBAL", "Issuer Credit Rating", "Local Currency LT|0")</f>
        <v>Negative</v>
      </c>
      <c r="K155" s="9" t="str">
        <f>_xll.SNL.Clients.Office.Excel.Functions.SPG(A155, "RD_RATING_ACTION_GLOBAL", "Issuer Credit Rating", "Local Currency LT|0")</f>
        <v>CreditWatch/Outlook (02/03/2025)</v>
      </c>
      <c r="L155" s="10">
        <f>_xll.SNL.Clients.Office.Excel.Functions.SPG(A155, "RD_LAST_REVIEW_DATE_GLOBAL", "Issuer Credit Rating", "Local Currency LT")</f>
        <v>45691</v>
      </c>
      <c r="M155" s="10">
        <f>_xll.SNL.Clients.Office.Excel.Functions.SPG(A155, "RD_CREDIT_RATING_DATE_GLOBAL", "Issuer Credit Rating", "Local Currency LT|0")</f>
        <v>43486</v>
      </c>
      <c r="N155" s="10">
        <f>_xll.SNL.Clients.Office.Excel.Functions.SPG(A155, "RD_CREDIT_WATCH_OUTLOOK_DATE_GLOBAL", "Issuer Credit Rating", "Local Currency LT|0")</f>
        <v>45691</v>
      </c>
    </row>
    <row r="156" spans="1:14">
      <c r="A156" s="11" t="s">
        <v>160</v>
      </c>
      <c r="B156" s="9" t="str">
        <f>_xll.SNL.Clients.Office.Excel.Functions.SPG(A156, "IQ_SECTOR")</f>
        <v>Health Care</v>
      </c>
      <c r="C156" s="9" t="str">
        <f>_xll.SNL.Clients.Office.Excel.Functions.SPG(A156, "IQ_INDUSTRY_GROUP")</f>
        <v>Health Care Equipment and Services</v>
      </c>
      <c r="D156" s="9" t="str">
        <f>_xll.SNL.Clients.Office.Excel.Functions.SPG(A156, "IQ_INDUSTRY")</f>
        <v>Health Care Equipment and Supplies</v>
      </c>
      <c r="E156" s="9" t="str">
        <f>_xll.SNL.Clients.Office.Excel.Functions.SPG(A156, "IQ_PRIMARY_INDUSTRY")</f>
        <v>Health Care Equipment</v>
      </c>
      <c r="F156" s="9" t="str">
        <f>_xll.SNL.Clients.Office.Excel.Functions.SPG(A156, "NAICS_CODE", "Primary")</f>
        <v>339113 - Surgical Appliance and Supplies Manufacturing</v>
      </c>
      <c r="G156" s="9" t="str">
        <f>_xll.SNL.Clients.Office.Excel.Functions.SPG(A156, "SP_TOPICTAG")</f>
        <v>Health Diagnostics; Cardiovascular; Surgery</v>
      </c>
      <c r="H156" s="5">
        <f>_xll.SNL.Clients.Office.Excel.Functions.SPG(A156, "SP_PCT_SHARES_OWNED_ALL_INSTITUTIONS")</f>
        <v>88</v>
      </c>
      <c r="I156" s="9" t="str">
        <f>_xll.SNL.Clients.Office.Excel.Functions.SPG(A156, "RD_CREDIT_RATING_GLOBAL", "Issuer Credit Rating", "Local Currency LT|0")</f>
        <v>BBB</v>
      </c>
      <c r="J156" s="9" t="str">
        <f>_xll.SNL.Clients.Office.Excel.Functions.SPG(A156, "RD_CWOL_GLOBAL", "Issuer Credit Rating", "Local Currency LT|0")</f>
        <v>Stable</v>
      </c>
      <c r="K156" s="9" t="str">
        <f>_xll.SNL.Clients.Office.Excel.Functions.SPG(A156, "RD_RATING_ACTION_GLOBAL", "Issuer Credit Rating", "Local Currency LT|0")</f>
        <v>Upgrade | CreditWatch/Outlook (09/17/2019)</v>
      </c>
      <c r="L156" s="10">
        <f>_xll.SNL.Clients.Office.Excel.Functions.SPG(A156, "RD_LAST_REVIEW_DATE_GLOBAL", "Issuer Credit Rating", "Local Currency LT")</f>
        <v>45526</v>
      </c>
      <c r="M156" s="10">
        <f>_xll.SNL.Clients.Office.Excel.Functions.SPG(A156, "RD_CREDIT_RATING_DATE_GLOBAL", "Issuer Credit Rating", "Local Currency LT|0")</f>
        <v>43725</v>
      </c>
      <c r="N156" s="10">
        <f>_xll.SNL.Clients.Office.Excel.Functions.SPG(A156, "RD_CREDIT_WATCH_OUTLOOK_DATE_GLOBAL", "Issuer Credit Rating", "Local Currency LT|0")</f>
        <v>43725</v>
      </c>
    </row>
    <row r="157" spans="1:14">
      <c r="A157" s="11" t="s">
        <v>161</v>
      </c>
      <c r="B157" s="9" t="str">
        <f>_xll.SNL.Clients.Office.Excel.Functions.SPG(A157, "IQ_SECTOR")</f>
        <v>Communication Services</v>
      </c>
      <c r="C157" s="9" t="str">
        <f>_xll.SNL.Clients.Office.Excel.Functions.SPG(A157, "IQ_INDUSTRY_GROUP")</f>
        <v>Media and Entertainment</v>
      </c>
      <c r="D157" s="9" t="str">
        <f>_xll.SNL.Clients.Office.Excel.Functions.SPG(A157, "IQ_INDUSTRY")</f>
        <v>Entertainment</v>
      </c>
      <c r="E157" s="9" t="str">
        <f>_xll.SNL.Clients.Office.Excel.Functions.SPG(A157, "IQ_PRIMARY_INDUSTRY")</f>
        <v>Interactive Home Entertainment</v>
      </c>
      <c r="F157" s="9" t="str">
        <f>_xll.SNL.Clients.Office.Excel.Functions.SPG(A157, "NAICS_CODE", "Primary")</f>
        <v>513210 - Software Publishers</v>
      </c>
      <c r="G157" s="9" t="str">
        <f>_xll.SNL.Clients.Office.Excel.Functions.SPG(A157, "SP_TOPICTAG")</f>
        <v>Social Networking and Collaboration; E-learning; Content Creation; Video Games; E-Sports</v>
      </c>
      <c r="H157" s="5">
        <f>_xll.SNL.Clients.Office.Excel.Functions.SPG(A157, "SP_PCT_SHARES_OWNED_ALL_INSTITUTIONS")</f>
        <v>88.52</v>
      </c>
      <c r="I157" s="9" t="str">
        <f>_xll.SNL.Clients.Office.Excel.Functions.SPG(A157, "RD_CREDIT_RATING_GLOBAL", "Issuer Credit Rating", "Local Currency LT|0")</f>
        <v>BBB+</v>
      </c>
      <c r="J157" s="9" t="str">
        <f>_xll.SNL.Clients.Office.Excel.Functions.SPG(A157, "RD_CWOL_GLOBAL", "Issuer Credit Rating", "Local Currency LT|0")</f>
        <v>Stable</v>
      </c>
      <c r="K157" s="9" t="str">
        <f>_xll.SNL.Clients.Office.Excel.Functions.SPG(A157, "RD_RATING_ACTION_GLOBAL", "Issuer Credit Rating", "Local Currency LT|0")</f>
        <v>Upgrade | CreditWatch/Outlook (03/20/2018)</v>
      </c>
      <c r="L157" s="10">
        <f>_xll.SNL.Clients.Office.Excel.Functions.SPG(A157, "RD_LAST_REVIEW_DATE_GLOBAL", "Issuer Credit Rating", "Local Currency LT")</f>
        <v>45511</v>
      </c>
      <c r="M157" s="10">
        <f>_xll.SNL.Clients.Office.Excel.Functions.SPG(A157, "RD_CREDIT_RATING_DATE_GLOBAL", "Issuer Credit Rating", "Local Currency LT|0")</f>
        <v>43179</v>
      </c>
      <c r="N157" s="10">
        <f>_xll.SNL.Clients.Office.Excel.Functions.SPG(A157, "RD_CREDIT_WATCH_OUTLOOK_DATE_GLOBAL", "Issuer Credit Rating", "Local Currency LT|0")</f>
        <v>43179</v>
      </c>
    </row>
    <row r="158" spans="1:14">
      <c r="A158" s="11" t="s">
        <v>162</v>
      </c>
      <c r="B158" s="9" t="str">
        <f>_xll.SNL.Clients.Office.Excel.Functions.SPG(A158, "IQ_SECTOR")</f>
        <v>Health Care</v>
      </c>
      <c r="C158" s="9" t="str">
        <f>_xll.SNL.Clients.Office.Excel.Functions.SPG(A158, "IQ_INDUSTRY_GROUP")</f>
        <v>Health Care Equipment and Services</v>
      </c>
      <c r="D158" s="9" t="str">
        <f>_xll.SNL.Clients.Office.Excel.Functions.SPG(A158, "IQ_INDUSTRY")</f>
        <v>Health Care Providers and Services</v>
      </c>
      <c r="E158" s="9" t="str">
        <f>_xll.SNL.Clients.Office.Excel.Functions.SPG(A158, "IQ_PRIMARY_INDUSTRY")</f>
        <v>Managed Health Care</v>
      </c>
      <c r="F158" s="9" t="str">
        <f>_xll.SNL.Clients.Office.Excel.Functions.SPG(A158, "NAICS_CODE", "Primary")</f>
        <v>621491 - HMO Medical Centers</v>
      </c>
      <c r="G158" s="9" t="str">
        <f>_xll.SNL.Clients.Office.Excel.Functions.SPG(A158, "SP_TOPICTAG")</f>
        <v>Outpatient Care; Employee Benefits; Chronic Diseases; Digital Wellness</v>
      </c>
      <c r="H158" s="5">
        <f>_xll.SNL.Clients.Office.Excel.Functions.SPG(A158, "SP_PCT_SHARES_OWNED_ALL_INSTITUTIONS")</f>
        <v>90.32</v>
      </c>
      <c r="I158" s="9" t="str">
        <f>_xll.SNL.Clients.Office.Excel.Functions.SPG(A158, "RD_CREDIT_RATING_GLOBAL", "Issuer Credit Rating", "Local Currency LT|0")</f>
        <v>A</v>
      </c>
      <c r="J158" s="9" t="str">
        <f>_xll.SNL.Clients.Office.Excel.Functions.SPG(A158, "RD_CWOL_GLOBAL", "Issuer Credit Rating", "Local Currency LT|0")</f>
        <v>Negative</v>
      </c>
      <c r="K158" s="9" t="str">
        <f>_xll.SNL.Clients.Office.Excel.Functions.SPG(A158, "RD_RATING_ACTION_GLOBAL", "Issuer Credit Rating", "Local Currency LT|0")</f>
        <v>CreditWatch/Outlook (03/06/2024)</v>
      </c>
      <c r="L158" s="10">
        <f>_xll.SNL.Clients.Office.Excel.Functions.SPG(A158, "RD_LAST_REVIEW_DATE_GLOBAL", "Issuer Credit Rating", "Local Currency LT")</f>
        <v>45594</v>
      </c>
      <c r="M158" s="10">
        <f>_xll.SNL.Clients.Office.Excel.Functions.SPG(A158, "RD_CREDIT_RATING_DATE_GLOBAL", "Issuer Credit Rating", "Local Currency LT|0")</f>
        <v>42125</v>
      </c>
      <c r="N158" s="10">
        <f>_xll.SNL.Clients.Office.Excel.Functions.SPG(A158, "RD_CREDIT_WATCH_OUTLOOK_DATE_GLOBAL", "Issuer Credit Rating", "Local Currency LT|0")</f>
        <v>45357</v>
      </c>
    </row>
    <row r="159" spans="1:14">
      <c r="A159" s="11" t="s">
        <v>163</v>
      </c>
      <c r="B159" s="9" t="str">
        <f>_xll.SNL.Clients.Office.Excel.Functions.SPG(A159, "IQ_SECTOR")</f>
        <v>Health Care</v>
      </c>
      <c r="C159" s="9" t="str">
        <f>_xll.SNL.Clients.Office.Excel.Functions.SPG(A159, "IQ_INDUSTRY_GROUP")</f>
        <v>Pharmaceuticals, Biotechnology and Life Sciences</v>
      </c>
      <c r="D159" s="9" t="str">
        <f>_xll.SNL.Clients.Office.Excel.Functions.SPG(A159, "IQ_INDUSTRY")</f>
        <v>Pharmaceuticals</v>
      </c>
      <c r="E159" s="9" t="str">
        <f>_xll.SNL.Clients.Office.Excel.Functions.SPG(A159, "IQ_PRIMARY_INDUSTRY")</f>
        <v>Pharmaceuticals</v>
      </c>
      <c r="F159" s="9" t="str">
        <f>_xll.SNL.Clients.Office.Excel.Functions.SPG(A159, "NAICS_CODE", "Primary")</f>
        <v>325412 - Pharmaceutical Preparation Manufacturing</v>
      </c>
      <c r="G159" s="9" t="str">
        <f>_xll.SNL.Clients.Office.Excel.Functions.SPG(A159, "SP_TOPICTAG")</f>
        <v>Diabetes; Osteoporosis; Neurology; Oncology; Rheumatology; Urology; Utility Scale Solar</v>
      </c>
      <c r="H159" s="5">
        <f>_xll.SNL.Clients.Office.Excel.Functions.SPG(A159, "SP_PCT_SHARES_OWNED_ALL_INSTITUTIONS")</f>
        <v>87.35</v>
      </c>
      <c r="I159" s="9" t="str">
        <f>_xll.SNL.Clients.Office.Excel.Functions.SPG(A159, "RD_CREDIT_RATING_GLOBAL", "Issuer Credit Rating", "Local Currency LT|0")</f>
        <v>A+</v>
      </c>
      <c r="J159" s="9" t="str">
        <f>_xll.SNL.Clients.Office.Excel.Functions.SPG(A159, "RD_CWOL_GLOBAL", "Issuer Credit Rating", "Local Currency LT|0")</f>
        <v>Stable</v>
      </c>
      <c r="K159" s="9" t="str">
        <f>_xll.SNL.Clients.Office.Excel.Functions.SPG(A159, "RD_RATING_ACTION_GLOBAL", "Issuer Credit Rating", "Local Currency LT|0")</f>
        <v>CreditWatch/Outlook (02/07/2022)</v>
      </c>
      <c r="L159" s="10">
        <f>_xll.SNL.Clients.Office.Excel.Functions.SPG(A159, "RD_LAST_REVIEW_DATE_GLOBAL", "Issuer Credit Rating", "Local Currency LT")</f>
        <v>45372</v>
      </c>
      <c r="M159" s="10">
        <f>_xll.SNL.Clients.Office.Excel.Functions.SPG(A159, "RD_CREDIT_RATING_DATE_GLOBAL", "Issuer Credit Rating", "Local Currency LT|0")</f>
        <v>43515</v>
      </c>
      <c r="N159" s="10">
        <f>_xll.SNL.Clients.Office.Excel.Functions.SPG(A159, "RD_CREDIT_WATCH_OUTLOOK_DATE_GLOBAL", "Issuer Credit Rating", "Local Currency LT|0")</f>
        <v>44599</v>
      </c>
    </row>
    <row r="160" spans="1:14">
      <c r="A160" s="11" t="s">
        <v>164</v>
      </c>
      <c r="B160" s="9" t="str">
        <f>_xll.SNL.Clients.Office.Excel.Functions.SPG(A160, "IQ_SECTOR")</f>
        <v>Industrials</v>
      </c>
      <c r="C160" s="9" t="str">
        <f>_xll.SNL.Clients.Office.Excel.Functions.SPG(A160, "IQ_INDUSTRY_GROUP")</f>
        <v>Capital Goods</v>
      </c>
      <c r="D160" s="9" t="str">
        <f>_xll.SNL.Clients.Office.Excel.Functions.SPG(A160, "IQ_INDUSTRY")</f>
        <v>Electrical Equipment</v>
      </c>
      <c r="E160" s="9" t="str">
        <f>_xll.SNL.Clients.Office.Excel.Functions.SPG(A160, "IQ_PRIMARY_INDUSTRY")</f>
        <v>Electrical Components and Equipment</v>
      </c>
      <c r="F160" s="9" t="str">
        <f>_xll.SNL.Clients.Office.Excel.Functions.SPG(A160, "NAICS_CODE", "Primary")</f>
        <v>33531 - Electrical Equipment Manufacturing</v>
      </c>
      <c r="G160" s="9" t="str">
        <f>_xll.SNL.Clients.Office.Excel.Functions.SPG(A160, "SP_TOPICTAG")</f>
        <v>Environmental Engineering; Industrial Automation; Sensors; Simulation; Smart Energy; Process Automation</v>
      </c>
      <c r="H160" s="5">
        <f>_xll.SNL.Clients.Office.Excel.Functions.SPG(A160, "SP_PCT_SHARES_OWNED_ALL_INSTITUTIONS")</f>
        <v>80.2</v>
      </c>
      <c r="I160" s="9" t="str">
        <f>_xll.SNL.Clients.Office.Excel.Functions.SPG(A160, "RD_CREDIT_RATING_GLOBAL", "Issuer Credit Rating", "Local Currency LT|0")</f>
        <v>A</v>
      </c>
      <c r="J160" s="9" t="str">
        <f>_xll.SNL.Clients.Office.Excel.Functions.SPG(A160, "RD_CWOL_GLOBAL", "Issuer Credit Rating", "Local Currency LT|0")</f>
        <v>Stable</v>
      </c>
      <c r="K160" s="9" t="str">
        <f>_xll.SNL.Clients.Office.Excel.Functions.SPG(A160, "RD_RATING_ACTION_GLOBAL", "Issuer Credit Rating", "Local Currency LT|0")</f>
        <v>CreditWatch/Outlook (05/09/2008)</v>
      </c>
      <c r="L160" s="10">
        <f>_xll.SNL.Clients.Office.Excel.Functions.SPG(A160, "RD_LAST_REVIEW_DATE_GLOBAL", "Issuer Credit Rating", "Local Currency LT")</f>
        <v>45429</v>
      </c>
      <c r="M160" s="10">
        <f>_xll.SNL.Clients.Office.Excel.Functions.SPG(A160, "RD_CREDIT_RATING_DATE_GLOBAL", "Issuer Credit Rating", "Local Currency LT|0")</f>
        <v>37291</v>
      </c>
      <c r="N160" s="10">
        <f>_xll.SNL.Clients.Office.Excel.Functions.SPG(A160, "RD_CREDIT_WATCH_OUTLOOK_DATE_GLOBAL", "Issuer Credit Rating", "Local Currency LT|0")</f>
        <v>39577</v>
      </c>
    </row>
    <row r="161" spans="1:14">
      <c r="A161" s="11" t="s">
        <v>165</v>
      </c>
      <c r="B161" s="9" t="str">
        <f>_xll.SNL.Clients.Office.Excel.Functions.SPG(A161, "IQ_SECTOR")</f>
        <v>Information Technology</v>
      </c>
      <c r="C161" s="9" t="str">
        <f>_xll.SNL.Clients.Office.Excel.Functions.SPG(A161, "IQ_INDUSTRY_GROUP")</f>
        <v>Semiconductors and Semiconductor Equipment</v>
      </c>
      <c r="D161" s="9" t="str">
        <f>_xll.SNL.Clients.Office.Excel.Functions.SPG(A161, "IQ_INDUSTRY")</f>
        <v>Semiconductors and Semiconductor Equipment</v>
      </c>
      <c r="E161" s="9" t="str">
        <f>_xll.SNL.Clients.Office.Excel.Functions.SPG(A161, "IQ_PRIMARY_INDUSTRY")</f>
        <v>Semiconductor Materials and Equipment</v>
      </c>
      <c r="F161" s="9" t="str">
        <f>_xll.SNL.Clients.Office.Excel.Functions.SPG(A161, "NAICS_CODE", "Primary")</f>
        <v>334413 - Semiconductor and Related Device Manufacturing</v>
      </c>
      <c r="G161" s="9" t="str">
        <f>_xll.SNL.Clients.Office.Excel.Functions.SPG(A161, "SP_TOPICTAG")</f>
        <v>Clean Energy; Energy Management; Energy Storage; Smart Energy; ClimateTech</v>
      </c>
      <c r="H161" s="5">
        <f>_xll.SNL.Clients.Office.Excel.Functions.SPG(A161, "SP_PCT_SHARES_OWNED_ALL_INSTITUTIONS")</f>
        <v>88.33</v>
      </c>
      <c r="I161" s="9" t="str">
        <f>_xll.SNL.Clients.Office.Excel.Functions.SPG(A161, "RD_CREDIT_RATING_GLOBAL", "Issuer Credit Rating", "Local Currency LT|0")</f>
        <v/>
      </c>
      <c r="J161" s="9" t="str">
        <f>_xll.SNL.Clients.Office.Excel.Functions.SPG(A161, "RD_CWOL_GLOBAL", "Issuer Credit Rating", "Local Currency LT|0")</f>
        <v/>
      </c>
      <c r="K161" s="9" t="str">
        <f>_xll.SNL.Clients.Office.Excel.Functions.SPG(A161, "RD_RATING_ACTION_GLOBAL", "Issuer Credit Rating", "Local Currency LT|0")</f>
        <v/>
      </c>
      <c r="L161" s="10" t="str">
        <f>_xll.SNL.Clients.Office.Excel.Functions.SPG(A161, "RD_LAST_REVIEW_DATE_GLOBAL", "Issuer Credit Rating", "Local Currency LT")</f>
        <v/>
      </c>
      <c r="M161" s="10" t="str">
        <f>_xll.SNL.Clients.Office.Excel.Functions.SPG(A161, "RD_CREDIT_RATING_DATE_GLOBAL", "Issuer Credit Rating", "Local Currency LT|0")</f>
        <v/>
      </c>
      <c r="N161" s="10" t="str">
        <f>_xll.SNL.Clients.Office.Excel.Functions.SPG(A161, "RD_CREDIT_WATCH_OUTLOOK_DATE_GLOBAL", "Issuer Credit Rating", "Local Currency LT|0")</f>
        <v/>
      </c>
    </row>
    <row r="162" spans="1:14">
      <c r="A162" s="11" t="s">
        <v>166</v>
      </c>
      <c r="B162" s="9" t="str">
        <f>_xll.SNL.Clients.Office.Excel.Functions.SPG(A162, "IQ_SECTOR")</f>
        <v>Utilities</v>
      </c>
      <c r="C162" s="9" t="str">
        <f>_xll.SNL.Clients.Office.Excel.Functions.SPG(A162, "IQ_INDUSTRY_GROUP")</f>
        <v>Utilities</v>
      </c>
      <c r="D162" s="9" t="str">
        <f>_xll.SNL.Clients.Office.Excel.Functions.SPG(A162, "IQ_INDUSTRY")</f>
        <v>Electric Utilities</v>
      </c>
      <c r="E162" s="9" t="str">
        <f>_xll.SNL.Clients.Office.Excel.Functions.SPG(A162, "IQ_PRIMARY_INDUSTRY")</f>
        <v>Electric Utilities</v>
      </c>
      <c r="F162" s="9" t="str">
        <f>_xll.SNL.Clients.Office.Excel.Functions.SPG(A162, "NAICS_CODE", "Primary")</f>
        <v>2211 - Electric Power Generation, Transmission and Distribution</v>
      </c>
      <c r="G162" s="9" t="str">
        <f>_xll.SNL.Clients.Office.Excel.Functions.SPG(A162, "SP_TOPICTAG")</f>
        <v>Clean Energy; Energy Efficiency; Energy Management; Energy Storage; Conventional Nuclear; Smart Energy; Power Grid</v>
      </c>
      <c r="H162" s="5">
        <f>_xll.SNL.Clients.Office.Excel.Functions.SPG(A162, "SP_PCT_SHARES_OWNED_ALL_INSTITUTIONS")</f>
        <v>93.3</v>
      </c>
      <c r="I162" s="9" t="str">
        <f>_xll.SNL.Clients.Office.Excel.Functions.SPG(A162, "RD_CREDIT_RATING_GLOBAL", "Issuer Credit Rating", "Local Currency LT|0")</f>
        <v>BBB+</v>
      </c>
      <c r="J162" s="9" t="str">
        <f>_xll.SNL.Clients.Office.Excel.Functions.SPG(A162, "RD_CWOL_GLOBAL", "Issuer Credit Rating", "Local Currency LT|0")</f>
        <v>Stable</v>
      </c>
      <c r="K162" s="9" t="str">
        <f>_xll.SNL.Clients.Office.Excel.Functions.SPG(A162, "RD_RATING_ACTION_GLOBAL", "Issuer Credit Rating", "Local Currency LT|0")</f>
        <v>CreditWatch/Outlook (05/03/2018)</v>
      </c>
      <c r="L162" s="10">
        <f>_xll.SNL.Clients.Office.Excel.Functions.SPG(A162, "RD_LAST_REVIEW_DATE_GLOBAL", "Issuer Credit Rating", "Local Currency LT")</f>
        <v>45470</v>
      </c>
      <c r="M162" s="10">
        <f>_xll.SNL.Clients.Office.Excel.Functions.SPG(A162, "RD_CREDIT_RATING_DATE_GLOBAL", "Issuer Credit Rating", "Local Currency LT|0")</f>
        <v>42586</v>
      </c>
      <c r="N162" s="10">
        <f>_xll.SNL.Clients.Office.Excel.Functions.SPG(A162, "RD_CREDIT_WATCH_OUTLOOK_DATE_GLOBAL", "Issuer Credit Rating", "Local Currency LT|0")</f>
        <v>43223</v>
      </c>
    </row>
    <row r="163" spans="1:14">
      <c r="A163" s="11" t="s">
        <v>167</v>
      </c>
      <c r="B163" s="9" t="str">
        <f>_xll.SNL.Clients.Office.Excel.Functions.SPG(A163, "IQ_SECTOR")</f>
        <v>Energy</v>
      </c>
      <c r="C163" s="9" t="str">
        <f>_xll.SNL.Clients.Office.Excel.Functions.SPG(A163, "IQ_INDUSTRY_GROUP")</f>
        <v>Energy</v>
      </c>
      <c r="D163" s="9" t="str">
        <f>_xll.SNL.Clients.Office.Excel.Functions.SPG(A163, "IQ_INDUSTRY")</f>
        <v>Oil, Gas and Consumable Fuels</v>
      </c>
      <c r="E163" s="9" t="str">
        <f>_xll.SNL.Clients.Office.Excel.Functions.SPG(A163, "IQ_PRIMARY_INDUSTRY")</f>
        <v>Oil and Gas Exploration and Production</v>
      </c>
      <c r="F163" s="9" t="str">
        <f>_xll.SNL.Clients.Office.Excel.Functions.SPG(A163, "NAICS_CODE", "Primary")</f>
        <v>2111 - Oil and Gas Extraction</v>
      </c>
      <c r="G163" s="9" t="str">
        <f>_xll.SNL.Clients.Office.Excel.Functions.SPG(A163, "SP_TOPICTAG")</f>
        <v/>
      </c>
      <c r="H163" s="5">
        <f>_xll.SNL.Clients.Office.Excel.Functions.SPG(A163, "SP_PCT_SHARES_OWNED_ALL_INSTITUTIONS")</f>
        <v>93.09</v>
      </c>
      <c r="I163" s="9" t="str">
        <f>_xll.SNL.Clients.Office.Excel.Functions.SPG(A163, "RD_CREDIT_RATING_GLOBAL", "Issuer Credit Rating", "Local Currency LT|0")</f>
        <v>A-</v>
      </c>
      <c r="J163" s="9" t="str">
        <f>_xll.SNL.Clients.Office.Excel.Functions.SPG(A163, "RD_CWOL_GLOBAL", "Issuer Credit Rating", "Local Currency LT|0")</f>
        <v>Stable</v>
      </c>
      <c r="K163" s="9" t="str">
        <f>_xll.SNL.Clients.Office.Excel.Functions.SPG(A163, "RD_RATING_ACTION_GLOBAL", "Issuer Credit Rating", "Local Currency LT|0")</f>
        <v>CreditWatch/Outlook (09/30/2020)</v>
      </c>
      <c r="L163" s="10">
        <f>_xll.SNL.Clients.Office.Excel.Functions.SPG(A163, "RD_LAST_REVIEW_DATE_GLOBAL", "Issuer Credit Rating", "Local Currency LT")</f>
        <v>45525</v>
      </c>
      <c r="M163" s="10">
        <f>_xll.SNL.Clients.Office.Excel.Functions.SPG(A163, "RD_CREDIT_RATING_DATE_GLOBAL", "Issuer Credit Rating", "Local Currency LT|0")</f>
        <v>43301</v>
      </c>
      <c r="N163" s="10">
        <f>_xll.SNL.Clients.Office.Excel.Functions.SPG(A163, "RD_CREDIT_WATCH_OUTLOOK_DATE_GLOBAL", "Issuer Credit Rating", "Local Currency LT|0")</f>
        <v>44104</v>
      </c>
    </row>
    <row r="164" spans="1:14">
      <c r="A164" s="11" t="s">
        <v>168</v>
      </c>
      <c r="B164" s="9" t="str">
        <f>_xll.SNL.Clients.Office.Excel.Functions.SPG(A164, "IQ_SECTOR")</f>
        <v>Information Technology</v>
      </c>
      <c r="C164" s="9" t="str">
        <f>_xll.SNL.Clients.Office.Excel.Functions.SPG(A164, "IQ_INDUSTRY_GROUP")</f>
        <v>Software and Services</v>
      </c>
      <c r="D164" s="9" t="str">
        <f>_xll.SNL.Clients.Office.Excel.Functions.SPG(A164, "IQ_INDUSTRY")</f>
        <v>IT Services</v>
      </c>
      <c r="E164" s="9" t="str">
        <f>_xll.SNL.Clients.Office.Excel.Functions.SPG(A164, "IQ_PRIMARY_INDUSTRY")</f>
        <v>IT Consulting and Other Services</v>
      </c>
      <c r="F164" s="9" t="str">
        <f>_xll.SNL.Clients.Office.Excel.Functions.SPG(A164, "NAICS_CODE", "Primary")</f>
        <v>541512 - Computer Systems Design Services</v>
      </c>
      <c r="G164" s="9" t="str">
        <f>_xll.SNL.Clients.Office.Excel.Functions.SPG(A164, "SP_TOPICTAG")</f>
        <v>Software Development; Cloud Management; Data Integration; Cloud Infrastructure; Process Automation; Artificial Intelligence</v>
      </c>
      <c r="H164" s="5">
        <f>_xll.SNL.Clients.Office.Excel.Functions.SPG(A164, "SP_PCT_SHARES_OWNED_ALL_INSTITUTIONS")</f>
        <v>89.29</v>
      </c>
      <c r="I164" s="9" t="str">
        <f>_xll.SNL.Clients.Office.Excel.Functions.SPG(A164, "RD_CREDIT_RATING_GLOBAL", "Issuer Credit Rating", "Local Currency LT|0")</f>
        <v/>
      </c>
      <c r="J164" s="9" t="str">
        <f>_xll.SNL.Clients.Office.Excel.Functions.SPG(A164, "RD_CWOL_GLOBAL", "Issuer Credit Rating", "Local Currency LT|0")</f>
        <v/>
      </c>
      <c r="K164" s="9" t="str">
        <f>_xll.SNL.Clients.Office.Excel.Functions.SPG(A164, "RD_RATING_ACTION_GLOBAL", "Issuer Credit Rating", "Local Currency LT|0")</f>
        <v/>
      </c>
      <c r="L164" s="10" t="str">
        <f>_xll.SNL.Clients.Office.Excel.Functions.SPG(A164, "RD_LAST_REVIEW_DATE_GLOBAL", "Issuer Credit Rating", "Local Currency LT")</f>
        <v/>
      </c>
      <c r="M164" s="10" t="str">
        <f>_xll.SNL.Clients.Office.Excel.Functions.SPG(A164, "RD_CREDIT_RATING_DATE_GLOBAL", "Issuer Credit Rating", "Local Currency LT|0")</f>
        <v/>
      </c>
      <c r="N164" s="10" t="str">
        <f>_xll.SNL.Clients.Office.Excel.Functions.SPG(A164, "RD_CREDIT_WATCH_OUTLOOK_DATE_GLOBAL", "Issuer Credit Rating", "Local Currency LT|0")</f>
        <v/>
      </c>
    </row>
    <row r="165" spans="1:14">
      <c r="A165" s="11" t="s">
        <v>169</v>
      </c>
      <c r="B165" s="9" t="str">
        <f>_xll.SNL.Clients.Office.Excel.Functions.SPG(A165, "IQ_SECTOR")</f>
        <v>Energy</v>
      </c>
      <c r="C165" s="9" t="str">
        <f>_xll.SNL.Clients.Office.Excel.Functions.SPG(A165, "IQ_INDUSTRY_GROUP")</f>
        <v>Energy</v>
      </c>
      <c r="D165" s="9" t="str">
        <f>_xll.SNL.Clients.Office.Excel.Functions.SPG(A165, "IQ_INDUSTRY")</f>
        <v>Oil, Gas and Consumable Fuels</v>
      </c>
      <c r="E165" s="9" t="str">
        <f>_xll.SNL.Clients.Office.Excel.Functions.SPG(A165, "IQ_PRIMARY_INDUSTRY")</f>
        <v>Oil and Gas Exploration and Production</v>
      </c>
      <c r="F165" s="9" t="str">
        <f>_xll.SNL.Clients.Office.Excel.Functions.SPG(A165, "NAICS_CODE", "Primary")</f>
        <v>211130 - Natural Gas Extraction</v>
      </c>
      <c r="G165" s="9" t="str">
        <f>_xll.SNL.Clients.Office.Excel.Functions.SPG(A165, "SP_TOPICTAG")</f>
        <v>Energy Storage; Utility Scale Solar</v>
      </c>
      <c r="H165" s="5">
        <f>_xll.SNL.Clients.Office.Excel.Functions.SPG(A165, "SP_PCT_SHARES_OWNED_ALL_INSTITUTIONS")</f>
        <v>104.24</v>
      </c>
      <c r="I165" s="9" t="str">
        <f>_xll.SNL.Clients.Office.Excel.Functions.SPG(A165, "RD_CREDIT_RATING_GLOBAL", "Issuer Credit Rating", "Local Currency LT|0")</f>
        <v>BBB-</v>
      </c>
      <c r="J165" s="9" t="str">
        <f>_xll.SNL.Clients.Office.Excel.Functions.SPG(A165, "RD_CWOL_GLOBAL", "Issuer Credit Rating", "Local Currency LT|0")</f>
        <v>Stable</v>
      </c>
      <c r="K165" s="9" t="str">
        <f>_xll.SNL.Clients.Office.Excel.Functions.SPG(A165, "RD_RATING_ACTION_GLOBAL", "Issuer Credit Rating", "Local Currency LT|0")</f>
        <v>CreditWatch/Outlook (11/25/2024)</v>
      </c>
      <c r="L165" s="10">
        <f>_xll.SNL.Clients.Office.Excel.Functions.SPG(A165, "RD_LAST_REVIEW_DATE_GLOBAL", "Issuer Credit Rating", "Local Currency LT")</f>
        <v>45621</v>
      </c>
      <c r="M165" s="10">
        <f>_xll.SNL.Clients.Office.Excel.Functions.SPG(A165, "RD_CREDIT_RATING_DATE_GLOBAL", "Issuer Credit Rating", "Local Currency LT|0")</f>
        <v>44648</v>
      </c>
      <c r="N165" s="10">
        <f>_xll.SNL.Clients.Office.Excel.Functions.SPG(A165, "RD_CREDIT_WATCH_OUTLOOK_DATE_GLOBAL", "Issuer Credit Rating", "Local Currency LT|0")</f>
        <v>45621</v>
      </c>
    </row>
    <row r="166" spans="1:14">
      <c r="A166" s="11" t="s">
        <v>170</v>
      </c>
      <c r="B166" s="9" t="str">
        <f>_xll.SNL.Clients.Office.Excel.Functions.SPG(A166, "IQ_SECTOR")</f>
        <v>Industrials</v>
      </c>
      <c r="C166" s="9" t="str">
        <f>_xll.SNL.Clients.Office.Excel.Functions.SPG(A166, "IQ_INDUSTRY_GROUP")</f>
        <v>Commercial and Professional Services</v>
      </c>
      <c r="D166" s="9" t="str">
        <f>_xll.SNL.Clients.Office.Excel.Functions.SPG(A166, "IQ_INDUSTRY")</f>
        <v>Professional Services</v>
      </c>
      <c r="E166" s="9" t="str">
        <f>_xll.SNL.Clients.Office.Excel.Functions.SPG(A166, "IQ_PRIMARY_INDUSTRY")</f>
        <v>Research and Consulting Services</v>
      </c>
      <c r="F166" s="9" t="str">
        <f>_xll.SNL.Clients.Office.Excel.Functions.SPG(A166, "NAICS_CODE", "Primary")</f>
        <v>561450 - Credit Bureaus</v>
      </c>
      <c r="G166" s="9" t="str">
        <f>_xll.SNL.Clients.Office.Excel.Functions.SPG(A166, "SP_TOPICTAG")</f>
        <v>Anti-Fraud; Consumer Lending; Authentication; Identity Theft Prevention; Text Analytics; Data Protection</v>
      </c>
      <c r="H166" s="5">
        <f>_xll.SNL.Clients.Office.Excel.Functions.SPG(A166, "SP_PCT_SHARES_OWNED_ALL_INSTITUTIONS")</f>
        <v>96.15</v>
      </c>
      <c r="I166" s="9" t="str">
        <f>_xll.SNL.Clients.Office.Excel.Functions.SPG(A166, "RD_CREDIT_RATING_GLOBAL", "Issuer Credit Rating", "Local Currency LT|0")</f>
        <v>BBB</v>
      </c>
      <c r="J166" s="9" t="str">
        <f>_xll.SNL.Clients.Office.Excel.Functions.SPG(A166, "RD_CWOL_GLOBAL", "Issuer Credit Rating", "Local Currency LT|0")</f>
        <v>Negative</v>
      </c>
      <c r="K166" s="9" t="str">
        <f>_xll.SNL.Clients.Office.Excel.Functions.SPG(A166, "RD_RATING_ACTION_GLOBAL", "Issuer Credit Rating", "Local Currency LT|0")</f>
        <v>CreditWatch/Outlook (03/21/2023)</v>
      </c>
      <c r="L166" s="10">
        <f>_xll.SNL.Clients.Office.Excel.Functions.SPG(A166, "RD_LAST_REVIEW_DATE_GLOBAL", "Issuer Credit Rating", "Local Currency LT")</f>
        <v>45387</v>
      </c>
      <c r="M166" s="10">
        <f>_xll.SNL.Clients.Office.Excel.Functions.SPG(A166, "RD_CREDIT_RATING_DATE_GLOBAL", "Issuer Credit Rating", "Local Currency LT|0")</f>
        <v>43538</v>
      </c>
      <c r="N166" s="10">
        <f>_xll.SNL.Clients.Office.Excel.Functions.SPG(A166, "RD_CREDIT_WATCH_OUTLOOK_DATE_GLOBAL", "Issuer Credit Rating", "Local Currency LT|0")</f>
        <v>45006</v>
      </c>
    </row>
    <row r="167" spans="1:14">
      <c r="A167" s="11" t="s">
        <v>171</v>
      </c>
      <c r="B167" s="9" t="str">
        <f>_xll.SNL.Clients.Office.Excel.Functions.SPG(A167, "IQ_SECTOR")</f>
        <v>Real Estate</v>
      </c>
      <c r="C167" s="9" t="str">
        <f>_xll.SNL.Clients.Office.Excel.Functions.SPG(A167, "IQ_INDUSTRY_GROUP")</f>
        <v>Equity Real Estate Investment Trusts (REITs)</v>
      </c>
      <c r="D167" s="9" t="str">
        <f>_xll.SNL.Clients.Office.Excel.Functions.SPG(A167, "IQ_INDUSTRY")</f>
        <v>Specialized REITs</v>
      </c>
      <c r="E167" s="9" t="str">
        <f>_xll.SNL.Clients.Office.Excel.Functions.SPG(A167, "IQ_PRIMARY_INDUSTRY")</f>
        <v>Data Center REITs</v>
      </c>
      <c r="F167" s="9" t="str">
        <f>_xll.SNL.Clients.Office.Excel.Functions.SPG(A167, "NAICS_CODE", "Primary")</f>
        <v>518210 - Computing Infrastructure Providers, Data Processing, Web Hosting, and Related Services</v>
      </c>
      <c r="G167" s="9" t="str">
        <f>_xll.SNL.Clients.Office.Excel.Functions.SPG(A167, "SP_TOPICTAG")</f>
        <v>Data Integration; Cloud Data Services; Cloud Infrastructure; Cloud Security; Edge Computing; Data Centers and Facilities; Data Center Technology</v>
      </c>
      <c r="H167" s="5">
        <f>_xll.SNL.Clients.Office.Excel.Functions.SPG(A167, "SP_PCT_SHARES_OWNED_ALL_INSTITUTIONS")</f>
        <v>97.87</v>
      </c>
      <c r="I167" s="9" t="str">
        <f>_xll.SNL.Clients.Office.Excel.Functions.SPG(A167, "RD_CREDIT_RATING_GLOBAL", "Issuer Credit Rating", "Local Currency LT|0")</f>
        <v>BBB</v>
      </c>
      <c r="J167" s="9" t="str">
        <f>_xll.SNL.Clients.Office.Excel.Functions.SPG(A167, "RD_CWOL_GLOBAL", "Issuer Credit Rating", "Local Currency LT|0")</f>
        <v>Stable</v>
      </c>
      <c r="K167" s="9" t="str">
        <f>_xll.SNL.Clients.Office.Excel.Functions.SPG(A167, "RD_RATING_ACTION_GLOBAL", "Issuer Credit Rating", "Local Currency LT|0")</f>
        <v>Upgrade | CreditWatch/Outlook (04/28/2021)</v>
      </c>
      <c r="L167" s="10">
        <f>_xll.SNL.Clients.Office.Excel.Functions.SPG(A167, "RD_LAST_REVIEW_DATE_GLOBAL", "Issuer Credit Rating", "Local Currency LT")</f>
        <v>45460</v>
      </c>
      <c r="M167" s="10">
        <f>_xll.SNL.Clients.Office.Excel.Functions.SPG(A167, "RD_CREDIT_RATING_DATE_GLOBAL", "Issuer Credit Rating", "Local Currency LT|0")</f>
        <v>44314</v>
      </c>
      <c r="N167" s="10">
        <f>_xll.SNL.Clients.Office.Excel.Functions.SPG(A167, "RD_CREDIT_WATCH_OUTLOOK_DATE_GLOBAL", "Issuer Credit Rating", "Local Currency LT|0")</f>
        <v>44314</v>
      </c>
    </row>
    <row r="168" spans="1:14">
      <c r="A168" s="11" t="s">
        <v>172</v>
      </c>
      <c r="B168" s="9" t="str">
        <f>_xll.SNL.Clients.Office.Excel.Functions.SPG(A168, "IQ_SECTOR")</f>
        <v>Real Estate</v>
      </c>
      <c r="C168" s="9" t="str">
        <f>_xll.SNL.Clients.Office.Excel.Functions.SPG(A168, "IQ_INDUSTRY_GROUP")</f>
        <v>Equity Real Estate Investment Trusts (REITs)</v>
      </c>
      <c r="D168" s="9" t="str">
        <f>_xll.SNL.Clients.Office.Excel.Functions.SPG(A168, "IQ_INDUSTRY")</f>
        <v>Residential REITs</v>
      </c>
      <c r="E168" s="9" t="str">
        <f>_xll.SNL.Clients.Office.Excel.Functions.SPG(A168, "IQ_PRIMARY_INDUSTRY")</f>
        <v>Multi-Family Residential REITs</v>
      </c>
      <c r="F168" s="9" t="str">
        <f>_xll.SNL.Clients.Office.Excel.Functions.SPG(A168, "NAICS_CODE", "Primary")</f>
        <v>531110 - Lessors of Residential Buildings and Dwellings</v>
      </c>
      <c r="G168" s="9" t="str">
        <f>_xll.SNL.Clients.Office.Excel.Functions.SPG(A168, "SP_TOPICTAG")</f>
        <v/>
      </c>
      <c r="H168" s="5">
        <f>_xll.SNL.Clients.Office.Excel.Functions.SPG(A168, "SP_PCT_SHARES_OWNED_ALL_INSTITUTIONS")</f>
        <v>84.64</v>
      </c>
      <c r="I168" s="9" t="str">
        <f>_xll.SNL.Clients.Office.Excel.Functions.SPG(A168, "RD_CREDIT_RATING_GLOBAL", "Issuer Credit Rating", "Local Currency LT|0")</f>
        <v>A-</v>
      </c>
      <c r="J168" s="9" t="str">
        <f>_xll.SNL.Clients.Office.Excel.Functions.SPG(A168, "RD_CWOL_GLOBAL", "Issuer Credit Rating", "Local Currency LT|0")</f>
        <v>Stable</v>
      </c>
      <c r="K168" s="9" t="str">
        <f>_xll.SNL.Clients.Office.Excel.Functions.SPG(A168, "RD_RATING_ACTION_GLOBAL", "Issuer Credit Rating", "Local Currency LT|0")</f>
        <v>Upgrade | CreditWatch/Outlook (04/30/2015)</v>
      </c>
      <c r="L168" s="10">
        <f>_xll.SNL.Clients.Office.Excel.Functions.SPG(A168, "RD_LAST_REVIEW_DATE_GLOBAL", "Issuer Credit Rating", "Local Currency LT")</f>
        <v>45414</v>
      </c>
      <c r="M168" s="10">
        <f>_xll.SNL.Clients.Office.Excel.Functions.SPG(A168, "RD_CREDIT_RATING_DATE_GLOBAL", "Issuer Credit Rating", "Local Currency LT|0")</f>
        <v>42124</v>
      </c>
      <c r="N168" s="10">
        <f>_xll.SNL.Clients.Office.Excel.Functions.SPG(A168, "RD_CREDIT_WATCH_OUTLOOK_DATE_GLOBAL", "Issuer Credit Rating", "Local Currency LT|0")</f>
        <v>42124</v>
      </c>
    </row>
    <row r="169" spans="1:14">
      <c r="A169" s="11" t="s">
        <v>173</v>
      </c>
      <c r="B169" s="9" t="str">
        <f>_xll.SNL.Clients.Office.Excel.Functions.SPG(A169, "IQ_SECTOR")</f>
        <v>Financials</v>
      </c>
      <c r="C169" s="9" t="str">
        <f>_xll.SNL.Clients.Office.Excel.Functions.SPG(A169, "IQ_INDUSTRY_GROUP")</f>
        <v>Insurance</v>
      </c>
      <c r="D169" s="9" t="str">
        <f>_xll.SNL.Clients.Office.Excel.Functions.SPG(A169, "IQ_INDUSTRY")</f>
        <v>Insurance</v>
      </c>
      <c r="E169" s="9" t="str">
        <f>_xll.SNL.Clients.Office.Excel.Functions.SPG(A169, "IQ_PRIMARY_INDUSTRY")</f>
        <v>Property and Casualty Insurance</v>
      </c>
      <c r="F169" s="9" t="str">
        <f>_xll.SNL.Clients.Office.Excel.Functions.SPG(A169, "NAICS_CODE", "Primary")</f>
        <v>524298 - All Other Insurance Related Activities</v>
      </c>
      <c r="G169" s="9" t="str">
        <f>_xll.SNL.Clients.Office.Excel.Functions.SPG(A169, "SP_TOPICTAG")</f>
        <v/>
      </c>
      <c r="H169" s="5">
        <f>_xll.SNL.Clients.Office.Excel.Functions.SPG(A169, "SP_PCT_SHARES_OWNED_ALL_INSTITUTIONS")</f>
        <v>34.049999999999997</v>
      </c>
      <c r="I169" s="9" t="str">
        <f>_xll.SNL.Clients.Office.Excel.Functions.SPG(A169, "RD_CREDIT_RATING_GLOBAL", "Issuer Credit Rating", "Local Currency LT|0")</f>
        <v/>
      </c>
      <c r="J169" s="9" t="str">
        <f>_xll.SNL.Clients.Office.Excel.Functions.SPG(A169, "RD_CWOL_GLOBAL", "Issuer Credit Rating", "Local Currency LT|0")</f>
        <v/>
      </c>
      <c r="K169" s="9" t="str">
        <f>_xll.SNL.Clients.Office.Excel.Functions.SPG(A169, "RD_RATING_ACTION_GLOBAL", "Issuer Credit Rating", "Local Currency LT|0")</f>
        <v/>
      </c>
      <c r="L169" s="10" t="str">
        <f>_xll.SNL.Clients.Office.Excel.Functions.SPG(A169, "RD_LAST_REVIEW_DATE_GLOBAL", "Issuer Credit Rating", "Local Currency LT")</f>
        <v/>
      </c>
      <c r="M169" s="10" t="str">
        <f>_xll.SNL.Clients.Office.Excel.Functions.SPG(A169, "RD_CREDIT_RATING_DATE_GLOBAL", "Issuer Credit Rating", "Local Currency LT|0")</f>
        <v/>
      </c>
      <c r="N169" s="10" t="str">
        <f>_xll.SNL.Clients.Office.Excel.Functions.SPG(A169, "RD_CREDIT_WATCH_OUTLOOK_DATE_GLOBAL", "Issuer Credit Rating", "Local Currency LT|0")</f>
        <v/>
      </c>
    </row>
    <row r="170" spans="1:14">
      <c r="A170" s="11" t="s">
        <v>174</v>
      </c>
      <c r="B170" s="9" t="str">
        <f>_xll.SNL.Clients.Office.Excel.Functions.SPG(A170, "IQ_SECTOR")</f>
        <v>Real Estate</v>
      </c>
      <c r="C170" s="9" t="str">
        <f>_xll.SNL.Clients.Office.Excel.Functions.SPG(A170, "IQ_INDUSTRY_GROUP")</f>
        <v>Equity Real Estate Investment Trusts (REITs)</v>
      </c>
      <c r="D170" s="9" t="str">
        <f>_xll.SNL.Clients.Office.Excel.Functions.SPG(A170, "IQ_INDUSTRY")</f>
        <v>Residential REITs</v>
      </c>
      <c r="E170" s="9" t="str">
        <f>_xll.SNL.Clients.Office.Excel.Functions.SPG(A170, "IQ_PRIMARY_INDUSTRY")</f>
        <v>Multi-Family Residential REITs</v>
      </c>
      <c r="F170" s="9" t="str">
        <f>_xll.SNL.Clients.Office.Excel.Functions.SPG(A170, "NAICS_CODE", "Primary")</f>
        <v>531110 - Lessors of Residential Buildings and Dwellings</v>
      </c>
      <c r="G170" s="9" t="str">
        <f>_xll.SNL.Clients.Office.Excel.Functions.SPG(A170, "SP_TOPICTAG")</f>
        <v/>
      </c>
      <c r="H170" s="5">
        <f>_xll.SNL.Clients.Office.Excel.Functions.SPG(A170, "SP_PCT_SHARES_OWNED_ALL_INSTITUTIONS")</f>
        <v>97.47</v>
      </c>
      <c r="I170" s="9" t="str">
        <f>_xll.SNL.Clients.Office.Excel.Functions.SPG(A170, "RD_CREDIT_RATING_GLOBAL", "Issuer Credit Rating", "Local Currency LT|0")</f>
        <v>BBB+</v>
      </c>
      <c r="J170" s="9" t="str">
        <f>_xll.SNL.Clients.Office.Excel.Functions.SPG(A170, "RD_CWOL_GLOBAL", "Issuer Credit Rating", "Local Currency LT|0")</f>
        <v>Stable</v>
      </c>
      <c r="K170" s="9" t="str">
        <f>_xll.SNL.Clients.Office.Excel.Functions.SPG(A170, "RD_RATING_ACTION_GLOBAL", "Issuer Credit Rating", "Local Currency LT|0")</f>
        <v>Upgrade | CreditWatch/Outlook (10/19/2016)</v>
      </c>
      <c r="L170" s="10">
        <f>_xll.SNL.Clients.Office.Excel.Functions.SPG(A170, "RD_LAST_REVIEW_DATE_GLOBAL", "Issuer Credit Rating", "Local Currency LT")</f>
        <v>45566</v>
      </c>
      <c r="M170" s="10">
        <f>_xll.SNL.Clients.Office.Excel.Functions.SPG(A170, "RD_CREDIT_RATING_DATE_GLOBAL", "Issuer Credit Rating", "Local Currency LT|0")</f>
        <v>42662</v>
      </c>
      <c r="N170" s="10">
        <f>_xll.SNL.Clients.Office.Excel.Functions.SPG(A170, "RD_CREDIT_WATCH_OUTLOOK_DATE_GLOBAL", "Issuer Credit Rating", "Local Currency LT|0")</f>
        <v>42662</v>
      </c>
    </row>
    <row r="171" spans="1:14">
      <c r="A171" s="11" t="s">
        <v>175</v>
      </c>
      <c r="B171" s="9" t="str">
        <f>_xll.SNL.Clients.Office.Excel.Functions.SPG(A171, "IQ_SECTOR")</f>
        <v>Financials</v>
      </c>
      <c r="C171" s="9" t="str">
        <f>_xll.SNL.Clients.Office.Excel.Functions.SPG(A171, "IQ_INDUSTRY_GROUP")</f>
        <v>Insurance</v>
      </c>
      <c r="D171" s="9" t="str">
        <f>_xll.SNL.Clients.Office.Excel.Functions.SPG(A171, "IQ_INDUSTRY")</f>
        <v>Insurance</v>
      </c>
      <c r="E171" s="9" t="str">
        <f>_xll.SNL.Clients.Office.Excel.Functions.SPG(A171, "IQ_PRIMARY_INDUSTRY")</f>
        <v>Reinsurance</v>
      </c>
      <c r="F171" s="9" t="str">
        <f>_xll.SNL.Clients.Office.Excel.Functions.SPG(A171, "NAICS_CODE", "Primary")</f>
        <v>524130 - Reinsurance Carriers</v>
      </c>
      <c r="G171" s="9" t="str">
        <f>_xll.SNL.Clients.Office.Excel.Functions.SPG(A171, "SP_TOPICTAG")</f>
        <v/>
      </c>
      <c r="H171" s="5">
        <f>_xll.SNL.Clients.Office.Excel.Functions.SPG(A171, "SP_PCT_SHARES_OWNED_ALL_INSTITUTIONS")</f>
        <v>94.45</v>
      </c>
      <c r="I171" s="9" t="str">
        <f>_xll.SNL.Clients.Office.Excel.Functions.SPG(A171, "RD_CREDIT_RATING_GLOBAL", "Issuer Credit Rating", "Local Currency LT|0")</f>
        <v>BBB+</v>
      </c>
      <c r="J171" s="9" t="str">
        <f>_xll.SNL.Clients.Office.Excel.Functions.SPG(A171, "RD_CWOL_GLOBAL", "Issuer Credit Rating", "Local Currency LT|0")</f>
        <v>Negative</v>
      </c>
      <c r="K171" s="9" t="str">
        <f>_xll.SNL.Clients.Office.Excel.Functions.SPG(A171, "RD_RATING_ACTION_GLOBAL", "Issuer Credit Rating", "Local Currency LT|0")</f>
        <v>CreditWatch/Outlook (01/28/2025)</v>
      </c>
      <c r="L171" s="10">
        <f>_xll.SNL.Clients.Office.Excel.Functions.SPG(A171, "RD_LAST_REVIEW_DATE_GLOBAL", "Issuer Credit Rating", "Local Currency LT")</f>
        <v>45685</v>
      </c>
      <c r="M171" s="10">
        <f>_xll.SNL.Clients.Office.Excel.Functions.SPG(A171, "RD_CREDIT_RATING_DATE_GLOBAL", "Issuer Credit Rating", "Local Currency LT|0")</f>
        <v>45320</v>
      </c>
      <c r="N171" s="10">
        <f>_xll.SNL.Clients.Office.Excel.Functions.SPG(A171, "RD_CREDIT_WATCH_OUTLOOK_DATE_GLOBAL", "Issuer Credit Rating", "Local Currency LT|0")</f>
        <v>45685</v>
      </c>
    </row>
    <row r="172" spans="1:14">
      <c r="A172" s="11" t="s">
        <v>176</v>
      </c>
      <c r="B172" s="9" t="str">
        <f>_xll.SNL.Clients.Office.Excel.Functions.SPG(A172, "IQ_SECTOR")</f>
        <v>Utilities</v>
      </c>
      <c r="C172" s="9" t="str">
        <f>_xll.SNL.Clients.Office.Excel.Functions.SPG(A172, "IQ_INDUSTRY_GROUP")</f>
        <v>Utilities</v>
      </c>
      <c r="D172" s="9" t="str">
        <f>_xll.SNL.Clients.Office.Excel.Functions.SPG(A172, "IQ_INDUSTRY")</f>
        <v>Electric Utilities</v>
      </c>
      <c r="E172" s="9" t="str">
        <f>_xll.SNL.Clients.Office.Excel.Functions.SPG(A172, "IQ_PRIMARY_INDUSTRY")</f>
        <v>Electric Utilities</v>
      </c>
      <c r="F172" s="9" t="str">
        <f>_xll.SNL.Clients.Office.Excel.Functions.SPG(A172, "NAICS_CODE", "Primary")</f>
        <v>2211 - Electric Power Generation, Transmission and Distribution</v>
      </c>
      <c r="G172" s="9" t="str">
        <f>_xll.SNL.Clients.Office.Excel.Functions.SPG(A172, "SP_TOPICTAG")</f>
        <v>Clean Energy; Energy Management; Energy Storage; Power Grid; Utility Scale Solar; Onshore and Offshore Wind</v>
      </c>
      <c r="H172" s="5">
        <f>_xll.SNL.Clients.Office.Excel.Functions.SPG(A172, "SP_PCT_SHARES_OWNED_ALL_INSTITUTIONS")</f>
        <v>88.25</v>
      </c>
      <c r="I172" s="9" t="str">
        <f>_xll.SNL.Clients.Office.Excel.Functions.SPG(A172, "RD_CREDIT_RATING_GLOBAL", "Issuer Credit Rating", "Local Currency LT|0")</f>
        <v>BBB+</v>
      </c>
      <c r="J172" s="9" t="str">
        <f>_xll.SNL.Clients.Office.Excel.Functions.SPG(A172, "RD_CWOL_GLOBAL", "Issuer Credit Rating", "Local Currency LT|0")</f>
        <v>Stable</v>
      </c>
      <c r="K172" s="9" t="str">
        <f>_xll.SNL.Clients.Office.Excel.Functions.SPG(A172, "RD_RATING_ACTION_GLOBAL", "Issuer Credit Rating", "Local Currency LT|0")</f>
        <v>Downgrade | CreditWatch/Outlook (11/29/2023)</v>
      </c>
      <c r="L172" s="10">
        <f>_xll.SNL.Clients.Office.Excel.Functions.SPG(A172, "RD_LAST_REVIEW_DATE_GLOBAL", "Issuer Credit Rating", "Local Currency LT")</f>
        <v>45618</v>
      </c>
      <c r="M172" s="10">
        <f>_xll.SNL.Clients.Office.Excel.Functions.SPG(A172, "RD_CREDIT_RATING_DATE_GLOBAL", "Issuer Credit Rating", "Local Currency LT|0")</f>
        <v>45259</v>
      </c>
      <c r="N172" s="10">
        <f>_xll.SNL.Clients.Office.Excel.Functions.SPG(A172, "RD_CREDIT_WATCH_OUTLOOK_DATE_GLOBAL", "Issuer Credit Rating", "Local Currency LT|0")</f>
        <v>45259</v>
      </c>
    </row>
    <row r="173" spans="1:14">
      <c r="A173" s="11" t="s">
        <v>177</v>
      </c>
      <c r="B173" s="9" t="str">
        <f>_xll.SNL.Clients.Office.Excel.Functions.SPG(A173, "IQ_SECTOR")</f>
        <v>Utilities</v>
      </c>
      <c r="C173" s="9" t="str">
        <f>_xll.SNL.Clients.Office.Excel.Functions.SPG(A173, "IQ_INDUSTRY_GROUP")</f>
        <v>Utilities</v>
      </c>
      <c r="D173" s="9" t="str">
        <f>_xll.SNL.Clients.Office.Excel.Functions.SPG(A173, "IQ_INDUSTRY")</f>
        <v>Electric Utilities</v>
      </c>
      <c r="E173" s="9" t="str">
        <f>_xll.SNL.Clients.Office.Excel.Functions.SPG(A173, "IQ_PRIMARY_INDUSTRY")</f>
        <v>Electric Utilities</v>
      </c>
      <c r="F173" s="9" t="str">
        <f>_xll.SNL.Clients.Office.Excel.Functions.SPG(A173, "NAICS_CODE", "Primary")</f>
        <v>221122 - Electric Power Distribution</v>
      </c>
      <c r="G173" s="9" t="str">
        <f>_xll.SNL.Clients.Office.Excel.Functions.SPG(A173, "SP_TOPICTAG")</f>
        <v>Clean Energy; Energy Efficiency; Energy Management; Energy Storage; CleanTech; Smart Energy; Power Grid; Utility Scale Solar; Onshore and Offshore Wind</v>
      </c>
      <c r="H173" s="5">
        <f>_xll.SNL.Clients.Office.Excel.Functions.SPG(A173, "SP_PCT_SHARES_OWNED_ALL_INSTITUTIONS")</f>
        <v>84.65</v>
      </c>
      <c r="I173" s="9" t="str">
        <f>_xll.SNL.Clients.Office.Excel.Functions.SPG(A173, "RD_CREDIT_RATING_GLOBAL", "Issuer Credit Rating", "Local Currency LT|0")</f>
        <v>BBB+</v>
      </c>
      <c r="J173" s="9" t="str">
        <f>_xll.SNL.Clients.Office.Excel.Functions.SPG(A173, "RD_CWOL_GLOBAL", "Issuer Credit Rating", "Local Currency LT|0")</f>
        <v>Stable</v>
      </c>
      <c r="K173" s="9" t="str">
        <f>_xll.SNL.Clients.Office.Excel.Functions.SPG(A173, "RD_RATING_ACTION_GLOBAL", "Issuer Credit Rating", "Local Currency LT|0")</f>
        <v>Downgrade | CreditWatch/Outlook (12/09/2024)</v>
      </c>
      <c r="L173" s="10">
        <f>_xll.SNL.Clients.Office.Excel.Functions.SPG(A173, "RD_LAST_REVIEW_DATE_GLOBAL", "Issuer Credit Rating", "Local Currency LT")</f>
        <v>45635</v>
      </c>
      <c r="M173" s="10">
        <f>_xll.SNL.Clients.Office.Excel.Functions.SPG(A173, "RD_CREDIT_RATING_DATE_GLOBAL", "Issuer Credit Rating", "Local Currency LT|0")</f>
        <v>45635</v>
      </c>
      <c r="N173" s="10">
        <f>_xll.SNL.Clients.Office.Excel.Functions.SPG(A173, "RD_CREDIT_WATCH_OUTLOOK_DATE_GLOBAL", "Issuer Credit Rating", "Local Currency LT|0")</f>
        <v>45635</v>
      </c>
    </row>
    <row r="174" spans="1:14">
      <c r="A174" s="11" t="s">
        <v>178</v>
      </c>
      <c r="B174" s="9" t="str">
        <f>_xll.SNL.Clients.Office.Excel.Functions.SPG(A174, "IQ_SECTOR")</f>
        <v>Utilities</v>
      </c>
      <c r="C174" s="9" t="str">
        <f>_xll.SNL.Clients.Office.Excel.Functions.SPG(A174, "IQ_INDUSTRY_GROUP")</f>
        <v>Utilities</v>
      </c>
      <c r="D174" s="9" t="str">
        <f>_xll.SNL.Clients.Office.Excel.Functions.SPG(A174, "IQ_INDUSTRY")</f>
        <v>Electric Utilities</v>
      </c>
      <c r="E174" s="9" t="str">
        <f>_xll.SNL.Clients.Office.Excel.Functions.SPG(A174, "IQ_PRIMARY_INDUSTRY")</f>
        <v>Electric Utilities</v>
      </c>
      <c r="F174" s="9" t="str">
        <f>_xll.SNL.Clients.Office.Excel.Functions.SPG(A174, "NAICS_CODE", "Primary")</f>
        <v>22112 - Electric Power Transmission, Control, and Distribution</v>
      </c>
      <c r="G174" s="9" t="str">
        <f>_xll.SNL.Clients.Office.Excel.Functions.SPG(A174, "SP_TOPICTAG")</f>
        <v>Clean Energy; Energy Management; Power Grid; ClimateTech; Utility Scale Solar</v>
      </c>
      <c r="H174" s="5">
        <f>_xll.SNL.Clients.Office.Excel.Functions.SPG(A174, "SP_PCT_SHARES_OWNED_ALL_INSTITUTIONS")</f>
        <v>84.82</v>
      </c>
      <c r="I174" s="9" t="str">
        <f>_xll.SNL.Clients.Office.Excel.Functions.SPG(A174, "RD_CREDIT_RATING_GLOBAL", "Issuer Credit Rating", "Local Currency LT|0")</f>
        <v>A-</v>
      </c>
      <c r="J174" s="9" t="str">
        <f>_xll.SNL.Clients.Office.Excel.Functions.SPG(A174, "RD_CWOL_GLOBAL", "Issuer Credit Rating", "Local Currency LT|0")</f>
        <v>Stable</v>
      </c>
      <c r="K174" s="9" t="str">
        <f>_xll.SNL.Clients.Office.Excel.Functions.SPG(A174, "RD_RATING_ACTION_GLOBAL", "Issuer Credit Rating", "Local Currency LT|0")</f>
        <v>Upgrade | CreditWatch/Outlook (02/07/2025)</v>
      </c>
      <c r="L174" s="10">
        <f>_xll.SNL.Clients.Office.Excel.Functions.SPG(A174, "RD_LAST_REVIEW_DATE_GLOBAL", "Issuer Credit Rating", "Local Currency LT")</f>
        <v>45695</v>
      </c>
      <c r="M174" s="10">
        <f>_xll.SNL.Clients.Office.Excel.Functions.SPG(A174, "RD_CREDIT_RATING_DATE_GLOBAL", "Issuer Credit Rating", "Local Currency LT|0")</f>
        <v>45695</v>
      </c>
      <c r="N174" s="10">
        <f>_xll.SNL.Clients.Office.Excel.Functions.SPG(A174, "RD_CREDIT_WATCH_OUTLOOK_DATE_GLOBAL", "Issuer Credit Rating", "Local Currency LT|0")</f>
        <v>45695</v>
      </c>
    </row>
    <row r="175" spans="1:14">
      <c r="A175" s="11" t="s">
        <v>179</v>
      </c>
      <c r="B175" s="9" t="str">
        <f>_xll.SNL.Clients.Office.Excel.Functions.SPG(A175, "IQ_SECTOR")</f>
        <v>Consumer Discretionary</v>
      </c>
      <c r="C175" s="9" t="str">
        <f>_xll.SNL.Clients.Office.Excel.Functions.SPG(A175, "IQ_INDUSTRY_GROUP")</f>
        <v>Consumer Services</v>
      </c>
      <c r="D175" s="9" t="str">
        <f>_xll.SNL.Clients.Office.Excel.Functions.SPG(A175, "IQ_INDUSTRY")</f>
        <v>Hotels, Restaurants and Leisure</v>
      </c>
      <c r="E175" s="9" t="str">
        <f>_xll.SNL.Clients.Office.Excel.Functions.SPG(A175, "IQ_PRIMARY_INDUSTRY")</f>
        <v>Hotels, Resorts and Cruise Lines</v>
      </c>
      <c r="F175" s="9" t="str">
        <f>_xll.SNL.Clients.Office.Excel.Functions.SPG(A175, "NAICS_CODE", "Primary")</f>
        <v>561510 - Travel Agencies</v>
      </c>
      <c r="G175" s="9" t="str">
        <f>_xll.SNL.Clients.Office.Excel.Functions.SPG(A175, "SP_TOPICTAG")</f>
        <v>Business Travel; Location Based Services; Marketing Automation; Tourism; Travel Accommodations; Customer Relationship Management; Vacation Rental</v>
      </c>
      <c r="H175" s="5">
        <f>_xll.SNL.Clients.Office.Excel.Functions.SPG(A175, "SP_PCT_SHARES_OWNED_ALL_INSTITUTIONS")</f>
        <v>91.41</v>
      </c>
      <c r="I175" s="9" t="str">
        <f>_xll.SNL.Clients.Office.Excel.Functions.SPG(A175, "RD_CREDIT_RATING_GLOBAL", "Issuer Credit Rating", "Local Currency LT|0")</f>
        <v>BBB</v>
      </c>
      <c r="J175" s="9" t="str">
        <f>_xll.SNL.Clients.Office.Excel.Functions.SPG(A175, "RD_CWOL_GLOBAL", "Issuer Credit Rating", "Local Currency LT|0")</f>
        <v>Stable</v>
      </c>
      <c r="K175" s="9" t="str">
        <f>_xll.SNL.Clients.Office.Excel.Functions.SPG(A175, "RD_RATING_ACTION_GLOBAL", "Issuer Credit Rating", "Local Currency LT|0")</f>
        <v>Upgrade | CreditWatch/Outlook (03/16/2023)</v>
      </c>
      <c r="L175" s="10">
        <f>_xll.SNL.Clients.Office.Excel.Functions.SPG(A175, "RD_LAST_REVIEW_DATE_GLOBAL", "Issuer Credit Rating", "Local Currency LT")</f>
        <v>45372</v>
      </c>
      <c r="M175" s="10">
        <f>_xll.SNL.Clients.Office.Excel.Functions.SPG(A175, "RD_CREDIT_RATING_DATE_GLOBAL", "Issuer Credit Rating", "Local Currency LT|0")</f>
        <v>45001</v>
      </c>
      <c r="N175" s="10">
        <f>_xll.SNL.Clients.Office.Excel.Functions.SPG(A175, "RD_CREDIT_WATCH_OUTLOOK_DATE_GLOBAL", "Issuer Credit Rating", "Local Currency LT|0")</f>
        <v>45001</v>
      </c>
    </row>
    <row r="176" spans="1:14">
      <c r="A176" s="11" t="s">
        <v>180</v>
      </c>
      <c r="B176" s="9" t="str">
        <f>_xll.SNL.Clients.Office.Excel.Functions.SPG(A176, "IQ_SECTOR")</f>
        <v>Industrials</v>
      </c>
      <c r="C176" s="9" t="str">
        <f>_xll.SNL.Clients.Office.Excel.Functions.SPG(A176, "IQ_INDUSTRY_GROUP")</f>
        <v>Transportation</v>
      </c>
      <c r="D176" s="9" t="str">
        <f>_xll.SNL.Clients.Office.Excel.Functions.SPG(A176, "IQ_INDUSTRY")</f>
        <v>Air Freight and Logistics</v>
      </c>
      <c r="E176" s="9" t="str">
        <f>_xll.SNL.Clients.Office.Excel.Functions.SPG(A176, "IQ_PRIMARY_INDUSTRY")</f>
        <v>Air Freight and Logistics</v>
      </c>
      <c r="F176" s="9" t="str">
        <f>_xll.SNL.Clients.Office.Excel.Functions.SPG(A176, "NAICS_CODE", "Primary")</f>
        <v>488510 - Freight Transportation Arrangement</v>
      </c>
      <c r="G176" s="9" t="str">
        <f>_xll.SNL.Clients.Office.Excel.Functions.SPG(A176, "SP_TOPICTAG")</f>
        <v>Fleet Management; Freight Service; Marine Transportation; Courier Service; Process Automation; Storage Management</v>
      </c>
      <c r="H176" s="5">
        <f>_xll.SNL.Clients.Office.Excel.Functions.SPG(A176, "SP_PCT_SHARES_OWNED_ALL_INSTITUTIONS")</f>
        <v>92.71</v>
      </c>
      <c r="I176" s="9" t="str">
        <f>_xll.SNL.Clients.Office.Excel.Functions.SPG(A176, "RD_CREDIT_RATING_GLOBAL", "Issuer Credit Rating", "Local Currency LT|0")</f>
        <v/>
      </c>
      <c r="J176" s="9" t="str">
        <f>_xll.SNL.Clients.Office.Excel.Functions.SPG(A176, "RD_CWOL_GLOBAL", "Issuer Credit Rating", "Local Currency LT|0")</f>
        <v/>
      </c>
      <c r="K176" s="9" t="str">
        <f>_xll.SNL.Clients.Office.Excel.Functions.SPG(A176, "RD_RATING_ACTION_GLOBAL", "Issuer Credit Rating", "Local Currency LT|0")</f>
        <v/>
      </c>
      <c r="L176" s="10" t="str">
        <f>_xll.SNL.Clients.Office.Excel.Functions.SPG(A176, "RD_LAST_REVIEW_DATE_GLOBAL", "Issuer Credit Rating", "Local Currency LT")</f>
        <v/>
      </c>
      <c r="M176" s="10" t="str">
        <f>_xll.SNL.Clients.Office.Excel.Functions.SPG(A176, "RD_CREDIT_RATING_DATE_GLOBAL", "Issuer Credit Rating", "Local Currency LT|0")</f>
        <v/>
      </c>
      <c r="N176" s="10" t="str">
        <f>_xll.SNL.Clients.Office.Excel.Functions.SPG(A176, "RD_CREDIT_WATCH_OUTLOOK_DATE_GLOBAL", "Issuer Credit Rating", "Local Currency LT|0")</f>
        <v/>
      </c>
    </row>
    <row r="177" spans="1:14">
      <c r="A177" s="11" t="s">
        <v>181</v>
      </c>
      <c r="B177" s="9" t="str">
        <f>_xll.SNL.Clients.Office.Excel.Functions.SPG(A177, "IQ_SECTOR")</f>
        <v>Real Estate</v>
      </c>
      <c r="C177" s="9" t="str">
        <f>_xll.SNL.Clients.Office.Excel.Functions.SPG(A177, "IQ_INDUSTRY_GROUP")</f>
        <v>Equity Real Estate Investment Trusts (REITs)</v>
      </c>
      <c r="D177" s="9" t="str">
        <f>_xll.SNL.Clients.Office.Excel.Functions.SPG(A177, "IQ_INDUSTRY")</f>
        <v>Specialized REITs</v>
      </c>
      <c r="E177" s="9" t="str">
        <f>_xll.SNL.Clients.Office.Excel.Functions.SPG(A177, "IQ_PRIMARY_INDUSTRY")</f>
        <v>Self-Storage REITs</v>
      </c>
      <c r="F177" s="9" t="str">
        <f>_xll.SNL.Clients.Office.Excel.Functions.SPG(A177, "NAICS_CODE", "Primary")</f>
        <v>531130 - Lessors of Miniwarehouses and Self-Storage Units</v>
      </c>
      <c r="G177" s="9" t="str">
        <f>_xll.SNL.Clients.Office.Excel.Functions.SPG(A177, "SP_TOPICTAG")</f>
        <v/>
      </c>
      <c r="H177" s="5">
        <f>_xll.SNL.Clients.Office.Excel.Functions.SPG(A177, "SP_PCT_SHARES_OWNED_ALL_INSTITUTIONS")</f>
        <v>98.72</v>
      </c>
      <c r="I177" s="9" t="str">
        <f>_xll.SNL.Clients.Office.Excel.Functions.SPG(A177, "RD_CREDIT_RATING_GLOBAL", "Issuer Credit Rating", "Local Currency LT|0")</f>
        <v>BBB+</v>
      </c>
      <c r="J177" s="9" t="str">
        <f>_xll.SNL.Clients.Office.Excel.Functions.SPG(A177, "RD_CWOL_GLOBAL", "Issuer Credit Rating", "Local Currency LT|0")</f>
        <v>Stable</v>
      </c>
      <c r="K177" s="9" t="str">
        <f>_xll.SNL.Clients.Office.Excel.Functions.SPG(A177, "RD_RATING_ACTION_GLOBAL", "Issuer Credit Rating", "Local Currency LT|0")</f>
        <v>Upgrade | CreditWatch/Outlook (07/25/2023)</v>
      </c>
      <c r="L177" s="10">
        <f>_xll.SNL.Clients.Office.Excel.Functions.SPG(A177, "RD_LAST_REVIEW_DATE_GLOBAL", "Issuer Credit Rating", "Local Currency LT")</f>
        <v>45582</v>
      </c>
      <c r="M177" s="10">
        <f>_xll.SNL.Clients.Office.Excel.Functions.SPG(A177, "RD_CREDIT_RATING_DATE_GLOBAL", "Issuer Credit Rating", "Local Currency LT|0")</f>
        <v>45132</v>
      </c>
      <c r="N177" s="10">
        <f>_xll.SNL.Clients.Office.Excel.Functions.SPG(A177, "RD_CREDIT_WATCH_OUTLOOK_DATE_GLOBAL", "Issuer Credit Rating", "Local Currency LT|0")</f>
        <v>45132</v>
      </c>
    </row>
    <row r="178" spans="1:14">
      <c r="A178" s="11" t="s">
        <v>182</v>
      </c>
      <c r="B178" s="9" t="str">
        <f>_xll.SNL.Clients.Office.Excel.Functions.SPG(A178, "IQ_SECTOR")</f>
        <v>Energy</v>
      </c>
      <c r="C178" s="9" t="str">
        <f>_xll.SNL.Clients.Office.Excel.Functions.SPG(A178, "IQ_INDUSTRY_GROUP")</f>
        <v>Energy</v>
      </c>
      <c r="D178" s="9" t="str">
        <f>_xll.SNL.Clients.Office.Excel.Functions.SPG(A178, "IQ_INDUSTRY")</f>
        <v>Oil, Gas and Consumable Fuels</v>
      </c>
      <c r="E178" s="9" t="str">
        <f>_xll.SNL.Clients.Office.Excel.Functions.SPG(A178, "IQ_PRIMARY_INDUSTRY")</f>
        <v>Integrated Oil and Gas</v>
      </c>
      <c r="F178" s="9" t="str">
        <f>_xll.SNL.Clients.Office.Excel.Functions.SPG(A178, "NAICS_CODE", "Primary")</f>
        <v>211 - Oil and Gas Extraction</v>
      </c>
      <c r="G178" s="9" t="str">
        <f>_xll.SNL.Clients.Office.Excel.Functions.SPG(A178, "SP_TOPICTAG")</f>
        <v>Environmental Engineering; Biomass Energy</v>
      </c>
      <c r="H178" s="5">
        <f>_xll.SNL.Clients.Office.Excel.Functions.SPG(A178, "SP_PCT_SHARES_OWNED_ALL_INSTITUTIONS")</f>
        <v>65.95</v>
      </c>
      <c r="I178" s="9" t="str">
        <f>_xll.SNL.Clients.Office.Excel.Functions.SPG(A178, "RD_CREDIT_RATING_GLOBAL", "Issuer Credit Rating", "Local Currency LT|0")</f>
        <v>AA-</v>
      </c>
      <c r="J178" s="9" t="str">
        <f>_xll.SNL.Clients.Office.Excel.Functions.SPG(A178, "RD_CWOL_GLOBAL", "Issuer Credit Rating", "Local Currency LT|0")</f>
        <v>Stable</v>
      </c>
      <c r="K178" s="9" t="str">
        <f>_xll.SNL.Clients.Office.Excel.Functions.SPG(A178, "RD_RATING_ACTION_GLOBAL", "Issuer Credit Rating", "Local Currency LT|0")</f>
        <v>CreditWatch/Outlook (05/10/2022)</v>
      </c>
      <c r="L178" s="10">
        <f>_xll.SNL.Clients.Office.Excel.Functions.SPG(A178, "RD_LAST_REVIEW_DATE_GLOBAL", "Issuer Credit Rating", "Local Currency LT")</f>
        <v>45561</v>
      </c>
      <c r="M178" s="10">
        <f>_xll.SNL.Clients.Office.Excel.Functions.SPG(A178, "RD_CREDIT_RATING_DATE_GLOBAL", "Issuer Credit Rating", "Local Currency LT|0")</f>
        <v>44238</v>
      </c>
      <c r="N178" s="10">
        <f>_xll.SNL.Clients.Office.Excel.Functions.SPG(A178, "RD_CREDIT_WATCH_OUTLOOK_DATE_GLOBAL", "Issuer Credit Rating", "Local Currency LT|0")</f>
        <v>44691</v>
      </c>
    </row>
    <row r="179" spans="1:14">
      <c r="A179" s="11" t="s">
        <v>183</v>
      </c>
      <c r="B179" s="9" t="str">
        <f>_xll.SNL.Clients.Office.Excel.Functions.SPG(A179, "IQ_SECTOR")</f>
        <v>Information Technology</v>
      </c>
      <c r="C179" s="9" t="str">
        <f>_xll.SNL.Clients.Office.Excel.Functions.SPG(A179, "IQ_INDUSTRY_GROUP")</f>
        <v>Technology Hardware and Equipment</v>
      </c>
      <c r="D179" s="9" t="str">
        <f>_xll.SNL.Clients.Office.Excel.Functions.SPG(A179, "IQ_INDUSTRY")</f>
        <v>Communications Equipment</v>
      </c>
      <c r="E179" s="9" t="str">
        <f>_xll.SNL.Clients.Office.Excel.Functions.SPG(A179, "IQ_PRIMARY_INDUSTRY")</f>
        <v>Communications Equipment</v>
      </c>
      <c r="F179" s="9" t="str">
        <f>_xll.SNL.Clients.Office.Excel.Functions.SPG(A179, "NAICS_CODE", "Primary")</f>
        <v>5132 - Software Publishers</v>
      </c>
      <c r="G179" s="9" t="str">
        <f>_xll.SNL.Clients.Office.Excel.Functions.SPG(A179, "SP_TOPICTAG")</f>
        <v>Software Development; Cloud Management; Authentication; Data Protection; Cloud Infrastructure; Cloud Security; Network Security</v>
      </c>
      <c r="H179" s="5">
        <f>_xll.SNL.Clients.Office.Excel.Functions.SPG(A179, "SP_PCT_SHARES_OWNED_ALL_INSTITUTIONS")</f>
        <v>98.93</v>
      </c>
      <c r="I179" s="9" t="str">
        <f>_xll.SNL.Clients.Office.Excel.Functions.SPG(A179, "RD_CREDIT_RATING_GLOBAL", "Issuer Credit Rating", "Local Currency LT|0")</f>
        <v/>
      </c>
      <c r="J179" s="9" t="str">
        <f>_xll.SNL.Clients.Office.Excel.Functions.SPG(A179, "RD_CWOL_GLOBAL", "Issuer Credit Rating", "Local Currency LT|0")</f>
        <v/>
      </c>
      <c r="K179" s="9" t="str">
        <f>_xll.SNL.Clients.Office.Excel.Functions.SPG(A179, "RD_RATING_ACTION_GLOBAL", "Issuer Credit Rating", "Local Currency LT|0")</f>
        <v/>
      </c>
      <c r="L179" s="10" t="str">
        <f>_xll.SNL.Clients.Office.Excel.Functions.SPG(A179, "RD_LAST_REVIEW_DATE_GLOBAL", "Issuer Credit Rating", "Local Currency LT")</f>
        <v/>
      </c>
      <c r="M179" s="10" t="str">
        <f>_xll.SNL.Clients.Office.Excel.Functions.SPG(A179, "RD_CREDIT_RATING_DATE_GLOBAL", "Issuer Credit Rating", "Local Currency LT|0")</f>
        <v/>
      </c>
      <c r="N179" s="10" t="str">
        <f>_xll.SNL.Clients.Office.Excel.Functions.SPG(A179, "RD_CREDIT_WATCH_OUTLOOK_DATE_GLOBAL", "Issuer Credit Rating", "Local Currency LT|0")</f>
        <v/>
      </c>
    </row>
    <row r="180" spans="1:14">
      <c r="A180" s="11" t="s">
        <v>184</v>
      </c>
      <c r="B180" s="9" t="str">
        <f>_xll.SNL.Clients.Office.Excel.Functions.SPG(A180, "IQ_SECTOR")</f>
        <v>Financials</v>
      </c>
      <c r="C180" s="9" t="str">
        <f>_xll.SNL.Clients.Office.Excel.Functions.SPG(A180, "IQ_INDUSTRY_GROUP")</f>
        <v>Financial Services</v>
      </c>
      <c r="D180" s="9" t="str">
        <f>_xll.SNL.Clients.Office.Excel.Functions.SPG(A180, "IQ_INDUSTRY")</f>
        <v>Capital Markets</v>
      </c>
      <c r="E180" s="9" t="str">
        <f>_xll.SNL.Clients.Office.Excel.Functions.SPG(A180, "IQ_PRIMARY_INDUSTRY")</f>
        <v>Financial Exchanges and Data</v>
      </c>
      <c r="F180" s="9" t="str">
        <f>_xll.SNL.Clients.Office.Excel.Functions.SPG(A180, "NAICS_CODE", "Primary")</f>
        <v>519 - Web Search Portals, Libraries, Archives, and Other Information Services</v>
      </c>
      <c r="G180" s="9" t="str">
        <f>_xll.SNL.Clients.Office.Excel.Functions.SPG(A180, "SP_TOPICTAG")</f>
        <v>Online Analysis and Reference; Software Development; Data Integration; Fintech; Text Analytics; Data Protection; Cloud Data Services</v>
      </c>
      <c r="H180" s="5">
        <f>_xll.SNL.Clients.Office.Excel.Functions.SPG(A180, "SP_PCT_SHARES_OWNED_ALL_INSTITUTIONS")</f>
        <v>97.36</v>
      </c>
      <c r="I180" s="9" t="str">
        <f>_xll.SNL.Clients.Office.Excel.Functions.SPG(A180, "RD_CREDIT_RATING_GLOBAL", "Issuer Credit Rating", "Local Currency LT|0")</f>
        <v/>
      </c>
      <c r="J180" s="9" t="str">
        <f>_xll.SNL.Clients.Office.Excel.Functions.SPG(A180, "RD_CWOL_GLOBAL", "Issuer Credit Rating", "Local Currency LT|0")</f>
        <v/>
      </c>
      <c r="K180" s="9" t="str">
        <f>_xll.SNL.Clients.Office.Excel.Functions.SPG(A180, "RD_RATING_ACTION_GLOBAL", "Issuer Credit Rating", "Local Currency LT|0")</f>
        <v/>
      </c>
      <c r="L180" s="10" t="str">
        <f>_xll.SNL.Clients.Office.Excel.Functions.SPG(A180, "RD_LAST_REVIEW_DATE_GLOBAL", "Issuer Credit Rating", "Local Currency LT")</f>
        <v/>
      </c>
      <c r="M180" s="10" t="str">
        <f>_xll.SNL.Clients.Office.Excel.Functions.SPG(A180, "RD_CREDIT_RATING_DATE_GLOBAL", "Issuer Credit Rating", "Local Currency LT|0")</f>
        <v/>
      </c>
      <c r="N180" s="10" t="str">
        <f>_xll.SNL.Clients.Office.Excel.Functions.SPG(A180, "RD_CREDIT_WATCH_OUTLOOK_DATE_GLOBAL", "Issuer Credit Rating", "Local Currency LT|0")</f>
        <v/>
      </c>
    </row>
    <row r="181" spans="1:14">
      <c r="A181" s="11" t="s">
        <v>185</v>
      </c>
      <c r="B181" s="9" t="str">
        <f>_xll.SNL.Clients.Office.Excel.Functions.SPG(A181, "IQ_SECTOR")</f>
        <v>Information Technology</v>
      </c>
      <c r="C181" s="9" t="str">
        <f>_xll.SNL.Clients.Office.Excel.Functions.SPG(A181, "IQ_INDUSTRY_GROUP")</f>
        <v>Software and Services</v>
      </c>
      <c r="D181" s="9" t="str">
        <f>_xll.SNL.Clients.Office.Excel.Functions.SPG(A181, "IQ_INDUSTRY")</f>
        <v>Software</v>
      </c>
      <c r="E181" s="9" t="str">
        <f>_xll.SNL.Clients.Office.Excel.Functions.SPG(A181, "IQ_PRIMARY_INDUSTRY")</f>
        <v>Application Software</v>
      </c>
      <c r="F181" s="9" t="str">
        <f>_xll.SNL.Clients.Office.Excel.Functions.SPG(A181, "NAICS_CODE", "Primary")</f>
        <v>5132 - Software Publishers</v>
      </c>
      <c r="G181" s="9" t="str">
        <f>_xll.SNL.Clients.Office.Excel.Functions.SPG(A181, "SP_TOPICTAG")</f>
        <v>Software Development; Data Integration; Fintech; Predictive Analytics; Machine Learning; Data Protection; Artificial Intelligence</v>
      </c>
      <c r="H181" s="5">
        <f>_xll.SNL.Clients.Office.Excel.Functions.SPG(A181, "SP_PCT_SHARES_OWNED_ALL_INSTITUTIONS")</f>
        <v>88.41</v>
      </c>
      <c r="I181" s="9" t="str">
        <f>_xll.SNL.Clients.Office.Excel.Functions.SPG(A181, "RD_CREDIT_RATING_GLOBAL", "Issuer Credit Rating", "Local Currency LT|0")</f>
        <v>BB+</v>
      </c>
      <c r="J181" s="9" t="str">
        <f>_xll.SNL.Clients.Office.Excel.Functions.SPG(A181, "RD_CWOL_GLOBAL", "Issuer Credit Rating", "Local Currency LT|0")</f>
        <v>Stable</v>
      </c>
      <c r="K181" s="9" t="str">
        <f>_xll.SNL.Clients.Office.Excel.Functions.SPG(A181, "RD_RATING_ACTION_GLOBAL", "Issuer Credit Rating", "Local Currency LT|0")</f>
        <v>CreditWatch/Outlook (12/08/2020)</v>
      </c>
      <c r="L181" s="10">
        <f>_xll.SNL.Clients.Office.Excel.Functions.SPG(A181, "RD_LAST_REVIEW_DATE_GLOBAL", "Issuer Credit Rating", "Local Currency LT")</f>
        <v>45330</v>
      </c>
      <c r="M181" s="10">
        <f>_xll.SNL.Clients.Office.Excel.Functions.SPG(A181, "RD_CREDIT_RATING_DATE_GLOBAL", "Issuer Credit Rating", "Local Currency LT|0")</f>
        <v>43220</v>
      </c>
      <c r="N181" s="10">
        <f>_xll.SNL.Clients.Office.Excel.Functions.SPG(A181, "RD_CREDIT_WATCH_OUTLOOK_DATE_GLOBAL", "Issuer Credit Rating", "Local Currency LT|0")</f>
        <v>44173</v>
      </c>
    </row>
    <row r="182" spans="1:14">
      <c r="A182" s="11" t="s">
        <v>186</v>
      </c>
      <c r="B182" s="9" t="str">
        <f>_xll.SNL.Clients.Office.Excel.Functions.SPG(A182, "IQ_SECTOR")</f>
        <v>Industrials</v>
      </c>
      <c r="C182" s="9" t="str">
        <f>_xll.SNL.Clients.Office.Excel.Functions.SPG(A182, "IQ_INDUSTRY_GROUP")</f>
        <v>Capital Goods</v>
      </c>
      <c r="D182" s="9" t="str">
        <f>_xll.SNL.Clients.Office.Excel.Functions.SPG(A182, "IQ_INDUSTRY")</f>
        <v>Trading Companies and Distributors</v>
      </c>
      <c r="E182" s="9" t="str">
        <f>_xll.SNL.Clients.Office.Excel.Functions.SPG(A182, "IQ_PRIMARY_INDUSTRY")</f>
        <v>Trading Companies and Distributors</v>
      </c>
      <c r="F182" s="9" t="str">
        <f>_xll.SNL.Clients.Office.Excel.Functions.SPG(A182, "NAICS_CODE", "Primary")</f>
        <v>42371 - Hardware Merchant Wholesalers</v>
      </c>
      <c r="G182" s="9" t="str">
        <f>_xll.SNL.Clients.Office.Excel.Functions.SPG(A182, "SP_TOPICTAG")</f>
        <v>Data Integration; Industrial Automation; RFID (Radio Frequency Identification); Process Automation</v>
      </c>
      <c r="H182" s="5">
        <f>_xll.SNL.Clients.Office.Excel.Functions.SPG(A182, "SP_PCT_SHARES_OWNED_ALL_INSTITUTIONS")</f>
        <v>82.77</v>
      </c>
      <c r="I182" s="9" t="str">
        <f>_xll.SNL.Clients.Office.Excel.Functions.SPG(A182, "RD_CREDIT_RATING_GLOBAL", "Issuer Credit Rating", "Local Currency LT|0")</f>
        <v/>
      </c>
      <c r="J182" s="9" t="str">
        <f>_xll.SNL.Clients.Office.Excel.Functions.SPG(A182, "RD_CWOL_GLOBAL", "Issuer Credit Rating", "Local Currency LT|0")</f>
        <v/>
      </c>
      <c r="K182" s="9" t="str">
        <f>_xll.SNL.Clients.Office.Excel.Functions.SPG(A182, "RD_RATING_ACTION_GLOBAL", "Issuer Credit Rating", "Local Currency LT|0")</f>
        <v/>
      </c>
      <c r="L182" s="10" t="str">
        <f>_xll.SNL.Clients.Office.Excel.Functions.SPG(A182, "RD_LAST_REVIEW_DATE_GLOBAL", "Issuer Credit Rating", "Local Currency LT")</f>
        <v/>
      </c>
      <c r="M182" s="10" t="str">
        <f>_xll.SNL.Clients.Office.Excel.Functions.SPG(A182, "RD_CREDIT_RATING_DATE_GLOBAL", "Issuer Credit Rating", "Local Currency LT|0")</f>
        <v/>
      </c>
      <c r="N182" s="10" t="str">
        <f>_xll.SNL.Clients.Office.Excel.Functions.SPG(A182, "RD_CREDIT_WATCH_OUTLOOK_DATE_GLOBAL", "Issuer Credit Rating", "Local Currency LT|0")</f>
        <v/>
      </c>
    </row>
    <row r="183" spans="1:14">
      <c r="A183" s="11" t="s">
        <v>187</v>
      </c>
      <c r="B183" s="9" t="str">
        <f>_xll.SNL.Clients.Office.Excel.Functions.SPG(A183, "IQ_SECTOR")</f>
        <v>Real Estate</v>
      </c>
      <c r="C183" s="9" t="str">
        <f>_xll.SNL.Clients.Office.Excel.Functions.SPG(A183, "IQ_INDUSTRY_GROUP")</f>
        <v>Equity Real Estate Investment Trusts (REITs)</v>
      </c>
      <c r="D183" s="9" t="str">
        <f>_xll.SNL.Clients.Office.Excel.Functions.SPG(A183, "IQ_INDUSTRY")</f>
        <v>Retail REITs</v>
      </c>
      <c r="E183" s="9" t="str">
        <f>_xll.SNL.Clients.Office.Excel.Functions.SPG(A183, "IQ_PRIMARY_INDUSTRY")</f>
        <v>Retail REITs</v>
      </c>
      <c r="F183" s="9" t="str">
        <f>_xll.SNL.Clients.Office.Excel.Functions.SPG(A183, "NAICS_CODE", "Primary")</f>
        <v>531110 - Lessors of Residential Buildings and Dwellings</v>
      </c>
      <c r="G183" s="9" t="str">
        <f>_xll.SNL.Clients.Office.Excel.Functions.SPG(A183, "SP_TOPICTAG")</f>
        <v>Utility Scale Solar</v>
      </c>
      <c r="H183" s="5">
        <f>_xll.SNL.Clients.Office.Excel.Functions.SPG(A183, "SP_PCT_SHARES_OWNED_ALL_INSTITUTIONS")</f>
        <v>88.84</v>
      </c>
      <c r="I183" s="9" t="str">
        <f>_xll.SNL.Clients.Office.Excel.Functions.SPG(A183, "RD_CREDIT_RATING_GLOBAL", "Issuer Credit Rating", "Local Currency LT|0")</f>
        <v>BBB+</v>
      </c>
      <c r="J183" s="9" t="str">
        <f>_xll.SNL.Clients.Office.Excel.Functions.SPG(A183, "RD_CWOL_GLOBAL", "Issuer Credit Rating", "Local Currency LT|0")</f>
        <v>Stable</v>
      </c>
      <c r="K183" s="9" t="str">
        <f>_xll.SNL.Clients.Office.Excel.Functions.SPG(A183, "RD_RATING_ACTION_GLOBAL", "Issuer Credit Rating", "Local Currency LT|0")</f>
        <v>Downgrade | CreditWatch/Outlook (03/10/2022)</v>
      </c>
      <c r="L183" s="10">
        <f>_xll.SNL.Clients.Office.Excel.Functions.SPG(A183, "RD_LAST_REVIEW_DATE_GLOBAL", "Issuer Credit Rating", "Local Currency LT")</f>
        <v>45356</v>
      </c>
      <c r="M183" s="10">
        <f>_xll.SNL.Clients.Office.Excel.Functions.SPG(A183, "RD_CREDIT_RATING_DATE_GLOBAL", "Issuer Credit Rating", "Local Currency LT|0")</f>
        <v>44630</v>
      </c>
      <c r="N183" s="10">
        <f>_xll.SNL.Clients.Office.Excel.Functions.SPG(A183, "RD_CREDIT_WATCH_OUTLOOK_DATE_GLOBAL", "Issuer Credit Rating", "Local Currency LT|0")</f>
        <v>44630</v>
      </c>
    </row>
    <row r="184" spans="1:14">
      <c r="A184" s="11" t="s">
        <v>188</v>
      </c>
      <c r="B184" s="9" t="str">
        <f>_xll.SNL.Clients.Office.Excel.Functions.SPG(A184, "IQ_SECTOR")</f>
        <v>Industrials</v>
      </c>
      <c r="C184" s="9" t="str">
        <f>_xll.SNL.Clients.Office.Excel.Functions.SPG(A184, "IQ_INDUSTRY_GROUP")</f>
        <v>Transportation</v>
      </c>
      <c r="D184" s="9" t="str">
        <f>_xll.SNL.Clients.Office.Excel.Functions.SPG(A184, "IQ_INDUSTRY")</f>
        <v>Air Freight and Logistics</v>
      </c>
      <c r="E184" s="9" t="str">
        <f>_xll.SNL.Clients.Office.Excel.Functions.SPG(A184, "IQ_PRIMARY_INDUSTRY")</f>
        <v>Air Freight and Logistics</v>
      </c>
      <c r="F184" s="9" t="str">
        <f>_xll.SNL.Clients.Office.Excel.Functions.SPG(A184, "NAICS_CODE", "Primary")</f>
        <v>492110 - Couriers and Express Delivery Services</v>
      </c>
      <c r="G184" s="9" t="str">
        <f>_xll.SNL.Clients.Office.Excel.Functions.SPG(A184, "SP_TOPICTAG")</f>
        <v>Fleet Management; Freight Service; GPS; Marine Transportation; Courier Service; Process Automation</v>
      </c>
      <c r="H184" s="5">
        <f>_xll.SNL.Clients.Office.Excel.Functions.SPG(A184, "SP_PCT_SHARES_OWNED_ALL_INSTITUTIONS")</f>
        <v>79.61</v>
      </c>
      <c r="I184" s="9" t="str">
        <f>_xll.SNL.Clients.Office.Excel.Functions.SPG(A184, "RD_CREDIT_RATING_GLOBAL", "Issuer Credit Rating", "Local Currency LT|0")</f>
        <v>BBB</v>
      </c>
      <c r="J184" s="9" t="str">
        <f>_xll.SNL.Clients.Office.Excel.Functions.SPG(A184, "RD_CWOL_GLOBAL", "Issuer Credit Rating", "Local Currency LT|0")</f>
        <v>Stable</v>
      </c>
      <c r="K184" s="9" t="str">
        <f>_xll.SNL.Clients.Office.Excel.Functions.SPG(A184, "RD_RATING_ACTION_GLOBAL", "Issuer Credit Rating", "Local Currency LT|0")</f>
        <v>CreditWatch/Outlook (04/14/2021)</v>
      </c>
      <c r="L184" s="10">
        <f>_xll.SNL.Clients.Office.Excel.Functions.SPG(A184, "RD_LAST_REVIEW_DATE_GLOBAL", "Issuer Credit Rating", "Local Currency LT")</f>
        <v>45510</v>
      </c>
      <c r="M184" s="10">
        <f>_xll.SNL.Clients.Office.Excel.Functions.SPG(A184, "RD_CREDIT_RATING_DATE_GLOBAL", "Issuer Credit Rating", "Local Currency LT|0")</f>
        <v>35828</v>
      </c>
      <c r="N184" s="10">
        <f>_xll.SNL.Clients.Office.Excel.Functions.SPG(A184, "RD_CREDIT_WATCH_OUTLOOK_DATE_GLOBAL", "Issuer Credit Rating", "Local Currency LT|0")</f>
        <v>44300</v>
      </c>
    </row>
    <row r="185" spans="1:14">
      <c r="A185" s="11" t="s">
        <v>189</v>
      </c>
      <c r="B185" s="9" t="str">
        <f>_xll.SNL.Clients.Office.Excel.Functions.SPG(A185, "IQ_SECTOR")</f>
        <v>Financials</v>
      </c>
      <c r="C185" s="9" t="str">
        <f>_xll.SNL.Clients.Office.Excel.Functions.SPG(A185, "IQ_INDUSTRY_GROUP")</f>
        <v>Financial Services</v>
      </c>
      <c r="D185" s="9" t="str">
        <f>_xll.SNL.Clients.Office.Excel.Functions.SPG(A185, "IQ_INDUSTRY")</f>
        <v>Financial Services</v>
      </c>
      <c r="E185" s="9" t="str">
        <f>_xll.SNL.Clients.Office.Excel.Functions.SPG(A185, "IQ_PRIMARY_INDUSTRY")</f>
        <v>Transaction and Payment Processing Services</v>
      </c>
      <c r="F185" s="9" t="str">
        <f>_xll.SNL.Clients.Office.Excel.Functions.SPG(A185, "NAICS_CODE", "Primary")</f>
        <v>522320 - Financial Transactions Processing, Reserve, and Clearinghouse Activities</v>
      </c>
      <c r="G185" s="9" t="str">
        <f>_xll.SNL.Clients.Office.Excel.Functions.SPG(A185, "SP_TOPICTAG")</f>
        <v>Anti-Fraud; Software Development; Data Integration; Fintech; Process Automation; Payment Facilitator Enablers; Online Payments</v>
      </c>
      <c r="H185" s="5">
        <f>_xll.SNL.Clients.Office.Excel.Functions.SPG(A185, "SP_PCT_SHARES_OWNED_ALL_INSTITUTIONS")</f>
        <v>97.12</v>
      </c>
      <c r="I185" s="9" t="str">
        <f>_xll.SNL.Clients.Office.Excel.Functions.SPG(A185, "RD_CREDIT_RATING_GLOBAL", "Issuer Credit Rating", "Local Currency LT|0")</f>
        <v>BBB</v>
      </c>
      <c r="J185" s="9" t="str">
        <f>_xll.SNL.Clients.Office.Excel.Functions.SPG(A185, "RD_CWOL_GLOBAL", "Issuer Credit Rating", "Local Currency LT|0")</f>
        <v>Stable</v>
      </c>
      <c r="K185" s="9" t="str">
        <f>_xll.SNL.Clients.Office.Excel.Functions.SPG(A185, "RD_RATING_ACTION_GLOBAL", "Issuer Credit Rating", "Local Currency LT|0")</f>
        <v>CreditWatch/Outlook (05/05/2017)</v>
      </c>
      <c r="L185" s="10">
        <f>_xll.SNL.Clients.Office.Excel.Functions.SPG(A185, "RD_LAST_REVIEW_DATE_GLOBAL", "Issuer Credit Rating", "Local Currency LT")</f>
        <v>45670</v>
      </c>
      <c r="M185" s="10">
        <f>_xll.SNL.Clients.Office.Excel.Functions.SPG(A185, "RD_CREDIT_RATING_DATE_GLOBAL", "Issuer Credit Rating", "Local Currency LT|0")</f>
        <v>41663</v>
      </c>
      <c r="N185" s="10">
        <f>_xll.SNL.Clients.Office.Excel.Functions.SPG(A185, "RD_CREDIT_WATCH_OUTLOOK_DATE_GLOBAL", "Issuer Credit Rating", "Local Currency LT|0")</f>
        <v>42860</v>
      </c>
    </row>
    <row r="186" spans="1:14">
      <c r="A186" s="11" t="s">
        <v>190</v>
      </c>
      <c r="B186" s="9" t="str">
        <f>_xll.SNL.Clients.Office.Excel.Functions.SPG(A186, "IQ_SECTOR")</f>
        <v>Financials</v>
      </c>
      <c r="C186" s="9" t="str">
        <f>_xll.SNL.Clients.Office.Excel.Functions.SPG(A186, "IQ_INDUSTRY_GROUP")</f>
        <v>Banks</v>
      </c>
      <c r="D186" s="9" t="str">
        <f>_xll.SNL.Clients.Office.Excel.Functions.SPG(A186, "IQ_INDUSTRY")</f>
        <v>Banks</v>
      </c>
      <c r="E186" s="9" t="str">
        <f>_xll.SNL.Clients.Office.Excel.Functions.SPG(A186, "IQ_PRIMARY_INDUSTRY")</f>
        <v>Diversified Banks</v>
      </c>
      <c r="F186" s="9" t="str">
        <f>_xll.SNL.Clients.Office.Excel.Functions.SPG(A186, "NAICS_CODE", "Primary")</f>
        <v>522110 - Commercial Banking</v>
      </c>
      <c r="G186" s="9" t="str">
        <f>_xll.SNL.Clients.Office.Excel.Functions.SPG(A186, "SP_TOPICTAG")</f>
        <v>Consumer Lending; Digital Brokerage</v>
      </c>
      <c r="H186" s="5">
        <f>_xll.SNL.Clients.Office.Excel.Functions.SPG(A186, "SP_PCT_SHARES_OWNED_ALL_INSTITUTIONS")</f>
        <v>87.23</v>
      </c>
      <c r="I186" s="9" t="str">
        <f>_xll.SNL.Clients.Office.Excel.Functions.SPG(A186, "RD_CREDIT_RATING_GLOBAL", "Issuer Credit Rating", "Local Currency LT|0")</f>
        <v>BBB+</v>
      </c>
      <c r="J186" s="9" t="str">
        <f>_xll.SNL.Clients.Office.Excel.Functions.SPG(A186, "RD_CWOL_GLOBAL", "Issuer Credit Rating", "Local Currency LT|0")</f>
        <v>Stable</v>
      </c>
      <c r="K186" s="9" t="str">
        <f>_xll.SNL.Clients.Office.Excel.Functions.SPG(A186, "RD_RATING_ACTION_GLOBAL", "Issuer Credit Rating", "Local Currency LT|0")</f>
        <v>Upgrade | CreditWatch/Outlook (09/25/2013)</v>
      </c>
      <c r="L186" s="10">
        <f>_xll.SNL.Clients.Office.Excel.Functions.SPG(A186, "RD_LAST_REVIEW_DATE_GLOBAL", "Issuer Credit Rating", "Local Currency LT")</f>
        <v>45551</v>
      </c>
      <c r="M186" s="10">
        <f>_xll.SNL.Clients.Office.Excel.Functions.SPG(A186, "RD_CREDIT_RATING_DATE_GLOBAL", "Issuer Credit Rating", "Local Currency LT|0")</f>
        <v>41542</v>
      </c>
      <c r="N186" s="10">
        <f>_xll.SNL.Clients.Office.Excel.Functions.SPG(A186, "RD_CREDIT_WATCH_OUTLOOK_DATE_GLOBAL", "Issuer Credit Rating", "Local Currency LT|0")</f>
        <v>41542</v>
      </c>
    </row>
    <row r="187" spans="1:14">
      <c r="A187" s="11" t="s">
        <v>191</v>
      </c>
      <c r="B187" s="9" t="str">
        <f>_xll.SNL.Clients.Office.Excel.Functions.SPG(A187, "IQ_SECTOR")</f>
        <v>Information Technology</v>
      </c>
      <c r="C187" s="9" t="str">
        <f>_xll.SNL.Clients.Office.Excel.Functions.SPG(A187, "IQ_INDUSTRY_GROUP")</f>
        <v>Semiconductors and Semiconductor Equipment</v>
      </c>
      <c r="D187" s="9" t="str">
        <f>_xll.SNL.Clients.Office.Excel.Functions.SPG(A187, "IQ_INDUSTRY")</f>
        <v>Semiconductors and Semiconductor Equipment</v>
      </c>
      <c r="E187" s="9" t="str">
        <f>_xll.SNL.Clients.Office.Excel.Functions.SPG(A187, "IQ_PRIMARY_INDUSTRY")</f>
        <v>Semiconductors</v>
      </c>
      <c r="F187" s="9" t="str">
        <f>_xll.SNL.Clients.Office.Excel.Functions.SPG(A187, "NAICS_CODE", "Primary")</f>
        <v>334413 - Semiconductor and Related Device Manufacturing</v>
      </c>
      <c r="G187" s="9" t="str">
        <f>_xll.SNL.Clients.Office.Excel.Functions.SPG(A187, "SP_TOPICTAG")</f>
        <v>Clean Energy; Energy Management; Energy Storage; CleanTech; Smart Energy; Utility Scale Solar</v>
      </c>
      <c r="H187" s="5">
        <f>_xll.SNL.Clients.Office.Excel.Functions.SPG(A187, "SP_PCT_SHARES_OWNED_ALL_INSTITUTIONS")</f>
        <v>92.1</v>
      </c>
      <c r="I187" s="9" t="str">
        <f>_xll.SNL.Clients.Office.Excel.Functions.SPG(A187, "RD_CREDIT_RATING_GLOBAL", "Issuer Credit Rating", "Local Currency LT|0")</f>
        <v/>
      </c>
      <c r="J187" s="9" t="str">
        <f>_xll.SNL.Clients.Office.Excel.Functions.SPG(A187, "RD_CWOL_GLOBAL", "Issuer Credit Rating", "Local Currency LT|0")</f>
        <v/>
      </c>
      <c r="K187" s="9" t="str">
        <f>_xll.SNL.Clients.Office.Excel.Functions.SPG(A187, "RD_RATING_ACTION_GLOBAL", "Issuer Credit Rating", "Local Currency LT|0")</f>
        <v/>
      </c>
      <c r="L187" s="10" t="str">
        <f>_xll.SNL.Clients.Office.Excel.Functions.SPG(A187, "RD_LAST_REVIEW_DATE_GLOBAL", "Issuer Credit Rating", "Local Currency LT")</f>
        <v/>
      </c>
      <c r="M187" s="10" t="str">
        <f>_xll.SNL.Clients.Office.Excel.Functions.SPG(A187, "RD_CREDIT_RATING_DATE_GLOBAL", "Issuer Credit Rating", "Local Currency LT|0")</f>
        <v/>
      </c>
      <c r="N187" s="10" t="str">
        <f>_xll.SNL.Clients.Office.Excel.Functions.SPG(A187, "RD_CREDIT_WATCH_OUTLOOK_DATE_GLOBAL", "Issuer Credit Rating", "Local Currency LT|0")</f>
        <v/>
      </c>
    </row>
    <row r="188" spans="1:14">
      <c r="A188" s="11" t="s">
        <v>192</v>
      </c>
      <c r="B188" s="9" t="str">
        <f>_xll.SNL.Clients.Office.Excel.Functions.SPG(A188, "IQ_SECTOR")</f>
        <v>Utilities</v>
      </c>
      <c r="C188" s="9" t="str">
        <f>_xll.SNL.Clients.Office.Excel.Functions.SPG(A188, "IQ_INDUSTRY_GROUP")</f>
        <v>Utilities</v>
      </c>
      <c r="D188" s="9" t="str">
        <f>_xll.SNL.Clients.Office.Excel.Functions.SPG(A188, "IQ_INDUSTRY")</f>
        <v>Electric Utilities</v>
      </c>
      <c r="E188" s="9" t="str">
        <f>_xll.SNL.Clients.Office.Excel.Functions.SPG(A188, "IQ_PRIMARY_INDUSTRY")</f>
        <v>Electric Utilities</v>
      </c>
      <c r="F188" s="9" t="str">
        <f>_xll.SNL.Clients.Office.Excel.Functions.SPG(A188, "NAICS_CODE", "Primary")</f>
        <v>22111 - Electric Power Generation</v>
      </c>
      <c r="G188" s="9" t="str">
        <f>_xll.SNL.Clients.Office.Excel.Functions.SPG(A188, "SP_TOPICTAG")</f>
        <v>Clean Energy; Energy Management; Energy Storage; Smart Energy; Power Grid; Utility Scale Solar</v>
      </c>
      <c r="H188" s="5">
        <f>_xll.SNL.Clients.Office.Excel.Functions.SPG(A188, "SP_PCT_SHARES_OWNED_ALL_INSTITUTIONS")</f>
        <v>84.74</v>
      </c>
      <c r="I188" s="9" t="str">
        <f>_xll.SNL.Clients.Office.Excel.Functions.SPG(A188, "RD_CREDIT_RATING_GLOBAL", "Issuer Credit Rating", "Local Currency LT|0")</f>
        <v>BBB</v>
      </c>
      <c r="J188" s="9" t="str">
        <f>_xll.SNL.Clients.Office.Excel.Functions.SPG(A188, "RD_CWOL_GLOBAL", "Issuer Credit Rating", "Local Currency LT|0")</f>
        <v>Positive</v>
      </c>
      <c r="K188" s="9" t="str">
        <f>_xll.SNL.Clients.Office.Excel.Functions.SPG(A188, "RD_RATING_ACTION_GLOBAL", "Issuer Credit Rating", "Local Currency LT|0")</f>
        <v>Upgrade | CreditWatch/Outlook (04/23/2024)</v>
      </c>
      <c r="L188" s="10">
        <f>_xll.SNL.Clients.Office.Excel.Functions.SPG(A188, "RD_LAST_REVIEW_DATE_GLOBAL", "Issuer Credit Rating", "Local Currency LT")</f>
        <v>45405</v>
      </c>
      <c r="M188" s="10">
        <f>_xll.SNL.Clients.Office.Excel.Functions.SPG(A188, "RD_CREDIT_RATING_DATE_GLOBAL", "Issuer Credit Rating", "Local Currency LT|0")</f>
        <v>45405</v>
      </c>
      <c r="N188" s="10">
        <f>_xll.SNL.Clients.Office.Excel.Functions.SPG(A188, "RD_CREDIT_WATCH_OUTLOOK_DATE_GLOBAL", "Issuer Credit Rating", "Local Currency LT|0")</f>
        <v>45405</v>
      </c>
    </row>
    <row r="189" spans="1:14">
      <c r="A189" s="11" t="s">
        <v>193</v>
      </c>
      <c r="B189" s="9" t="str">
        <f>_xll.SNL.Clients.Office.Excel.Functions.SPG(A189, "IQ_SECTOR")</f>
        <v>Financials</v>
      </c>
      <c r="C189" s="9" t="str">
        <f>_xll.SNL.Clients.Office.Excel.Functions.SPG(A189, "IQ_INDUSTRY_GROUP")</f>
        <v>Financial Services</v>
      </c>
      <c r="D189" s="9" t="str">
        <f>_xll.SNL.Clients.Office.Excel.Functions.SPG(A189, "IQ_INDUSTRY")</f>
        <v>Financial Services</v>
      </c>
      <c r="E189" s="9" t="str">
        <f>_xll.SNL.Clients.Office.Excel.Functions.SPG(A189, "IQ_PRIMARY_INDUSTRY")</f>
        <v>Transaction and Payment Processing Services</v>
      </c>
      <c r="F189" s="9" t="str">
        <f>_xll.SNL.Clients.Office.Excel.Functions.SPG(A189, "NAICS_CODE", "Primary")</f>
        <v>522320 - Financial Transactions Processing, Reserve, and Clearinghouse Activities</v>
      </c>
      <c r="G189" s="9" t="str">
        <f>_xll.SNL.Clients.Office.Excel.Functions.SPG(A189, "SP_TOPICTAG")</f>
        <v>Anti-Fraud; Consumer Lending; Fintech; Cloud Infrastructure; Cloud Storage; Banking as a Service; Online Payments</v>
      </c>
      <c r="H189" s="5">
        <f>_xll.SNL.Clients.Office.Excel.Functions.SPG(A189, "SP_PCT_SHARES_OWNED_ALL_INSTITUTIONS")</f>
        <v>92.3</v>
      </c>
      <c r="I189" s="9" t="str">
        <f>_xll.SNL.Clients.Office.Excel.Functions.SPG(A189, "RD_CREDIT_RATING_GLOBAL", "Issuer Credit Rating", "Local Currency LT|0")</f>
        <v>BBB</v>
      </c>
      <c r="J189" s="9" t="str">
        <f>_xll.SNL.Clients.Office.Excel.Functions.SPG(A189, "RD_CWOL_GLOBAL", "Issuer Credit Rating", "Local Currency LT|0")</f>
        <v>Stable</v>
      </c>
      <c r="K189" s="9" t="str">
        <f>_xll.SNL.Clients.Office.Excel.Functions.SPG(A189, "RD_RATING_ACTION_GLOBAL", "Issuer Credit Rating", "Local Currency LT|0")</f>
        <v>Upgrade | CreditWatch/Outlook (03/25/2014)</v>
      </c>
      <c r="L189" s="10">
        <f>_xll.SNL.Clients.Office.Excel.Functions.SPG(A189, "RD_LAST_REVIEW_DATE_GLOBAL", "Issuer Credit Rating", "Local Currency LT")</f>
        <v>45348</v>
      </c>
      <c r="M189" s="10">
        <f>_xll.SNL.Clients.Office.Excel.Functions.SPG(A189, "RD_CREDIT_RATING_DATE_GLOBAL", "Issuer Credit Rating", "Local Currency LT|0")</f>
        <v>41723</v>
      </c>
      <c r="N189" s="10">
        <f>_xll.SNL.Clients.Office.Excel.Functions.SPG(A189, "RD_CREDIT_WATCH_OUTLOOK_DATE_GLOBAL", "Issuer Credit Rating", "Local Currency LT|0")</f>
        <v>41723</v>
      </c>
    </row>
    <row r="190" spans="1:14">
      <c r="A190" s="11" t="s">
        <v>194</v>
      </c>
      <c r="B190" s="9" t="str">
        <f>_xll.SNL.Clients.Office.Excel.Functions.SPG(A190, "IQ_SECTOR")</f>
        <v>Materials</v>
      </c>
      <c r="C190" s="9" t="str">
        <f>_xll.SNL.Clients.Office.Excel.Functions.SPG(A190, "IQ_INDUSTRY_GROUP")</f>
        <v>Materials</v>
      </c>
      <c r="D190" s="9" t="str">
        <f>_xll.SNL.Clients.Office.Excel.Functions.SPG(A190, "IQ_INDUSTRY")</f>
        <v>Chemicals</v>
      </c>
      <c r="E190" s="9" t="str">
        <f>_xll.SNL.Clients.Office.Excel.Functions.SPG(A190, "IQ_PRIMARY_INDUSTRY")</f>
        <v>Fertilizers and Agricultural Chemicals</v>
      </c>
      <c r="F190" s="9" t="str">
        <f>_xll.SNL.Clients.Office.Excel.Functions.SPG(A190, "NAICS_CODE", "Primary")</f>
        <v>32531 - Fertilizer and Compost Manufacturing</v>
      </c>
      <c r="G190" s="9" t="str">
        <f>_xll.SNL.Clients.Office.Excel.Functions.SPG(A190, "SP_TOPICTAG")</f>
        <v>Farming; Horticulture; AgriTech</v>
      </c>
      <c r="H190" s="5">
        <f>_xll.SNL.Clients.Office.Excel.Functions.SPG(A190, "SP_PCT_SHARES_OWNED_ALL_INSTITUTIONS")</f>
        <v>94.27</v>
      </c>
      <c r="I190" s="9" t="str">
        <f>_xll.SNL.Clients.Office.Excel.Functions.SPG(A190, "RD_CREDIT_RATING_GLOBAL", "Issuer Credit Rating", "Local Currency LT|0")</f>
        <v>BBB-</v>
      </c>
      <c r="J190" s="9" t="str">
        <f>_xll.SNL.Clients.Office.Excel.Functions.SPG(A190, "RD_CWOL_GLOBAL", "Issuer Credit Rating", "Local Currency LT|0")</f>
        <v>Negative</v>
      </c>
      <c r="K190" s="9" t="str">
        <f>_xll.SNL.Clients.Office.Excel.Functions.SPG(A190, "RD_RATING_ACTION_GLOBAL", "Issuer Credit Rating", "Local Currency LT|0")</f>
        <v>CreditWatch/Outlook (12/01/2023)</v>
      </c>
      <c r="L190" s="10">
        <f>_xll.SNL.Clients.Office.Excel.Functions.SPG(A190, "RD_LAST_REVIEW_DATE_GLOBAL", "Issuer Credit Rating", "Local Currency LT")</f>
        <v>45681</v>
      </c>
      <c r="M190" s="10">
        <f>_xll.SNL.Clients.Office.Excel.Functions.SPG(A190, "RD_CREDIT_RATING_DATE_GLOBAL", "Issuer Credit Rating", "Local Currency LT|0")</f>
        <v>43040</v>
      </c>
      <c r="N190" s="10">
        <f>_xll.SNL.Clients.Office.Excel.Functions.SPG(A190, "RD_CREDIT_WATCH_OUTLOOK_DATE_GLOBAL", "Issuer Credit Rating", "Local Currency LT|0")</f>
        <v>45261</v>
      </c>
    </row>
    <row r="191" spans="1:14">
      <c r="A191" s="11" t="s">
        <v>195</v>
      </c>
      <c r="B191" s="9" t="str">
        <f>_xll.SNL.Clients.Office.Excel.Functions.SPG(A191, "IQ_SECTOR")</f>
        <v>Consumer Discretionary</v>
      </c>
      <c r="C191" s="9" t="str">
        <f>_xll.SNL.Clients.Office.Excel.Functions.SPG(A191, "IQ_INDUSTRY_GROUP")</f>
        <v>Automobiles and Components</v>
      </c>
      <c r="D191" s="9" t="str">
        <f>_xll.SNL.Clients.Office.Excel.Functions.SPG(A191, "IQ_INDUSTRY")</f>
        <v>Automobiles</v>
      </c>
      <c r="E191" s="9" t="str">
        <f>_xll.SNL.Clients.Office.Excel.Functions.SPG(A191, "IQ_PRIMARY_INDUSTRY")</f>
        <v>Automobile Manufacturers</v>
      </c>
      <c r="F191" s="9" t="str">
        <f>_xll.SNL.Clients.Office.Excel.Functions.SPG(A191, "NAICS_CODE", "Primary")</f>
        <v>336110 - Automobile and Light Duty Motor Vehicle Manufacturing</v>
      </c>
      <c r="G191" s="9" t="str">
        <f>_xll.SNL.Clients.Office.Excel.Functions.SPG(A191, "SP_TOPICTAG")</f>
        <v>Fleet Management; Freight Service; Passenger Aircraft Manufacturing; Autonomous Vehicles</v>
      </c>
      <c r="H191" s="5">
        <f>_xll.SNL.Clients.Office.Excel.Functions.SPG(A191, "SP_PCT_SHARES_OWNED_ALL_INSTITUTIONS")</f>
        <v>60.68</v>
      </c>
      <c r="I191" s="9" t="str">
        <f>_xll.SNL.Clients.Office.Excel.Functions.SPG(A191, "RD_CREDIT_RATING_GLOBAL", "Issuer Credit Rating", "Local Currency LT|0")</f>
        <v>BBB-</v>
      </c>
      <c r="J191" s="9" t="str">
        <f>_xll.SNL.Clients.Office.Excel.Functions.SPG(A191, "RD_CWOL_GLOBAL", "Issuer Credit Rating", "Local Currency LT|0")</f>
        <v>Negative</v>
      </c>
      <c r="K191" s="9" t="str">
        <f>_xll.SNL.Clients.Office.Excel.Functions.SPG(A191, "RD_RATING_ACTION_GLOBAL", "Issuer Credit Rating", "Local Currency LT|0")</f>
        <v>CreditWatch/Outlook (02/06/2025)</v>
      </c>
      <c r="L191" s="10">
        <f>_xll.SNL.Clients.Office.Excel.Functions.SPG(A191, "RD_LAST_REVIEW_DATE_GLOBAL", "Issuer Credit Rating", "Local Currency LT")</f>
        <v>45694</v>
      </c>
      <c r="M191" s="10">
        <f>_xll.SNL.Clients.Office.Excel.Functions.SPG(A191, "RD_CREDIT_RATING_DATE_GLOBAL", "Issuer Credit Rating", "Local Currency LT|0")</f>
        <v>45229</v>
      </c>
      <c r="N191" s="10">
        <f>_xll.SNL.Clients.Office.Excel.Functions.SPG(A191, "RD_CREDIT_WATCH_OUTLOOK_DATE_GLOBAL", "Issuer Credit Rating", "Local Currency LT|0")</f>
        <v>45694</v>
      </c>
    </row>
    <row r="192" spans="1:14">
      <c r="A192" s="11" t="s">
        <v>196</v>
      </c>
      <c r="B192" s="9" t="str">
        <f>_xll.SNL.Clients.Office.Excel.Functions.SPG(A192, "IQ_SECTOR")</f>
        <v>Information Technology</v>
      </c>
      <c r="C192" s="9" t="str">
        <f>_xll.SNL.Clients.Office.Excel.Functions.SPG(A192, "IQ_INDUSTRY_GROUP")</f>
        <v>Software and Services</v>
      </c>
      <c r="D192" s="9" t="str">
        <f>_xll.SNL.Clients.Office.Excel.Functions.SPG(A192, "IQ_INDUSTRY")</f>
        <v>Software</v>
      </c>
      <c r="E192" s="9" t="str">
        <f>_xll.SNL.Clients.Office.Excel.Functions.SPG(A192, "IQ_PRIMARY_INDUSTRY")</f>
        <v>Systems Software</v>
      </c>
      <c r="F192" s="9" t="str">
        <f>_xll.SNL.Clients.Office.Excel.Functions.SPG(A192, "NAICS_CODE", "Primary")</f>
        <v>513210 - Software Publishers</v>
      </c>
      <c r="G192" s="9" t="str">
        <f>_xll.SNL.Clients.Office.Excel.Functions.SPG(A192, "SP_TOPICTAG")</f>
        <v>Authentication; Encryption; Endpoint Security Integrity; Data Protection; Cloud Infrastructure; Cloud Security; Network Security; GenAI</v>
      </c>
      <c r="H192" s="5">
        <f>_xll.SNL.Clients.Office.Excel.Functions.SPG(A192, "SP_PCT_SHARES_OWNED_ALL_INSTITUTIONS")</f>
        <v>68.58</v>
      </c>
      <c r="I192" s="9" t="str">
        <f>_xll.SNL.Clients.Office.Excel.Functions.SPG(A192, "RD_CREDIT_RATING_GLOBAL", "Issuer Credit Rating", "Local Currency LT|0")</f>
        <v>BBB+</v>
      </c>
      <c r="J192" s="9" t="str">
        <f>_xll.SNL.Clients.Office.Excel.Functions.SPG(A192, "RD_CWOL_GLOBAL", "Issuer Credit Rating", "Local Currency LT|0")</f>
        <v>Stable</v>
      </c>
      <c r="K192" s="9" t="str">
        <f>_xll.SNL.Clients.Office.Excel.Functions.SPG(A192, "RD_RATING_ACTION_GLOBAL", "Issuer Credit Rating", "Local Currency LT|0")</f>
        <v>New Rating | CreditWatch/Outlook (02/22/2021)</v>
      </c>
      <c r="L192" s="10">
        <f>_xll.SNL.Clients.Office.Excel.Functions.SPG(A192, "RD_LAST_REVIEW_DATE_GLOBAL", "Issuer Credit Rating", "Local Currency LT")</f>
        <v>45681</v>
      </c>
      <c r="M192" s="10">
        <f>_xll.SNL.Clients.Office.Excel.Functions.SPG(A192, "RD_CREDIT_RATING_DATE_GLOBAL", "Issuer Credit Rating", "Local Currency LT|0")</f>
        <v>44249</v>
      </c>
      <c r="N192" s="10">
        <f>_xll.SNL.Clients.Office.Excel.Functions.SPG(A192, "RD_CREDIT_WATCH_OUTLOOK_DATE_GLOBAL", "Issuer Credit Rating", "Local Currency LT|0")</f>
        <v>44249</v>
      </c>
    </row>
    <row r="193" spans="1:14">
      <c r="A193" s="11" t="s">
        <v>197</v>
      </c>
      <c r="B193" s="9" t="str">
        <f>_xll.SNL.Clients.Office.Excel.Functions.SPG(A193, "IQ_SECTOR")</f>
        <v>Industrials</v>
      </c>
      <c r="C193" s="9" t="str">
        <f>_xll.SNL.Clients.Office.Excel.Functions.SPG(A193, "IQ_INDUSTRY_GROUP")</f>
        <v>Capital Goods</v>
      </c>
      <c r="D193" s="9" t="str">
        <f>_xll.SNL.Clients.Office.Excel.Functions.SPG(A193, "IQ_INDUSTRY")</f>
        <v>Machinery</v>
      </c>
      <c r="E193" s="9" t="str">
        <f>_xll.SNL.Clients.Office.Excel.Functions.SPG(A193, "IQ_PRIMARY_INDUSTRY")</f>
        <v>Industrial Machinery and Supplies and Components</v>
      </c>
      <c r="F193" s="9" t="str">
        <f>_xll.SNL.Clients.Office.Excel.Functions.SPG(A193, "NAICS_CODE", "Primary")</f>
        <v>33451 - Navigational, Measuring, Electromedical, and Control Instruments Manufacturing</v>
      </c>
      <c r="G193" s="9" t="str">
        <f>_xll.SNL.Clients.Office.Excel.Functions.SPG(A193, "SP_TOPICTAG")</f>
        <v>Industrial Automation; Sensors; Smart Building; Smart Energy; Process Automation</v>
      </c>
      <c r="H193" s="5">
        <f>_xll.SNL.Clients.Office.Excel.Functions.SPG(A193, "SP_PCT_SHARES_OWNED_ALL_INSTITUTIONS")</f>
        <v>97.45</v>
      </c>
      <c r="I193" s="9" t="str">
        <f>_xll.SNL.Clients.Office.Excel.Functions.SPG(A193, "RD_CREDIT_RATING_GLOBAL", "Issuer Credit Rating", "Local Currency LT|0")</f>
        <v>BBB</v>
      </c>
      <c r="J193" s="9" t="str">
        <f>_xll.SNL.Clients.Office.Excel.Functions.SPG(A193, "RD_CWOL_GLOBAL", "Issuer Credit Rating", "Local Currency LT|0")</f>
        <v>Stable</v>
      </c>
      <c r="K193" s="9" t="str">
        <f>_xll.SNL.Clients.Office.Excel.Functions.SPG(A193, "RD_RATING_ACTION_GLOBAL", "Issuer Credit Rating", "Local Currency LT|0")</f>
        <v>CreditWatch/Outlook (03/11/2021)</v>
      </c>
      <c r="L193" s="10">
        <f>_xll.SNL.Clients.Office.Excel.Functions.SPG(A193, "RD_LAST_REVIEW_DATE_GLOBAL", "Issuer Credit Rating", "Local Currency LT")</f>
        <v>45376</v>
      </c>
      <c r="M193" s="10">
        <f>_xll.SNL.Clients.Office.Excel.Functions.SPG(A193, "RD_CREDIT_RATING_DATE_GLOBAL", "Issuer Credit Rating", "Local Currency LT|0")</f>
        <v>42496</v>
      </c>
      <c r="N193" s="10">
        <f>_xll.SNL.Clients.Office.Excel.Functions.SPG(A193, "RD_CREDIT_WATCH_OUTLOOK_DATE_GLOBAL", "Issuer Credit Rating", "Local Currency LT|0")</f>
        <v>44266</v>
      </c>
    </row>
    <row r="194" spans="1:14">
      <c r="A194" s="11" t="s">
        <v>198</v>
      </c>
      <c r="B194" s="9" t="str">
        <f>_xll.SNL.Clients.Office.Excel.Functions.SPG(A194, "IQ_SECTOR")</f>
        <v>Communication Services</v>
      </c>
      <c r="C194" s="9" t="str">
        <f>_xll.SNL.Clients.Office.Excel.Functions.SPG(A194, "IQ_INDUSTRY_GROUP")</f>
        <v>Media and Entertainment</v>
      </c>
      <c r="D194" s="9" t="str">
        <f>_xll.SNL.Clients.Office.Excel.Functions.SPG(A194, "IQ_INDUSTRY")</f>
        <v>Media</v>
      </c>
      <c r="E194" s="9" t="str">
        <f>_xll.SNL.Clients.Office.Excel.Functions.SPG(A194, "IQ_PRIMARY_INDUSTRY")</f>
        <v>Broadcasting</v>
      </c>
      <c r="F194" s="9" t="str">
        <f>_xll.SNL.Clients.Office.Excel.Functions.SPG(A194, "NAICS_CODE", "Primary")</f>
        <v>516120 - Television Broadcasting Stations</v>
      </c>
      <c r="G194" s="9" t="str">
        <f>_xll.SNL.Clients.Office.Excel.Functions.SPG(A194, "SP_TOPICTAG")</f>
        <v>Entertainment Systems; Ad Network; Video Streaming; Social Networking and Collaboration; Streaming Media; Video-on-Demand Servers; Content Creation</v>
      </c>
      <c r="H194" s="5">
        <f>_xll.SNL.Clients.Office.Excel.Functions.SPG(A194, "SP_PCT_SHARES_OWNED_ALL_INSTITUTIONS")</f>
        <v>83.93</v>
      </c>
      <c r="I194" s="9" t="str">
        <f>_xll.SNL.Clients.Office.Excel.Functions.SPG(A194, "RD_CREDIT_RATING_GLOBAL", "Issuer Credit Rating", "Local Currency LT|0")</f>
        <v>BBB</v>
      </c>
      <c r="J194" s="9" t="str">
        <f>_xll.SNL.Clients.Office.Excel.Functions.SPG(A194, "RD_CWOL_GLOBAL", "Issuer Credit Rating", "Local Currency LT|0")</f>
        <v>Stable</v>
      </c>
      <c r="K194" s="9" t="str">
        <f>_xll.SNL.Clients.Office.Excel.Functions.SPG(A194, "RD_RATING_ACTION_GLOBAL", "Issuer Credit Rating", "Local Currency LT|0")</f>
        <v>New Rating | CreditWatch/Outlook (01/10/2019)</v>
      </c>
      <c r="L194" s="10">
        <f>_xll.SNL.Clients.Office.Excel.Functions.SPG(A194, "RD_LAST_REVIEW_DATE_GLOBAL", "Issuer Credit Rating", "Local Currency LT")</f>
        <v>45581</v>
      </c>
      <c r="M194" s="10">
        <f>_xll.SNL.Clients.Office.Excel.Functions.SPG(A194, "RD_CREDIT_RATING_DATE_GLOBAL", "Issuer Credit Rating", "Local Currency LT|0")</f>
        <v>43475</v>
      </c>
      <c r="N194" s="10">
        <f>_xll.SNL.Clients.Office.Excel.Functions.SPG(A194, "RD_CREDIT_WATCH_OUTLOOK_DATE_GLOBAL", "Issuer Credit Rating", "Local Currency LT|0")</f>
        <v>43475</v>
      </c>
    </row>
    <row r="195" spans="1:14">
      <c r="A195" s="11" t="s">
        <v>199</v>
      </c>
      <c r="B195" s="9" t="str">
        <f>_xll.SNL.Clients.Office.Excel.Functions.SPG(A195, "IQ_SECTOR")</f>
        <v>Communication Services</v>
      </c>
      <c r="C195" s="9" t="str">
        <f>_xll.SNL.Clients.Office.Excel.Functions.SPG(A195, "IQ_INDUSTRY_GROUP")</f>
        <v>Media and Entertainment</v>
      </c>
      <c r="D195" s="9" t="str">
        <f>_xll.SNL.Clients.Office.Excel.Functions.SPG(A195, "IQ_INDUSTRY")</f>
        <v>Media</v>
      </c>
      <c r="E195" s="9" t="str">
        <f>_xll.SNL.Clients.Office.Excel.Functions.SPG(A195, "IQ_PRIMARY_INDUSTRY")</f>
        <v>Broadcasting</v>
      </c>
      <c r="F195" s="9" t="str">
        <f>_xll.SNL.Clients.Office.Excel.Functions.SPG(A195, "NAICS_CODE", "Primary")</f>
        <v>516120 - Television Broadcasting Stations</v>
      </c>
      <c r="G195" s="9" t="str">
        <f>_xll.SNL.Clients.Office.Excel.Functions.SPG(A195, "SP_TOPICTAG")</f>
        <v>Entertainment Systems; Ad Network; Video Streaming; Social Networking and Collaboration; Streaming Media; Video-on-Demand Servers; Content Creation</v>
      </c>
      <c r="H195" s="5">
        <f>_xll.SNL.Clients.Office.Excel.Functions.SPG(A195, "SP_PCT_SHARES_OWNED_ALL_INSTITUTIONS")</f>
        <v>83.93</v>
      </c>
      <c r="I195" s="9" t="str">
        <f>_xll.SNL.Clients.Office.Excel.Functions.SPG(A195, "RD_CREDIT_RATING_GLOBAL", "Issuer Credit Rating", "Local Currency LT|0")</f>
        <v>BBB</v>
      </c>
      <c r="J195" s="9" t="str">
        <f>_xll.SNL.Clients.Office.Excel.Functions.SPG(A195, "RD_CWOL_GLOBAL", "Issuer Credit Rating", "Local Currency LT|0")</f>
        <v>Stable</v>
      </c>
      <c r="K195" s="9" t="str">
        <f>_xll.SNL.Clients.Office.Excel.Functions.SPG(A195, "RD_RATING_ACTION_GLOBAL", "Issuer Credit Rating", "Local Currency LT|0")</f>
        <v>New Rating | CreditWatch/Outlook (01/10/2019)</v>
      </c>
      <c r="L195" s="10">
        <f>_xll.SNL.Clients.Office.Excel.Functions.SPG(A195, "RD_LAST_REVIEW_DATE_GLOBAL", "Issuer Credit Rating", "Local Currency LT")</f>
        <v>45581</v>
      </c>
      <c r="M195" s="10">
        <f>_xll.SNL.Clients.Office.Excel.Functions.SPG(A195, "RD_CREDIT_RATING_DATE_GLOBAL", "Issuer Credit Rating", "Local Currency LT|0")</f>
        <v>43475</v>
      </c>
      <c r="N195" s="10">
        <f>_xll.SNL.Clients.Office.Excel.Functions.SPG(A195, "RD_CREDIT_WATCH_OUTLOOK_DATE_GLOBAL", "Issuer Credit Rating", "Local Currency LT|0")</f>
        <v>43475</v>
      </c>
    </row>
    <row r="196" spans="1:14">
      <c r="A196" s="11" t="s">
        <v>200</v>
      </c>
      <c r="B196" s="9" t="str">
        <f>_xll.SNL.Clients.Office.Excel.Functions.SPG(A196, "IQ_SECTOR")</f>
        <v>Financials</v>
      </c>
      <c r="C196" s="9" t="str">
        <f>_xll.SNL.Clients.Office.Excel.Functions.SPG(A196, "IQ_INDUSTRY_GROUP")</f>
        <v>Financial Services</v>
      </c>
      <c r="D196" s="9" t="str">
        <f>_xll.SNL.Clients.Office.Excel.Functions.SPG(A196, "IQ_INDUSTRY")</f>
        <v>Capital Markets</v>
      </c>
      <c r="E196" s="9" t="str">
        <f>_xll.SNL.Clients.Office.Excel.Functions.SPG(A196, "IQ_PRIMARY_INDUSTRY")</f>
        <v>Asset Management and Custody Banks</v>
      </c>
      <c r="F196" s="9" t="str">
        <f>_xll.SNL.Clients.Office.Excel.Functions.SPG(A196, "NAICS_CODE", "Primary")</f>
        <v>523940 - Portfolio Management and Investment Advice</v>
      </c>
      <c r="G196" s="9" t="str">
        <f>_xll.SNL.Clients.Office.Excel.Functions.SPG(A196, "SP_TOPICTAG")</f>
        <v/>
      </c>
      <c r="H196" s="5">
        <f>_xll.SNL.Clients.Office.Excel.Functions.SPG(A196, "SP_PCT_SHARES_OWNED_ALL_INSTITUTIONS")</f>
        <v>50.85</v>
      </c>
      <c r="I196" s="9" t="str">
        <f>_xll.SNL.Clients.Office.Excel.Functions.SPG(A196, "RD_CREDIT_RATING_GLOBAL", "Issuer Credit Rating", "Local Currency LT|0")</f>
        <v>A</v>
      </c>
      <c r="J196" s="9" t="str">
        <f>_xll.SNL.Clients.Office.Excel.Functions.SPG(A196, "RD_CWOL_GLOBAL", "Issuer Credit Rating", "Local Currency LT|0")</f>
        <v>Stable</v>
      </c>
      <c r="K196" s="9" t="str">
        <f>_xll.SNL.Clients.Office.Excel.Functions.SPG(A196, "RD_RATING_ACTION_GLOBAL", "Issuer Credit Rating", "Local Currency LT|0")</f>
        <v>Downgrade | CreditWatch/Outlook (05/15/2020)</v>
      </c>
      <c r="L196" s="10">
        <f>_xll.SNL.Clients.Office.Excel.Functions.SPG(A196, "RD_LAST_REVIEW_DATE_GLOBAL", "Issuer Credit Rating", "Local Currency LT")</f>
        <v>45432</v>
      </c>
      <c r="M196" s="10">
        <f>_xll.SNL.Clients.Office.Excel.Functions.SPG(A196, "RD_CREDIT_RATING_DATE_GLOBAL", "Issuer Credit Rating", "Local Currency LT|0")</f>
        <v>43966</v>
      </c>
      <c r="N196" s="10">
        <f>_xll.SNL.Clients.Office.Excel.Functions.SPG(A196, "RD_CREDIT_WATCH_OUTLOOK_DATE_GLOBAL", "Issuer Credit Rating", "Local Currency LT|0")</f>
        <v>43966</v>
      </c>
    </row>
    <row r="197" spans="1:14">
      <c r="A197" s="11" t="s">
        <v>201</v>
      </c>
      <c r="B197" s="9" t="str">
        <f>_xll.SNL.Clients.Office.Excel.Functions.SPG(A197, "IQ_SECTOR")</f>
        <v>Materials</v>
      </c>
      <c r="C197" s="9" t="str">
        <f>_xll.SNL.Clients.Office.Excel.Functions.SPG(A197, "IQ_INDUSTRY_GROUP")</f>
        <v>Materials</v>
      </c>
      <c r="D197" s="9" t="str">
        <f>_xll.SNL.Clients.Office.Excel.Functions.SPG(A197, "IQ_INDUSTRY")</f>
        <v>Metals and Mining</v>
      </c>
      <c r="E197" s="9" t="str">
        <f>_xll.SNL.Clients.Office.Excel.Functions.SPG(A197, "IQ_PRIMARY_INDUSTRY")</f>
        <v>Copper</v>
      </c>
      <c r="F197" s="9" t="str">
        <f>_xll.SNL.Clients.Office.Excel.Functions.SPG(A197, "NAICS_CODE", "Primary")</f>
        <v>212230 - Copper, Nickel, Lead, and Zinc Mining</v>
      </c>
      <c r="G197" s="9" t="str">
        <f>_xll.SNL.Clients.Office.Excel.Functions.SPG(A197, "SP_TOPICTAG")</f>
        <v>Environmental Engineering; Mining Technology; Disposal and Recycling</v>
      </c>
      <c r="H197" s="5">
        <f>_xll.SNL.Clients.Office.Excel.Functions.SPG(A197, "SP_PCT_SHARES_OWNED_ALL_INSTITUTIONS")</f>
        <v>85.48</v>
      </c>
      <c r="I197" s="9" t="str">
        <f>_xll.SNL.Clients.Office.Excel.Functions.SPG(A197, "RD_CREDIT_RATING_GLOBAL", "Issuer Credit Rating", "Local Currency LT|0")</f>
        <v>BBB-</v>
      </c>
      <c r="J197" s="9" t="str">
        <f>_xll.SNL.Clients.Office.Excel.Functions.SPG(A197, "RD_CWOL_GLOBAL", "Issuer Credit Rating", "Local Currency LT|0")</f>
        <v>Stable</v>
      </c>
      <c r="K197" s="9" t="str">
        <f>_xll.SNL.Clients.Office.Excel.Functions.SPG(A197, "RD_RATING_ACTION_GLOBAL", "Issuer Credit Rating", "Local Currency LT|0")</f>
        <v>Upgrade | CreditWatch/Outlook (05/13/2024)</v>
      </c>
      <c r="L197" s="10">
        <f>_xll.SNL.Clients.Office.Excel.Functions.SPG(A197, "RD_LAST_REVIEW_DATE_GLOBAL", "Issuer Credit Rating", "Local Currency LT")</f>
        <v>45425</v>
      </c>
      <c r="M197" s="10">
        <f>_xll.SNL.Clients.Office.Excel.Functions.SPG(A197, "RD_CREDIT_RATING_DATE_GLOBAL", "Issuer Credit Rating", "Local Currency LT|0")</f>
        <v>45425</v>
      </c>
      <c r="N197" s="10">
        <f>_xll.SNL.Clients.Office.Excel.Functions.SPG(A197, "RD_CREDIT_WATCH_OUTLOOK_DATE_GLOBAL", "Issuer Credit Rating", "Local Currency LT|0")</f>
        <v>45425</v>
      </c>
    </row>
    <row r="198" spans="1:14">
      <c r="A198" s="11" t="s">
        <v>202</v>
      </c>
      <c r="B198" s="9" t="str">
        <f>_xll.SNL.Clients.Office.Excel.Functions.SPG(A198, "IQ_SECTOR")</f>
        <v>Consumer Discretionary</v>
      </c>
      <c r="C198" s="9" t="str">
        <f>_xll.SNL.Clients.Office.Excel.Functions.SPG(A198, "IQ_INDUSTRY_GROUP")</f>
        <v>Consumer Durables and Apparel</v>
      </c>
      <c r="D198" s="9" t="str">
        <f>_xll.SNL.Clients.Office.Excel.Functions.SPG(A198, "IQ_INDUSTRY")</f>
        <v>Household Durables</v>
      </c>
      <c r="E198" s="9" t="str">
        <f>_xll.SNL.Clients.Office.Excel.Functions.SPG(A198, "IQ_PRIMARY_INDUSTRY")</f>
        <v>Consumer Electronics</v>
      </c>
      <c r="F198" s="9" t="str">
        <f>_xll.SNL.Clients.Office.Excel.Functions.SPG(A198, "NAICS_CODE", "Primary")</f>
        <v>33451 - Navigational, Measuring, Electromedical, and Control Instruments Manufacturing</v>
      </c>
      <c r="G198" s="9" t="str">
        <f>_xll.SNL.Clients.Office.Excel.Functions.SPG(A198, "SP_TOPICTAG")</f>
        <v>Software Development; Fitness; GPS; Mapping Services; Navigation; Sensors; Wearables</v>
      </c>
      <c r="H198" s="5">
        <f>_xll.SNL.Clients.Office.Excel.Functions.SPG(A198, "SP_PCT_SHARES_OWNED_ALL_INSTITUTIONS")</f>
        <v>57.92</v>
      </c>
      <c r="I198" s="9" t="str">
        <f>_xll.SNL.Clients.Office.Excel.Functions.SPG(A198, "RD_CREDIT_RATING_GLOBAL", "Issuer Credit Rating", "Local Currency LT|0")</f>
        <v/>
      </c>
      <c r="J198" s="9" t="str">
        <f>_xll.SNL.Clients.Office.Excel.Functions.SPG(A198, "RD_CWOL_GLOBAL", "Issuer Credit Rating", "Local Currency LT|0")</f>
        <v/>
      </c>
      <c r="K198" s="9" t="str">
        <f>_xll.SNL.Clients.Office.Excel.Functions.SPG(A198, "RD_RATING_ACTION_GLOBAL", "Issuer Credit Rating", "Local Currency LT|0")</f>
        <v/>
      </c>
      <c r="L198" s="10" t="str">
        <f>_xll.SNL.Clients.Office.Excel.Functions.SPG(A198, "RD_LAST_REVIEW_DATE_GLOBAL", "Issuer Credit Rating", "Local Currency LT")</f>
        <v/>
      </c>
      <c r="M198" s="10" t="str">
        <f>_xll.SNL.Clients.Office.Excel.Functions.SPG(A198, "RD_CREDIT_RATING_DATE_GLOBAL", "Issuer Credit Rating", "Local Currency LT|0")</f>
        <v/>
      </c>
      <c r="N198" s="10" t="str">
        <f>_xll.SNL.Clients.Office.Excel.Functions.SPG(A198, "RD_CREDIT_WATCH_OUTLOOK_DATE_GLOBAL", "Issuer Credit Rating", "Local Currency LT|0")</f>
        <v/>
      </c>
    </row>
    <row r="199" spans="1:14">
      <c r="A199" s="11" t="s">
        <v>203</v>
      </c>
      <c r="B199" s="9" t="str">
        <f>_xll.SNL.Clients.Office.Excel.Functions.SPG(A199, "IQ_SECTOR")</f>
        <v>Information Technology</v>
      </c>
      <c r="C199" s="9" t="str">
        <f>_xll.SNL.Clients.Office.Excel.Functions.SPG(A199, "IQ_INDUSTRY_GROUP")</f>
        <v>Software and Services</v>
      </c>
      <c r="D199" s="9" t="str">
        <f>_xll.SNL.Clients.Office.Excel.Functions.SPG(A199, "IQ_INDUSTRY")</f>
        <v>IT Services</v>
      </c>
      <c r="E199" s="9" t="str">
        <f>_xll.SNL.Clients.Office.Excel.Functions.SPG(A199, "IQ_PRIMARY_INDUSTRY")</f>
        <v>IT Consulting and Other Services</v>
      </c>
      <c r="F199" s="9" t="str">
        <f>_xll.SNL.Clients.Office.Excel.Functions.SPG(A199, "NAICS_CODE", "Primary")</f>
        <v>541512 - Computer Systems Design Services</v>
      </c>
      <c r="G199" s="9" t="str">
        <f>_xll.SNL.Clients.Office.Excel.Functions.SPG(A199, "SP_TOPICTAG")</f>
        <v>Customer Relationship Management; Text Analytics; Content Creation</v>
      </c>
      <c r="H199" s="5">
        <f>_xll.SNL.Clients.Office.Excel.Functions.SPG(A199, "SP_PCT_SHARES_OWNED_ALL_INSTITUTIONS")</f>
        <v>94.14</v>
      </c>
      <c r="I199" s="9" t="str">
        <f>_xll.SNL.Clients.Office.Excel.Functions.SPG(A199, "RD_CREDIT_RATING_GLOBAL", "Issuer Credit Rating", "Local Currency LT|0")</f>
        <v>BBB-</v>
      </c>
      <c r="J199" s="9" t="str">
        <f>_xll.SNL.Clients.Office.Excel.Functions.SPG(A199, "RD_CWOL_GLOBAL", "Issuer Credit Rating", "Local Currency LT|0")</f>
        <v>Stable</v>
      </c>
      <c r="K199" s="9" t="str">
        <f>_xll.SNL.Clients.Office.Excel.Functions.SPG(A199, "RD_RATING_ACTION_GLOBAL", "Issuer Credit Rating", "Local Currency LT|0")</f>
        <v>Upgrade | CreditWatch/Outlook (07/18/2023)</v>
      </c>
      <c r="L199" s="10">
        <f>_xll.SNL.Clients.Office.Excel.Functions.SPG(A199, "RD_LAST_REVIEW_DATE_GLOBAL", "Issuer Credit Rating", "Local Currency LT")</f>
        <v>45643</v>
      </c>
      <c r="M199" s="10">
        <f>_xll.SNL.Clients.Office.Excel.Functions.SPG(A199, "RD_CREDIT_RATING_DATE_GLOBAL", "Issuer Credit Rating", "Local Currency LT|0")</f>
        <v>45125</v>
      </c>
      <c r="N199" s="10">
        <f>_xll.SNL.Clients.Office.Excel.Functions.SPG(A199, "RD_CREDIT_WATCH_OUTLOOK_DATE_GLOBAL", "Issuer Credit Rating", "Local Currency LT|0")</f>
        <v>45125</v>
      </c>
    </row>
    <row r="200" spans="1:14">
      <c r="A200" s="11" t="s">
        <v>204</v>
      </c>
      <c r="B200" s="9" t="str">
        <f>_xll.SNL.Clients.Office.Excel.Functions.SPG(A200, "IQ_SECTOR")</f>
        <v>Health Care</v>
      </c>
      <c r="C200" s="9" t="str">
        <f>_xll.SNL.Clients.Office.Excel.Functions.SPG(A200, "IQ_INDUSTRY_GROUP")</f>
        <v>Health Care Equipment and Services</v>
      </c>
      <c r="D200" s="9" t="str">
        <f>_xll.SNL.Clients.Office.Excel.Functions.SPG(A200, "IQ_INDUSTRY")</f>
        <v>Health Care Equipment and Supplies</v>
      </c>
      <c r="E200" s="9" t="str">
        <f>_xll.SNL.Clients.Office.Excel.Functions.SPG(A200, "IQ_PRIMARY_INDUSTRY")</f>
        <v>Health Care Equipment</v>
      </c>
      <c r="F200" s="9" t="str">
        <f>_xll.SNL.Clients.Office.Excel.Functions.SPG(A200, "NAICS_CODE", "Primary")</f>
        <v>33451 - Navigational, Measuring, Electromedical, and Control Instruments Manufacturing</v>
      </c>
      <c r="G200" s="9" t="str">
        <f>_xll.SNL.Clients.Office.Excel.Functions.SPG(A200, "SP_TOPICTAG")</f>
        <v>Health Diagnostics; Assistive Technology; Cardiovascular; Neurology; Surgery</v>
      </c>
      <c r="H200" s="5">
        <f>_xll.SNL.Clients.Office.Excel.Functions.SPG(A200, "SP_PCT_SHARES_OWNED_ALL_INSTITUTIONS")</f>
        <v>83.36</v>
      </c>
      <c r="I200" s="9" t="str">
        <f>_xll.SNL.Clients.Office.Excel.Functions.SPG(A200, "RD_CREDIT_RATING_GLOBAL", "Issuer Credit Rating", "Local Currency LT|0")</f>
        <v>BBB</v>
      </c>
      <c r="J200" s="9" t="str">
        <f>_xll.SNL.Clients.Office.Excel.Functions.SPG(A200, "RD_CWOL_GLOBAL", "Issuer Credit Rating", "Local Currency LT|0")</f>
        <v>Stable</v>
      </c>
      <c r="K200" s="9" t="str">
        <f>_xll.SNL.Clients.Office.Excel.Functions.SPG(A200, "RD_RATING_ACTION_GLOBAL", "Issuer Credit Rating", "Local Currency LT|0")</f>
        <v>New Rating | CreditWatch/Outlook (01/04/2023)</v>
      </c>
      <c r="L200" s="10">
        <f>_xll.SNL.Clients.Office.Excel.Functions.SPG(A200, "RD_LAST_REVIEW_DATE_GLOBAL", "Issuer Credit Rating", "Local Currency LT")</f>
        <v>45679</v>
      </c>
      <c r="M200" s="10">
        <f>_xll.SNL.Clients.Office.Excel.Functions.SPG(A200, "RD_CREDIT_RATING_DATE_GLOBAL", "Issuer Credit Rating", "Local Currency LT|0")</f>
        <v>44930</v>
      </c>
      <c r="N200" s="10">
        <f>_xll.SNL.Clients.Office.Excel.Functions.SPG(A200, "RD_CREDIT_WATCH_OUTLOOK_DATE_GLOBAL", "Issuer Credit Rating", "Local Currency LT|0")</f>
        <v>44930</v>
      </c>
    </row>
    <row r="201" spans="1:14">
      <c r="A201" s="11" t="s">
        <v>205</v>
      </c>
      <c r="B201" s="9" t="str">
        <f>_xll.SNL.Clients.Office.Excel.Functions.SPG(A201, "IQ_SECTOR")</f>
        <v>Industrials</v>
      </c>
      <c r="C201" s="9" t="str">
        <f>_xll.SNL.Clients.Office.Excel.Functions.SPG(A201, "IQ_INDUSTRY_GROUP")</f>
        <v>Capital Goods</v>
      </c>
      <c r="D201" s="9" t="str">
        <f>_xll.SNL.Clients.Office.Excel.Functions.SPG(A201, "IQ_INDUSTRY")</f>
        <v>Electrical Equipment</v>
      </c>
      <c r="E201" s="9" t="str">
        <f>_xll.SNL.Clients.Office.Excel.Functions.SPG(A201, "IQ_PRIMARY_INDUSTRY")</f>
        <v>Heavy Electrical Equipment</v>
      </c>
      <c r="F201" s="9" t="str">
        <f>_xll.SNL.Clients.Office.Excel.Functions.SPG(A201, "NAICS_CODE", "Primary")</f>
        <v>33361 - Engine, Turbine, and Power Transmission Equipment Manufacturing</v>
      </c>
      <c r="G201" s="9" t="str">
        <f>_xll.SNL.Clients.Office.Excel.Functions.SPG(A201, "SP_TOPICTAG")</f>
        <v>Clean Energy; Energy Storage; Utility Scale Solar</v>
      </c>
      <c r="H201" s="5">
        <f>_xll.SNL.Clients.Office.Excel.Functions.SPG(A201, "SP_PCT_SHARES_OWNED_ALL_INSTITUTIONS")</f>
        <v>78.28</v>
      </c>
      <c r="I201" s="9" t="str">
        <f>_xll.SNL.Clients.Office.Excel.Functions.SPG(A201, "RD_CREDIT_RATING_GLOBAL", "Issuer Credit Rating", "Local Currency LT|0")</f>
        <v>BBB-</v>
      </c>
      <c r="J201" s="9" t="str">
        <f>_xll.SNL.Clients.Office.Excel.Functions.SPG(A201, "RD_CWOL_GLOBAL", "Issuer Credit Rating", "Local Currency LT|0")</f>
        <v>Stable</v>
      </c>
      <c r="K201" s="9" t="str">
        <f>_xll.SNL.Clients.Office.Excel.Functions.SPG(A201, "RD_RATING_ACTION_GLOBAL", "Issuer Credit Rating", "Local Currency LT|0")</f>
        <v>New Rating | CreditWatch/Outlook (04/02/2024)</v>
      </c>
      <c r="L201" s="10">
        <f>_xll.SNL.Clients.Office.Excel.Functions.SPG(A201, "RD_LAST_REVIEW_DATE_GLOBAL", "Issuer Credit Rating", "Local Currency LT")</f>
        <v>45384</v>
      </c>
      <c r="M201" s="10">
        <f>_xll.SNL.Clients.Office.Excel.Functions.SPG(A201, "RD_CREDIT_RATING_DATE_GLOBAL", "Issuer Credit Rating", "Local Currency LT|0")</f>
        <v>45384</v>
      </c>
      <c r="N201" s="10">
        <f>_xll.SNL.Clients.Office.Excel.Functions.SPG(A201, "RD_CREDIT_WATCH_OUTLOOK_DATE_GLOBAL", "Issuer Credit Rating", "Local Currency LT|0")</f>
        <v>45384</v>
      </c>
    </row>
    <row r="202" spans="1:14">
      <c r="A202" s="11" t="s">
        <v>206</v>
      </c>
      <c r="B202" s="9" t="str">
        <f>_xll.SNL.Clients.Office.Excel.Functions.SPG(A202, "IQ_SECTOR")</f>
        <v>Information Technology</v>
      </c>
      <c r="C202" s="9" t="str">
        <f>_xll.SNL.Clients.Office.Excel.Functions.SPG(A202, "IQ_INDUSTRY_GROUP")</f>
        <v>Software and Services</v>
      </c>
      <c r="D202" s="9" t="str">
        <f>_xll.SNL.Clients.Office.Excel.Functions.SPG(A202, "IQ_INDUSTRY")</f>
        <v>Software</v>
      </c>
      <c r="E202" s="9" t="str">
        <f>_xll.SNL.Clients.Office.Excel.Functions.SPG(A202, "IQ_PRIMARY_INDUSTRY")</f>
        <v>Systems Software</v>
      </c>
      <c r="F202" s="9" t="str">
        <f>_xll.SNL.Clients.Office.Excel.Functions.SPG(A202, "NAICS_CODE", "Primary")</f>
        <v>513210 - Software Publishers</v>
      </c>
      <c r="G202" s="9" t="str">
        <f>_xll.SNL.Clients.Office.Excel.Functions.SPG(A202, "SP_TOPICTAG")</f>
        <v>Anti-Fraud; Authentication; Encryption; Endpoint Security Integrity; Identity Theft Prevention; Cloud Security; Network Security</v>
      </c>
      <c r="H202" s="5">
        <f>_xll.SNL.Clients.Office.Excel.Functions.SPG(A202, "SP_PCT_SHARES_OWNED_ALL_INSTITUTIONS")</f>
        <v>85.5</v>
      </c>
      <c r="I202" s="9" t="str">
        <f>_xll.SNL.Clients.Office.Excel.Functions.SPG(A202, "RD_CREDIT_RATING_GLOBAL", "Issuer Credit Rating", "Local Currency LT|0")</f>
        <v>BB</v>
      </c>
      <c r="J202" s="9" t="str">
        <f>_xll.SNL.Clients.Office.Excel.Functions.SPG(A202, "RD_CWOL_GLOBAL", "Issuer Credit Rating", "Local Currency LT|0")</f>
        <v>Stable</v>
      </c>
      <c r="K202" s="9" t="str">
        <f>_xll.SNL.Clients.Office.Excel.Functions.SPG(A202, "RD_RATING_ACTION_GLOBAL", "Issuer Credit Rating", "Local Currency LT|0")</f>
        <v>Downgrade | CreditWatch/Outlook (11/04/2019)</v>
      </c>
      <c r="L202" s="10">
        <f>_xll.SNL.Clients.Office.Excel.Functions.SPG(A202, "RD_LAST_REVIEW_DATE_GLOBAL", "Issuer Credit Rating", "Local Currency LT")</f>
        <v>45698</v>
      </c>
      <c r="M202" s="10">
        <f>_xll.SNL.Clients.Office.Excel.Functions.SPG(A202, "RD_CREDIT_RATING_DATE_GLOBAL", "Issuer Credit Rating", "Local Currency LT|0")</f>
        <v>43773</v>
      </c>
      <c r="N202" s="10">
        <f>_xll.SNL.Clients.Office.Excel.Functions.SPG(A202, "RD_CREDIT_WATCH_OUTLOOK_DATE_GLOBAL", "Issuer Credit Rating", "Local Currency LT|0")</f>
        <v>43773</v>
      </c>
    </row>
    <row r="203" spans="1:14">
      <c r="A203" s="11" t="s">
        <v>207</v>
      </c>
      <c r="B203" s="9" t="str">
        <f>_xll.SNL.Clients.Office.Excel.Functions.SPG(A203, "IQ_SECTOR")</f>
        <v>Industrials</v>
      </c>
      <c r="C203" s="9" t="str">
        <f>_xll.SNL.Clients.Office.Excel.Functions.SPG(A203, "IQ_INDUSTRY_GROUP")</f>
        <v>Capital Goods</v>
      </c>
      <c r="D203" s="9" t="str">
        <f>_xll.SNL.Clients.Office.Excel.Functions.SPG(A203, "IQ_INDUSTRY")</f>
        <v>Electrical Equipment</v>
      </c>
      <c r="E203" s="9" t="str">
        <f>_xll.SNL.Clients.Office.Excel.Functions.SPG(A203, "IQ_PRIMARY_INDUSTRY")</f>
        <v>Electrical Components and Equipment</v>
      </c>
      <c r="F203" s="9" t="str">
        <f>_xll.SNL.Clients.Office.Excel.Functions.SPG(A203, "NAICS_CODE", "Primary")</f>
        <v>335312 - Motor and Generator Manufacturing</v>
      </c>
      <c r="G203" s="9" t="str">
        <f>_xll.SNL.Clients.Office.Excel.Functions.SPG(A203, "SP_TOPICTAG")</f>
        <v>Clean Energy; Energy Efficiency; Energy Management; Energy Storage; Industrial Automation; Smart Energy; Remote Access and Control</v>
      </c>
      <c r="H203" s="5">
        <f>_xll.SNL.Clients.Office.Excel.Functions.SPG(A203, "SP_PCT_SHARES_OWNED_ALL_INSTITUTIONS")</f>
        <v>90.19</v>
      </c>
      <c r="I203" s="9" t="str">
        <f>_xll.SNL.Clients.Office.Excel.Functions.SPG(A203, "RD_CREDIT_RATING_GLOBAL", "Issuer Credit Rating", "Local Currency LT|0")</f>
        <v/>
      </c>
      <c r="J203" s="9" t="str">
        <f>_xll.SNL.Clients.Office.Excel.Functions.SPG(A203, "RD_CWOL_GLOBAL", "Issuer Credit Rating", "Local Currency LT|0")</f>
        <v/>
      </c>
      <c r="K203" s="9" t="str">
        <f>_xll.SNL.Clients.Office.Excel.Functions.SPG(A203, "RD_RATING_ACTION_GLOBAL", "Issuer Credit Rating", "Local Currency LT|0")</f>
        <v/>
      </c>
      <c r="L203" s="10" t="str">
        <f>_xll.SNL.Clients.Office.Excel.Functions.SPG(A203, "RD_LAST_REVIEW_DATE_GLOBAL", "Issuer Credit Rating", "Local Currency LT")</f>
        <v/>
      </c>
      <c r="M203" s="10" t="str">
        <f>_xll.SNL.Clients.Office.Excel.Functions.SPG(A203, "RD_CREDIT_RATING_DATE_GLOBAL", "Issuer Credit Rating", "Local Currency LT|0")</f>
        <v/>
      </c>
      <c r="N203" s="10" t="str">
        <f>_xll.SNL.Clients.Office.Excel.Functions.SPG(A203, "RD_CREDIT_WATCH_OUTLOOK_DATE_GLOBAL", "Issuer Credit Rating", "Local Currency LT|0")</f>
        <v/>
      </c>
    </row>
    <row r="204" spans="1:14">
      <c r="A204" s="11" t="s">
        <v>208</v>
      </c>
      <c r="B204" s="9" t="str">
        <f>_xll.SNL.Clients.Office.Excel.Functions.SPG(A204, "IQ_SECTOR")</f>
        <v>Industrials</v>
      </c>
      <c r="C204" s="9" t="str">
        <f>_xll.SNL.Clients.Office.Excel.Functions.SPG(A204, "IQ_INDUSTRY_GROUP")</f>
        <v>Capital Goods</v>
      </c>
      <c r="D204" s="9" t="str">
        <f>_xll.SNL.Clients.Office.Excel.Functions.SPG(A204, "IQ_INDUSTRY")</f>
        <v>Aerospace and Defense</v>
      </c>
      <c r="E204" s="9" t="str">
        <f>_xll.SNL.Clients.Office.Excel.Functions.SPG(A204, "IQ_PRIMARY_INDUSTRY")</f>
        <v>Aerospace and Defense</v>
      </c>
      <c r="F204" s="9" t="str">
        <f>_xll.SNL.Clients.Office.Excel.Functions.SPG(A204, "NAICS_CODE", "Primary")</f>
        <v>336411 - Aircraft Manufacturing</v>
      </c>
      <c r="G204" s="9" t="str">
        <f>_xll.SNL.Clients.Office.Excel.Functions.SPG(A204, "SP_TOPICTAG")</f>
        <v>Industrial Automation; Marine Transportation; Simulation; Process Automation</v>
      </c>
      <c r="H204" s="5">
        <f>_xll.SNL.Clients.Office.Excel.Functions.SPG(A204, "SP_PCT_SHARES_OWNED_ALL_INSTITUTIONS")</f>
        <v>85.29</v>
      </c>
      <c r="I204" s="9" t="str">
        <f>_xll.SNL.Clients.Office.Excel.Functions.SPG(A204, "RD_CREDIT_RATING_GLOBAL", "Issuer Credit Rating", "Local Currency LT|0")</f>
        <v>A</v>
      </c>
      <c r="J204" s="9" t="str">
        <f>_xll.SNL.Clients.Office.Excel.Functions.SPG(A204, "RD_CWOL_GLOBAL", "Issuer Credit Rating", "Local Currency LT|0")</f>
        <v>Stable</v>
      </c>
      <c r="K204" s="9" t="str">
        <f>_xll.SNL.Clients.Office.Excel.Functions.SPG(A204, "RD_RATING_ACTION_GLOBAL", "Issuer Credit Rating", "Local Currency LT|0")</f>
        <v>Upgrade | CreditWatch/Outlook (07/16/2024)</v>
      </c>
      <c r="L204" s="10">
        <f>_xll.SNL.Clients.Office.Excel.Functions.SPG(A204, "RD_LAST_REVIEW_DATE_GLOBAL", "Issuer Credit Rating", "Local Currency LT")</f>
        <v>45582</v>
      </c>
      <c r="M204" s="10">
        <f>_xll.SNL.Clients.Office.Excel.Functions.SPG(A204, "RD_CREDIT_RATING_DATE_GLOBAL", "Issuer Credit Rating", "Local Currency LT|0")</f>
        <v>45489</v>
      </c>
      <c r="N204" s="10">
        <f>_xll.SNL.Clients.Office.Excel.Functions.SPG(A204, "RD_CREDIT_WATCH_OUTLOOK_DATE_GLOBAL", "Issuer Credit Rating", "Local Currency LT|0")</f>
        <v>45489</v>
      </c>
    </row>
    <row r="205" spans="1:14">
      <c r="A205" s="11" t="s">
        <v>209</v>
      </c>
      <c r="B205" s="9" t="str">
        <f>_xll.SNL.Clients.Office.Excel.Functions.SPG(A205, "IQ_SECTOR")</f>
        <v>Industrials</v>
      </c>
      <c r="C205" s="9" t="str">
        <f>_xll.SNL.Clients.Office.Excel.Functions.SPG(A205, "IQ_INDUSTRY_GROUP")</f>
        <v>Capital Goods</v>
      </c>
      <c r="D205" s="9" t="str">
        <f>_xll.SNL.Clients.Office.Excel.Functions.SPG(A205, "IQ_INDUSTRY")</f>
        <v>Aerospace and Defense</v>
      </c>
      <c r="E205" s="9" t="str">
        <f>_xll.SNL.Clients.Office.Excel.Functions.SPG(A205, "IQ_PRIMARY_INDUSTRY")</f>
        <v>Aerospace and Defense</v>
      </c>
      <c r="F205" s="9" t="str">
        <f>_xll.SNL.Clients.Office.Excel.Functions.SPG(A205, "NAICS_CODE", "Primary")</f>
        <v>3364 - Aerospace Product and Parts Manufacturing</v>
      </c>
      <c r="G205" s="9" t="str">
        <f>_xll.SNL.Clients.Office.Excel.Functions.SPG(A205, "SP_TOPICTAG")</f>
        <v>Energy Efficiency; Energy Management; Energy Storage; Industrial Automation; Smart Energy; Passenger Aircraft Manufacturing; Utility Scale Solar; Onshore and Offshore Wind</v>
      </c>
      <c r="H205" s="5">
        <f>_xll.SNL.Clients.Office.Excel.Functions.SPG(A205, "SP_PCT_SHARES_OWNED_ALL_INSTITUTIONS")</f>
        <v>79.510000000000005</v>
      </c>
      <c r="I205" s="9" t="str">
        <f>_xll.SNL.Clients.Office.Excel.Functions.SPG(A205, "RD_CREDIT_RATING_GLOBAL", "Issuer Credit Rating", "Local Currency LT|0")</f>
        <v>BBB+</v>
      </c>
      <c r="J205" s="9" t="str">
        <f>_xll.SNL.Clients.Office.Excel.Functions.SPG(A205, "RD_CWOL_GLOBAL", "Issuer Credit Rating", "Local Currency LT|0")</f>
        <v>Stable</v>
      </c>
      <c r="K205" s="9" t="str">
        <f>_xll.SNL.Clients.Office.Excel.Functions.SPG(A205, "RD_RATING_ACTION_GLOBAL", "Issuer Credit Rating", "Local Currency LT|0")</f>
        <v>CreditWatch/Outlook (10/28/2022)</v>
      </c>
      <c r="L205" s="10">
        <f>_xll.SNL.Clients.Office.Excel.Functions.SPG(A205, "RD_LAST_REVIEW_DATE_GLOBAL", "Issuer Credit Rating", "Local Currency LT")</f>
        <v>45398</v>
      </c>
      <c r="M205" s="10">
        <f>_xll.SNL.Clients.Office.Excel.Functions.SPG(A205, "RD_CREDIT_RATING_DATE_GLOBAL", "Issuer Credit Rating", "Local Currency LT|0")</f>
        <v>43375</v>
      </c>
      <c r="N205" s="10">
        <f>_xll.SNL.Clients.Office.Excel.Functions.SPG(A205, "RD_CREDIT_WATCH_OUTLOOK_DATE_GLOBAL", "Issuer Credit Rating", "Local Currency LT|0")</f>
        <v>44862</v>
      </c>
    </row>
    <row r="206" spans="1:14">
      <c r="A206" s="11" t="s">
        <v>210</v>
      </c>
      <c r="B206" s="9" t="str">
        <f>_xll.SNL.Clients.Office.Excel.Functions.SPG(A206, "IQ_SECTOR")</f>
        <v>Consumer Staples</v>
      </c>
      <c r="C206" s="9" t="str">
        <f>_xll.SNL.Clients.Office.Excel.Functions.SPG(A206, "IQ_INDUSTRY_GROUP")</f>
        <v>Food, Beverage and Tobacco</v>
      </c>
      <c r="D206" s="9" t="str">
        <f>_xll.SNL.Clients.Office.Excel.Functions.SPG(A206, "IQ_INDUSTRY")</f>
        <v>Food Products</v>
      </c>
      <c r="E206" s="9" t="str">
        <f>_xll.SNL.Clients.Office.Excel.Functions.SPG(A206, "IQ_PRIMARY_INDUSTRY")</f>
        <v>Packaged Foods and Meats</v>
      </c>
      <c r="F206" s="9" t="str">
        <f>_xll.SNL.Clients.Office.Excel.Functions.SPG(A206, "NAICS_CODE", "Primary")</f>
        <v>311 - Food Manufacturing</v>
      </c>
      <c r="G206" s="9" t="str">
        <f>_xll.SNL.Clients.Office.Excel.Functions.SPG(A206, "SP_TOPICTAG")</f>
        <v>Organic; Alternative Protein</v>
      </c>
      <c r="H206" s="5">
        <f>_xll.SNL.Clients.Office.Excel.Functions.SPG(A206, "SP_PCT_SHARES_OWNED_ALL_INSTITUTIONS")</f>
        <v>80.819999999999993</v>
      </c>
      <c r="I206" s="9" t="str">
        <f>_xll.SNL.Clients.Office.Excel.Functions.SPG(A206, "RD_CREDIT_RATING_GLOBAL", "Issuer Credit Rating", "Local Currency LT|0")</f>
        <v>BBB</v>
      </c>
      <c r="J206" s="9" t="str">
        <f>_xll.SNL.Clients.Office.Excel.Functions.SPG(A206, "RD_CWOL_GLOBAL", "Issuer Credit Rating", "Local Currency LT|0")</f>
        <v>Stable</v>
      </c>
      <c r="K206" s="9" t="str">
        <f>_xll.SNL.Clients.Office.Excel.Functions.SPG(A206, "RD_RATING_ACTION_GLOBAL", "Issuer Credit Rating", "Local Currency LT|0")</f>
        <v>Downgrade | CreditWatch/Outlook (02/23/2018)</v>
      </c>
      <c r="L206" s="10">
        <f>_xll.SNL.Clients.Office.Excel.Functions.SPG(A206, "RD_LAST_REVIEW_DATE_GLOBAL", "Issuer Credit Rating", "Local Currency LT")</f>
        <v>45323</v>
      </c>
      <c r="M206" s="10">
        <f>_xll.SNL.Clients.Office.Excel.Functions.SPG(A206, "RD_CREDIT_RATING_DATE_GLOBAL", "Issuer Credit Rating", "Local Currency LT|0")</f>
        <v>43154</v>
      </c>
      <c r="N206" s="10">
        <f>_xll.SNL.Clients.Office.Excel.Functions.SPG(A206, "RD_CREDIT_WATCH_OUTLOOK_DATE_GLOBAL", "Issuer Credit Rating", "Local Currency LT|0")</f>
        <v>43154</v>
      </c>
    </row>
    <row r="207" spans="1:14">
      <c r="A207" s="11" t="s">
        <v>211</v>
      </c>
      <c r="B207" s="9" t="str">
        <f>_xll.SNL.Clients.Office.Excel.Functions.SPG(A207, "IQ_SECTOR")</f>
        <v>Consumer Discretionary</v>
      </c>
      <c r="C207" s="9" t="str">
        <f>_xll.SNL.Clients.Office.Excel.Functions.SPG(A207, "IQ_INDUSTRY_GROUP")</f>
        <v>Automobiles and Components</v>
      </c>
      <c r="D207" s="9" t="str">
        <f>_xll.SNL.Clients.Office.Excel.Functions.SPG(A207, "IQ_INDUSTRY")</f>
        <v>Automobiles</v>
      </c>
      <c r="E207" s="9" t="str">
        <f>_xll.SNL.Clients.Office.Excel.Functions.SPG(A207, "IQ_PRIMARY_INDUSTRY")</f>
        <v>Automobile Manufacturers</v>
      </c>
      <c r="F207" s="9" t="str">
        <f>_xll.SNL.Clients.Office.Excel.Functions.SPG(A207, "NAICS_CODE", "Primary")</f>
        <v>336110 - Automobile and Light Duty Motor Vehicle Manufacturing</v>
      </c>
      <c r="G207" s="9" t="str">
        <f>_xll.SNL.Clients.Office.Excel.Functions.SPG(A207, "SP_TOPICTAG")</f>
        <v>Fleet Management; GPS; Navigation; Car Sharing; Autonomous Vehicles; Utility Scale Solar</v>
      </c>
      <c r="H207" s="5">
        <f>_xll.SNL.Clients.Office.Excel.Functions.SPG(A207, "SP_PCT_SHARES_OWNED_ALL_INSTITUTIONS")</f>
        <v>95.97</v>
      </c>
      <c r="I207" s="9" t="str">
        <f>_xll.SNL.Clients.Office.Excel.Functions.SPG(A207, "RD_CREDIT_RATING_GLOBAL", "Issuer Credit Rating", "Local Currency LT|0")</f>
        <v>BBB</v>
      </c>
      <c r="J207" s="9" t="str">
        <f>_xll.SNL.Clients.Office.Excel.Functions.SPG(A207, "RD_CWOL_GLOBAL", "Issuer Credit Rating", "Local Currency LT|0")</f>
        <v>Stable</v>
      </c>
      <c r="K207" s="9" t="str">
        <f>_xll.SNL.Clients.Office.Excel.Functions.SPG(A207, "RD_RATING_ACTION_GLOBAL", "Issuer Credit Rating", "Local Currency LT|0")</f>
        <v>CreditWatch/Outlook (11/18/2021)</v>
      </c>
      <c r="L207" s="10">
        <f>_xll.SNL.Clients.Office.Excel.Functions.SPG(A207, "RD_LAST_REVIEW_DATE_GLOBAL", "Issuer Credit Rating", "Local Currency LT")</f>
        <v>45672</v>
      </c>
      <c r="M207" s="10">
        <f>_xll.SNL.Clients.Office.Excel.Functions.SPG(A207, "RD_CREDIT_RATING_DATE_GLOBAL", "Issuer Credit Rating", "Local Currency LT|0")</f>
        <v>42745</v>
      </c>
      <c r="N207" s="10">
        <f>_xll.SNL.Clients.Office.Excel.Functions.SPG(A207, "RD_CREDIT_WATCH_OUTLOOK_DATE_GLOBAL", "Issuer Credit Rating", "Local Currency LT|0")</f>
        <v>44518</v>
      </c>
    </row>
    <row r="208" spans="1:14">
      <c r="A208" s="11" t="s">
        <v>212</v>
      </c>
      <c r="B208" s="9" t="str">
        <f>_xll.SNL.Clients.Office.Excel.Functions.SPG(A208, "IQ_SECTOR")</f>
        <v>Consumer Discretionary</v>
      </c>
      <c r="C208" s="9" t="str">
        <f>_xll.SNL.Clients.Office.Excel.Functions.SPG(A208, "IQ_INDUSTRY_GROUP")</f>
        <v>Consumer Discretionary Distribution and Retail</v>
      </c>
      <c r="D208" s="9" t="str">
        <f>_xll.SNL.Clients.Office.Excel.Functions.SPG(A208, "IQ_INDUSTRY")</f>
        <v>Distributors</v>
      </c>
      <c r="E208" s="9" t="str">
        <f>_xll.SNL.Clients.Office.Excel.Functions.SPG(A208, "IQ_PRIMARY_INDUSTRY")</f>
        <v>Distributors</v>
      </c>
      <c r="F208" s="9" t="str">
        <f>_xll.SNL.Clients.Office.Excel.Functions.SPG(A208, "NAICS_CODE", "Primary")</f>
        <v>423120 - Motor Vehicle Supplies and New Parts Merchant Wholesalers</v>
      </c>
      <c r="G208" s="9" t="str">
        <f>_xll.SNL.Clients.Office.Excel.Functions.SPG(A208, "SP_TOPICTAG")</f>
        <v>Fleet Management; Industrial Automation; Process Automation; Autonomous Vehicles</v>
      </c>
      <c r="H208" s="5">
        <f>_xll.SNL.Clients.Office.Excel.Functions.SPG(A208, "SP_PCT_SHARES_OWNED_ALL_INSTITUTIONS")</f>
        <v>82.24</v>
      </c>
      <c r="I208" s="9" t="str">
        <f>_xll.SNL.Clients.Office.Excel.Functions.SPG(A208, "RD_CREDIT_RATING_GLOBAL", "Issuer Credit Rating", "Local Currency LT|0")</f>
        <v>BBB</v>
      </c>
      <c r="J208" s="9" t="str">
        <f>_xll.SNL.Clients.Office.Excel.Functions.SPG(A208, "RD_CWOL_GLOBAL", "Issuer Credit Rating", "Local Currency LT|0")</f>
        <v>Stable</v>
      </c>
      <c r="K208" s="9" t="str">
        <f>_xll.SNL.Clients.Office.Excel.Functions.SPG(A208, "RD_RATING_ACTION_GLOBAL", "Issuer Credit Rating", "Local Currency LT|0")</f>
        <v>New Rating | CreditWatch/Outlook (10/23/2020)</v>
      </c>
      <c r="L208" s="10">
        <f>_xll.SNL.Clients.Office.Excel.Functions.SPG(A208, "RD_LAST_REVIEW_DATE_GLOBAL", "Issuer Credit Rating", "Local Currency LT")</f>
        <v>45456</v>
      </c>
      <c r="M208" s="10">
        <f>_xll.SNL.Clients.Office.Excel.Functions.SPG(A208, "RD_CREDIT_RATING_DATE_GLOBAL", "Issuer Credit Rating", "Local Currency LT|0")</f>
        <v>44127</v>
      </c>
      <c r="N208" s="10">
        <f>_xll.SNL.Clients.Office.Excel.Functions.SPG(A208, "RD_CREDIT_WATCH_OUTLOOK_DATE_GLOBAL", "Issuer Credit Rating", "Local Currency LT|0")</f>
        <v>44127</v>
      </c>
    </row>
    <row r="209" spans="1:14">
      <c r="A209" s="11" t="s">
        <v>213</v>
      </c>
      <c r="B209" s="9" t="str">
        <f>_xll.SNL.Clients.Office.Excel.Functions.SPG(A209, "IQ_SECTOR")</f>
        <v>Health Care</v>
      </c>
      <c r="C209" s="9" t="str">
        <f>_xll.SNL.Clients.Office.Excel.Functions.SPG(A209, "IQ_INDUSTRY_GROUP")</f>
        <v>Pharmaceuticals, Biotechnology and Life Sciences</v>
      </c>
      <c r="D209" s="9" t="str">
        <f>_xll.SNL.Clients.Office.Excel.Functions.SPG(A209, "IQ_INDUSTRY")</f>
        <v>Biotechnology</v>
      </c>
      <c r="E209" s="9" t="str">
        <f>_xll.SNL.Clients.Office.Excel.Functions.SPG(A209, "IQ_PRIMARY_INDUSTRY")</f>
        <v>Biotechnology</v>
      </c>
      <c r="F209" s="9" t="str">
        <f>_xll.SNL.Clients.Office.Excel.Functions.SPG(A209, "NAICS_CODE", "Primary")</f>
        <v>325414 - Biological Product (except Diagnostic) Manufacturing</v>
      </c>
      <c r="G209" s="9" t="str">
        <f>_xll.SNL.Clients.Office.Excel.Functions.SPG(A209, "SP_TOPICTAG")</f>
        <v>Energy Storage; Hematology; Hepatology; Immunology; Infectious Diseases; Oncology; Respiratory; Utility Scale Solar</v>
      </c>
      <c r="H209" s="5">
        <f>_xll.SNL.Clients.Office.Excel.Functions.SPG(A209, "SP_PCT_SHARES_OWNED_ALL_INSTITUTIONS")</f>
        <v>85.82</v>
      </c>
      <c r="I209" s="9" t="str">
        <f>_xll.SNL.Clients.Office.Excel.Functions.SPG(A209, "RD_CREDIT_RATING_GLOBAL", "Issuer Credit Rating", "Local Currency LT|0")</f>
        <v>BBB+</v>
      </c>
      <c r="J209" s="9" t="str">
        <f>_xll.SNL.Clients.Office.Excel.Functions.SPG(A209, "RD_CWOL_GLOBAL", "Issuer Credit Rating", "Local Currency LT|0")</f>
        <v>Positive</v>
      </c>
      <c r="K209" s="9" t="str">
        <f>_xll.SNL.Clients.Office.Excel.Functions.SPG(A209, "RD_RATING_ACTION_GLOBAL", "Issuer Credit Rating", "Local Currency LT|0")</f>
        <v>CreditWatch/Outlook (05/18/2023)</v>
      </c>
      <c r="L209" s="10">
        <f>_xll.SNL.Clients.Office.Excel.Functions.SPG(A209, "RD_LAST_REVIEW_DATE_GLOBAL", "Issuer Credit Rating", "Local Currency LT")</f>
        <v>45610</v>
      </c>
      <c r="M209" s="10">
        <f>_xll.SNL.Clients.Office.Excel.Functions.SPG(A209, "RD_CREDIT_RATING_DATE_GLOBAL", "Issuer Credit Rating", "Local Currency LT|0")</f>
        <v>44131</v>
      </c>
      <c r="N209" s="10">
        <f>_xll.SNL.Clients.Office.Excel.Functions.SPG(A209, "RD_CREDIT_WATCH_OUTLOOK_DATE_GLOBAL", "Issuer Credit Rating", "Local Currency LT|0")</f>
        <v>45064</v>
      </c>
    </row>
    <row r="210" spans="1:14">
      <c r="A210" s="11" t="s">
        <v>214</v>
      </c>
      <c r="B210" s="9" t="str">
        <f>_xll.SNL.Clients.Office.Excel.Functions.SPG(A210, "IQ_SECTOR")</f>
        <v>Financials</v>
      </c>
      <c r="C210" s="9" t="str">
        <f>_xll.SNL.Clients.Office.Excel.Functions.SPG(A210, "IQ_INDUSTRY_GROUP")</f>
        <v>Financial Services</v>
      </c>
      <c r="D210" s="9" t="str">
        <f>_xll.SNL.Clients.Office.Excel.Functions.SPG(A210, "IQ_INDUSTRY")</f>
        <v>Financial Services</v>
      </c>
      <c r="E210" s="9" t="str">
        <f>_xll.SNL.Clients.Office.Excel.Functions.SPG(A210, "IQ_PRIMARY_INDUSTRY")</f>
        <v>Transaction and Payment Processing Services</v>
      </c>
      <c r="F210" s="9" t="str">
        <f>_xll.SNL.Clients.Office.Excel.Functions.SPG(A210, "NAICS_CODE", "Primary")</f>
        <v>522320 - Financial Transactions Processing, Reserve, and Clearinghouse Activities</v>
      </c>
      <c r="G210" s="9" t="str">
        <f>_xll.SNL.Clients.Office.Excel.Functions.SPG(A210, "SP_TOPICTAG")</f>
        <v>Software Development; Fintech; Data Protection; Cloud Security; Process Automation; Payment Facilitator Enablers; Online Payments</v>
      </c>
      <c r="H210" s="5">
        <f>_xll.SNL.Clients.Office.Excel.Functions.SPG(A210, "SP_PCT_SHARES_OWNED_ALL_INSTITUTIONS")</f>
        <v>92.29</v>
      </c>
      <c r="I210" s="9" t="str">
        <f>_xll.SNL.Clients.Office.Excel.Functions.SPG(A210, "RD_CREDIT_RATING_GLOBAL", "Issuer Credit Rating", "Local Currency LT|0")</f>
        <v>BBB-</v>
      </c>
      <c r="J210" s="9" t="str">
        <f>_xll.SNL.Clients.Office.Excel.Functions.SPG(A210, "RD_CWOL_GLOBAL", "Issuer Credit Rating", "Local Currency LT|0")</f>
        <v>Stable</v>
      </c>
      <c r="K210" s="9" t="str">
        <f>_xll.SNL.Clients.Office.Excel.Functions.SPG(A210, "RD_RATING_ACTION_GLOBAL", "Issuer Credit Rating", "Local Currency LT|0")</f>
        <v>Upgrade | CreditWatch/Outlook (09/18/2019)</v>
      </c>
      <c r="L210" s="10">
        <f>_xll.SNL.Clients.Office.Excel.Functions.SPG(A210, "RD_LAST_REVIEW_DATE_GLOBAL", "Issuer Credit Rating", "Local Currency LT")</f>
        <v>45693</v>
      </c>
      <c r="M210" s="10">
        <f>_xll.SNL.Clients.Office.Excel.Functions.SPG(A210, "RD_CREDIT_RATING_DATE_GLOBAL", "Issuer Credit Rating", "Local Currency LT|0")</f>
        <v>43726</v>
      </c>
      <c r="N210" s="10">
        <f>_xll.SNL.Clients.Office.Excel.Functions.SPG(A210, "RD_CREDIT_WATCH_OUTLOOK_DATE_GLOBAL", "Issuer Credit Rating", "Local Currency LT|0")</f>
        <v>43726</v>
      </c>
    </row>
    <row r="211" spans="1:14">
      <c r="A211" s="11" t="s">
        <v>215</v>
      </c>
      <c r="B211" s="9" t="str">
        <f>_xll.SNL.Clients.Office.Excel.Functions.SPG(A211, "IQ_SECTOR")</f>
        <v>Financials</v>
      </c>
      <c r="C211" s="9" t="str">
        <f>_xll.SNL.Clients.Office.Excel.Functions.SPG(A211, "IQ_INDUSTRY_GROUP")</f>
        <v>Insurance</v>
      </c>
      <c r="D211" s="9" t="str">
        <f>_xll.SNL.Clients.Office.Excel.Functions.SPG(A211, "IQ_INDUSTRY")</f>
        <v>Insurance</v>
      </c>
      <c r="E211" s="9" t="str">
        <f>_xll.SNL.Clients.Office.Excel.Functions.SPG(A211, "IQ_PRIMARY_INDUSTRY")</f>
        <v>Life and Health Insurance</v>
      </c>
      <c r="F211" s="9" t="str">
        <f>_xll.SNL.Clients.Office.Excel.Functions.SPG(A211, "NAICS_CODE", "Primary")</f>
        <v>524113 - Direct Life Insurance Carriers</v>
      </c>
      <c r="G211" s="9" t="str">
        <f>_xll.SNL.Clients.Office.Excel.Functions.SPG(A211, "SP_TOPICTAG")</f>
        <v/>
      </c>
      <c r="H211" s="5">
        <f>_xll.SNL.Clients.Office.Excel.Functions.SPG(A211, "SP_PCT_SHARES_OWNED_ALL_INSTITUTIONS")</f>
        <v>82.97</v>
      </c>
      <c r="I211" s="9" t="str">
        <f>_xll.SNL.Clients.Office.Excel.Functions.SPG(A211, "RD_CREDIT_RATING_GLOBAL", "Issuer Credit Rating", "Local Currency LT|0")</f>
        <v>A</v>
      </c>
      <c r="J211" s="9" t="str">
        <f>_xll.SNL.Clients.Office.Excel.Functions.SPG(A211, "RD_CWOL_GLOBAL", "Issuer Credit Rating", "Local Currency LT|0")</f>
        <v>Stable</v>
      </c>
      <c r="K211" s="9" t="str">
        <f>_xll.SNL.Clients.Office.Excel.Functions.SPG(A211, "RD_RATING_ACTION_GLOBAL", "Issuer Credit Rating", "Local Currency LT|0")</f>
        <v>CreditWatch/Outlook (03/01/2024)</v>
      </c>
      <c r="L211" s="10">
        <f>_xll.SNL.Clients.Office.Excel.Functions.SPG(A211, "RD_LAST_REVIEW_DATE_GLOBAL", "Issuer Credit Rating", "Local Currency LT")</f>
        <v>45595</v>
      </c>
      <c r="M211" s="10">
        <f>_xll.SNL.Clients.Office.Excel.Functions.SPG(A211, "RD_CREDIT_RATING_DATE_GLOBAL", "Issuer Credit Rating", "Local Currency LT|0")</f>
        <v>39401</v>
      </c>
      <c r="N211" s="10">
        <f>_xll.SNL.Clients.Office.Excel.Functions.SPG(A211, "RD_CREDIT_WATCH_OUTLOOK_DATE_GLOBAL", "Issuer Credit Rating", "Local Currency LT|0")</f>
        <v>45352</v>
      </c>
    </row>
    <row r="212" spans="1:14">
      <c r="A212" s="11" t="s">
        <v>216</v>
      </c>
      <c r="B212" s="9" t="str">
        <f>_xll.SNL.Clients.Office.Excel.Functions.SPG(A212, "IQ_SECTOR")</f>
        <v>Information Technology</v>
      </c>
      <c r="C212" s="9" t="str">
        <f>_xll.SNL.Clients.Office.Excel.Functions.SPG(A212, "IQ_INDUSTRY_GROUP")</f>
        <v>Software and Services</v>
      </c>
      <c r="D212" s="9" t="str">
        <f>_xll.SNL.Clients.Office.Excel.Functions.SPG(A212, "IQ_INDUSTRY")</f>
        <v>IT Services</v>
      </c>
      <c r="E212" s="9" t="str">
        <f>_xll.SNL.Clients.Office.Excel.Functions.SPG(A212, "IQ_PRIMARY_INDUSTRY")</f>
        <v>Internet Services and Infrastructure</v>
      </c>
      <c r="F212" s="9" t="str">
        <f>_xll.SNL.Clients.Office.Excel.Functions.SPG(A212, "NAICS_CODE", "Primary")</f>
        <v>518210 - Computing Infrastructure Providers, Data Processing, Web Hosting, and Related Services</v>
      </c>
      <c r="G212" s="9" t="str">
        <f>_xll.SNL.Clients.Office.Excel.Functions.SPG(A212, "SP_TOPICTAG")</f>
        <v>Invoice Management Software; Digital Media; Marketing Automation; Web Development; Cloud Infrastructure; Cloud Storage; Search Engine Optimization; Online Payments</v>
      </c>
      <c r="H212" s="5">
        <f>_xll.SNL.Clients.Office.Excel.Functions.SPG(A212, "SP_PCT_SHARES_OWNED_ALL_INSTITUTIONS")</f>
        <v>100.01</v>
      </c>
      <c r="I212" s="9" t="str">
        <f>_xll.SNL.Clients.Office.Excel.Functions.SPG(A212, "RD_CREDIT_RATING_GLOBAL", "Issuer Credit Rating", "Local Currency LT|0")</f>
        <v/>
      </c>
      <c r="J212" s="9" t="str">
        <f>_xll.SNL.Clients.Office.Excel.Functions.SPG(A212, "RD_CWOL_GLOBAL", "Issuer Credit Rating", "Local Currency LT|0")</f>
        <v/>
      </c>
      <c r="K212" s="9" t="str">
        <f>_xll.SNL.Clients.Office.Excel.Functions.SPG(A212, "RD_RATING_ACTION_GLOBAL", "Issuer Credit Rating", "Local Currency LT|0")</f>
        <v/>
      </c>
      <c r="L212" s="10" t="str">
        <f>_xll.SNL.Clients.Office.Excel.Functions.SPG(A212, "RD_LAST_REVIEW_DATE_GLOBAL", "Issuer Credit Rating", "Local Currency LT")</f>
        <v/>
      </c>
      <c r="M212" s="10" t="str">
        <f>_xll.SNL.Clients.Office.Excel.Functions.SPG(A212, "RD_CREDIT_RATING_DATE_GLOBAL", "Issuer Credit Rating", "Local Currency LT|0")</f>
        <v/>
      </c>
      <c r="N212" s="10" t="str">
        <f>_xll.SNL.Clients.Office.Excel.Functions.SPG(A212, "RD_CREDIT_WATCH_OUTLOOK_DATE_GLOBAL", "Issuer Credit Rating", "Local Currency LT|0")</f>
        <v/>
      </c>
    </row>
    <row r="213" spans="1:14">
      <c r="A213" s="11" t="s">
        <v>217</v>
      </c>
      <c r="B213" s="9" t="str">
        <f>_xll.SNL.Clients.Office.Excel.Functions.SPG(A213, "IQ_SECTOR")</f>
        <v>Energy</v>
      </c>
      <c r="C213" s="9" t="str">
        <f>_xll.SNL.Clients.Office.Excel.Functions.SPG(A213, "IQ_INDUSTRY_GROUP")</f>
        <v>Energy</v>
      </c>
      <c r="D213" s="9" t="str">
        <f>_xll.SNL.Clients.Office.Excel.Functions.SPG(A213, "IQ_INDUSTRY")</f>
        <v>Energy Equipment and Services</v>
      </c>
      <c r="E213" s="9" t="str">
        <f>_xll.SNL.Clients.Office.Excel.Functions.SPG(A213, "IQ_PRIMARY_INDUSTRY")</f>
        <v>Oil and Gas Equipment and Services</v>
      </c>
      <c r="F213" s="9" t="str">
        <f>_xll.SNL.Clients.Office.Excel.Functions.SPG(A213, "NAICS_CODE", "Primary")</f>
        <v>213112 - Support Activities for Oil and Gas Operations</v>
      </c>
      <c r="G213" s="9" t="str">
        <f>_xll.SNL.Clients.Office.Excel.Functions.SPG(A213, "SP_TOPICTAG")</f>
        <v>Industrial Automation; Process Automation; Ocean Data Collection</v>
      </c>
      <c r="H213" s="5">
        <f>_xll.SNL.Clients.Office.Excel.Functions.SPG(A213, "SP_PCT_SHARES_OWNED_ALL_INSTITUTIONS")</f>
        <v>86.59</v>
      </c>
      <c r="I213" s="9" t="str">
        <f>_xll.SNL.Clients.Office.Excel.Functions.SPG(A213, "RD_CREDIT_RATING_GLOBAL", "Issuer Credit Rating", "Local Currency LT|0")</f>
        <v>BBB+</v>
      </c>
      <c r="J213" s="9" t="str">
        <f>_xll.SNL.Clients.Office.Excel.Functions.SPG(A213, "RD_CWOL_GLOBAL", "Issuer Credit Rating", "Local Currency LT|0")</f>
        <v>Positive</v>
      </c>
      <c r="K213" s="9" t="str">
        <f>_xll.SNL.Clients.Office.Excel.Functions.SPG(A213, "RD_RATING_ACTION_GLOBAL", "Issuer Credit Rating", "Local Currency LT|0")</f>
        <v>CreditWatch/Outlook (11/17/2023)</v>
      </c>
      <c r="L213" s="10">
        <f>_xll.SNL.Clients.Office.Excel.Functions.SPG(A213, "RD_LAST_REVIEW_DATE_GLOBAL", "Issuer Credit Rating", "Local Currency LT")</f>
        <v>45370</v>
      </c>
      <c r="M213" s="10">
        <f>_xll.SNL.Clients.Office.Excel.Functions.SPG(A213, "RD_CREDIT_RATING_DATE_GLOBAL", "Issuer Credit Rating", "Local Currency LT|0")</f>
        <v>43916</v>
      </c>
      <c r="N213" s="10">
        <f>_xll.SNL.Clients.Office.Excel.Functions.SPG(A213, "RD_CREDIT_WATCH_OUTLOOK_DATE_GLOBAL", "Issuer Credit Rating", "Local Currency LT|0")</f>
        <v>45247</v>
      </c>
    </row>
    <row r="214" spans="1:14">
      <c r="A214" s="11" t="s">
        <v>218</v>
      </c>
      <c r="B214" s="9" t="str">
        <f>_xll.SNL.Clients.Office.Excel.Functions.SPG(A214, "IQ_SECTOR")</f>
        <v>Consumer Discretionary</v>
      </c>
      <c r="C214" s="9" t="str">
        <f>_xll.SNL.Clients.Office.Excel.Functions.SPG(A214, "IQ_INDUSTRY_GROUP")</f>
        <v>Consumer Durables and Apparel</v>
      </c>
      <c r="D214" s="9" t="str">
        <f>_xll.SNL.Clients.Office.Excel.Functions.SPG(A214, "IQ_INDUSTRY")</f>
        <v>Leisure Products</v>
      </c>
      <c r="E214" s="9" t="str">
        <f>_xll.SNL.Clients.Office.Excel.Functions.SPG(A214, "IQ_PRIMARY_INDUSTRY")</f>
        <v>Leisure Products</v>
      </c>
      <c r="F214" s="9" t="str">
        <f>_xll.SNL.Clients.Office.Excel.Functions.SPG(A214, "NAICS_CODE", "Primary")</f>
        <v>339930 - Doll, Toy, and Game Manufacturing</v>
      </c>
      <c r="G214" s="9" t="str">
        <f>_xll.SNL.Clients.Office.Excel.Functions.SPG(A214, "SP_TOPICTAG")</f>
        <v>Entertainment Systems; Lifestyle; Content Creation; Video Games</v>
      </c>
      <c r="H214" s="5">
        <f>_xll.SNL.Clients.Office.Excel.Functions.SPG(A214, "SP_PCT_SHARES_OWNED_ALL_INSTITUTIONS")</f>
        <v>85.01</v>
      </c>
      <c r="I214" s="9" t="str">
        <f>_xll.SNL.Clients.Office.Excel.Functions.SPG(A214, "RD_CREDIT_RATING_GLOBAL", "Issuer Credit Rating", "Local Currency LT|0")</f>
        <v>BBB</v>
      </c>
      <c r="J214" s="9" t="str">
        <f>_xll.SNL.Clients.Office.Excel.Functions.SPG(A214, "RD_CWOL_GLOBAL", "Issuer Credit Rating", "Local Currency LT|0")</f>
        <v>Negative</v>
      </c>
      <c r="K214" s="9" t="str">
        <f>_xll.SNL.Clients.Office.Excel.Functions.SPG(A214, "RD_RATING_ACTION_GLOBAL", "Issuer Credit Rating", "Local Currency LT|0")</f>
        <v>CreditWatch/Outlook (12/13/2023)</v>
      </c>
      <c r="L214" s="10">
        <f>_xll.SNL.Clients.Office.Excel.Functions.SPG(A214, "RD_LAST_REVIEW_DATE_GLOBAL", "Issuer Credit Rating", "Local Currency LT")</f>
        <v>45371</v>
      </c>
      <c r="M214" s="10">
        <f>_xll.SNL.Clients.Office.Excel.Functions.SPG(A214, "RD_CREDIT_RATING_DATE_GLOBAL", "Issuer Credit Rating", "Local Currency LT|0")</f>
        <v>44608</v>
      </c>
      <c r="N214" s="10">
        <f>_xll.SNL.Clients.Office.Excel.Functions.SPG(A214, "RD_CREDIT_WATCH_OUTLOOK_DATE_GLOBAL", "Issuer Credit Rating", "Local Currency LT|0")</f>
        <v>45273</v>
      </c>
    </row>
    <row r="215" spans="1:14">
      <c r="A215" s="11" t="s">
        <v>219</v>
      </c>
      <c r="B215" s="9" t="str">
        <f>_xll.SNL.Clients.Office.Excel.Functions.SPG(A215, "IQ_SECTOR")</f>
        <v>Health Care</v>
      </c>
      <c r="C215" s="9" t="str">
        <f>_xll.SNL.Clients.Office.Excel.Functions.SPG(A215, "IQ_INDUSTRY_GROUP")</f>
        <v>Health Care Equipment and Services</v>
      </c>
      <c r="D215" s="9" t="str">
        <f>_xll.SNL.Clients.Office.Excel.Functions.SPG(A215, "IQ_INDUSTRY")</f>
        <v>Health Care Providers and Services</v>
      </c>
      <c r="E215" s="9" t="str">
        <f>_xll.SNL.Clients.Office.Excel.Functions.SPG(A215, "IQ_PRIMARY_INDUSTRY")</f>
        <v>Health Care Facilities</v>
      </c>
      <c r="F215" s="9" t="str">
        <f>_xll.SNL.Clients.Office.Excel.Functions.SPG(A215, "NAICS_CODE", "Primary")</f>
        <v>622 - Hospitals</v>
      </c>
      <c r="G215" s="9" t="str">
        <f>_xll.SNL.Clients.Office.Excel.Functions.SPG(A215, "SP_TOPICTAG")</f>
        <v>Health Diagnostics; Cardiovascular; Internal Diseases; Neurology; Oncology; Psychiatry; Surgery</v>
      </c>
      <c r="H215" s="5">
        <f>_xll.SNL.Clients.Office.Excel.Functions.SPG(A215, "SP_PCT_SHARES_OWNED_ALL_INSTITUTIONS")</f>
        <v>63.86</v>
      </c>
      <c r="I215" s="9" t="str">
        <f>_xll.SNL.Clients.Office.Excel.Functions.SPG(A215, "RD_CREDIT_RATING_GLOBAL", "Issuer Credit Rating", "Local Currency LT|0")</f>
        <v>BBB-</v>
      </c>
      <c r="J215" s="9" t="str">
        <f>_xll.SNL.Clients.Office.Excel.Functions.SPG(A215, "RD_CWOL_GLOBAL", "Issuer Credit Rating", "Local Currency LT|0")</f>
        <v>Stable</v>
      </c>
      <c r="K215" s="9" t="str">
        <f>_xll.SNL.Clients.Office.Excel.Functions.SPG(A215, "RD_RATING_ACTION_GLOBAL", "Issuer Credit Rating", "Local Currency LT|0")</f>
        <v>Upgrade | CreditWatch/Outlook (05/25/2022)</v>
      </c>
      <c r="L215" s="10">
        <f>_xll.SNL.Clients.Office.Excel.Functions.SPG(A215, "RD_LAST_REVIEW_DATE_GLOBAL", "Issuer Credit Rating", "Local Currency LT")</f>
        <v>45434</v>
      </c>
      <c r="M215" s="10">
        <f>_xll.SNL.Clients.Office.Excel.Functions.SPG(A215, "RD_CREDIT_RATING_DATE_GLOBAL", "Issuer Credit Rating", "Local Currency LT|0")</f>
        <v>44706</v>
      </c>
      <c r="N215" s="10">
        <f>_xll.SNL.Clients.Office.Excel.Functions.SPG(A215, "RD_CREDIT_WATCH_OUTLOOK_DATE_GLOBAL", "Issuer Credit Rating", "Local Currency LT|0")</f>
        <v>44706</v>
      </c>
    </row>
    <row r="216" spans="1:14">
      <c r="A216" s="11" t="s">
        <v>220</v>
      </c>
      <c r="B216" s="9" t="str">
        <f>_xll.SNL.Clients.Office.Excel.Functions.SPG(A216, "IQ_SECTOR")</f>
        <v>Real Estate</v>
      </c>
      <c r="C216" s="9" t="str">
        <f>_xll.SNL.Clients.Office.Excel.Functions.SPG(A216, "IQ_INDUSTRY_GROUP")</f>
        <v>Equity Real Estate Investment Trusts (REITs)</v>
      </c>
      <c r="D216" s="9" t="str">
        <f>_xll.SNL.Clients.Office.Excel.Functions.SPG(A216, "IQ_INDUSTRY")</f>
        <v>Health Care REITs</v>
      </c>
      <c r="E216" s="9" t="str">
        <f>_xll.SNL.Clients.Office.Excel.Functions.SPG(A216, "IQ_PRIMARY_INDUSTRY")</f>
        <v>Health Care REITs</v>
      </c>
      <c r="F216" s="9" t="str">
        <f>_xll.SNL.Clients.Office.Excel.Functions.SPG(A216, "NAICS_CODE", "Primary")</f>
        <v>531110 - Lessors of Residential Buildings and Dwellings</v>
      </c>
      <c r="G216" s="9" t="str">
        <f>_xll.SNL.Clients.Office.Excel.Functions.SPG(A216, "SP_TOPICTAG")</f>
        <v/>
      </c>
      <c r="H216" s="5">
        <f>_xll.SNL.Clients.Office.Excel.Functions.SPG(A216, "SP_PCT_SHARES_OWNED_ALL_INSTITUTIONS")</f>
        <v>95.76</v>
      </c>
      <c r="I216" s="9" t="str">
        <f>_xll.SNL.Clients.Office.Excel.Functions.SPG(A216, "RD_CREDIT_RATING_GLOBAL", "Issuer Credit Rating", "Local Currency LT|0")</f>
        <v>BBB+</v>
      </c>
      <c r="J216" s="9" t="str">
        <f>_xll.SNL.Clients.Office.Excel.Functions.SPG(A216, "RD_CWOL_GLOBAL", "Issuer Credit Rating", "Local Currency LT|0")</f>
        <v>Stable</v>
      </c>
      <c r="K216" s="9" t="str">
        <f>_xll.SNL.Clients.Office.Excel.Functions.SPG(A216, "RD_RATING_ACTION_GLOBAL", "Issuer Credit Rating", "Local Currency LT|0")</f>
        <v>New Rating | CreditWatch/Outlook (02/10/2023)</v>
      </c>
      <c r="L216" s="10">
        <f>_xll.SNL.Clients.Office.Excel.Functions.SPG(A216, "RD_LAST_REVIEW_DATE_GLOBAL", "Issuer Credit Rating", "Local Currency LT")</f>
        <v>45582</v>
      </c>
      <c r="M216" s="10">
        <f>_xll.SNL.Clients.Office.Excel.Functions.SPG(A216, "RD_CREDIT_RATING_DATE_GLOBAL", "Issuer Credit Rating", "Local Currency LT|0")</f>
        <v>44967</v>
      </c>
      <c r="N216" s="10">
        <f>_xll.SNL.Clients.Office.Excel.Functions.SPG(A216, "RD_CREDIT_WATCH_OUTLOOK_DATE_GLOBAL", "Issuer Credit Rating", "Local Currency LT|0")</f>
        <v>44967</v>
      </c>
    </row>
    <row r="217" spans="1:14">
      <c r="A217" s="11" t="s">
        <v>221</v>
      </c>
      <c r="B217" s="9" t="str">
        <f>_xll.SNL.Clients.Office.Excel.Functions.SPG(A217, "IQ_SECTOR")</f>
        <v>Health Care</v>
      </c>
      <c r="C217" s="9" t="str">
        <f>_xll.SNL.Clients.Office.Excel.Functions.SPG(A217, "IQ_INDUSTRY_GROUP")</f>
        <v>Health Care Equipment and Services</v>
      </c>
      <c r="D217" s="9" t="str">
        <f>_xll.SNL.Clients.Office.Excel.Functions.SPG(A217, "IQ_INDUSTRY")</f>
        <v>Health Care Providers and Services</v>
      </c>
      <c r="E217" s="9" t="str">
        <f>_xll.SNL.Clients.Office.Excel.Functions.SPG(A217, "IQ_PRIMARY_INDUSTRY")</f>
        <v>Health Care Distributors</v>
      </c>
      <c r="F217" s="9" t="str">
        <f>_xll.SNL.Clients.Office.Excel.Functions.SPG(A217, "NAICS_CODE", "Primary")</f>
        <v>423450 - Medical, Dental, and Hospital Equipment and Supplies Merchant Wholesalers</v>
      </c>
      <c r="G217" s="9" t="str">
        <f>_xll.SNL.Clients.Office.Excel.Functions.SPG(A217, "SP_TOPICTAG")</f>
        <v>Health Diagnostics; MHealth; Dentistry; Orthopaedics; Surgery; Vaccines</v>
      </c>
      <c r="H217" s="5">
        <f>_xll.SNL.Clients.Office.Excel.Functions.SPG(A217, "SP_PCT_SHARES_OWNED_ALL_INSTITUTIONS")</f>
        <v>104</v>
      </c>
      <c r="I217" s="9" t="str">
        <f>_xll.SNL.Clients.Office.Excel.Functions.SPG(A217, "RD_CREDIT_RATING_GLOBAL", "Issuer Credit Rating", "Local Currency LT|0")</f>
        <v/>
      </c>
      <c r="J217" s="9" t="str">
        <f>_xll.SNL.Clients.Office.Excel.Functions.SPG(A217, "RD_CWOL_GLOBAL", "Issuer Credit Rating", "Local Currency LT|0")</f>
        <v/>
      </c>
      <c r="K217" s="9" t="str">
        <f>_xll.SNL.Clients.Office.Excel.Functions.SPG(A217, "RD_RATING_ACTION_GLOBAL", "Issuer Credit Rating", "Local Currency LT|0")</f>
        <v/>
      </c>
      <c r="L217" s="10" t="str">
        <f>_xll.SNL.Clients.Office.Excel.Functions.SPG(A217, "RD_LAST_REVIEW_DATE_GLOBAL", "Issuer Credit Rating", "Local Currency LT")</f>
        <v/>
      </c>
      <c r="M217" s="10" t="str">
        <f>_xll.SNL.Clients.Office.Excel.Functions.SPG(A217, "RD_CREDIT_RATING_DATE_GLOBAL", "Issuer Credit Rating", "Local Currency LT|0")</f>
        <v/>
      </c>
      <c r="N217" s="10" t="str">
        <f>_xll.SNL.Clients.Office.Excel.Functions.SPG(A217, "RD_CREDIT_WATCH_OUTLOOK_DATE_GLOBAL", "Issuer Credit Rating", "Local Currency LT|0")</f>
        <v/>
      </c>
    </row>
    <row r="218" spans="1:14">
      <c r="A218" s="11" t="s">
        <v>222</v>
      </c>
      <c r="B218" s="9" t="str">
        <f>_xll.SNL.Clients.Office.Excel.Functions.SPG(A218, "IQ_SECTOR")</f>
        <v>Energy</v>
      </c>
      <c r="C218" s="9" t="str">
        <f>_xll.SNL.Clients.Office.Excel.Functions.SPG(A218, "IQ_INDUSTRY_GROUP")</f>
        <v>Energy</v>
      </c>
      <c r="D218" s="9" t="str">
        <f>_xll.SNL.Clients.Office.Excel.Functions.SPG(A218, "IQ_INDUSTRY")</f>
        <v>Oil, Gas and Consumable Fuels</v>
      </c>
      <c r="E218" s="9" t="str">
        <f>_xll.SNL.Clients.Office.Excel.Functions.SPG(A218, "IQ_PRIMARY_INDUSTRY")</f>
        <v>Oil and Gas Exploration and Production</v>
      </c>
      <c r="F218" s="9" t="str">
        <f>_xll.SNL.Clients.Office.Excel.Functions.SPG(A218, "NAICS_CODE", "Primary")</f>
        <v>2111 - Oil and Gas Extraction</v>
      </c>
      <c r="G218" s="9" t="str">
        <f>_xll.SNL.Clients.Office.Excel.Functions.SPG(A218, "SP_TOPICTAG")</f>
        <v>Freight Service</v>
      </c>
      <c r="H218" s="5">
        <f>_xll.SNL.Clients.Office.Excel.Functions.SPG(A218, "SP_PCT_SHARES_OWNED_ALL_INSTITUTIONS")</f>
        <v>83.09</v>
      </c>
      <c r="I218" s="9" t="str">
        <f>_xll.SNL.Clients.Office.Excel.Functions.SPG(A218, "RD_CREDIT_RATING_GLOBAL", "Issuer Credit Rating", "Local Currency LT|0")</f>
        <v>BBB-</v>
      </c>
      <c r="J218" s="9" t="str">
        <f>_xll.SNL.Clients.Office.Excel.Functions.SPG(A218, "RD_CWOL_GLOBAL", "Issuer Credit Rating", "Local Currency LT|0")</f>
        <v>Watch Pos</v>
      </c>
      <c r="K218" s="9" t="str">
        <f>_xll.SNL.Clients.Office.Excel.Functions.SPG(A218, "RD_RATING_ACTION_GLOBAL", "Issuer Credit Rating", "Local Currency LT|0")</f>
        <v>CreditWatch/Outlook (10/23/2023)</v>
      </c>
      <c r="L218" s="10">
        <f>_xll.SNL.Clients.Office.Excel.Functions.SPG(A218, "RD_LAST_REVIEW_DATE_GLOBAL", "Issuer Credit Rating", "Local Currency LT")</f>
        <v>45525</v>
      </c>
      <c r="M218" s="10">
        <f>_xll.SNL.Clients.Office.Excel.Functions.SPG(A218, "RD_CREDIT_RATING_DATE_GLOBAL", "Issuer Credit Rating", "Local Currency LT|0")</f>
        <v>42402</v>
      </c>
      <c r="N218" s="10">
        <f>_xll.SNL.Clients.Office.Excel.Functions.SPG(A218, "RD_CREDIT_WATCH_OUTLOOK_DATE_GLOBAL", "Issuer Credit Rating", "Local Currency LT|0")</f>
        <v>45222</v>
      </c>
    </row>
    <row r="219" spans="1:14">
      <c r="A219" s="11" t="s">
        <v>223</v>
      </c>
      <c r="B219" s="9" t="str">
        <f>_xll.SNL.Clients.Office.Excel.Functions.SPG(A219, "IQ_SECTOR")</f>
        <v>Information Technology</v>
      </c>
      <c r="C219" s="9" t="str">
        <f>_xll.SNL.Clients.Office.Excel.Functions.SPG(A219, "IQ_INDUSTRY_GROUP")</f>
        <v>Technology Hardware and Equipment</v>
      </c>
      <c r="D219" s="9" t="str">
        <f>_xll.SNL.Clients.Office.Excel.Functions.SPG(A219, "IQ_INDUSTRY")</f>
        <v>Technology Hardware, Storage and Peripherals</v>
      </c>
      <c r="E219" s="9" t="str">
        <f>_xll.SNL.Clients.Office.Excel.Functions.SPG(A219, "IQ_PRIMARY_INDUSTRY")</f>
        <v>Technology Hardware, Storage and Peripherals</v>
      </c>
      <c r="F219" s="9" t="str">
        <f>_xll.SNL.Clients.Office.Excel.Functions.SPG(A219, "NAICS_CODE", "Primary")</f>
        <v>33411 - Computer and Peripheral Equipment Manufacturing</v>
      </c>
      <c r="G219" s="9" t="str">
        <f>_xll.SNL.Clients.Office.Excel.Functions.SPG(A219, "SP_TOPICTAG")</f>
        <v>Data Integration; Machine Learning; Data Protection; Cloud Infrastructure; Cloud Storage; Storage Management; Artificial Intelligence; Utility Scale Solar</v>
      </c>
      <c r="H219" s="5">
        <f>_xll.SNL.Clients.Office.Excel.Functions.SPG(A219, "SP_PCT_SHARES_OWNED_ALL_INSTITUTIONS")</f>
        <v>84.7</v>
      </c>
      <c r="I219" s="9" t="str">
        <f>_xll.SNL.Clients.Office.Excel.Functions.SPG(A219, "RD_CREDIT_RATING_GLOBAL", "Issuer Credit Rating", "Local Currency LT|0")</f>
        <v>BBB</v>
      </c>
      <c r="J219" s="9" t="str">
        <f>_xll.SNL.Clients.Office.Excel.Functions.SPG(A219, "RD_CWOL_GLOBAL", "Issuer Credit Rating", "Local Currency LT|0")</f>
        <v>Negative</v>
      </c>
      <c r="K219" s="9" t="str">
        <f>_xll.SNL.Clients.Office.Excel.Functions.SPG(A219, "RD_RATING_ACTION_GLOBAL", "Issuer Credit Rating", "Local Currency LT|0")</f>
        <v>CreditWatch/Outlook (01/11/2024)</v>
      </c>
      <c r="L219" s="10">
        <f>_xll.SNL.Clients.Office.Excel.Functions.SPG(A219, "RD_LAST_REVIEW_DATE_GLOBAL", "Issuer Credit Rating", "Local Currency LT")</f>
        <v>45349</v>
      </c>
      <c r="M219" s="10">
        <f>_xll.SNL.Clients.Office.Excel.Functions.SPG(A219, "RD_CREDIT_RATING_DATE_GLOBAL", "Issuer Credit Rating", "Local Currency LT|0")</f>
        <v>42270</v>
      </c>
      <c r="N219" s="10">
        <f>_xll.SNL.Clients.Office.Excel.Functions.SPG(A219, "RD_CREDIT_WATCH_OUTLOOK_DATE_GLOBAL", "Issuer Credit Rating", "Local Currency LT|0")</f>
        <v>45302</v>
      </c>
    </row>
    <row r="220" spans="1:14">
      <c r="A220" s="11" t="s">
        <v>224</v>
      </c>
      <c r="B220" s="9" t="str">
        <f>_xll.SNL.Clients.Office.Excel.Functions.SPG(A220, "IQ_SECTOR")</f>
        <v>Consumer Discretionary</v>
      </c>
      <c r="C220" s="9" t="str">
        <f>_xll.SNL.Clients.Office.Excel.Functions.SPG(A220, "IQ_INDUSTRY_GROUP")</f>
        <v>Consumer Services</v>
      </c>
      <c r="D220" s="9" t="str">
        <f>_xll.SNL.Clients.Office.Excel.Functions.SPG(A220, "IQ_INDUSTRY")</f>
        <v>Hotels, Restaurants and Leisure</v>
      </c>
      <c r="E220" s="9" t="str">
        <f>_xll.SNL.Clients.Office.Excel.Functions.SPG(A220, "IQ_PRIMARY_INDUSTRY")</f>
        <v>Hotels, Resorts and Cruise Lines</v>
      </c>
      <c r="F220" s="9" t="str">
        <f>_xll.SNL.Clients.Office.Excel.Functions.SPG(A220, "NAICS_CODE", "Primary")</f>
        <v>721110 - Hotels (except Casino Hotels) and Motels</v>
      </c>
      <c r="G220" s="9" t="str">
        <f>_xll.SNL.Clients.Office.Excel.Functions.SPG(A220, "SP_TOPICTAG")</f>
        <v>Lifestyle; Tourism; Travel Accommodations</v>
      </c>
      <c r="H220" s="5">
        <f>_xll.SNL.Clients.Office.Excel.Functions.SPG(A220, "SP_PCT_SHARES_OWNED_ALL_INSTITUTIONS")</f>
        <v>98.84</v>
      </c>
      <c r="I220" s="9" t="str">
        <f>_xll.SNL.Clients.Office.Excel.Functions.SPG(A220, "RD_CREDIT_RATING_GLOBAL", "Issuer Credit Rating", "Local Currency LT|0")</f>
        <v>BB+</v>
      </c>
      <c r="J220" s="9" t="str">
        <f>_xll.SNL.Clients.Office.Excel.Functions.SPG(A220, "RD_CWOL_GLOBAL", "Issuer Credit Rating", "Local Currency LT|0")</f>
        <v>Stable</v>
      </c>
      <c r="K220" s="9" t="str">
        <f>_xll.SNL.Clients.Office.Excel.Functions.SPG(A220, "RD_RATING_ACTION_GLOBAL", "Issuer Credit Rating", "Local Currency LT|0")</f>
        <v>Upgrade | CreditWatch/Outlook (08/01/2022)</v>
      </c>
      <c r="L220" s="10">
        <f>_xll.SNL.Clients.Office.Excel.Functions.SPG(A220, "RD_LAST_REVIEW_DATE_GLOBAL", "Issuer Credit Rating", "Local Currency LT")</f>
        <v>45400</v>
      </c>
      <c r="M220" s="10">
        <f>_xll.SNL.Clients.Office.Excel.Functions.SPG(A220, "RD_CREDIT_RATING_DATE_GLOBAL", "Issuer Credit Rating", "Local Currency LT|0")</f>
        <v>44774</v>
      </c>
      <c r="N220" s="10">
        <f>_xll.SNL.Clients.Office.Excel.Functions.SPG(A220, "RD_CREDIT_WATCH_OUTLOOK_DATE_GLOBAL", "Issuer Credit Rating", "Local Currency LT|0")</f>
        <v>44774</v>
      </c>
    </row>
    <row r="221" spans="1:14">
      <c r="A221" s="11" t="s">
        <v>225</v>
      </c>
      <c r="B221" s="9" t="str">
        <f>_xll.SNL.Clients.Office.Excel.Functions.SPG(A221, "IQ_SECTOR")</f>
        <v>Health Care</v>
      </c>
      <c r="C221" s="9" t="str">
        <f>_xll.SNL.Clients.Office.Excel.Functions.SPG(A221, "IQ_INDUSTRY_GROUP")</f>
        <v>Health Care Equipment and Services</v>
      </c>
      <c r="D221" s="9" t="str">
        <f>_xll.SNL.Clients.Office.Excel.Functions.SPG(A221, "IQ_INDUSTRY")</f>
        <v>Health Care Equipment and Supplies</v>
      </c>
      <c r="E221" s="9" t="str">
        <f>_xll.SNL.Clients.Office.Excel.Functions.SPG(A221, "IQ_PRIMARY_INDUSTRY")</f>
        <v>Health Care Equipment</v>
      </c>
      <c r="F221" s="9" t="str">
        <f>_xll.SNL.Clients.Office.Excel.Functions.SPG(A221, "NAICS_CODE", "Primary")</f>
        <v>334517 - Irradiation Apparatus Manufacturing</v>
      </c>
      <c r="G221" s="9" t="str">
        <f>_xll.SNL.Clients.Office.Excel.Functions.SPG(A221, "SP_TOPICTAG")</f>
        <v>Health Diagnostics; Infectious Diseases; Oncology; Orthopaedics; Surgery</v>
      </c>
      <c r="H221" s="5">
        <f>_xll.SNL.Clients.Office.Excel.Functions.SPG(A221, "SP_PCT_SHARES_OWNED_ALL_INSTITUTIONS")</f>
        <v>105.41</v>
      </c>
      <c r="I221" s="9" t="str">
        <f>_xll.SNL.Clients.Office.Excel.Functions.SPG(A221, "RD_CREDIT_RATING_GLOBAL", "Issuer Credit Rating", "Local Currency LT|0")</f>
        <v>BBB-</v>
      </c>
      <c r="J221" s="9" t="str">
        <f>_xll.SNL.Clients.Office.Excel.Functions.SPG(A221, "RD_CWOL_GLOBAL", "Issuer Credit Rating", "Local Currency LT|0")</f>
        <v>Stable</v>
      </c>
      <c r="K221" s="9" t="str">
        <f>_xll.SNL.Clients.Office.Excel.Functions.SPG(A221, "RD_RATING_ACTION_GLOBAL", "Issuer Credit Rating", "Local Currency LT|0")</f>
        <v>Upgrade | CreditWatch/Outlook (11/09/2021)</v>
      </c>
      <c r="L221" s="10">
        <f>_xll.SNL.Clients.Office.Excel.Functions.SPG(A221, "RD_LAST_REVIEW_DATE_GLOBAL", "Issuer Credit Rating", "Local Currency LT")</f>
        <v>45345</v>
      </c>
      <c r="M221" s="10">
        <f>_xll.SNL.Clients.Office.Excel.Functions.SPG(A221, "RD_CREDIT_RATING_DATE_GLOBAL", "Issuer Credit Rating", "Local Currency LT|0")</f>
        <v>44509</v>
      </c>
      <c r="N221" s="10">
        <f>_xll.SNL.Clients.Office.Excel.Functions.SPG(A221, "RD_CREDIT_WATCH_OUTLOOK_DATE_GLOBAL", "Issuer Credit Rating", "Local Currency LT|0")</f>
        <v>44509</v>
      </c>
    </row>
    <row r="222" spans="1:14">
      <c r="A222" s="11" t="s">
        <v>226</v>
      </c>
      <c r="B222" s="9" t="str">
        <f>_xll.SNL.Clients.Office.Excel.Functions.SPG(A222, "IQ_SECTOR")</f>
        <v>Industrials</v>
      </c>
      <c r="C222" s="9" t="str">
        <f>_xll.SNL.Clients.Office.Excel.Functions.SPG(A222, "IQ_INDUSTRY_GROUP")</f>
        <v>Capital Goods</v>
      </c>
      <c r="D222" s="9" t="str">
        <f>_xll.SNL.Clients.Office.Excel.Functions.SPG(A222, "IQ_INDUSTRY")</f>
        <v>Industrial Conglomerates</v>
      </c>
      <c r="E222" s="9" t="str">
        <f>_xll.SNL.Clients.Office.Excel.Functions.SPG(A222, "IQ_PRIMARY_INDUSTRY")</f>
        <v>Industrial Conglomerates</v>
      </c>
      <c r="F222" s="9" t="str">
        <f>_xll.SNL.Clients.Office.Excel.Functions.SPG(A222, "NAICS_CODE", "Primary")</f>
        <v>335 - Electrical Equipment, Appliance, and Component Manufacturing</v>
      </c>
      <c r="G222" s="9" t="str">
        <f>_xll.SNL.Clients.Office.Excel.Functions.SPG(A222, "SP_TOPICTAG")</f>
        <v>Software Development; Data Integration; Industrial Automation; Sensors; Process Automation; Artificial Intelligence; Utility Scale Solar; Battery Energy Storage System (BESS)</v>
      </c>
      <c r="H222" s="5">
        <f>_xll.SNL.Clients.Office.Excel.Functions.SPG(A222, "SP_PCT_SHARES_OWNED_ALL_INSTITUTIONS")</f>
        <v>79.41</v>
      </c>
      <c r="I222" s="9" t="str">
        <f>_xll.SNL.Clients.Office.Excel.Functions.SPG(A222, "RD_CREDIT_RATING_GLOBAL", "Issuer Credit Rating", "Local Currency LT|0")</f>
        <v>A</v>
      </c>
      <c r="J222" s="9" t="str">
        <f>_xll.SNL.Clients.Office.Excel.Functions.SPG(A222, "RD_CWOL_GLOBAL", "Issuer Credit Rating", "Local Currency LT|0")</f>
        <v>Watch Neg</v>
      </c>
      <c r="K222" s="9" t="str">
        <f>_xll.SNL.Clients.Office.Excel.Functions.SPG(A222, "RD_RATING_ACTION_GLOBAL", "Issuer Credit Rating", "Local Currency LT|0")</f>
        <v>CreditWatch/Outlook (02/06/2025)</v>
      </c>
      <c r="L222" s="10">
        <f>_xll.SNL.Clients.Office.Excel.Functions.SPG(A222, "RD_LAST_REVIEW_DATE_GLOBAL", "Issuer Credit Rating", "Local Currency LT")</f>
        <v>45694</v>
      </c>
      <c r="M222" s="10">
        <f>_xll.SNL.Clients.Office.Excel.Functions.SPG(A222, "RD_CREDIT_RATING_DATE_GLOBAL", "Issuer Credit Rating", "Local Currency LT|0")</f>
        <v>33967</v>
      </c>
      <c r="N222" s="10">
        <f>_xll.SNL.Clients.Office.Excel.Functions.SPG(A222, "RD_CREDIT_WATCH_OUTLOOK_DATE_GLOBAL", "Issuer Credit Rating", "Local Currency LT|0")</f>
        <v>45694</v>
      </c>
    </row>
    <row r="223" spans="1:14">
      <c r="A223" s="11" t="s">
        <v>227</v>
      </c>
      <c r="B223" s="9" t="str">
        <f>_xll.SNL.Clients.Office.Excel.Functions.SPG(A223, "IQ_SECTOR")</f>
        <v>Consumer Staples</v>
      </c>
      <c r="C223" s="9" t="str">
        <f>_xll.SNL.Clients.Office.Excel.Functions.SPG(A223, "IQ_INDUSTRY_GROUP")</f>
        <v>Food, Beverage and Tobacco</v>
      </c>
      <c r="D223" s="9" t="str">
        <f>_xll.SNL.Clients.Office.Excel.Functions.SPG(A223, "IQ_INDUSTRY")</f>
        <v>Food Products</v>
      </c>
      <c r="E223" s="9" t="str">
        <f>_xll.SNL.Clients.Office.Excel.Functions.SPG(A223, "IQ_PRIMARY_INDUSTRY")</f>
        <v>Packaged Foods and Meats</v>
      </c>
      <c r="F223" s="9" t="str">
        <f>_xll.SNL.Clients.Office.Excel.Functions.SPG(A223, "NAICS_CODE", "Primary")</f>
        <v>311611 - Animal (except Poultry) Slaughtering</v>
      </c>
      <c r="G223" s="9" t="str">
        <f>_xll.SNL.Clients.Office.Excel.Functions.SPG(A223, "SP_TOPICTAG")</f>
        <v>Farming; Livestock; Alternative Protein</v>
      </c>
      <c r="H223" s="5">
        <f>_xll.SNL.Clients.Office.Excel.Functions.SPG(A223, "SP_PCT_SHARES_OWNED_ALL_INSTITUTIONS")</f>
        <v>41.18</v>
      </c>
      <c r="I223" s="9" t="str">
        <f>_xll.SNL.Clients.Office.Excel.Functions.SPG(A223, "RD_CREDIT_RATING_GLOBAL", "Issuer Credit Rating", "Local Currency LT|0")</f>
        <v>A-</v>
      </c>
      <c r="J223" s="9" t="str">
        <f>_xll.SNL.Clients.Office.Excel.Functions.SPG(A223, "RD_CWOL_GLOBAL", "Issuer Credit Rating", "Local Currency LT|0")</f>
        <v>Stable</v>
      </c>
      <c r="K223" s="9" t="str">
        <f>_xll.SNL.Clients.Office.Excel.Functions.SPG(A223, "RD_RATING_ACTION_GLOBAL", "Issuer Credit Rating", "Local Currency LT|0")</f>
        <v>Downgrade | CreditWatch/Outlook (03/13/2023)</v>
      </c>
      <c r="L223" s="10">
        <f>_xll.SNL.Clients.Office.Excel.Functions.SPG(A223, "RD_LAST_REVIEW_DATE_GLOBAL", "Issuer Credit Rating", "Local Currency LT")</f>
        <v>45356</v>
      </c>
      <c r="M223" s="10">
        <f>_xll.SNL.Clients.Office.Excel.Functions.SPG(A223, "RD_CREDIT_RATING_DATE_GLOBAL", "Issuer Credit Rating", "Local Currency LT|0")</f>
        <v>44998</v>
      </c>
      <c r="N223" s="10">
        <f>_xll.SNL.Clients.Office.Excel.Functions.SPG(A223, "RD_CREDIT_WATCH_OUTLOOK_DATE_GLOBAL", "Issuer Credit Rating", "Local Currency LT|0")</f>
        <v>44998</v>
      </c>
    </row>
    <row r="224" spans="1:14">
      <c r="A224" s="11" t="s">
        <v>228</v>
      </c>
      <c r="B224" s="9" t="str">
        <f>_xll.SNL.Clients.Office.Excel.Functions.SPG(A224, "IQ_SECTOR")</f>
        <v>Real Estate</v>
      </c>
      <c r="C224" s="9" t="str">
        <f>_xll.SNL.Clients.Office.Excel.Functions.SPG(A224, "IQ_INDUSTRY_GROUP")</f>
        <v>Equity Real Estate Investment Trusts (REITs)</v>
      </c>
      <c r="D224" s="9" t="str">
        <f>_xll.SNL.Clients.Office.Excel.Functions.SPG(A224, "IQ_INDUSTRY")</f>
        <v>Hotel and Resort REITs</v>
      </c>
      <c r="E224" s="9" t="str">
        <f>_xll.SNL.Clients.Office.Excel.Functions.SPG(A224, "IQ_PRIMARY_INDUSTRY")</f>
        <v>Hotel and Resort REITs</v>
      </c>
      <c r="F224" s="9" t="str">
        <f>_xll.SNL.Clients.Office.Excel.Functions.SPG(A224, "NAICS_CODE", "Primary")</f>
        <v>531110 - Lessors of Residential Buildings and Dwellings</v>
      </c>
      <c r="G224" s="9" t="str">
        <f>_xll.SNL.Clients.Office.Excel.Functions.SPG(A224, "SP_TOPICTAG")</f>
        <v/>
      </c>
      <c r="H224" s="5">
        <f>_xll.SNL.Clients.Office.Excel.Functions.SPG(A224, "SP_PCT_SHARES_OWNED_ALL_INSTITUTIONS")</f>
        <v>100.95</v>
      </c>
      <c r="I224" s="9" t="str">
        <f>_xll.SNL.Clients.Office.Excel.Functions.SPG(A224, "RD_CREDIT_RATING_GLOBAL", "Issuer Credit Rating", "Local Currency LT|0")</f>
        <v>BBB-</v>
      </c>
      <c r="J224" s="9" t="str">
        <f>_xll.SNL.Clients.Office.Excel.Functions.SPG(A224, "RD_CWOL_GLOBAL", "Issuer Credit Rating", "Local Currency LT|0")</f>
        <v>Stable</v>
      </c>
      <c r="K224" s="9" t="str">
        <f>_xll.SNL.Clients.Office.Excel.Functions.SPG(A224, "RD_RATING_ACTION_GLOBAL", "Issuer Credit Rating", "Local Currency LT|0")</f>
        <v>Upgrade | CreditWatch/Outlook (05/04/2023)</v>
      </c>
      <c r="L224" s="10">
        <f>_xll.SNL.Clients.Office.Excel.Functions.SPG(A224, "RD_LAST_REVIEW_DATE_GLOBAL", "Issuer Credit Rating", "Local Currency LT")</f>
        <v>45618</v>
      </c>
      <c r="M224" s="10">
        <f>_xll.SNL.Clients.Office.Excel.Functions.SPG(A224, "RD_CREDIT_RATING_DATE_GLOBAL", "Issuer Credit Rating", "Local Currency LT|0")</f>
        <v>45050</v>
      </c>
      <c r="N224" s="10">
        <f>_xll.SNL.Clients.Office.Excel.Functions.SPG(A224, "RD_CREDIT_WATCH_OUTLOOK_DATE_GLOBAL", "Issuer Credit Rating", "Local Currency LT|0")</f>
        <v>45050</v>
      </c>
    </row>
    <row r="225" spans="1:14">
      <c r="A225" s="11" t="s">
        <v>229</v>
      </c>
      <c r="B225" s="9" t="str">
        <f>_xll.SNL.Clients.Office.Excel.Functions.SPG(A225, "IQ_SECTOR")</f>
        <v>Industrials</v>
      </c>
      <c r="C225" s="9" t="str">
        <f>_xll.SNL.Clients.Office.Excel.Functions.SPG(A225, "IQ_INDUSTRY_GROUP")</f>
        <v>Capital Goods</v>
      </c>
      <c r="D225" s="9" t="str">
        <f>_xll.SNL.Clients.Office.Excel.Functions.SPG(A225, "IQ_INDUSTRY")</f>
        <v>Aerospace and Defense</v>
      </c>
      <c r="E225" s="9" t="str">
        <f>_xll.SNL.Clients.Office.Excel.Functions.SPG(A225, "IQ_PRIMARY_INDUSTRY")</f>
        <v>Aerospace and Defense</v>
      </c>
      <c r="F225" s="9" t="str">
        <f>_xll.SNL.Clients.Office.Excel.Functions.SPG(A225, "NAICS_CODE", "Primary")</f>
        <v>3364 - Aerospace Product and Parts Manufacturing</v>
      </c>
      <c r="G225" s="9" t="str">
        <f>_xll.SNL.Clients.Office.Excel.Functions.SPG(A225, "SP_TOPICTAG")</f>
        <v>Freight Service; Industrial Automation; Process Automation; Passenger Aircraft Manufacturing</v>
      </c>
      <c r="H225" s="5">
        <f>_xll.SNL.Clients.Office.Excel.Functions.SPG(A225, "SP_PCT_SHARES_OWNED_ALL_INSTITUTIONS")</f>
        <v>91.99</v>
      </c>
      <c r="I225" s="9" t="str">
        <f>_xll.SNL.Clients.Office.Excel.Functions.SPG(A225, "RD_CREDIT_RATING_GLOBAL", "Issuer Credit Rating", "Local Currency LT|0")</f>
        <v>BBB</v>
      </c>
      <c r="J225" s="9" t="str">
        <f>_xll.SNL.Clients.Office.Excel.Functions.SPG(A225, "RD_CWOL_GLOBAL", "Issuer Credit Rating", "Local Currency LT|0")</f>
        <v>Stable</v>
      </c>
      <c r="K225" s="9" t="str">
        <f>_xll.SNL.Clients.Office.Excel.Functions.SPG(A225, "RD_RATING_ACTION_GLOBAL", "Issuer Credit Rating", "Local Currency LT|0")</f>
        <v>Upgrade | CreditWatch/Outlook (11/26/2024)</v>
      </c>
      <c r="L225" s="10">
        <f>_xll.SNL.Clients.Office.Excel.Functions.SPG(A225, "RD_LAST_REVIEW_DATE_GLOBAL", "Issuer Credit Rating", "Local Currency LT")</f>
        <v>45622</v>
      </c>
      <c r="M225" s="10">
        <f>_xll.SNL.Clients.Office.Excel.Functions.SPG(A225, "RD_CREDIT_RATING_DATE_GLOBAL", "Issuer Credit Rating", "Local Currency LT|0")</f>
        <v>45622</v>
      </c>
      <c r="N225" s="10">
        <f>_xll.SNL.Clients.Office.Excel.Functions.SPG(A225, "RD_CREDIT_WATCH_OUTLOOK_DATE_GLOBAL", "Issuer Credit Rating", "Local Currency LT|0")</f>
        <v>45622</v>
      </c>
    </row>
    <row r="226" spans="1:14">
      <c r="A226" s="11" t="s">
        <v>230</v>
      </c>
      <c r="B226" s="9" t="str">
        <f>_xll.SNL.Clients.Office.Excel.Functions.SPG(A226, "IQ_SECTOR")</f>
        <v>Information Technology</v>
      </c>
      <c r="C226" s="9" t="str">
        <f>_xll.SNL.Clients.Office.Excel.Functions.SPG(A226, "IQ_INDUSTRY_GROUP")</f>
        <v>Technology Hardware and Equipment</v>
      </c>
      <c r="D226" s="9" t="str">
        <f>_xll.SNL.Clients.Office.Excel.Functions.SPG(A226, "IQ_INDUSTRY")</f>
        <v>Technology Hardware, Storage and Peripherals</v>
      </c>
      <c r="E226" s="9" t="str">
        <f>_xll.SNL.Clients.Office.Excel.Functions.SPG(A226, "IQ_PRIMARY_INDUSTRY")</f>
        <v>Technology Hardware, Storage and Peripherals</v>
      </c>
      <c r="F226" s="9" t="str">
        <f>_xll.SNL.Clients.Office.Excel.Functions.SPG(A226, "NAICS_CODE", "Primary")</f>
        <v>33411 - Computer and Peripheral Equipment Manufacturing</v>
      </c>
      <c r="G226" s="9" t="str">
        <f>_xll.SNL.Clients.Office.Excel.Functions.SPG(A226, "SP_TOPICTAG")</f>
        <v>Software Development; Video Chat; Cloud Storage; 3D Printing; Storage Management; Data Center Technology; Artificial Intelligence</v>
      </c>
      <c r="H226" s="5">
        <f>_xll.SNL.Clients.Office.Excel.Functions.SPG(A226, "SP_PCT_SHARES_OWNED_ALL_INSTITUTIONS")</f>
        <v>84.29</v>
      </c>
      <c r="I226" s="9" t="str">
        <f>_xll.SNL.Clients.Office.Excel.Functions.SPG(A226, "RD_CREDIT_RATING_GLOBAL", "Issuer Credit Rating", "Local Currency LT|0")</f>
        <v>BBB</v>
      </c>
      <c r="J226" s="9" t="str">
        <f>_xll.SNL.Clients.Office.Excel.Functions.SPG(A226, "RD_CWOL_GLOBAL", "Issuer Credit Rating", "Local Currency LT|0")</f>
        <v>Stable</v>
      </c>
      <c r="K226" s="9" t="str">
        <f>_xll.SNL.Clients.Office.Excel.Functions.SPG(A226, "RD_RATING_ACTION_GLOBAL", "Issuer Credit Rating", "Local Currency LT|0")</f>
        <v>Downgrade | CreditWatch/Outlook (10/30/2015)</v>
      </c>
      <c r="L226" s="10">
        <f>_xll.SNL.Clients.Office.Excel.Functions.SPG(A226, "RD_LAST_REVIEW_DATE_GLOBAL", "Issuer Credit Rating", "Local Currency LT")</f>
        <v>45492</v>
      </c>
      <c r="M226" s="10">
        <f>_xll.SNL.Clients.Office.Excel.Functions.SPG(A226, "RD_CREDIT_RATING_DATE_GLOBAL", "Issuer Credit Rating", "Local Currency LT|0")</f>
        <v>42307</v>
      </c>
      <c r="N226" s="10">
        <f>_xll.SNL.Clients.Office.Excel.Functions.SPG(A226, "RD_CREDIT_WATCH_OUTLOOK_DATE_GLOBAL", "Issuer Credit Rating", "Local Currency LT|0")</f>
        <v>42307</v>
      </c>
    </row>
    <row r="227" spans="1:14">
      <c r="A227" s="11" t="s">
        <v>231</v>
      </c>
      <c r="B227" s="9" t="str">
        <f>_xll.SNL.Clients.Office.Excel.Functions.SPG(A227, "IQ_SECTOR")</f>
        <v>Industrials</v>
      </c>
      <c r="C227" s="9" t="str">
        <f>_xll.SNL.Clients.Office.Excel.Functions.SPG(A227, "IQ_INDUSTRY_GROUP")</f>
        <v>Capital Goods</v>
      </c>
      <c r="D227" s="9" t="str">
        <f>_xll.SNL.Clients.Office.Excel.Functions.SPG(A227, "IQ_INDUSTRY")</f>
        <v>Electrical Equipment</v>
      </c>
      <c r="E227" s="9" t="str">
        <f>_xll.SNL.Clients.Office.Excel.Functions.SPG(A227, "IQ_PRIMARY_INDUSTRY")</f>
        <v>Electrical Components and Equipment</v>
      </c>
      <c r="F227" s="9" t="str">
        <f>_xll.SNL.Clients.Office.Excel.Functions.SPG(A227, "NAICS_CODE", "Primary")</f>
        <v>3351 - Electric Lighting Equipment Manufacturing</v>
      </c>
      <c r="G227" s="9" t="str">
        <f>_xll.SNL.Clients.Office.Excel.Functions.SPG(A227, "SP_TOPICTAG")</f>
        <v>Energy Management; Industrial Automation; Sensors; Smart Building; Smart Energy; Data Center Technology</v>
      </c>
      <c r="H227" s="5">
        <f>_xll.SNL.Clients.Office.Excel.Functions.SPG(A227, "SP_PCT_SHARES_OWNED_ALL_INSTITUTIONS")</f>
        <v>94.77</v>
      </c>
      <c r="I227" s="9" t="str">
        <f>_xll.SNL.Clients.Office.Excel.Functions.SPG(A227, "RD_CREDIT_RATING_GLOBAL", "Issuer Credit Rating", "Local Currency LT|0")</f>
        <v>BBB+</v>
      </c>
      <c r="J227" s="9" t="str">
        <f>_xll.SNL.Clients.Office.Excel.Functions.SPG(A227, "RD_CWOL_GLOBAL", "Issuer Credit Rating", "Local Currency LT|0")</f>
        <v>Stable</v>
      </c>
      <c r="K227" s="9" t="str">
        <f>_xll.SNL.Clients.Office.Excel.Functions.SPG(A227, "RD_RATING_ACTION_GLOBAL", "Issuer Credit Rating", "Local Currency LT|0")</f>
        <v>Downgrade | CreditWatch/Outlook (01/31/2018)</v>
      </c>
      <c r="L227" s="10">
        <f>_xll.SNL.Clients.Office.Excel.Functions.SPG(A227, "RD_LAST_REVIEW_DATE_GLOBAL", "Issuer Credit Rating", "Local Currency LT")</f>
        <v>45510</v>
      </c>
      <c r="M227" s="10">
        <f>_xll.SNL.Clients.Office.Excel.Functions.SPG(A227, "RD_CREDIT_RATING_DATE_GLOBAL", "Issuer Credit Rating", "Local Currency LT|0")</f>
        <v>43131</v>
      </c>
      <c r="N227" s="10">
        <f>_xll.SNL.Clients.Office.Excel.Functions.SPG(A227, "RD_CREDIT_WATCH_OUTLOOK_DATE_GLOBAL", "Issuer Credit Rating", "Local Currency LT|0")</f>
        <v>43131</v>
      </c>
    </row>
    <row r="228" spans="1:14">
      <c r="A228" s="11" t="s">
        <v>232</v>
      </c>
      <c r="B228" s="9" t="str">
        <f>_xll.SNL.Clients.Office.Excel.Functions.SPG(A228, "IQ_SECTOR")</f>
        <v>Health Care</v>
      </c>
      <c r="C228" s="9" t="str">
        <f>_xll.SNL.Clients.Office.Excel.Functions.SPG(A228, "IQ_INDUSTRY_GROUP")</f>
        <v>Health Care Equipment and Services</v>
      </c>
      <c r="D228" s="9" t="str">
        <f>_xll.SNL.Clients.Office.Excel.Functions.SPG(A228, "IQ_INDUSTRY")</f>
        <v>Health Care Providers and Services</v>
      </c>
      <c r="E228" s="9" t="str">
        <f>_xll.SNL.Clients.Office.Excel.Functions.SPG(A228, "IQ_PRIMARY_INDUSTRY")</f>
        <v>Managed Health Care</v>
      </c>
      <c r="F228" s="9" t="str">
        <f>_xll.SNL.Clients.Office.Excel.Functions.SPG(A228, "NAICS_CODE", "Primary")</f>
        <v>621491 - HMO Medical Centers</v>
      </c>
      <c r="G228" s="9" t="str">
        <f>_xll.SNL.Clients.Office.Excel.Functions.SPG(A228, "SP_TOPICTAG")</f>
        <v>Health Diagnostics; MHealth; Customer Relationship Management; Customer Analytics; Outpatient Care; Employee Benefits</v>
      </c>
      <c r="H228" s="5">
        <f>_xll.SNL.Clients.Office.Excel.Functions.SPG(A228, "SP_PCT_SHARES_OWNED_ALL_INSTITUTIONS")</f>
        <v>96.54</v>
      </c>
      <c r="I228" s="9" t="str">
        <f>_xll.SNL.Clients.Office.Excel.Functions.SPG(A228, "RD_CREDIT_RATING_GLOBAL", "Issuer Credit Rating", "Local Currency LT|0")</f>
        <v>BBB</v>
      </c>
      <c r="J228" s="9" t="str">
        <f>_xll.SNL.Clients.Office.Excel.Functions.SPG(A228, "RD_CWOL_GLOBAL", "Issuer Credit Rating", "Local Currency LT|0")</f>
        <v>Stable</v>
      </c>
      <c r="K228" s="9" t="str">
        <f>_xll.SNL.Clients.Office.Excel.Functions.SPG(A228, "RD_RATING_ACTION_GLOBAL", "Issuer Credit Rating", "Local Currency LT|0")</f>
        <v>Downgrade | CreditWatch/Outlook (03/06/2024)</v>
      </c>
      <c r="L228" s="10">
        <f>_xll.SNL.Clients.Office.Excel.Functions.SPG(A228, "RD_LAST_REVIEW_DATE_GLOBAL", "Issuer Credit Rating", "Local Currency LT")</f>
        <v>45532</v>
      </c>
      <c r="M228" s="10">
        <f>_xll.SNL.Clients.Office.Excel.Functions.SPG(A228, "RD_CREDIT_RATING_DATE_GLOBAL", "Issuer Credit Rating", "Local Currency LT|0")</f>
        <v>45357</v>
      </c>
      <c r="N228" s="10">
        <f>_xll.SNL.Clients.Office.Excel.Functions.SPG(A228, "RD_CREDIT_WATCH_OUTLOOK_DATE_GLOBAL", "Issuer Credit Rating", "Local Currency LT|0")</f>
        <v>45357</v>
      </c>
    </row>
    <row r="229" spans="1:14">
      <c r="A229" s="11" t="s">
        <v>233</v>
      </c>
      <c r="B229" s="9" t="str">
        <f>_xll.SNL.Clients.Office.Excel.Functions.SPG(A229, "IQ_SECTOR")</f>
        <v>Financials</v>
      </c>
      <c r="C229" s="9" t="str">
        <f>_xll.SNL.Clients.Office.Excel.Functions.SPG(A229, "IQ_INDUSTRY_GROUP")</f>
        <v>Banks</v>
      </c>
      <c r="D229" s="9" t="str">
        <f>_xll.SNL.Clients.Office.Excel.Functions.SPG(A229, "IQ_INDUSTRY")</f>
        <v>Banks</v>
      </c>
      <c r="E229" s="9" t="str">
        <f>_xll.SNL.Clients.Office.Excel.Functions.SPG(A229, "IQ_PRIMARY_INDUSTRY")</f>
        <v>Regional Banks</v>
      </c>
      <c r="F229" s="9" t="str">
        <f>_xll.SNL.Clients.Office.Excel.Functions.SPG(A229, "NAICS_CODE", "Primary")</f>
        <v>522110 - Commercial Banking</v>
      </c>
      <c r="G229" s="9" t="str">
        <f>_xll.SNL.Clients.Office.Excel.Functions.SPG(A229, "SP_TOPICTAG")</f>
        <v>Consumer Lending; Digital Brokerage; Banking as a Service</v>
      </c>
      <c r="H229" s="5">
        <f>_xll.SNL.Clients.Office.Excel.Functions.SPG(A229, "SP_PCT_SHARES_OWNED_ALL_INSTITUTIONS")</f>
        <v>85.6</v>
      </c>
      <c r="I229" s="9" t="str">
        <f>_xll.SNL.Clients.Office.Excel.Functions.SPG(A229, "RD_CREDIT_RATING_GLOBAL", "Issuer Credit Rating", "Local Currency LT|0")</f>
        <v>BBB+</v>
      </c>
      <c r="J229" s="9" t="str">
        <f>_xll.SNL.Clients.Office.Excel.Functions.SPG(A229, "RD_CWOL_GLOBAL", "Issuer Credit Rating", "Local Currency LT|0")</f>
        <v>Stable</v>
      </c>
      <c r="K229" s="9" t="str">
        <f>_xll.SNL.Clients.Office.Excel.Functions.SPG(A229, "RD_RATING_ACTION_GLOBAL", "Issuer Credit Rating", "Local Currency LT|0")</f>
        <v>CreditWatch/Outlook (04/14/2022)</v>
      </c>
      <c r="L229" s="10">
        <f>_xll.SNL.Clients.Office.Excel.Functions.SPG(A229, "RD_LAST_REVIEW_DATE_GLOBAL", "Issuer Credit Rating", "Local Currency LT")</f>
        <v>45400</v>
      </c>
      <c r="M229" s="10">
        <f>_xll.SNL.Clients.Office.Excel.Functions.SPG(A229, "RD_CREDIT_RATING_DATE_GLOBAL", "Issuer Credit Rating", "Local Currency LT|0")</f>
        <v>43217</v>
      </c>
      <c r="N229" s="10">
        <f>_xll.SNL.Clients.Office.Excel.Functions.SPG(A229, "RD_CREDIT_WATCH_OUTLOOK_DATE_GLOBAL", "Issuer Credit Rating", "Local Currency LT|0")</f>
        <v>44665</v>
      </c>
    </row>
    <row r="230" spans="1:14">
      <c r="A230" s="11" t="s">
        <v>234</v>
      </c>
      <c r="B230" s="9" t="str">
        <f>_xll.SNL.Clients.Office.Excel.Functions.SPG(A230, "IQ_SECTOR")</f>
        <v>Industrials</v>
      </c>
      <c r="C230" s="9" t="str">
        <f>_xll.SNL.Clients.Office.Excel.Functions.SPG(A230, "IQ_INDUSTRY_GROUP")</f>
        <v>Capital Goods</v>
      </c>
      <c r="D230" s="9" t="str">
        <f>_xll.SNL.Clients.Office.Excel.Functions.SPG(A230, "IQ_INDUSTRY")</f>
        <v>Aerospace and Defense</v>
      </c>
      <c r="E230" s="9" t="str">
        <f>_xll.SNL.Clients.Office.Excel.Functions.SPG(A230, "IQ_PRIMARY_INDUSTRY")</f>
        <v>Aerospace and Defense</v>
      </c>
      <c r="F230" s="9" t="str">
        <f>_xll.SNL.Clients.Office.Excel.Functions.SPG(A230, "NAICS_CODE", "Primary")</f>
        <v>336611 - Ship Building and Repairing</v>
      </c>
      <c r="G230" s="9" t="str">
        <f>_xll.SNL.Clients.Office.Excel.Functions.SPG(A230, "SP_TOPICTAG")</f>
        <v>Disaster Recovery; Fleet Management; Industrial Automation; Marine Transportation; Simulation; Conventional Nuclear; Passenger Aircraft Manufacturing</v>
      </c>
      <c r="H230" s="5">
        <f>_xll.SNL.Clients.Office.Excel.Functions.SPG(A230, "SP_PCT_SHARES_OWNED_ALL_INSTITUTIONS")</f>
        <v>94.86</v>
      </c>
      <c r="I230" s="9" t="str">
        <f>_xll.SNL.Clients.Office.Excel.Functions.SPG(A230, "RD_CREDIT_RATING_GLOBAL", "Issuer Credit Rating", "Local Currency LT|0")</f>
        <v>BBB-</v>
      </c>
      <c r="J230" s="9" t="str">
        <f>_xll.SNL.Clients.Office.Excel.Functions.SPG(A230, "RD_CWOL_GLOBAL", "Issuer Credit Rating", "Local Currency LT|0")</f>
        <v>Negative</v>
      </c>
      <c r="K230" s="9" t="str">
        <f>_xll.SNL.Clients.Office.Excel.Functions.SPG(A230, "RD_RATING_ACTION_GLOBAL", "Issuer Credit Rating", "Local Currency LT|0")</f>
        <v>CreditWatch/Outlook (11/07/2024)</v>
      </c>
      <c r="L230" s="10">
        <f>_xll.SNL.Clients.Office.Excel.Functions.SPG(A230, "RD_LAST_REVIEW_DATE_GLOBAL", "Issuer Credit Rating", "Local Currency LT")</f>
        <v>45603</v>
      </c>
      <c r="M230" s="10">
        <f>_xll.SNL.Clients.Office.Excel.Functions.SPG(A230, "RD_CREDIT_RATING_DATE_GLOBAL", "Issuer Credit Rating", "Local Currency LT|0")</f>
        <v>44243</v>
      </c>
      <c r="N230" s="10">
        <f>_xll.SNL.Clients.Office.Excel.Functions.SPG(A230, "RD_CREDIT_WATCH_OUTLOOK_DATE_GLOBAL", "Issuer Credit Rating", "Local Currency LT|0")</f>
        <v>45603</v>
      </c>
    </row>
    <row r="231" spans="1:14">
      <c r="A231" s="11" t="s">
        <v>235</v>
      </c>
      <c r="B231" s="9" t="str">
        <f>_xll.SNL.Clients.Office.Excel.Functions.SPG(A231, "IQ_SECTOR")</f>
        <v>Industrials</v>
      </c>
      <c r="C231" s="9" t="str">
        <f>_xll.SNL.Clients.Office.Excel.Functions.SPG(A231, "IQ_INDUSTRY_GROUP")</f>
        <v>Capital Goods</v>
      </c>
      <c r="D231" s="9" t="str">
        <f>_xll.SNL.Clients.Office.Excel.Functions.SPG(A231, "IQ_INDUSTRY")</f>
        <v>Machinery</v>
      </c>
      <c r="E231" s="9" t="str">
        <f>_xll.SNL.Clients.Office.Excel.Functions.SPG(A231, "IQ_PRIMARY_INDUSTRY")</f>
        <v>Industrial Machinery and Supplies and Components</v>
      </c>
      <c r="F231" s="9" t="str">
        <f>_xll.SNL.Clients.Office.Excel.Functions.SPG(A231, "NAICS_CODE", "Primary")</f>
        <v>333914 - Measuring, Dispensing, and Other Pumping Equipment Manufacturing</v>
      </c>
      <c r="G231" s="9" t="str">
        <f>_xll.SNL.Clients.Office.Excel.Functions.SPG(A231, "SP_TOPICTAG")</f>
        <v>Environmental Engineering; Industrial Automation; Sensors; Water Purification; Process Automation</v>
      </c>
      <c r="H231" s="5">
        <f>_xll.SNL.Clients.Office.Excel.Functions.SPG(A231, "SP_PCT_SHARES_OWNED_ALL_INSTITUTIONS")</f>
        <v>100.23</v>
      </c>
      <c r="I231" s="9" t="str">
        <f>_xll.SNL.Clients.Office.Excel.Functions.SPG(A231, "RD_CREDIT_RATING_GLOBAL", "Issuer Credit Rating", "Local Currency LT|0")</f>
        <v>BBB</v>
      </c>
      <c r="J231" s="9" t="str">
        <f>_xll.SNL.Clients.Office.Excel.Functions.SPG(A231, "RD_CWOL_GLOBAL", "Issuer Credit Rating", "Local Currency LT|0")</f>
        <v>Stable</v>
      </c>
      <c r="K231" s="9" t="str">
        <f>_xll.SNL.Clients.Office.Excel.Functions.SPG(A231, "RD_RATING_ACTION_GLOBAL", "Issuer Credit Rating", "Local Currency LT|0")</f>
        <v>Upgrade | CreditWatch/Outlook (03/27/2003)</v>
      </c>
      <c r="L231" s="10">
        <f>_xll.SNL.Clients.Office.Excel.Functions.SPG(A231, "RD_LAST_REVIEW_DATE_GLOBAL", "Issuer Credit Rating", "Local Currency LT")</f>
        <v>45553</v>
      </c>
      <c r="M231" s="10">
        <f>_xll.SNL.Clients.Office.Excel.Functions.SPG(A231, "RD_CREDIT_RATING_DATE_GLOBAL", "Issuer Credit Rating", "Local Currency LT|0")</f>
        <v>37707.041666666664</v>
      </c>
      <c r="N231" s="10">
        <f>_xll.SNL.Clients.Office.Excel.Functions.SPG(A231, "RD_CREDIT_WATCH_OUTLOOK_DATE_GLOBAL", "Issuer Credit Rating", "Local Currency LT|0")</f>
        <v>37707.041666666664</v>
      </c>
    </row>
    <row r="232" spans="1:14">
      <c r="A232" s="11" t="s">
        <v>236</v>
      </c>
      <c r="B232" s="9" t="str">
        <f>_xll.SNL.Clients.Office.Excel.Functions.SPG(A232, "IQ_SECTOR")</f>
        <v>Health Care</v>
      </c>
      <c r="C232" s="9" t="str">
        <f>_xll.SNL.Clients.Office.Excel.Functions.SPG(A232, "IQ_INDUSTRY_GROUP")</f>
        <v>Health Care Equipment and Services</v>
      </c>
      <c r="D232" s="9" t="str">
        <f>_xll.SNL.Clients.Office.Excel.Functions.SPG(A232, "IQ_INDUSTRY")</f>
        <v>Health Care Equipment and Supplies</v>
      </c>
      <c r="E232" s="9" t="str">
        <f>_xll.SNL.Clients.Office.Excel.Functions.SPG(A232, "IQ_PRIMARY_INDUSTRY")</f>
        <v>Health Care Equipment</v>
      </c>
      <c r="F232" s="9" t="str">
        <f>_xll.SNL.Clients.Office.Excel.Functions.SPG(A232, "NAICS_CODE", "Primary")</f>
        <v>339112 - Surgical and Medical Instrument Manufacturing</v>
      </c>
      <c r="G232" s="9" t="str">
        <f>_xll.SNL.Clients.Office.Excel.Functions.SPG(A232, "SP_TOPICTAG")</f>
        <v>Livestock; Cloud Storage; Infectious Diseases; Pet Care</v>
      </c>
      <c r="H232" s="5">
        <f>_xll.SNL.Clients.Office.Excel.Functions.SPG(A232, "SP_PCT_SHARES_OWNED_ALL_INSTITUTIONS")</f>
        <v>91.78</v>
      </c>
      <c r="I232" s="9" t="str">
        <f>_xll.SNL.Clients.Office.Excel.Functions.SPG(A232, "RD_CREDIT_RATING_GLOBAL", "Issuer Credit Rating", "Local Currency LT|0")</f>
        <v/>
      </c>
      <c r="J232" s="9" t="str">
        <f>_xll.SNL.Clients.Office.Excel.Functions.SPG(A232, "RD_CWOL_GLOBAL", "Issuer Credit Rating", "Local Currency LT|0")</f>
        <v/>
      </c>
      <c r="K232" s="9" t="str">
        <f>_xll.SNL.Clients.Office.Excel.Functions.SPG(A232, "RD_RATING_ACTION_GLOBAL", "Issuer Credit Rating", "Local Currency LT|0")</f>
        <v/>
      </c>
      <c r="L232" s="10" t="str">
        <f>_xll.SNL.Clients.Office.Excel.Functions.SPG(A232, "RD_LAST_REVIEW_DATE_GLOBAL", "Issuer Credit Rating", "Local Currency LT")</f>
        <v/>
      </c>
      <c r="M232" s="10" t="str">
        <f>_xll.SNL.Clients.Office.Excel.Functions.SPG(A232, "RD_CREDIT_RATING_DATE_GLOBAL", "Issuer Credit Rating", "Local Currency LT|0")</f>
        <v/>
      </c>
      <c r="N232" s="10" t="str">
        <f>_xll.SNL.Clients.Office.Excel.Functions.SPG(A232, "RD_CREDIT_WATCH_OUTLOOK_DATE_GLOBAL", "Issuer Credit Rating", "Local Currency LT|0")</f>
        <v/>
      </c>
    </row>
    <row r="233" spans="1:14">
      <c r="A233" s="11" t="s">
        <v>237</v>
      </c>
      <c r="B233" s="9" t="str">
        <f>_xll.SNL.Clients.Office.Excel.Functions.SPG(A233, "IQ_SECTOR")</f>
        <v>Industrials</v>
      </c>
      <c r="C233" s="9" t="str">
        <f>_xll.SNL.Clients.Office.Excel.Functions.SPG(A233, "IQ_INDUSTRY_GROUP")</f>
        <v>Capital Goods</v>
      </c>
      <c r="D233" s="9" t="str">
        <f>_xll.SNL.Clients.Office.Excel.Functions.SPG(A233, "IQ_INDUSTRY")</f>
        <v>Machinery</v>
      </c>
      <c r="E233" s="9" t="str">
        <f>_xll.SNL.Clients.Office.Excel.Functions.SPG(A233, "IQ_PRIMARY_INDUSTRY")</f>
        <v>Industrial Machinery and Supplies and Components</v>
      </c>
      <c r="F233" s="9" t="str">
        <f>_xll.SNL.Clients.Office.Excel.Functions.SPG(A233, "NAICS_CODE", "Primary")</f>
        <v>3339 - Other General Purpose Machinery Manufacturing</v>
      </c>
      <c r="G233" s="9" t="str">
        <f>_xll.SNL.Clients.Office.Excel.Functions.SPG(A233, "SP_TOPICTAG")</f>
        <v>Home Improvement; Industrial Automation</v>
      </c>
      <c r="H233" s="5">
        <f>_xll.SNL.Clients.Office.Excel.Functions.SPG(A233, "SP_PCT_SHARES_OWNED_ALL_INSTITUTIONS")</f>
        <v>83.11</v>
      </c>
      <c r="I233" s="9" t="str">
        <f>_xll.SNL.Clients.Office.Excel.Functions.SPG(A233, "RD_CREDIT_RATING_GLOBAL", "Issuer Credit Rating", "Local Currency LT|0")</f>
        <v>A+</v>
      </c>
      <c r="J233" s="9" t="str">
        <f>_xll.SNL.Clients.Office.Excel.Functions.SPG(A233, "RD_CWOL_GLOBAL", "Issuer Credit Rating", "Local Currency LT|0")</f>
        <v>Stable</v>
      </c>
      <c r="K233" s="9" t="str">
        <f>_xll.SNL.Clients.Office.Excel.Functions.SPG(A233, "RD_RATING_ACTION_GLOBAL", "Issuer Credit Rating", "Local Currency LT|0")</f>
        <v>CreditWatch/Outlook (03/25/2010)</v>
      </c>
      <c r="L233" s="10">
        <f>_xll.SNL.Clients.Office.Excel.Functions.SPG(A233, "RD_LAST_REVIEW_DATE_GLOBAL", "Issuer Credit Rating", "Local Currency LT")</f>
        <v>45621</v>
      </c>
      <c r="M233" s="10">
        <f>_xll.SNL.Clients.Office.Excel.Functions.SPG(A233, "RD_CREDIT_RATING_DATE_GLOBAL", "Issuer Credit Rating", "Local Currency LT|0")</f>
        <v>39882</v>
      </c>
      <c r="N233" s="10">
        <f>_xll.SNL.Clients.Office.Excel.Functions.SPG(A233, "RD_CREDIT_WATCH_OUTLOOK_DATE_GLOBAL", "Issuer Credit Rating", "Local Currency LT|0")</f>
        <v>40262</v>
      </c>
    </row>
    <row r="234" spans="1:14">
      <c r="A234" s="11" t="s">
        <v>238</v>
      </c>
      <c r="B234" s="9" t="str">
        <f>_xll.SNL.Clients.Office.Excel.Functions.SPG(A234, "IQ_SECTOR")</f>
        <v>Health Care</v>
      </c>
      <c r="C234" s="9" t="str">
        <f>_xll.SNL.Clients.Office.Excel.Functions.SPG(A234, "IQ_INDUSTRY_GROUP")</f>
        <v>Pharmaceuticals, Biotechnology and Life Sciences</v>
      </c>
      <c r="D234" s="9" t="str">
        <f>_xll.SNL.Clients.Office.Excel.Functions.SPG(A234, "IQ_INDUSTRY")</f>
        <v>Biotechnology</v>
      </c>
      <c r="E234" s="9" t="str">
        <f>_xll.SNL.Clients.Office.Excel.Functions.SPG(A234, "IQ_PRIMARY_INDUSTRY")</f>
        <v>Biotechnology</v>
      </c>
      <c r="F234" s="9" t="str">
        <f>_xll.SNL.Clients.Office.Excel.Functions.SPG(A234, "NAICS_CODE", "Primary")</f>
        <v>325414 - Biological Product (except Diagnostic) Manufacturing</v>
      </c>
      <c r="G234" s="9" t="str">
        <f>_xll.SNL.Clients.Office.Excel.Functions.SPG(A234, "SP_TOPICTAG")</f>
        <v>Genetics; Dermatology; Hematology; Immunology; Inflammation; Oncology; Respiratory</v>
      </c>
      <c r="H234" s="5">
        <f>_xll.SNL.Clients.Office.Excel.Functions.SPG(A234, "SP_PCT_SHARES_OWNED_ALL_INSTITUTIONS")</f>
        <v>80.569999999999993</v>
      </c>
      <c r="I234" s="9" t="str">
        <f>_xll.SNL.Clients.Office.Excel.Functions.SPG(A234, "RD_CREDIT_RATING_GLOBAL", "Issuer Credit Rating", "Local Currency LT|0")</f>
        <v>NR</v>
      </c>
      <c r="J234" s="9" t="str">
        <f>_xll.SNL.Clients.Office.Excel.Functions.SPG(A234, "RD_CWOL_GLOBAL", "Issuer Credit Rating", "Local Currency LT|0")</f>
        <v>NR</v>
      </c>
      <c r="K234" s="9" t="str">
        <f>_xll.SNL.Clients.Office.Excel.Functions.SPG(A234, "RD_RATING_ACTION_GLOBAL", "Issuer Credit Rating", "Local Currency LT|0")</f>
        <v>Not Rated | CreditWatch/Outlook (12/30/2002)</v>
      </c>
      <c r="L234" s="10" t="str">
        <f>_xll.SNL.Clients.Office.Excel.Functions.SPG(A234, "RD_LAST_REVIEW_DATE_GLOBAL", "Issuer Credit Rating", "Local Currency LT")</f>
        <v/>
      </c>
      <c r="M234" s="10">
        <f>_xll.SNL.Clients.Office.Excel.Functions.SPG(A234, "RD_CREDIT_RATING_DATE_GLOBAL", "Issuer Credit Rating", "Local Currency LT|0")</f>
        <v>37620</v>
      </c>
      <c r="N234" s="10">
        <f>_xll.SNL.Clients.Office.Excel.Functions.SPG(A234, "RD_CREDIT_WATCH_OUTLOOK_DATE_GLOBAL", "Issuer Credit Rating", "Local Currency LT|0")</f>
        <v>37620</v>
      </c>
    </row>
    <row r="235" spans="1:14">
      <c r="A235" s="11" t="s">
        <v>239</v>
      </c>
      <c r="B235" s="9" t="str">
        <f>_xll.SNL.Clients.Office.Excel.Functions.SPG(A235, "IQ_SECTOR")</f>
        <v>Industrials</v>
      </c>
      <c r="C235" s="9" t="str">
        <f>_xll.SNL.Clients.Office.Excel.Functions.SPG(A235, "IQ_INDUSTRY_GROUP")</f>
        <v>Capital Goods</v>
      </c>
      <c r="D235" s="9" t="str">
        <f>_xll.SNL.Clients.Office.Excel.Functions.SPG(A235, "IQ_INDUSTRY")</f>
        <v>Machinery</v>
      </c>
      <c r="E235" s="9" t="str">
        <f>_xll.SNL.Clients.Office.Excel.Functions.SPG(A235, "IQ_PRIMARY_INDUSTRY")</f>
        <v>Industrial Machinery and Supplies and Components</v>
      </c>
      <c r="F235" s="9" t="str">
        <f>_xll.SNL.Clients.Office.Excel.Functions.SPG(A235, "NAICS_CODE", "Primary")</f>
        <v>3339 - Other General Purpose Machinery Manufacturing</v>
      </c>
      <c r="G235" s="9" t="str">
        <f>_xll.SNL.Clients.Office.Excel.Functions.SPG(A235, "SP_TOPICTAG")</f>
        <v>Environmental Engineering; Industrial Automation; Pollution Control; Process Automation</v>
      </c>
      <c r="H235" s="5">
        <f>_xll.SNL.Clients.Office.Excel.Functions.SPG(A235, "SP_PCT_SHARES_OWNED_ALL_INSTITUTIONS")</f>
        <v>100.96</v>
      </c>
      <c r="I235" s="9" t="str">
        <f>_xll.SNL.Clients.Office.Excel.Functions.SPG(A235, "RD_CREDIT_RATING_GLOBAL", "Issuer Credit Rating", "Local Currency LT|0")</f>
        <v>BBB</v>
      </c>
      <c r="J235" s="9" t="str">
        <f>_xll.SNL.Clients.Office.Excel.Functions.SPG(A235, "RD_CWOL_GLOBAL", "Issuer Credit Rating", "Local Currency LT|0")</f>
        <v>Stable</v>
      </c>
      <c r="K235" s="9" t="str">
        <f>_xll.SNL.Clients.Office.Excel.Functions.SPG(A235, "RD_RATING_ACTION_GLOBAL", "Issuer Credit Rating", "Local Currency LT|0")</f>
        <v>Upgrade | CreditWatch/Outlook (05/06/2024)</v>
      </c>
      <c r="L235" s="10">
        <f>_xll.SNL.Clients.Office.Excel.Functions.SPG(A235, "RD_LAST_REVIEW_DATE_GLOBAL", "Issuer Credit Rating", "Local Currency LT")</f>
        <v>45418</v>
      </c>
      <c r="M235" s="10">
        <f>_xll.SNL.Clients.Office.Excel.Functions.SPG(A235, "RD_CREDIT_RATING_DATE_GLOBAL", "Issuer Credit Rating", "Local Currency LT|0")</f>
        <v>45418</v>
      </c>
      <c r="N235" s="10">
        <f>_xll.SNL.Clients.Office.Excel.Functions.SPG(A235, "RD_CREDIT_WATCH_OUTLOOK_DATE_GLOBAL", "Issuer Credit Rating", "Local Currency LT|0")</f>
        <v>45418</v>
      </c>
    </row>
    <row r="236" spans="1:14">
      <c r="A236" s="11" t="s">
        <v>240</v>
      </c>
      <c r="B236" s="9" t="str">
        <f>_xll.SNL.Clients.Office.Excel.Functions.SPG(A236, "IQ_SECTOR")</f>
        <v>Health Care</v>
      </c>
      <c r="C236" s="9" t="str">
        <f>_xll.SNL.Clients.Office.Excel.Functions.SPG(A236, "IQ_INDUSTRY_GROUP")</f>
        <v>Health Care Equipment and Services</v>
      </c>
      <c r="D236" s="9" t="str">
        <f>_xll.SNL.Clients.Office.Excel.Functions.SPG(A236, "IQ_INDUSTRY")</f>
        <v>Health Care Equipment and Supplies</v>
      </c>
      <c r="E236" s="9" t="str">
        <f>_xll.SNL.Clients.Office.Excel.Functions.SPG(A236, "IQ_PRIMARY_INDUSTRY")</f>
        <v>Health Care Equipment</v>
      </c>
      <c r="F236" s="9" t="str">
        <f>_xll.SNL.Clients.Office.Excel.Functions.SPG(A236, "NAICS_CODE", "Primary")</f>
        <v>334510 - Electromedical and Electrotherapeutic Apparatus Manufacturing</v>
      </c>
      <c r="G236" s="9" t="str">
        <f>_xll.SNL.Clients.Office.Excel.Functions.SPG(A236, "SP_TOPICTAG")</f>
        <v>Health Diagnostics; MHealth; Wearables; Cloud Storage; Diabetes</v>
      </c>
      <c r="H236" s="5">
        <f>_xll.SNL.Clients.Office.Excel.Functions.SPG(A236, "SP_PCT_SHARES_OWNED_ALL_INSTITUTIONS")</f>
        <v>103.59</v>
      </c>
      <c r="I236" s="9" t="str">
        <f>_xll.SNL.Clients.Office.Excel.Functions.SPG(A236, "RD_CREDIT_RATING_GLOBAL", "Issuer Credit Rating", "Local Currency LT|0")</f>
        <v>BB-</v>
      </c>
      <c r="J236" s="9" t="str">
        <f>_xll.SNL.Clients.Office.Excel.Functions.SPG(A236, "RD_CWOL_GLOBAL", "Issuer Credit Rating", "Local Currency LT|0")</f>
        <v>Stable</v>
      </c>
      <c r="K236" s="9" t="str">
        <f>_xll.SNL.Clients.Office.Excel.Functions.SPG(A236, "RD_RATING_ACTION_GLOBAL", "Issuer Credit Rating", "Local Currency LT|0")</f>
        <v>Upgrade | CreditWatch/Outlook (11/19/2024)</v>
      </c>
      <c r="L236" s="10">
        <f>_xll.SNL.Clients.Office.Excel.Functions.SPG(A236, "RD_LAST_REVIEW_DATE_GLOBAL", "Issuer Credit Rating", "Local Currency LT")</f>
        <v>45617</v>
      </c>
      <c r="M236" s="10">
        <f>_xll.SNL.Clients.Office.Excel.Functions.SPG(A236, "RD_CREDIT_RATING_DATE_GLOBAL", "Issuer Credit Rating", "Local Currency LT|0")</f>
        <v>45615</v>
      </c>
      <c r="N236" s="10">
        <f>_xll.SNL.Clients.Office.Excel.Functions.SPG(A236, "RD_CREDIT_WATCH_OUTLOOK_DATE_GLOBAL", "Issuer Credit Rating", "Local Currency LT|0")</f>
        <v>45615</v>
      </c>
    </row>
    <row r="237" spans="1:14">
      <c r="A237" s="11" t="s">
        <v>241</v>
      </c>
      <c r="B237" s="9" t="str">
        <f>_xll.SNL.Clients.Office.Excel.Functions.SPG(A237, "IQ_SECTOR")</f>
        <v>Information Technology</v>
      </c>
      <c r="C237" s="9" t="str">
        <f>_xll.SNL.Clients.Office.Excel.Functions.SPG(A237, "IQ_INDUSTRY_GROUP")</f>
        <v>Semiconductors and Semiconductor Equipment</v>
      </c>
      <c r="D237" s="9" t="str">
        <f>_xll.SNL.Clients.Office.Excel.Functions.SPG(A237, "IQ_INDUSTRY")</f>
        <v>Semiconductors and Semiconductor Equipment</v>
      </c>
      <c r="E237" s="9" t="str">
        <f>_xll.SNL.Clients.Office.Excel.Functions.SPG(A237, "IQ_PRIMARY_INDUSTRY")</f>
        <v>Semiconductors</v>
      </c>
      <c r="F237" s="9" t="str">
        <f>_xll.SNL.Clients.Office.Excel.Functions.SPG(A237, "NAICS_CODE", "Primary")</f>
        <v>334413 - Semiconductor and Related Device Manufacturing</v>
      </c>
      <c r="G237" s="9" t="str">
        <f>_xll.SNL.Clients.Office.Excel.Functions.SPG(A237, "SP_TOPICTAG")</f>
        <v>Computer Vision; Machine Learning; Cloud Infrastructure; Edge Computing; Data Center Technology; Artificial Intelligence; 5G; Utility Scale Solar</v>
      </c>
      <c r="H237" s="5">
        <f>_xll.SNL.Clients.Office.Excel.Functions.SPG(A237, "SP_PCT_SHARES_OWNED_ALL_INSTITUTIONS")</f>
        <v>61.78</v>
      </c>
      <c r="I237" s="9" t="str">
        <f>_xll.SNL.Clients.Office.Excel.Functions.SPG(A237, "RD_CREDIT_RATING_GLOBAL", "Issuer Credit Rating", "Local Currency LT|0")</f>
        <v>BBB</v>
      </c>
      <c r="J237" s="9" t="str">
        <f>_xll.SNL.Clients.Office.Excel.Functions.SPG(A237, "RD_CWOL_GLOBAL", "Issuer Credit Rating", "Local Currency LT|0")</f>
        <v>Stable</v>
      </c>
      <c r="K237" s="9" t="str">
        <f>_xll.SNL.Clients.Office.Excel.Functions.SPG(A237, "RD_RATING_ACTION_GLOBAL", "Issuer Credit Rating", "Local Currency LT|0")</f>
        <v>Downgrade | CreditWatch/Outlook (12/10/2024)</v>
      </c>
      <c r="L237" s="10">
        <f>_xll.SNL.Clients.Office.Excel.Functions.SPG(A237, "RD_LAST_REVIEW_DATE_GLOBAL", "Issuer Credit Rating", "Local Currency LT")</f>
        <v>45636</v>
      </c>
      <c r="M237" s="10">
        <f>_xll.SNL.Clients.Office.Excel.Functions.SPG(A237, "RD_CREDIT_RATING_DATE_GLOBAL", "Issuer Credit Rating", "Local Currency LT|0")</f>
        <v>45636</v>
      </c>
      <c r="N237" s="10">
        <f>_xll.SNL.Clients.Office.Excel.Functions.SPG(A237, "RD_CREDIT_WATCH_OUTLOOK_DATE_GLOBAL", "Issuer Credit Rating", "Local Currency LT|0")</f>
        <v>45636</v>
      </c>
    </row>
    <row r="238" spans="1:14">
      <c r="A238" s="11" t="s">
        <v>242</v>
      </c>
      <c r="B238" s="9" t="str">
        <f>_xll.SNL.Clients.Office.Excel.Functions.SPG(A238, "IQ_SECTOR")</f>
        <v>Financials</v>
      </c>
      <c r="C238" s="9" t="str">
        <f>_xll.SNL.Clients.Office.Excel.Functions.SPG(A238, "IQ_INDUSTRY_GROUP")</f>
        <v>Financial Services</v>
      </c>
      <c r="D238" s="9" t="str">
        <f>_xll.SNL.Clients.Office.Excel.Functions.SPG(A238, "IQ_INDUSTRY")</f>
        <v>Capital Markets</v>
      </c>
      <c r="E238" s="9" t="str">
        <f>_xll.SNL.Clients.Office.Excel.Functions.SPG(A238, "IQ_PRIMARY_INDUSTRY")</f>
        <v>Financial Exchanges and Data</v>
      </c>
      <c r="F238" s="9" t="str">
        <f>_xll.SNL.Clients.Office.Excel.Functions.SPG(A238, "NAICS_CODE", "Primary")</f>
        <v>523210 - Securities and Commodity Exchanges</v>
      </c>
      <c r="G238" s="9" t="str">
        <f>_xll.SNL.Clients.Office.Excel.Functions.SPG(A238, "SP_TOPICTAG")</f>
        <v>Data Integration; Fintech; Data Protection; Cloud Data Services; Cloud Infrastructure; Process Automation; Digital Brokerage</v>
      </c>
      <c r="H238" s="5">
        <f>_xll.SNL.Clients.Office.Excel.Functions.SPG(A238, "SP_PCT_SHARES_OWNED_ALL_INSTITUTIONS")</f>
        <v>94.29</v>
      </c>
      <c r="I238" s="9" t="str">
        <f>_xll.SNL.Clients.Office.Excel.Functions.SPG(A238, "RD_CREDIT_RATING_GLOBAL", "Issuer Credit Rating", "Local Currency LT|0")</f>
        <v>A-</v>
      </c>
      <c r="J238" s="9" t="str">
        <f>_xll.SNL.Clients.Office.Excel.Functions.SPG(A238, "RD_CWOL_GLOBAL", "Issuer Credit Rating", "Local Currency LT|0")</f>
        <v>Stable</v>
      </c>
      <c r="K238" s="9" t="str">
        <f>_xll.SNL.Clients.Office.Excel.Functions.SPG(A238, "RD_RATING_ACTION_GLOBAL", "Issuer Credit Rating", "Local Currency LT|0")</f>
        <v>Upgrade | CreditWatch/Outlook (11/29/2021)</v>
      </c>
      <c r="L238" s="10">
        <f>_xll.SNL.Clients.Office.Excel.Functions.SPG(A238, "RD_LAST_REVIEW_DATE_GLOBAL", "Issuer Credit Rating", "Local Currency LT")</f>
        <v>45348</v>
      </c>
      <c r="M238" s="10">
        <f>_xll.SNL.Clients.Office.Excel.Functions.SPG(A238, "RD_CREDIT_RATING_DATE_GLOBAL", "Issuer Credit Rating", "Local Currency LT|0")</f>
        <v>44529</v>
      </c>
      <c r="N238" s="10">
        <f>_xll.SNL.Clients.Office.Excel.Functions.SPG(A238, "RD_CREDIT_WATCH_OUTLOOK_DATE_GLOBAL", "Issuer Credit Rating", "Local Currency LT|0")</f>
        <v>44529</v>
      </c>
    </row>
    <row r="239" spans="1:14">
      <c r="A239" s="11" t="s">
        <v>243</v>
      </c>
      <c r="B239" s="9" t="str">
        <f>_xll.SNL.Clients.Office.Excel.Functions.SPG(A239, "IQ_SECTOR")</f>
        <v>Information Technology</v>
      </c>
      <c r="C239" s="9" t="str">
        <f>_xll.SNL.Clients.Office.Excel.Functions.SPG(A239, "IQ_INDUSTRY_GROUP")</f>
        <v>Software and Services</v>
      </c>
      <c r="D239" s="9" t="str">
        <f>_xll.SNL.Clients.Office.Excel.Functions.SPG(A239, "IQ_INDUSTRY")</f>
        <v>IT Services</v>
      </c>
      <c r="E239" s="9" t="str">
        <f>_xll.SNL.Clients.Office.Excel.Functions.SPG(A239, "IQ_PRIMARY_INDUSTRY")</f>
        <v>IT Consulting and Other Services</v>
      </c>
      <c r="F239" s="9" t="str">
        <f>_xll.SNL.Clients.Office.Excel.Functions.SPG(A239, "NAICS_CODE", "Primary")</f>
        <v>54151 - Computer Systems Design and Related Services</v>
      </c>
      <c r="G239" s="9" t="str">
        <f>_xll.SNL.Clients.Office.Excel.Functions.SPG(A239, "SP_TOPICTAG")</f>
        <v>Invoice Management Software; Software Development; Cloud Management; Machine Learning; IaaS (Infrastructure as a Service); Cloud Infrastructure; Cloud Security; Artificial Intelligence; GenAI</v>
      </c>
      <c r="H239" s="5">
        <f>_xll.SNL.Clients.Office.Excel.Functions.SPG(A239, "SP_PCT_SHARES_OWNED_ALL_INSTITUTIONS")</f>
        <v>62.75</v>
      </c>
      <c r="I239" s="9" t="str">
        <f>_xll.SNL.Clients.Office.Excel.Functions.SPG(A239, "RD_CREDIT_RATING_GLOBAL", "Issuer Credit Rating", "Local Currency LT|0")</f>
        <v>A-</v>
      </c>
      <c r="J239" s="9" t="str">
        <f>_xll.SNL.Clients.Office.Excel.Functions.SPG(A239, "RD_CWOL_GLOBAL", "Issuer Credit Rating", "Local Currency LT|0")</f>
        <v>Stable</v>
      </c>
      <c r="K239" s="9" t="str">
        <f>_xll.SNL.Clients.Office.Excel.Functions.SPG(A239, "RD_RATING_ACTION_GLOBAL", "Issuer Credit Rating", "Local Currency LT|0")</f>
        <v>Downgrade | CreditWatch/Outlook (05/06/2021)</v>
      </c>
      <c r="L239" s="10">
        <f>_xll.SNL.Clients.Office.Excel.Functions.SPG(A239, "RD_LAST_REVIEW_DATE_GLOBAL", "Issuer Credit Rating", "Local Currency LT")</f>
        <v>45681</v>
      </c>
      <c r="M239" s="10">
        <f>_xll.SNL.Clients.Office.Excel.Functions.SPG(A239, "RD_CREDIT_RATING_DATE_GLOBAL", "Issuer Credit Rating", "Local Currency LT|0")</f>
        <v>44322</v>
      </c>
      <c r="N239" s="10">
        <f>_xll.SNL.Clients.Office.Excel.Functions.SPG(A239, "RD_CREDIT_WATCH_OUTLOOK_DATE_GLOBAL", "Issuer Credit Rating", "Local Currency LT|0")</f>
        <v>44322</v>
      </c>
    </row>
    <row r="240" spans="1:14">
      <c r="A240" s="11" t="s">
        <v>244</v>
      </c>
      <c r="B240" s="9" t="str">
        <f>_xll.SNL.Clients.Office.Excel.Functions.SPG(A240, "IQ_SECTOR")</f>
        <v>Materials</v>
      </c>
      <c r="C240" s="9" t="str">
        <f>_xll.SNL.Clients.Office.Excel.Functions.SPG(A240, "IQ_INDUSTRY_GROUP")</f>
        <v>Materials</v>
      </c>
      <c r="D240" s="9" t="str">
        <f>_xll.SNL.Clients.Office.Excel.Functions.SPG(A240, "IQ_INDUSTRY")</f>
        <v>Chemicals</v>
      </c>
      <c r="E240" s="9" t="str">
        <f>_xll.SNL.Clients.Office.Excel.Functions.SPG(A240, "IQ_PRIMARY_INDUSTRY")</f>
        <v>Specialty Chemicals</v>
      </c>
      <c r="F240" s="9" t="str">
        <f>_xll.SNL.Clients.Office.Excel.Functions.SPG(A240, "NAICS_CODE", "Primary")</f>
        <v>325199 - All Other Basic Organic Chemical Manufacturing</v>
      </c>
      <c r="G240" s="9" t="str">
        <f>_xll.SNL.Clients.Office.Excel.Functions.SPG(A240, "SP_TOPICTAG")</f>
        <v>Organic; Biofuel; Nutraceutical; Alternative Protein; Onshore and Offshore Wind</v>
      </c>
      <c r="H240" s="5">
        <f>_xll.SNL.Clients.Office.Excel.Functions.SPG(A240, "SP_PCT_SHARES_OWNED_ALL_INSTITUTIONS")</f>
        <v>92.32</v>
      </c>
      <c r="I240" s="9" t="str">
        <f>_xll.SNL.Clients.Office.Excel.Functions.SPG(A240, "RD_CREDIT_RATING_GLOBAL", "Issuer Credit Rating", "Local Currency LT|0")</f>
        <v>BBB-</v>
      </c>
      <c r="J240" s="9" t="str">
        <f>_xll.SNL.Clients.Office.Excel.Functions.SPG(A240, "RD_CWOL_GLOBAL", "Issuer Credit Rating", "Local Currency LT|0")</f>
        <v>Stable</v>
      </c>
      <c r="K240" s="9" t="str">
        <f>_xll.SNL.Clients.Office.Excel.Functions.SPG(A240, "RD_RATING_ACTION_GLOBAL", "Issuer Credit Rating", "Local Currency LT|0")</f>
        <v>CreditWatch/Outlook (11/15/2024)</v>
      </c>
      <c r="L240" s="10">
        <f>_xll.SNL.Clients.Office.Excel.Functions.SPG(A240, "RD_LAST_REVIEW_DATE_GLOBAL", "Issuer Credit Rating", "Local Currency LT")</f>
        <v>45611</v>
      </c>
      <c r="M240" s="10">
        <f>_xll.SNL.Clients.Office.Excel.Functions.SPG(A240, "RD_CREDIT_RATING_DATE_GLOBAL", "Issuer Credit Rating", "Local Currency LT|0")</f>
        <v>44847</v>
      </c>
      <c r="N240" s="10">
        <f>_xll.SNL.Clients.Office.Excel.Functions.SPG(A240, "RD_CREDIT_WATCH_OUTLOOK_DATE_GLOBAL", "Issuer Credit Rating", "Local Currency LT|0")</f>
        <v>45611</v>
      </c>
    </row>
    <row r="241" spans="1:14">
      <c r="A241" s="11" t="s">
        <v>245</v>
      </c>
      <c r="B241" s="9" t="str">
        <f>_xll.SNL.Clients.Office.Excel.Functions.SPG(A241, "IQ_SECTOR")</f>
        <v>Materials</v>
      </c>
      <c r="C241" s="9" t="str">
        <f>_xll.SNL.Clients.Office.Excel.Functions.SPG(A241, "IQ_INDUSTRY_GROUP")</f>
        <v>Materials</v>
      </c>
      <c r="D241" s="9" t="str">
        <f>_xll.SNL.Clients.Office.Excel.Functions.SPG(A241, "IQ_INDUSTRY")</f>
        <v>Containers and Packaging</v>
      </c>
      <c r="E241" s="9" t="str">
        <f>_xll.SNL.Clients.Office.Excel.Functions.SPG(A241, "IQ_PRIMARY_INDUSTRY")</f>
        <v>Paper and Plastic Packaging Products and Materials</v>
      </c>
      <c r="F241" s="9" t="str">
        <f>_xll.SNL.Clients.Office.Excel.Functions.SPG(A241, "NAICS_CODE", "Primary")</f>
        <v>32221 - Paperboard Container Manufacturing</v>
      </c>
      <c r="G241" s="9" t="str">
        <f>_xll.SNL.Clients.Office.Excel.Functions.SPG(A241, "SP_TOPICTAG")</f>
        <v>Packaging Services; Biomass Energy; Utility Scale Solar</v>
      </c>
      <c r="H241" s="5">
        <f>_xll.SNL.Clients.Office.Excel.Functions.SPG(A241, "SP_PCT_SHARES_OWNED_ALL_INSTITUTIONS")</f>
        <v>90.67</v>
      </c>
      <c r="I241" s="9" t="str">
        <f>_xll.SNL.Clients.Office.Excel.Functions.SPG(A241, "RD_CREDIT_RATING_GLOBAL", "Issuer Credit Rating", "Local Currency LT|0")</f>
        <v>BBB</v>
      </c>
      <c r="J241" s="9" t="str">
        <f>_xll.SNL.Clients.Office.Excel.Functions.SPG(A241, "RD_CWOL_GLOBAL", "Issuer Credit Rating", "Local Currency LT|0")</f>
        <v>Stable</v>
      </c>
      <c r="K241" s="9" t="str">
        <f>_xll.SNL.Clients.Office.Excel.Functions.SPG(A241, "RD_RATING_ACTION_GLOBAL", "Issuer Credit Rating", "Local Currency LT|0")</f>
        <v>CreditWatch/Outlook (03/15/2010)</v>
      </c>
      <c r="L241" s="10">
        <f>_xll.SNL.Clients.Office.Excel.Functions.SPG(A241, "RD_LAST_REVIEW_DATE_GLOBAL", "Issuer Credit Rating", "Local Currency LT")</f>
        <v>45399</v>
      </c>
      <c r="M241" s="10">
        <f>_xll.SNL.Clients.Office.Excel.Functions.SPG(A241, "RD_CREDIT_RATING_DATE_GLOBAL", "Issuer Credit Rating", "Local Currency LT|0")</f>
        <v>37054</v>
      </c>
      <c r="N241" s="10">
        <f>_xll.SNL.Clients.Office.Excel.Functions.SPG(A241, "RD_CREDIT_WATCH_OUTLOOK_DATE_GLOBAL", "Issuer Credit Rating", "Local Currency LT|0")</f>
        <v>40252</v>
      </c>
    </row>
    <row r="242" spans="1:14">
      <c r="A242" s="11" t="s">
        <v>246</v>
      </c>
      <c r="B242" s="9" t="str">
        <f>_xll.SNL.Clients.Office.Excel.Functions.SPG(A242, "IQ_SECTOR")</f>
        <v>Information Technology</v>
      </c>
      <c r="C242" s="9" t="str">
        <f>_xll.SNL.Clients.Office.Excel.Functions.SPG(A242, "IQ_INDUSTRY_GROUP")</f>
        <v>Software and Services</v>
      </c>
      <c r="D242" s="9" t="str">
        <f>_xll.SNL.Clients.Office.Excel.Functions.SPG(A242, "IQ_INDUSTRY")</f>
        <v>Software</v>
      </c>
      <c r="E242" s="9" t="str">
        <f>_xll.SNL.Clients.Office.Excel.Functions.SPG(A242, "IQ_PRIMARY_INDUSTRY")</f>
        <v>Application Software</v>
      </c>
      <c r="F242" s="9" t="str">
        <f>_xll.SNL.Clients.Office.Excel.Functions.SPG(A242, "NAICS_CODE", "Primary")</f>
        <v>513210 - Software Publishers</v>
      </c>
      <c r="G242" s="9" t="str">
        <f>_xll.SNL.Clients.Office.Excel.Functions.SPG(A242, "SP_TOPICTAG")</f>
        <v>Software Development; Fintech; Marketing Automation; Customer Relationship Management; Process Automation; Online Payments</v>
      </c>
      <c r="H242" s="5">
        <f>_xll.SNL.Clients.Office.Excel.Functions.SPG(A242, "SP_PCT_SHARES_OWNED_ALL_INSTITUTIONS")</f>
        <v>84.88</v>
      </c>
      <c r="I242" s="9" t="str">
        <f>_xll.SNL.Clients.Office.Excel.Functions.SPG(A242, "RD_CREDIT_RATING_GLOBAL", "Issuer Credit Rating", "Local Currency LT|0")</f>
        <v>A-</v>
      </c>
      <c r="J242" s="9" t="str">
        <f>_xll.SNL.Clients.Office.Excel.Functions.SPG(A242, "RD_CWOL_GLOBAL", "Issuer Credit Rating", "Local Currency LT|0")</f>
        <v>Stable</v>
      </c>
      <c r="K242" s="9" t="str">
        <f>_xll.SNL.Clients.Office.Excel.Functions.SPG(A242, "RD_RATING_ACTION_GLOBAL", "Issuer Credit Rating", "Local Currency LT|0")</f>
        <v>Upgrade | CreditWatch/Outlook (03/30/2017)</v>
      </c>
      <c r="L242" s="10">
        <f>_xll.SNL.Clients.Office.Excel.Functions.SPG(A242, "RD_LAST_REVIEW_DATE_GLOBAL", "Issuer Credit Rating", "Local Currency LT")</f>
        <v>45471</v>
      </c>
      <c r="M242" s="10">
        <f>_xll.SNL.Clients.Office.Excel.Functions.SPG(A242, "RD_CREDIT_RATING_DATE_GLOBAL", "Issuer Credit Rating", "Local Currency LT|0")</f>
        <v>42824</v>
      </c>
      <c r="N242" s="10">
        <f>_xll.SNL.Clients.Office.Excel.Functions.SPG(A242, "RD_CREDIT_WATCH_OUTLOOK_DATE_GLOBAL", "Issuer Credit Rating", "Local Currency LT|0")</f>
        <v>42824</v>
      </c>
    </row>
    <row r="243" spans="1:14">
      <c r="A243" s="11" t="s">
        <v>247</v>
      </c>
      <c r="B243" s="9" t="str">
        <f>_xll.SNL.Clients.Office.Excel.Functions.SPG(A243, "IQ_SECTOR")</f>
        <v>Health Care</v>
      </c>
      <c r="C243" s="9" t="str">
        <f>_xll.SNL.Clients.Office.Excel.Functions.SPG(A243, "IQ_INDUSTRY_GROUP")</f>
        <v>Health Care Equipment and Services</v>
      </c>
      <c r="D243" s="9" t="str">
        <f>_xll.SNL.Clients.Office.Excel.Functions.SPG(A243, "IQ_INDUSTRY")</f>
        <v>Health Care Equipment and Supplies</v>
      </c>
      <c r="E243" s="9" t="str">
        <f>_xll.SNL.Clients.Office.Excel.Functions.SPG(A243, "IQ_PRIMARY_INDUSTRY")</f>
        <v>Health Care Equipment</v>
      </c>
      <c r="F243" s="9" t="str">
        <f>_xll.SNL.Clients.Office.Excel.Functions.SPG(A243, "NAICS_CODE", "Primary")</f>
        <v>334510 - Electromedical and Electrotherapeutic Apparatus Manufacturing</v>
      </c>
      <c r="G243" s="9" t="str">
        <f>_xll.SNL.Clients.Office.Excel.Functions.SPG(A243, "SP_TOPICTAG")</f>
        <v>Health Diagnostics; Assistive Technology; Surgery; Urology</v>
      </c>
      <c r="H243" s="5">
        <f>_xll.SNL.Clients.Office.Excel.Functions.SPG(A243, "SP_PCT_SHARES_OWNED_ALL_INSTITUTIONS")</f>
        <v>86.82</v>
      </c>
      <c r="I243" s="9" t="str">
        <f>_xll.SNL.Clients.Office.Excel.Functions.SPG(A243, "RD_CREDIT_RATING_GLOBAL", "Issuer Credit Rating", "Local Currency LT|0")</f>
        <v/>
      </c>
      <c r="J243" s="9" t="str">
        <f>_xll.SNL.Clients.Office.Excel.Functions.SPG(A243, "RD_CWOL_GLOBAL", "Issuer Credit Rating", "Local Currency LT|0")</f>
        <v/>
      </c>
      <c r="K243" s="9" t="str">
        <f>_xll.SNL.Clients.Office.Excel.Functions.SPG(A243, "RD_RATING_ACTION_GLOBAL", "Issuer Credit Rating", "Local Currency LT|0")</f>
        <v/>
      </c>
      <c r="L243" s="10" t="str">
        <f>_xll.SNL.Clients.Office.Excel.Functions.SPG(A243, "RD_LAST_REVIEW_DATE_GLOBAL", "Issuer Credit Rating", "Local Currency LT")</f>
        <v/>
      </c>
      <c r="M243" s="10" t="str">
        <f>_xll.SNL.Clients.Office.Excel.Functions.SPG(A243, "RD_CREDIT_RATING_DATE_GLOBAL", "Issuer Credit Rating", "Local Currency LT|0")</f>
        <v/>
      </c>
      <c r="N243" s="10" t="str">
        <f>_xll.SNL.Clients.Office.Excel.Functions.SPG(A243, "RD_CREDIT_WATCH_OUTLOOK_DATE_GLOBAL", "Issuer Credit Rating", "Local Currency LT|0")</f>
        <v/>
      </c>
    </row>
    <row r="244" spans="1:14">
      <c r="A244" s="11" t="s">
        <v>248</v>
      </c>
      <c r="B244" s="9" t="str">
        <f>_xll.SNL.Clients.Office.Excel.Functions.SPG(A244, "IQ_SECTOR")</f>
        <v>Financials</v>
      </c>
      <c r="C244" s="9" t="str">
        <f>_xll.SNL.Clients.Office.Excel.Functions.SPG(A244, "IQ_INDUSTRY_GROUP")</f>
        <v>Financial Services</v>
      </c>
      <c r="D244" s="9" t="str">
        <f>_xll.SNL.Clients.Office.Excel.Functions.SPG(A244, "IQ_INDUSTRY")</f>
        <v>Capital Markets</v>
      </c>
      <c r="E244" s="9" t="str">
        <f>_xll.SNL.Clients.Office.Excel.Functions.SPG(A244, "IQ_PRIMARY_INDUSTRY")</f>
        <v>Asset Management and Custody Banks</v>
      </c>
      <c r="F244" s="9" t="str">
        <f>_xll.SNL.Clients.Office.Excel.Functions.SPG(A244, "NAICS_CODE", "Primary")</f>
        <v>523940 - Portfolio Management and Investment Advice</v>
      </c>
      <c r="G244" s="9" t="str">
        <f>_xll.SNL.Clients.Office.Excel.Functions.SPG(A244, "SP_TOPICTAG")</f>
        <v/>
      </c>
      <c r="H244" s="5">
        <f>_xll.SNL.Clients.Office.Excel.Functions.SPG(A244, "SP_PCT_SHARES_OWNED_ALL_INSTITUTIONS")</f>
        <v>67.09</v>
      </c>
      <c r="I244" s="9" t="str">
        <f>_xll.SNL.Clients.Office.Excel.Functions.SPG(A244, "RD_CREDIT_RATING_GLOBAL", "Issuer Credit Rating", "Local Currency LT|0")</f>
        <v>BBB+</v>
      </c>
      <c r="J244" s="9" t="str">
        <f>_xll.SNL.Clients.Office.Excel.Functions.SPG(A244, "RD_CWOL_GLOBAL", "Issuer Credit Rating", "Local Currency LT|0")</f>
        <v>Stable</v>
      </c>
      <c r="K244" s="9" t="str">
        <f>_xll.SNL.Clients.Office.Excel.Functions.SPG(A244, "RD_RATING_ACTION_GLOBAL", "Issuer Credit Rating", "Local Currency LT|0")</f>
        <v>Downgrade | CreditWatch/Outlook (10/18/2018)</v>
      </c>
      <c r="L244" s="10">
        <f>_xll.SNL.Clients.Office.Excel.Functions.SPG(A244, "RD_LAST_REVIEW_DATE_GLOBAL", "Issuer Credit Rating", "Local Currency LT")</f>
        <v>45464</v>
      </c>
      <c r="M244" s="10">
        <f>_xll.SNL.Clients.Office.Excel.Functions.SPG(A244, "RD_CREDIT_RATING_DATE_GLOBAL", "Issuer Credit Rating", "Local Currency LT|0")</f>
        <v>43391</v>
      </c>
      <c r="N244" s="10">
        <f>_xll.SNL.Clients.Office.Excel.Functions.SPG(A244, "RD_CREDIT_WATCH_OUTLOOK_DATE_GLOBAL", "Issuer Credit Rating", "Local Currency LT|0")</f>
        <v>43391</v>
      </c>
    </row>
    <row r="245" spans="1:14">
      <c r="A245" s="11" t="s">
        <v>249</v>
      </c>
      <c r="B245" s="9" t="str">
        <f>_xll.SNL.Clients.Office.Excel.Functions.SPG(A245, "IQ_SECTOR")</f>
        <v>Real Estate</v>
      </c>
      <c r="C245" s="9" t="str">
        <f>_xll.SNL.Clients.Office.Excel.Functions.SPG(A245, "IQ_INDUSTRY_GROUP")</f>
        <v>Equity Real Estate Investment Trusts (REITs)</v>
      </c>
      <c r="D245" s="9" t="str">
        <f>_xll.SNL.Clients.Office.Excel.Functions.SPG(A245, "IQ_INDUSTRY")</f>
        <v>Residential REITs</v>
      </c>
      <c r="E245" s="9" t="str">
        <f>_xll.SNL.Clients.Office.Excel.Functions.SPG(A245, "IQ_PRIMARY_INDUSTRY")</f>
        <v>Single-Family Residential REITs</v>
      </c>
      <c r="F245" s="9" t="str">
        <f>_xll.SNL.Clients.Office.Excel.Functions.SPG(A245, "NAICS_CODE", "Primary")</f>
        <v>531190 - Lessors of Other Real Estate Property</v>
      </c>
      <c r="G245" s="9" t="str">
        <f>_xll.SNL.Clients.Office.Excel.Functions.SPG(A245, "SP_TOPICTAG")</f>
        <v>Lifestyle</v>
      </c>
      <c r="H245" s="5">
        <f>_xll.SNL.Clients.Office.Excel.Functions.SPG(A245, "SP_PCT_SHARES_OWNED_ALL_INSTITUTIONS")</f>
        <v>92.22</v>
      </c>
      <c r="I245" s="9" t="str">
        <f>_xll.SNL.Clients.Office.Excel.Functions.SPG(A245, "RD_CREDIT_RATING_GLOBAL", "Issuer Credit Rating", "Local Currency LT|0")</f>
        <v>BBB</v>
      </c>
      <c r="J245" s="9" t="str">
        <f>_xll.SNL.Clients.Office.Excel.Functions.SPG(A245, "RD_CWOL_GLOBAL", "Issuer Credit Rating", "Local Currency LT|0")</f>
        <v>Stable</v>
      </c>
      <c r="K245" s="9" t="str">
        <f>_xll.SNL.Clients.Office.Excel.Functions.SPG(A245, "RD_RATING_ACTION_GLOBAL", "Issuer Credit Rating", "Local Currency LT|0")</f>
        <v>Upgrade | CreditWatch/Outlook (03/16/2023)</v>
      </c>
      <c r="L245" s="10">
        <f>_xll.SNL.Clients.Office.Excel.Functions.SPG(A245, "RD_LAST_REVIEW_DATE_GLOBAL", "Issuer Credit Rating", "Local Currency LT")</f>
        <v>45383</v>
      </c>
      <c r="M245" s="10">
        <f>_xll.SNL.Clients.Office.Excel.Functions.SPG(A245, "RD_CREDIT_RATING_DATE_GLOBAL", "Issuer Credit Rating", "Local Currency LT|0")</f>
        <v>45001</v>
      </c>
      <c r="N245" s="10">
        <f>_xll.SNL.Clients.Office.Excel.Functions.SPG(A245, "RD_CREDIT_WATCH_OUTLOOK_DATE_GLOBAL", "Issuer Credit Rating", "Local Currency LT|0")</f>
        <v>45001</v>
      </c>
    </row>
    <row r="246" spans="1:14">
      <c r="A246" s="11" t="s">
        <v>250</v>
      </c>
      <c r="B246" s="9" t="str">
        <f>_xll.SNL.Clients.Office.Excel.Functions.SPG(A246, "IQ_SECTOR")</f>
        <v>Health Care</v>
      </c>
      <c r="C246" s="9" t="str">
        <f>_xll.SNL.Clients.Office.Excel.Functions.SPG(A246, "IQ_INDUSTRY_GROUP")</f>
        <v>Pharmaceuticals, Biotechnology and Life Sciences</v>
      </c>
      <c r="D246" s="9" t="str">
        <f>_xll.SNL.Clients.Office.Excel.Functions.SPG(A246, "IQ_INDUSTRY")</f>
        <v>Life Sciences Tools and Services</v>
      </c>
      <c r="E246" s="9" t="str">
        <f>_xll.SNL.Clients.Office.Excel.Functions.SPG(A246, "IQ_PRIMARY_INDUSTRY")</f>
        <v>Life Sciences Tools and Services</v>
      </c>
      <c r="F246" s="9" t="str">
        <f>_xll.SNL.Clients.Office.Excel.Functions.SPG(A246, "NAICS_CODE", "Primary")</f>
        <v>541715 - Research and Development in the Physical, Engineering, and Life Sciences (except Nanotechnology and Biotechnology)</v>
      </c>
      <c r="G246" s="9" t="str">
        <f>_xll.SNL.Clients.Office.Excel.Functions.SPG(A246, "SP_TOPICTAG")</f>
        <v>Data Integration; Health Diagnostics; Predictive Analytics; Text Analytics; Data Protection; Genetics</v>
      </c>
      <c r="H246" s="5">
        <f>_xll.SNL.Clients.Office.Excel.Functions.SPG(A246, "SP_PCT_SHARES_OWNED_ALL_INSTITUTIONS")</f>
        <v>92.67</v>
      </c>
      <c r="I246" s="9" t="str">
        <f>_xll.SNL.Clients.Office.Excel.Functions.SPG(A246, "RD_CREDIT_RATING_GLOBAL", "Issuer Credit Rating", "Local Currency LT|0")</f>
        <v>BB+</v>
      </c>
      <c r="J246" s="9" t="str">
        <f>_xll.SNL.Clients.Office.Excel.Functions.SPG(A246, "RD_CWOL_GLOBAL", "Issuer Credit Rating", "Local Currency LT|0")</f>
        <v>Stable</v>
      </c>
      <c r="K246" s="9" t="str">
        <f>_xll.SNL.Clients.Office.Excel.Functions.SPG(A246, "RD_RATING_ACTION_GLOBAL", "Issuer Credit Rating", "Local Currency LT|0")</f>
        <v>Downgrade | CreditWatch/Outlook (05/30/2018)</v>
      </c>
      <c r="L246" s="10">
        <f>_xll.SNL.Clients.Office.Excel.Functions.SPG(A246, "RD_LAST_REVIEW_DATE_GLOBAL", "Issuer Credit Rating", "Local Currency LT")</f>
        <v>45385</v>
      </c>
      <c r="M246" s="10">
        <f>_xll.SNL.Clients.Office.Excel.Functions.SPG(A246, "RD_CREDIT_RATING_DATE_GLOBAL", "Issuer Credit Rating", "Local Currency LT|0")</f>
        <v>43250</v>
      </c>
      <c r="N246" s="10">
        <f>_xll.SNL.Clients.Office.Excel.Functions.SPG(A246, "RD_CREDIT_WATCH_OUTLOOK_DATE_GLOBAL", "Issuer Credit Rating", "Local Currency LT|0")</f>
        <v>43250</v>
      </c>
    </row>
    <row r="247" spans="1:14">
      <c r="A247" s="11" t="s">
        <v>251</v>
      </c>
      <c r="B247" s="9" t="str">
        <f>_xll.SNL.Clients.Office.Excel.Functions.SPG(A247, "IQ_SECTOR")</f>
        <v>Real Estate</v>
      </c>
      <c r="C247" s="9" t="str">
        <f>_xll.SNL.Clients.Office.Excel.Functions.SPG(A247, "IQ_INDUSTRY_GROUP")</f>
        <v>Equity Real Estate Investment Trusts (REITs)</v>
      </c>
      <c r="D247" s="9" t="str">
        <f>_xll.SNL.Clients.Office.Excel.Functions.SPG(A247, "IQ_INDUSTRY")</f>
        <v>Specialized REITs</v>
      </c>
      <c r="E247" s="9" t="str">
        <f>_xll.SNL.Clients.Office.Excel.Functions.SPG(A247, "IQ_PRIMARY_INDUSTRY")</f>
        <v>Other Specialized REITs</v>
      </c>
      <c r="F247" s="9" t="str">
        <f>_xll.SNL.Clients.Office.Excel.Functions.SPG(A247, "NAICS_CODE", "Primary")</f>
        <v>493190 - Other Warehousing and Storage</v>
      </c>
      <c r="G247" s="9" t="str">
        <f>_xll.SNL.Clients.Office.Excel.Functions.SPG(A247, "SP_TOPICTAG")</f>
        <v>Disaster Recovery; Backup and Recovery; Data Protection; Courier Service</v>
      </c>
      <c r="H247" s="5">
        <f>_xll.SNL.Clients.Office.Excel.Functions.SPG(A247, "SP_PCT_SHARES_OWNED_ALL_INSTITUTIONS")</f>
        <v>84.09</v>
      </c>
      <c r="I247" s="9" t="str">
        <f>_xll.SNL.Clients.Office.Excel.Functions.SPG(A247, "RD_CREDIT_RATING_GLOBAL", "Issuer Credit Rating", "Local Currency LT|0")</f>
        <v>BB-</v>
      </c>
      <c r="J247" s="9" t="str">
        <f>_xll.SNL.Clients.Office.Excel.Functions.SPG(A247, "RD_CWOL_GLOBAL", "Issuer Credit Rating", "Local Currency LT|0")</f>
        <v>Stable</v>
      </c>
      <c r="K247" s="9" t="str">
        <f>_xll.SNL.Clients.Office.Excel.Functions.SPG(A247, "RD_RATING_ACTION_GLOBAL", "Issuer Credit Rating", "Local Currency LT|0")</f>
        <v>CreditWatch/Outlook (12/13/2021)</v>
      </c>
      <c r="L247" s="10">
        <f>_xll.SNL.Clients.Office.Excel.Functions.SPG(A247, "RD_LAST_REVIEW_DATE_GLOBAL", "Issuer Credit Rating", "Local Currency LT")</f>
        <v>45335</v>
      </c>
      <c r="M247" s="10">
        <f>_xll.SNL.Clients.Office.Excel.Functions.SPG(A247, "RD_CREDIT_RATING_DATE_GLOBAL", "Issuer Credit Rating", "Local Currency LT|0")</f>
        <v>42492</v>
      </c>
      <c r="N247" s="10">
        <f>_xll.SNL.Clients.Office.Excel.Functions.SPG(A247, "RD_CREDIT_WATCH_OUTLOOK_DATE_GLOBAL", "Issuer Credit Rating", "Local Currency LT|0")</f>
        <v>44543</v>
      </c>
    </row>
    <row r="248" spans="1:14">
      <c r="A248" s="11" t="s">
        <v>252</v>
      </c>
      <c r="B248" s="9" t="str">
        <f>_xll.SNL.Clients.Office.Excel.Functions.SPG(A248, "IQ_SECTOR")</f>
        <v>Industrials</v>
      </c>
      <c r="C248" s="9" t="str">
        <f>_xll.SNL.Clients.Office.Excel.Functions.SPG(A248, "IQ_INDUSTRY_GROUP")</f>
        <v>Transportation</v>
      </c>
      <c r="D248" s="9" t="str">
        <f>_xll.SNL.Clients.Office.Excel.Functions.SPG(A248, "IQ_INDUSTRY")</f>
        <v>Ground Transportation</v>
      </c>
      <c r="E248" s="9" t="str">
        <f>_xll.SNL.Clients.Office.Excel.Functions.SPG(A248, "IQ_PRIMARY_INDUSTRY")</f>
        <v>Cargo Ground Transportation</v>
      </c>
      <c r="F248" s="9" t="str">
        <f>_xll.SNL.Clients.Office.Excel.Functions.SPG(A248, "NAICS_CODE", "Primary")</f>
        <v>484 - Truck Transportation</v>
      </c>
      <c r="G248" s="9" t="str">
        <f>_xll.SNL.Clients.Office.Excel.Functions.SPG(A248, "SP_TOPICTAG")</f>
        <v>Fleet Management; Freight Service; Last Mile Transportation</v>
      </c>
      <c r="H248" s="5">
        <f>_xll.SNL.Clients.Office.Excel.Functions.SPG(A248, "SP_PCT_SHARES_OWNED_ALL_INSTITUTIONS")</f>
        <v>75.98</v>
      </c>
      <c r="I248" s="9" t="str">
        <f>_xll.SNL.Clients.Office.Excel.Functions.SPG(A248, "RD_CREDIT_RATING_GLOBAL", "Issuer Credit Rating", "Local Currency LT|0")</f>
        <v>BBB+</v>
      </c>
      <c r="J248" s="9" t="str">
        <f>_xll.SNL.Clients.Office.Excel.Functions.SPG(A248, "RD_CWOL_GLOBAL", "Issuer Credit Rating", "Local Currency LT|0")</f>
        <v>Stable</v>
      </c>
      <c r="K248" s="9" t="str">
        <f>_xll.SNL.Clients.Office.Excel.Functions.SPG(A248, "RD_RATING_ACTION_GLOBAL", "Issuer Credit Rating", "Local Currency LT|0")</f>
        <v>CreditWatch/Outlook (08/23/2024)</v>
      </c>
      <c r="L248" s="10">
        <f>_xll.SNL.Clients.Office.Excel.Functions.SPG(A248, "RD_LAST_REVIEW_DATE_GLOBAL", "Issuer Credit Rating", "Local Currency LT")</f>
        <v>45527</v>
      </c>
      <c r="M248" s="10">
        <f>_xll.SNL.Clients.Office.Excel.Functions.SPG(A248, "RD_CREDIT_RATING_DATE_GLOBAL", "Issuer Credit Rating", "Local Currency LT|0")</f>
        <v>41110</v>
      </c>
      <c r="N248" s="10">
        <f>_xll.SNL.Clients.Office.Excel.Functions.SPG(A248, "RD_CREDIT_WATCH_OUTLOOK_DATE_GLOBAL", "Issuer Credit Rating", "Local Currency LT|0")</f>
        <v>45527</v>
      </c>
    </row>
    <row r="249" spans="1:14">
      <c r="A249" s="11" t="s">
        <v>253</v>
      </c>
      <c r="B249" s="9" t="str">
        <f>_xll.SNL.Clients.Office.Excel.Functions.SPG(A249, "IQ_SECTOR")</f>
        <v>Information Technology</v>
      </c>
      <c r="C249" s="9" t="str">
        <f>_xll.SNL.Clients.Office.Excel.Functions.SPG(A249, "IQ_INDUSTRY_GROUP")</f>
        <v>Technology Hardware and Equipment</v>
      </c>
      <c r="D249" s="9" t="str">
        <f>_xll.SNL.Clients.Office.Excel.Functions.SPG(A249, "IQ_INDUSTRY")</f>
        <v>Electronic Equipment, Instruments and Components</v>
      </c>
      <c r="E249" s="9" t="str">
        <f>_xll.SNL.Clients.Office.Excel.Functions.SPG(A249, "IQ_PRIMARY_INDUSTRY")</f>
        <v>Electronic Manufacturing Services</v>
      </c>
      <c r="F249" s="9" t="str">
        <f>_xll.SNL.Clients.Office.Excel.Functions.SPG(A249, "NAICS_CODE", "Primary")</f>
        <v>334419 - Other Electronic Component Manufacturing</v>
      </c>
      <c r="G249" s="9" t="str">
        <f>_xll.SNL.Clients.Office.Excel.Functions.SPG(A249, "SP_TOPICTAG")</f>
        <v>Software Development; Industrial Automation; RFID (Radio Frequency Identification); Process Automation; 3D Printing; Artificial Intelligence; Onshore and Offshore Wind</v>
      </c>
      <c r="H249" s="5">
        <f>_xll.SNL.Clients.Office.Excel.Functions.SPG(A249, "SP_PCT_SHARES_OWNED_ALL_INSTITUTIONS")</f>
        <v>96.53</v>
      </c>
      <c r="I249" s="9" t="str">
        <f>_xll.SNL.Clients.Office.Excel.Functions.SPG(A249, "RD_CREDIT_RATING_GLOBAL", "Issuer Credit Rating", "Local Currency LT|0")</f>
        <v>BBB-</v>
      </c>
      <c r="J249" s="9" t="str">
        <f>_xll.SNL.Clients.Office.Excel.Functions.SPG(A249, "RD_CWOL_GLOBAL", "Issuer Credit Rating", "Local Currency LT|0")</f>
        <v>Stable</v>
      </c>
      <c r="K249" s="9" t="str">
        <f>_xll.SNL.Clients.Office.Excel.Functions.SPG(A249, "RD_RATING_ACTION_GLOBAL", "Issuer Credit Rating", "Local Currency LT|0")</f>
        <v>Upgrade | CreditWatch/Outlook (12/10/2012)</v>
      </c>
      <c r="L249" s="10">
        <f>_xll.SNL.Clients.Office.Excel.Functions.SPG(A249, "RD_LAST_REVIEW_DATE_GLOBAL", "Issuer Credit Rating", "Local Currency LT")</f>
        <v>45527</v>
      </c>
      <c r="M249" s="10">
        <f>_xll.SNL.Clients.Office.Excel.Functions.SPG(A249, "RD_CREDIT_RATING_DATE_GLOBAL", "Issuer Credit Rating", "Local Currency LT|0")</f>
        <v>41253</v>
      </c>
      <c r="N249" s="10">
        <f>_xll.SNL.Clients.Office.Excel.Functions.SPG(A249, "RD_CREDIT_WATCH_OUTLOOK_DATE_GLOBAL", "Issuer Credit Rating", "Local Currency LT|0")</f>
        <v>41253</v>
      </c>
    </row>
    <row r="250" spans="1:14">
      <c r="A250" s="11" t="s">
        <v>254</v>
      </c>
      <c r="B250" s="9" t="str">
        <f>_xll.SNL.Clients.Office.Excel.Functions.SPG(A250, "IQ_SECTOR")</f>
        <v>Financials</v>
      </c>
      <c r="C250" s="9" t="str">
        <f>_xll.SNL.Clients.Office.Excel.Functions.SPG(A250, "IQ_INDUSTRY_GROUP")</f>
        <v>Financial Services</v>
      </c>
      <c r="D250" s="9" t="str">
        <f>_xll.SNL.Clients.Office.Excel.Functions.SPG(A250, "IQ_INDUSTRY")</f>
        <v>Financial Services</v>
      </c>
      <c r="E250" s="9" t="str">
        <f>_xll.SNL.Clients.Office.Excel.Functions.SPG(A250, "IQ_PRIMARY_INDUSTRY")</f>
        <v>Transaction and Payment Processing Services</v>
      </c>
      <c r="F250" s="9" t="str">
        <f>_xll.SNL.Clients.Office.Excel.Functions.SPG(A250, "NAICS_CODE", "Primary")</f>
        <v>522320 - Financial Transactions Processing, Reserve, and Clearinghouse Activities</v>
      </c>
      <c r="G250" s="9" t="str">
        <f>_xll.SNL.Clients.Office.Excel.Functions.SPG(A250, "SP_TOPICTAG")</f>
        <v>Invoice Management Software; Software Development; Cloud Management; Data Integration; Fintech; Cloud Infrastructure; Process Automation</v>
      </c>
      <c r="H250" s="5">
        <f>_xll.SNL.Clients.Office.Excel.Functions.SPG(A250, "SP_PCT_SHARES_OWNED_ALL_INSTITUTIONS")</f>
        <v>101.24</v>
      </c>
      <c r="I250" s="9" t="str">
        <f>_xll.SNL.Clients.Office.Excel.Functions.SPG(A250, "RD_CREDIT_RATING_GLOBAL", "Issuer Credit Rating", "Local Currency LT|0")</f>
        <v/>
      </c>
      <c r="J250" s="9" t="str">
        <f>_xll.SNL.Clients.Office.Excel.Functions.SPG(A250, "RD_CWOL_GLOBAL", "Issuer Credit Rating", "Local Currency LT|0")</f>
        <v/>
      </c>
      <c r="K250" s="9" t="str">
        <f>_xll.SNL.Clients.Office.Excel.Functions.SPG(A250, "RD_RATING_ACTION_GLOBAL", "Issuer Credit Rating", "Local Currency LT|0")</f>
        <v/>
      </c>
      <c r="L250" s="10" t="str">
        <f>_xll.SNL.Clients.Office.Excel.Functions.SPG(A250, "RD_LAST_REVIEW_DATE_GLOBAL", "Issuer Credit Rating", "Local Currency LT")</f>
        <v/>
      </c>
      <c r="M250" s="10" t="str">
        <f>_xll.SNL.Clients.Office.Excel.Functions.SPG(A250, "RD_CREDIT_RATING_DATE_GLOBAL", "Issuer Credit Rating", "Local Currency LT|0")</f>
        <v/>
      </c>
      <c r="N250" s="10" t="str">
        <f>_xll.SNL.Clients.Office.Excel.Functions.SPG(A250, "RD_CREDIT_WATCH_OUTLOOK_DATE_GLOBAL", "Issuer Credit Rating", "Local Currency LT|0")</f>
        <v/>
      </c>
    </row>
    <row r="251" spans="1:14">
      <c r="A251" s="11" t="s">
        <v>255</v>
      </c>
      <c r="B251" s="9" t="str">
        <f>_xll.SNL.Clients.Office.Excel.Functions.SPG(A251, "IQ_SECTOR")</f>
        <v>Industrials</v>
      </c>
      <c r="C251" s="9" t="str">
        <f>_xll.SNL.Clients.Office.Excel.Functions.SPG(A251, "IQ_INDUSTRY_GROUP")</f>
        <v>Commercial and Professional Services</v>
      </c>
      <c r="D251" s="9" t="str">
        <f>_xll.SNL.Clients.Office.Excel.Functions.SPG(A251, "IQ_INDUSTRY")</f>
        <v>Professional Services</v>
      </c>
      <c r="E251" s="9" t="str">
        <f>_xll.SNL.Clients.Office.Excel.Functions.SPG(A251, "IQ_PRIMARY_INDUSTRY")</f>
        <v>Research and Consulting Services</v>
      </c>
      <c r="F251" s="9" t="str">
        <f>_xll.SNL.Clients.Office.Excel.Functions.SPG(A251, "NAICS_CODE", "Primary")</f>
        <v>54151 - Computer Systems Design and Related Services</v>
      </c>
      <c r="G251" s="9" t="str">
        <f>_xll.SNL.Clients.Office.Excel.Functions.SPG(A251, "SP_TOPICTAG")</f>
        <v>Software Development; Data Integration; Environmental Engineering; Data Protection; Cloud Infrastructure; Process Automation</v>
      </c>
      <c r="H251" s="5">
        <f>_xll.SNL.Clients.Office.Excel.Functions.SPG(A251, "SP_PCT_SHARES_OWNED_ALL_INSTITUTIONS")</f>
        <v>87.44</v>
      </c>
      <c r="I251" s="9" t="str">
        <f>_xll.SNL.Clients.Office.Excel.Functions.SPG(A251, "RD_CREDIT_RATING_GLOBAL", "Issuer Credit Rating", "Local Currency LT|0")</f>
        <v>BBB-</v>
      </c>
      <c r="J251" s="9" t="str">
        <f>_xll.SNL.Clients.Office.Excel.Functions.SPG(A251, "RD_CWOL_GLOBAL", "Issuer Credit Rating", "Local Currency LT|0")</f>
        <v>Stable</v>
      </c>
      <c r="K251" s="9" t="str">
        <f>_xll.SNL.Clients.Office.Excel.Functions.SPG(A251, "RD_RATING_ACTION_GLOBAL", "Issuer Credit Rating", "Local Currency LT|0")</f>
        <v>New Rating | CreditWatch/Outlook (02/07/2023)</v>
      </c>
      <c r="L251" s="10">
        <f>_xll.SNL.Clients.Office.Excel.Functions.SPG(A251, "RD_LAST_REVIEW_DATE_GLOBAL", "Issuer Credit Rating", "Local Currency LT")</f>
        <v>45513</v>
      </c>
      <c r="M251" s="10">
        <f>_xll.SNL.Clients.Office.Excel.Functions.SPG(A251, "RD_CREDIT_RATING_DATE_GLOBAL", "Issuer Credit Rating", "Local Currency LT|0")</f>
        <v>44964</v>
      </c>
      <c r="N251" s="10">
        <f>_xll.SNL.Clients.Office.Excel.Functions.SPG(A251, "RD_CREDIT_WATCH_OUTLOOK_DATE_GLOBAL", "Issuer Credit Rating", "Local Currency LT|0")</f>
        <v>44964</v>
      </c>
    </row>
    <row r="252" spans="1:14">
      <c r="A252" s="11" t="s">
        <v>256</v>
      </c>
      <c r="B252" s="9" t="str">
        <f>_xll.SNL.Clients.Office.Excel.Functions.SPG(A252, "IQ_SECTOR")</f>
        <v>Health Care</v>
      </c>
      <c r="C252" s="9" t="str">
        <f>_xll.SNL.Clients.Office.Excel.Functions.SPG(A252, "IQ_INDUSTRY_GROUP")</f>
        <v>Pharmaceuticals, Biotechnology and Life Sciences</v>
      </c>
      <c r="D252" s="9" t="str">
        <f>_xll.SNL.Clients.Office.Excel.Functions.SPG(A252, "IQ_INDUSTRY")</f>
        <v>Pharmaceuticals</v>
      </c>
      <c r="E252" s="9" t="str">
        <f>_xll.SNL.Clients.Office.Excel.Functions.SPG(A252, "IQ_PRIMARY_INDUSTRY")</f>
        <v>Pharmaceuticals</v>
      </c>
      <c r="F252" s="9" t="str">
        <f>_xll.SNL.Clients.Office.Excel.Functions.SPG(A252, "NAICS_CODE", "Primary")</f>
        <v>325412 - Pharmaceutical Preparation Manufacturing</v>
      </c>
      <c r="G252" s="9" t="str">
        <f>_xll.SNL.Clients.Office.Excel.Functions.SPG(A252, "SP_TOPICTAG")</f>
        <v>Cardiovascular; Dermatology; Immunology; Oncology; Pulmonology; Respiratory; Women's Health</v>
      </c>
      <c r="H252" s="5">
        <f>_xll.SNL.Clients.Office.Excel.Functions.SPG(A252, "SP_PCT_SHARES_OWNED_ALL_INSTITUTIONS")</f>
        <v>72.98</v>
      </c>
      <c r="I252" s="9" t="str">
        <f>_xll.SNL.Clients.Office.Excel.Functions.SPG(A252, "RD_CREDIT_RATING_GLOBAL", "Issuer Credit Rating", "Local Currency LT|0")</f>
        <v>AAA</v>
      </c>
      <c r="J252" s="9" t="str">
        <f>_xll.SNL.Clients.Office.Excel.Functions.SPG(A252, "RD_CWOL_GLOBAL", "Issuer Credit Rating", "Local Currency LT|0")</f>
        <v>Watch Neg</v>
      </c>
      <c r="K252" s="9" t="str">
        <f>_xll.SNL.Clients.Office.Excel.Functions.SPG(A252, "RD_RATING_ACTION_GLOBAL", "Issuer Credit Rating", "Local Currency LT|0")</f>
        <v>CreditWatch/Outlook (01/14/2025)</v>
      </c>
      <c r="L252" s="10">
        <f>_xll.SNL.Clients.Office.Excel.Functions.SPG(A252, "RD_LAST_REVIEW_DATE_GLOBAL", "Issuer Credit Rating", "Local Currency LT")</f>
        <v>45679</v>
      </c>
      <c r="M252" s="10">
        <f>_xll.SNL.Clients.Office.Excel.Functions.SPG(A252, "RD_CREDIT_RATING_DATE_GLOBAL", "Issuer Credit Rating", "Local Currency LT|0")</f>
        <v>32037</v>
      </c>
      <c r="N252" s="10">
        <f>_xll.SNL.Clients.Office.Excel.Functions.SPG(A252, "RD_CREDIT_WATCH_OUTLOOK_DATE_GLOBAL", "Issuer Credit Rating", "Local Currency LT|0")</f>
        <v>45671</v>
      </c>
    </row>
    <row r="253" spans="1:14">
      <c r="A253" s="11" t="s">
        <v>257</v>
      </c>
      <c r="B253" s="9" t="str">
        <f>_xll.SNL.Clients.Office.Excel.Functions.SPG(A253, "IQ_SECTOR")</f>
        <v>Industrials</v>
      </c>
      <c r="C253" s="9" t="str">
        <f>_xll.SNL.Clients.Office.Excel.Functions.SPG(A253, "IQ_INDUSTRY_GROUP")</f>
        <v>Capital Goods</v>
      </c>
      <c r="D253" s="9" t="str">
        <f>_xll.SNL.Clients.Office.Excel.Functions.SPG(A253, "IQ_INDUSTRY")</f>
        <v>Building Products</v>
      </c>
      <c r="E253" s="9" t="str">
        <f>_xll.SNL.Clients.Office.Excel.Functions.SPG(A253, "IQ_PRIMARY_INDUSTRY")</f>
        <v>Building Products</v>
      </c>
      <c r="F253" s="9" t="str">
        <f>_xll.SNL.Clients.Office.Excel.Functions.SPG(A253, "NAICS_CODE", "Primary")</f>
        <v>33341 - Ventilation, Heating, Air-Conditioning, and Commercial Refrigeration Equipment Manufacturing</v>
      </c>
      <c r="G253" s="9" t="str">
        <f>_xll.SNL.Clients.Office.Excel.Functions.SPG(A253, "SP_TOPICTAG")</f>
        <v>Industrial Automation; Smart Building; Process Automation</v>
      </c>
      <c r="H253" s="5">
        <f>_xll.SNL.Clients.Office.Excel.Functions.SPG(A253, "SP_PCT_SHARES_OWNED_ALL_INSTITUTIONS")</f>
        <v>93.52</v>
      </c>
      <c r="I253" s="9" t="str">
        <f>_xll.SNL.Clients.Office.Excel.Functions.SPG(A253, "RD_CREDIT_RATING_GLOBAL", "Issuer Credit Rating", "Local Currency LT|0")</f>
        <v>BBB+</v>
      </c>
      <c r="J253" s="9" t="str">
        <f>_xll.SNL.Clients.Office.Excel.Functions.SPG(A253, "RD_CWOL_GLOBAL", "Issuer Credit Rating", "Local Currency LT|0")</f>
        <v>Stable</v>
      </c>
      <c r="K253" s="9" t="str">
        <f>_xll.SNL.Clients.Office.Excel.Functions.SPG(A253, "RD_RATING_ACTION_GLOBAL", "Issuer Credit Rating", "Local Currency LT|0")</f>
        <v>CreditWatch/Outlook (06/30/2021)</v>
      </c>
      <c r="L253" s="10">
        <f>_xll.SNL.Clients.Office.Excel.Functions.SPG(A253, "RD_LAST_REVIEW_DATE_GLOBAL", "Issuer Credit Rating", "Local Currency LT")</f>
        <v>45544</v>
      </c>
      <c r="M253" s="10">
        <f>_xll.SNL.Clients.Office.Excel.Functions.SPG(A253, "RD_CREDIT_RATING_DATE_GLOBAL", "Issuer Credit Rating", "Local Currency LT|0")</f>
        <v>42607</v>
      </c>
      <c r="N253" s="10">
        <f>_xll.SNL.Clients.Office.Excel.Functions.SPG(A253, "RD_CREDIT_WATCH_OUTLOOK_DATE_GLOBAL", "Issuer Credit Rating", "Local Currency LT|0")</f>
        <v>44377</v>
      </c>
    </row>
    <row r="254" spans="1:14">
      <c r="A254" s="11" t="s">
        <v>258</v>
      </c>
      <c r="B254" s="9" t="str">
        <f>_xll.SNL.Clients.Office.Excel.Functions.SPG(A254, "IQ_SECTOR")</f>
        <v>Financials</v>
      </c>
      <c r="C254" s="9" t="str">
        <f>_xll.SNL.Clients.Office.Excel.Functions.SPG(A254, "IQ_INDUSTRY_GROUP")</f>
        <v>Banks</v>
      </c>
      <c r="D254" s="9" t="str">
        <f>_xll.SNL.Clients.Office.Excel.Functions.SPG(A254, "IQ_INDUSTRY")</f>
        <v>Banks</v>
      </c>
      <c r="E254" s="9" t="str">
        <f>_xll.SNL.Clients.Office.Excel.Functions.SPG(A254, "IQ_PRIMARY_INDUSTRY")</f>
        <v>Diversified Banks</v>
      </c>
      <c r="F254" s="9" t="str">
        <f>_xll.SNL.Clients.Office.Excel.Functions.SPG(A254, "NAICS_CODE", "Primary")</f>
        <v>522110 - Commercial Banking</v>
      </c>
      <c r="G254" s="9" t="str">
        <f>_xll.SNL.Clients.Office.Excel.Functions.SPG(A254, "SP_TOPICTAG")</f>
        <v>Consumer Lending; Digital Brokerage; Onshore and Offshore Wind</v>
      </c>
      <c r="H254" s="5">
        <f>_xll.SNL.Clients.Office.Excel.Functions.SPG(A254, "SP_PCT_SHARES_OWNED_ALL_INSTITUTIONS")</f>
        <v>73.959999999999994</v>
      </c>
      <c r="I254" s="9" t="str">
        <f>_xll.SNL.Clients.Office.Excel.Functions.SPG(A254, "RD_CREDIT_RATING_GLOBAL", "Issuer Credit Rating", "Local Currency LT|0")</f>
        <v>A</v>
      </c>
      <c r="J254" s="9" t="str">
        <f>_xll.SNL.Clients.Office.Excel.Functions.SPG(A254, "RD_CWOL_GLOBAL", "Issuer Credit Rating", "Local Currency LT|0")</f>
        <v>Stable</v>
      </c>
      <c r="K254" s="9" t="str">
        <f>_xll.SNL.Clients.Office.Excel.Functions.SPG(A254, "RD_RATING_ACTION_GLOBAL", "Issuer Credit Rating", "Local Currency LT|0")</f>
        <v>Upgrade | CreditWatch/Outlook (11/15/2024)</v>
      </c>
      <c r="L254" s="10">
        <f>_xll.SNL.Clients.Office.Excel.Functions.SPG(A254, "RD_LAST_REVIEW_DATE_GLOBAL", "Issuer Credit Rating", "Local Currency LT")</f>
        <v>45611</v>
      </c>
      <c r="M254" s="10">
        <f>_xll.SNL.Clients.Office.Excel.Functions.SPG(A254, "RD_CREDIT_RATING_DATE_GLOBAL", "Issuer Credit Rating", "Local Currency LT|0")</f>
        <v>45611</v>
      </c>
      <c r="N254" s="10">
        <f>_xll.SNL.Clients.Office.Excel.Functions.SPG(A254, "RD_CREDIT_WATCH_OUTLOOK_DATE_GLOBAL", "Issuer Credit Rating", "Local Currency LT|0")</f>
        <v>45611</v>
      </c>
    </row>
    <row r="255" spans="1:14">
      <c r="A255" s="11" t="s">
        <v>259</v>
      </c>
      <c r="B255" s="9" t="str">
        <f>_xll.SNL.Clients.Office.Excel.Functions.SPG(A255, "IQ_SECTOR")</f>
        <v>Information Technology</v>
      </c>
      <c r="C255" s="9" t="str">
        <f>_xll.SNL.Clients.Office.Excel.Functions.SPG(A255, "IQ_INDUSTRY_GROUP")</f>
        <v>Technology Hardware and Equipment</v>
      </c>
      <c r="D255" s="9" t="str">
        <f>_xll.SNL.Clients.Office.Excel.Functions.SPG(A255, "IQ_INDUSTRY")</f>
        <v>Communications Equipment</v>
      </c>
      <c r="E255" s="9" t="str">
        <f>_xll.SNL.Clients.Office.Excel.Functions.SPG(A255, "IQ_PRIMARY_INDUSTRY")</f>
        <v>Communications Equipment</v>
      </c>
      <c r="F255" s="9" t="str">
        <f>_xll.SNL.Clients.Office.Excel.Functions.SPG(A255, "NAICS_CODE", "Primary")</f>
        <v>334290 - Other Communications Equipment Manufacturing</v>
      </c>
      <c r="G255" s="9" t="str">
        <f>_xll.SNL.Clients.Office.Excel.Functions.SPG(A255, "SP_TOPICTAG")</f>
        <v>Cloud Management; Cloud Infrastructure; Cloud Security; Process Automation; Network Security</v>
      </c>
      <c r="H255" s="5">
        <f>_xll.SNL.Clients.Office.Excel.Functions.SPG(A255, "SP_PCT_SHARES_OWNED_ALL_INSTITUTIONS")</f>
        <v>86.37</v>
      </c>
      <c r="I255" s="9" t="str">
        <f>_xll.SNL.Clients.Office.Excel.Functions.SPG(A255, "RD_CREDIT_RATING_GLOBAL", "Issuer Credit Rating", "Local Currency LT|0")</f>
        <v>BBB</v>
      </c>
      <c r="J255" s="9" t="str">
        <f>_xll.SNL.Clients.Office.Excel.Functions.SPG(A255, "RD_CWOL_GLOBAL", "Issuer Credit Rating", "Local Currency LT|0")</f>
        <v>Negative</v>
      </c>
      <c r="K255" s="9" t="str">
        <f>_xll.SNL.Clients.Office.Excel.Functions.SPG(A255, "RD_RATING_ACTION_GLOBAL", "Issuer Credit Rating", "Local Currency LT|0")</f>
        <v>CreditWatch/Outlook (01/12/2024)</v>
      </c>
      <c r="L255" s="10">
        <f>_xll.SNL.Clients.Office.Excel.Functions.SPG(A255, "RD_LAST_REVIEW_DATE_GLOBAL", "Issuer Credit Rating", "Local Currency LT")</f>
        <v>45678</v>
      </c>
      <c r="M255" s="10">
        <f>_xll.SNL.Clients.Office.Excel.Functions.SPG(A255, "RD_CREDIT_RATING_DATE_GLOBAL", "Issuer Credit Rating", "Local Currency LT|0")</f>
        <v>40602</v>
      </c>
      <c r="N255" s="10">
        <f>_xll.SNL.Clients.Office.Excel.Functions.SPG(A255, "RD_CREDIT_WATCH_OUTLOOK_DATE_GLOBAL", "Issuer Credit Rating", "Local Currency LT|0")</f>
        <v>45303</v>
      </c>
    </row>
    <row r="256" spans="1:14">
      <c r="A256" s="11" t="s">
        <v>260</v>
      </c>
      <c r="B256" s="9" t="str">
        <f>_xll.SNL.Clients.Office.Excel.Functions.SPG(A256, "IQ_SECTOR")</f>
        <v>Consumer Staples</v>
      </c>
      <c r="C256" s="9" t="str">
        <f>_xll.SNL.Clients.Office.Excel.Functions.SPG(A256, "IQ_INDUSTRY_GROUP")</f>
        <v>Food, Beverage and Tobacco</v>
      </c>
      <c r="D256" s="9" t="str">
        <f>_xll.SNL.Clients.Office.Excel.Functions.SPG(A256, "IQ_INDUSTRY")</f>
        <v>Food Products</v>
      </c>
      <c r="E256" s="9" t="str">
        <f>_xll.SNL.Clients.Office.Excel.Functions.SPG(A256, "IQ_PRIMARY_INDUSTRY")</f>
        <v>Packaged Foods and Meats</v>
      </c>
      <c r="F256" s="9" t="str">
        <f>_xll.SNL.Clients.Office.Excel.Functions.SPG(A256, "NAICS_CODE", "Primary")</f>
        <v>31191 - Snack Food Manufacturing</v>
      </c>
      <c r="G256" s="9" t="str">
        <f>_xll.SNL.Clients.Office.Excel.Functions.SPG(A256, "SP_TOPICTAG")</f>
        <v>Alternative Protein</v>
      </c>
      <c r="H256" s="5">
        <f>_xll.SNL.Clients.Office.Excel.Functions.SPG(A256, "SP_PCT_SHARES_OWNED_ALL_INSTITUTIONS")</f>
        <v>96.31</v>
      </c>
      <c r="I256" s="9" t="str">
        <f>_xll.SNL.Clients.Office.Excel.Functions.SPG(A256, "RD_CREDIT_RATING_GLOBAL", "Issuer Credit Rating", "Local Currency LT|0")</f>
        <v>NR</v>
      </c>
      <c r="J256" s="9" t="str">
        <f>_xll.SNL.Clients.Office.Excel.Functions.SPG(A256, "RD_CWOL_GLOBAL", "Issuer Credit Rating", "Local Currency LT|0")</f>
        <v>NR</v>
      </c>
      <c r="K256" s="9" t="str">
        <f>_xll.SNL.Clients.Office.Excel.Functions.SPG(A256, "RD_RATING_ACTION_GLOBAL", "Issuer Credit Rating", "Local Currency LT|0")</f>
        <v>Not Rated | CreditWatch/Outlook (02/15/2024)</v>
      </c>
      <c r="L256" s="10">
        <f>_xll.SNL.Clients.Office.Excel.Functions.SPG(A256, "RD_LAST_REVIEW_DATE_GLOBAL", "Issuer Credit Rating", "Local Currency LT")</f>
        <v>45337</v>
      </c>
      <c r="M256" s="10">
        <f>_xll.SNL.Clients.Office.Excel.Functions.SPG(A256, "RD_CREDIT_RATING_DATE_GLOBAL", "Issuer Credit Rating", "Local Currency LT|0")</f>
        <v>45337</v>
      </c>
      <c r="N256" s="10">
        <f>_xll.SNL.Clients.Office.Excel.Functions.SPG(A256, "RD_CREDIT_WATCH_OUTLOOK_DATE_GLOBAL", "Issuer Credit Rating", "Local Currency LT|0")</f>
        <v>45337</v>
      </c>
    </row>
    <row r="257" spans="1:14">
      <c r="A257" s="11" t="s">
        <v>261</v>
      </c>
      <c r="B257" s="9" t="str">
        <f>_xll.SNL.Clients.Office.Excel.Functions.SPG(A257, "IQ_SECTOR")</f>
        <v>Consumer Staples</v>
      </c>
      <c r="C257" s="9" t="str">
        <f>_xll.SNL.Clients.Office.Excel.Functions.SPG(A257, "IQ_INDUSTRY_GROUP")</f>
        <v>Household and Personal Products</v>
      </c>
      <c r="D257" s="9" t="str">
        <f>_xll.SNL.Clients.Office.Excel.Functions.SPG(A257, "IQ_INDUSTRY")</f>
        <v>Personal Care Products</v>
      </c>
      <c r="E257" s="9" t="str">
        <f>_xll.SNL.Clients.Office.Excel.Functions.SPG(A257, "IQ_PRIMARY_INDUSTRY")</f>
        <v>Personal Care Products</v>
      </c>
      <c r="F257" s="9" t="str">
        <f>_xll.SNL.Clients.Office.Excel.Functions.SPG(A257, "NAICS_CODE", "Primary")</f>
        <v>325620 - Toilet Preparation Manufacturing</v>
      </c>
      <c r="G257" s="9" t="str">
        <f>_xll.SNL.Clients.Office.Excel.Functions.SPG(A257, "SP_TOPICTAG")</f>
        <v>Addiction; Dermatology; Allergy</v>
      </c>
      <c r="H257" s="5">
        <f>_xll.SNL.Clients.Office.Excel.Functions.SPG(A257, "SP_PCT_SHARES_OWNED_ALL_INSTITUTIONS")</f>
        <v>100.39</v>
      </c>
      <c r="I257" s="9" t="str">
        <f>_xll.SNL.Clients.Office.Excel.Functions.SPG(A257, "RD_CREDIT_RATING_GLOBAL", "Issuer Credit Rating", "Local Currency LT|0")</f>
        <v>A</v>
      </c>
      <c r="J257" s="9" t="str">
        <f>_xll.SNL.Clients.Office.Excel.Functions.SPG(A257, "RD_CWOL_GLOBAL", "Issuer Credit Rating", "Local Currency LT|0")</f>
        <v>Stable</v>
      </c>
      <c r="K257" s="9" t="str">
        <f>_xll.SNL.Clients.Office.Excel.Functions.SPG(A257, "RD_RATING_ACTION_GLOBAL", "Issuer Credit Rating", "Local Currency LT|0")</f>
        <v>New Rating | CreditWatch/Outlook (04/07/2023)</v>
      </c>
      <c r="L257" s="10">
        <f>_xll.SNL.Clients.Office.Excel.Functions.SPG(A257, "RD_LAST_REVIEW_DATE_GLOBAL", "Issuer Credit Rating", "Local Currency LT")</f>
        <v>45407</v>
      </c>
      <c r="M257" s="10">
        <f>_xll.SNL.Clients.Office.Excel.Functions.SPG(A257, "RD_CREDIT_RATING_DATE_GLOBAL", "Issuer Credit Rating", "Local Currency LT|0")</f>
        <v>45023</v>
      </c>
      <c r="N257" s="10">
        <f>_xll.SNL.Clients.Office.Excel.Functions.SPG(A257, "RD_CREDIT_WATCH_OUTLOOK_DATE_GLOBAL", "Issuer Credit Rating", "Local Currency LT|0")</f>
        <v>45023</v>
      </c>
    </row>
    <row r="258" spans="1:14">
      <c r="A258" s="11" t="s">
        <v>262</v>
      </c>
      <c r="B258" s="9" t="str">
        <f>_xll.SNL.Clients.Office.Excel.Functions.SPG(A258, "IQ_SECTOR")</f>
        <v>Consumer Staples</v>
      </c>
      <c r="C258" s="9" t="str">
        <f>_xll.SNL.Clients.Office.Excel.Functions.SPG(A258, "IQ_INDUSTRY_GROUP")</f>
        <v>Food, Beverage and Tobacco</v>
      </c>
      <c r="D258" s="9" t="str">
        <f>_xll.SNL.Clients.Office.Excel.Functions.SPG(A258, "IQ_INDUSTRY")</f>
        <v>Beverages</v>
      </c>
      <c r="E258" s="9" t="str">
        <f>_xll.SNL.Clients.Office.Excel.Functions.SPG(A258, "IQ_PRIMARY_INDUSTRY")</f>
        <v>Soft Drinks and Non-alcoholic Beverages</v>
      </c>
      <c r="F258" s="9" t="str">
        <f>_xll.SNL.Clients.Office.Excel.Functions.SPG(A258, "NAICS_CODE", "Primary")</f>
        <v>311920 - Coffee and Tea Manufacturing</v>
      </c>
      <c r="G258" s="9" t="str">
        <f>_xll.SNL.Clients.Office.Excel.Functions.SPG(A258, "SP_TOPICTAG")</f>
        <v>Coffee; Organic</v>
      </c>
      <c r="H258" s="5">
        <f>_xll.SNL.Clients.Office.Excel.Functions.SPG(A258, "SP_PCT_SHARES_OWNED_ALL_INSTITUTIONS")</f>
        <v>75.099999999999994</v>
      </c>
      <c r="I258" s="9" t="str">
        <f>_xll.SNL.Clients.Office.Excel.Functions.SPG(A258, "RD_CREDIT_RATING_GLOBAL", "Issuer Credit Rating", "Local Currency LT|0")</f>
        <v>BBB</v>
      </c>
      <c r="J258" s="9" t="str">
        <f>_xll.SNL.Clients.Office.Excel.Functions.SPG(A258, "RD_CWOL_GLOBAL", "Issuer Credit Rating", "Local Currency LT|0")</f>
        <v>Stable</v>
      </c>
      <c r="K258" s="9" t="str">
        <f>_xll.SNL.Clients.Office.Excel.Functions.SPG(A258, "RD_RATING_ACTION_GLOBAL", "Issuer Credit Rating", "Local Currency LT|0")</f>
        <v>Downgrade | CreditWatch/Outlook (05/14/2018)</v>
      </c>
      <c r="L258" s="10">
        <f>_xll.SNL.Clients.Office.Excel.Functions.SPG(A258, "RD_LAST_REVIEW_DATE_GLOBAL", "Issuer Credit Rating", "Local Currency LT")</f>
        <v>45399</v>
      </c>
      <c r="M258" s="10">
        <f>_xll.SNL.Clients.Office.Excel.Functions.SPG(A258, "RD_CREDIT_RATING_DATE_GLOBAL", "Issuer Credit Rating", "Local Currency LT|0")</f>
        <v>43234</v>
      </c>
      <c r="N258" s="10">
        <f>_xll.SNL.Clients.Office.Excel.Functions.SPG(A258, "RD_CREDIT_WATCH_OUTLOOK_DATE_GLOBAL", "Issuer Credit Rating", "Local Currency LT|0")</f>
        <v>43234</v>
      </c>
    </row>
    <row r="259" spans="1:14">
      <c r="A259" s="11" t="s">
        <v>263</v>
      </c>
      <c r="B259" s="9" t="str">
        <f>_xll.SNL.Clients.Office.Excel.Functions.SPG(A259, "IQ_SECTOR")</f>
        <v>Financials</v>
      </c>
      <c r="C259" s="9" t="str">
        <f>_xll.SNL.Clients.Office.Excel.Functions.SPG(A259, "IQ_INDUSTRY_GROUP")</f>
        <v>Banks</v>
      </c>
      <c r="D259" s="9" t="str">
        <f>_xll.SNL.Clients.Office.Excel.Functions.SPG(A259, "IQ_INDUSTRY")</f>
        <v>Banks</v>
      </c>
      <c r="E259" s="9" t="str">
        <f>_xll.SNL.Clients.Office.Excel.Functions.SPG(A259, "IQ_PRIMARY_INDUSTRY")</f>
        <v>Diversified Banks</v>
      </c>
      <c r="F259" s="9" t="str">
        <f>_xll.SNL.Clients.Office.Excel.Functions.SPG(A259, "NAICS_CODE", "Primary")</f>
        <v>522110 - Commercial Banking</v>
      </c>
      <c r="G259" s="9" t="str">
        <f>_xll.SNL.Clients.Office.Excel.Functions.SPG(A259, "SP_TOPICTAG")</f>
        <v>Consumer Lending; Digital Brokerage</v>
      </c>
      <c r="H259" s="5">
        <f>_xll.SNL.Clients.Office.Excel.Functions.SPG(A259, "SP_PCT_SHARES_OWNED_ALL_INSTITUTIONS")</f>
        <v>72.14</v>
      </c>
      <c r="I259" s="9" t="str">
        <f>_xll.SNL.Clients.Office.Excel.Functions.SPG(A259, "RD_CREDIT_RATING_GLOBAL", "Issuer Credit Rating", "Local Currency LT|0")</f>
        <v>BBB</v>
      </c>
      <c r="J259" s="9" t="str">
        <f>_xll.SNL.Clients.Office.Excel.Functions.SPG(A259, "RD_CWOL_GLOBAL", "Issuer Credit Rating", "Local Currency LT|0")</f>
        <v>Stable</v>
      </c>
      <c r="K259" s="9" t="str">
        <f>_xll.SNL.Clients.Office.Excel.Functions.SPG(A259, "RD_RATING_ACTION_GLOBAL", "Issuer Credit Rating", "Local Currency LT|0")</f>
        <v>Downgrade | CreditWatch/Outlook (08/21/2023)</v>
      </c>
      <c r="L259" s="10">
        <f>_xll.SNL.Clients.Office.Excel.Functions.SPG(A259, "RD_LAST_REVIEW_DATE_GLOBAL", "Issuer Credit Rating", "Local Currency LT")</f>
        <v>45467</v>
      </c>
      <c r="M259" s="10">
        <f>_xll.SNL.Clients.Office.Excel.Functions.SPG(A259, "RD_CREDIT_RATING_DATE_GLOBAL", "Issuer Credit Rating", "Local Currency LT|0")</f>
        <v>45159</v>
      </c>
      <c r="N259" s="10">
        <f>_xll.SNL.Clients.Office.Excel.Functions.SPG(A259, "RD_CREDIT_WATCH_OUTLOOK_DATE_GLOBAL", "Issuer Credit Rating", "Local Currency LT|0")</f>
        <v>45159</v>
      </c>
    </row>
    <row r="260" spans="1:14">
      <c r="A260" s="11" t="s">
        <v>264</v>
      </c>
      <c r="B260" s="9" t="str">
        <f>_xll.SNL.Clients.Office.Excel.Functions.SPG(A260, "IQ_SECTOR")</f>
        <v>Information Technology</v>
      </c>
      <c r="C260" s="9" t="str">
        <f>_xll.SNL.Clients.Office.Excel.Functions.SPG(A260, "IQ_INDUSTRY_GROUP")</f>
        <v>Technology Hardware and Equipment</v>
      </c>
      <c r="D260" s="9" t="str">
        <f>_xll.SNL.Clients.Office.Excel.Functions.SPG(A260, "IQ_INDUSTRY")</f>
        <v>Electronic Equipment, Instruments and Components</v>
      </c>
      <c r="E260" s="9" t="str">
        <f>_xll.SNL.Clients.Office.Excel.Functions.SPG(A260, "IQ_PRIMARY_INDUSTRY")</f>
        <v>Electronic Equipment and Instruments</v>
      </c>
      <c r="F260" s="9" t="str">
        <f>_xll.SNL.Clients.Office.Excel.Functions.SPG(A260, "NAICS_CODE", "Primary")</f>
        <v>33451 - Navigational, Measuring, Electromedical, and Control Instruments Manufacturing</v>
      </c>
      <c r="G260" s="9" t="str">
        <f>_xll.SNL.Clients.Office.Excel.Functions.SPG(A260, "SP_TOPICTAG")</f>
        <v>Software Development; Simulation; Encryption; Process Automation; Network Security; Artificial Intelligence</v>
      </c>
      <c r="H260" s="5">
        <f>_xll.SNL.Clients.Office.Excel.Functions.SPG(A260, "SP_PCT_SHARES_OWNED_ALL_INSTITUTIONS")</f>
        <v>87.62</v>
      </c>
      <c r="I260" s="9" t="str">
        <f>_xll.SNL.Clients.Office.Excel.Functions.SPG(A260, "RD_CREDIT_RATING_GLOBAL", "Issuer Credit Rating", "Local Currency LT|0")</f>
        <v>BBB</v>
      </c>
      <c r="J260" s="9" t="str">
        <f>_xll.SNL.Clients.Office.Excel.Functions.SPG(A260, "RD_CWOL_GLOBAL", "Issuer Credit Rating", "Local Currency LT|0")</f>
        <v>Stable</v>
      </c>
      <c r="K260" s="9" t="str">
        <f>_xll.SNL.Clients.Office.Excel.Functions.SPG(A260, "RD_RATING_ACTION_GLOBAL", "Issuer Credit Rating", "Local Currency LT|0")</f>
        <v>Upgrade | CreditWatch/Outlook (08/07/2019)</v>
      </c>
      <c r="L260" s="10">
        <f>_xll.SNL.Clients.Office.Excel.Functions.SPG(A260, "RD_LAST_REVIEW_DATE_GLOBAL", "Issuer Credit Rating", "Local Currency LT")</f>
        <v>45406</v>
      </c>
      <c r="M260" s="10">
        <f>_xll.SNL.Clients.Office.Excel.Functions.SPG(A260, "RD_CREDIT_RATING_DATE_GLOBAL", "Issuer Credit Rating", "Local Currency LT|0")</f>
        <v>43684</v>
      </c>
      <c r="N260" s="10">
        <f>_xll.SNL.Clients.Office.Excel.Functions.SPG(A260, "RD_CREDIT_WATCH_OUTLOOK_DATE_GLOBAL", "Issuer Credit Rating", "Local Currency LT|0")</f>
        <v>43684</v>
      </c>
    </row>
    <row r="261" spans="1:14">
      <c r="A261" s="11" t="s">
        <v>265</v>
      </c>
      <c r="B261" s="9" t="str">
        <f>_xll.SNL.Clients.Office.Excel.Functions.SPG(A261, "IQ_SECTOR")</f>
        <v>Consumer Staples</v>
      </c>
      <c r="C261" s="9" t="str">
        <f>_xll.SNL.Clients.Office.Excel.Functions.SPG(A261, "IQ_INDUSTRY_GROUP")</f>
        <v>Household and Personal Products</v>
      </c>
      <c r="D261" s="9" t="str">
        <f>_xll.SNL.Clients.Office.Excel.Functions.SPG(A261, "IQ_INDUSTRY")</f>
        <v>Household Products</v>
      </c>
      <c r="E261" s="9" t="str">
        <f>_xll.SNL.Clients.Office.Excel.Functions.SPG(A261, "IQ_PRIMARY_INDUSTRY")</f>
        <v>Household Products</v>
      </c>
      <c r="F261" s="9" t="str">
        <f>_xll.SNL.Clients.Office.Excel.Functions.SPG(A261, "NAICS_CODE", "Primary")</f>
        <v>322291 - Sanitary Paper Product Manufacturing</v>
      </c>
      <c r="G261" s="9" t="str">
        <f>_xll.SNL.Clients.Office.Excel.Functions.SPG(A261, "SP_TOPICTAG")</f>
        <v>Biomass Energy</v>
      </c>
      <c r="H261" s="5">
        <f>_xll.SNL.Clients.Office.Excel.Functions.SPG(A261, "SP_PCT_SHARES_OWNED_ALL_INSTITUTIONS")</f>
        <v>79.77</v>
      </c>
      <c r="I261" s="9" t="str">
        <f>_xll.SNL.Clients.Office.Excel.Functions.SPG(A261, "RD_CREDIT_RATING_GLOBAL", "Issuer Credit Rating", "Local Currency LT|0")</f>
        <v>A</v>
      </c>
      <c r="J261" s="9" t="str">
        <f>_xll.SNL.Clients.Office.Excel.Functions.SPG(A261, "RD_CWOL_GLOBAL", "Issuer Credit Rating", "Local Currency LT|0")</f>
        <v>Stable</v>
      </c>
      <c r="K261" s="9" t="str">
        <f>_xll.SNL.Clients.Office.Excel.Functions.SPG(A261, "RD_RATING_ACTION_GLOBAL", "Issuer Credit Rating", "Local Currency LT|0")</f>
        <v>CreditWatch/Outlook (09/05/2023)</v>
      </c>
      <c r="L261" s="10">
        <f>_xll.SNL.Clients.Office.Excel.Functions.SPG(A261, "RD_LAST_REVIEW_DATE_GLOBAL", "Issuer Credit Rating", "Local Currency LT")</f>
        <v>45572</v>
      </c>
      <c r="M261" s="10">
        <f>_xll.SNL.Clients.Office.Excel.Functions.SPG(A261, "RD_CREDIT_RATING_DATE_GLOBAL", "Issuer Credit Rating", "Local Currency LT|0")</f>
        <v>39679</v>
      </c>
      <c r="N261" s="10">
        <f>_xll.SNL.Clients.Office.Excel.Functions.SPG(A261, "RD_CREDIT_WATCH_OUTLOOK_DATE_GLOBAL", "Issuer Credit Rating", "Local Currency LT|0")</f>
        <v>45174</v>
      </c>
    </row>
    <row r="262" spans="1:14">
      <c r="A262" s="11" t="s">
        <v>266</v>
      </c>
      <c r="B262" s="9" t="str">
        <f>_xll.SNL.Clients.Office.Excel.Functions.SPG(A262, "IQ_SECTOR")</f>
        <v>Real Estate</v>
      </c>
      <c r="C262" s="9" t="str">
        <f>_xll.SNL.Clients.Office.Excel.Functions.SPG(A262, "IQ_INDUSTRY_GROUP")</f>
        <v>Equity Real Estate Investment Trusts (REITs)</v>
      </c>
      <c r="D262" s="9" t="str">
        <f>_xll.SNL.Clients.Office.Excel.Functions.SPG(A262, "IQ_INDUSTRY")</f>
        <v>Retail REITs</v>
      </c>
      <c r="E262" s="9" t="str">
        <f>_xll.SNL.Clients.Office.Excel.Functions.SPG(A262, "IQ_PRIMARY_INDUSTRY")</f>
        <v>Retail REITs</v>
      </c>
      <c r="F262" s="9" t="str">
        <f>_xll.SNL.Clients.Office.Excel.Functions.SPG(A262, "NAICS_CODE", "Primary")</f>
        <v>531110 - Lessors of Residential Buildings and Dwellings</v>
      </c>
      <c r="G262" s="9" t="str">
        <f>_xll.SNL.Clients.Office.Excel.Functions.SPG(A262, "SP_TOPICTAG")</f>
        <v/>
      </c>
      <c r="H262" s="5">
        <f>_xll.SNL.Clients.Office.Excel.Functions.SPG(A262, "SP_PCT_SHARES_OWNED_ALL_INSTITUTIONS")</f>
        <v>92.84</v>
      </c>
      <c r="I262" s="9" t="str">
        <f>_xll.SNL.Clients.Office.Excel.Functions.SPG(A262, "RD_CREDIT_RATING_GLOBAL", "Issuer Credit Rating", "Local Currency LT|0")</f>
        <v>BBB+</v>
      </c>
      <c r="J262" s="9" t="str">
        <f>_xll.SNL.Clients.Office.Excel.Functions.SPG(A262, "RD_CWOL_GLOBAL", "Issuer Credit Rating", "Local Currency LT|0")</f>
        <v>Positive</v>
      </c>
      <c r="K262" s="9" t="str">
        <f>_xll.SNL.Clients.Office.Excel.Functions.SPG(A262, "RD_RATING_ACTION_GLOBAL", "Issuer Credit Rating", "Local Currency LT|0")</f>
        <v>CreditWatch/Outlook (09/11/2024)</v>
      </c>
      <c r="L262" s="10">
        <f>_xll.SNL.Clients.Office.Excel.Functions.SPG(A262, "RD_LAST_REVIEW_DATE_GLOBAL", "Issuer Credit Rating", "Local Currency LT")</f>
        <v>45546</v>
      </c>
      <c r="M262" s="10">
        <f>_xll.SNL.Clients.Office.Excel.Functions.SPG(A262, "RD_CREDIT_RATING_DATE_GLOBAL", "Issuer Credit Rating", "Local Currency LT|0")</f>
        <v>44932</v>
      </c>
      <c r="N262" s="10">
        <f>_xll.SNL.Clients.Office.Excel.Functions.SPG(A262, "RD_CREDIT_WATCH_OUTLOOK_DATE_GLOBAL", "Issuer Credit Rating", "Local Currency LT|0")</f>
        <v>45546</v>
      </c>
    </row>
    <row r="263" spans="1:14">
      <c r="A263" s="11" t="s">
        <v>267</v>
      </c>
      <c r="B263" s="9" t="str">
        <f>_xll.SNL.Clients.Office.Excel.Functions.SPG(A263, "IQ_SECTOR")</f>
        <v>Energy</v>
      </c>
      <c r="C263" s="9" t="str">
        <f>_xll.SNL.Clients.Office.Excel.Functions.SPG(A263, "IQ_INDUSTRY_GROUP")</f>
        <v>Energy</v>
      </c>
      <c r="D263" s="9" t="str">
        <f>_xll.SNL.Clients.Office.Excel.Functions.SPG(A263, "IQ_INDUSTRY")</f>
        <v>Oil, Gas and Consumable Fuels</v>
      </c>
      <c r="E263" s="9" t="str">
        <f>_xll.SNL.Clients.Office.Excel.Functions.SPG(A263, "IQ_PRIMARY_INDUSTRY")</f>
        <v>Oil and Gas Storage and Transportation</v>
      </c>
      <c r="F263" s="9" t="str">
        <f>_xll.SNL.Clients.Office.Excel.Functions.SPG(A263, "NAICS_CODE", "Primary")</f>
        <v>486210 - Pipeline Transportation of Natural Gas</v>
      </c>
      <c r="G263" s="9" t="str">
        <f>_xll.SNL.Clients.Office.Excel.Functions.SPG(A263, "SP_TOPICTAG")</f>
        <v>Clean Energy; Energy Storage; Freight Service; Marine Transportation</v>
      </c>
      <c r="H263" s="5">
        <f>_xll.SNL.Clients.Office.Excel.Functions.SPG(A263, "SP_PCT_SHARES_OWNED_ALL_INSTITUTIONS")</f>
        <v>67.12</v>
      </c>
      <c r="I263" s="9" t="str">
        <f>_xll.SNL.Clients.Office.Excel.Functions.SPG(A263, "RD_CREDIT_RATING_GLOBAL", "Issuer Credit Rating", "Local Currency LT|0")</f>
        <v>BBB</v>
      </c>
      <c r="J263" s="9" t="str">
        <f>_xll.SNL.Clients.Office.Excel.Functions.SPG(A263, "RD_CWOL_GLOBAL", "Issuer Credit Rating", "Local Currency LT|0")</f>
        <v>Stable</v>
      </c>
      <c r="K263" s="9" t="str">
        <f>_xll.SNL.Clients.Office.Excel.Functions.SPG(A263, "RD_RATING_ACTION_GLOBAL", "Issuer Credit Rating", "Local Currency LT|0")</f>
        <v>Upgrade | CreditWatch/Outlook (01/07/2019)</v>
      </c>
      <c r="L263" s="10">
        <f>_xll.SNL.Clients.Office.Excel.Functions.SPG(A263, "RD_LAST_REVIEW_DATE_GLOBAL", "Issuer Credit Rating", "Local Currency LT")</f>
        <v>45412</v>
      </c>
      <c r="M263" s="10">
        <f>_xll.SNL.Clients.Office.Excel.Functions.SPG(A263, "RD_CREDIT_RATING_DATE_GLOBAL", "Issuer Credit Rating", "Local Currency LT|0")</f>
        <v>43472</v>
      </c>
      <c r="N263" s="10">
        <f>_xll.SNL.Clients.Office.Excel.Functions.SPG(A263, "RD_CREDIT_WATCH_OUTLOOK_DATE_GLOBAL", "Issuer Credit Rating", "Local Currency LT|0")</f>
        <v>43472</v>
      </c>
    </row>
    <row r="264" spans="1:14">
      <c r="A264" s="11" t="s">
        <v>268</v>
      </c>
      <c r="B264" s="9" t="str">
        <f>_xll.SNL.Clients.Office.Excel.Functions.SPG(A264, "IQ_SECTOR")</f>
        <v>Financials</v>
      </c>
      <c r="C264" s="9" t="str">
        <f>_xll.SNL.Clients.Office.Excel.Functions.SPG(A264, "IQ_INDUSTRY_GROUP")</f>
        <v>Financial Services</v>
      </c>
      <c r="D264" s="9" t="str">
        <f>_xll.SNL.Clients.Office.Excel.Functions.SPG(A264, "IQ_INDUSTRY")</f>
        <v>Capital Markets</v>
      </c>
      <c r="E264" s="9" t="str">
        <f>_xll.SNL.Clients.Office.Excel.Functions.SPG(A264, "IQ_PRIMARY_INDUSTRY")</f>
        <v>Asset Management and Custody Banks</v>
      </c>
      <c r="F264" s="9" t="str">
        <f>_xll.SNL.Clients.Office.Excel.Functions.SPG(A264, "NAICS_CODE", "Primary")</f>
        <v>523940 - Portfolio Management and Investment Advice</v>
      </c>
      <c r="G264" s="9" t="str">
        <f>_xll.SNL.Clients.Office.Excel.Functions.SPG(A264, "SP_TOPICTAG")</f>
        <v/>
      </c>
      <c r="H264" s="5">
        <f>_xll.SNL.Clients.Office.Excel.Functions.SPG(A264, "SP_PCT_SHARES_OWNED_ALL_INSTITUTIONS")</f>
        <v>61.59</v>
      </c>
      <c r="I264" s="9" t="str">
        <f>_xll.SNL.Clients.Office.Excel.Functions.SPG(A264, "RD_CREDIT_RATING_GLOBAL", "Issuer Credit Rating", "Local Currency LT|0")</f>
        <v>A</v>
      </c>
      <c r="J264" s="9" t="str">
        <f>_xll.SNL.Clients.Office.Excel.Functions.SPG(A264, "RD_CWOL_GLOBAL", "Issuer Credit Rating", "Local Currency LT|0")</f>
        <v>Stable</v>
      </c>
      <c r="K264" s="9" t="str">
        <f>_xll.SNL.Clients.Office.Excel.Functions.SPG(A264, "RD_RATING_ACTION_GLOBAL", "Issuer Credit Rating", "Local Currency LT|0")</f>
        <v>CreditWatch/Outlook (02/03/2021)</v>
      </c>
      <c r="L264" s="10">
        <f>_xll.SNL.Clients.Office.Excel.Functions.SPG(A264, "RD_LAST_REVIEW_DATE_GLOBAL", "Issuer Credit Rating", "Local Currency LT")</f>
        <v>45674</v>
      </c>
      <c r="M264" s="10">
        <f>_xll.SNL.Clients.Office.Excel.Functions.SPG(A264, "RD_CREDIT_RATING_DATE_GLOBAL", "Issuer Credit Rating", "Local Currency LT|0")</f>
        <v>41625</v>
      </c>
      <c r="N264" s="10">
        <f>_xll.SNL.Clients.Office.Excel.Functions.SPG(A264, "RD_CREDIT_WATCH_OUTLOOK_DATE_GLOBAL", "Issuer Credit Rating", "Local Currency LT|0")</f>
        <v>44230</v>
      </c>
    </row>
    <row r="265" spans="1:14">
      <c r="A265" s="11" t="s">
        <v>269</v>
      </c>
      <c r="B265" s="9" t="str">
        <f>_xll.SNL.Clients.Office.Excel.Functions.SPG(A265, "IQ_SECTOR")</f>
        <v>Information Technology</v>
      </c>
      <c r="C265" s="9" t="str">
        <f>_xll.SNL.Clients.Office.Excel.Functions.SPG(A265, "IQ_INDUSTRY_GROUP")</f>
        <v>Semiconductors and Semiconductor Equipment</v>
      </c>
      <c r="D265" s="9" t="str">
        <f>_xll.SNL.Clients.Office.Excel.Functions.SPG(A265, "IQ_INDUSTRY")</f>
        <v>Semiconductors and Semiconductor Equipment</v>
      </c>
      <c r="E265" s="9" t="str">
        <f>_xll.SNL.Clients.Office.Excel.Functions.SPG(A265, "IQ_PRIMARY_INDUSTRY")</f>
        <v>Semiconductor Materials and Equipment</v>
      </c>
      <c r="F265" s="9" t="str">
        <f>_xll.SNL.Clients.Office.Excel.Functions.SPG(A265, "NAICS_CODE", "Primary")</f>
        <v>333242 - Semiconductor Machinery Manufacturing</v>
      </c>
      <c r="G265" s="9" t="str">
        <f>_xll.SNL.Clients.Office.Excel.Functions.SPG(A265, "SP_TOPICTAG")</f>
        <v>Sensors; 3D Printing; Artificial Intelligence</v>
      </c>
      <c r="H265" s="5">
        <f>_xll.SNL.Clients.Office.Excel.Functions.SPG(A265, "SP_PCT_SHARES_OWNED_ALL_INSTITUTIONS")</f>
        <v>88.92</v>
      </c>
      <c r="I265" s="9" t="str">
        <f>_xll.SNL.Clients.Office.Excel.Functions.SPG(A265, "RD_CREDIT_RATING_GLOBAL", "Issuer Credit Rating", "Local Currency LT|0")</f>
        <v>A-</v>
      </c>
      <c r="J265" s="9" t="str">
        <f>_xll.SNL.Clients.Office.Excel.Functions.SPG(A265, "RD_CWOL_GLOBAL", "Issuer Credit Rating", "Local Currency LT|0")</f>
        <v>Stable</v>
      </c>
      <c r="K265" s="9" t="str">
        <f>_xll.SNL.Clients.Office.Excel.Functions.SPG(A265, "RD_RATING_ACTION_GLOBAL", "Issuer Credit Rating", "Local Currency LT|0")</f>
        <v>Upgrade | CreditWatch/Outlook (06/21/2022)</v>
      </c>
      <c r="L265" s="10">
        <f>_xll.SNL.Clients.Office.Excel.Functions.SPG(A265, "RD_LAST_REVIEW_DATE_GLOBAL", "Issuer Credit Rating", "Local Currency LT")</f>
        <v>45399</v>
      </c>
      <c r="M265" s="10">
        <f>_xll.SNL.Clients.Office.Excel.Functions.SPG(A265, "RD_CREDIT_RATING_DATE_GLOBAL", "Issuer Credit Rating", "Local Currency LT|0")</f>
        <v>44733</v>
      </c>
      <c r="N265" s="10">
        <f>_xll.SNL.Clients.Office.Excel.Functions.SPG(A265, "RD_CREDIT_WATCH_OUTLOOK_DATE_GLOBAL", "Issuer Credit Rating", "Local Currency LT|0")</f>
        <v>44733</v>
      </c>
    </row>
    <row r="266" spans="1:14">
      <c r="A266" s="11" t="s">
        <v>270</v>
      </c>
      <c r="B266" s="9" t="str">
        <f>_xll.SNL.Clients.Office.Excel.Functions.SPG(A266, "IQ_SECTOR")</f>
        <v>Industrials</v>
      </c>
      <c r="C266" s="9" t="str">
        <f>_xll.SNL.Clients.Office.Excel.Functions.SPG(A266, "IQ_INDUSTRY_GROUP")</f>
        <v>Capital Goods</v>
      </c>
      <c r="D266" s="9" t="str">
        <f>_xll.SNL.Clients.Office.Excel.Functions.SPG(A266, "IQ_INDUSTRY")</f>
        <v>Aerospace and Defense</v>
      </c>
      <c r="E266" s="9" t="str">
        <f>_xll.SNL.Clients.Office.Excel.Functions.SPG(A266, "IQ_PRIMARY_INDUSTRY")</f>
        <v>Aerospace and Defense</v>
      </c>
      <c r="F266" s="9" t="str">
        <f>_xll.SNL.Clients.Office.Excel.Functions.SPG(A266, "NAICS_CODE", "Primary")</f>
        <v>334511 - Search, Detection, Navigation, Guidance, Aeronautical, and Nautical System and Instrument Manufacturing</v>
      </c>
      <c r="G266" s="9" t="str">
        <f>_xll.SNL.Clients.Office.Excel.Functions.SPG(A266, "SP_TOPICTAG")</f>
        <v>Computer Vision; Fleet Management; Industrial Automation; Navigation; Physical Security; Sensors; Process Automation</v>
      </c>
      <c r="H266" s="5">
        <f>_xll.SNL.Clients.Office.Excel.Functions.SPG(A266, "SP_PCT_SHARES_OWNED_ALL_INSTITUTIONS")</f>
        <v>86.03</v>
      </c>
      <c r="I266" s="9" t="str">
        <f>_xll.SNL.Clients.Office.Excel.Functions.SPG(A266, "RD_CREDIT_RATING_GLOBAL", "Issuer Credit Rating", "Local Currency LT|0")</f>
        <v>BBB</v>
      </c>
      <c r="J266" s="9" t="str">
        <f>_xll.SNL.Clients.Office.Excel.Functions.SPG(A266, "RD_CWOL_GLOBAL", "Issuer Credit Rating", "Local Currency LT|0")</f>
        <v>Stable</v>
      </c>
      <c r="K266" s="9" t="str">
        <f>_xll.SNL.Clients.Office.Excel.Functions.SPG(A266, "RD_RATING_ACTION_GLOBAL", "Issuer Credit Rating", "Local Currency LT|0")</f>
        <v>CreditWatch/Outlook (08/20/2024)</v>
      </c>
      <c r="L266" s="10">
        <f>_xll.SNL.Clients.Office.Excel.Functions.SPG(A266, "RD_LAST_REVIEW_DATE_GLOBAL", "Issuer Credit Rating", "Local Currency LT")</f>
        <v>45524</v>
      </c>
      <c r="M266" s="10">
        <f>_xll.SNL.Clients.Office.Excel.Functions.SPG(A266, "RD_CREDIT_RATING_DATE_GLOBAL", "Issuer Credit Rating", "Local Currency LT|0")</f>
        <v>43647</v>
      </c>
      <c r="N266" s="10">
        <f>_xll.SNL.Clients.Office.Excel.Functions.SPG(A266, "RD_CREDIT_WATCH_OUTLOOK_DATE_GLOBAL", "Issuer Credit Rating", "Local Currency LT|0")</f>
        <v>45524</v>
      </c>
    </row>
    <row r="267" spans="1:14">
      <c r="A267" s="11" t="s">
        <v>271</v>
      </c>
      <c r="B267" s="9" t="str">
        <f>_xll.SNL.Clients.Office.Excel.Functions.SPG(A267, "IQ_SECTOR")</f>
        <v>Health Care</v>
      </c>
      <c r="C267" s="9" t="str">
        <f>_xll.SNL.Clients.Office.Excel.Functions.SPG(A267, "IQ_INDUSTRY_GROUP")</f>
        <v>Health Care Equipment and Services</v>
      </c>
      <c r="D267" s="9" t="str">
        <f>_xll.SNL.Clients.Office.Excel.Functions.SPG(A267, "IQ_INDUSTRY")</f>
        <v>Health Care Providers and Services</v>
      </c>
      <c r="E267" s="9" t="str">
        <f>_xll.SNL.Clients.Office.Excel.Functions.SPG(A267, "IQ_PRIMARY_INDUSTRY")</f>
        <v>Health Care Services</v>
      </c>
      <c r="F267" s="9" t="str">
        <f>_xll.SNL.Clients.Office.Excel.Functions.SPG(A267, "NAICS_CODE", "Primary")</f>
        <v>621511 - Medical Laboratories</v>
      </c>
      <c r="G267" s="9" t="str">
        <f>_xll.SNL.Clients.Office.Excel.Functions.SPG(A267, "SP_TOPICTAG")</f>
        <v>Health Diagnostics; Genetics; Cardiovascular; Chronic Diseases; Endocrinology; Infectious Diseases; Oncology</v>
      </c>
      <c r="H267" s="5">
        <f>_xll.SNL.Clients.Office.Excel.Functions.SPG(A267, "SP_PCT_SHARES_OWNED_ALL_INSTITUTIONS")</f>
        <v>95.03</v>
      </c>
      <c r="I267" s="9" t="str">
        <f>_xll.SNL.Clients.Office.Excel.Functions.SPG(A267, "RD_CREDIT_RATING_GLOBAL", "Issuer Credit Rating", "Local Currency LT|0")</f>
        <v>BBB</v>
      </c>
      <c r="J267" s="9" t="str">
        <f>_xll.SNL.Clients.Office.Excel.Functions.SPG(A267, "RD_CWOL_GLOBAL", "Issuer Credit Rating", "Local Currency LT|0")</f>
        <v>Stable</v>
      </c>
      <c r="K267" s="9" t="str">
        <f>_xll.SNL.Clients.Office.Excel.Functions.SPG(A267, "RD_RATING_ACTION_GLOBAL", "Issuer Credit Rating", "Local Currency LT|0")</f>
        <v>Downgrade | CreditWatch/Outlook (01/21/2015)</v>
      </c>
      <c r="L267" s="10">
        <f>_xll.SNL.Clients.Office.Excel.Functions.SPG(A267, "RD_LAST_REVIEW_DATE_GLOBAL", "Issuer Credit Rating", "Local Currency LT")</f>
        <v>45512</v>
      </c>
      <c r="M267" s="10">
        <f>_xll.SNL.Clients.Office.Excel.Functions.SPG(A267, "RD_CREDIT_RATING_DATE_GLOBAL", "Issuer Credit Rating", "Local Currency LT|0")</f>
        <v>42025</v>
      </c>
      <c r="N267" s="10">
        <f>_xll.SNL.Clients.Office.Excel.Functions.SPG(A267, "RD_CREDIT_WATCH_OUTLOOK_DATE_GLOBAL", "Issuer Credit Rating", "Local Currency LT|0")</f>
        <v>42025</v>
      </c>
    </row>
    <row r="268" spans="1:14">
      <c r="A268" s="11" t="s">
        <v>272</v>
      </c>
      <c r="B268" s="9" t="str">
        <f>_xll.SNL.Clients.Office.Excel.Functions.SPG(A268, "IQ_SECTOR")</f>
        <v>Information Technology</v>
      </c>
      <c r="C268" s="9" t="str">
        <f>_xll.SNL.Clients.Office.Excel.Functions.SPG(A268, "IQ_INDUSTRY_GROUP")</f>
        <v>Semiconductors and Semiconductor Equipment</v>
      </c>
      <c r="D268" s="9" t="str">
        <f>_xll.SNL.Clients.Office.Excel.Functions.SPG(A268, "IQ_INDUSTRY")</f>
        <v>Semiconductors and Semiconductor Equipment</v>
      </c>
      <c r="E268" s="9" t="str">
        <f>_xll.SNL.Clients.Office.Excel.Functions.SPG(A268, "IQ_PRIMARY_INDUSTRY")</f>
        <v>Semiconductor Materials and Equipment</v>
      </c>
      <c r="F268" s="9" t="str">
        <f>_xll.SNL.Clients.Office.Excel.Functions.SPG(A268, "NAICS_CODE", "Primary")</f>
        <v>333242 - Semiconductor Machinery Manufacturing</v>
      </c>
      <c r="G268" s="9" t="str">
        <f>_xll.SNL.Clients.Office.Excel.Functions.SPG(A268, "SP_TOPICTAG")</f>
        <v>Software Development; Computer Vision; Industrial Automation; Sensors; 3D Printing; Artificial Intelligence</v>
      </c>
      <c r="H268" s="5">
        <f>_xll.SNL.Clients.Office.Excel.Functions.SPG(A268, "SP_PCT_SHARES_OWNED_ALL_INSTITUTIONS")</f>
        <v>78.45</v>
      </c>
      <c r="I268" s="9" t="str">
        <f>_xll.SNL.Clients.Office.Excel.Functions.SPG(A268, "RD_CREDIT_RATING_GLOBAL", "Issuer Credit Rating", "Local Currency LT|0")</f>
        <v>A-</v>
      </c>
      <c r="J268" s="9" t="str">
        <f>_xll.SNL.Clients.Office.Excel.Functions.SPG(A268, "RD_CWOL_GLOBAL", "Issuer Credit Rating", "Local Currency LT|0")</f>
        <v>Stable</v>
      </c>
      <c r="K268" s="9" t="str">
        <f>_xll.SNL.Clients.Office.Excel.Functions.SPG(A268, "RD_RATING_ACTION_GLOBAL", "Issuer Credit Rating", "Local Currency LT|0")</f>
        <v>Upgrade | CreditWatch/Outlook (03/12/2020)</v>
      </c>
      <c r="L268" s="10">
        <f>_xll.SNL.Clients.Office.Excel.Functions.SPG(A268, "RD_LAST_REVIEW_DATE_GLOBAL", "Issuer Credit Rating", "Local Currency LT")</f>
        <v>45498</v>
      </c>
      <c r="M268" s="10">
        <f>_xll.SNL.Clients.Office.Excel.Functions.SPG(A268, "RD_CREDIT_RATING_DATE_GLOBAL", "Issuer Credit Rating", "Local Currency LT|0")</f>
        <v>43902</v>
      </c>
      <c r="N268" s="10">
        <f>_xll.SNL.Clients.Office.Excel.Functions.SPG(A268, "RD_CREDIT_WATCH_OUTLOOK_DATE_GLOBAL", "Issuer Credit Rating", "Local Currency LT|0")</f>
        <v>43902</v>
      </c>
    </row>
    <row r="269" spans="1:14">
      <c r="A269" s="11" t="s">
        <v>273</v>
      </c>
      <c r="B269" s="9" t="str">
        <f>_xll.SNL.Clients.Office.Excel.Functions.SPG(A269, "IQ_SECTOR")</f>
        <v>Consumer Staples</v>
      </c>
      <c r="C269" s="9" t="str">
        <f>_xll.SNL.Clients.Office.Excel.Functions.SPG(A269, "IQ_INDUSTRY_GROUP")</f>
        <v>Food, Beverage and Tobacco</v>
      </c>
      <c r="D269" s="9" t="str">
        <f>_xll.SNL.Clients.Office.Excel.Functions.SPG(A269, "IQ_INDUSTRY")</f>
        <v>Food Products</v>
      </c>
      <c r="E269" s="9" t="str">
        <f>_xll.SNL.Clients.Office.Excel.Functions.SPG(A269, "IQ_PRIMARY_INDUSTRY")</f>
        <v>Packaged Foods and Meats</v>
      </c>
      <c r="F269" s="9" t="str">
        <f>_xll.SNL.Clients.Office.Excel.Functions.SPG(A269, "NAICS_CODE", "Primary")</f>
        <v>311411 - Frozen Fruit, Juice, and Vegetable Manufacturing</v>
      </c>
      <c r="G269" s="9" t="str">
        <f>_xll.SNL.Clients.Office.Excel.Functions.SPG(A269, "SP_TOPICTAG")</f>
        <v>Animal Feed; Farming; Horticulture; Livestock</v>
      </c>
      <c r="H269" s="5">
        <f>_xll.SNL.Clients.Office.Excel.Functions.SPG(A269, "SP_PCT_SHARES_OWNED_ALL_INSTITUTIONS")</f>
        <v>91.45</v>
      </c>
      <c r="I269" s="9" t="str">
        <f>_xll.SNL.Clients.Office.Excel.Functions.SPG(A269, "RD_CREDIT_RATING_GLOBAL", "Issuer Credit Rating", "Local Currency LT|0")</f>
        <v>BB+</v>
      </c>
      <c r="J269" s="9" t="str">
        <f>_xll.SNL.Clients.Office.Excel.Functions.SPG(A269, "RD_CWOL_GLOBAL", "Issuer Credit Rating", "Local Currency LT|0")</f>
        <v>Stable</v>
      </c>
      <c r="K269" s="9" t="str">
        <f>_xll.SNL.Clients.Office.Excel.Functions.SPG(A269, "RD_RATING_ACTION_GLOBAL", "Issuer Credit Rating", "Local Currency LT|0")</f>
        <v>Upgrade | CreditWatch/Outlook (08/09/2019)</v>
      </c>
      <c r="L269" s="10">
        <f>_xll.SNL.Clients.Office.Excel.Functions.SPG(A269, "RD_LAST_REVIEW_DATE_GLOBAL", "Issuer Credit Rating", "Local Currency LT")</f>
        <v>45574</v>
      </c>
      <c r="M269" s="10">
        <f>_xll.SNL.Clients.Office.Excel.Functions.SPG(A269, "RD_CREDIT_RATING_DATE_GLOBAL", "Issuer Credit Rating", "Local Currency LT|0")</f>
        <v>43686</v>
      </c>
      <c r="N269" s="10">
        <f>_xll.SNL.Clients.Office.Excel.Functions.SPG(A269, "RD_CREDIT_WATCH_OUTLOOK_DATE_GLOBAL", "Issuer Credit Rating", "Local Currency LT|0")</f>
        <v>43686</v>
      </c>
    </row>
    <row r="270" spans="1:14">
      <c r="A270" s="11" t="s">
        <v>274</v>
      </c>
      <c r="B270" s="9" t="str">
        <f>_xll.SNL.Clients.Office.Excel.Functions.SPG(A270, "IQ_SECTOR")</f>
        <v>Consumer Discretionary</v>
      </c>
      <c r="C270" s="9" t="str">
        <f>_xll.SNL.Clients.Office.Excel.Functions.SPG(A270, "IQ_INDUSTRY_GROUP")</f>
        <v>Consumer Services</v>
      </c>
      <c r="D270" s="9" t="str">
        <f>_xll.SNL.Clients.Office.Excel.Functions.SPG(A270, "IQ_INDUSTRY")</f>
        <v>Hotels, Restaurants and Leisure</v>
      </c>
      <c r="E270" s="9" t="str">
        <f>_xll.SNL.Clients.Office.Excel.Functions.SPG(A270, "IQ_PRIMARY_INDUSTRY")</f>
        <v>Casinos and Gaming</v>
      </c>
      <c r="F270" s="9" t="str">
        <f>_xll.SNL.Clients.Office.Excel.Functions.SPG(A270, "NAICS_CODE", "Primary")</f>
        <v>721120 - Casino Hotels</v>
      </c>
      <c r="G270" s="9" t="str">
        <f>_xll.SNL.Clients.Office.Excel.Functions.SPG(A270, "SP_TOPICTAG")</f>
        <v>Travel Accommodations</v>
      </c>
      <c r="H270" s="5">
        <f>_xll.SNL.Clients.Office.Excel.Functions.SPG(A270, "SP_PCT_SHARES_OWNED_ALL_INSTITUTIONS")</f>
        <v>48.12</v>
      </c>
      <c r="I270" s="9" t="str">
        <f>_xll.SNL.Clients.Office.Excel.Functions.SPG(A270, "RD_CREDIT_RATING_GLOBAL", "Issuer Credit Rating", "Local Currency LT|0")</f>
        <v>BBB-</v>
      </c>
      <c r="J270" s="9" t="str">
        <f>_xll.SNL.Clients.Office.Excel.Functions.SPG(A270, "RD_CWOL_GLOBAL", "Issuer Credit Rating", "Local Currency LT|0")</f>
        <v>Stable</v>
      </c>
      <c r="K270" s="9" t="str">
        <f>_xll.SNL.Clients.Office.Excel.Functions.SPG(A270, "RD_RATING_ACTION_GLOBAL", "Issuer Credit Rating", "Local Currency LT|0")</f>
        <v>Upgrade | CreditWatch/Outlook (07/26/2023)</v>
      </c>
      <c r="L270" s="10">
        <f>_xll.SNL.Clients.Office.Excel.Functions.SPG(A270, "RD_LAST_REVIEW_DATE_GLOBAL", "Issuer Credit Rating", "Local Currency LT")</f>
        <v>45498</v>
      </c>
      <c r="M270" s="10">
        <f>_xll.SNL.Clients.Office.Excel.Functions.SPG(A270, "RD_CREDIT_RATING_DATE_GLOBAL", "Issuer Credit Rating", "Local Currency LT|0")</f>
        <v>45133</v>
      </c>
      <c r="N270" s="10">
        <f>_xll.SNL.Clients.Office.Excel.Functions.SPG(A270, "RD_CREDIT_WATCH_OUTLOOK_DATE_GLOBAL", "Issuer Credit Rating", "Local Currency LT|0")</f>
        <v>45133</v>
      </c>
    </row>
    <row r="271" spans="1:14">
      <c r="A271" s="11" t="s">
        <v>275</v>
      </c>
      <c r="B271" s="9" t="str">
        <f>_xll.SNL.Clients.Office.Excel.Functions.SPG(A271, "IQ_SECTOR")</f>
        <v>Industrials</v>
      </c>
      <c r="C271" s="9" t="str">
        <f>_xll.SNL.Clients.Office.Excel.Functions.SPG(A271, "IQ_INDUSTRY_GROUP")</f>
        <v>Commercial and Professional Services</v>
      </c>
      <c r="D271" s="9" t="str">
        <f>_xll.SNL.Clients.Office.Excel.Functions.SPG(A271, "IQ_INDUSTRY")</f>
        <v>Professional Services</v>
      </c>
      <c r="E271" s="9" t="str">
        <f>_xll.SNL.Clients.Office.Excel.Functions.SPG(A271, "IQ_PRIMARY_INDUSTRY")</f>
        <v>Research and Consulting Services</v>
      </c>
      <c r="F271" s="9" t="str">
        <f>_xll.SNL.Clients.Office.Excel.Functions.SPG(A271, "NAICS_CODE", "Primary")</f>
        <v>54151 - Computer Systems Design and Related Services</v>
      </c>
      <c r="G271" s="9" t="str">
        <f>_xll.SNL.Clients.Office.Excel.Functions.SPG(A271, "SP_TOPICTAG")</f>
        <v>Software Development; Data Integration; Data Protection; Cloud Infrastructure; Cloud Security; Process Automation</v>
      </c>
      <c r="H271" s="5">
        <f>_xll.SNL.Clients.Office.Excel.Functions.SPG(A271, "SP_PCT_SHARES_OWNED_ALL_INSTITUTIONS")</f>
        <v>75.55</v>
      </c>
      <c r="I271" s="9" t="str">
        <f>_xll.SNL.Clients.Office.Excel.Functions.SPG(A271, "RD_CREDIT_RATING_GLOBAL", "Issuer Credit Rating", "Local Currency LT|0")</f>
        <v>BBB</v>
      </c>
      <c r="J271" s="9" t="str">
        <f>_xll.SNL.Clients.Office.Excel.Functions.SPG(A271, "RD_CWOL_GLOBAL", "Issuer Credit Rating", "Local Currency LT|0")</f>
        <v>Stable</v>
      </c>
      <c r="K271" s="9" t="str">
        <f>_xll.SNL.Clients.Office.Excel.Functions.SPG(A271, "RD_RATING_ACTION_GLOBAL", "Issuer Credit Rating", "Local Currency LT|0")</f>
        <v>Upgrade | CreditWatch/Outlook (11/25/2024)</v>
      </c>
      <c r="L271" s="10">
        <f>_xll.SNL.Clients.Office.Excel.Functions.SPG(A271, "RD_LAST_REVIEW_DATE_GLOBAL", "Issuer Credit Rating", "Local Currency LT")</f>
        <v>45621</v>
      </c>
      <c r="M271" s="10">
        <f>_xll.SNL.Clients.Office.Excel.Functions.SPG(A271, "RD_CREDIT_RATING_DATE_GLOBAL", "Issuer Credit Rating", "Local Currency LT|0")</f>
        <v>45621</v>
      </c>
      <c r="N271" s="10">
        <f>_xll.SNL.Clients.Office.Excel.Functions.SPG(A271, "RD_CREDIT_WATCH_OUTLOOK_DATE_GLOBAL", "Issuer Credit Rating", "Local Currency LT|0")</f>
        <v>45621</v>
      </c>
    </row>
    <row r="272" spans="1:14">
      <c r="A272" s="11" t="s">
        <v>276</v>
      </c>
      <c r="B272" s="9" t="str">
        <f>_xll.SNL.Clients.Office.Excel.Functions.SPG(A272, "IQ_SECTOR")</f>
        <v>Consumer Discretionary</v>
      </c>
      <c r="C272" s="9" t="str">
        <f>_xll.SNL.Clients.Office.Excel.Functions.SPG(A272, "IQ_INDUSTRY_GROUP")</f>
        <v>Consumer Durables and Apparel</v>
      </c>
      <c r="D272" s="9" t="str">
        <f>_xll.SNL.Clients.Office.Excel.Functions.SPG(A272, "IQ_INDUSTRY")</f>
        <v>Household Durables</v>
      </c>
      <c r="E272" s="9" t="str">
        <f>_xll.SNL.Clients.Office.Excel.Functions.SPG(A272, "IQ_PRIMARY_INDUSTRY")</f>
        <v>Homebuilding</v>
      </c>
      <c r="F272" s="9" t="str">
        <f>_xll.SNL.Clients.Office.Excel.Functions.SPG(A272, "NAICS_CODE", "Primary")</f>
        <v>23611 - Residential Building Construction</v>
      </c>
      <c r="G272" s="9" t="str">
        <f>_xll.SNL.Clients.Office.Excel.Functions.SPG(A272, "SP_TOPICTAG")</f>
        <v>Marketing Automation; Predictive Analytics; Smart Building; Real Estate Technology</v>
      </c>
      <c r="H272" s="5">
        <f>_xll.SNL.Clients.Office.Excel.Functions.SPG(A272, "SP_PCT_SHARES_OWNED_ALL_INSTITUTIONS")</f>
        <v>88.22</v>
      </c>
      <c r="I272" s="9" t="str">
        <f>_xll.SNL.Clients.Office.Excel.Functions.SPG(A272, "RD_CREDIT_RATING_GLOBAL", "Issuer Credit Rating", "Local Currency LT|0")</f>
        <v>BBB</v>
      </c>
      <c r="J272" s="9" t="str">
        <f>_xll.SNL.Clients.Office.Excel.Functions.SPG(A272, "RD_CWOL_GLOBAL", "Issuer Credit Rating", "Local Currency LT|0")</f>
        <v>Stable</v>
      </c>
      <c r="K272" s="9" t="str">
        <f>_xll.SNL.Clients.Office.Excel.Functions.SPG(A272, "RD_RATING_ACTION_GLOBAL", "Issuer Credit Rating", "Local Currency LT|0")</f>
        <v>Upgrade | CreditWatch/Outlook (07/27/2023)</v>
      </c>
      <c r="L272" s="10">
        <f>_xll.SNL.Clients.Office.Excel.Functions.SPG(A272, "RD_LAST_REVIEW_DATE_GLOBAL", "Issuer Credit Rating", "Local Currency LT")</f>
        <v>45491</v>
      </c>
      <c r="M272" s="10">
        <f>_xll.SNL.Clients.Office.Excel.Functions.SPG(A272, "RD_CREDIT_RATING_DATE_GLOBAL", "Issuer Credit Rating", "Local Currency LT|0")</f>
        <v>45134</v>
      </c>
      <c r="N272" s="10">
        <f>_xll.SNL.Clients.Office.Excel.Functions.SPG(A272, "RD_CREDIT_WATCH_OUTLOOK_DATE_GLOBAL", "Issuer Credit Rating", "Local Currency LT|0")</f>
        <v>45134</v>
      </c>
    </row>
    <row r="273" spans="1:14">
      <c r="A273" s="11" t="s">
        <v>277</v>
      </c>
      <c r="B273" s="9" t="str">
        <f>_xll.SNL.Clients.Office.Excel.Functions.SPG(A273, "IQ_SECTOR")</f>
        <v>Industrials</v>
      </c>
      <c r="C273" s="9" t="str">
        <f>_xll.SNL.Clients.Office.Excel.Functions.SPG(A273, "IQ_INDUSTRY_GROUP")</f>
        <v>Capital Goods</v>
      </c>
      <c r="D273" s="9" t="str">
        <f>_xll.SNL.Clients.Office.Excel.Functions.SPG(A273, "IQ_INDUSTRY")</f>
        <v>Building Products</v>
      </c>
      <c r="E273" s="9" t="str">
        <f>_xll.SNL.Clients.Office.Excel.Functions.SPG(A273, "IQ_PRIMARY_INDUSTRY")</f>
        <v>Building Products</v>
      </c>
      <c r="F273" s="9" t="str">
        <f>_xll.SNL.Clients.Office.Excel.Functions.SPG(A273, "NAICS_CODE", "Primary")</f>
        <v>333415 - Air-Conditioning and Warm Air Heating Equipment and Commercial and Industrial Refrigeration Equipment Manufacturing</v>
      </c>
      <c r="G273" s="9" t="str">
        <f>_xll.SNL.Clients.Office.Excel.Functions.SPG(A273, "SP_TOPICTAG")</f>
        <v>Energy Management; Data Center Technology; ClimateTech</v>
      </c>
      <c r="H273" s="5">
        <f>_xll.SNL.Clients.Office.Excel.Functions.SPG(A273, "SP_PCT_SHARES_OWNED_ALL_INSTITUTIONS")</f>
        <v>67.569999999999993</v>
      </c>
      <c r="I273" s="9" t="str">
        <f>_xll.SNL.Clients.Office.Excel.Functions.SPG(A273, "RD_CREDIT_RATING_GLOBAL", "Issuer Credit Rating", "Local Currency LT|0")</f>
        <v>BBB</v>
      </c>
      <c r="J273" s="9" t="str">
        <f>_xll.SNL.Clients.Office.Excel.Functions.SPG(A273, "RD_CWOL_GLOBAL", "Issuer Credit Rating", "Local Currency LT|0")</f>
        <v>Stable</v>
      </c>
      <c r="K273" s="9" t="str">
        <f>_xll.SNL.Clients.Office.Excel.Functions.SPG(A273, "RD_RATING_ACTION_GLOBAL", "Issuer Credit Rating", "Local Currency LT|0")</f>
        <v>Upgrade | CreditWatch/Outlook (03/12/2014)</v>
      </c>
      <c r="L273" s="10">
        <f>_xll.SNL.Clients.Office.Excel.Functions.SPG(A273, "RD_LAST_REVIEW_DATE_GLOBAL", "Issuer Credit Rating", "Local Currency LT")</f>
        <v>45404</v>
      </c>
      <c r="M273" s="10">
        <f>_xll.SNL.Clients.Office.Excel.Functions.SPG(A273, "RD_CREDIT_RATING_DATE_GLOBAL", "Issuer Credit Rating", "Local Currency LT|0")</f>
        <v>41710</v>
      </c>
      <c r="N273" s="10">
        <f>_xll.SNL.Clients.Office.Excel.Functions.SPG(A273, "RD_CREDIT_WATCH_OUTLOOK_DATE_GLOBAL", "Issuer Credit Rating", "Local Currency LT|0")</f>
        <v>41710</v>
      </c>
    </row>
    <row r="274" spans="1:14">
      <c r="A274" s="11" t="s">
        <v>278</v>
      </c>
      <c r="B274" s="9" t="str">
        <f>_xll.SNL.Clients.Office.Excel.Functions.SPG(A274, "IQ_SECTOR")</f>
        <v>Materials</v>
      </c>
      <c r="C274" s="9" t="str">
        <f>_xll.SNL.Clients.Office.Excel.Functions.SPG(A274, "IQ_INDUSTRY_GROUP")</f>
        <v>Materials</v>
      </c>
      <c r="D274" s="9" t="str">
        <f>_xll.SNL.Clients.Office.Excel.Functions.SPG(A274, "IQ_INDUSTRY")</f>
        <v>Chemicals</v>
      </c>
      <c r="E274" s="9" t="str">
        <f>_xll.SNL.Clients.Office.Excel.Functions.SPG(A274, "IQ_PRIMARY_INDUSTRY")</f>
        <v>Industrial Gases</v>
      </c>
      <c r="F274" s="9" t="str">
        <f>_xll.SNL.Clients.Office.Excel.Functions.SPG(A274, "NAICS_CODE", "Primary")</f>
        <v>325120 - Industrial Gas Manufacturing</v>
      </c>
      <c r="G274" s="9" t="str">
        <f>_xll.SNL.Clients.Office.Excel.Functions.SPG(A274, "SP_TOPICTAG")</f>
        <v>Clean Energy; Environmental Engineering; Fuel Cells; CleanTech; ClimateTech</v>
      </c>
      <c r="H274" s="5">
        <f>_xll.SNL.Clients.Office.Excel.Functions.SPG(A274, "SP_PCT_SHARES_OWNED_ALL_INSTITUTIONS")</f>
        <v>83.96</v>
      </c>
      <c r="I274" s="9" t="str">
        <f>_xll.SNL.Clients.Office.Excel.Functions.SPG(A274, "RD_CREDIT_RATING_GLOBAL", "Issuer Credit Rating", "Local Currency LT|0")</f>
        <v>A</v>
      </c>
      <c r="J274" s="9" t="str">
        <f>_xll.SNL.Clients.Office.Excel.Functions.SPG(A274, "RD_CWOL_GLOBAL", "Issuer Credit Rating", "Local Currency LT|0")</f>
        <v>Stable</v>
      </c>
      <c r="K274" s="9" t="str">
        <f>_xll.SNL.Clients.Office.Excel.Functions.SPG(A274, "RD_RATING_ACTION_GLOBAL", "Issuer Credit Rating", "Local Currency LT|0")</f>
        <v>New Rating | CreditWatch/Outlook (03/05/2019)</v>
      </c>
      <c r="L274" s="10">
        <f>_xll.SNL.Clients.Office.Excel.Functions.SPG(A274, "RD_LAST_REVIEW_DATE_GLOBAL", "Issuer Credit Rating", "Local Currency LT")</f>
        <v>45439</v>
      </c>
      <c r="M274" s="10">
        <f>_xll.SNL.Clients.Office.Excel.Functions.SPG(A274, "RD_CREDIT_RATING_DATE_GLOBAL", "Issuer Credit Rating", "Local Currency LT|0")</f>
        <v>43529</v>
      </c>
      <c r="N274" s="10">
        <f>_xll.SNL.Clients.Office.Excel.Functions.SPG(A274, "RD_CREDIT_WATCH_OUTLOOK_DATE_GLOBAL", "Issuer Credit Rating", "Local Currency LT|0")</f>
        <v>43529</v>
      </c>
    </row>
    <row r="275" spans="1:14">
      <c r="A275" s="11" t="s">
        <v>279</v>
      </c>
      <c r="B275" s="9" t="str">
        <f>_xll.SNL.Clients.Office.Excel.Functions.SPG(A275, "IQ_SECTOR")</f>
        <v>Communication Services</v>
      </c>
      <c r="C275" s="9" t="str">
        <f>_xll.SNL.Clients.Office.Excel.Functions.SPG(A275, "IQ_INDUSTRY_GROUP")</f>
        <v>Media and Entertainment</v>
      </c>
      <c r="D275" s="9" t="str">
        <f>_xll.SNL.Clients.Office.Excel.Functions.SPG(A275, "IQ_INDUSTRY")</f>
        <v>Entertainment</v>
      </c>
      <c r="E275" s="9" t="str">
        <f>_xll.SNL.Clients.Office.Excel.Functions.SPG(A275, "IQ_PRIMARY_INDUSTRY")</f>
        <v>Movies and Entertainment</v>
      </c>
      <c r="F275" s="9" t="str">
        <f>_xll.SNL.Clients.Office.Excel.Functions.SPG(A275, "NAICS_CODE", "Primary")</f>
        <v>7111 - Performing Arts Companies</v>
      </c>
      <c r="G275" s="9" t="str">
        <f>_xll.SNL.Clients.Office.Excel.Functions.SPG(A275, "SP_TOPICTAG")</f>
        <v>Tourism; Video Streaming; Amateur Sports</v>
      </c>
      <c r="H275" s="5">
        <f>_xll.SNL.Clients.Office.Excel.Functions.SPG(A275, "SP_PCT_SHARES_OWNED_ALL_INSTITUTIONS")</f>
        <v>71.38</v>
      </c>
      <c r="I275" s="9" t="str">
        <f>_xll.SNL.Clients.Office.Excel.Functions.SPG(A275, "RD_CREDIT_RATING_GLOBAL", "Issuer Credit Rating", "Local Currency LT|0")</f>
        <v>BB-</v>
      </c>
      <c r="J275" s="9" t="str">
        <f>_xll.SNL.Clients.Office.Excel.Functions.SPG(A275, "RD_CWOL_GLOBAL", "Issuer Credit Rating", "Local Currency LT|0")</f>
        <v>Negative</v>
      </c>
      <c r="K275" s="9" t="str">
        <f>_xll.SNL.Clients.Office.Excel.Functions.SPG(A275, "RD_RATING_ACTION_GLOBAL", "Issuer Credit Rating", "Local Currency LT|0")</f>
        <v>CreditWatch/Outlook (05/29/2024)</v>
      </c>
      <c r="L275" s="10">
        <f>_xll.SNL.Clients.Office.Excel.Functions.SPG(A275, "RD_LAST_REVIEW_DATE_GLOBAL", "Issuer Credit Rating", "Local Currency LT")</f>
        <v>45616</v>
      </c>
      <c r="M275" s="10">
        <f>_xll.SNL.Clients.Office.Excel.Functions.SPG(A275, "RD_CREDIT_RATING_DATE_GLOBAL", "Issuer Credit Rating", "Local Currency LT|0")</f>
        <v>45091</v>
      </c>
      <c r="N275" s="10">
        <f>_xll.SNL.Clients.Office.Excel.Functions.SPG(A275, "RD_CREDIT_WATCH_OUTLOOK_DATE_GLOBAL", "Issuer Credit Rating", "Local Currency LT|0")</f>
        <v>45441</v>
      </c>
    </row>
    <row r="276" spans="1:14">
      <c r="A276" s="11" t="s">
        <v>280</v>
      </c>
      <c r="B276" s="9" t="str">
        <f>_xll.SNL.Clients.Office.Excel.Functions.SPG(A276, "IQ_SECTOR")</f>
        <v>Consumer Discretionary</v>
      </c>
      <c r="C276" s="9" t="str">
        <f>_xll.SNL.Clients.Office.Excel.Functions.SPG(A276, "IQ_INDUSTRY_GROUP")</f>
        <v>Consumer Discretionary Distribution and Retail</v>
      </c>
      <c r="D276" s="9" t="str">
        <f>_xll.SNL.Clients.Office.Excel.Functions.SPG(A276, "IQ_INDUSTRY")</f>
        <v>Distributors</v>
      </c>
      <c r="E276" s="9" t="str">
        <f>_xll.SNL.Clients.Office.Excel.Functions.SPG(A276, "IQ_PRIMARY_INDUSTRY")</f>
        <v>Distributors</v>
      </c>
      <c r="F276" s="9" t="str">
        <f>_xll.SNL.Clients.Office.Excel.Functions.SPG(A276, "NAICS_CODE", "Primary")</f>
        <v>4231 - Motor Vehicle and Motor Vehicle Parts and Supplies Merchant Wholesalers</v>
      </c>
      <c r="G276" s="9" t="str">
        <f>_xll.SNL.Clients.Office.Excel.Functions.SPG(A276, "SP_TOPICTAG")</f>
        <v>Fleet Management; Freight Service; Industrial Automation; Last Mile Transportation; Sensors; Process Automation; Artificial Intelligence</v>
      </c>
      <c r="H276" s="5">
        <f>_xll.SNL.Clients.Office.Excel.Functions.SPG(A276, "SP_PCT_SHARES_OWNED_ALL_INSTITUTIONS")</f>
        <v>98.2</v>
      </c>
      <c r="I276" s="9" t="str">
        <f>_xll.SNL.Clients.Office.Excel.Functions.SPG(A276, "RD_CREDIT_RATING_GLOBAL", "Issuer Credit Rating", "Local Currency LT|0")</f>
        <v>BBB-</v>
      </c>
      <c r="J276" s="9" t="str">
        <f>_xll.SNL.Clients.Office.Excel.Functions.SPG(A276, "RD_CWOL_GLOBAL", "Issuer Credit Rating", "Local Currency LT|0")</f>
        <v>Stable</v>
      </c>
      <c r="K276" s="9" t="str">
        <f>_xll.SNL.Clients.Office.Excel.Functions.SPG(A276, "RD_RATING_ACTION_GLOBAL", "Issuer Credit Rating", "Local Currency LT|0")</f>
        <v>Upgrade | CreditWatch/Outlook (04/18/2022)</v>
      </c>
      <c r="L276" s="10">
        <f>_xll.SNL.Clients.Office.Excel.Functions.SPG(A276, "RD_LAST_REVIEW_DATE_GLOBAL", "Issuer Credit Rating", "Local Currency LT")</f>
        <v>45428</v>
      </c>
      <c r="M276" s="10">
        <f>_xll.SNL.Clients.Office.Excel.Functions.SPG(A276, "RD_CREDIT_RATING_DATE_GLOBAL", "Issuer Credit Rating", "Local Currency LT|0")</f>
        <v>44669</v>
      </c>
      <c r="N276" s="10">
        <f>_xll.SNL.Clients.Office.Excel.Functions.SPG(A276, "RD_CREDIT_WATCH_OUTLOOK_DATE_GLOBAL", "Issuer Credit Rating", "Local Currency LT|0")</f>
        <v>44669</v>
      </c>
    </row>
    <row r="277" spans="1:14">
      <c r="A277" s="11" t="s">
        <v>281</v>
      </c>
      <c r="B277" s="9" t="str">
        <f>_xll.SNL.Clients.Office.Excel.Functions.SPG(A277, "IQ_SECTOR")</f>
        <v>Industrials</v>
      </c>
      <c r="C277" s="9" t="str">
        <f>_xll.SNL.Clients.Office.Excel.Functions.SPG(A277, "IQ_INDUSTRY_GROUP")</f>
        <v>Capital Goods</v>
      </c>
      <c r="D277" s="9" t="str">
        <f>_xll.SNL.Clients.Office.Excel.Functions.SPG(A277, "IQ_INDUSTRY")</f>
        <v>Aerospace and Defense</v>
      </c>
      <c r="E277" s="9" t="str">
        <f>_xll.SNL.Clients.Office.Excel.Functions.SPG(A277, "IQ_PRIMARY_INDUSTRY")</f>
        <v>Aerospace and Defense</v>
      </c>
      <c r="F277" s="9" t="str">
        <f>_xll.SNL.Clients.Office.Excel.Functions.SPG(A277, "NAICS_CODE", "Primary")</f>
        <v>336411 - Aircraft Manufacturing</v>
      </c>
      <c r="G277" s="9" t="str">
        <f>_xll.SNL.Clients.Office.Excel.Functions.SPG(A277, "SP_TOPICTAG")</f>
        <v>Energy Storage; Homeland Security; Industrial Automation; Physical Security; Simulation; Network Security; Security Management; Commercial Space Launch; Utility Scale Solar</v>
      </c>
      <c r="H277" s="5">
        <f>_xll.SNL.Clients.Office.Excel.Functions.SPG(A277, "SP_PCT_SHARES_OWNED_ALL_INSTITUTIONS")</f>
        <v>74.89</v>
      </c>
      <c r="I277" s="9" t="str">
        <f>_xll.SNL.Clients.Office.Excel.Functions.SPG(A277, "RD_CREDIT_RATING_GLOBAL", "Issuer Credit Rating", "Local Currency LT|0")</f>
        <v>A-</v>
      </c>
      <c r="J277" s="9" t="str">
        <f>_xll.SNL.Clients.Office.Excel.Functions.SPG(A277, "RD_CWOL_GLOBAL", "Issuer Credit Rating", "Local Currency LT|0")</f>
        <v>Stable</v>
      </c>
      <c r="K277" s="9" t="str">
        <f>_xll.SNL.Clients.Office.Excel.Functions.SPG(A277, "RD_RATING_ACTION_GLOBAL", "Issuer Credit Rating", "Local Currency LT|0")</f>
        <v>Upgrade | CreditWatch/Outlook (05/02/2019)</v>
      </c>
      <c r="L277" s="10">
        <f>_xll.SNL.Clients.Office.Excel.Functions.SPG(A277, "RD_LAST_REVIEW_DATE_GLOBAL", "Issuer Credit Rating", "Local Currency LT")</f>
        <v>45434</v>
      </c>
      <c r="M277" s="10">
        <f>_xll.SNL.Clients.Office.Excel.Functions.SPG(A277, "RD_CREDIT_RATING_DATE_GLOBAL", "Issuer Credit Rating", "Local Currency LT|0")</f>
        <v>43587</v>
      </c>
      <c r="N277" s="10">
        <f>_xll.SNL.Clients.Office.Excel.Functions.SPG(A277, "RD_CREDIT_WATCH_OUTLOOK_DATE_GLOBAL", "Issuer Credit Rating", "Local Currency LT|0")</f>
        <v>43587</v>
      </c>
    </row>
    <row r="278" spans="1:14">
      <c r="A278" s="11" t="s">
        <v>282</v>
      </c>
      <c r="B278" s="9" t="str">
        <f>_xll.SNL.Clients.Office.Excel.Functions.SPG(A278, "IQ_SECTOR")</f>
        <v>Financials</v>
      </c>
      <c r="C278" s="9" t="str">
        <f>_xll.SNL.Clients.Office.Excel.Functions.SPG(A278, "IQ_INDUSTRY_GROUP")</f>
        <v>Insurance</v>
      </c>
      <c r="D278" s="9" t="str">
        <f>_xll.SNL.Clients.Office.Excel.Functions.SPG(A278, "IQ_INDUSTRY")</f>
        <v>Insurance</v>
      </c>
      <c r="E278" s="9" t="str">
        <f>_xll.SNL.Clients.Office.Excel.Functions.SPG(A278, "IQ_PRIMARY_INDUSTRY")</f>
        <v>Property and Casualty Insurance</v>
      </c>
      <c r="F278" s="9" t="str">
        <f>_xll.SNL.Clients.Office.Excel.Functions.SPG(A278, "NAICS_CODE", "Primary")</f>
        <v>524126 - Direct Property and Casualty Insurance Carriers</v>
      </c>
      <c r="G278" s="9" t="str">
        <f>_xll.SNL.Clients.Office.Excel.Functions.SPG(A278, "SP_TOPICTAG")</f>
        <v>Nutraceutical</v>
      </c>
      <c r="H278" s="5">
        <f>_xll.SNL.Clients.Office.Excel.Functions.SPG(A278, "SP_PCT_SHARES_OWNED_ALL_INSTITUTIONS")</f>
        <v>59.67</v>
      </c>
      <c r="I278" s="9" t="str">
        <f>_xll.SNL.Clients.Office.Excel.Functions.SPG(A278, "RD_CREDIT_RATING_GLOBAL", "Issuer Credit Rating", "Local Currency LT|0")</f>
        <v>A</v>
      </c>
      <c r="J278" s="9" t="str">
        <f>_xll.SNL.Clients.Office.Excel.Functions.SPG(A278, "RD_CWOL_GLOBAL", "Issuer Credit Rating", "Local Currency LT|0")</f>
        <v>Stable</v>
      </c>
      <c r="K278" s="9" t="str">
        <f>_xll.SNL.Clients.Office.Excel.Functions.SPG(A278, "RD_RATING_ACTION_GLOBAL", "Issuer Credit Rating", "Local Currency LT|0")</f>
        <v>Downgrade | CreditWatch/Outlook (06/05/2017)</v>
      </c>
      <c r="L278" s="10">
        <f>_xll.SNL.Clients.Office.Excel.Functions.SPG(A278, "RD_LAST_REVIEW_DATE_GLOBAL", "Issuer Credit Rating", "Local Currency LT")</f>
        <v>45623</v>
      </c>
      <c r="M278" s="10">
        <f>_xll.SNL.Clients.Office.Excel.Functions.SPG(A278, "RD_CREDIT_RATING_DATE_GLOBAL", "Issuer Credit Rating", "Local Currency LT|0")</f>
        <v>42891</v>
      </c>
      <c r="N278" s="10">
        <f>_xll.SNL.Clients.Office.Excel.Functions.SPG(A278, "RD_CREDIT_WATCH_OUTLOOK_DATE_GLOBAL", "Issuer Credit Rating", "Local Currency LT|0")</f>
        <v>42891</v>
      </c>
    </row>
    <row r="279" spans="1:14">
      <c r="A279" s="11" t="s">
        <v>283</v>
      </c>
      <c r="B279" s="9" t="str">
        <f>_xll.SNL.Clients.Office.Excel.Functions.SPG(A279, "IQ_SECTOR")</f>
        <v>Consumer Discretionary</v>
      </c>
      <c r="C279" s="9" t="str">
        <f>_xll.SNL.Clients.Office.Excel.Functions.SPG(A279, "IQ_INDUSTRY_GROUP")</f>
        <v>Consumer Discretionary Distribution and Retail</v>
      </c>
      <c r="D279" s="9" t="str">
        <f>_xll.SNL.Clients.Office.Excel.Functions.SPG(A279, "IQ_INDUSTRY")</f>
        <v>Specialty Retail</v>
      </c>
      <c r="E279" s="9" t="str">
        <f>_xll.SNL.Clients.Office.Excel.Functions.SPG(A279, "IQ_PRIMARY_INDUSTRY")</f>
        <v>Home Improvement Retail</v>
      </c>
      <c r="F279" s="9" t="str">
        <f>_xll.SNL.Clients.Office.Excel.Functions.SPG(A279, "NAICS_CODE", "Primary")</f>
        <v>444 - Building Material and Garden Equipment and Supplies Dealers</v>
      </c>
      <c r="G279" s="9" t="str">
        <f>_xll.SNL.Clients.Office.Excel.Functions.SPG(A279, "SP_TOPICTAG")</f>
        <v>Home Improvement; Team Collaboration</v>
      </c>
      <c r="H279" s="5">
        <f>_xll.SNL.Clients.Office.Excel.Functions.SPG(A279, "SP_PCT_SHARES_OWNED_ALL_INSTITUTIONS")</f>
        <v>77.13</v>
      </c>
      <c r="I279" s="9" t="str">
        <f>_xll.SNL.Clients.Office.Excel.Functions.SPG(A279, "RD_CREDIT_RATING_GLOBAL", "Issuer Credit Rating", "Local Currency LT|0")</f>
        <v>BBB+</v>
      </c>
      <c r="J279" s="9" t="str">
        <f>_xll.SNL.Clients.Office.Excel.Functions.SPG(A279, "RD_CWOL_GLOBAL", "Issuer Credit Rating", "Local Currency LT|0")</f>
        <v>Stable</v>
      </c>
      <c r="K279" s="9" t="str">
        <f>_xll.SNL.Clients.Office.Excel.Functions.SPG(A279, "RD_RATING_ACTION_GLOBAL", "Issuer Credit Rating", "Local Currency LT|0")</f>
        <v>Downgrade | CreditWatch/Outlook (12/12/2018)</v>
      </c>
      <c r="L279" s="10">
        <f>_xll.SNL.Clients.Office.Excel.Functions.SPG(A279, "RD_LAST_REVIEW_DATE_GLOBAL", "Issuer Credit Rating", "Local Currency LT")</f>
        <v>45467</v>
      </c>
      <c r="M279" s="10">
        <f>_xll.SNL.Clients.Office.Excel.Functions.SPG(A279, "RD_CREDIT_RATING_DATE_GLOBAL", "Issuer Credit Rating", "Local Currency LT|0")</f>
        <v>43446</v>
      </c>
      <c r="N279" s="10">
        <f>_xll.SNL.Clients.Office.Excel.Functions.SPG(A279, "RD_CREDIT_WATCH_OUTLOOK_DATE_GLOBAL", "Issuer Credit Rating", "Local Currency LT|0")</f>
        <v>43446</v>
      </c>
    </row>
    <row r="280" spans="1:14">
      <c r="A280" s="11" t="s">
        <v>284</v>
      </c>
      <c r="B280" s="9" t="str">
        <f>_xll.SNL.Clients.Office.Excel.Functions.SPG(A280, "IQ_SECTOR")</f>
        <v>Consumer Discretionary</v>
      </c>
      <c r="C280" s="9" t="str">
        <f>_xll.SNL.Clients.Office.Excel.Functions.SPG(A280, "IQ_INDUSTRY_GROUP")</f>
        <v>Consumer Durables and Apparel</v>
      </c>
      <c r="D280" s="9" t="str">
        <f>_xll.SNL.Clients.Office.Excel.Functions.SPG(A280, "IQ_INDUSTRY")</f>
        <v>Textiles, Apparel and Luxury Goods</v>
      </c>
      <c r="E280" s="9" t="str">
        <f>_xll.SNL.Clients.Office.Excel.Functions.SPG(A280, "IQ_PRIMARY_INDUSTRY")</f>
        <v>Apparel, Accessories and Luxury Goods</v>
      </c>
      <c r="F280" s="9" t="str">
        <f>_xll.SNL.Clients.Office.Excel.Functions.SPG(A280, "NAICS_CODE", "Primary")</f>
        <v>315 - Apparel Manufacturing</v>
      </c>
      <c r="G280" s="9" t="str">
        <f>_xll.SNL.Clients.Office.Excel.Functions.SPG(A280, "SP_TOPICTAG")</f>
        <v>Fitness; Lifestyle; Smart Clothing</v>
      </c>
      <c r="H280" s="5">
        <f>_xll.SNL.Clients.Office.Excel.Functions.SPG(A280, "SP_PCT_SHARES_OWNED_ALL_INSTITUTIONS")</f>
        <v>84.54</v>
      </c>
      <c r="I280" s="9" t="str">
        <f>_xll.SNL.Clients.Office.Excel.Functions.SPG(A280, "RD_CREDIT_RATING_GLOBAL", "Issuer Credit Rating", "Local Currency LT|0")</f>
        <v/>
      </c>
      <c r="J280" s="9" t="str">
        <f>_xll.SNL.Clients.Office.Excel.Functions.SPG(A280, "RD_CWOL_GLOBAL", "Issuer Credit Rating", "Local Currency LT|0")</f>
        <v/>
      </c>
      <c r="K280" s="9" t="str">
        <f>_xll.SNL.Clients.Office.Excel.Functions.SPG(A280, "RD_RATING_ACTION_GLOBAL", "Issuer Credit Rating", "Local Currency LT|0")</f>
        <v/>
      </c>
      <c r="L280" s="10" t="str">
        <f>_xll.SNL.Clients.Office.Excel.Functions.SPG(A280, "RD_LAST_REVIEW_DATE_GLOBAL", "Issuer Credit Rating", "Local Currency LT")</f>
        <v/>
      </c>
      <c r="M280" s="10" t="str">
        <f>_xll.SNL.Clients.Office.Excel.Functions.SPG(A280, "RD_CREDIT_RATING_DATE_GLOBAL", "Issuer Credit Rating", "Local Currency LT|0")</f>
        <v/>
      </c>
      <c r="N280" s="10" t="str">
        <f>_xll.SNL.Clients.Office.Excel.Functions.SPG(A280, "RD_CREDIT_WATCH_OUTLOOK_DATE_GLOBAL", "Issuer Credit Rating", "Local Currency LT|0")</f>
        <v/>
      </c>
    </row>
    <row r="281" spans="1:14">
      <c r="A281" s="11" t="s">
        <v>285</v>
      </c>
      <c r="B281" s="9" t="str">
        <f>_xll.SNL.Clients.Office.Excel.Functions.SPG(A281, "IQ_SECTOR")</f>
        <v>Materials</v>
      </c>
      <c r="C281" s="9" t="str">
        <f>_xll.SNL.Clients.Office.Excel.Functions.SPG(A281, "IQ_INDUSTRY_GROUP")</f>
        <v>Materials</v>
      </c>
      <c r="D281" s="9" t="str">
        <f>_xll.SNL.Clients.Office.Excel.Functions.SPG(A281, "IQ_INDUSTRY")</f>
        <v>Chemicals</v>
      </c>
      <c r="E281" s="9" t="str">
        <f>_xll.SNL.Clients.Office.Excel.Functions.SPG(A281, "IQ_PRIMARY_INDUSTRY")</f>
        <v>Commodity Chemicals</v>
      </c>
      <c r="F281" s="9" t="str">
        <f>_xll.SNL.Clients.Office.Excel.Functions.SPG(A281, "NAICS_CODE", "Primary")</f>
        <v>3252 - Resin, Synthetic Rubber, and Artificial and Synthetic Fibers and Filaments Manufacturing</v>
      </c>
      <c r="G281" s="9" t="str">
        <f>_xll.SNL.Clients.Office.Excel.Functions.SPG(A281, "SP_TOPICTAG")</f>
        <v>Disposal and Recycling</v>
      </c>
      <c r="H281" s="5">
        <f>_xll.SNL.Clients.Office.Excel.Functions.SPG(A281, "SP_PCT_SHARES_OWNED_ALL_INSTITUTIONS")</f>
        <v>73.930000000000007</v>
      </c>
      <c r="I281" s="9" t="str">
        <f>_xll.SNL.Clients.Office.Excel.Functions.SPG(A281, "RD_CREDIT_RATING_GLOBAL", "Issuer Credit Rating", "Local Currency LT|0")</f>
        <v>BBB</v>
      </c>
      <c r="J281" s="9" t="str">
        <f>_xll.SNL.Clients.Office.Excel.Functions.SPG(A281, "RD_CWOL_GLOBAL", "Issuer Credit Rating", "Local Currency LT|0")</f>
        <v>Stable</v>
      </c>
      <c r="K281" s="9" t="str">
        <f>_xll.SNL.Clients.Office.Excel.Functions.SPG(A281, "RD_RATING_ACTION_GLOBAL", "Issuer Credit Rating", "Local Currency LT|0")</f>
        <v>Upgrade | CreditWatch/Outlook (07/22/2021)</v>
      </c>
      <c r="L281" s="10">
        <f>_xll.SNL.Clients.Office.Excel.Functions.SPG(A281, "RD_LAST_REVIEW_DATE_GLOBAL", "Issuer Credit Rating", "Local Currency LT")</f>
        <v>45681</v>
      </c>
      <c r="M281" s="10">
        <f>_xll.SNL.Clients.Office.Excel.Functions.SPG(A281, "RD_CREDIT_RATING_DATE_GLOBAL", "Issuer Credit Rating", "Local Currency LT|0")</f>
        <v>44399</v>
      </c>
      <c r="N281" s="10">
        <f>_xll.SNL.Clients.Office.Excel.Functions.SPG(A281, "RD_CREDIT_WATCH_OUTLOOK_DATE_GLOBAL", "Issuer Credit Rating", "Local Currency LT|0")</f>
        <v>44399</v>
      </c>
    </row>
    <row r="282" spans="1:14">
      <c r="A282" s="11" t="s">
        <v>286</v>
      </c>
      <c r="B282" s="9" t="str">
        <f>_xll.SNL.Clients.Office.Excel.Functions.SPG(A282, "IQ_SECTOR")</f>
        <v>Financials</v>
      </c>
      <c r="C282" s="9" t="str">
        <f>_xll.SNL.Clients.Office.Excel.Functions.SPG(A282, "IQ_INDUSTRY_GROUP")</f>
        <v>Banks</v>
      </c>
      <c r="D282" s="9" t="str">
        <f>_xll.SNL.Clients.Office.Excel.Functions.SPG(A282, "IQ_INDUSTRY")</f>
        <v>Banks</v>
      </c>
      <c r="E282" s="9" t="str">
        <f>_xll.SNL.Clients.Office.Excel.Functions.SPG(A282, "IQ_PRIMARY_INDUSTRY")</f>
        <v>Regional Banks</v>
      </c>
      <c r="F282" s="9" t="str">
        <f>_xll.SNL.Clients.Office.Excel.Functions.SPG(A282, "NAICS_CODE", "Primary")</f>
        <v>522110 - Commercial Banking</v>
      </c>
      <c r="G282" s="9" t="str">
        <f>_xll.SNL.Clients.Office.Excel.Functions.SPG(A282, "SP_TOPICTAG")</f>
        <v>Consumer Lending; Digital Brokerage</v>
      </c>
      <c r="H282" s="5">
        <f>_xll.SNL.Clients.Office.Excel.Functions.SPG(A282, "SP_PCT_SHARES_OWNED_ALL_INSTITUTIONS")</f>
        <v>88.85</v>
      </c>
      <c r="I282" s="9" t="str">
        <f>_xll.SNL.Clients.Office.Excel.Functions.SPG(A282, "RD_CREDIT_RATING_GLOBAL", "Issuer Credit Rating", "Local Currency LT|0")</f>
        <v>BBB+</v>
      </c>
      <c r="J282" s="9" t="str">
        <f>_xll.SNL.Clients.Office.Excel.Functions.SPG(A282, "RD_CWOL_GLOBAL", "Issuer Credit Rating", "Local Currency LT|0")</f>
        <v>Negative</v>
      </c>
      <c r="K282" s="9" t="str">
        <f>_xll.SNL.Clients.Office.Excel.Functions.SPG(A282, "RD_RATING_ACTION_GLOBAL", "Issuer Credit Rating", "Local Currency LT|0")</f>
        <v>CreditWatch/Outlook (03/26/2024)</v>
      </c>
      <c r="L282" s="10">
        <f>_xll.SNL.Clients.Office.Excel.Functions.SPG(A282, "RD_LAST_REVIEW_DATE_GLOBAL", "Issuer Credit Rating", "Local Currency LT")</f>
        <v>45434</v>
      </c>
      <c r="M282" s="10">
        <f>_xll.SNL.Clients.Office.Excel.Functions.SPG(A282, "RD_CREDIT_RATING_DATE_GLOBAL", "Issuer Credit Rating", "Local Currency LT|0")</f>
        <v>44449</v>
      </c>
      <c r="N282" s="10">
        <f>_xll.SNL.Clients.Office.Excel.Functions.SPG(A282, "RD_CREDIT_WATCH_OUTLOOK_DATE_GLOBAL", "Issuer Credit Rating", "Local Currency LT|0")</f>
        <v>45377</v>
      </c>
    </row>
    <row r="283" spans="1:14">
      <c r="A283" s="11" t="s">
        <v>287</v>
      </c>
      <c r="B283" s="9" t="str">
        <f>_xll.SNL.Clients.Office.Excel.Functions.SPG(A283, "IQ_SECTOR")</f>
        <v>Energy</v>
      </c>
      <c r="C283" s="9" t="str">
        <f>_xll.SNL.Clients.Office.Excel.Functions.SPG(A283, "IQ_INDUSTRY_GROUP")</f>
        <v>Energy</v>
      </c>
      <c r="D283" s="9" t="str">
        <f>_xll.SNL.Clients.Office.Excel.Functions.SPG(A283, "IQ_INDUSTRY")</f>
        <v>Oil, Gas and Consumable Fuels</v>
      </c>
      <c r="E283" s="9" t="str">
        <f>_xll.SNL.Clients.Office.Excel.Functions.SPG(A283, "IQ_PRIMARY_INDUSTRY")</f>
        <v>Oil and Gas Refining and Marketing</v>
      </c>
      <c r="F283" s="9" t="str">
        <f>_xll.SNL.Clients.Office.Excel.Functions.SPG(A283, "NAICS_CODE", "Primary")</f>
        <v>324110 - Petroleum Refineries</v>
      </c>
      <c r="G283" s="9" t="str">
        <f>_xll.SNL.Clients.Office.Excel.Functions.SPG(A283, "SP_TOPICTAG")</f>
        <v>CleanTech; Biofuel; Biomass Energy; ClimateTech</v>
      </c>
      <c r="H283" s="5">
        <f>_xll.SNL.Clients.Office.Excel.Functions.SPG(A283, "SP_PCT_SHARES_OWNED_ALL_INSTITUTIONS")</f>
        <v>76.41</v>
      </c>
      <c r="I283" s="9" t="str">
        <f>_xll.SNL.Clients.Office.Excel.Functions.SPG(A283, "RD_CREDIT_RATING_GLOBAL", "Issuer Credit Rating", "Local Currency LT|0")</f>
        <v>BBB</v>
      </c>
      <c r="J283" s="9" t="str">
        <f>_xll.SNL.Clients.Office.Excel.Functions.SPG(A283, "RD_CWOL_GLOBAL", "Issuer Credit Rating", "Local Currency LT|0")</f>
        <v>Stable</v>
      </c>
      <c r="K283" s="9" t="str">
        <f>_xll.SNL.Clients.Office.Excel.Functions.SPG(A283, "RD_RATING_ACTION_GLOBAL", "Issuer Credit Rating", "Local Currency LT|0")</f>
        <v>CreditWatch/Outlook (11/23/2021)</v>
      </c>
      <c r="L283" s="10">
        <f>_xll.SNL.Clients.Office.Excel.Functions.SPG(A283, "RD_LAST_REVIEW_DATE_GLOBAL", "Issuer Credit Rating", "Local Currency LT")</f>
        <v>45666</v>
      </c>
      <c r="M283" s="10">
        <f>_xll.SNL.Clients.Office.Excel.Functions.SPG(A283, "RD_CREDIT_RATING_DATE_GLOBAL", "Issuer Credit Rating", "Local Currency LT|0")</f>
        <v>40570</v>
      </c>
      <c r="N283" s="10">
        <f>_xll.SNL.Clients.Office.Excel.Functions.SPG(A283, "RD_CREDIT_WATCH_OUTLOOK_DATE_GLOBAL", "Issuer Credit Rating", "Local Currency LT|0")</f>
        <v>44523</v>
      </c>
    </row>
    <row r="284" spans="1:14">
      <c r="A284" s="11" t="s">
        <v>288</v>
      </c>
      <c r="B284" s="9" t="str">
        <f>_xll.SNL.Clients.Office.Excel.Functions.SPG(A284, "IQ_SECTOR")</f>
        <v>Financials</v>
      </c>
      <c r="C284" s="9" t="str">
        <f>_xll.SNL.Clients.Office.Excel.Functions.SPG(A284, "IQ_INDUSTRY_GROUP")</f>
        <v>Financial Services</v>
      </c>
      <c r="D284" s="9" t="str">
        <f>_xll.SNL.Clients.Office.Excel.Functions.SPG(A284, "IQ_INDUSTRY")</f>
        <v>Capital Markets</v>
      </c>
      <c r="E284" s="9" t="str">
        <f>_xll.SNL.Clients.Office.Excel.Functions.SPG(A284, "IQ_PRIMARY_INDUSTRY")</f>
        <v>Financial Exchanges and Data</v>
      </c>
      <c r="F284" s="9" t="str">
        <f>_xll.SNL.Clients.Office.Excel.Functions.SPG(A284, "NAICS_CODE", "Primary")</f>
        <v>523210 - Securities and Commodity Exchanges</v>
      </c>
      <c r="G284" s="9" t="str">
        <f>_xll.SNL.Clients.Office.Excel.Functions.SPG(A284, "SP_TOPICTAG")</f>
        <v>Data Integration; Predictive Analytics; Digital Brokerage; RegTech</v>
      </c>
      <c r="H284" s="5">
        <f>_xll.SNL.Clients.Office.Excel.Functions.SPG(A284, "SP_PCT_SHARES_OWNED_ALL_INSTITUTIONS")</f>
        <v>99.63</v>
      </c>
      <c r="I284" s="9" t="str">
        <f>_xll.SNL.Clients.Office.Excel.Functions.SPG(A284, "RD_CREDIT_RATING_GLOBAL", "Issuer Credit Rating", "Local Currency LT|0")</f>
        <v/>
      </c>
      <c r="J284" s="9" t="str">
        <f>_xll.SNL.Clients.Office.Excel.Functions.SPG(A284, "RD_CWOL_GLOBAL", "Issuer Credit Rating", "Local Currency LT|0")</f>
        <v/>
      </c>
      <c r="K284" s="9" t="str">
        <f>_xll.SNL.Clients.Office.Excel.Functions.SPG(A284, "RD_RATING_ACTION_GLOBAL", "Issuer Credit Rating", "Local Currency LT|0")</f>
        <v/>
      </c>
      <c r="L284" s="10" t="str">
        <f>_xll.SNL.Clients.Office.Excel.Functions.SPG(A284, "RD_LAST_REVIEW_DATE_GLOBAL", "Issuer Credit Rating", "Local Currency LT")</f>
        <v/>
      </c>
      <c r="M284" s="10" t="str">
        <f>_xll.SNL.Clients.Office.Excel.Functions.SPG(A284, "RD_CREDIT_RATING_DATE_GLOBAL", "Issuer Credit Rating", "Local Currency LT|0")</f>
        <v/>
      </c>
      <c r="N284" s="10" t="str">
        <f>_xll.SNL.Clients.Office.Excel.Functions.SPG(A284, "RD_CREDIT_WATCH_OUTLOOK_DATE_GLOBAL", "Issuer Credit Rating", "Local Currency LT|0")</f>
        <v/>
      </c>
    </row>
    <row r="285" spans="1:14">
      <c r="A285" s="11" t="s">
        <v>289</v>
      </c>
      <c r="B285" s="9" t="str">
        <f>_xll.SNL.Clients.Office.Excel.Functions.SPG(A285, "IQ_SECTOR")</f>
        <v>Consumer Discretionary</v>
      </c>
      <c r="C285" s="9" t="str">
        <f>_xll.SNL.Clients.Office.Excel.Functions.SPG(A285, "IQ_INDUSTRY_GROUP")</f>
        <v>Consumer Services</v>
      </c>
      <c r="D285" s="9" t="str">
        <f>_xll.SNL.Clients.Office.Excel.Functions.SPG(A285, "IQ_INDUSTRY")</f>
        <v>Hotels, Restaurants and Leisure</v>
      </c>
      <c r="E285" s="9" t="str">
        <f>_xll.SNL.Clients.Office.Excel.Functions.SPG(A285, "IQ_PRIMARY_INDUSTRY")</f>
        <v>Hotels, Resorts and Cruise Lines</v>
      </c>
      <c r="F285" s="9" t="str">
        <f>_xll.SNL.Clients.Office.Excel.Functions.SPG(A285, "NAICS_CODE", "Primary")</f>
        <v>721110 - Hotels (except Casino Hotels) and Motels</v>
      </c>
      <c r="G285" s="9" t="str">
        <f>_xll.SNL.Clients.Office.Excel.Functions.SPG(A285, "SP_TOPICTAG")</f>
        <v>Travel Accommodations</v>
      </c>
      <c r="H285" s="5">
        <f>_xll.SNL.Clients.Office.Excel.Functions.SPG(A285, "SP_PCT_SHARES_OWNED_ALL_INSTITUTIONS")</f>
        <v>63.78</v>
      </c>
      <c r="I285" s="9" t="str">
        <f>_xll.SNL.Clients.Office.Excel.Functions.SPG(A285, "RD_CREDIT_RATING_GLOBAL", "Issuer Credit Rating", "Local Currency LT|0")</f>
        <v>BBB</v>
      </c>
      <c r="J285" s="9" t="str">
        <f>_xll.SNL.Clients.Office.Excel.Functions.SPG(A285, "RD_CWOL_GLOBAL", "Issuer Credit Rating", "Local Currency LT|0")</f>
        <v>Stable</v>
      </c>
      <c r="K285" s="9" t="str">
        <f>_xll.SNL.Clients.Office.Excel.Functions.SPG(A285, "RD_RATING_ACTION_GLOBAL", "Issuer Credit Rating", "Local Currency LT|0")</f>
        <v>Upgrade | CreditWatch/Outlook (05/12/2022)</v>
      </c>
      <c r="L285" s="10">
        <f>_xll.SNL.Clients.Office.Excel.Functions.SPG(A285, "RD_LAST_REVIEW_DATE_GLOBAL", "Issuer Credit Rating", "Local Currency LT")</f>
        <v>45404</v>
      </c>
      <c r="M285" s="10">
        <f>_xll.SNL.Clients.Office.Excel.Functions.SPG(A285, "RD_CREDIT_RATING_DATE_GLOBAL", "Issuer Credit Rating", "Local Currency LT|0")</f>
        <v>44693</v>
      </c>
      <c r="N285" s="10">
        <f>_xll.SNL.Clients.Office.Excel.Functions.SPG(A285, "RD_CREDIT_WATCH_OUTLOOK_DATE_GLOBAL", "Issuer Credit Rating", "Local Currency LT|0")</f>
        <v>44693</v>
      </c>
    </row>
    <row r="286" spans="1:14">
      <c r="A286" s="11" t="s">
        <v>290</v>
      </c>
      <c r="B286" s="9" t="str">
        <f>_xll.SNL.Clients.Office.Excel.Functions.SPG(A286, "IQ_SECTOR")</f>
        <v>Financials</v>
      </c>
      <c r="C286" s="9" t="str">
        <f>_xll.SNL.Clients.Office.Excel.Functions.SPG(A286, "IQ_INDUSTRY_GROUP")</f>
        <v>Insurance</v>
      </c>
      <c r="D286" s="9" t="str">
        <f>_xll.SNL.Clients.Office.Excel.Functions.SPG(A286, "IQ_INDUSTRY")</f>
        <v>Insurance</v>
      </c>
      <c r="E286" s="9" t="str">
        <f>_xll.SNL.Clients.Office.Excel.Functions.SPG(A286, "IQ_PRIMARY_INDUSTRY")</f>
        <v>Insurance Brokers</v>
      </c>
      <c r="F286" s="9" t="str">
        <f>_xll.SNL.Clients.Office.Excel.Functions.SPG(A286, "NAICS_CODE", "Primary")</f>
        <v>524210 - Insurance Agencies and Brokerages</v>
      </c>
      <c r="G286" s="9" t="str">
        <f>_xll.SNL.Clients.Office.Excel.Functions.SPG(A286, "SP_TOPICTAG")</f>
        <v>Employee Benefits</v>
      </c>
      <c r="H286" s="5">
        <f>_xll.SNL.Clients.Office.Excel.Functions.SPG(A286, "SP_PCT_SHARES_OWNED_ALL_INSTITUTIONS")</f>
        <v>90.95</v>
      </c>
      <c r="I286" s="9" t="str">
        <f>_xll.SNL.Clients.Office.Excel.Functions.SPG(A286, "RD_CREDIT_RATING_GLOBAL", "Issuer Credit Rating", "Local Currency LT|0")</f>
        <v>A-</v>
      </c>
      <c r="J286" s="9" t="str">
        <f>_xll.SNL.Clients.Office.Excel.Functions.SPG(A286, "RD_CWOL_GLOBAL", "Issuer Credit Rating", "Local Currency LT|0")</f>
        <v>Stable</v>
      </c>
      <c r="K286" s="9" t="str">
        <f>_xll.SNL.Clients.Office.Excel.Functions.SPG(A286, "RD_RATING_ACTION_GLOBAL", "Issuer Credit Rating", "Local Currency LT|0")</f>
        <v>CreditWatch/Outlook (02/09/2021)</v>
      </c>
      <c r="L286" s="10">
        <f>_xll.SNL.Clients.Office.Excel.Functions.SPG(A286, "RD_LAST_REVIEW_DATE_GLOBAL", "Issuer Credit Rating", "Local Currency LT")</f>
        <v>45614</v>
      </c>
      <c r="M286" s="10">
        <f>_xll.SNL.Clients.Office.Excel.Functions.SPG(A286, "RD_CREDIT_RATING_DATE_GLOBAL", "Issuer Credit Rating", "Local Currency LT|0")</f>
        <v>41598</v>
      </c>
      <c r="N286" s="10">
        <f>_xll.SNL.Clients.Office.Excel.Functions.SPG(A286, "RD_CREDIT_WATCH_OUTLOOK_DATE_GLOBAL", "Issuer Credit Rating", "Local Currency LT|0")</f>
        <v>44236</v>
      </c>
    </row>
    <row r="287" spans="1:14">
      <c r="A287" s="11" t="s">
        <v>291</v>
      </c>
      <c r="B287" s="9" t="str">
        <f>_xll.SNL.Clients.Office.Excel.Functions.SPG(A287, "IQ_SECTOR")</f>
        <v>Materials</v>
      </c>
      <c r="C287" s="9" t="str">
        <f>_xll.SNL.Clients.Office.Excel.Functions.SPG(A287, "IQ_INDUSTRY_GROUP")</f>
        <v>Materials</v>
      </c>
      <c r="D287" s="9" t="str">
        <f>_xll.SNL.Clients.Office.Excel.Functions.SPG(A287, "IQ_INDUSTRY")</f>
        <v>Construction Materials</v>
      </c>
      <c r="E287" s="9" t="str">
        <f>_xll.SNL.Clients.Office.Excel.Functions.SPG(A287, "IQ_PRIMARY_INDUSTRY")</f>
        <v>Construction Materials</v>
      </c>
      <c r="F287" s="9" t="str">
        <f>_xll.SNL.Clients.Office.Excel.Functions.SPG(A287, "NAICS_CODE", "Primary")</f>
        <v>2123 - Nonmetallic Mineral Mining and Quarrying</v>
      </c>
      <c r="G287" s="9" t="str">
        <f>_xll.SNL.Clients.Office.Excel.Functions.SPG(A287, "SP_TOPICTAG")</f>
        <v/>
      </c>
      <c r="H287" s="5">
        <f>_xll.SNL.Clients.Office.Excel.Functions.SPG(A287, "SP_PCT_SHARES_OWNED_ALL_INSTITUTIONS")</f>
        <v>102.91</v>
      </c>
      <c r="I287" s="9" t="str">
        <f>_xll.SNL.Clients.Office.Excel.Functions.SPG(A287, "RD_CREDIT_RATING_GLOBAL", "Issuer Credit Rating", "Local Currency LT|0")</f>
        <v>BBB+</v>
      </c>
      <c r="J287" s="9" t="str">
        <f>_xll.SNL.Clients.Office.Excel.Functions.SPG(A287, "RD_CWOL_GLOBAL", "Issuer Credit Rating", "Local Currency LT|0")</f>
        <v>Stable</v>
      </c>
      <c r="K287" s="9" t="str">
        <f>_xll.SNL.Clients.Office.Excel.Functions.SPG(A287, "RD_RATING_ACTION_GLOBAL", "Issuer Credit Rating", "Local Currency LT|0")</f>
        <v>CreditWatch/Outlook (12/04/2017)</v>
      </c>
      <c r="L287" s="10">
        <f>_xll.SNL.Clients.Office.Excel.Functions.SPG(A287, "RD_LAST_REVIEW_DATE_GLOBAL", "Issuer Credit Rating", "Local Currency LT")</f>
        <v>45436</v>
      </c>
      <c r="M287" s="10">
        <f>_xll.SNL.Clients.Office.Excel.Functions.SPG(A287, "RD_CREDIT_RATING_DATE_GLOBAL", "Issuer Credit Rating", "Local Currency LT|0")</f>
        <v>42521</v>
      </c>
      <c r="N287" s="10">
        <f>_xll.SNL.Clients.Office.Excel.Functions.SPG(A287, "RD_CREDIT_WATCH_OUTLOOK_DATE_GLOBAL", "Issuer Credit Rating", "Local Currency LT|0")</f>
        <v>43073</v>
      </c>
    </row>
    <row r="288" spans="1:14">
      <c r="A288" s="11" t="s">
        <v>292</v>
      </c>
      <c r="B288" s="9" t="str">
        <f>_xll.SNL.Clients.Office.Excel.Functions.SPG(A288, "IQ_SECTOR")</f>
        <v>Industrials</v>
      </c>
      <c r="C288" s="9" t="str">
        <f>_xll.SNL.Clients.Office.Excel.Functions.SPG(A288, "IQ_INDUSTRY_GROUP")</f>
        <v>Capital Goods</v>
      </c>
      <c r="D288" s="9" t="str">
        <f>_xll.SNL.Clients.Office.Excel.Functions.SPG(A288, "IQ_INDUSTRY")</f>
        <v>Building Products</v>
      </c>
      <c r="E288" s="9" t="str">
        <f>_xll.SNL.Clients.Office.Excel.Functions.SPG(A288, "IQ_PRIMARY_INDUSTRY")</f>
        <v>Building Products</v>
      </c>
      <c r="F288" s="9" t="str">
        <f>_xll.SNL.Clients.Office.Excel.Functions.SPG(A288, "NAICS_CODE", "Primary")</f>
        <v>332913 - Plumbing Fixture Fitting and Trim Manufacturing</v>
      </c>
      <c r="G288" s="9" t="str">
        <f>_xll.SNL.Clients.Office.Excel.Functions.SPG(A288, "SP_TOPICTAG")</f>
        <v>Home Improvement; Speech Recognition; Water Purification; Artificial Intelligence</v>
      </c>
      <c r="H288" s="5">
        <f>_xll.SNL.Clients.Office.Excel.Functions.SPG(A288, "SP_PCT_SHARES_OWNED_ALL_INSTITUTIONS")</f>
        <v>94.9</v>
      </c>
      <c r="I288" s="9" t="str">
        <f>_xll.SNL.Clients.Office.Excel.Functions.SPG(A288, "RD_CREDIT_RATING_GLOBAL", "Issuer Credit Rating", "Local Currency LT|0")</f>
        <v>BBB</v>
      </c>
      <c r="J288" s="9" t="str">
        <f>_xll.SNL.Clients.Office.Excel.Functions.SPG(A288, "RD_CWOL_GLOBAL", "Issuer Credit Rating", "Local Currency LT|0")</f>
        <v>Stable</v>
      </c>
      <c r="K288" s="9" t="str">
        <f>_xll.SNL.Clients.Office.Excel.Functions.SPG(A288, "RD_RATING_ACTION_GLOBAL", "Issuer Credit Rating", "Local Currency LT|0")</f>
        <v>Upgrade | CreditWatch/Outlook (12/19/2014)</v>
      </c>
      <c r="L288" s="10">
        <f>_xll.SNL.Clients.Office.Excel.Functions.SPG(A288, "RD_LAST_REVIEW_DATE_GLOBAL", "Issuer Credit Rating", "Local Currency LT")</f>
        <v>45356</v>
      </c>
      <c r="M288" s="10">
        <f>_xll.SNL.Clients.Office.Excel.Functions.SPG(A288, "RD_CREDIT_RATING_DATE_GLOBAL", "Issuer Credit Rating", "Local Currency LT|0")</f>
        <v>41992</v>
      </c>
      <c r="N288" s="10">
        <f>_xll.SNL.Clients.Office.Excel.Functions.SPG(A288, "RD_CREDIT_WATCH_OUTLOOK_DATE_GLOBAL", "Issuer Credit Rating", "Local Currency LT|0")</f>
        <v>41992</v>
      </c>
    </row>
    <row r="289" spans="1:14">
      <c r="A289" s="11" t="s">
        <v>293</v>
      </c>
      <c r="B289" s="9" t="str">
        <f>_xll.SNL.Clients.Office.Excel.Functions.SPG(A289, "IQ_SECTOR")</f>
        <v>Financials</v>
      </c>
      <c r="C289" s="9" t="str">
        <f>_xll.SNL.Clients.Office.Excel.Functions.SPG(A289, "IQ_INDUSTRY_GROUP")</f>
        <v>Financial Services</v>
      </c>
      <c r="D289" s="9" t="str">
        <f>_xll.SNL.Clients.Office.Excel.Functions.SPG(A289, "IQ_INDUSTRY")</f>
        <v>Financial Services</v>
      </c>
      <c r="E289" s="9" t="str">
        <f>_xll.SNL.Clients.Office.Excel.Functions.SPG(A289, "IQ_PRIMARY_INDUSTRY")</f>
        <v>Transaction and Payment Processing Services</v>
      </c>
      <c r="F289" s="9" t="str">
        <f>_xll.SNL.Clients.Office.Excel.Functions.SPG(A289, "NAICS_CODE", "Primary")</f>
        <v>522320 - Financial Transactions Processing, Reserve, and Clearinghouse Activities</v>
      </c>
      <c r="G289" s="9" t="str">
        <f>_xll.SNL.Clients.Office.Excel.Functions.SPG(A289, "SP_TOPICTAG")</f>
        <v>Anti-Fraud; Invoice Management Software; Fintech; Authentication; Data Protection; Cloud Security; Payment Facilitator Enablers; Online Payments</v>
      </c>
      <c r="H289" s="5">
        <f>_xll.SNL.Clients.Office.Excel.Functions.SPG(A289, "SP_PCT_SHARES_OWNED_ALL_INSTITUTIONS")</f>
        <v>89.1</v>
      </c>
      <c r="I289" s="9" t="str">
        <f>_xll.SNL.Clients.Office.Excel.Functions.SPG(A289, "RD_CREDIT_RATING_GLOBAL", "Issuer Credit Rating", "Local Currency LT|0")</f>
        <v>A+</v>
      </c>
      <c r="J289" s="9" t="str">
        <f>_xll.SNL.Clients.Office.Excel.Functions.SPG(A289, "RD_CWOL_GLOBAL", "Issuer Credit Rating", "Local Currency LT|0")</f>
        <v>Stable</v>
      </c>
      <c r="K289" s="9" t="str">
        <f>_xll.SNL.Clients.Office.Excel.Functions.SPG(A289, "RD_RATING_ACTION_GLOBAL", "Issuer Credit Rating", "Local Currency LT|0")</f>
        <v>Upgrade | CreditWatch/Outlook (11/20/2018)</v>
      </c>
      <c r="L289" s="10">
        <f>_xll.SNL.Clients.Office.Excel.Functions.SPG(A289, "RD_LAST_REVIEW_DATE_GLOBAL", "Issuer Credit Rating", "Local Currency LT")</f>
        <v>45454</v>
      </c>
      <c r="M289" s="10">
        <f>_xll.SNL.Clients.Office.Excel.Functions.SPG(A289, "RD_CREDIT_RATING_DATE_GLOBAL", "Issuer Credit Rating", "Local Currency LT|0")</f>
        <v>43424</v>
      </c>
      <c r="N289" s="10">
        <f>_xll.SNL.Clients.Office.Excel.Functions.SPG(A289, "RD_CREDIT_WATCH_OUTLOOK_DATE_GLOBAL", "Issuer Credit Rating", "Local Currency LT|0")</f>
        <v>43424</v>
      </c>
    </row>
    <row r="290" spans="1:14">
      <c r="A290" s="11" t="s">
        <v>294</v>
      </c>
      <c r="B290" s="9" t="str">
        <f>_xll.SNL.Clients.Office.Excel.Functions.SPG(A290, "IQ_SECTOR")</f>
        <v>Communication Services</v>
      </c>
      <c r="C290" s="9" t="str">
        <f>_xll.SNL.Clients.Office.Excel.Functions.SPG(A290, "IQ_INDUSTRY_GROUP")</f>
        <v>Media and Entertainment</v>
      </c>
      <c r="D290" s="9" t="str">
        <f>_xll.SNL.Clients.Office.Excel.Functions.SPG(A290, "IQ_INDUSTRY")</f>
        <v>Interactive Media and Services</v>
      </c>
      <c r="E290" s="9" t="str">
        <f>_xll.SNL.Clients.Office.Excel.Functions.SPG(A290, "IQ_PRIMARY_INDUSTRY")</f>
        <v>Interactive Media and Services</v>
      </c>
      <c r="F290" s="9" t="str">
        <f>_xll.SNL.Clients.Office.Excel.Functions.SPG(A290, "NAICS_CODE", "Primary")</f>
        <v>519290 - Web Search Portals and All Other Information Services</v>
      </c>
      <c r="G290" s="9" t="str">
        <f>_xll.SNL.Clients.Office.Excel.Functions.SPG(A290, "SP_TOPICTAG")</f>
        <v>Digital Media; Social Media Marketing; Video Streaming; Social Networking and Collaboration; Data Protection</v>
      </c>
      <c r="H290" s="5">
        <f>_xll.SNL.Clients.Office.Excel.Functions.SPG(A290, "SP_PCT_SHARES_OWNED_ALL_INSTITUTIONS")</f>
        <v>110.09</v>
      </c>
      <c r="I290" s="9" t="str">
        <f>_xll.SNL.Clients.Office.Excel.Functions.SPG(A290, "RD_CREDIT_RATING_GLOBAL", "Issuer Credit Rating", "Local Currency LT|0")</f>
        <v>BB</v>
      </c>
      <c r="J290" s="9" t="str">
        <f>_xll.SNL.Clients.Office.Excel.Functions.SPG(A290, "RD_CWOL_GLOBAL", "Issuer Credit Rating", "Local Currency LT|0")</f>
        <v>Stable</v>
      </c>
      <c r="K290" s="9" t="str">
        <f>_xll.SNL.Clients.Office.Excel.Functions.SPG(A290, "RD_RATING_ACTION_GLOBAL", "Issuer Credit Rating", "Local Currency LT|0")</f>
        <v>CreditWatch/Outlook (01/21/2025)</v>
      </c>
      <c r="L290" s="10">
        <f>_xll.SNL.Clients.Office.Excel.Functions.SPG(A290, "RD_LAST_REVIEW_DATE_GLOBAL", "Issuer Credit Rating", "Local Currency LT")</f>
        <v>45684</v>
      </c>
      <c r="M290" s="10">
        <f>_xll.SNL.Clients.Office.Excel.Functions.SPG(A290, "RD_CREDIT_RATING_DATE_GLOBAL", "Issuer Credit Rating", "Local Currency LT|0")</f>
        <v>42296</v>
      </c>
      <c r="N290" s="10">
        <f>_xll.SNL.Clients.Office.Excel.Functions.SPG(A290, "RD_CREDIT_WATCH_OUTLOOK_DATE_GLOBAL", "Issuer Credit Rating", "Local Currency LT|0")</f>
        <v>45678</v>
      </c>
    </row>
    <row r="291" spans="1:14">
      <c r="A291" s="11" t="s">
        <v>295</v>
      </c>
      <c r="B291" s="9" t="str">
        <f>_xll.SNL.Clients.Office.Excel.Functions.SPG(A291, "IQ_SECTOR")</f>
        <v>Consumer Staples</v>
      </c>
      <c r="C291" s="9" t="str">
        <f>_xll.SNL.Clients.Office.Excel.Functions.SPG(A291, "IQ_INDUSTRY_GROUP")</f>
        <v>Food, Beverage and Tobacco</v>
      </c>
      <c r="D291" s="9" t="str">
        <f>_xll.SNL.Clients.Office.Excel.Functions.SPG(A291, "IQ_INDUSTRY")</f>
        <v>Food Products</v>
      </c>
      <c r="E291" s="9" t="str">
        <f>_xll.SNL.Clients.Office.Excel.Functions.SPG(A291, "IQ_PRIMARY_INDUSTRY")</f>
        <v>Packaged Foods and Meats</v>
      </c>
      <c r="F291" s="9" t="str">
        <f>_xll.SNL.Clients.Office.Excel.Functions.SPG(A291, "NAICS_CODE", "Primary")</f>
        <v>31194 - Seasoning and Dressing Manufacturing</v>
      </c>
      <c r="G291" s="9" t="str">
        <f>_xll.SNL.Clients.Office.Excel.Functions.SPG(A291, "SP_TOPICTAG")</f>
        <v>Green Consumer Goods; Organic</v>
      </c>
      <c r="H291" s="5">
        <f>_xll.SNL.Clients.Office.Excel.Functions.SPG(A291, "SP_PCT_SHARES_OWNED_ALL_INSTITUTIONS")</f>
        <v>82.17</v>
      </c>
      <c r="I291" s="9" t="str">
        <f>_xll.SNL.Clients.Office.Excel.Functions.SPG(A291, "RD_CREDIT_RATING_GLOBAL", "Issuer Credit Rating", "Local Currency LT|0")</f>
        <v>BBB</v>
      </c>
      <c r="J291" s="9" t="str">
        <f>_xll.SNL.Clients.Office.Excel.Functions.SPG(A291, "RD_CWOL_GLOBAL", "Issuer Credit Rating", "Local Currency LT|0")</f>
        <v>Stable</v>
      </c>
      <c r="K291" s="9" t="str">
        <f>_xll.SNL.Clients.Office.Excel.Functions.SPG(A291, "RD_RATING_ACTION_GLOBAL", "Issuer Credit Rating", "Local Currency LT|0")</f>
        <v>CreditWatch/Outlook (02/13/2024)</v>
      </c>
      <c r="L291" s="10">
        <f>_xll.SNL.Clients.Office.Excel.Functions.SPG(A291, "RD_LAST_REVIEW_DATE_GLOBAL", "Issuer Credit Rating", "Local Currency LT")</f>
        <v>45454</v>
      </c>
      <c r="M291" s="10">
        <f>_xll.SNL.Clients.Office.Excel.Functions.SPG(A291, "RD_CREDIT_RATING_DATE_GLOBAL", "Issuer Credit Rating", "Local Currency LT|0")</f>
        <v>42956</v>
      </c>
      <c r="N291" s="10">
        <f>_xll.SNL.Clients.Office.Excel.Functions.SPG(A291, "RD_CREDIT_WATCH_OUTLOOK_DATE_GLOBAL", "Issuer Credit Rating", "Local Currency LT|0")</f>
        <v>45335</v>
      </c>
    </row>
    <row r="292" spans="1:14">
      <c r="A292" s="11" t="s">
        <v>296</v>
      </c>
      <c r="B292" s="9" t="str">
        <f>_xll.SNL.Clients.Office.Excel.Functions.SPG(A292, "IQ_SECTOR")</f>
        <v>Consumer Discretionary</v>
      </c>
      <c r="C292" s="9" t="str">
        <f>_xll.SNL.Clients.Office.Excel.Functions.SPG(A292, "IQ_INDUSTRY_GROUP")</f>
        <v>Consumer Services</v>
      </c>
      <c r="D292" s="9" t="str">
        <f>_xll.SNL.Clients.Office.Excel.Functions.SPG(A292, "IQ_INDUSTRY")</f>
        <v>Hotels, Restaurants and Leisure</v>
      </c>
      <c r="E292" s="9" t="str">
        <f>_xll.SNL.Clients.Office.Excel.Functions.SPG(A292, "IQ_PRIMARY_INDUSTRY")</f>
        <v>Restaurants</v>
      </c>
      <c r="F292" s="9" t="str">
        <f>_xll.SNL.Clients.Office.Excel.Functions.SPG(A292, "NAICS_CODE", "Primary")</f>
        <v>722513 - Limited-Service Restaurants</v>
      </c>
      <c r="G292" s="9" t="str">
        <f>_xll.SNL.Clients.Office.Excel.Functions.SPG(A292, "SP_TOPICTAG")</f>
        <v/>
      </c>
      <c r="H292" s="5">
        <f>_xll.SNL.Clients.Office.Excel.Functions.SPG(A292, "SP_PCT_SHARES_OWNED_ALL_INSTITUTIONS")</f>
        <v>73.03</v>
      </c>
      <c r="I292" s="9" t="str">
        <f>_xll.SNL.Clients.Office.Excel.Functions.SPG(A292, "RD_CREDIT_RATING_GLOBAL", "Issuer Credit Rating", "Local Currency LT|0")</f>
        <v>BBB+</v>
      </c>
      <c r="J292" s="9" t="str">
        <f>_xll.SNL.Clients.Office.Excel.Functions.SPG(A292, "RD_CWOL_GLOBAL", "Issuer Credit Rating", "Local Currency LT|0")</f>
        <v>Stable</v>
      </c>
      <c r="K292" s="9" t="str">
        <f>_xll.SNL.Clients.Office.Excel.Functions.SPG(A292, "RD_RATING_ACTION_GLOBAL", "Issuer Credit Rating", "Local Currency LT|0")</f>
        <v>CreditWatch/Outlook (04/26/2021)</v>
      </c>
      <c r="L292" s="10">
        <f>_xll.SNL.Clients.Office.Excel.Functions.SPG(A292, "RD_LAST_REVIEW_DATE_GLOBAL", "Issuer Credit Rating", "Local Currency LT")</f>
        <v>45397</v>
      </c>
      <c r="M292" s="10">
        <f>_xll.SNL.Clients.Office.Excel.Functions.SPG(A292, "RD_CREDIT_RATING_DATE_GLOBAL", "Issuer Credit Rating", "Local Currency LT|0")</f>
        <v>42318</v>
      </c>
      <c r="N292" s="10">
        <f>_xll.SNL.Clients.Office.Excel.Functions.SPG(A292, "RD_CREDIT_WATCH_OUTLOOK_DATE_GLOBAL", "Issuer Credit Rating", "Local Currency LT|0")</f>
        <v>44312</v>
      </c>
    </row>
    <row r="293" spans="1:14">
      <c r="A293" s="11" t="s">
        <v>297</v>
      </c>
      <c r="B293" s="9" t="str">
        <f>_xll.SNL.Clients.Office.Excel.Functions.SPG(A293, "IQ_SECTOR")</f>
        <v>Health Care</v>
      </c>
      <c r="C293" s="9" t="str">
        <f>_xll.SNL.Clients.Office.Excel.Functions.SPG(A293, "IQ_INDUSTRY_GROUP")</f>
        <v>Health Care Equipment and Services</v>
      </c>
      <c r="D293" s="9" t="str">
        <f>_xll.SNL.Clients.Office.Excel.Functions.SPG(A293, "IQ_INDUSTRY")</f>
        <v>Health Care Providers and Services</v>
      </c>
      <c r="E293" s="9" t="str">
        <f>_xll.SNL.Clients.Office.Excel.Functions.SPG(A293, "IQ_PRIMARY_INDUSTRY")</f>
        <v>Health Care Distributors</v>
      </c>
      <c r="F293" s="9" t="str">
        <f>_xll.SNL.Clients.Office.Excel.Functions.SPG(A293, "NAICS_CODE", "Primary")</f>
        <v>424210 - Drugs and Druggists' Sundries Merchant Wholesalers</v>
      </c>
      <c r="G293" s="9" t="str">
        <f>_xll.SNL.Clients.Office.Excel.Functions.SPG(A293, "SP_TOPICTAG")</f>
        <v>Health Diagnostics; MHealth; Genetics; Oncology; Ophthalmology; Rheumatology</v>
      </c>
      <c r="H293" s="5">
        <f>_xll.SNL.Clients.Office.Excel.Functions.SPG(A293, "SP_PCT_SHARES_OWNED_ALL_INSTITUTIONS")</f>
        <v>88.91</v>
      </c>
      <c r="I293" s="9" t="str">
        <f>_xll.SNL.Clients.Office.Excel.Functions.SPG(A293, "RD_CREDIT_RATING_GLOBAL", "Issuer Credit Rating", "Local Currency LT|0")</f>
        <v>BBB+</v>
      </c>
      <c r="J293" s="9" t="str">
        <f>_xll.SNL.Clients.Office.Excel.Functions.SPG(A293, "RD_CWOL_GLOBAL", "Issuer Credit Rating", "Local Currency LT|0")</f>
        <v>Positive</v>
      </c>
      <c r="K293" s="9" t="str">
        <f>_xll.SNL.Clients.Office.Excel.Functions.SPG(A293, "RD_RATING_ACTION_GLOBAL", "Issuer Credit Rating", "Local Currency LT|0")</f>
        <v>CreditWatch/Outlook (02/06/2025)</v>
      </c>
      <c r="L293" s="10">
        <f>_xll.SNL.Clients.Office.Excel.Functions.SPG(A293, "RD_LAST_REVIEW_DATE_GLOBAL", "Issuer Credit Rating", "Local Currency LT")</f>
        <v>45694</v>
      </c>
      <c r="M293" s="10">
        <f>_xll.SNL.Clients.Office.Excel.Functions.SPG(A293, "RD_CREDIT_RATING_DATE_GLOBAL", "Issuer Credit Rating", "Local Currency LT|0")</f>
        <v>41703</v>
      </c>
      <c r="N293" s="10">
        <f>_xll.SNL.Clients.Office.Excel.Functions.SPG(A293, "RD_CREDIT_WATCH_OUTLOOK_DATE_GLOBAL", "Issuer Credit Rating", "Local Currency LT|0")</f>
        <v>45694</v>
      </c>
    </row>
    <row r="294" spans="1:14">
      <c r="A294" s="11" t="s">
        <v>298</v>
      </c>
      <c r="B294" s="9" t="str">
        <f>_xll.SNL.Clients.Office.Excel.Functions.SPG(A294, "IQ_SECTOR")</f>
        <v>Health Care</v>
      </c>
      <c r="C294" s="9" t="str">
        <f>_xll.SNL.Clients.Office.Excel.Functions.SPG(A294, "IQ_INDUSTRY_GROUP")</f>
        <v>Health Care Equipment and Services</v>
      </c>
      <c r="D294" s="9" t="str">
        <f>_xll.SNL.Clients.Office.Excel.Functions.SPG(A294, "IQ_INDUSTRY")</f>
        <v>Health Care Equipment and Supplies</v>
      </c>
      <c r="E294" s="9" t="str">
        <f>_xll.SNL.Clients.Office.Excel.Functions.SPG(A294, "IQ_PRIMARY_INDUSTRY")</f>
        <v>Health Care Equipment</v>
      </c>
      <c r="F294" s="9" t="str">
        <f>_xll.SNL.Clients.Office.Excel.Functions.SPG(A294, "NAICS_CODE", "Primary")</f>
        <v>334510 - Electromedical and Electrotherapeutic Apparatus Manufacturing</v>
      </c>
      <c r="G294" s="9" t="str">
        <f>_xll.SNL.Clients.Office.Excel.Functions.SPG(A294, "SP_TOPICTAG")</f>
        <v>Health Diagnostics; Neuroscience; Cardiovascular; Ear Nose &amp; Throat (ENT); Neurology; Surgery</v>
      </c>
      <c r="H294" s="5">
        <f>_xll.SNL.Clients.Office.Excel.Functions.SPG(A294, "SP_PCT_SHARES_OWNED_ALL_INSTITUTIONS")</f>
        <v>84.98</v>
      </c>
      <c r="I294" s="9" t="str">
        <f>_xll.SNL.Clients.Office.Excel.Functions.SPG(A294, "RD_CREDIT_RATING_GLOBAL", "Issuer Credit Rating", "Local Currency LT|0")</f>
        <v>A</v>
      </c>
      <c r="J294" s="9" t="str">
        <f>_xll.SNL.Clients.Office.Excel.Functions.SPG(A294, "RD_CWOL_GLOBAL", "Issuer Credit Rating", "Local Currency LT|0")</f>
        <v>Stable</v>
      </c>
      <c r="K294" s="9" t="str">
        <f>_xll.SNL.Clients.Office.Excel.Functions.SPG(A294, "RD_RATING_ACTION_GLOBAL", "Issuer Credit Rating", "Local Currency LT|0")</f>
        <v>New Rating | CreditWatch/Outlook (01/26/2015)</v>
      </c>
      <c r="L294" s="10">
        <f>_xll.SNL.Clients.Office.Excel.Functions.SPG(A294, "RD_LAST_REVIEW_DATE_GLOBAL", "Issuer Credit Rating", "Local Currency LT")</f>
        <v>45527</v>
      </c>
      <c r="M294" s="10">
        <f>_xll.SNL.Clients.Office.Excel.Functions.SPG(A294, "RD_CREDIT_RATING_DATE_GLOBAL", "Issuer Credit Rating", "Local Currency LT|0")</f>
        <v>42030</v>
      </c>
      <c r="N294" s="10">
        <f>_xll.SNL.Clients.Office.Excel.Functions.SPG(A294, "RD_CREDIT_WATCH_OUTLOOK_DATE_GLOBAL", "Issuer Credit Rating", "Local Currency LT|0")</f>
        <v>42030</v>
      </c>
    </row>
    <row r="295" spans="1:14">
      <c r="A295" s="11" t="s">
        <v>299</v>
      </c>
      <c r="B295" s="9" t="str">
        <f>_xll.SNL.Clients.Office.Excel.Functions.SPG(A295, "IQ_SECTOR")</f>
        <v>Health Care</v>
      </c>
      <c r="C295" s="9" t="str">
        <f>_xll.SNL.Clients.Office.Excel.Functions.SPG(A295, "IQ_INDUSTRY_GROUP")</f>
        <v>Pharmaceuticals, Biotechnology and Life Sciences</v>
      </c>
      <c r="D295" s="9" t="str">
        <f>_xll.SNL.Clients.Office.Excel.Functions.SPG(A295, "IQ_INDUSTRY")</f>
        <v>Pharmaceuticals</v>
      </c>
      <c r="E295" s="9" t="str">
        <f>_xll.SNL.Clients.Office.Excel.Functions.SPG(A295, "IQ_PRIMARY_INDUSTRY")</f>
        <v>Pharmaceuticals</v>
      </c>
      <c r="F295" s="9" t="str">
        <f>_xll.SNL.Clients.Office.Excel.Functions.SPG(A295, "NAICS_CODE", "Primary")</f>
        <v>325412 - Pharmaceutical Preparation Manufacturing</v>
      </c>
      <c r="G295" s="9" t="str">
        <f>_xll.SNL.Clients.Office.Excel.Functions.SPG(A295, "SP_TOPICTAG")</f>
        <v>Cardiovascular; Infectious Diseases; Neurology; Oncology; Respiratory; Vaccines; Utility Scale Solar</v>
      </c>
      <c r="H295" s="5">
        <f>_xll.SNL.Clients.Office.Excel.Functions.SPG(A295, "SP_PCT_SHARES_OWNED_ALL_INSTITUTIONS")</f>
        <v>79.16</v>
      </c>
      <c r="I295" s="9" t="str">
        <f>_xll.SNL.Clients.Office.Excel.Functions.SPG(A295, "RD_CREDIT_RATING_GLOBAL", "Issuer Credit Rating", "Local Currency LT|0")</f>
        <v>A+</v>
      </c>
      <c r="J295" s="9" t="str">
        <f>_xll.SNL.Clients.Office.Excel.Functions.SPG(A295, "RD_CWOL_GLOBAL", "Issuer Credit Rating", "Local Currency LT|0")</f>
        <v>Stable</v>
      </c>
      <c r="K295" s="9" t="str">
        <f>_xll.SNL.Clients.Office.Excel.Functions.SPG(A295, "RD_RATING_ACTION_GLOBAL", "Issuer Credit Rating", "Local Currency LT|0")</f>
        <v>Downgrade | CreditWatch/Outlook (06/03/2021)</v>
      </c>
      <c r="L295" s="10">
        <f>_xll.SNL.Clients.Office.Excel.Functions.SPG(A295, "RD_LAST_REVIEW_DATE_GLOBAL", "Issuer Credit Rating", "Local Currency LT")</f>
        <v>45440</v>
      </c>
      <c r="M295" s="10">
        <f>_xll.SNL.Clients.Office.Excel.Functions.SPG(A295, "RD_CREDIT_RATING_DATE_GLOBAL", "Issuer Credit Rating", "Local Currency LT|0")</f>
        <v>44350</v>
      </c>
      <c r="N295" s="10">
        <f>_xll.SNL.Clients.Office.Excel.Functions.SPG(A295, "RD_CREDIT_WATCH_OUTLOOK_DATE_GLOBAL", "Issuer Credit Rating", "Local Currency LT|0")</f>
        <v>44350</v>
      </c>
    </row>
    <row r="296" spans="1:14">
      <c r="A296" s="11" t="s">
        <v>300</v>
      </c>
      <c r="B296" s="9" t="str">
        <f>_xll.SNL.Clients.Office.Excel.Functions.SPG(A296, "IQ_SECTOR")</f>
        <v>Communication Services</v>
      </c>
      <c r="C296" s="9" t="str">
        <f>_xll.SNL.Clients.Office.Excel.Functions.SPG(A296, "IQ_INDUSTRY_GROUP")</f>
        <v>Media and Entertainment</v>
      </c>
      <c r="D296" s="9" t="str">
        <f>_xll.SNL.Clients.Office.Excel.Functions.SPG(A296, "IQ_INDUSTRY")</f>
        <v>Interactive Media and Services</v>
      </c>
      <c r="E296" s="9" t="str">
        <f>_xll.SNL.Clients.Office.Excel.Functions.SPG(A296, "IQ_PRIMARY_INDUSTRY")</f>
        <v>Interactive Media and Services</v>
      </c>
      <c r="F296" s="9" t="str">
        <f>_xll.SNL.Clients.Office.Excel.Functions.SPG(A296, "NAICS_CODE", "Primary")</f>
        <v>519290 - Web Search Portals and All Other Information Services</v>
      </c>
      <c r="G296" s="9" t="str">
        <f>_xll.SNL.Clients.Office.Excel.Functions.SPG(A296, "SP_TOPICTAG")</f>
        <v>Social Networking and Collaboration; E-learning; Video Chat; Wearables; Augmented Reality; Content Creation; Artificial Intelligence; GenAI</v>
      </c>
      <c r="H296" s="5">
        <f>_xll.SNL.Clients.Office.Excel.Functions.SPG(A296, "SP_PCT_SHARES_OWNED_ALL_INSTITUTIONS")</f>
        <v>67.11</v>
      </c>
      <c r="I296" s="9" t="str">
        <f>_xll.SNL.Clients.Office.Excel.Functions.SPG(A296, "RD_CREDIT_RATING_GLOBAL", "Issuer Credit Rating", "Local Currency LT|0")</f>
        <v>AA-</v>
      </c>
      <c r="J296" s="9" t="str">
        <f>_xll.SNL.Clients.Office.Excel.Functions.SPG(A296, "RD_CWOL_GLOBAL", "Issuer Credit Rating", "Local Currency LT|0")</f>
        <v>Stable</v>
      </c>
      <c r="K296" s="9" t="str">
        <f>_xll.SNL.Clients.Office.Excel.Functions.SPG(A296, "RD_RATING_ACTION_GLOBAL", "Issuer Credit Rating", "Local Currency LT|0")</f>
        <v>New Rating | CreditWatch/Outlook (08/03/2022)</v>
      </c>
      <c r="L296" s="10">
        <f>_xll.SNL.Clients.Office.Excel.Functions.SPG(A296, "RD_LAST_REVIEW_DATE_GLOBAL", "Issuer Credit Rating", "Local Currency LT")</f>
        <v>45693</v>
      </c>
      <c r="M296" s="10">
        <f>_xll.SNL.Clients.Office.Excel.Functions.SPG(A296, "RD_CREDIT_RATING_DATE_GLOBAL", "Issuer Credit Rating", "Local Currency LT|0")</f>
        <v>44776</v>
      </c>
      <c r="N296" s="10">
        <f>_xll.SNL.Clients.Office.Excel.Functions.SPG(A296, "RD_CREDIT_WATCH_OUTLOOK_DATE_GLOBAL", "Issuer Credit Rating", "Local Currency LT|0")</f>
        <v>44776</v>
      </c>
    </row>
    <row r="297" spans="1:14">
      <c r="A297" s="11" t="s">
        <v>301</v>
      </c>
      <c r="B297" s="9" t="str">
        <f>_xll.SNL.Clients.Office.Excel.Functions.SPG(A297, "IQ_SECTOR")</f>
        <v>Financials</v>
      </c>
      <c r="C297" s="9" t="str">
        <f>_xll.SNL.Clients.Office.Excel.Functions.SPG(A297, "IQ_INDUSTRY_GROUP")</f>
        <v>Insurance</v>
      </c>
      <c r="D297" s="9" t="str">
        <f>_xll.SNL.Clients.Office.Excel.Functions.SPG(A297, "IQ_INDUSTRY")</f>
        <v>Insurance</v>
      </c>
      <c r="E297" s="9" t="str">
        <f>_xll.SNL.Clients.Office.Excel.Functions.SPG(A297, "IQ_PRIMARY_INDUSTRY")</f>
        <v>Life and Health Insurance</v>
      </c>
      <c r="F297" s="9" t="str">
        <f>_xll.SNL.Clients.Office.Excel.Functions.SPG(A297, "NAICS_CODE", "Primary")</f>
        <v>5241 - Insurance Carriers</v>
      </c>
      <c r="G297" s="9" t="str">
        <f>_xll.SNL.Clients.Office.Excel.Functions.SPG(A297, "SP_TOPICTAG")</f>
        <v>Employee Benefits; End-of-Life Planning; Utility Scale Solar</v>
      </c>
      <c r="H297" s="5">
        <f>_xll.SNL.Clients.Office.Excel.Functions.SPG(A297, "SP_PCT_SHARES_OWNED_ALL_INSTITUTIONS")</f>
        <v>75.94</v>
      </c>
      <c r="I297" s="9" t="str">
        <f>_xll.SNL.Clients.Office.Excel.Functions.SPG(A297, "RD_CREDIT_RATING_GLOBAL", "Issuer Credit Rating", "Local Currency LT|0")</f>
        <v>A-</v>
      </c>
      <c r="J297" s="9" t="str">
        <f>_xll.SNL.Clients.Office.Excel.Functions.SPG(A297, "RD_CWOL_GLOBAL", "Issuer Credit Rating", "Local Currency LT|0")</f>
        <v>Stable</v>
      </c>
      <c r="K297" s="9" t="str">
        <f>_xll.SNL.Clients.Office.Excel.Functions.SPG(A297, "RD_RATING_ACTION_GLOBAL", "Issuer Credit Rating", "Local Currency LT|0")</f>
        <v>CreditWatch/Outlook (02/25/2016)</v>
      </c>
      <c r="L297" s="10">
        <f>_xll.SNL.Clients.Office.Excel.Functions.SPG(A297, "RD_LAST_REVIEW_DATE_GLOBAL", "Issuer Credit Rating", "Local Currency LT")</f>
        <v>45345</v>
      </c>
      <c r="M297" s="10">
        <f>_xll.SNL.Clients.Office.Excel.Functions.SPG(A297, "RD_CREDIT_RATING_DATE_GLOBAL", "Issuer Credit Rating", "Local Currency LT|0")</f>
        <v>39870</v>
      </c>
      <c r="N297" s="10">
        <f>_xll.SNL.Clients.Office.Excel.Functions.SPG(A297, "RD_CREDIT_WATCH_OUTLOOK_DATE_GLOBAL", "Issuer Credit Rating", "Local Currency LT|0")</f>
        <v>42425</v>
      </c>
    </row>
    <row r="298" spans="1:14">
      <c r="A298" s="11" t="s">
        <v>302</v>
      </c>
      <c r="B298" s="9" t="str">
        <f>_xll.SNL.Clients.Office.Excel.Functions.SPG(A298, "IQ_SECTOR")</f>
        <v>Health Care</v>
      </c>
      <c r="C298" s="9" t="str">
        <f>_xll.SNL.Clients.Office.Excel.Functions.SPG(A298, "IQ_INDUSTRY_GROUP")</f>
        <v>Pharmaceuticals, Biotechnology and Life Sciences</v>
      </c>
      <c r="D298" s="9" t="str">
        <f>_xll.SNL.Clients.Office.Excel.Functions.SPG(A298, "IQ_INDUSTRY")</f>
        <v>Life Sciences Tools and Services</v>
      </c>
      <c r="E298" s="9" t="str">
        <f>_xll.SNL.Clients.Office.Excel.Functions.SPG(A298, "IQ_PRIMARY_INDUSTRY")</f>
        <v>Life Sciences Tools and Services</v>
      </c>
      <c r="F298" s="9" t="str">
        <f>_xll.SNL.Clients.Office.Excel.Functions.SPG(A298, "NAICS_CODE", "Primary")</f>
        <v>334516 - Analytical Laboratory Instrument Manufacturing</v>
      </c>
      <c r="G298" s="9" t="str">
        <f>_xll.SNL.Clients.Office.Excel.Functions.SPG(A298, "SP_TOPICTAG")</f>
        <v>Software Development; Data Integration; Industrial Automation; Sensors; Process Automation; Artificial Intelligence</v>
      </c>
      <c r="H298" s="5">
        <f>_xll.SNL.Clients.Office.Excel.Functions.SPG(A298, "SP_PCT_SHARES_OWNED_ALL_INSTITUTIONS")</f>
        <v>95.52</v>
      </c>
      <c r="I298" s="9" t="str">
        <f>_xll.SNL.Clients.Office.Excel.Functions.SPG(A298, "RD_CREDIT_RATING_GLOBAL", "Issuer Credit Rating", "Local Currency LT|0")</f>
        <v>NR</v>
      </c>
      <c r="J298" s="9" t="str">
        <f>_xll.SNL.Clients.Office.Excel.Functions.SPG(A298, "RD_CWOL_GLOBAL", "Issuer Credit Rating", "Local Currency LT|0")</f>
        <v>NR</v>
      </c>
      <c r="K298" s="9" t="str">
        <f>_xll.SNL.Clients.Office.Excel.Functions.SPG(A298, "RD_RATING_ACTION_GLOBAL", "Issuer Credit Rating", "Local Currency LT|0")</f>
        <v>Not Rated | CreditWatch/Outlook (09/17/2012)</v>
      </c>
      <c r="L298" s="10" t="str">
        <f>_xll.SNL.Clients.Office.Excel.Functions.SPG(A298, "RD_LAST_REVIEW_DATE_GLOBAL", "Issuer Credit Rating", "Local Currency LT")</f>
        <v/>
      </c>
      <c r="M298" s="10">
        <f>_xll.SNL.Clients.Office.Excel.Functions.SPG(A298, "RD_CREDIT_RATING_DATE_GLOBAL", "Issuer Credit Rating", "Local Currency LT|0")</f>
        <v>41169</v>
      </c>
      <c r="N298" s="10">
        <f>_xll.SNL.Clients.Office.Excel.Functions.SPG(A298, "RD_CREDIT_WATCH_OUTLOOK_DATE_GLOBAL", "Issuer Credit Rating", "Local Currency LT|0")</f>
        <v>41169</v>
      </c>
    </row>
    <row r="299" spans="1:14">
      <c r="A299" s="11" t="s">
        <v>303</v>
      </c>
      <c r="B299" s="9" t="str">
        <f>_xll.SNL.Clients.Office.Excel.Functions.SPG(A299, "IQ_SECTOR")</f>
        <v>Consumer Discretionary</v>
      </c>
      <c r="C299" s="9" t="str">
        <f>_xll.SNL.Clients.Office.Excel.Functions.SPG(A299, "IQ_INDUSTRY_GROUP")</f>
        <v>Consumer Services</v>
      </c>
      <c r="D299" s="9" t="str">
        <f>_xll.SNL.Clients.Office.Excel.Functions.SPG(A299, "IQ_INDUSTRY")</f>
        <v>Hotels, Restaurants and Leisure</v>
      </c>
      <c r="E299" s="9" t="str">
        <f>_xll.SNL.Clients.Office.Excel.Functions.SPG(A299, "IQ_PRIMARY_INDUSTRY")</f>
        <v>Casinos and Gaming</v>
      </c>
      <c r="F299" s="9" t="str">
        <f>_xll.SNL.Clients.Office.Excel.Functions.SPG(A299, "NAICS_CODE", "Primary")</f>
        <v>721120 - Casino Hotels</v>
      </c>
      <c r="G299" s="9" t="str">
        <f>_xll.SNL.Clients.Office.Excel.Functions.SPG(A299, "SP_TOPICTAG")</f>
        <v>Entertainment Systems; Business Travel; Video Games</v>
      </c>
      <c r="H299" s="5">
        <f>_xll.SNL.Clients.Office.Excel.Functions.SPG(A299, "SP_PCT_SHARES_OWNED_ALL_INSTITUTIONS")</f>
        <v>69.150000000000006</v>
      </c>
      <c r="I299" s="9" t="str">
        <f>_xll.SNL.Clients.Office.Excel.Functions.SPG(A299, "RD_CREDIT_RATING_GLOBAL", "Issuer Credit Rating", "Local Currency LT|0")</f>
        <v>B+</v>
      </c>
      <c r="J299" s="9" t="str">
        <f>_xll.SNL.Clients.Office.Excel.Functions.SPG(A299, "RD_CWOL_GLOBAL", "Issuer Credit Rating", "Local Currency LT|0")</f>
        <v>Stable</v>
      </c>
      <c r="K299" s="9" t="str">
        <f>_xll.SNL.Clients.Office.Excel.Functions.SPG(A299, "RD_RATING_ACTION_GLOBAL", "Issuer Credit Rating", "Local Currency LT|0")</f>
        <v>CreditWatch/Outlook (05/11/2023)</v>
      </c>
      <c r="L299" s="10">
        <f>_xll.SNL.Clients.Office.Excel.Functions.SPG(A299, "RD_LAST_REVIEW_DATE_GLOBAL", "Issuer Credit Rating", "Local Currency LT")</f>
        <v>45460</v>
      </c>
      <c r="M299" s="10">
        <f>_xll.SNL.Clients.Office.Excel.Functions.SPG(A299, "RD_CREDIT_RATING_DATE_GLOBAL", "Issuer Credit Rating", "Local Currency LT|0")</f>
        <v>44259</v>
      </c>
      <c r="N299" s="10">
        <f>_xll.SNL.Clients.Office.Excel.Functions.SPG(A299, "RD_CREDIT_WATCH_OUTLOOK_DATE_GLOBAL", "Issuer Credit Rating", "Local Currency LT|0")</f>
        <v>45057</v>
      </c>
    </row>
    <row r="300" spans="1:14">
      <c r="A300" s="11" t="s">
        <v>304</v>
      </c>
      <c r="B300" s="9" t="str">
        <f>_xll.SNL.Clients.Office.Excel.Functions.SPG(A300, "IQ_SECTOR")</f>
        <v>Information Technology</v>
      </c>
      <c r="C300" s="9" t="str">
        <f>_xll.SNL.Clients.Office.Excel.Functions.SPG(A300, "IQ_INDUSTRY_GROUP")</f>
        <v>Semiconductors and Semiconductor Equipment</v>
      </c>
      <c r="D300" s="9" t="str">
        <f>_xll.SNL.Clients.Office.Excel.Functions.SPG(A300, "IQ_INDUSTRY")</f>
        <v>Semiconductors and Semiconductor Equipment</v>
      </c>
      <c r="E300" s="9" t="str">
        <f>_xll.SNL.Clients.Office.Excel.Functions.SPG(A300, "IQ_PRIMARY_INDUSTRY")</f>
        <v>Semiconductors</v>
      </c>
      <c r="F300" s="9" t="str">
        <f>_xll.SNL.Clients.Office.Excel.Functions.SPG(A300, "NAICS_CODE", "Primary")</f>
        <v>334413 - Semiconductor and Related Device Manufacturing</v>
      </c>
      <c r="G300" s="9" t="str">
        <f>_xll.SNL.Clients.Office.Excel.Functions.SPG(A300, "SP_TOPICTAG")</f>
        <v>RFID (Radio Frequency Identification); Smart Building; Smart Energy; Edge Computing; Artificial Intelligence; 5G</v>
      </c>
      <c r="H300" s="5">
        <f>_xll.SNL.Clients.Office.Excel.Functions.SPG(A300, "SP_PCT_SHARES_OWNED_ALL_INSTITUTIONS")</f>
        <v>95.83</v>
      </c>
      <c r="I300" s="9" t="str">
        <f>_xll.SNL.Clients.Office.Excel.Functions.SPG(A300, "RD_CREDIT_RATING_GLOBAL", "Issuer Credit Rating", "Local Currency LT|0")</f>
        <v>NR</v>
      </c>
      <c r="J300" s="9" t="str">
        <f>_xll.SNL.Clients.Office.Excel.Functions.SPG(A300, "RD_CWOL_GLOBAL", "Issuer Credit Rating", "Local Currency LT|0")</f>
        <v>NR</v>
      </c>
      <c r="K300" s="9" t="str">
        <f>_xll.SNL.Clients.Office.Excel.Functions.SPG(A300, "RD_RATING_ACTION_GLOBAL", "Issuer Credit Rating", "Local Currency LT|0")</f>
        <v>Not Rated | CreditWatch/Outlook (08/26/2020)</v>
      </c>
      <c r="L300" s="10">
        <f>_xll.SNL.Clients.Office.Excel.Functions.SPG(A300, "RD_LAST_REVIEW_DATE_GLOBAL", "Issuer Credit Rating", "Local Currency LT")</f>
        <v>44069</v>
      </c>
      <c r="M300" s="10">
        <f>_xll.SNL.Clients.Office.Excel.Functions.SPG(A300, "RD_CREDIT_RATING_DATE_GLOBAL", "Issuer Credit Rating", "Local Currency LT|0")</f>
        <v>44069</v>
      </c>
      <c r="N300" s="10">
        <f>_xll.SNL.Clients.Office.Excel.Functions.SPG(A300, "RD_CREDIT_WATCH_OUTLOOK_DATE_GLOBAL", "Issuer Credit Rating", "Local Currency LT|0")</f>
        <v>44069</v>
      </c>
    </row>
    <row r="301" spans="1:14">
      <c r="A301" s="11" t="s">
        <v>305</v>
      </c>
      <c r="B301" s="9" t="str">
        <f>_xll.SNL.Clients.Office.Excel.Functions.SPG(A301, "IQ_SECTOR")</f>
        <v>Information Technology</v>
      </c>
      <c r="C301" s="9" t="str">
        <f>_xll.SNL.Clients.Office.Excel.Functions.SPG(A301, "IQ_INDUSTRY_GROUP")</f>
        <v>Semiconductors and Semiconductor Equipment</v>
      </c>
      <c r="D301" s="9" t="str">
        <f>_xll.SNL.Clients.Office.Excel.Functions.SPG(A301, "IQ_INDUSTRY")</f>
        <v>Semiconductors and Semiconductor Equipment</v>
      </c>
      <c r="E301" s="9" t="str">
        <f>_xll.SNL.Clients.Office.Excel.Functions.SPG(A301, "IQ_PRIMARY_INDUSTRY")</f>
        <v>Semiconductors</v>
      </c>
      <c r="F301" s="9" t="str">
        <f>_xll.SNL.Clients.Office.Excel.Functions.SPG(A301, "NAICS_CODE", "Primary")</f>
        <v>334413 - Semiconductor and Related Device Manufacturing</v>
      </c>
      <c r="G301" s="9" t="str">
        <f>_xll.SNL.Clients.Office.Excel.Functions.SPG(A301, "SP_TOPICTAG")</f>
        <v>Machine Learning; Augmented Reality; Cloud Storage; Data Centers and Facilities; Storage Management; Data Center Technology; Artificial Intelligence</v>
      </c>
      <c r="H301" s="5">
        <f>_xll.SNL.Clients.Office.Excel.Functions.SPG(A301, "SP_PCT_SHARES_OWNED_ALL_INSTITUTIONS")</f>
        <v>77.58</v>
      </c>
      <c r="I301" s="9" t="str">
        <f>_xll.SNL.Clients.Office.Excel.Functions.SPG(A301, "RD_CREDIT_RATING_GLOBAL", "Issuer Credit Rating", "Local Currency LT|0")</f>
        <v>BBB-</v>
      </c>
      <c r="J301" s="9" t="str">
        <f>_xll.SNL.Clients.Office.Excel.Functions.SPG(A301, "RD_CWOL_GLOBAL", "Issuer Credit Rating", "Local Currency LT|0")</f>
        <v>Stable</v>
      </c>
      <c r="K301" s="9" t="str">
        <f>_xll.SNL.Clients.Office.Excel.Functions.SPG(A301, "RD_RATING_ACTION_GLOBAL", "Issuer Credit Rating", "Local Currency LT|0")</f>
        <v>CreditWatch/Outlook (12/13/2022)</v>
      </c>
      <c r="L301" s="10">
        <f>_xll.SNL.Clients.Office.Excel.Functions.SPG(A301, "RD_LAST_REVIEW_DATE_GLOBAL", "Issuer Credit Rating", "Local Currency LT")</f>
        <v>45429</v>
      </c>
      <c r="M301" s="10">
        <f>_xll.SNL.Clients.Office.Excel.Functions.SPG(A301, "RD_CREDIT_RATING_DATE_GLOBAL", "Issuer Credit Rating", "Local Currency LT|0")</f>
        <v>43796</v>
      </c>
      <c r="N301" s="10">
        <f>_xll.SNL.Clients.Office.Excel.Functions.SPG(A301, "RD_CREDIT_WATCH_OUTLOOK_DATE_GLOBAL", "Issuer Credit Rating", "Local Currency LT|0")</f>
        <v>44908</v>
      </c>
    </row>
    <row r="302" spans="1:14">
      <c r="A302" s="11" t="s">
        <v>306</v>
      </c>
      <c r="B302" s="9" t="str">
        <f>_xll.SNL.Clients.Office.Excel.Functions.SPG(A302, "IQ_SECTOR")</f>
        <v>Information Technology</v>
      </c>
      <c r="C302" s="9" t="str">
        <f>_xll.SNL.Clients.Office.Excel.Functions.SPG(A302, "IQ_INDUSTRY_GROUP")</f>
        <v>Software and Services</v>
      </c>
      <c r="D302" s="9" t="str">
        <f>_xll.SNL.Clients.Office.Excel.Functions.SPG(A302, "IQ_INDUSTRY")</f>
        <v>Software</v>
      </c>
      <c r="E302" s="9" t="str">
        <f>_xll.SNL.Clients.Office.Excel.Functions.SPG(A302, "IQ_PRIMARY_INDUSTRY")</f>
        <v>Systems Software</v>
      </c>
      <c r="F302" s="9" t="str">
        <f>_xll.SNL.Clients.Office.Excel.Functions.SPG(A302, "NAICS_CODE", "Primary")</f>
        <v>513210 - Software Publishers</v>
      </c>
      <c r="G302" s="9" t="str">
        <f>_xll.SNL.Clients.Office.Excel.Functions.SPG(A302, "SP_TOPICTAG")</f>
        <v>Software Development; Cloud Management; Machine Learning; Customer Relationship Management; Cloud Infrastructure; Cloud Security; Cloud Storage; Chatbot; Artificial Intelligence; GenAI</v>
      </c>
      <c r="H302" s="5">
        <f>_xll.SNL.Clients.Office.Excel.Functions.SPG(A302, "SP_PCT_SHARES_OWNED_ALL_INSTITUTIONS")</f>
        <v>72.84</v>
      </c>
      <c r="I302" s="9" t="str">
        <f>_xll.SNL.Clients.Office.Excel.Functions.SPG(A302, "RD_CREDIT_RATING_GLOBAL", "Issuer Credit Rating", "Local Currency LT|0")</f>
        <v>AAA</v>
      </c>
      <c r="J302" s="9" t="str">
        <f>_xll.SNL.Clients.Office.Excel.Functions.SPG(A302, "RD_CWOL_GLOBAL", "Issuer Credit Rating", "Local Currency LT|0")</f>
        <v>Stable</v>
      </c>
      <c r="K302" s="9" t="str">
        <f>_xll.SNL.Clients.Office.Excel.Functions.SPG(A302, "RD_RATING_ACTION_GLOBAL", "Issuer Credit Rating", "Local Currency LT|0")</f>
        <v>New Rating | CreditWatch/Outlook (09/22/2008)</v>
      </c>
      <c r="L302" s="10">
        <f>_xll.SNL.Clients.Office.Excel.Functions.SPG(A302, "RD_LAST_REVIEW_DATE_GLOBAL", "Issuer Credit Rating", "Local Currency LT")</f>
        <v>45490</v>
      </c>
      <c r="M302" s="10">
        <f>_xll.SNL.Clients.Office.Excel.Functions.SPG(A302, "RD_CREDIT_RATING_DATE_GLOBAL", "Issuer Credit Rating", "Local Currency LT|0")</f>
        <v>39713</v>
      </c>
      <c r="N302" s="10">
        <f>_xll.SNL.Clients.Office.Excel.Functions.SPG(A302, "RD_CREDIT_WATCH_OUTLOOK_DATE_GLOBAL", "Issuer Credit Rating", "Local Currency LT|0")</f>
        <v>39713</v>
      </c>
    </row>
    <row r="303" spans="1:14">
      <c r="A303" s="11" t="s">
        <v>307</v>
      </c>
      <c r="B303" s="9" t="str">
        <f>_xll.SNL.Clients.Office.Excel.Functions.SPG(A303, "IQ_SECTOR")</f>
        <v>Real Estate</v>
      </c>
      <c r="C303" s="9" t="str">
        <f>_xll.SNL.Clients.Office.Excel.Functions.SPG(A303, "IQ_INDUSTRY_GROUP")</f>
        <v>Equity Real Estate Investment Trusts (REITs)</v>
      </c>
      <c r="D303" s="9" t="str">
        <f>_xll.SNL.Clients.Office.Excel.Functions.SPG(A303, "IQ_INDUSTRY")</f>
        <v>Residential REITs</v>
      </c>
      <c r="E303" s="9" t="str">
        <f>_xll.SNL.Clients.Office.Excel.Functions.SPG(A303, "IQ_PRIMARY_INDUSTRY")</f>
        <v>Multi-Family Residential REITs</v>
      </c>
      <c r="F303" s="9" t="str">
        <f>_xll.SNL.Clients.Office.Excel.Functions.SPG(A303, "NAICS_CODE", "Primary")</f>
        <v>531110 - Lessors of Residential Buildings and Dwellings</v>
      </c>
      <c r="G303" s="9" t="str">
        <f>_xll.SNL.Clients.Office.Excel.Functions.SPG(A303, "SP_TOPICTAG")</f>
        <v/>
      </c>
      <c r="H303" s="5">
        <f>_xll.SNL.Clients.Office.Excel.Functions.SPG(A303, "SP_PCT_SHARES_OWNED_ALL_INSTITUTIONS")</f>
        <v>94.38</v>
      </c>
      <c r="I303" s="9" t="str">
        <f>_xll.SNL.Clients.Office.Excel.Functions.SPG(A303, "RD_CREDIT_RATING_GLOBAL", "Issuer Credit Rating", "Local Currency LT|0")</f>
        <v>A-</v>
      </c>
      <c r="J303" s="9" t="str">
        <f>_xll.SNL.Clients.Office.Excel.Functions.SPG(A303, "RD_CWOL_GLOBAL", "Issuer Credit Rating", "Local Currency LT|0")</f>
        <v>Stable</v>
      </c>
      <c r="K303" s="9" t="str">
        <f>_xll.SNL.Clients.Office.Excel.Functions.SPG(A303, "RD_RATING_ACTION_GLOBAL", "Issuer Credit Rating", "Local Currency LT|0")</f>
        <v>Upgrade | CreditWatch/Outlook (08/24/2022)</v>
      </c>
      <c r="L303" s="10">
        <f>_xll.SNL.Clients.Office.Excel.Functions.SPG(A303, "RD_LAST_REVIEW_DATE_GLOBAL", "Issuer Credit Rating", "Local Currency LT")</f>
        <v>45688</v>
      </c>
      <c r="M303" s="10">
        <f>_xll.SNL.Clients.Office.Excel.Functions.SPG(A303, "RD_CREDIT_RATING_DATE_GLOBAL", "Issuer Credit Rating", "Local Currency LT|0")</f>
        <v>44797</v>
      </c>
      <c r="N303" s="10">
        <f>_xll.SNL.Clients.Office.Excel.Functions.SPG(A303, "RD_CREDIT_WATCH_OUTLOOK_DATE_GLOBAL", "Issuer Credit Rating", "Local Currency LT|0")</f>
        <v>44797</v>
      </c>
    </row>
    <row r="304" spans="1:14">
      <c r="A304" s="11" t="s">
        <v>308</v>
      </c>
      <c r="B304" s="9" t="str">
        <f>_xll.SNL.Clients.Office.Excel.Functions.SPG(A304, "IQ_SECTOR")</f>
        <v>Health Care</v>
      </c>
      <c r="C304" s="9" t="str">
        <f>_xll.SNL.Clients.Office.Excel.Functions.SPG(A304, "IQ_INDUSTRY_GROUP")</f>
        <v>Pharmaceuticals, Biotechnology and Life Sciences</v>
      </c>
      <c r="D304" s="9" t="str">
        <f>_xll.SNL.Clients.Office.Excel.Functions.SPG(A304, "IQ_INDUSTRY")</f>
        <v>Biotechnology</v>
      </c>
      <c r="E304" s="9" t="str">
        <f>_xll.SNL.Clients.Office.Excel.Functions.SPG(A304, "IQ_PRIMARY_INDUSTRY")</f>
        <v>Biotechnology</v>
      </c>
      <c r="F304" s="9" t="str">
        <f>_xll.SNL.Clients.Office.Excel.Functions.SPG(A304, "NAICS_CODE", "Primary")</f>
        <v>325414 - Biological Product (except Diagnostic) Manufacturing</v>
      </c>
      <c r="G304" s="9" t="str">
        <f>_xll.SNL.Clients.Office.Excel.Functions.SPG(A304, "SP_TOPICTAG")</f>
        <v>Genetics; Genetic Disorder; Infectious Diseases; Oncology; Respiratory; Vaccines</v>
      </c>
      <c r="H304" s="5">
        <f>_xll.SNL.Clients.Office.Excel.Functions.SPG(A304, "SP_PCT_SHARES_OWNED_ALL_INSTITUTIONS")</f>
        <v>67.19</v>
      </c>
      <c r="I304" s="9" t="str">
        <f>_xll.SNL.Clients.Office.Excel.Functions.SPG(A304, "RD_CREDIT_RATING_GLOBAL", "Issuer Credit Rating", "Local Currency LT|0")</f>
        <v/>
      </c>
      <c r="J304" s="9" t="str">
        <f>_xll.SNL.Clients.Office.Excel.Functions.SPG(A304, "RD_CWOL_GLOBAL", "Issuer Credit Rating", "Local Currency LT|0")</f>
        <v/>
      </c>
      <c r="K304" s="9" t="str">
        <f>_xll.SNL.Clients.Office.Excel.Functions.SPG(A304, "RD_RATING_ACTION_GLOBAL", "Issuer Credit Rating", "Local Currency LT|0")</f>
        <v/>
      </c>
      <c r="L304" s="10" t="str">
        <f>_xll.SNL.Clients.Office.Excel.Functions.SPG(A304, "RD_LAST_REVIEW_DATE_GLOBAL", "Issuer Credit Rating", "Local Currency LT")</f>
        <v/>
      </c>
      <c r="M304" s="10" t="str">
        <f>_xll.SNL.Clients.Office.Excel.Functions.SPG(A304, "RD_CREDIT_RATING_DATE_GLOBAL", "Issuer Credit Rating", "Local Currency LT|0")</f>
        <v/>
      </c>
      <c r="N304" s="10" t="str">
        <f>_xll.SNL.Clients.Office.Excel.Functions.SPG(A304, "RD_CREDIT_WATCH_OUTLOOK_DATE_GLOBAL", "Issuer Credit Rating", "Local Currency LT|0")</f>
        <v/>
      </c>
    </row>
    <row r="305" spans="1:14">
      <c r="A305" s="11" t="s">
        <v>309</v>
      </c>
      <c r="B305" s="9" t="str">
        <f>_xll.SNL.Clients.Office.Excel.Functions.SPG(A305, "IQ_SECTOR")</f>
        <v>Consumer Discretionary</v>
      </c>
      <c r="C305" s="9" t="str">
        <f>_xll.SNL.Clients.Office.Excel.Functions.SPG(A305, "IQ_INDUSTRY_GROUP")</f>
        <v>Consumer Durables and Apparel</v>
      </c>
      <c r="D305" s="9" t="str">
        <f>_xll.SNL.Clients.Office.Excel.Functions.SPG(A305, "IQ_INDUSTRY")</f>
        <v>Household Durables</v>
      </c>
      <c r="E305" s="9" t="str">
        <f>_xll.SNL.Clients.Office.Excel.Functions.SPG(A305, "IQ_PRIMARY_INDUSTRY")</f>
        <v>Home Furnishings</v>
      </c>
      <c r="F305" s="9" t="str">
        <f>_xll.SNL.Clients.Office.Excel.Functions.SPG(A305, "NAICS_CODE", "Primary")</f>
        <v>314110 - Carpet and Rug Mills</v>
      </c>
      <c r="G305" s="9" t="str">
        <f>_xll.SNL.Clients.Office.Excel.Functions.SPG(A305, "SP_TOPICTAG")</f>
        <v/>
      </c>
      <c r="H305" s="5">
        <f>_xll.SNL.Clients.Office.Excel.Functions.SPG(A305, "SP_PCT_SHARES_OWNED_ALL_INSTITUTIONS")</f>
        <v>81.08</v>
      </c>
      <c r="I305" s="9" t="str">
        <f>_xll.SNL.Clients.Office.Excel.Functions.SPG(A305, "RD_CREDIT_RATING_GLOBAL", "Issuer Credit Rating", "Local Currency LT|0")</f>
        <v>BBB+</v>
      </c>
      <c r="J305" s="9" t="str">
        <f>_xll.SNL.Clients.Office.Excel.Functions.SPG(A305, "RD_CWOL_GLOBAL", "Issuer Credit Rating", "Local Currency LT|0")</f>
        <v>Stable</v>
      </c>
      <c r="K305" s="9" t="str">
        <f>_xll.SNL.Clients.Office.Excel.Functions.SPG(A305, "RD_RATING_ACTION_GLOBAL", "Issuer Credit Rating", "Local Currency LT|0")</f>
        <v>CreditWatch/Outlook (07/01/2021)</v>
      </c>
      <c r="L305" s="10">
        <f>_xll.SNL.Clients.Office.Excel.Functions.SPG(A305, "RD_LAST_REVIEW_DATE_GLOBAL", "Issuer Credit Rating", "Local Currency LT")</f>
        <v>45406</v>
      </c>
      <c r="M305" s="10">
        <f>_xll.SNL.Clients.Office.Excel.Functions.SPG(A305, "RD_CREDIT_RATING_DATE_GLOBAL", "Issuer Credit Rating", "Local Currency LT|0")</f>
        <v>42592</v>
      </c>
      <c r="N305" s="10">
        <f>_xll.SNL.Clients.Office.Excel.Functions.SPG(A305, "RD_CREDIT_WATCH_OUTLOOK_DATE_GLOBAL", "Issuer Credit Rating", "Local Currency LT|0")</f>
        <v>44378</v>
      </c>
    </row>
    <row r="306" spans="1:14">
      <c r="A306" s="11" t="s">
        <v>310</v>
      </c>
      <c r="B306" s="9" t="str">
        <f>_xll.SNL.Clients.Office.Excel.Functions.SPG(A306, "IQ_SECTOR")</f>
        <v>Health Care</v>
      </c>
      <c r="C306" s="9" t="str">
        <f>_xll.SNL.Clients.Office.Excel.Functions.SPG(A306, "IQ_INDUSTRY_GROUP")</f>
        <v>Health Care Equipment and Services</v>
      </c>
      <c r="D306" s="9" t="str">
        <f>_xll.SNL.Clients.Office.Excel.Functions.SPG(A306, "IQ_INDUSTRY")</f>
        <v>Health Care Providers and Services</v>
      </c>
      <c r="E306" s="9" t="str">
        <f>_xll.SNL.Clients.Office.Excel.Functions.SPG(A306, "IQ_PRIMARY_INDUSTRY")</f>
        <v>Managed Health Care</v>
      </c>
      <c r="F306" s="9" t="str">
        <f>_xll.SNL.Clients.Office.Excel.Functions.SPG(A306, "NAICS_CODE", "Primary")</f>
        <v>621491 - HMO Medical Centers</v>
      </c>
      <c r="G306" s="9" t="str">
        <f>_xll.SNL.Clients.Office.Excel.Functions.SPG(A306, "SP_TOPICTAG")</f>
        <v>MHealth; Employee Benefits</v>
      </c>
      <c r="H306" s="5">
        <f>_xll.SNL.Clients.Office.Excel.Functions.SPG(A306, "SP_PCT_SHARES_OWNED_ALL_INSTITUTIONS")</f>
        <v>100.95</v>
      </c>
      <c r="I306" s="9" t="str">
        <f>_xll.SNL.Clients.Office.Excel.Functions.SPG(A306, "RD_CREDIT_RATING_GLOBAL", "Issuer Credit Rating", "Local Currency LT|0")</f>
        <v>BB</v>
      </c>
      <c r="J306" s="9" t="str">
        <f>_xll.SNL.Clients.Office.Excel.Functions.SPG(A306, "RD_CWOL_GLOBAL", "Issuer Credit Rating", "Local Currency LT|0")</f>
        <v>Stable</v>
      </c>
      <c r="K306" s="9" t="str">
        <f>_xll.SNL.Clients.Office.Excel.Functions.SPG(A306, "RD_RATING_ACTION_GLOBAL", "Issuer Credit Rating", "Local Currency LT|0")</f>
        <v>Upgrade | CreditWatch/Outlook (03/05/2024)</v>
      </c>
      <c r="L306" s="10">
        <f>_xll.SNL.Clients.Office.Excel.Functions.SPG(A306, "RD_LAST_REVIEW_DATE_GLOBAL", "Issuer Credit Rating", "Local Currency LT")</f>
        <v>45595</v>
      </c>
      <c r="M306" s="10">
        <f>_xll.SNL.Clients.Office.Excel.Functions.SPG(A306, "RD_CREDIT_RATING_DATE_GLOBAL", "Issuer Credit Rating", "Local Currency LT|0")</f>
        <v>45356</v>
      </c>
      <c r="N306" s="10">
        <f>_xll.SNL.Clients.Office.Excel.Functions.SPG(A306, "RD_CREDIT_WATCH_OUTLOOK_DATE_GLOBAL", "Issuer Credit Rating", "Local Currency LT|0")</f>
        <v>45356</v>
      </c>
    </row>
    <row r="307" spans="1:14">
      <c r="A307" s="11" t="s">
        <v>311</v>
      </c>
      <c r="B307" s="9" t="str">
        <f>_xll.SNL.Clients.Office.Excel.Functions.SPG(A307, "IQ_SECTOR")</f>
        <v>Consumer Staples</v>
      </c>
      <c r="C307" s="9" t="str">
        <f>_xll.SNL.Clients.Office.Excel.Functions.SPG(A307, "IQ_INDUSTRY_GROUP")</f>
        <v>Food, Beverage and Tobacco</v>
      </c>
      <c r="D307" s="9" t="str">
        <f>_xll.SNL.Clients.Office.Excel.Functions.SPG(A307, "IQ_INDUSTRY")</f>
        <v>Beverages</v>
      </c>
      <c r="E307" s="9" t="str">
        <f>_xll.SNL.Clients.Office.Excel.Functions.SPG(A307, "IQ_PRIMARY_INDUSTRY")</f>
        <v>Brewers</v>
      </c>
      <c r="F307" s="9" t="str">
        <f>_xll.SNL.Clients.Office.Excel.Functions.SPG(A307, "NAICS_CODE", "Primary")</f>
        <v>312120 - Breweries</v>
      </c>
      <c r="G307" s="9" t="str">
        <f>_xll.SNL.Clients.Office.Excel.Functions.SPG(A307, "SP_TOPICTAG")</f>
        <v>Distillery; Biomass Energy; Utility Scale Solar</v>
      </c>
      <c r="H307" s="5">
        <f>_xll.SNL.Clients.Office.Excel.Functions.SPG(A307, "SP_PCT_SHARES_OWNED_ALL_INSTITUTIONS")</f>
        <v>82.76</v>
      </c>
      <c r="I307" s="9" t="str">
        <f>_xll.SNL.Clients.Office.Excel.Functions.SPG(A307, "RD_CREDIT_RATING_GLOBAL", "Issuer Credit Rating", "Local Currency LT|0")</f>
        <v>BBB</v>
      </c>
      <c r="J307" s="9" t="str">
        <f>_xll.SNL.Clients.Office.Excel.Functions.SPG(A307, "RD_CWOL_GLOBAL", "Issuer Credit Rating", "Local Currency LT|0")</f>
        <v>Stable</v>
      </c>
      <c r="K307" s="9" t="str">
        <f>_xll.SNL.Clients.Office.Excel.Functions.SPG(A307, "RD_RATING_ACTION_GLOBAL", "Issuer Credit Rating", "Local Currency LT|0")</f>
        <v>Upgrade | CreditWatch/Outlook (10/05/2023)</v>
      </c>
      <c r="L307" s="10">
        <f>_xll.SNL.Clients.Office.Excel.Functions.SPG(A307, "RD_LAST_REVIEW_DATE_GLOBAL", "Issuer Credit Rating", "Local Currency LT")</f>
        <v>45525</v>
      </c>
      <c r="M307" s="10">
        <f>_xll.SNL.Clients.Office.Excel.Functions.SPG(A307, "RD_CREDIT_RATING_DATE_GLOBAL", "Issuer Credit Rating", "Local Currency LT|0")</f>
        <v>45204</v>
      </c>
      <c r="N307" s="10">
        <f>_xll.SNL.Clients.Office.Excel.Functions.SPG(A307, "RD_CREDIT_WATCH_OUTLOOK_DATE_GLOBAL", "Issuer Credit Rating", "Local Currency LT|0")</f>
        <v>45204</v>
      </c>
    </row>
    <row r="308" spans="1:14">
      <c r="A308" s="11" t="s">
        <v>312</v>
      </c>
      <c r="B308" s="9" t="str">
        <f>_xll.SNL.Clients.Office.Excel.Functions.SPG(A308, "IQ_SECTOR")</f>
        <v>Consumer Staples</v>
      </c>
      <c r="C308" s="9" t="str">
        <f>_xll.SNL.Clients.Office.Excel.Functions.SPG(A308, "IQ_INDUSTRY_GROUP")</f>
        <v>Food, Beverage and Tobacco</v>
      </c>
      <c r="D308" s="9" t="str">
        <f>_xll.SNL.Clients.Office.Excel.Functions.SPG(A308, "IQ_INDUSTRY")</f>
        <v>Food Products</v>
      </c>
      <c r="E308" s="9" t="str">
        <f>_xll.SNL.Clients.Office.Excel.Functions.SPG(A308, "IQ_PRIMARY_INDUSTRY")</f>
        <v>Packaged Foods and Meats</v>
      </c>
      <c r="F308" s="9" t="str">
        <f>_xll.SNL.Clients.Office.Excel.Functions.SPG(A308, "NAICS_CODE", "Primary")</f>
        <v>311821 - Cookie and Cracker Manufacturing</v>
      </c>
      <c r="G308" s="9" t="str">
        <f>_xll.SNL.Clients.Office.Excel.Functions.SPG(A308, "SP_TOPICTAG")</f>
        <v>Fast-Moving Consumer Goods; Online Grocery</v>
      </c>
      <c r="H308" s="5">
        <f>_xll.SNL.Clients.Office.Excel.Functions.SPG(A308, "SP_PCT_SHARES_OWNED_ALL_INSTITUTIONS")</f>
        <v>82.65</v>
      </c>
      <c r="I308" s="9" t="str">
        <f>_xll.SNL.Clients.Office.Excel.Functions.SPG(A308, "RD_CREDIT_RATING_GLOBAL", "Issuer Credit Rating", "Local Currency LT|0")</f>
        <v>BBB</v>
      </c>
      <c r="J308" s="9" t="str">
        <f>_xll.SNL.Clients.Office.Excel.Functions.SPG(A308, "RD_CWOL_GLOBAL", "Issuer Credit Rating", "Local Currency LT|0")</f>
        <v>Stable</v>
      </c>
      <c r="K308" s="9" t="str">
        <f>_xll.SNL.Clients.Office.Excel.Functions.SPG(A308, "RD_RATING_ACTION_GLOBAL", "Issuer Credit Rating", "Local Currency LT|0")</f>
        <v>CreditWatch/Outlook (05/10/2016)</v>
      </c>
      <c r="L308" s="10">
        <f>_xll.SNL.Clients.Office.Excel.Functions.SPG(A308, "RD_LAST_REVIEW_DATE_GLOBAL", "Issuer Credit Rating", "Local Currency LT")</f>
        <v>45610</v>
      </c>
      <c r="M308" s="10">
        <f>_xll.SNL.Clients.Office.Excel.Functions.SPG(A308, "RD_CREDIT_RATING_DATE_GLOBAL", "Issuer Credit Rating", "Local Currency LT|0")</f>
        <v>40211</v>
      </c>
      <c r="N308" s="10">
        <f>_xll.SNL.Clients.Office.Excel.Functions.SPG(A308, "RD_CREDIT_WATCH_OUTLOOK_DATE_GLOBAL", "Issuer Credit Rating", "Local Currency LT|0")</f>
        <v>42500</v>
      </c>
    </row>
    <row r="309" spans="1:14">
      <c r="A309" s="11" t="s">
        <v>313</v>
      </c>
      <c r="B309" s="9" t="str">
        <f>_xll.SNL.Clients.Office.Excel.Functions.SPG(A309, "IQ_SECTOR")</f>
        <v>Information Technology</v>
      </c>
      <c r="C309" s="9" t="str">
        <f>_xll.SNL.Clients.Office.Excel.Functions.SPG(A309, "IQ_INDUSTRY_GROUP")</f>
        <v>Semiconductors and Semiconductor Equipment</v>
      </c>
      <c r="D309" s="9" t="str">
        <f>_xll.SNL.Clients.Office.Excel.Functions.SPG(A309, "IQ_INDUSTRY")</f>
        <v>Semiconductors and Semiconductor Equipment</v>
      </c>
      <c r="E309" s="9" t="str">
        <f>_xll.SNL.Clients.Office.Excel.Functions.SPG(A309, "IQ_PRIMARY_INDUSTRY")</f>
        <v>Semiconductors</v>
      </c>
      <c r="F309" s="9" t="str">
        <f>_xll.SNL.Clients.Office.Excel.Functions.SPG(A309, "NAICS_CODE", "Primary")</f>
        <v>334413 - Semiconductor and Related Device Manufacturing</v>
      </c>
      <c r="G309" s="9" t="str">
        <f>_xll.SNL.Clients.Office.Excel.Functions.SPG(A309, "SP_TOPICTAG")</f>
        <v>Sensors</v>
      </c>
      <c r="H309" s="5">
        <f>_xll.SNL.Clients.Office.Excel.Functions.SPG(A309, "SP_PCT_SHARES_OWNED_ALL_INSTITUTIONS")</f>
        <v>98.22</v>
      </c>
      <c r="I309" s="9" t="str">
        <f>_xll.SNL.Clients.Office.Excel.Functions.SPG(A309, "RD_CREDIT_RATING_GLOBAL", "Issuer Credit Rating", "Local Currency LT|0")</f>
        <v/>
      </c>
      <c r="J309" s="9" t="str">
        <f>_xll.SNL.Clients.Office.Excel.Functions.SPG(A309, "RD_CWOL_GLOBAL", "Issuer Credit Rating", "Local Currency LT|0")</f>
        <v/>
      </c>
      <c r="K309" s="9" t="str">
        <f>_xll.SNL.Clients.Office.Excel.Functions.SPG(A309, "RD_RATING_ACTION_GLOBAL", "Issuer Credit Rating", "Local Currency LT|0")</f>
        <v/>
      </c>
      <c r="L309" s="10" t="str">
        <f>_xll.SNL.Clients.Office.Excel.Functions.SPG(A309, "RD_LAST_REVIEW_DATE_GLOBAL", "Issuer Credit Rating", "Local Currency LT")</f>
        <v/>
      </c>
      <c r="M309" s="10" t="str">
        <f>_xll.SNL.Clients.Office.Excel.Functions.SPG(A309, "RD_CREDIT_RATING_DATE_GLOBAL", "Issuer Credit Rating", "Local Currency LT|0")</f>
        <v/>
      </c>
      <c r="N309" s="10" t="str">
        <f>_xll.SNL.Clients.Office.Excel.Functions.SPG(A309, "RD_CREDIT_WATCH_OUTLOOK_DATE_GLOBAL", "Issuer Credit Rating", "Local Currency LT|0")</f>
        <v/>
      </c>
    </row>
    <row r="310" spans="1:14">
      <c r="A310" s="11" t="s">
        <v>314</v>
      </c>
      <c r="B310" s="9" t="str">
        <f>_xll.SNL.Clients.Office.Excel.Functions.SPG(A310, "IQ_SECTOR")</f>
        <v>Consumer Staples</v>
      </c>
      <c r="C310" s="9" t="str">
        <f>_xll.SNL.Clients.Office.Excel.Functions.SPG(A310, "IQ_INDUSTRY_GROUP")</f>
        <v>Food, Beverage and Tobacco</v>
      </c>
      <c r="D310" s="9" t="str">
        <f>_xll.SNL.Clients.Office.Excel.Functions.SPG(A310, "IQ_INDUSTRY")</f>
        <v>Beverages</v>
      </c>
      <c r="E310" s="9" t="str">
        <f>_xll.SNL.Clients.Office.Excel.Functions.SPG(A310, "IQ_PRIMARY_INDUSTRY")</f>
        <v>Soft Drinks and Non-alcoholic Beverages</v>
      </c>
      <c r="F310" s="9" t="str">
        <f>_xll.SNL.Clients.Office.Excel.Functions.SPG(A310, "NAICS_CODE", "Primary")</f>
        <v>312111 - Soft Drink Manufacturing</v>
      </c>
      <c r="G310" s="9" t="str">
        <f>_xll.SNL.Clients.Office.Excel.Functions.SPG(A310, "SP_TOPICTAG")</f>
        <v>Coffee; Distillery; Green Consumer Goods</v>
      </c>
      <c r="H310" s="5">
        <f>_xll.SNL.Clients.Office.Excel.Functions.SPG(A310, "SP_PCT_SHARES_OWNED_ALL_INSTITUTIONS")</f>
        <v>66.040000000000006</v>
      </c>
      <c r="I310" s="9" t="str">
        <f>_xll.SNL.Clients.Office.Excel.Functions.SPG(A310, "RD_CREDIT_RATING_GLOBAL", "Issuer Credit Rating", "Local Currency LT|0")</f>
        <v/>
      </c>
      <c r="J310" s="9" t="str">
        <f>_xll.SNL.Clients.Office.Excel.Functions.SPG(A310, "RD_CWOL_GLOBAL", "Issuer Credit Rating", "Local Currency LT|0")</f>
        <v/>
      </c>
      <c r="K310" s="9" t="str">
        <f>_xll.SNL.Clients.Office.Excel.Functions.SPG(A310, "RD_RATING_ACTION_GLOBAL", "Issuer Credit Rating", "Local Currency LT|0")</f>
        <v/>
      </c>
      <c r="L310" s="10" t="str">
        <f>_xll.SNL.Clients.Office.Excel.Functions.SPG(A310, "RD_LAST_REVIEW_DATE_GLOBAL", "Issuer Credit Rating", "Local Currency LT")</f>
        <v/>
      </c>
      <c r="M310" s="10" t="str">
        <f>_xll.SNL.Clients.Office.Excel.Functions.SPG(A310, "RD_CREDIT_RATING_DATE_GLOBAL", "Issuer Credit Rating", "Local Currency LT|0")</f>
        <v/>
      </c>
      <c r="N310" s="10" t="str">
        <f>_xll.SNL.Clients.Office.Excel.Functions.SPG(A310, "RD_CREDIT_WATCH_OUTLOOK_DATE_GLOBAL", "Issuer Credit Rating", "Local Currency LT|0")</f>
        <v/>
      </c>
    </row>
    <row r="311" spans="1:14">
      <c r="A311" s="11" t="s">
        <v>315</v>
      </c>
      <c r="B311" s="9" t="str">
        <f>_xll.SNL.Clients.Office.Excel.Functions.SPG(A311, "IQ_SECTOR")</f>
        <v>Financials</v>
      </c>
      <c r="C311" s="9" t="str">
        <f>_xll.SNL.Clients.Office.Excel.Functions.SPG(A311, "IQ_INDUSTRY_GROUP")</f>
        <v>Financial Services</v>
      </c>
      <c r="D311" s="9" t="str">
        <f>_xll.SNL.Clients.Office.Excel.Functions.SPG(A311, "IQ_INDUSTRY")</f>
        <v>Capital Markets</v>
      </c>
      <c r="E311" s="9" t="str">
        <f>_xll.SNL.Clients.Office.Excel.Functions.SPG(A311, "IQ_PRIMARY_INDUSTRY")</f>
        <v>Financial Exchanges and Data</v>
      </c>
      <c r="F311" s="9" t="str">
        <f>_xll.SNL.Clients.Office.Excel.Functions.SPG(A311, "NAICS_CODE", "Primary")</f>
        <v>561450 - Credit Bureaus</v>
      </c>
      <c r="G311" s="9" t="str">
        <f>_xll.SNL.Clients.Office.Excel.Functions.SPG(A311, "SP_TOPICTAG")</f>
        <v>Online Analysis and Reference; Data Integration; Predictive Analytics; Customer Analytics; Text Analytics; DaaS</v>
      </c>
      <c r="H311" s="5">
        <f>_xll.SNL.Clients.Office.Excel.Functions.SPG(A311, "SP_PCT_SHARES_OWNED_ALL_INSTITUTIONS")</f>
        <v>71.08</v>
      </c>
      <c r="I311" s="9" t="str">
        <f>_xll.SNL.Clients.Office.Excel.Functions.SPG(A311, "RD_CREDIT_RATING_GLOBAL", "Issuer Credit Rating", "Local Currency LT|0")</f>
        <v>BBB+</v>
      </c>
      <c r="J311" s="9" t="str">
        <f>_xll.SNL.Clients.Office.Excel.Functions.SPG(A311, "RD_CWOL_GLOBAL", "Issuer Credit Rating", "Local Currency LT|0")</f>
        <v>Stable</v>
      </c>
      <c r="K311" s="9" t="str">
        <f>_xll.SNL.Clients.Office.Excel.Functions.SPG(A311, "RD_RATING_ACTION_GLOBAL", "Issuer Credit Rating", "Local Currency LT|0")</f>
        <v>CreditWatch/Outlook (05/17/2018)</v>
      </c>
      <c r="L311" s="10">
        <f>_xll.SNL.Clients.Office.Excel.Functions.SPG(A311, "RD_LAST_REVIEW_DATE_GLOBAL", "Issuer Credit Rating", "Local Currency LT")</f>
        <v>45432</v>
      </c>
      <c r="M311" s="10">
        <f>_xll.SNL.Clients.Office.Excel.Functions.SPG(A311, "RD_CREDIT_RATING_DATE_GLOBAL", "Issuer Credit Rating", "Local Currency LT|0")</f>
        <v>40393</v>
      </c>
      <c r="N311" s="10">
        <f>_xll.SNL.Clients.Office.Excel.Functions.SPG(A311, "RD_CREDIT_WATCH_OUTLOOK_DATE_GLOBAL", "Issuer Credit Rating", "Local Currency LT|0")</f>
        <v>43237</v>
      </c>
    </row>
    <row r="312" spans="1:14">
      <c r="A312" s="11" t="s">
        <v>316</v>
      </c>
      <c r="B312" s="9" t="str">
        <f>_xll.SNL.Clients.Office.Excel.Functions.SPG(A312, "IQ_SECTOR")</f>
        <v>Financials</v>
      </c>
      <c r="C312" s="9" t="str">
        <f>_xll.SNL.Clients.Office.Excel.Functions.SPG(A312, "IQ_INDUSTRY_GROUP")</f>
        <v>Financial Services</v>
      </c>
      <c r="D312" s="9" t="str">
        <f>_xll.SNL.Clients.Office.Excel.Functions.SPG(A312, "IQ_INDUSTRY")</f>
        <v>Capital Markets</v>
      </c>
      <c r="E312" s="9" t="str">
        <f>_xll.SNL.Clients.Office.Excel.Functions.SPG(A312, "IQ_PRIMARY_INDUSTRY")</f>
        <v>Investment Banking and Brokerage</v>
      </c>
      <c r="F312" s="9" t="str">
        <f>_xll.SNL.Clients.Office.Excel.Functions.SPG(A312, "NAICS_CODE", "Primary")</f>
        <v>517121 - Telecommunications Resellers</v>
      </c>
      <c r="G312" s="9" t="str">
        <f>_xll.SNL.Clients.Office.Excel.Functions.SPG(A312, "SP_TOPICTAG")</f>
        <v/>
      </c>
      <c r="H312" s="5">
        <f>_xll.SNL.Clients.Office.Excel.Functions.SPG(A312, "SP_PCT_SHARES_OWNED_ALL_INSTITUTIONS")</f>
        <v>62.26</v>
      </c>
      <c r="I312" s="9" t="str">
        <f>_xll.SNL.Clients.Office.Excel.Functions.SPG(A312, "RD_CREDIT_RATING_GLOBAL", "Issuer Credit Rating", "Local Currency LT|0")</f>
        <v>A-</v>
      </c>
      <c r="J312" s="9" t="str">
        <f>_xll.SNL.Clients.Office.Excel.Functions.SPG(A312, "RD_CWOL_GLOBAL", "Issuer Credit Rating", "Local Currency LT|0")</f>
        <v>Stable</v>
      </c>
      <c r="K312" s="9" t="str">
        <f>_xll.SNL.Clients.Office.Excel.Functions.SPG(A312, "RD_RATING_ACTION_GLOBAL", "Issuer Credit Rating", "Local Currency LT|0")</f>
        <v>Upgrade | CreditWatch/Outlook (05/17/2022)</v>
      </c>
      <c r="L312" s="10">
        <f>_xll.SNL.Clients.Office.Excel.Functions.SPG(A312, "RD_LAST_REVIEW_DATE_GLOBAL", "Issuer Credit Rating", "Local Currency LT")</f>
        <v>45435</v>
      </c>
      <c r="M312" s="10">
        <f>_xll.SNL.Clients.Office.Excel.Functions.SPG(A312, "RD_CREDIT_RATING_DATE_GLOBAL", "Issuer Credit Rating", "Local Currency LT|0")</f>
        <v>44698</v>
      </c>
      <c r="N312" s="10">
        <f>_xll.SNL.Clients.Office.Excel.Functions.SPG(A312, "RD_CREDIT_WATCH_OUTLOOK_DATE_GLOBAL", "Issuer Credit Rating", "Local Currency LT|0")</f>
        <v>44698</v>
      </c>
    </row>
    <row r="313" spans="1:14">
      <c r="A313" s="11" t="s">
        <v>317</v>
      </c>
      <c r="B313" s="9" t="str">
        <f>_xll.SNL.Clients.Office.Excel.Functions.SPG(A313, "IQ_SECTOR")</f>
        <v>Information Technology</v>
      </c>
      <c r="C313" s="9" t="str">
        <f>_xll.SNL.Clients.Office.Excel.Functions.SPG(A313, "IQ_INDUSTRY_GROUP")</f>
        <v>Technology Hardware and Equipment</v>
      </c>
      <c r="D313" s="9" t="str">
        <f>_xll.SNL.Clients.Office.Excel.Functions.SPG(A313, "IQ_INDUSTRY")</f>
        <v>Communications Equipment</v>
      </c>
      <c r="E313" s="9" t="str">
        <f>_xll.SNL.Clients.Office.Excel.Functions.SPG(A313, "IQ_PRIMARY_INDUSTRY")</f>
        <v>Communications Equipment</v>
      </c>
      <c r="F313" s="9" t="str">
        <f>_xll.SNL.Clients.Office.Excel.Functions.SPG(A313, "NAICS_CODE", "Primary")</f>
        <v>334220 - Radio and Television Broadcasting and Wireless Communications Equipment Manufacturing</v>
      </c>
      <c r="G313" s="9" t="str">
        <f>_xll.SNL.Clients.Office.Excel.Functions.SPG(A313, "SP_TOPICTAG")</f>
        <v>Physical Security; Video Streaming; Authorization and Access Control; Video Chat; Network Security</v>
      </c>
      <c r="H313" s="5">
        <f>_xll.SNL.Clients.Office.Excel.Functions.SPG(A313, "SP_PCT_SHARES_OWNED_ALL_INSTITUTIONS")</f>
        <v>87.23</v>
      </c>
      <c r="I313" s="9" t="str">
        <f>_xll.SNL.Clients.Office.Excel.Functions.SPG(A313, "RD_CREDIT_RATING_GLOBAL", "Issuer Credit Rating", "Local Currency LT|0")</f>
        <v>BBB</v>
      </c>
      <c r="J313" s="9" t="str">
        <f>_xll.SNL.Clients.Office.Excel.Functions.SPG(A313, "RD_CWOL_GLOBAL", "Issuer Credit Rating", "Local Currency LT|0")</f>
        <v>Stable</v>
      </c>
      <c r="K313" s="9" t="str">
        <f>_xll.SNL.Clients.Office.Excel.Functions.SPG(A313, "RD_RATING_ACTION_GLOBAL", "Issuer Credit Rating", "Local Currency LT|0")</f>
        <v>Upgrade | CreditWatch/Outlook (03/05/2024)</v>
      </c>
      <c r="L313" s="10">
        <f>_xll.SNL.Clients.Office.Excel.Functions.SPG(A313, "RD_LAST_REVIEW_DATE_GLOBAL", "Issuer Credit Rating", "Local Currency LT")</f>
        <v>45356</v>
      </c>
      <c r="M313" s="10">
        <f>_xll.SNL.Clients.Office.Excel.Functions.SPG(A313, "RD_CREDIT_RATING_DATE_GLOBAL", "Issuer Credit Rating", "Local Currency LT|0")</f>
        <v>45356</v>
      </c>
      <c r="N313" s="10">
        <f>_xll.SNL.Clients.Office.Excel.Functions.SPG(A313, "RD_CREDIT_WATCH_OUTLOOK_DATE_GLOBAL", "Issuer Credit Rating", "Local Currency LT|0")</f>
        <v>45356</v>
      </c>
    </row>
    <row r="314" spans="1:14">
      <c r="A314" s="11" t="s">
        <v>318</v>
      </c>
      <c r="B314" s="9" t="str">
        <f>_xll.SNL.Clients.Office.Excel.Functions.SPG(A314, "IQ_SECTOR")</f>
        <v>Financials</v>
      </c>
      <c r="C314" s="9" t="str">
        <f>_xll.SNL.Clients.Office.Excel.Functions.SPG(A314, "IQ_INDUSTRY_GROUP")</f>
        <v>Financial Services</v>
      </c>
      <c r="D314" s="9" t="str">
        <f>_xll.SNL.Clients.Office.Excel.Functions.SPG(A314, "IQ_INDUSTRY")</f>
        <v>Capital Markets</v>
      </c>
      <c r="E314" s="9" t="str">
        <f>_xll.SNL.Clients.Office.Excel.Functions.SPG(A314, "IQ_PRIMARY_INDUSTRY")</f>
        <v>Financial Exchanges and Data</v>
      </c>
      <c r="F314" s="9" t="str">
        <f>_xll.SNL.Clients.Office.Excel.Functions.SPG(A314, "NAICS_CODE", "Primary")</f>
        <v>523210 - Securities and Commodity Exchanges</v>
      </c>
      <c r="G314" s="9" t="str">
        <f>_xll.SNL.Clients.Office.Excel.Functions.SPG(A314, "SP_TOPICTAG")</f>
        <v>Online Analysis and Reference; Data Integration; Predictive Analytics; Customer Analytics; Text Analytics; Data Protection; Cloud Data Services</v>
      </c>
      <c r="H314" s="5">
        <f>_xll.SNL.Clients.Office.Excel.Functions.SPG(A314, "SP_PCT_SHARES_OWNED_ALL_INSTITUTIONS")</f>
        <v>92.04</v>
      </c>
      <c r="I314" s="9" t="str">
        <f>_xll.SNL.Clients.Office.Excel.Functions.SPG(A314, "RD_CREDIT_RATING_GLOBAL", "Issuer Credit Rating", "Local Currency LT|0")</f>
        <v>BBB-</v>
      </c>
      <c r="J314" s="9" t="str">
        <f>_xll.SNL.Clients.Office.Excel.Functions.SPG(A314, "RD_CWOL_GLOBAL", "Issuer Credit Rating", "Local Currency LT|0")</f>
        <v>Stable</v>
      </c>
      <c r="K314" s="9" t="str">
        <f>_xll.SNL.Clients.Office.Excel.Functions.SPG(A314, "RD_RATING_ACTION_GLOBAL", "Issuer Credit Rating", "Local Currency LT|0")</f>
        <v>Upgrade | CreditWatch/Outlook (02/23/2023)</v>
      </c>
      <c r="L314" s="10">
        <f>_xll.SNL.Clients.Office.Excel.Functions.SPG(A314, "RD_LAST_REVIEW_DATE_GLOBAL", "Issuer Credit Rating", "Local Currency LT")</f>
        <v>45371</v>
      </c>
      <c r="M314" s="10">
        <f>_xll.SNL.Clients.Office.Excel.Functions.SPG(A314, "RD_CREDIT_RATING_DATE_GLOBAL", "Issuer Credit Rating", "Local Currency LT|0")</f>
        <v>44980</v>
      </c>
      <c r="N314" s="10">
        <f>_xll.SNL.Clients.Office.Excel.Functions.SPG(A314, "RD_CREDIT_WATCH_OUTLOOK_DATE_GLOBAL", "Issuer Credit Rating", "Local Currency LT|0")</f>
        <v>44980</v>
      </c>
    </row>
    <row r="315" spans="1:14">
      <c r="A315" s="11" t="s">
        <v>319</v>
      </c>
      <c r="B315" s="9" t="str">
        <f>_xll.SNL.Clients.Office.Excel.Functions.SPG(A315, "IQ_SECTOR")</f>
        <v>Financials</v>
      </c>
      <c r="C315" s="9" t="str">
        <f>_xll.SNL.Clients.Office.Excel.Functions.SPG(A315, "IQ_INDUSTRY_GROUP")</f>
        <v>Financial Services</v>
      </c>
      <c r="D315" s="9" t="str">
        <f>_xll.SNL.Clients.Office.Excel.Functions.SPG(A315, "IQ_INDUSTRY")</f>
        <v>Capital Markets</v>
      </c>
      <c r="E315" s="9" t="str">
        <f>_xll.SNL.Clients.Office.Excel.Functions.SPG(A315, "IQ_PRIMARY_INDUSTRY")</f>
        <v>Financial Exchanges and Data</v>
      </c>
      <c r="F315" s="9" t="str">
        <f>_xll.SNL.Clients.Office.Excel.Functions.SPG(A315, "NAICS_CODE", "Primary")</f>
        <v>523210 - Securities and Commodity Exchanges</v>
      </c>
      <c r="G315" s="9" t="str">
        <f>_xll.SNL.Clients.Office.Excel.Functions.SPG(A315, "SP_TOPICTAG")</f>
        <v>Online Analysis and Reference; Cloud Management; Data Integration; Fintech; Data Protection; Cloud Infrastructure</v>
      </c>
      <c r="H315" s="5">
        <f>_xll.SNL.Clients.Office.Excel.Functions.SPG(A315, "SP_PCT_SHARES_OWNED_ALL_INSTITUTIONS")</f>
        <v>78.430000000000007</v>
      </c>
      <c r="I315" s="9" t="str">
        <f>_xll.SNL.Clients.Office.Excel.Functions.SPG(A315, "RD_CREDIT_RATING_GLOBAL", "Issuer Credit Rating", "Local Currency LT|0")</f>
        <v>BBB</v>
      </c>
      <c r="J315" s="9" t="str">
        <f>_xll.SNL.Clients.Office.Excel.Functions.SPG(A315, "RD_CWOL_GLOBAL", "Issuer Credit Rating", "Local Currency LT|0")</f>
        <v>Positive</v>
      </c>
      <c r="K315" s="9" t="str">
        <f>_xll.SNL.Clients.Office.Excel.Functions.SPG(A315, "RD_RATING_ACTION_GLOBAL", "Issuer Credit Rating", "Local Currency LT|0")</f>
        <v>CreditWatch/Outlook (11/20/2024)</v>
      </c>
      <c r="L315" s="10">
        <f>_xll.SNL.Clients.Office.Excel.Functions.SPG(A315, "RD_LAST_REVIEW_DATE_GLOBAL", "Issuer Credit Rating", "Local Currency LT")</f>
        <v>45616</v>
      </c>
      <c r="M315" s="10">
        <f>_xll.SNL.Clients.Office.Excel.Functions.SPG(A315, "RD_CREDIT_RATING_DATE_GLOBAL", "Issuer Credit Rating", "Local Currency LT|0")</f>
        <v>45089</v>
      </c>
      <c r="N315" s="10">
        <f>_xll.SNL.Clients.Office.Excel.Functions.SPG(A315, "RD_CREDIT_WATCH_OUTLOOK_DATE_GLOBAL", "Issuer Credit Rating", "Local Currency LT|0")</f>
        <v>45616</v>
      </c>
    </row>
    <row r="316" spans="1:14">
      <c r="A316" s="11" t="s">
        <v>320</v>
      </c>
      <c r="B316" s="9" t="str">
        <f>_xll.SNL.Clients.Office.Excel.Functions.SPG(A316, "IQ_SECTOR")</f>
        <v>Information Technology</v>
      </c>
      <c r="C316" s="9" t="str">
        <f>_xll.SNL.Clients.Office.Excel.Functions.SPG(A316, "IQ_INDUSTRY_GROUP")</f>
        <v>Technology Hardware and Equipment</v>
      </c>
      <c r="D316" s="9" t="str">
        <f>_xll.SNL.Clients.Office.Excel.Functions.SPG(A316, "IQ_INDUSTRY")</f>
        <v>Technology Hardware, Storage and Peripherals</v>
      </c>
      <c r="E316" s="9" t="str">
        <f>_xll.SNL.Clients.Office.Excel.Functions.SPG(A316, "IQ_PRIMARY_INDUSTRY")</f>
        <v>Technology Hardware, Storage and Peripherals</v>
      </c>
      <c r="F316" s="9" t="str">
        <f>_xll.SNL.Clients.Office.Excel.Functions.SPG(A316, "NAICS_CODE", "Primary")</f>
        <v>334112 - Computer Storage Device Manufacturing</v>
      </c>
      <c r="G316" s="9" t="str">
        <f>_xll.SNL.Clients.Office.Excel.Functions.SPG(A316, "SP_TOPICTAG")</f>
        <v>Cloud Management; Data Integration; Data Protection; Cloud Infrastructure; Cloud Storage; Storage Management; Data Center Technology</v>
      </c>
      <c r="H316" s="5">
        <f>_xll.SNL.Clients.Office.Excel.Functions.SPG(A316, "SP_PCT_SHARES_OWNED_ALL_INSTITUTIONS")</f>
        <v>95.73</v>
      </c>
      <c r="I316" s="9" t="str">
        <f>_xll.SNL.Clients.Office.Excel.Functions.SPG(A316, "RD_CREDIT_RATING_GLOBAL", "Issuer Credit Rating", "Local Currency LT|0")</f>
        <v>BBB+</v>
      </c>
      <c r="J316" s="9" t="str">
        <f>_xll.SNL.Clients.Office.Excel.Functions.SPG(A316, "RD_CWOL_GLOBAL", "Issuer Credit Rating", "Local Currency LT|0")</f>
        <v>Stable</v>
      </c>
      <c r="K316" s="9" t="str">
        <f>_xll.SNL.Clients.Office.Excel.Functions.SPG(A316, "RD_RATING_ACTION_GLOBAL", "Issuer Credit Rating", "Local Currency LT|0")</f>
        <v>New Rating | CreditWatch/Outlook (12/04/2012)</v>
      </c>
      <c r="L316" s="10">
        <f>_xll.SNL.Clients.Office.Excel.Functions.SPG(A316, "RD_LAST_REVIEW_DATE_GLOBAL", "Issuer Credit Rating", "Local Currency LT")</f>
        <v>45495</v>
      </c>
      <c r="M316" s="10">
        <f>_xll.SNL.Clients.Office.Excel.Functions.SPG(A316, "RD_CREDIT_RATING_DATE_GLOBAL", "Issuer Credit Rating", "Local Currency LT|0")</f>
        <v>41247</v>
      </c>
      <c r="N316" s="10">
        <f>_xll.SNL.Clients.Office.Excel.Functions.SPG(A316, "RD_CREDIT_WATCH_OUTLOOK_DATE_GLOBAL", "Issuer Credit Rating", "Local Currency LT|0")</f>
        <v>41247</v>
      </c>
    </row>
    <row r="317" spans="1:14">
      <c r="A317" s="11" t="s">
        <v>321</v>
      </c>
      <c r="B317" s="9" t="str">
        <f>_xll.SNL.Clients.Office.Excel.Functions.SPG(A317, "IQ_SECTOR")</f>
        <v>Communication Services</v>
      </c>
      <c r="C317" s="9" t="str">
        <f>_xll.SNL.Clients.Office.Excel.Functions.SPG(A317, "IQ_INDUSTRY_GROUP")</f>
        <v>Media and Entertainment</v>
      </c>
      <c r="D317" s="9" t="str">
        <f>_xll.SNL.Clients.Office.Excel.Functions.SPG(A317, "IQ_INDUSTRY")</f>
        <v>Entertainment</v>
      </c>
      <c r="E317" s="9" t="str">
        <f>_xll.SNL.Clients.Office.Excel.Functions.SPG(A317, "IQ_PRIMARY_INDUSTRY")</f>
        <v>Movies and Entertainment</v>
      </c>
      <c r="F317" s="9" t="str">
        <f>_xll.SNL.Clients.Office.Excel.Functions.SPG(A317, "NAICS_CODE", "Primary")</f>
        <v>512110 - Motion Picture and Video Production</v>
      </c>
      <c r="G317" s="9" t="str">
        <f>_xll.SNL.Clients.Office.Excel.Functions.SPG(A317, "SP_TOPICTAG")</f>
        <v>Streaming Media</v>
      </c>
      <c r="H317" s="5">
        <f>_xll.SNL.Clients.Office.Excel.Functions.SPG(A317, "SP_PCT_SHARES_OWNED_ALL_INSTITUTIONS")</f>
        <v>83.79</v>
      </c>
      <c r="I317" s="9" t="str">
        <f>_xll.SNL.Clients.Office.Excel.Functions.SPG(A317, "RD_CREDIT_RATING_GLOBAL", "Issuer Credit Rating", "Local Currency LT|0")</f>
        <v>A</v>
      </c>
      <c r="J317" s="9" t="str">
        <f>_xll.SNL.Clients.Office.Excel.Functions.SPG(A317, "RD_CWOL_GLOBAL", "Issuer Credit Rating", "Local Currency LT|0")</f>
        <v>Stable</v>
      </c>
      <c r="K317" s="9" t="str">
        <f>_xll.SNL.Clients.Office.Excel.Functions.SPG(A317, "RD_RATING_ACTION_GLOBAL", "Issuer Credit Rating", "Local Currency LT|0")</f>
        <v>Upgrade | CreditWatch/Outlook (07/22/2024)</v>
      </c>
      <c r="L317" s="10">
        <f>_xll.SNL.Clients.Office.Excel.Functions.SPG(A317, "RD_LAST_REVIEW_DATE_GLOBAL", "Issuer Credit Rating", "Local Currency LT")</f>
        <v>45509</v>
      </c>
      <c r="M317" s="10">
        <f>_xll.SNL.Clients.Office.Excel.Functions.SPG(A317, "RD_CREDIT_RATING_DATE_GLOBAL", "Issuer Credit Rating", "Local Currency LT|0")</f>
        <v>45495</v>
      </c>
      <c r="N317" s="10">
        <f>_xll.SNL.Clients.Office.Excel.Functions.SPG(A317, "RD_CREDIT_WATCH_OUTLOOK_DATE_GLOBAL", "Issuer Credit Rating", "Local Currency LT|0")</f>
        <v>45495</v>
      </c>
    </row>
    <row r="318" spans="1:14">
      <c r="A318" s="11" t="s">
        <v>322</v>
      </c>
      <c r="B318" s="9" t="str">
        <f>_xll.SNL.Clients.Office.Excel.Functions.SPG(A318, "IQ_SECTOR")</f>
        <v>Materials</v>
      </c>
      <c r="C318" s="9" t="str">
        <f>_xll.SNL.Clients.Office.Excel.Functions.SPG(A318, "IQ_INDUSTRY_GROUP")</f>
        <v>Materials</v>
      </c>
      <c r="D318" s="9" t="str">
        <f>_xll.SNL.Clients.Office.Excel.Functions.SPG(A318, "IQ_INDUSTRY")</f>
        <v>Metals and Mining</v>
      </c>
      <c r="E318" s="9" t="str">
        <f>_xll.SNL.Clients.Office.Excel.Functions.SPG(A318, "IQ_PRIMARY_INDUSTRY")</f>
        <v>Gold</v>
      </c>
      <c r="F318" s="9" t="str">
        <f>_xll.SNL.Clients.Office.Excel.Functions.SPG(A318, "NAICS_CODE", "Primary")</f>
        <v>212220 - Gold Ore and Silver Ore Mining</v>
      </c>
      <c r="G318" s="9" t="str">
        <f>_xll.SNL.Clients.Office.Excel.Functions.SPG(A318, "SP_TOPICTAG")</f>
        <v>Environmental Engineering; Farming; Utility Scale Solar</v>
      </c>
      <c r="H318" s="5">
        <f>_xll.SNL.Clients.Office.Excel.Functions.SPG(A318, "SP_PCT_SHARES_OWNED_ALL_INSTITUTIONS")</f>
        <v>74.78</v>
      </c>
      <c r="I318" s="9" t="str">
        <f>_xll.SNL.Clients.Office.Excel.Functions.SPG(A318, "RD_CREDIT_RATING_GLOBAL", "Issuer Credit Rating", "Local Currency LT|0")</f>
        <v>BBB+</v>
      </c>
      <c r="J318" s="9" t="str">
        <f>_xll.SNL.Clients.Office.Excel.Functions.SPG(A318, "RD_CWOL_GLOBAL", "Issuer Credit Rating", "Local Currency LT|0")</f>
        <v>Stable</v>
      </c>
      <c r="K318" s="9" t="str">
        <f>_xll.SNL.Clients.Office.Excel.Functions.SPG(A318, "RD_RATING_ACTION_GLOBAL", "Issuer Credit Rating", "Local Currency LT|0")</f>
        <v>Upgrade | CreditWatch/Outlook (03/29/2022)</v>
      </c>
      <c r="L318" s="10">
        <f>_xll.SNL.Clients.Office.Excel.Functions.SPG(A318, "RD_LAST_REVIEW_DATE_GLOBAL", "Issuer Credit Rating", "Local Currency LT")</f>
        <v>45558</v>
      </c>
      <c r="M318" s="10">
        <f>_xll.SNL.Clients.Office.Excel.Functions.SPG(A318, "RD_CREDIT_RATING_DATE_GLOBAL", "Issuer Credit Rating", "Local Currency LT|0")</f>
        <v>44649</v>
      </c>
      <c r="N318" s="10">
        <f>_xll.SNL.Clients.Office.Excel.Functions.SPG(A318, "RD_CREDIT_WATCH_OUTLOOK_DATE_GLOBAL", "Issuer Credit Rating", "Local Currency LT|0")</f>
        <v>44649</v>
      </c>
    </row>
    <row r="319" spans="1:14">
      <c r="A319" s="11" t="s">
        <v>323</v>
      </c>
      <c r="B319" s="9" t="str">
        <f>_xll.SNL.Clients.Office.Excel.Functions.SPG(A319, "IQ_SECTOR")</f>
        <v>Communication Services</v>
      </c>
      <c r="C319" s="9" t="str">
        <f>_xll.SNL.Clients.Office.Excel.Functions.SPG(A319, "IQ_INDUSTRY_GROUP")</f>
        <v>Media and Entertainment</v>
      </c>
      <c r="D319" s="9" t="str">
        <f>_xll.SNL.Clients.Office.Excel.Functions.SPG(A319, "IQ_INDUSTRY")</f>
        <v>Media</v>
      </c>
      <c r="E319" s="9" t="str">
        <f>_xll.SNL.Clients.Office.Excel.Functions.SPG(A319, "IQ_PRIMARY_INDUSTRY")</f>
        <v>Publishing</v>
      </c>
      <c r="F319" s="9" t="str">
        <f>_xll.SNL.Clients.Office.Excel.Functions.SPG(A319, "NAICS_CODE", "Primary")</f>
        <v>513110 - Newspaper Publishers</v>
      </c>
      <c r="G319" s="9" t="str">
        <f>_xll.SNL.Clients.Office.Excel.Functions.SPG(A319, "SP_TOPICTAG")</f>
        <v>Digital Media; Social Media Advertising; Video Streaming; Text Analytics; Podcast; Content Creation</v>
      </c>
      <c r="H319" s="5">
        <f>_xll.SNL.Clients.Office.Excel.Functions.SPG(A319, "SP_PCT_SHARES_OWNED_ALL_INSTITUTIONS")</f>
        <v>82.39</v>
      </c>
      <c r="I319" s="9" t="str">
        <f>_xll.SNL.Clients.Office.Excel.Functions.SPG(A319, "RD_CREDIT_RATING_GLOBAL", "Issuer Credit Rating", "Local Currency LT|0")</f>
        <v>BBB-</v>
      </c>
      <c r="J319" s="9" t="str">
        <f>_xll.SNL.Clients.Office.Excel.Functions.SPG(A319, "RD_CWOL_GLOBAL", "Issuer Credit Rating", "Local Currency LT|0")</f>
        <v>Stable</v>
      </c>
      <c r="K319" s="9" t="str">
        <f>_xll.SNL.Clients.Office.Excel.Functions.SPG(A319, "RD_RATING_ACTION_GLOBAL", "Issuer Credit Rating", "Local Currency LT|0")</f>
        <v>Upgrade | CreditWatch/Outlook (01/08/2025)</v>
      </c>
      <c r="L319" s="10">
        <f>_xll.SNL.Clients.Office.Excel.Functions.SPG(A319, "RD_LAST_REVIEW_DATE_GLOBAL", "Issuer Credit Rating", "Local Currency LT")</f>
        <v>45665</v>
      </c>
      <c r="M319" s="10">
        <f>_xll.SNL.Clients.Office.Excel.Functions.SPG(A319, "RD_CREDIT_RATING_DATE_GLOBAL", "Issuer Credit Rating", "Local Currency LT|0")</f>
        <v>45665</v>
      </c>
      <c r="N319" s="10">
        <f>_xll.SNL.Clients.Office.Excel.Functions.SPG(A319, "RD_CREDIT_WATCH_OUTLOOK_DATE_GLOBAL", "Issuer Credit Rating", "Local Currency LT|0")</f>
        <v>45665</v>
      </c>
    </row>
    <row r="320" spans="1:14">
      <c r="A320" s="11" t="s">
        <v>324</v>
      </c>
      <c r="B320" s="9" t="str">
        <f>_xll.SNL.Clients.Office.Excel.Functions.SPG(A320, "IQ_SECTOR")</f>
        <v>Communication Services</v>
      </c>
      <c r="C320" s="9" t="str">
        <f>_xll.SNL.Clients.Office.Excel.Functions.SPG(A320, "IQ_INDUSTRY_GROUP")</f>
        <v>Media and Entertainment</v>
      </c>
      <c r="D320" s="9" t="str">
        <f>_xll.SNL.Clients.Office.Excel.Functions.SPG(A320, "IQ_INDUSTRY")</f>
        <v>Media</v>
      </c>
      <c r="E320" s="9" t="str">
        <f>_xll.SNL.Clients.Office.Excel.Functions.SPG(A320, "IQ_PRIMARY_INDUSTRY")</f>
        <v>Publishing</v>
      </c>
      <c r="F320" s="9" t="str">
        <f>_xll.SNL.Clients.Office.Excel.Functions.SPG(A320, "NAICS_CODE", "Primary")</f>
        <v>513110 - Newspaper Publishers</v>
      </c>
      <c r="G320" s="9" t="str">
        <f>_xll.SNL.Clients.Office.Excel.Functions.SPG(A320, "SP_TOPICTAG")</f>
        <v>Digital Media; Social Media Advertising; Video Streaming; Text Analytics; Podcast; Content Creation</v>
      </c>
      <c r="H320" s="5">
        <f>_xll.SNL.Clients.Office.Excel.Functions.SPG(A320, "SP_PCT_SHARES_OWNED_ALL_INSTITUTIONS")</f>
        <v>82.39</v>
      </c>
      <c r="I320" s="9" t="str">
        <f>_xll.SNL.Clients.Office.Excel.Functions.SPG(A320, "RD_CREDIT_RATING_GLOBAL", "Issuer Credit Rating", "Local Currency LT|0")</f>
        <v>BBB-</v>
      </c>
      <c r="J320" s="9" t="str">
        <f>_xll.SNL.Clients.Office.Excel.Functions.SPG(A320, "RD_CWOL_GLOBAL", "Issuer Credit Rating", "Local Currency LT|0")</f>
        <v>Stable</v>
      </c>
      <c r="K320" s="9" t="str">
        <f>_xll.SNL.Clients.Office.Excel.Functions.SPG(A320, "RD_RATING_ACTION_GLOBAL", "Issuer Credit Rating", "Local Currency LT|0")</f>
        <v>Upgrade | CreditWatch/Outlook (01/08/2025)</v>
      </c>
      <c r="L320" s="10">
        <f>_xll.SNL.Clients.Office.Excel.Functions.SPG(A320, "RD_LAST_REVIEW_DATE_GLOBAL", "Issuer Credit Rating", "Local Currency LT")</f>
        <v>45665</v>
      </c>
      <c r="M320" s="10">
        <f>_xll.SNL.Clients.Office.Excel.Functions.SPG(A320, "RD_CREDIT_RATING_DATE_GLOBAL", "Issuer Credit Rating", "Local Currency LT|0")</f>
        <v>45665</v>
      </c>
      <c r="N320" s="10">
        <f>_xll.SNL.Clients.Office.Excel.Functions.SPG(A320, "RD_CREDIT_WATCH_OUTLOOK_DATE_GLOBAL", "Issuer Credit Rating", "Local Currency LT|0")</f>
        <v>45665</v>
      </c>
    </row>
    <row r="321" spans="1:14">
      <c r="A321" s="11" t="s">
        <v>325</v>
      </c>
      <c r="B321" s="9" t="str">
        <f>_xll.SNL.Clients.Office.Excel.Functions.SPG(A321, "IQ_SECTOR")</f>
        <v>Utilities</v>
      </c>
      <c r="C321" s="9" t="str">
        <f>_xll.SNL.Clients.Office.Excel.Functions.SPG(A321, "IQ_INDUSTRY_GROUP")</f>
        <v>Utilities</v>
      </c>
      <c r="D321" s="9" t="str">
        <f>_xll.SNL.Clients.Office.Excel.Functions.SPG(A321, "IQ_INDUSTRY")</f>
        <v>Electric Utilities</v>
      </c>
      <c r="E321" s="9" t="str">
        <f>_xll.SNL.Clients.Office.Excel.Functions.SPG(A321, "IQ_PRIMARY_INDUSTRY")</f>
        <v>Electric Utilities</v>
      </c>
      <c r="F321" s="9" t="str">
        <f>_xll.SNL.Clients.Office.Excel.Functions.SPG(A321, "NAICS_CODE", "Primary")</f>
        <v>2211 - Electric Power Generation, Transmission and Distribution</v>
      </c>
      <c r="G321" s="9" t="str">
        <f>_xll.SNL.Clients.Office.Excel.Functions.SPG(A321, "SP_TOPICTAG")</f>
        <v>Clean Energy; Energy Efficiency; Energy Management; Energy Storage; Conventional Nuclear; Smart Energy; Power Grid; Utility Scale Solar; Onshore and Offshore Wind</v>
      </c>
      <c r="H321" s="5">
        <f>_xll.SNL.Clients.Office.Excel.Functions.SPG(A321, "SP_PCT_SHARES_OWNED_ALL_INSTITUTIONS")</f>
        <v>82.11</v>
      </c>
      <c r="I321" s="9" t="str">
        <f>_xll.SNL.Clients.Office.Excel.Functions.SPG(A321, "RD_CREDIT_RATING_GLOBAL", "Issuer Credit Rating", "Local Currency LT|0")</f>
        <v>A-</v>
      </c>
      <c r="J321" s="9" t="str">
        <f>_xll.SNL.Clients.Office.Excel.Functions.SPG(A321, "RD_CWOL_GLOBAL", "Issuer Credit Rating", "Local Currency LT|0")</f>
        <v>Stable</v>
      </c>
      <c r="K321" s="9" t="str">
        <f>_xll.SNL.Clients.Office.Excel.Functions.SPG(A321, "RD_RATING_ACTION_GLOBAL", "Issuer Credit Rating", "Local Currency LT|0")</f>
        <v>Downgrade | CreditWatch/Outlook (03/11/2010)</v>
      </c>
      <c r="L321" s="10">
        <f>_xll.SNL.Clients.Office.Excel.Functions.SPG(A321, "RD_LAST_REVIEW_DATE_GLOBAL", "Issuer Credit Rating", "Local Currency LT")</f>
        <v>45468</v>
      </c>
      <c r="M321" s="10">
        <f>_xll.SNL.Clients.Office.Excel.Functions.SPG(A321, "RD_CREDIT_RATING_DATE_GLOBAL", "Issuer Credit Rating", "Local Currency LT|0")</f>
        <v>40248</v>
      </c>
      <c r="N321" s="10">
        <f>_xll.SNL.Clients.Office.Excel.Functions.SPG(A321, "RD_CREDIT_WATCH_OUTLOOK_DATE_GLOBAL", "Issuer Credit Rating", "Local Currency LT|0")</f>
        <v>40248</v>
      </c>
    </row>
    <row r="322" spans="1:14">
      <c r="A322" s="11" t="s">
        <v>326</v>
      </c>
      <c r="B322" s="9" t="str">
        <f>_xll.SNL.Clients.Office.Excel.Functions.SPG(A322, "IQ_SECTOR")</f>
        <v>Consumer Discretionary</v>
      </c>
      <c r="C322" s="9" t="str">
        <f>_xll.SNL.Clients.Office.Excel.Functions.SPG(A322, "IQ_INDUSTRY_GROUP")</f>
        <v>Consumer Durables and Apparel</v>
      </c>
      <c r="D322" s="9" t="str">
        <f>_xll.SNL.Clients.Office.Excel.Functions.SPG(A322, "IQ_INDUSTRY")</f>
        <v>Textiles, Apparel and Luxury Goods</v>
      </c>
      <c r="E322" s="9" t="str">
        <f>_xll.SNL.Clients.Office.Excel.Functions.SPG(A322, "IQ_PRIMARY_INDUSTRY")</f>
        <v>Footwear</v>
      </c>
      <c r="F322" s="9" t="str">
        <f>_xll.SNL.Clients.Office.Excel.Functions.SPG(A322, "NAICS_CODE", "Primary")</f>
        <v>316210 - Footwear Manufacturing</v>
      </c>
      <c r="G322" s="9" t="str">
        <f>_xll.SNL.Clients.Office.Excel.Functions.SPG(A322, "SP_TOPICTAG")</f>
        <v>Fitness; Lifestyle</v>
      </c>
      <c r="H322" s="5">
        <f>_xll.SNL.Clients.Office.Excel.Functions.SPG(A322, "SP_PCT_SHARES_OWNED_ALL_INSTITUTIONS")</f>
        <v>65.989999999999995</v>
      </c>
      <c r="I322" s="9" t="str">
        <f>_xll.SNL.Clients.Office.Excel.Functions.SPG(A322, "RD_CREDIT_RATING_GLOBAL", "Issuer Credit Rating", "Local Currency LT|0")</f>
        <v>AA-</v>
      </c>
      <c r="J322" s="9" t="str">
        <f>_xll.SNL.Clients.Office.Excel.Functions.SPG(A322, "RD_CWOL_GLOBAL", "Issuer Credit Rating", "Local Currency LT|0")</f>
        <v>Negative</v>
      </c>
      <c r="K322" s="9" t="str">
        <f>_xll.SNL.Clients.Office.Excel.Functions.SPG(A322, "RD_RATING_ACTION_GLOBAL", "Issuer Credit Rating", "Local Currency LT|0")</f>
        <v>CreditWatch/Outlook (10/17/2024)</v>
      </c>
      <c r="L322" s="10">
        <f>_xll.SNL.Clients.Office.Excel.Functions.SPG(A322, "RD_LAST_REVIEW_DATE_GLOBAL", "Issuer Credit Rating", "Local Currency LT")</f>
        <v>45588</v>
      </c>
      <c r="M322" s="10">
        <f>_xll.SNL.Clients.Office.Excel.Functions.SPG(A322, "RD_CREDIT_RATING_DATE_GLOBAL", "Issuer Credit Rating", "Local Currency LT|0")</f>
        <v>41584</v>
      </c>
      <c r="N322" s="10">
        <f>_xll.SNL.Clients.Office.Excel.Functions.SPG(A322, "RD_CREDIT_WATCH_OUTLOOK_DATE_GLOBAL", "Issuer Credit Rating", "Local Currency LT|0")</f>
        <v>45582</v>
      </c>
    </row>
    <row r="323" spans="1:14">
      <c r="A323" s="11" t="s">
        <v>327</v>
      </c>
      <c r="B323" s="9" t="str">
        <f>_xll.SNL.Clients.Office.Excel.Functions.SPG(A323, "IQ_SECTOR")</f>
        <v>Utilities</v>
      </c>
      <c r="C323" s="9" t="str">
        <f>_xll.SNL.Clients.Office.Excel.Functions.SPG(A323, "IQ_INDUSTRY_GROUP")</f>
        <v>Utilities</v>
      </c>
      <c r="D323" s="9" t="str">
        <f>_xll.SNL.Clients.Office.Excel.Functions.SPG(A323, "IQ_INDUSTRY")</f>
        <v>Multi-Utilities</v>
      </c>
      <c r="E323" s="9" t="str">
        <f>_xll.SNL.Clients.Office.Excel.Functions.SPG(A323, "IQ_PRIMARY_INDUSTRY")</f>
        <v>Multi-Utilities</v>
      </c>
      <c r="F323" s="9" t="str">
        <f>_xll.SNL.Clients.Office.Excel.Functions.SPG(A323, "NAICS_CODE", "Primary")</f>
        <v>221210 - Natural Gas Distribution</v>
      </c>
      <c r="G323" s="9" t="str">
        <f>_xll.SNL.Clients.Office.Excel.Functions.SPG(A323, "SP_TOPICTAG")</f>
        <v>Energy Efficiency; Energy Storage; ClimateTech</v>
      </c>
      <c r="H323" s="5">
        <f>_xll.SNL.Clients.Office.Excel.Functions.SPG(A323, "SP_PCT_SHARES_OWNED_ALL_INSTITUTIONS")</f>
        <v>98.39</v>
      </c>
      <c r="I323" s="9" t="str">
        <f>_xll.SNL.Clients.Office.Excel.Functions.SPG(A323, "RD_CREDIT_RATING_GLOBAL", "Issuer Credit Rating", "Local Currency LT|0")</f>
        <v>BBB+</v>
      </c>
      <c r="J323" s="9" t="str">
        <f>_xll.SNL.Clients.Office.Excel.Functions.SPG(A323, "RD_CWOL_GLOBAL", "Issuer Credit Rating", "Local Currency LT|0")</f>
        <v>Stable</v>
      </c>
      <c r="K323" s="9" t="str">
        <f>_xll.SNL.Clients.Office.Excel.Functions.SPG(A323, "RD_RATING_ACTION_GLOBAL", "Issuer Credit Rating", "Local Currency LT|0")</f>
        <v>CreditWatch/Outlook (02/28/2020)</v>
      </c>
      <c r="L323" s="10">
        <f>_xll.SNL.Clients.Office.Excel.Functions.SPG(A323, "RD_LAST_REVIEW_DATE_GLOBAL", "Issuer Credit Rating", "Local Currency LT")</f>
        <v>45344</v>
      </c>
      <c r="M323" s="10">
        <f>_xll.SNL.Clients.Office.Excel.Functions.SPG(A323, "RD_CREDIT_RATING_DATE_GLOBAL", "Issuer Credit Rating", "Local Currency LT|0")</f>
        <v>42173</v>
      </c>
      <c r="N323" s="10">
        <f>_xll.SNL.Clients.Office.Excel.Functions.SPG(A323, "RD_CREDIT_WATCH_OUTLOOK_DATE_GLOBAL", "Issuer Credit Rating", "Local Currency LT|0")</f>
        <v>43889</v>
      </c>
    </row>
    <row r="324" spans="1:14">
      <c r="A324" s="11" t="s">
        <v>328</v>
      </c>
      <c r="B324" s="9" t="str">
        <f>_xll.SNL.Clients.Office.Excel.Functions.SPG(A324, "IQ_SECTOR")</f>
        <v>Industrials</v>
      </c>
      <c r="C324" s="9" t="str">
        <f>_xll.SNL.Clients.Office.Excel.Functions.SPG(A324, "IQ_INDUSTRY_GROUP")</f>
        <v>Capital Goods</v>
      </c>
      <c r="D324" s="9" t="str">
        <f>_xll.SNL.Clients.Office.Excel.Functions.SPG(A324, "IQ_INDUSTRY")</f>
        <v>Machinery</v>
      </c>
      <c r="E324" s="9" t="str">
        <f>_xll.SNL.Clients.Office.Excel.Functions.SPG(A324, "IQ_PRIMARY_INDUSTRY")</f>
        <v>Industrial Machinery and Supplies and Components</v>
      </c>
      <c r="F324" s="9" t="str">
        <f>_xll.SNL.Clients.Office.Excel.Functions.SPG(A324, "NAICS_CODE", "Primary")</f>
        <v>333998 - All Other Miscellaneous General Purpose Machinery Manufacturing</v>
      </c>
      <c r="G324" s="9" t="str">
        <f>_xll.SNL.Clients.Office.Excel.Functions.SPG(A324, "SP_TOPICTAG")</f>
        <v>Computer Vision; Industrial Automation; Sensors; Process Automation; 3D Printing; Artificial Intelligence</v>
      </c>
      <c r="H324" s="5">
        <f>_xll.SNL.Clients.Office.Excel.Functions.SPG(A324, "SP_PCT_SHARES_OWNED_ALL_INSTITUTIONS")</f>
        <v>75.02</v>
      </c>
      <c r="I324" s="9" t="str">
        <f>_xll.SNL.Clients.Office.Excel.Functions.SPG(A324, "RD_CREDIT_RATING_GLOBAL", "Issuer Credit Rating", "Local Currency LT|0")</f>
        <v>BBB</v>
      </c>
      <c r="J324" s="9" t="str">
        <f>_xll.SNL.Clients.Office.Excel.Functions.SPG(A324, "RD_CWOL_GLOBAL", "Issuer Credit Rating", "Local Currency LT|0")</f>
        <v>Stable</v>
      </c>
      <c r="K324" s="9" t="str">
        <f>_xll.SNL.Clients.Office.Excel.Functions.SPG(A324, "RD_RATING_ACTION_GLOBAL", "Issuer Credit Rating", "Local Currency LT|0")</f>
        <v>New Rating | CreditWatch/Outlook (09/13/2023)</v>
      </c>
      <c r="L324" s="10">
        <f>_xll.SNL.Clients.Office.Excel.Functions.SPG(A324, "RD_LAST_REVIEW_DATE_GLOBAL", "Issuer Credit Rating", "Local Currency LT")</f>
        <v>45560</v>
      </c>
      <c r="M324" s="10">
        <f>_xll.SNL.Clients.Office.Excel.Functions.SPG(A324, "RD_CREDIT_RATING_DATE_GLOBAL", "Issuer Credit Rating", "Local Currency LT|0")</f>
        <v>45182</v>
      </c>
      <c r="N324" s="10">
        <f>_xll.SNL.Clients.Office.Excel.Functions.SPG(A324, "RD_CREDIT_WATCH_OUTLOOK_DATE_GLOBAL", "Issuer Credit Rating", "Local Currency LT|0")</f>
        <v>45182</v>
      </c>
    </row>
    <row r="325" spans="1:14">
      <c r="A325" s="11" t="s">
        <v>329</v>
      </c>
      <c r="B325" s="9" t="str">
        <f>_xll.SNL.Clients.Office.Excel.Functions.SPG(A325, "IQ_SECTOR")</f>
        <v>Industrials</v>
      </c>
      <c r="C325" s="9" t="str">
        <f>_xll.SNL.Clients.Office.Excel.Functions.SPG(A325, "IQ_INDUSTRY_GROUP")</f>
        <v>Transportation</v>
      </c>
      <c r="D325" s="9" t="str">
        <f>_xll.SNL.Clients.Office.Excel.Functions.SPG(A325, "IQ_INDUSTRY")</f>
        <v>Ground Transportation</v>
      </c>
      <c r="E325" s="9" t="str">
        <f>_xll.SNL.Clients.Office.Excel.Functions.SPG(A325, "IQ_PRIMARY_INDUSTRY")</f>
        <v>Rail Transportation</v>
      </c>
      <c r="F325" s="9" t="str">
        <f>_xll.SNL.Clients.Office.Excel.Functions.SPG(A325, "NAICS_CODE", "Primary")</f>
        <v>482111 - Line-Haul Railroads</v>
      </c>
      <c r="G325" s="9" t="str">
        <f>_xll.SNL.Clients.Office.Excel.Functions.SPG(A325, "SP_TOPICTAG")</f>
        <v>Animal Feed; Farming; Fleet Management; Freight Service; GPS; Homeland Security; Livestock</v>
      </c>
      <c r="H325" s="5">
        <f>_xll.SNL.Clients.Office.Excel.Functions.SPG(A325, "SP_PCT_SHARES_OWNED_ALL_INSTITUTIONS")</f>
        <v>77.430000000000007</v>
      </c>
      <c r="I325" s="9" t="str">
        <f>_xll.SNL.Clients.Office.Excel.Functions.SPG(A325, "RD_CREDIT_RATING_GLOBAL", "Issuer Credit Rating", "Local Currency LT|0")</f>
        <v>BBB+</v>
      </c>
      <c r="J325" s="9" t="str">
        <f>_xll.SNL.Clients.Office.Excel.Functions.SPG(A325, "RD_CWOL_GLOBAL", "Issuer Credit Rating", "Local Currency LT|0")</f>
        <v>Stable</v>
      </c>
      <c r="K325" s="9" t="str">
        <f>_xll.SNL.Clients.Office.Excel.Functions.SPG(A325, "RD_RATING_ACTION_GLOBAL", "Issuer Credit Rating", "Local Currency LT|0")</f>
        <v>Upgrade | CreditWatch/Outlook (07/18/2005)</v>
      </c>
      <c r="L325" s="10">
        <f>_xll.SNL.Clients.Office.Excel.Functions.SPG(A325, "RD_LAST_REVIEW_DATE_GLOBAL", "Issuer Credit Rating", "Local Currency LT")</f>
        <v>45541</v>
      </c>
      <c r="M325" s="10">
        <f>_xll.SNL.Clients.Office.Excel.Functions.SPG(A325, "RD_CREDIT_RATING_DATE_GLOBAL", "Issuer Credit Rating", "Local Currency LT|0")</f>
        <v>38551</v>
      </c>
      <c r="N325" s="10">
        <f>_xll.SNL.Clients.Office.Excel.Functions.SPG(A325, "RD_CREDIT_WATCH_OUTLOOK_DATE_GLOBAL", "Issuer Credit Rating", "Local Currency LT|0")</f>
        <v>38551</v>
      </c>
    </row>
    <row r="326" spans="1:14">
      <c r="A326" s="11" t="s">
        <v>330</v>
      </c>
      <c r="B326" s="9" t="str">
        <f>_xll.SNL.Clients.Office.Excel.Functions.SPG(A326, "IQ_SECTOR")</f>
        <v>Financials</v>
      </c>
      <c r="C326" s="9" t="str">
        <f>_xll.SNL.Clients.Office.Excel.Functions.SPG(A326, "IQ_INDUSTRY_GROUP")</f>
        <v>Financial Services</v>
      </c>
      <c r="D326" s="9" t="str">
        <f>_xll.SNL.Clients.Office.Excel.Functions.SPG(A326, "IQ_INDUSTRY")</f>
        <v>Capital Markets</v>
      </c>
      <c r="E326" s="9" t="str">
        <f>_xll.SNL.Clients.Office.Excel.Functions.SPG(A326, "IQ_PRIMARY_INDUSTRY")</f>
        <v>Asset Management and Custody Banks</v>
      </c>
      <c r="F326" s="9" t="str">
        <f>_xll.SNL.Clients.Office.Excel.Functions.SPG(A326, "NAICS_CODE", "Primary")</f>
        <v>5239 - Other Financial Investment Activities</v>
      </c>
      <c r="G326" s="9" t="str">
        <f>_xll.SNL.Clients.Office.Excel.Functions.SPG(A326, "SP_TOPICTAG")</f>
        <v/>
      </c>
      <c r="H326" s="5">
        <f>_xll.SNL.Clients.Office.Excel.Functions.SPG(A326, "SP_PCT_SHARES_OWNED_ALL_INSTITUTIONS")</f>
        <v>87.78</v>
      </c>
      <c r="I326" s="9" t="str">
        <f>_xll.SNL.Clients.Office.Excel.Functions.SPG(A326, "RD_CREDIT_RATING_GLOBAL", "Issuer Credit Rating", "Local Currency LT|0")</f>
        <v>A+</v>
      </c>
      <c r="J326" s="9" t="str">
        <f>_xll.SNL.Clients.Office.Excel.Functions.SPG(A326, "RD_CWOL_GLOBAL", "Issuer Credit Rating", "Local Currency LT|0")</f>
        <v>Stable</v>
      </c>
      <c r="K326" s="9" t="str">
        <f>_xll.SNL.Clients.Office.Excel.Functions.SPG(A326, "RD_RATING_ACTION_GLOBAL", "Issuer Credit Rating", "Local Currency LT|0")</f>
        <v>Downgrade | CreditWatch/Outlook (12/06/2011)</v>
      </c>
      <c r="L326" s="10">
        <f>_xll.SNL.Clients.Office.Excel.Functions.SPG(A326, "RD_LAST_REVIEW_DATE_GLOBAL", "Issuer Credit Rating", "Local Currency LT")</f>
        <v>45617</v>
      </c>
      <c r="M326" s="10">
        <f>_xll.SNL.Clients.Office.Excel.Functions.SPG(A326, "RD_CREDIT_RATING_DATE_GLOBAL", "Issuer Credit Rating", "Local Currency LT|0")</f>
        <v>40883</v>
      </c>
      <c r="N326" s="10">
        <f>_xll.SNL.Clients.Office.Excel.Functions.SPG(A326, "RD_CREDIT_WATCH_OUTLOOK_DATE_GLOBAL", "Issuer Credit Rating", "Local Currency LT|0")</f>
        <v>40883</v>
      </c>
    </row>
    <row r="327" spans="1:14">
      <c r="A327" s="11" t="s">
        <v>331</v>
      </c>
      <c r="B327" s="9" t="str">
        <f>_xll.SNL.Clients.Office.Excel.Functions.SPG(A327, "IQ_SECTOR")</f>
        <v>Industrials</v>
      </c>
      <c r="C327" s="9" t="str">
        <f>_xll.SNL.Clients.Office.Excel.Functions.SPG(A327, "IQ_INDUSTRY_GROUP")</f>
        <v>Capital Goods</v>
      </c>
      <c r="D327" s="9" t="str">
        <f>_xll.SNL.Clients.Office.Excel.Functions.SPG(A327, "IQ_INDUSTRY")</f>
        <v>Aerospace and Defense</v>
      </c>
      <c r="E327" s="9" t="str">
        <f>_xll.SNL.Clients.Office.Excel.Functions.SPG(A327, "IQ_PRIMARY_INDUSTRY")</f>
        <v>Aerospace and Defense</v>
      </c>
      <c r="F327" s="9" t="str">
        <f>_xll.SNL.Clients.Office.Excel.Functions.SPG(A327, "NAICS_CODE", "Primary")</f>
        <v>334511 - Search, Detection, Navigation, Guidance, Aeronautical, and Nautical System and Instrument Manufacturing</v>
      </c>
      <c r="G327" s="9" t="str">
        <f>_xll.SNL.Clients.Office.Excel.Functions.SPG(A327, "SP_TOPICTAG")</f>
        <v>Computer Vision; Industrial Automation; Sensors; Simulation; Process Automation; Commercial Space Launch; Autonomous Vehicles</v>
      </c>
      <c r="H327" s="5">
        <f>_xll.SNL.Clients.Office.Excel.Functions.SPG(A327, "SP_PCT_SHARES_OWNED_ALL_INSTITUTIONS")</f>
        <v>83.17</v>
      </c>
      <c r="I327" s="9" t="str">
        <f>_xll.SNL.Clients.Office.Excel.Functions.SPG(A327, "RD_CREDIT_RATING_GLOBAL", "Issuer Credit Rating", "Local Currency LT|0")</f>
        <v>BBB+</v>
      </c>
      <c r="J327" s="9" t="str">
        <f>_xll.SNL.Clients.Office.Excel.Functions.SPG(A327, "RD_CWOL_GLOBAL", "Issuer Credit Rating", "Local Currency LT|0")</f>
        <v>Stable</v>
      </c>
      <c r="K327" s="9" t="str">
        <f>_xll.SNL.Clients.Office.Excel.Functions.SPG(A327, "RD_RATING_ACTION_GLOBAL", "Issuer Credit Rating", "Local Currency LT|0")</f>
        <v>Upgrade | CreditWatch/Outlook (03/18/2021)</v>
      </c>
      <c r="L327" s="10">
        <f>_xll.SNL.Clients.Office.Excel.Functions.SPG(A327, "RD_LAST_REVIEW_DATE_GLOBAL", "Issuer Credit Rating", "Local Currency LT")</f>
        <v>45371</v>
      </c>
      <c r="M327" s="10">
        <f>_xll.SNL.Clients.Office.Excel.Functions.SPG(A327, "RD_CREDIT_RATING_DATE_GLOBAL", "Issuer Credit Rating", "Local Currency LT|0")</f>
        <v>44273</v>
      </c>
      <c r="N327" s="10">
        <f>_xll.SNL.Clients.Office.Excel.Functions.SPG(A327, "RD_CREDIT_WATCH_OUTLOOK_DATE_GLOBAL", "Issuer Credit Rating", "Local Currency LT|0")</f>
        <v>44273</v>
      </c>
    </row>
    <row r="328" spans="1:14">
      <c r="A328" s="11" t="s">
        <v>332</v>
      </c>
      <c r="B328" s="9" t="str">
        <f>_xll.SNL.Clients.Office.Excel.Functions.SPG(A328, "IQ_SECTOR")</f>
        <v>Consumer Discretionary</v>
      </c>
      <c r="C328" s="9" t="str">
        <f>_xll.SNL.Clients.Office.Excel.Functions.SPG(A328, "IQ_INDUSTRY_GROUP")</f>
        <v>Consumer Services</v>
      </c>
      <c r="D328" s="9" t="str">
        <f>_xll.SNL.Clients.Office.Excel.Functions.SPG(A328, "IQ_INDUSTRY")</f>
        <v>Hotels, Restaurants and Leisure</v>
      </c>
      <c r="E328" s="9" t="str">
        <f>_xll.SNL.Clients.Office.Excel.Functions.SPG(A328, "IQ_PRIMARY_INDUSTRY")</f>
        <v>Hotels, Resorts and Cruise Lines</v>
      </c>
      <c r="F328" s="9" t="str">
        <f>_xll.SNL.Clients.Office.Excel.Functions.SPG(A328, "NAICS_CODE", "Primary")</f>
        <v>483112 - Deep Sea Passenger Transportation</v>
      </c>
      <c r="G328" s="9" t="str">
        <f>_xll.SNL.Clients.Office.Excel.Functions.SPG(A328, "SP_TOPICTAG")</f>
        <v>Adventure Travel; Tourism; Travel Accommodations</v>
      </c>
      <c r="H328" s="5">
        <f>_xll.SNL.Clients.Office.Excel.Functions.SPG(A328, "SP_PCT_SHARES_OWNED_ALL_INSTITUTIONS")</f>
        <v>75.150000000000006</v>
      </c>
      <c r="I328" s="9" t="str">
        <f>_xll.SNL.Clients.Office.Excel.Functions.SPG(A328, "RD_CREDIT_RATING_GLOBAL", "Issuer Credit Rating", "Local Currency LT|0")</f>
        <v>NR</v>
      </c>
      <c r="J328" s="9" t="str">
        <f>_xll.SNL.Clients.Office.Excel.Functions.SPG(A328, "RD_CWOL_GLOBAL", "Issuer Credit Rating", "Local Currency LT|0")</f>
        <v>NR</v>
      </c>
      <c r="K328" s="9" t="str">
        <f>_xll.SNL.Clients.Office.Excel.Functions.SPG(A328, "RD_RATING_ACTION_GLOBAL", "Issuer Credit Rating", "Local Currency LT|0")</f>
        <v>Not Rated | CreditWatch/Outlook (06/20/2000)</v>
      </c>
      <c r="L328" s="10" t="str">
        <f>_xll.SNL.Clients.Office.Excel.Functions.SPG(A328, "RD_LAST_REVIEW_DATE_GLOBAL", "Issuer Credit Rating", "Local Currency LT")</f>
        <v/>
      </c>
      <c r="M328" s="10">
        <f>_xll.SNL.Clients.Office.Excel.Functions.SPG(A328, "RD_CREDIT_RATING_DATE_GLOBAL", "Issuer Credit Rating", "Local Currency LT|0")</f>
        <v>36697</v>
      </c>
      <c r="N328" s="10">
        <f>_xll.SNL.Clients.Office.Excel.Functions.SPG(A328, "RD_CREDIT_WATCH_OUTLOOK_DATE_GLOBAL", "Issuer Credit Rating", "Local Currency LT|0")</f>
        <v>36697</v>
      </c>
    </row>
    <row r="329" spans="1:14">
      <c r="A329" s="11" t="s">
        <v>333</v>
      </c>
      <c r="B329" s="9" t="str">
        <f>_xll.SNL.Clients.Office.Excel.Functions.SPG(A329, "IQ_SECTOR")</f>
        <v>Utilities</v>
      </c>
      <c r="C329" s="9" t="str">
        <f>_xll.SNL.Clients.Office.Excel.Functions.SPG(A329, "IQ_INDUSTRY_GROUP")</f>
        <v>Utilities</v>
      </c>
      <c r="D329" s="9" t="str">
        <f>_xll.SNL.Clients.Office.Excel.Functions.SPG(A329, "IQ_INDUSTRY")</f>
        <v>Electric Utilities</v>
      </c>
      <c r="E329" s="9" t="str">
        <f>_xll.SNL.Clients.Office.Excel.Functions.SPG(A329, "IQ_PRIMARY_INDUSTRY")</f>
        <v>Electric Utilities</v>
      </c>
      <c r="F329" s="9" t="str">
        <f>_xll.SNL.Clients.Office.Excel.Functions.SPG(A329, "NAICS_CODE", "Primary")</f>
        <v>22111 - Electric Power Generation</v>
      </c>
      <c r="G329" s="9" t="str">
        <f>_xll.SNL.Clients.Office.Excel.Functions.SPG(A329, "SP_TOPICTAG")</f>
        <v>Clean Energy; Energy Efficiency; Energy Management; Energy Storage; Conventional Nuclear; Smart Energy; Utility Scale Solar</v>
      </c>
      <c r="H329" s="5">
        <f>_xll.SNL.Clients.Office.Excel.Functions.SPG(A329, "SP_PCT_SHARES_OWNED_ALL_INSTITUTIONS")</f>
        <v>101.4</v>
      </c>
      <c r="I329" s="9" t="str">
        <f>_xll.SNL.Clients.Office.Excel.Functions.SPG(A329, "RD_CREDIT_RATING_GLOBAL", "Issuer Credit Rating", "Local Currency LT|0")</f>
        <v>BB</v>
      </c>
      <c r="J329" s="9" t="str">
        <f>_xll.SNL.Clients.Office.Excel.Functions.SPG(A329, "RD_CWOL_GLOBAL", "Issuer Credit Rating", "Local Currency LT|0")</f>
        <v>Positive</v>
      </c>
      <c r="K329" s="9" t="str">
        <f>_xll.SNL.Clients.Office.Excel.Functions.SPG(A329, "RD_RATING_ACTION_GLOBAL", "Issuer Credit Rating", "Local Currency LT|0")</f>
        <v>CreditWatch/Outlook (03/18/2024)</v>
      </c>
      <c r="L329" s="10">
        <f>_xll.SNL.Clients.Office.Excel.Functions.SPG(A329, "RD_LAST_REVIEW_DATE_GLOBAL", "Issuer Credit Rating", "Local Currency LT")</f>
        <v>45580</v>
      </c>
      <c r="M329" s="10">
        <f>_xll.SNL.Clients.Office.Excel.Functions.SPG(A329, "RD_CREDIT_RATING_DATE_GLOBAL", "Issuer Credit Rating", "Local Currency LT|0")</f>
        <v>44986</v>
      </c>
      <c r="N329" s="10">
        <f>_xll.SNL.Clients.Office.Excel.Functions.SPG(A329, "RD_CREDIT_WATCH_OUTLOOK_DATE_GLOBAL", "Issuer Credit Rating", "Local Currency LT|0")</f>
        <v>45369</v>
      </c>
    </row>
    <row r="330" spans="1:14">
      <c r="A330" s="11" t="s">
        <v>334</v>
      </c>
      <c r="B330" s="9" t="str">
        <f>_xll.SNL.Clients.Office.Excel.Functions.SPG(A330, "IQ_SECTOR")</f>
        <v>Materials</v>
      </c>
      <c r="C330" s="9" t="str">
        <f>_xll.SNL.Clients.Office.Excel.Functions.SPG(A330, "IQ_INDUSTRY_GROUP")</f>
        <v>Materials</v>
      </c>
      <c r="D330" s="9" t="str">
        <f>_xll.SNL.Clients.Office.Excel.Functions.SPG(A330, "IQ_INDUSTRY")</f>
        <v>Metals and Mining</v>
      </c>
      <c r="E330" s="9" t="str">
        <f>_xll.SNL.Clients.Office.Excel.Functions.SPG(A330, "IQ_PRIMARY_INDUSTRY")</f>
        <v>Steel</v>
      </c>
      <c r="F330" s="9" t="str">
        <f>_xll.SNL.Clients.Office.Excel.Functions.SPG(A330, "NAICS_CODE", "Primary")</f>
        <v>331110 - Iron and Steel Mills and Ferroalloy Manufacturing</v>
      </c>
      <c r="G330" s="9" t="str">
        <f>_xll.SNL.Clients.Office.Excel.Functions.SPG(A330, "SP_TOPICTAG")</f>
        <v>Clean Energy; Environmental Engineering; Disposal and Recycling; CleanTech; Pollution Control; Green Steel</v>
      </c>
      <c r="H330" s="5">
        <f>_xll.SNL.Clients.Office.Excel.Functions.SPG(A330, "SP_PCT_SHARES_OWNED_ALL_INSTITUTIONS")</f>
        <v>77.17</v>
      </c>
      <c r="I330" s="9" t="str">
        <f>_xll.SNL.Clients.Office.Excel.Functions.SPG(A330, "RD_CREDIT_RATING_GLOBAL", "Issuer Credit Rating", "Local Currency LT|0")</f>
        <v>A-</v>
      </c>
      <c r="J330" s="9" t="str">
        <f>_xll.SNL.Clients.Office.Excel.Functions.SPG(A330, "RD_CWOL_GLOBAL", "Issuer Credit Rating", "Local Currency LT|0")</f>
        <v>Stable</v>
      </c>
      <c r="K330" s="9" t="str">
        <f>_xll.SNL.Clients.Office.Excel.Functions.SPG(A330, "RD_RATING_ACTION_GLOBAL", "Issuer Credit Rating", "Local Currency LT|0")</f>
        <v>Downgrade | CreditWatch/Outlook (09/29/2015)</v>
      </c>
      <c r="L330" s="10">
        <f>_xll.SNL.Clients.Office.Excel.Functions.SPG(A330, "RD_LAST_REVIEW_DATE_GLOBAL", "Issuer Credit Rating", "Local Currency LT")</f>
        <v>45467</v>
      </c>
      <c r="M330" s="10">
        <f>_xll.SNL.Clients.Office.Excel.Functions.SPG(A330, "RD_CREDIT_RATING_DATE_GLOBAL", "Issuer Credit Rating", "Local Currency LT|0")</f>
        <v>42276</v>
      </c>
      <c r="N330" s="10">
        <f>_xll.SNL.Clients.Office.Excel.Functions.SPG(A330, "RD_CREDIT_WATCH_OUTLOOK_DATE_GLOBAL", "Issuer Credit Rating", "Local Currency LT|0")</f>
        <v>42276</v>
      </c>
    </row>
    <row r="331" spans="1:14">
      <c r="A331" s="11" t="s">
        <v>335</v>
      </c>
      <c r="B331" s="9" t="str">
        <f>_xll.SNL.Clients.Office.Excel.Functions.SPG(A331, "IQ_SECTOR")</f>
        <v>Information Technology</v>
      </c>
      <c r="C331" s="9" t="str">
        <f>_xll.SNL.Clients.Office.Excel.Functions.SPG(A331, "IQ_INDUSTRY_GROUP")</f>
        <v>Semiconductors and Semiconductor Equipment</v>
      </c>
      <c r="D331" s="9" t="str">
        <f>_xll.SNL.Clients.Office.Excel.Functions.SPG(A331, "IQ_INDUSTRY")</f>
        <v>Semiconductors and Semiconductor Equipment</v>
      </c>
      <c r="E331" s="9" t="str">
        <f>_xll.SNL.Clients.Office.Excel.Functions.SPG(A331, "IQ_PRIMARY_INDUSTRY")</f>
        <v>Semiconductors</v>
      </c>
      <c r="F331" s="9" t="str">
        <f>_xll.SNL.Clients.Office.Excel.Functions.SPG(A331, "NAICS_CODE", "Primary")</f>
        <v>334413 - Semiconductor and Related Device Manufacturing</v>
      </c>
      <c r="G331" s="9" t="str">
        <f>_xll.SNL.Clients.Office.Excel.Functions.SPG(A331, "SP_TOPICTAG")</f>
        <v>Computer Vision; Natural Language Processing; Simulation; Machine Learning; Data Center Technology; Artificial Intelligence; Autonomous Vehicles</v>
      </c>
      <c r="H331" s="5">
        <f>_xll.SNL.Clients.Office.Excel.Functions.SPG(A331, "SP_PCT_SHARES_OWNED_ALL_INSTITUTIONS")</f>
        <v>65.739999999999995</v>
      </c>
      <c r="I331" s="9" t="str">
        <f>_xll.SNL.Clients.Office.Excel.Functions.SPG(A331, "RD_CREDIT_RATING_GLOBAL", "Issuer Credit Rating", "Local Currency LT|0")</f>
        <v>AA-</v>
      </c>
      <c r="J331" s="9" t="str">
        <f>_xll.SNL.Clients.Office.Excel.Functions.SPG(A331, "RD_CWOL_GLOBAL", "Issuer Credit Rating", "Local Currency LT|0")</f>
        <v>Stable</v>
      </c>
      <c r="K331" s="9" t="str">
        <f>_xll.SNL.Clients.Office.Excel.Functions.SPG(A331, "RD_RATING_ACTION_GLOBAL", "Issuer Credit Rating", "Local Currency LT|0")</f>
        <v>Upgrade | CreditWatch/Outlook (04/30/2024)</v>
      </c>
      <c r="L331" s="10">
        <f>_xll.SNL.Clients.Office.Excel.Functions.SPG(A331, "RD_LAST_REVIEW_DATE_GLOBAL", "Issuer Credit Rating", "Local Currency LT")</f>
        <v>45412</v>
      </c>
      <c r="M331" s="10">
        <f>_xll.SNL.Clients.Office.Excel.Functions.SPG(A331, "RD_CREDIT_RATING_DATE_GLOBAL", "Issuer Credit Rating", "Local Currency LT|0")</f>
        <v>45412</v>
      </c>
      <c r="N331" s="10">
        <f>_xll.SNL.Clients.Office.Excel.Functions.SPG(A331, "RD_CREDIT_WATCH_OUTLOOK_DATE_GLOBAL", "Issuer Credit Rating", "Local Currency LT|0")</f>
        <v>45412</v>
      </c>
    </row>
    <row r="332" spans="1:14">
      <c r="A332" s="11" t="s">
        <v>336</v>
      </c>
      <c r="B332" s="9" t="str">
        <f>_xll.SNL.Clients.Office.Excel.Functions.SPG(A332, "IQ_SECTOR")</f>
        <v>Consumer Discretionary</v>
      </c>
      <c r="C332" s="9" t="str">
        <f>_xll.SNL.Clients.Office.Excel.Functions.SPG(A332, "IQ_INDUSTRY_GROUP")</f>
        <v>Consumer Durables and Apparel</v>
      </c>
      <c r="D332" s="9" t="str">
        <f>_xll.SNL.Clients.Office.Excel.Functions.SPG(A332, "IQ_INDUSTRY")</f>
        <v>Household Durables</v>
      </c>
      <c r="E332" s="9" t="str">
        <f>_xll.SNL.Clients.Office.Excel.Functions.SPG(A332, "IQ_PRIMARY_INDUSTRY")</f>
        <v>Homebuilding</v>
      </c>
      <c r="F332" s="9" t="str">
        <f>_xll.SNL.Clients.Office.Excel.Functions.SPG(A332, "NAICS_CODE", "Primary")</f>
        <v>23611 - Residential Building Construction</v>
      </c>
      <c r="G332" s="9" t="str">
        <f>_xll.SNL.Clients.Office.Excel.Functions.SPG(A332, "SP_TOPICTAG")</f>
        <v/>
      </c>
      <c r="H332" s="5">
        <f>_xll.SNL.Clients.Office.Excel.Functions.SPG(A332, "SP_PCT_SHARES_OWNED_ALL_INSTITUTIONS")</f>
        <v>86.64</v>
      </c>
      <c r="I332" s="9" t="str">
        <f>_xll.SNL.Clients.Office.Excel.Functions.SPG(A332, "RD_CREDIT_RATING_GLOBAL", "Issuer Credit Rating", "Local Currency LT|0")</f>
        <v>BBB+</v>
      </c>
      <c r="J332" s="9" t="str">
        <f>_xll.SNL.Clients.Office.Excel.Functions.SPG(A332, "RD_CWOL_GLOBAL", "Issuer Credit Rating", "Local Currency LT|0")</f>
        <v>Stable</v>
      </c>
      <c r="K332" s="9" t="str">
        <f>_xll.SNL.Clients.Office.Excel.Functions.SPG(A332, "RD_RATING_ACTION_GLOBAL", "Issuer Credit Rating", "Local Currency LT|0")</f>
        <v>Upgrade | CreditWatch/Outlook (05/12/2015)</v>
      </c>
      <c r="L332" s="10">
        <f>_xll.SNL.Clients.Office.Excel.Functions.SPG(A332, "RD_LAST_REVIEW_DATE_GLOBAL", "Issuer Credit Rating", "Local Currency LT")</f>
        <v>45375</v>
      </c>
      <c r="M332" s="10">
        <f>_xll.SNL.Clients.Office.Excel.Functions.SPG(A332, "RD_CREDIT_RATING_DATE_GLOBAL", "Issuer Credit Rating", "Local Currency LT|0")</f>
        <v>42136</v>
      </c>
      <c r="N332" s="10">
        <f>_xll.SNL.Clients.Office.Excel.Functions.SPG(A332, "RD_CREDIT_WATCH_OUTLOOK_DATE_GLOBAL", "Issuer Credit Rating", "Local Currency LT|0")</f>
        <v>42136</v>
      </c>
    </row>
    <row r="333" spans="1:14">
      <c r="A333" s="11" t="s">
        <v>337</v>
      </c>
      <c r="B333" s="9" t="str">
        <f>_xll.SNL.Clients.Office.Excel.Functions.SPG(A333, "IQ_SECTOR")</f>
        <v>Information Technology</v>
      </c>
      <c r="C333" s="9" t="str">
        <f>_xll.SNL.Clients.Office.Excel.Functions.SPG(A333, "IQ_INDUSTRY_GROUP")</f>
        <v>Semiconductors and Semiconductor Equipment</v>
      </c>
      <c r="D333" s="9" t="str">
        <f>_xll.SNL.Clients.Office.Excel.Functions.SPG(A333, "IQ_INDUSTRY")</f>
        <v>Semiconductors and Semiconductor Equipment</v>
      </c>
      <c r="E333" s="9" t="str">
        <f>_xll.SNL.Clients.Office.Excel.Functions.SPG(A333, "IQ_PRIMARY_INDUSTRY")</f>
        <v>Semiconductors</v>
      </c>
      <c r="F333" s="9" t="str">
        <f>_xll.SNL.Clients.Office.Excel.Functions.SPG(A333, "NAICS_CODE", "Primary")</f>
        <v>334413 - Semiconductor and Related Device Manufacturing</v>
      </c>
      <c r="G333" s="9" t="str">
        <f>_xll.SNL.Clients.Office.Excel.Functions.SPG(A333, "SP_TOPICTAG")</f>
        <v>Computer Vision; Sensors; Encryption; Process Automation; Artificial Intelligence</v>
      </c>
      <c r="H333" s="5">
        <f>_xll.SNL.Clients.Office.Excel.Functions.SPG(A333, "SP_PCT_SHARES_OWNED_ALL_INSTITUTIONS")</f>
        <v>94.52</v>
      </c>
      <c r="I333" s="9" t="str">
        <f>_xll.SNL.Clients.Office.Excel.Functions.SPG(A333, "RD_CREDIT_RATING_GLOBAL", "Issuer Credit Rating", "Local Currency LT|0")</f>
        <v>BBB+</v>
      </c>
      <c r="J333" s="9" t="str">
        <f>_xll.SNL.Clients.Office.Excel.Functions.SPG(A333, "RD_CWOL_GLOBAL", "Issuer Credit Rating", "Local Currency LT|0")</f>
        <v>Stable</v>
      </c>
      <c r="K333" s="9" t="str">
        <f>_xll.SNL.Clients.Office.Excel.Functions.SPG(A333, "RD_RATING_ACTION_GLOBAL", "Issuer Credit Rating", "Local Currency LT|0")</f>
        <v>Upgrade | CreditWatch/Outlook (05/10/2023)</v>
      </c>
      <c r="L333" s="10">
        <f>_xll.SNL.Clients.Office.Excel.Functions.SPG(A333, "RD_LAST_REVIEW_DATE_GLOBAL", "Issuer Credit Rating", "Local Currency LT")</f>
        <v>45618</v>
      </c>
      <c r="M333" s="10">
        <f>_xll.SNL.Clients.Office.Excel.Functions.SPG(A333, "RD_CREDIT_RATING_DATE_GLOBAL", "Issuer Credit Rating", "Local Currency LT|0")</f>
        <v>45056</v>
      </c>
      <c r="N333" s="10">
        <f>_xll.SNL.Clients.Office.Excel.Functions.SPG(A333, "RD_CREDIT_WATCH_OUTLOOK_DATE_GLOBAL", "Issuer Credit Rating", "Local Currency LT|0")</f>
        <v>45056</v>
      </c>
    </row>
    <row r="334" spans="1:14">
      <c r="A334" s="11" t="s">
        <v>338</v>
      </c>
      <c r="B334" s="9" t="str">
        <f>_xll.SNL.Clients.Office.Excel.Functions.SPG(A334, "IQ_SECTOR")</f>
        <v>Consumer Discretionary</v>
      </c>
      <c r="C334" s="9" t="str">
        <f>_xll.SNL.Clients.Office.Excel.Functions.SPG(A334, "IQ_INDUSTRY_GROUP")</f>
        <v>Consumer Discretionary Distribution and Retail</v>
      </c>
      <c r="D334" s="9" t="str">
        <f>_xll.SNL.Clients.Office.Excel.Functions.SPG(A334, "IQ_INDUSTRY")</f>
        <v>Specialty Retail</v>
      </c>
      <c r="E334" s="9" t="str">
        <f>_xll.SNL.Clients.Office.Excel.Functions.SPG(A334, "IQ_PRIMARY_INDUSTRY")</f>
        <v>Automotive Retail</v>
      </c>
      <c r="F334" s="9" t="str">
        <f>_xll.SNL.Clients.Office.Excel.Functions.SPG(A334, "NAICS_CODE", "Primary")</f>
        <v>441330 - Automotive Parts and Accessories Retailers</v>
      </c>
      <c r="G334" s="9" t="str">
        <f>_xll.SNL.Clients.Office.Excel.Functions.SPG(A334, "SP_TOPICTAG")</f>
        <v>Industrial Automation</v>
      </c>
      <c r="H334" s="5">
        <f>_xll.SNL.Clients.Office.Excel.Functions.SPG(A334, "SP_PCT_SHARES_OWNED_ALL_INSTITUTIONS")</f>
        <v>86.71</v>
      </c>
      <c r="I334" s="9" t="str">
        <f>_xll.SNL.Clients.Office.Excel.Functions.SPG(A334, "RD_CREDIT_RATING_GLOBAL", "Issuer Credit Rating", "Local Currency LT|0")</f>
        <v>BBB</v>
      </c>
      <c r="J334" s="9" t="str">
        <f>_xll.SNL.Clients.Office.Excel.Functions.SPG(A334, "RD_CWOL_GLOBAL", "Issuer Credit Rating", "Local Currency LT|0")</f>
        <v>Stable</v>
      </c>
      <c r="K334" s="9" t="str">
        <f>_xll.SNL.Clients.Office.Excel.Functions.SPG(A334, "RD_RATING_ACTION_GLOBAL", "Issuer Credit Rating", "Local Currency LT|0")</f>
        <v>Downgrade | CreditWatch/Outlook (05/09/2018)</v>
      </c>
      <c r="L334" s="10">
        <f>_xll.SNL.Clients.Office.Excel.Functions.SPG(A334, "RD_LAST_REVIEW_DATE_GLOBAL", "Issuer Credit Rating", "Local Currency LT")</f>
        <v>45575</v>
      </c>
      <c r="M334" s="10">
        <f>_xll.SNL.Clients.Office.Excel.Functions.SPG(A334, "RD_CREDIT_RATING_DATE_GLOBAL", "Issuer Credit Rating", "Local Currency LT|0")</f>
        <v>43229</v>
      </c>
      <c r="N334" s="10">
        <f>_xll.SNL.Clients.Office.Excel.Functions.SPG(A334, "RD_CREDIT_WATCH_OUTLOOK_DATE_GLOBAL", "Issuer Credit Rating", "Local Currency LT|0")</f>
        <v>43229</v>
      </c>
    </row>
    <row r="335" spans="1:14">
      <c r="A335" s="11" t="s">
        <v>339</v>
      </c>
      <c r="B335" s="9" t="str">
        <f>_xll.SNL.Clients.Office.Excel.Functions.SPG(A335, "IQ_SECTOR")</f>
        <v>Energy</v>
      </c>
      <c r="C335" s="9" t="str">
        <f>_xll.SNL.Clients.Office.Excel.Functions.SPG(A335, "IQ_INDUSTRY_GROUP")</f>
        <v>Energy</v>
      </c>
      <c r="D335" s="9" t="str">
        <f>_xll.SNL.Clients.Office.Excel.Functions.SPG(A335, "IQ_INDUSTRY")</f>
        <v>Oil, Gas and Consumable Fuels</v>
      </c>
      <c r="E335" s="9" t="str">
        <f>_xll.SNL.Clients.Office.Excel.Functions.SPG(A335, "IQ_PRIMARY_INDUSTRY")</f>
        <v>Integrated Oil and Gas</v>
      </c>
      <c r="F335" s="9" t="str">
        <f>_xll.SNL.Clients.Office.Excel.Functions.SPG(A335, "NAICS_CODE", "Primary")</f>
        <v>2111 - Oil and Gas Extraction</v>
      </c>
      <c r="G335" s="9" t="str">
        <f>_xll.SNL.Clients.Office.Excel.Functions.SPG(A335, "SP_TOPICTAG")</f>
        <v>Environmental Engineering; Marine Transportation</v>
      </c>
      <c r="H335" s="5">
        <f>_xll.SNL.Clients.Office.Excel.Functions.SPG(A335, "SP_PCT_SHARES_OWNED_ALL_INSTITUTIONS")</f>
        <v>50.48</v>
      </c>
      <c r="I335" s="9" t="str">
        <f>_xll.SNL.Clients.Office.Excel.Functions.SPG(A335, "RD_CREDIT_RATING_GLOBAL", "Issuer Credit Rating", "Local Currency LT|0")</f>
        <v>BB+</v>
      </c>
      <c r="J335" s="9" t="str">
        <f>_xll.SNL.Clients.Office.Excel.Functions.SPG(A335, "RD_CWOL_GLOBAL", "Issuer Credit Rating", "Local Currency LT|0")</f>
        <v>Stable</v>
      </c>
      <c r="K335" s="9" t="str">
        <f>_xll.SNL.Clients.Office.Excel.Functions.SPG(A335, "RD_RATING_ACTION_GLOBAL", "Issuer Credit Rating", "Local Currency LT|0")</f>
        <v>Upgrade | CreditWatch/Outlook (01/25/2022)</v>
      </c>
      <c r="L335" s="10">
        <f>_xll.SNL.Clients.Office.Excel.Functions.SPG(A335, "RD_LAST_REVIEW_DATE_GLOBAL", "Issuer Credit Rating", "Local Currency LT")</f>
        <v>45593</v>
      </c>
      <c r="M335" s="10">
        <f>_xll.SNL.Clients.Office.Excel.Functions.SPG(A335, "RD_CREDIT_RATING_DATE_GLOBAL", "Issuer Credit Rating", "Local Currency LT|0")</f>
        <v>44586</v>
      </c>
      <c r="N335" s="10">
        <f>_xll.SNL.Clients.Office.Excel.Functions.SPG(A335, "RD_CREDIT_WATCH_OUTLOOK_DATE_GLOBAL", "Issuer Credit Rating", "Local Currency LT|0")</f>
        <v>44586</v>
      </c>
    </row>
    <row r="336" spans="1:14">
      <c r="A336" s="11" t="s">
        <v>340</v>
      </c>
      <c r="B336" s="9" t="str">
        <f>_xll.SNL.Clients.Office.Excel.Functions.SPG(A336, "IQ_SECTOR")</f>
        <v>Industrials</v>
      </c>
      <c r="C336" s="9" t="str">
        <f>_xll.SNL.Clients.Office.Excel.Functions.SPG(A336, "IQ_INDUSTRY_GROUP")</f>
        <v>Transportation</v>
      </c>
      <c r="D336" s="9" t="str">
        <f>_xll.SNL.Clients.Office.Excel.Functions.SPG(A336, "IQ_INDUSTRY")</f>
        <v>Ground Transportation</v>
      </c>
      <c r="E336" s="9" t="str">
        <f>_xll.SNL.Clients.Office.Excel.Functions.SPG(A336, "IQ_PRIMARY_INDUSTRY")</f>
        <v>Cargo Ground Transportation</v>
      </c>
      <c r="F336" s="9" t="str">
        <f>_xll.SNL.Clients.Office.Excel.Functions.SPG(A336, "NAICS_CODE", "Primary")</f>
        <v>4841 - General Freight Trucking</v>
      </c>
      <c r="G336" s="9" t="str">
        <f>_xll.SNL.Clients.Office.Excel.Functions.SPG(A336, "SP_TOPICTAG")</f>
        <v>Fleet Management; Freight Service; Utility Scale Solar</v>
      </c>
      <c r="H336" s="5">
        <f>_xll.SNL.Clients.Office.Excel.Functions.SPG(A336, "SP_PCT_SHARES_OWNED_ALL_INSTITUTIONS")</f>
        <v>79.44</v>
      </c>
      <c r="I336" s="9" t="str">
        <f>_xll.SNL.Clients.Office.Excel.Functions.SPG(A336, "RD_CREDIT_RATING_GLOBAL", "Issuer Credit Rating", "Local Currency LT|0")</f>
        <v/>
      </c>
      <c r="J336" s="9" t="str">
        <f>_xll.SNL.Clients.Office.Excel.Functions.SPG(A336, "RD_CWOL_GLOBAL", "Issuer Credit Rating", "Local Currency LT|0")</f>
        <v/>
      </c>
      <c r="K336" s="9" t="str">
        <f>_xll.SNL.Clients.Office.Excel.Functions.SPG(A336, "RD_RATING_ACTION_GLOBAL", "Issuer Credit Rating", "Local Currency LT|0")</f>
        <v/>
      </c>
      <c r="L336" s="10" t="str">
        <f>_xll.SNL.Clients.Office.Excel.Functions.SPG(A336, "RD_LAST_REVIEW_DATE_GLOBAL", "Issuer Credit Rating", "Local Currency LT")</f>
        <v/>
      </c>
      <c r="M336" s="10" t="str">
        <f>_xll.SNL.Clients.Office.Excel.Functions.SPG(A336, "RD_CREDIT_RATING_DATE_GLOBAL", "Issuer Credit Rating", "Local Currency LT|0")</f>
        <v/>
      </c>
      <c r="N336" s="10" t="str">
        <f>_xll.SNL.Clients.Office.Excel.Functions.SPG(A336, "RD_CREDIT_WATCH_OUTLOOK_DATE_GLOBAL", "Issuer Credit Rating", "Local Currency LT|0")</f>
        <v/>
      </c>
    </row>
    <row r="337" spans="1:14">
      <c r="A337" s="11" t="s">
        <v>341</v>
      </c>
      <c r="B337" s="9" t="str">
        <f>_xll.SNL.Clients.Office.Excel.Functions.SPG(A337, "IQ_SECTOR")</f>
        <v>Communication Services</v>
      </c>
      <c r="C337" s="9" t="str">
        <f>_xll.SNL.Clients.Office.Excel.Functions.SPG(A337, "IQ_INDUSTRY_GROUP")</f>
        <v>Media and Entertainment</v>
      </c>
      <c r="D337" s="9" t="str">
        <f>_xll.SNL.Clients.Office.Excel.Functions.SPG(A337, "IQ_INDUSTRY")</f>
        <v>Media</v>
      </c>
      <c r="E337" s="9" t="str">
        <f>_xll.SNL.Clients.Office.Excel.Functions.SPG(A337, "IQ_PRIMARY_INDUSTRY")</f>
        <v>Advertising</v>
      </c>
      <c r="F337" s="9" t="str">
        <f>_xll.SNL.Clients.Office.Excel.Functions.SPG(A337, "NAICS_CODE", "Primary")</f>
        <v>541810 - Advertising Agencies</v>
      </c>
      <c r="G337" s="9" t="str">
        <f>_xll.SNL.Clients.Office.Excel.Functions.SPG(A337, "SP_TOPICTAG")</f>
        <v>Ad Network; Social Media Marketing; Customer Analytics; Ad Targeting; Text Analytics; Brand Marketing; Content Creation</v>
      </c>
      <c r="H337" s="5">
        <f>_xll.SNL.Clients.Office.Excel.Functions.SPG(A337, "SP_PCT_SHARES_OWNED_ALL_INSTITUTIONS")</f>
        <v>98.91</v>
      </c>
      <c r="I337" s="9" t="str">
        <f>_xll.SNL.Clients.Office.Excel.Functions.SPG(A337, "RD_CREDIT_RATING_GLOBAL", "Issuer Credit Rating", "Local Currency LT|0")</f>
        <v>BBB+</v>
      </c>
      <c r="J337" s="9" t="str">
        <f>_xll.SNL.Clients.Office.Excel.Functions.SPG(A337, "RD_CWOL_GLOBAL", "Issuer Credit Rating", "Local Currency LT|0")</f>
        <v>Stable</v>
      </c>
      <c r="K337" s="9" t="str">
        <f>_xll.SNL.Clients.Office.Excel.Functions.SPG(A337, "RD_RATING_ACTION_GLOBAL", "Issuer Credit Rating", "Local Currency LT|0")</f>
        <v>Downgrade | CreditWatch/Outlook (08/02/2010)</v>
      </c>
      <c r="L337" s="10">
        <f>_xll.SNL.Clients.Office.Excel.Functions.SPG(A337, "RD_LAST_REVIEW_DATE_GLOBAL", "Issuer Credit Rating", "Local Currency LT")</f>
        <v>45582</v>
      </c>
      <c r="M337" s="10">
        <f>_xll.SNL.Clients.Office.Excel.Functions.SPG(A337, "RD_CREDIT_RATING_DATE_GLOBAL", "Issuer Credit Rating", "Local Currency LT|0")</f>
        <v>40392</v>
      </c>
      <c r="N337" s="10">
        <f>_xll.SNL.Clients.Office.Excel.Functions.SPG(A337, "RD_CREDIT_WATCH_OUTLOOK_DATE_GLOBAL", "Issuer Credit Rating", "Local Currency LT|0")</f>
        <v>40392</v>
      </c>
    </row>
    <row r="338" spans="1:14">
      <c r="A338" s="11" t="s">
        <v>342</v>
      </c>
      <c r="B338" s="9" t="str">
        <f>_xll.SNL.Clients.Office.Excel.Functions.SPG(A338, "IQ_SECTOR")</f>
        <v>Information Technology</v>
      </c>
      <c r="C338" s="9" t="str">
        <f>_xll.SNL.Clients.Office.Excel.Functions.SPG(A338, "IQ_INDUSTRY_GROUP")</f>
        <v>Semiconductors and Semiconductor Equipment</v>
      </c>
      <c r="D338" s="9" t="str">
        <f>_xll.SNL.Clients.Office.Excel.Functions.SPG(A338, "IQ_INDUSTRY")</f>
        <v>Semiconductors and Semiconductor Equipment</v>
      </c>
      <c r="E338" s="9" t="str">
        <f>_xll.SNL.Clients.Office.Excel.Functions.SPG(A338, "IQ_PRIMARY_INDUSTRY")</f>
        <v>Semiconductors</v>
      </c>
      <c r="F338" s="9" t="str">
        <f>_xll.SNL.Clients.Office.Excel.Functions.SPG(A338, "NAICS_CODE", "Primary")</f>
        <v>334413 - Semiconductor and Related Device Manufacturing</v>
      </c>
      <c r="G338" s="9" t="str">
        <f>_xll.SNL.Clients.Office.Excel.Functions.SPG(A338, "SP_TOPICTAG")</f>
        <v>Computer Vision; Image Recognition; Sensors; Smart Cities; Smart Energy; Edge Computing; Autonomous Vehicles; Battery Energy Storage System (BESS)</v>
      </c>
      <c r="H338" s="5">
        <f>_xll.SNL.Clients.Office.Excel.Functions.SPG(A338, "SP_PCT_SHARES_OWNED_ALL_INSTITUTIONS")</f>
        <v>101.34</v>
      </c>
      <c r="I338" s="9" t="str">
        <f>_xll.SNL.Clients.Office.Excel.Functions.SPG(A338, "RD_CREDIT_RATING_GLOBAL", "Issuer Credit Rating", "Local Currency LT|0")</f>
        <v>BB+</v>
      </c>
      <c r="J338" s="9" t="str">
        <f>_xll.SNL.Clients.Office.Excel.Functions.SPG(A338, "RD_CWOL_GLOBAL", "Issuer Credit Rating", "Local Currency LT|0")</f>
        <v>Positive</v>
      </c>
      <c r="K338" s="9" t="str">
        <f>_xll.SNL.Clients.Office.Excel.Functions.SPG(A338, "RD_RATING_ACTION_GLOBAL", "Issuer Credit Rating", "Local Currency LT|0")</f>
        <v>CreditWatch/Outlook (11/13/2024)</v>
      </c>
      <c r="L338" s="10">
        <f>_xll.SNL.Clients.Office.Excel.Functions.SPG(A338, "RD_LAST_REVIEW_DATE_GLOBAL", "Issuer Credit Rating", "Local Currency LT")</f>
        <v>45614</v>
      </c>
      <c r="M338" s="10">
        <f>_xll.SNL.Clients.Office.Excel.Functions.SPG(A338, "RD_CREDIT_RATING_DATE_GLOBAL", "Issuer Credit Rating", "Local Currency LT|0")</f>
        <v>44060</v>
      </c>
      <c r="N338" s="10">
        <f>_xll.SNL.Clients.Office.Excel.Functions.SPG(A338, "RD_CREDIT_WATCH_OUTLOOK_DATE_GLOBAL", "Issuer Credit Rating", "Local Currency LT|0")</f>
        <v>45609</v>
      </c>
    </row>
    <row r="339" spans="1:14">
      <c r="A339" s="11" t="s">
        <v>343</v>
      </c>
      <c r="B339" s="9" t="str">
        <f>_xll.SNL.Clients.Office.Excel.Functions.SPG(A339, "IQ_SECTOR")</f>
        <v>Energy</v>
      </c>
      <c r="C339" s="9" t="str">
        <f>_xll.SNL.Clients.Office.Excel.Functions.SPG(A339, "IQ_INDUSTRY_GROUP")</f>
        <v>Energy</v>
      </c>
      <c r="D339" s="9" t="str">
        <f>_xll.SNL.Clients.Office.Excel.Functions.SPG(A339, "IQ_INDUSTRY")</f>
        <v>Oil, Gas and Consumable Fuels</v>
      </c>
      <c r="E339" s="9" t="str">
        <f>_xll.SNL.Clients.Office.Excel.Functions.SPG(A339, "IQ_PRIMARY_INDUSTRY")</f>
        <v>Oil and Gas Storage and Transportation</v>
      </c>
      <c r="F339" s="9" t="str">
        <f>_xll.SNL.Clients.Office.Excel.Functions.SPG(A339, "NAICS_CODE", "Primary")</f>
        <v>486 - Pipeline Transportation</v>
      </c>
      <c r="G339" s="9" t="str">
        <f>_xll.SNL.Clients.Office.Excel.Functions.SPG(A339, "SP_TOPICTAG")</f>
        <v>Freight Service; Marine Transportation</v>
      </c>
      <c r="H339" s="5">
        <f>_xll.SNL.Clients.Office.Excel.Functions.SPG(A339, "SP_PCT_SHARES_OWNED_ALL_INSTITUTIONS")</f>
        <v>72.5</v>
      </c>
      <c r="I339" s="9" t="str">
        <f>_xll.SNL.Clients.Office.Excel.Functions.SPG(A339, "RD_CREDIT_RATING_GLOBAL", "Issuer Credit Rating", "Local Currency LT|0")</f>
        <v>BBB</v>
      </c>
      <c r="J339" s="9" t="str">
        <f>_xll.SNL.Clients.Office.Excel.Functions.SPG(A339, "RD_CWOL_GLOBAL", "Issuer Credit Rating", "Local Currency LT|0")</f>
        <v>Stable</v>
      </c>
      <c r="K339" s="9" t="str">
        <f>_xll.SNL.Clients.Office.Excel.Functions.SPG(A339, "RD_RATING_ACTION_GLOBAL", "Issuer Credit Rating", "Local Currency LT|0")</f>
        <v>Upgrade | CreditWatch/Outlook (06/30/2017)</v>
      </c>
      <c r="L339" s="10">
        <f>_xll.SNL.Clients.Office.Excel.Functions.SPG(A339, "RD_LAST_REVIEW_DATE_GLOBAL", "Issuer Credit Rating", "Local Currency LT")</f>
        <v>45533</v>
      </c>
      <c r="M339" s="10">
        <f>_xll.SNL.Clients.Office.Excel.Functions.SPG(A339, "RD_CREDIT_RATING_DATE_GLOBAL", "Issuer Credit Rating", "Local Currency LT|0")</f>
        <v>42916</v>
      </c>
      <c r="N339" s="10">
        <f>_xll.SNL.Clients.Office.Excel.Functions.SPG(A339, "RD_CREDIT_WATCH_OUTLOOK_DATE_GLOBAL", "Issuer Credit Rating", "Local Currency LT|0")</f>
        <v>42916</v>
      </c>
    </row>
    <row r="340" spans="1:14">
      <c r="A340" s="11" t="s">
        <v>344</v>
      </c>
      <c r="B340" s="9" t="str">
        <f>_xll.SNL.Clients.Office.Excel.Functions.SPG(A340, "IQ_SECTOR")</f>
        <v>Information Technology</v>
      </c>
      <c r="C340" s="9" t="str">
        <f>_xll.SNL.Clients.Office.Excel.Functions.SPG(A340, "IQ_INDUSTRY_GROUP")</f>
        <v>Software and Services</v>
      </c>
      <c r="D340" s="9" t="str">
        <f>_xll.SNL.Clients.Office.Excel.Functions.SPG(A340, "IQ_INDUSTRY")</f>
        <v>Software</v>
      </c>
      <c r="E340" s="9" t="str">
        <f>_xll.SNL.Clients.Office.Excel.Functions.SPG(A340, "IQ_PRIMARY_INDUSTRY")</f>
        <v>Systems Software</v>
      </c>
      <c r="F340" s="9" t="str">
        <f>_xll.SNL.Clients.Office.Excel.Functions.SPG(A340, "NAICS_CODE", "Primary")</f>
        <v>513210 - Software Publishers</v>
      </c>
      <c r="G340" s="9" t="str">
        <f>_xll.SNL.Clients.Office.Excel.Functions.SPG(A340, "SP_TOPICTAG")</f>
        <v>Software Development; Cloud Management; Data Integration; Data Protection; Cloud Infrastructure; Cloud Security; Cloud Storage</v>
      </c>
      <c r="H340" s="5">
        <f>_xll.SNL.Clients.Office.Excel.Functions.SPG(A340, "SP_PCT_SHARES_OWNED_ALL_INSTITUTIONS")</f>
        <v>44.46</v>
      </c>
      <c r="I340" s="9" t="str">
        <f>_xll.SNL.Clients.Office.Excel.Functions.SPG(A340, "RD_CREDIT_RATING_GLOBAL", "Issuer Credit Rating", "Local Currency LT|0")</f>
        <v>BBB</v>
      </c>
      <c r="J340" s="9" t="str">
        <f>_xll.SNL.Clients.Office.Excel.Functions.SPG(A340, "RD_CWOL_GLOBAL", "Issuer Credit Rating", "Local Currency LT|0")</f>
        <v>Stable</v>
      </c>
      <c r="K340" s="9" t="str">
        <f>_xll.SNL.Clients.Office.Excel.Functions.SPG(A340, "RD_RATING_ACTION_GLOBAL", "Issuer Credit Rating", "Local Currency LT|0")</f>
        <v>CreditWatch/Outlook (11/07/2022)</v>
      </c>
      <c r="L340" s="10">
        <f>_xll.SNL.Clients.Office.Excel.Functions.SPG(A340, "RD_LAST_REVIEW_DATE_GLOBAL", "Issuer Credit Rating", "Local Currency LT")</f>
        <v>45469</v>
      </c>
      <c r="M340" s="10">
        <f>_xll.SNL.Clients.Office.Excel.Functions.SPG(A340, "RD_CREDIT_RATING_DATE_GLOBAL", "Issuer Credit Rating", "Local Currency LT|0")</f>
        <v>44720</v>
      </c>
      <c r="N340" s="10">
        <f>_xll.SNL.Clients.Office.Excel.Functions.SPG(A340, "RD_CREDIT_WATCH_OUTLOOK_DATE_GLOBAL", "Issuer Credit Rating", "Local Currency LT|0")</f>
        <v>44872</v>
      </c>
    </row>
    <row r="341" spans="1:14">
      <c r="A341" s="11" t="s">
        <v>345</v>
      </c>
      <c r="B341" s="9" t="str">
        <f>_xll.SNL.Clients.Office.Excel.Functions.SPG(A341, "IQ_SECTOR")</f>
        <v>Industrials</v>
      </c>
      <c r="C341" s="9" t="str">
        <f>_xll.SNL.Clients.Office.Excel.Functions.SPG(A341, "IQ_INDUSTRY_GROUP")</f>
        <v>Capital Goods</v>
      </c>
      <c r="D341" s="9" t="str">
        <f>_xll.SNL.Clients.Office.Excel.Functions.SPG(A341, "IQ_INDUSTRY")</f>
        <v>Machinery</v>
      </c>
      <c r="E341" s="9" t="str">
        <f>_xll.SNL.Clients.Office.Excel.Functions.SPG(A341, "IQ_PRIMARY_INDUSTRY")</f>
        <v>Industrial Machinery and Supplies and Components</v>
      </c>
      <c r="F341" s="9" t="str">
        <f>_xll.SNL.Clients.Office.Excel.Functions.SPG(A341, "NAICS_CODE", "Primary")</f>
        <v>333921 - Elevator and Moving Stairway Manufacturing</v>
      </c>
      <c r="G341" s="9" t="str">
        <f>_xll.SNL.Clients.Office.Excel.Functions.SPG(A341, "SP_TOPICTAG")</f>
        <v>Computer Vision; Industrial Automation; Sensors; Smart Building; Process Automation; Utility Scale Solar</v>
      </c>
      <c r="H341" s="5">
        <f>_xll.SNL.Clients.Office.Excel.Functions.SPG(A341, "SP_PCT_SHARES_OWNED_ALL_INSTITUTIONS")</f>
        <v>92.25</v>
      </c>
      <c r="I341" s="9" t="str">
        <f>_xll.SNL.Clients.Office.Excel.Functions.SPG(A341, "RD_CREDIT_RATING_GLOBAL", "Issuer Credit Rating", "Local Currency LT|0")</f>
        <v>BBB</v>
      </c>
      <c r="J341" s="9" t="str">
        <f>_xll.SNL.Clients.Office.Excel.Functions.SPG(A341, "RD_CWOL_GLOBAL", "Issuer Credit Rating", "Local Currency LT|0")</f>
        <v>Stable</v>
      </c>
      <c r="K341" s="9" t="str">
        <f>_xll.SNL.Clients.Office.Excel.Functions.SPG(A341, "RD_RATING_ACTION_GLOBAL", "Issuer Credit Rating", "Local Currency LT|0")</f>
        <v>CreditWatch/Outlook (02/08/2021)</v>
      </c>
      <c r="L341" s="10">
        <f>_xll.SNL.Clients.Office.Excel.Functions.SPG(A341, "RD_LAST_REVIEW_DATE_GLOBAL", "Issuer Credit Rating", "Local Currency LT")</f>
        <v>45680</v>
      </c>
      <c r="M341" s="10">
        <f>_xll.SNL.Clients.Office.Excel.Functions.SPG(A341, "RD_CREDIT_RATING_DATE_GLOBAL", "Issuer Credit Rating", "Local Currency LT|0")</f>
        <v>43868</v>
      </c>
      <c r="N341" s="10">
        <f>_xll.SNL.Clients.Office.Excel.Functions.SPG(A341, "RD_CREDIT_WATCH_OUTLOOK_DATE_GLOBAL", "Issuer Credit Rating", "Local Currency LT|0")</f>
        <v>44235</v>
      </c>
    </row>
    <row r="342" spans="1:14">
      <c r="A342" s="11" t="s">
        <v>346</v>
      </c>
      <c r="B342" s="9" t="str">
        <f>_xll.SNL.Clients.Office.Excel.Functions.SPG(A342, "IQ_SECTOR")</f>
        <v>Industrials</v>
      </c>
      <c r="C342" s="9" t="str">
        <f>_xll.SNL.Clients.Office.Excel.Functions.SPG(A342, "IQ_INDUSTRY_GROUP")</f>
        <v>Capital Goods</v>
      </c>
      <c r="D342" s="9" t="str">
        <f>_xll.SNL.Clients.Office.Excel.Functions.SPG(A342, "IQ_INDUSTRY")</f>
        <v>Machinery</v>
      </c>
      <c r="E342" s="9" t="str">
        <f>_xll.SNL.Clients.Office.Excel.Functions.SPG(A342, "IQ_PRIMARY_INDUSTRY")</f>
        <v>Construction Machinery and Heavy Transportation Equipment</v>
      </c>
      <c r="F342" s="9" t="str">
        <f>_xll.SNL.Clients.Office.Excel.Functions.SPG(A342, "NAICS_CODE", "Primary")</f>
        <v>336120 - Heavy Duty Truck Manufacturing</v>
      </c>
      <c r="G342" s="9" t="str">
        <f>_xll.SNL.Clients.Office.Excel.Functions.SPG(A342, "SP_TOPICTAG")</f>
        <v>Fleet Management; Freight Service; Industrial Automation; Passenger Aircraft Manufacturing</v>
      </c>
      <c r="H342" s="5">
        <f>_xll.SNL.Clients.Office.Excel.Functions.SPG(A342, "SP_PCT_SHARES_OWNED_ALL_INSTITUTIONS")</f>
        <v>69.28</v>
      </c>
      <c r="I342" s="9" t="str">
        <f>_xll.SNL.Clients.Office.Excel.Functions.SPG(A342, "RD_CREDIT_RATING_GLOBAL", "Issuer Credit Rating", "Local Currency LT|0")</f>
        <v>A+</v>
      </c>
      <c r="J342" s="9" t="str">
        <f>_xll.SNL.Clients.Office.Excel.Functions.SPG(A342, "RD_CWOL_GLOBAL", "Issuer Credit Rating", "Local Currency LT|0")</f>
        <v>Stable</v>
      </c>
      <c r="K342" s="9" t="str">
        <f>_xll.SNL.Clients.Office.Excel.Functions.SPG(A342, "RD_RATING_ACTION_GLOBAL", "Issuer Credit Rating", "Local Currency LT|0")</f>
        <v>Downgrade | CreditWatch/Outlook (04/29/2010)</v>
      </c>
      <c r="L342" s="10">
        <f>_xll.SNL.Clients.Office.Excel.Functions.SPG(A342, "RD_LAST_REVIEW_DATE_GLOBAL", "Issuer Credit Rating", "Local Currency LT")</f>
        <v>45414</v>
      </c>
      <c r="M342" s="10">
        <f>_xll.SNL.Clients.Office.Excel.Functions.SPG(A342, "RD_CREDIT_RATING_DATE_GLOBAL", "Issuer Credit Rating", "Local Currency LT|0")</f>
        <v>40297</v>
      </c>
      <c r="N342" s="10">
        <f>_xll.SNL.Clients.Office.Excel.Functions.SPG(A342, "RD_CREDIT_WATCH_OUTLOOK_DATE_GLOBAL", "Issuer Credit Rating", "Local Currency LT|0")</f>
        <v>40297</v>
      </c>
    </row>
    <row r="343" spans="1:14">
      <c r="A343" s="11" t="s">
        <v>347</v>
      </c>
      <c r="B343" s="9" t="str">
        <f>_xll.SNL.Clients.Office.Excel.Functions.SPG(A343, "IQ_SECTOR")</f>
        <v>Materials</v>
      </c>
      <c r="C343" s="9" t="str">
        <f>_xll.SNL.Clients.Office.Excel.Functions.SPG(A343, "IQ_INDUSTRY_GROUP")</f>
        <v>Materials</v>
      </c>
      <c r="D343" s="9" t="str">
        <f>_xll.SNL.Clients.Office.Excel.Functions.SPG(A343, "IQ_INDUSTRY")</f>
        <v>Containers and Packaging</v>
      </c>
      <c r="E343" s="9" t="str">
        <f>_xll.SNL.Clients.Office.Excel.Functions.SPG(A343, "IQ_PRIMARY_INDUSTRY")</f>
        <v>Paper and Plastic Packaging Products and Materials</v>
      </c>
      <c r="F343" s="9" t="str">
        <f>_xll.SNL.Clients.Office.Excel.Functions.SPG(A343, "NAICS_CODE", "Primary")</f>
        <v>322130 - Paperboard Mills</v>
      </c>
      <c r="G343" s="9" t="str">
        <f>_xll.SNL.Clients.Office.Excel.Functions.SPG(A343, "SP_TOPICTAG")</f>
        <v>Packaging Services; Biomass Energy</v>
      </c>
      <c r="H343" s="5">
        <f>_xll.SNL.Clients.Office.Excel.Functions.SPG(A343, "SP_PCT_SHARES_OWNED_ALL_INSTITUTIONS")</f>
        <v>93.12</v>
      </c>
      <c r="I343" s="9" t="str">
        <f>_xll.SNL.Clients.Office.Excel.Functions.SPG(A343, "RD_CREDIT_RATING_GLOBAL", "Issuer Credit Rating", "Local Currency LT|0")</f>
        <v>BBB</v>
      </c>
      <c r="J343" s="9" t="str">
        <f>_xll.SNL.Clients.Office.Excel.Functions.SPG(A343, "RD_CWOL_GLOBAL", "Issuer Credit Rating", "Local Currency LT|0")</f>
        <v>Positive</v>
      </c>
      <c r="K343" s="9" t="str">
        <f>_xll.SNL.Clients.Office.Excel.Functions.SPG(A343, "RD_RATING_ACTION_GLOBAL", "Issuer Credit Rating", "Local Currency LT|0")</f>
        <v>CreditWatch/Outlook (07/26/2024)</v>
      </c>
      <c r="L343" s="10">
        <f>_xll.SNL.Clients.Office.Excel.Functions.SPG(A343, "RD_LAST_REVIEW_DATE_GLOBAL", "Issuer Credit Rating", "Local Currency LT")</f>
        <v>45499</v>
      </c>
      <c r="M343" s="10">
        <f>_xll.SNL.Clients.Office.Excel.Functions.SPG(A343, "RD_CREDIT_RATING_DATE_GLOBAL", "Issuer Credit Rating", "Local Currency LT|0")</f>
        <v>37825</v>
      </c>
      <c r="N343" s="10">
        <f>_xll.SNL.Clients.Office.Excel.Functions.SPG(A343, "RD_CREDIT_WATCH_OUTLOOK_DATE_GLOBAL", "Issuer Credit Rating", "Local Currency LT|0")</f>
        <v>45499</v>
      </c>
    </row>
    <row r="344" spans="1:14">
      <c r="A344" s="11" t="s">
        <v>348</v>
      </c>
      <c r="B344" s="9" t="str">
        <f>_xll.SNL.Clients.Office.Excel.Functions.SPG(A344, "IQ_SECTOR")</f>
        <v>Information Technology</v>
      </c>
      <c r="C344" s="9" t="str">
        <f>_xll.SNL.Clients.Office.Excel.Functions.SPG(A344, "IQ_INDUSTRY_GROUP")</f>
        <v>Software and Services</v>
      </c>
      <c r="D344" s="9" t="str">
        <f>_xll.SNL.Clients.Office.Excel.Functions.SPG(A344, "IQ_INDUSTRY")</f>
        <v>Software</v>
      </c>
      <c r="E344" s="9" t="str">
        <f>_xll.SNL.Clients.Office.Excel.Functions.SPG(A344, "IQ_PRIMARY_INDUSTRY")</f>
        <v>Application Software</v>
      </c>
      <c r="F344" s="9" t="str">
        <f>_xll.SNL.Clients.Office.Excel.Functions.SPG(A344, "NAICS_CODE", "Primary")</f>
        <v>513210 - Software Publishers</v>
      </c>
      <c r="G344" s="9" t="str">
        <f>_xll.SNL.Clients.Office.Excel.Functions.SPG(A344, "SP_TOPICTAG")</f>
        <v>Software Development; Cloud Management; Data Integration; Machine Learning; Data Protection; Cloud Infrastructure; Artificial Intelligence</v>
      </c>
      <c r="H344" s="5">
        <f>_xll.SNL.Clients.Office.Excel.Functions.SPG(A344, "SP_PCT_SHARES_OWNED_ALL_INSTITUTIONS")</f>
        <v>48.92</v>
      </c>
      <c r="I344" s="9" t="str">
        <f>_xll.SNL.Clients.Office.Excel.Functions.SPG(A344, "RD_CREDIT_RATING_GLOBAL", "Issuer Credit Rating", "Local Currency LT|0")</f>
        <v/>
      </c>
      <c r="J344" s="9" t="str">
        <f>_xll.SNL.Clients.Office.Excel.Functions.SPG(A344, "RD_CWOL_GLOBAL", "Issuer Credit Rating", "Local Currency LT|0")</f>
        <v/>
      </c>
      <c r="K344" s="9" t="str">
        <f>_xll.SNL.Clients.Office.Excel.Functions.SPG(A344, "RD_RATING_ACTION_GLOBAL", "Issuer Credit Rating", "Local Currency LT|0")</f>
        <v/>
      </c>
      <c r="L344" s="10" t="str">
        <f>_xll.SNL.Clients.Office.Excel.Functions.SPG(A344, "RD_LAST_REVIEW_DATE_GLOBAL", "Issuer Credit Rating", "Local Currency LT")</f>
        <v/>
      </c>
      <c r="M344" s="10" t="str">
        <f>_xll.SNL.Clients.Office.Excel.Functions.SPG(A344, "RD_CREDIT_RATING_DATE_GLOBAL", "Issuer Credit Rating", "Local Currency LT|0")</f>
        <v/>
      </c>
      <c r="N344" s="10" t="str">
        <f>_xll.SNL.Clients.Office.Excel.Functions.SPG(A344, "RD_CREDIT_WATCH_OUTLOOK_DATE_GLOBAL", "Issuer Credit Rating", "Local Currency LT|0")</f>
        <v/>
      </c>
    </row>
    <row r="345" spans="1:14">
      <c r="A345" s="11" t="s">
        <v>349</v>
      </c>
      <c r="B345" s="9" t="str">
        <f>_xll.SNL.Clients.Office.Excel.Functions.SPG(A345, "IQ_SECTOR")</f>
        <v>Information Technology</v>
      </c>
      <c r="C345" s="9" t="str">
        <f>_xll.SNL.Clients.Office.Excel.Functions.SPG(A345, "IQ_INDUSTRY_GROUP")</f>
        <v>Software and Services</v>
      </c>
      <c r="D345" s="9" t="str">
        <f>_xll.SNL.Clients.Office.Excel.Functions.SPG(A345, "IQ_INDUSTRY")</f>
        <v>Software</v>
      </c>
      <c r="E345" s="9" t="str">
        <f>_xll.SNL.Clients.Office.Excel.Functions.SPG(A345, "IQ_PRIMARY_INDUSTRY")</f>
        <v>Systems Software</v>
      </c>
      <c r="F345" s="9" t="str">
        <f>_xll.SNL.Clients.Office.Excel.Functions.SPG(A345, "NAICS_CODE", "Primary")</f>
        <v>513210 - Software Publishers</v>
      </c>
      <c r="G345" s="9" t="str">
        <f>_xll.SNL.Clients.Office.Excel.Functions.SPG(A345, "SP_TOPICTAG")</f>
        <v>Cloud Management; Authentication; Endpoint Security Integrity; Data Protection; Cloud Infrastructure; Cloud Security; Network Security</v>
      </c>
      <c r="H345" s="5">
        <f>_xll.SNL.Clients.Office.Excel.Functions.SPG(A345, "SP_PCT_SHARES_OWNED_ALL_INSTITUTIONS")</f>
        <v>77.64</v>
      </c>
      <c r="I345" s="9" t="str">
        <f>_xll.SNL.Clients.Office.Excel.Functions.SPG(A345, "RD_CREDIT_RATING_GLOBAL", "Issuer Credit Rating", "Local Currency LT|0")</f>
        <v/>
      </c>
      <c r="J345" s="9" t="str">
        <f>_xll.SNL.Clients.Office.Excel.Functions.SPG(A345, "RD_CWOL_GLOBAL", "Issuer Credit Rating", "Local Currency LT|0")</f>
        <v/>
      </c>
      <c r="K345" s="9" t="str">
        <f>_xll.SNL.Clients.Office.Excel.Functions.SPG(A345, "RD_RATING_ACTION_GLOBAL", "Issuer Credit Rating", "Local Currency LT|0")</f>
        <v/>
      </c>
      <c r="L345" s="10" t="str">
        <f>_xll.SNL.Clients.Office.Excel.Functions.SPG(A345, "RD_LAST_REVIEW_DATE_GLOBAL", "Issuer Credit Rating", "Local Currency LT")</f>
        <v/>
      </c>
      <c r="M345" s="10" t="str">
        <f>_xll.SNL.Clients.Office.Excel.Functions.SPG(A345, "RD_CREDIT_RATING_DATE_GLOBAL", "Issuer Credit Rating", "Local Currency LT|0")</f>
        <v/>
      </c>
      <c r="N345" s="10" t="str">
        <f>_xll.SNL.Clients.Office.Excel.Functions.SPG(A345, "RD_CREDIT_WATCH_OUTLOOK_DATE_GLOBAL", "Issuer Credit Rating", "Local Currency LT|0")</f>
        <v/>
      </c>
    </row>
    <row r="346" spans="1:14">
      <c r="A346" s="11" t="s">
        <v>350</v>
      </c>
      <c r="B346" s="9" t="str">
        <f>_xll.SNL.Clients.Office.Excel.Functions.SPG(A346, "IQ_SECTOR")</f>
        <v>Communication Services</v>
      </c>
      <c r="C346" s="9" t="str">
        <f>_xll.SNL.Clients.Office.Excel.Functions.SPG(A346, "IQ_INDUSTRY_GROUP")</f>
        <v>Media and Entertainment</v>
      </c>
      <c r="D346" s="9" t="str">
        <f>_xll.SNL.Clients.Office.Excel.Functions.SPG(A346, "IQ_INDUSTRY")</f>
        <v>Media</v>
      </c>
      <c r="E346" s="9" t="str">
        <f>_xll.SNL.Clients.Office.Excel.Functions.SPG(A346, "IQ_PRIMARY_INDUSTRY")</f>
        <v>Broadcasting</v>
      </c>
      <c r="F346" s="9" t="str">
        <f>_xll.SNL.Clients.Office.Excel.Functions.SPG(A346, "NAICS_CODE", "Primary")</f>
        <v>516120 - Television Broadcasting Stations</v>
      </c>
      <c r="G346" s="9" t="str">
        <f>_xll.SNL.Clients.Office.Excel.Functions.SPG(A346, "SP_TOPICTAG")</f>
        <v>Digital Media; Video Streaming; Animation/av Workstations; Video Advertising; Streaming Media; Video-on-Demand Servers; Content Creation</v>
      </c>
      <c r="H346" s="5">
        <f>_xll.SNL.Clients.Office.Excel.Functions.SPG(A346, "SP_PCT_SHARES_OWNED_ALL_INSTITUTIONS")</f>
        <v>71.61</v>
      </c>
      <c r="I346" s="9" t="str">
        <f>_xll.SNL.Clients.Office.Excel.Functions.SPG(A346, "RD_CREDIT_RATING_GLOBAL", "Issuer Credit Rating", "Local Currency LT|0")</f>
        <v>BB+</v>
      </c>
      <c r="J346" s="9" t="str">
        <f>_xll.SNL.Clients.Office.Excel.Functions.SPG(A346, "RD_CWOL_GLOBAL", "Issuer Credit Rating", "Local Currency LT|0")</f>
        <v>Stable</v>
      </c>
      <c r="K346" s="9" t="str">
        <f>_xll.SNL.Clients.Office.Excel.Functions.SPG(A346, "RD_RATING_ACTION_GLOBAL", "Issuer Credit Rating", "Local Currency LT|0")</f>
        <v>Downgrade | CreditWatch/Outlook (03/27/2024)</v>
      </c>
      <c r="L346" s="10">
        <f>_xll.SNL.Clients.Office.Excel.Functions.SPG(A346, "RD_LAST_REVIEW_DATE_GLOBAL", "Issuer Credit Rating", "Local Currency LT")</f>
        <v>45378</v>
      </c>
      <c r="M346" s="10">
        <f>_xll.SNL.Clients.Office.Excel.Functions.SPG(A346, "RD_CREDIT_RATING_DATE_GLOBAL", "Issuer Credit Rating", "Local Currency LT|0")</f>
        <v>45378</v>
      </c>
      <c r="N346" s="10">
        <f>_xll.SNL.Clients.Office.Excel.Functions.SPG(A346, "RD_CREDIT_WATCH_OUTLOOK_DATE_GLOBAL", "Issuer Credit Rating", "Local Currency LT|0")</f>
        <v>45378</v>
      </c>
    </row>
    <row r="347" spans="1:14">
      <c r="A347" s="11" t="s">
        <v>351</v>
      </c>
      <c r="B347" s="9" t="str">
        <f>_xll.SNL.Clients.Office.Excel.Functions.SPG(A347, "IQ_SECTOR")</f>
        <v>Industrials</v>
      </c>
      <c r="C347" s="9" t="str">
        <f>_xll.SNL.Clients.Office.Excel.Functions.SPG(A347, "IQ_INDUSTRY_GROUP")</f>
        <v>Capital Goods</v>
      </c>
      <c r="D347" s="9" t="str">
        <f>_xll.SNL.Clients.Office.Excel.Functions.SPG(A347, "IQ_INDUSTRY")</f>
        <v>Machinery</v>
      </c>
      <c r="E347" s="9" t="str">
        <f>_xll.SNL.Clients.Office.Excel.Functions.SPG(A347, "IQ_PRIMARY_INDUSTRY")</f>
        <v>Industrial Machinery and Supplies and Components</v>
      </c>
      <c r="F347" s="9" t="str">
        <f>_xll.SNL.Clients.Office.Excel.Functions.SPG(A347, "NAICS_CODE", "Primary")</f>
        <v>332912 - Fluid Power Valve and Hose Fitting Manufacturing</v>
      </c>
      <c r="G347" s="9" t="str">
        <f>_xll.SNL.Clients.Office.Excel.Functions.SPG(A347, "SP_TOPICTAG")</f>
        <v>Energy Management; Environmental Engineering; Industrial Automation; Sensors; Process Automation</v>
      </c>
      <c r="H347" s="5">
        <f>_xll.SNL.Clients.Office.Excel.Functions.SPG(A347, "SP_PCT_SHARES_OWNED_ALL_INSTITUTIONS")</f>
        <v>86.99</v>
      </c>
      <c r="I347" s="9" t="str">
        <f>_xll.SNL.Clients.Office.Excel.Functions.SPG(A347, "RD_CREDIT_RATING_GLOBAL", "Issuer Credit Rating", "Local Currency LT|0")</f>
        <v>BBB+</v>
      </c>
      <c r="J347" s="9" t="str">
        <f>_xll.SNL.Clients.Office.Excel.Functions.SPG(A347, "RD_CWOL_GLOBAL", "Issuer Credit Rating", "Local Currency LT|0")</f>
        <v>Stable</v>
      </c>
      <c r="K347" s="9" t="str">
        <f>_xll.SNL.Clients.Office.Excel.Functions.SPG(A347, "RD_RATING_ACTION_GLOBAL", "Issuer Credit Rating", "Local Currency LT|0")</f>
        <v>CreditWatch/Outlook (09/29/2023)</v>
      </c>
      <c r="L347" s="10">
        <f>_xll.SNL.Clients.Office.Excel.Functions.SPG(A347, "RD_LAST_REVIEW_DATE_GLOBAL", "Issuer Credit Rating", "Local Currency LT")</f>
        <v>45343</v>
      </c>
      <c r="M347" s="10">
        <f>_xll.SNL.Clients.Office.Excel.Functions.SPG(A347, "RD_CREDIT_RATING_DATE_GLOBAL", "Issuer Credit Rating", "Local Currency LT|0")</f>
        <v>43913</v>
      </c>
      <c r="N347" s="10">
        <f>_xll.SNL.Clients.Office.Excel.Functions.SPG(A347, "RD_CREDIT_WATCH_OUTLOOK_DATE_GLOBAL", "Issuer Credit Rating", "Local Currency LT|0")</f>
        <v>45198</v>
      </c>
    </row>
    <row r="348" spans="1:14">
      <c r="A348" s="11" t="s">
        <v>352</v>
      </c>
      <c r="B348" s="9" t="str">
        <f>_xll.SNL.Clients.Office.Excel.Functions.SPG(A348, "IQ_SECTOR")</f>
        <v>Industrials</v>
      </c>
      <c r="C348" s="9" t="str">
        <f>_xll.SNL.Clients.Office.Excel.Functions.SPG(A348, "IQ_INDUSTRY_GROUP")</f>
        <v>Commercial and Professional Services</v>
      </c>
      <c r="D348" s="9" t="str">
        <f>_xll.SNL.Clients.Office.Excel.Functions.SPG(A348, "IQ_INDUSTRY")</f>
        <v>Professional Services</v>
      </c>
      <c r="E348" s="9" t="str">
        <f>_xll.SNL.Clients.Office.Excel.Functions.SPG(A348, "IQ_PRIMARY_INDUSTRY")</f>
        <v>Human Resource and Employment Services</v>
      </c>
      <c r="F348" s="9" t="str">
        <f>_xll.SNL.Clients.Office.Excel.Functions.SPG(A348, "NAICS_CODE", "Primary")</f>
        <v>541214 - Payroll Services</v>
      </c>
      <c r="G348" s="9" t="str">
        <f>_xll.SNL.Clients.Office.Excel.Functions.SPG(A348, "SP_TOPICTAG")</f>
        <v>Software Development; Customer Relationship Management; Cloud Infrastructure; Employee Benefits; Process Automation; Team Collaboration</v>
      </c>
      <c r="H348" s="5">
        <f>_xll.SNL.Clients.Office.Excel.Functions.SPG(A348, "SP_PCT_SHARES_OWNED_ALL_INSTITUTIONS")</f>
        <v>77.989999999999995</v>
      </c>
      <c r="I348" s="9" t="str">
        <f>_xll.SNL.Clients.Office.Excel.Functions.SPG(A348, "RD_CREDIT_RATING_GLOBAL", "Issuer Credit Rating", "Local Currency LT|0")</f>
        <v/>
      </c>
      <c r="J348" s="9" t="str">
        <f>_xll.SNL.Clients.Office.Excel.Functions.SPG(A348, "RD_CWOL_GLOBAL", "Issuer Credit Rating", "Local Currency LT|0")</f>
        <v/>
      </c>
      <c r="K348" s="9" t="str">
        <f>_xll.SNL.Clients.Office.Excel.Functions.SPG(A348, "RD_RATING_ACTION_GLOBAL", "Issuer Credit Rating", "Local Currency LT|0")</f>
        <v/>
      </c>
      <c r="L348" s="10" t="str">
        <f>_xll.SNL.Clients.Office.Excel.Functions.SPG(A348, "RD_LAST_REVIEW_DATE_GLOBAL", "Issuer Credit Rating", "Local Currency LT")</f>
        <v/>
      </c>
      <c r="M348" s="10" t="str">
        <f>_xll.SNL.Clients.Office.Excel.Functions.SPG(A348, "RD_CREDIT_RATING_DATE_GLOBAL", "Issuer Credit Rating", "Local Currency LT|0")</f>
        <v/>
      </c>
      <c r="N348" s="10" t="str">
        <f>_xll.SNL.Clients.Office.Excel.Functions.SPG(A348, "RD_CREDIT_WATCH_OUTLOOK_DATE_GLOBAL", "Issuer Credit Rating", "Local Currency LT|0")</f>
        <v/>
      </c>
    </row>
    <row r="349" spans="1:14">
      <c r="A349" s="11" t="s">
        <v>353</v>
      </c>
      <c r="B349" s="9" t="str">
        <f>_xll.SNL.Clients.Office.Excel.Functions.SPG(A349, "IQ_SECTOR")</f>
        <v>Industrials</v>
      </c>
      <c r="C349" s="9" t="str">
        <f>_xll.SNL.Clients.Office.Excel.Functions.SPG(A349, "IQ_INDUSTRY_GROUP")</f>
        <v>Commercial and Professional Services</v>
      </c>
      <c r="D349" s="9" t="str">
        <f>_xll.SNL.Clients.Office.Excel.Functions.SPG(A349, "IQ_INDUSTRY")</f>
        <v>Professional Services</v>
      </c>
      <c r="E349" s="9" t="str">
        <f>_xll.SNL.Clients.Office.Excel.Functions.SPG(A349, "IQ_PRIMARY_INDUSTRY")</f>
        <v>Human Resource and Employment Services</v>
      </c>
      <c r="F349" s="9" t="str">
        <f>_xll.SNL.Clients.Office.Excel.Functions.SPG(A349, "NAICS_CODE", "Primary")</f>
        <v>561311 - Employment Placement Agencies</v>
      </c>
      <c r="G349" s="9" t="str">
        <f>_xll.SNL.Clients.Office.Excel.Functions.SPG(A349, "SP_TOPICTAG")</f>
        <v>Software Development; Customer Relationship Management; Text Analytics; Data Protection; Employee Benefits; Process Automation; Artificial Intelligence</v>
      </c>
      <c r="H349" s="5">
        <f>_xll.SNL.Clients.Office.Excel.Functions.SPG(A349, "SP_PCT_SHARES_OWNED_ALL_INSTITUTIONS")</f>
        <v>86.71</v>
      </c>
      <c r="I349" s="9" t="str">
        <f>_xll.SNL.Clients.Office.Excel.Functions.SPG(A349, "RD_CREDIT_RATING_GLOBAL", "Issuer Credit Rating", "Local Currency LT|0")</f>
        <v/>
      </c>
      <c r="J349" s="9" t="str">
        <f>_xll.SNL.Clients.Office.Excel.Functions.SPG(A349, "RD_CWOL_GLOBAL", "Issuer Credit Rating", "Local Currency LT|0")</f>
        <v/>
      </c>
      <c r="K349" s="9" t="str">
        <f>_xll.SNL.Clients.Office.Excel.Functions.SPG(A349, "RD_RATING_ACTION_GLOBAL", "Issuer Credit Rating", "Local Currency LT|0")</f>
        <v/>
      </c>
      <c r="L349" s="10" t="str">
        <f>_xll.SNL.Clients.Office.Excel.Functions.SPG(A349, "RD_LAST_REVIEW_DATE_GLOBAL", "Issuer Credit Rating", "Local Currency LT")</f>
        <v/>
      </c>
      <c r="M349" s="10" t="str">
        <f>_xll.SNL.Clients.Office.Excel.Functions.SPG(A349, "RD_CREDIT_RATING_DATE_GLOBAL", "Issuer Credit Rating", "Local Currency LT|0")</f>
        <v/>
      </c>
      <c r="N349" s="10" t="str">
        <f>_xll.SNL.Clients.Office.Excel.Functions.SPG(A349, "RD_CREDIT_WATCH_OUTLOOK_DATE_GLOBAL", "Issuer Credit Rating", "Local Currency LT|0")</f>
        <v/>
      </c>
    </row>
    <row r="350" spans="1:14">
      <c r="A350" s="11" t="s">
        <v>354</v>
      </c>
      <c r="B350" s="9" t="str">
        <f>_xll.SNL.Clients.Office.Excel.Functions.SPG(A350, "IQ_SECTOR")</f>
        <v>Financials</v>
      </c>
      <c r="C350" s="9" t="str">
        <f>_xll.SNL.Clients.Office.Excel.Functions.SPG(A350, "IQ_INDUSTRY_GROUP")</f>
        <v>Financial Services</v>
      </c>
      <c r="D350" s="9" t="str">
        <f>_xll.SNL.Clients.Office.Excel.Functions.SPG(A350, "IQ_INDUSTRY")</f>
        <v>Financial Services</v>
      </c>
      <c r="E350" s="9" t="str">
        <f>_xll.SNL.Clients.Office.Excel.Functions.SPG(A350, "IQ_PRIMARY_INDUSTRY")</f>
        <v>Transaction and Payment Processing Services</v>
      </c>
      <c r="F350" s="9" t="str">
        <f>_xll.SNL.Clients.Office.Excel.Functions.SPG(A350, "NAICS_CODE", "Primary")</f>
        <v>52232 - Financial Transactions Processing, Reserve, and Clearinghouse Activities</v>
      </c>
      <c r="G350" s="9" t="str">
        <f>_xll.SNL.Clients.Office.Excel.Functions.SPG(A350, "SP_TOPICTAG")</f>
        <v>Anti-Fraud; Fintech; Data Protection; Cloud Security; Cryptocurrency; Online Payments</v>
      </c>
      <c r="H350" s="5">
        <f>_xll.SNL.Clients.Office.Excel.Functions.SPG(A350, "SP_PCT_SHARES_OWNED_ALL_INSTITUTIONS")</f>
        <v>73.84</v>
      </c>
      <c r="I350" s="9" t="str">
        <f>_xll.SNL.Clients.Office.Excel.Functions.SPG(A350, "RD_CREDIT_RATING_GLOBAL", "Issuer Credit Rating", "Local Currency LT|0")</f>
        <v>A-</v>
      </c>
      <c r="J350" s="9" t="str">
        <f>_xll.SNL.Clients.Office.Excel.Functions.SPG(A350, "RD_CWOL_GLOBAL", "Issuer Credit Rating", "Local Currency LT|0")</f>
        <v>Stable</v>
      </c>
      <c r="K350" s="9" t="str">
        <f>_xll.SNL.Clients.Office.Excel.Functions.SPG(A350, "RD_RATING_ACTION_GLOBAL", "Issuer Credit Rating", "Local Currency LT|0")</f>
        <v>Upgrade | CreditWatch/Outlook (06/03/2021)</v>
      </c>
      <c r="L350" s="10">
        <f>_xll.SNL.Clients.Office.Excel.Functions.SPG(A350, "RD_LAST_REVIEW_DATE_GLOBAL", "Issuer Credit Rating", "Local Currency LT")</f>
        <v>45467</v>
      </c>
      <c r="M350" s="10">
        <f>_xll.SNL.Clients.Office.Excel.Functions.SPG(A350, "RD_CREDIT_RATING_DATE_GLOBAL", "Issuer Credit Rating", "Local Currency LT|0")</f>
        <v>44350</v>
      </c>
      <c r="N350" s="10">
        <f>_xll.SNL.Clients.Office.Excel.Functions.SPG(A350, "RD_CREDIT_WATCH_OUTLOOK_DATE_GLOBAL", "Issuer Credit Rating", "Local Currency LT|0")</f>
        <v>44350</v>
      </c>
    </row>
    <row r="351" spans="1:14">
      <c r="A351" s="11" t="s">
        <v>355</v>
      </c>
      <c r="B351" s="9" t="str">
        <f>_xll.SNL.Clients.Office.Excel.Functions.SPG(A351, "IQ_SECTOR")</f>
        <v>Industrials</v>
      </c>
      <c r="C351" s="9" t="str">
        <f>_xll.SNL.Clients.Office.Excel.Functions.SPG(A351, "IQ_INDUSTRY_GROUP")</f>
        <v>Capital Goods</v>
      </c>
      <c r="D351" s="9" t="str">
        <f>_xll.SNL.Clients.Office.Excel.Functions.SPG(A351, "IQ_INDUSTRY")</f>
        <v>Machinery</v>
      </c>
      <c r="E351" s="9" t="str">
        <f>_xll.SNL.Clients.Office.Excel.Functions.SPG(A351, "IQ_PRIMARY_INDUSTRY")</f>
        <v>Industrial Machinery and Supplies and Components</v>
      </c>
      <c r="F351" s="9" t="str">
        <f>_xll.SNL.Clients.Office.Excel.Functions.SPG(A351, "NAICS_CODE", "Primary")</f>
        <v>333914 - Measuring, Dispensing, and Other Pumping Equipment Manufacturing</v>
      </c>
      <c r="G351" s="9" t="str">
        <f>_xll.SNL.Clients.Office.Excel.Functions.SPG(A351, "SP_TOPICTAG")</f>
        <v>Aquaculture; Environmental Engineering; Farming; Water Purification; CleanTech</v>
      </c>
      <c r="H351" s="5">
        <f>_xll.SNL.Clients.Office.Excel.Functions.SPG(A351, "SP_PCT_SHARES_OWNED_ALL_INSTITUTIONS")</f>
        <v>93.1</v>
      </c>
      <c r="I351" s="9" t="str">
        <f>_xll.SNL.Clients.Office.Excel.Functions.SPG(A351, "RD_CREDIT_RATING_GLOBAL", "Issuer Credit Rating", "Local Currency LT|0")</f>
        <v>BBB-</v>
      </c>
      <c r="J351" s="9" t="str">
        <f>_xll.SNL.Clients.Office.Excel.Functions.SPG(A351, "RD_CWOL_GLOBAL", "Issuer Credit Rating", "Local Currency LT|0")</f>
        <v>Stable</v>
      </c>
      <c r="K351" s="9" t="str">
        <f>_xll.SNL.Clients.Office.Excel.Functions.SPG(A351, "RD_RATING_ACTION_GLOBAL", "Issuer Credit Rating", "Local Currency LT|0")</f>
        <v>CreditWatch/Outlook (02/27/2018)</v>
      </c>
      <c r="L351" s="10">
        <f>_xll.SNL.Clients.Office.Excel.Functions.SPG(A351, "RD_LAST_REVIEW_DATE_GLOBAL", "Issuer Credit Rating", "Local Currency LT")</f>
        <v>45464</v>
      </c>
      <c r="M351" s="10">
        <f>_xll.SNL.Clients.Office.Excel.Functions.SPG(A351, "RD_CREDIT_RATING_DATE_GLOBAL", "Issuer Credit Rating", "Local Currency LT|0")</f>
        <v>42454</v>
      </c>
      <c r="N351" s="10">
        <f>_xll.SNL.Clients.Office.Excel.Functions.SPG(A351, "RD_CREDIT_WATCH_OUTLOOK_DATE_GLOBAL", "Issuer Credit Rating", "Local Currency LT|0")</f>
        <v>43158</v>
      </c>
    </row>
    <row r="352" spans="1:14">
      <c r="A352" s="11" t="s">
        <v>356</v>
      </c>
      <c r="B352" s="9" t="str">
        <f>_xll.SNL.Clients.Office.Excel.Functions.SPG(A352, "IQ_SECTOR")</f>
        <v>Consumer Staples</v>
      </c>
      <c r="C352" s="9" t="str">
        <f>_xll.SNL.Clients.Office.Excel.Functions.SPG(A352, "IQ_INDUSTRY_GROUP")</f>
        <v>Food, Beverage and Tobacco</v>
      </c>
      <c r="D352" s="9" t="str">
        <f>_xll.SNL.Clients.Office.Excel.Functions.SPG(A352, "IQ_INDUSTRY")</f>
        <v>Beverages</v>
      </c>
      <c r="E352" s="9" t="str">
        <f>_xll.SNL.Clients.Office.Excel.Functions.SPG(A352, "IQ_PRIMARY_INDUSTRY")</f>
        <v>Soft Drinks and Non-alcoholic Beverages</v>
      </c>
      <c r="F352" s="9" t="str">
        <f>_xll.SNL.Clients.Office.Excel.Functions.SPG(A352, "NAICS_CODE", "Primary")</f>
        <v>31211 - Soft Drink and Ice Manufacturing</v>
      </c>
      <c r="G352" s="9" t="str">
        <f>_xll.SNL.Clients.Office.Excel.Functions.SPG(A352, "SP_TOPICTAG")</f>
        <v>Coffee</v>
      </c>
      <c r="H352" s="5">
        <f>_xll.SNL.Clients.Office.Excel.Functions.SPG(A352, "SP_PCT_SHARES_OWNED_ALL_INSTITUTIONS")</f>
        <v>75.97</v>
      </c>
      <c r="I352" s="9" t="str">
        <f>_xll.SNL.Clients.Office.Excel.Functions.SPG(A352, "RD_CREDIT_RATING_GLOBAL", "Issuer Credit Rating", "Local Currency LT|0")</f>
        <v>A+</v>
      </c>
      <c r="J352" s="9" t="str">
        <f>_xll.SNL.Clients.Office.Excel.Functions.SPG(A352, "RD_CWOL_GLOBAL", "Issuer Credit Rating", "Local Currency LT|0")</f>
        <v>Stable</v>
      </c>
      <c r="K352" s="9" t="str">
        <f>_xll.SNL.Clients.Office.Excel.Functions.SPG(A352, "RD_RATING_ACTION_GLOBAL", "Issuer Credit Rating", "Local Currency LT|0")</f>
        <v>Upgrade | CreditWatch/Outlook (04/26/2017)</v>
      </c>
      <c r="L352" s="10">
        <f>_xll.SNL.Clients.Office.Excel.Functions.SPG(A352, "RD_LAST_REVIEW_DATE_GLOBAL", "Issuer Credit Rating", "Local Currency LT")</f>
        <v>45586</v>
      </c>
      <c r="M352" s="10">
        <f>_xll.SNL.Clients.Office.Excel.Functions.SPG(A352, "RD_CREDIT_RATING_DATE_GLOBAL", "Issuer Credit Rating", "Local Currency LT|0")</f>
        <v>42851</v>
      </c>
      <c r="N352" s="10">
        <f>_xll.SNL.Clients.Office.Excel.Functions.SPG(A352, "RD_CREDIT_WATCH_OUTLOOK_DATE_GLOBAL", "Issuer Credit Rating", "Local Currency LT|0")</f>
        <v>42851</v>
      </c>
    </row>
    <row r="353" spans="1:14">
      <c r="A353" s="11" t="s">
        <v>357</v>
      </c>
      <c r="B353" s="9" t="str">
        <f>_xll.SNL.Clients.Office.Excel.Functions.SPG(A353, "IQ_SECTOR")</f>
        <v>Health Care</v>
      </c>
      <c r="C353" s="9" t="str">
        <f>_xll.SNL.Clients.Office.Excel.Functions.SPG(A353, "IQ_INDUSTRY_GROUP")</f>
        <v>Pharmaceuticals, Biotechnology and Life Sciences</v>
      </c>
      <c r="D353" s="9" t="str">
        <f>_xll.SNL.Clients.Office.Excel.Functions.SPG(A353, "IQ_INDUSTRY")</f>
        <v>Pharmaceuticals</v>
      </c>
      <c r="E353" s="9" t="str">
        <f>_xll.SNL.Clients.Office.Excel.Functions.SPG(A353, "IQ_PRIMARY_INDUSTRY")</f>
        <v>Pharmaceuticals</v>
      </c>
      <c r="F353" s="9" t="str">
        <f>_xll.SNL.Clients.Office.Excel.Functions.SPG(A353, "NAICS_CODE", "Primary")</f>
        <v>325412 - Pharmaceutical Preparation Manufacturing</v>
      </c>
      <c r="G353" s="9" t="str">
        <f>_xll.SNL.Clients.Office.Excel.Functions.SPG(A353, "SP_TOPICTAG")</f>
        <v>Cardiovascular; Endocrinology; Hematology; Infectious Diseases; Inflammation; Vaccines</v>
      </c>
      <c r="H353" s="5">
        <f>_xll.SNL.Clients.Office.Excel.Functions.SPG(A353, "SP_PCT_SHARES_OWNED_ALL_INSTITUTIONS")</f>
        <v>68.180000000000007</v>
      </c>
      <c r="I353" s="9" t="str">
        <f>_xll.SNL.Clients.Office.Excel.Functions.SPG(A353, "RD_CREDIT_RATING_GLOBAL", "Issuer Credit Rating", "Local Currency LT|0")</f>
        <v>A</v>
      </c>
      <c r="J353" s="9" t="str">
        <f>_xll.SNL.Clients.Office.Excel.Functions.SPG(A353, "RD_CWOL_GLOBAL", "Issuer Credit Rating", "Local Currency LT|0")</f>
        <v>Stable</v>
      </c>
      <c r="K353" s="9" t="str">
        <f>_xll.SNL.Clients.Office.Excel.Functions.SPG(A353, "RD_RATING_ACTION_GLOBAL", "Issuer Credit Rating", "Local Currency LT|0")</f>
        <v>Downgrade | CreditWatch/Outlook (12/13/2023)</v>
      </c>
      <c r="L353" s="10">
        <f>_xll.SNL.Clients.Office.Excel.Functions.SPG(A353, "RD_LAST_REVIEW_DATE_GLOBAL", "Issuer Credit Rating", "Local Currency LT")</f>
        <v>45617</v>
      </c>
      <c r="M353" s="10">
        <f>_xll.SNL.Clients.Office.Excel.Functions.SPG(A353, "RD_CREDIT_RATING_DATE_GLOBAL", "Issuer Credit Rating", "Local Currency LT|0")</f>
        <v>45273</v>
      </c>
      <c r="N353" s="10">
        <f>_xll.SNL.Clients.Office.Excel.Functions.SPG(A353, "RD_CREDIT_WATCH_OUTLOOK_DATE_GLOBAL", "Issuer Credit Rating", "Local Currency LT|0")</f>
        <v>45273</v>
      </c>
    </row>
    <row r="354" spans="1:14">
      <c r="A354" s="11" t="s">
        <v>358</v>
      </c>
      <c r="B354" s="9" t="str">
        <f>_xll.SNL.Clients.Office.Excel.Functions.SPG(A354, "IQ_SECTOR")</f>
        <v>Utilities</v>
      </c>
      <c r="C354" s="9" t="str">
        <f>_xll.SNL.Clients.Office.Excel.Functions.SPG(A354, "IQ_INDUSTRY_GROUP")</f>
        <v>Utilities</v>
      </c>
      <c r="D354" s="9" t="str">
        <f>_xll.SNL.Clients.Office.Excel.Functions.SPG(A354, "IQ_INDUSTRY")</f>
        <v>Electric Utilities</v>
      </c>
      <c r="E354" s="9" t="str">
        <f>_xll.SNL.Clients.Office.Excel.Functions.SPG(A354, "IQ_PRIMARY_INDUSTRY")</f>
        <v>Electric Utilities</v>
      </c>
      <c r="F354" s="9" t="str">
        <f>_xll.SNL.Clients.Office.Excel.Functions.SPG(A354, "NAICS_CODE", "Primary")</f>
        <v>2211 - Electric Power Generation, Transmission and Distribution</v>
      </c>
      <c r="G354" s="9" t="str">
        <f>_xll.SNL.Clients.Office.Excel.Functions.SPG(A354, "SP_TOPICTAG")</f>
        <v>Clean Energy; Energy Efficiency; Energy Management; Energy Storage; Environmental Engineering; Smart Energy; Power Grid; Utility Scale Solar</v>
      </c>
      <c r="H354" s="5">
        <f>_xll.SNL.Clients.Office.Excel.Functions.SPG(A354, "SP_PCT_SHARES_OWNED_ALL_INSTITUTIONS")</f>
        <v>93.75</v>
      </c>
      <c r="I354" s="9" t="str">
        <f>_xll.SNL.Clients.Office.Excel.Functions.SPG(A354, "RD_CREDIT_RATING_GLOBAL", "Issuer Credit Rating", "Local Currency LT|0")</f>
        <v>BB</v>
      </c>
      <c r="J354" s="9" t="str">
        <f>_xll.SNL.Clients.Office.Excel.Functions.SPG(A354, "RD_CWOL_GLOBAL", "Issuer Credit Rating", "Local Currency LT|0")</f>
        <v>Positive</v>
      </c>
      <c r="K354" s="9" t="str">
        <f>_xll.SNL.Clients.Office.Excel.Functions.SPG(A354, "RD_RATING_ACTION_GLOBAL", "Issuer Credit Rating", "Local Currency LT|0")</f>
        <v>CreditWatch/Outlook (12/03/2024)</v>
      </c>
      <c r="L354" s="10">
        <f>_xll.SNL.Clients.Office.Excel.Functions.SPG(A354, "RD_LAST_REVIEW_DATE_GLOBAL", "Issuer Credit Rating", "Local Currency LT")</f>
        <v>45670</v>
      </c>
      <c r="M354" s="10">
        <f>_xll.SNL.Clients.Office.Excel.Functions.SPG(A354, "RD_CREDIT_RATING_DATE_GLOBAL", "Issuer Credit Rating", "Local Currency LT|0")</f>
        <v>45345</v>
      </c>
      <c r="N354" s="10">
        <f>_xll.SNL.Clients.Office.Excel.Functions.SPG(A354, "RD_CREDIT_WATCH_OUTLOOK_DATE_GLOBAL", "Issuer Credit Rating", "Local Currency LT|0")</f>
        <v>45629</v>
      </c>
    </row>
    <row r="355" spans="1:14">
      <c r="A355" s="11" t="s">
        <v>359</v>
      </c>
      <c r="B355" s="9" t="str">
        <f>_xll.SNL.Clients.Office.Excel.Functions.SPG(A355, "IQ_SECTOR")</f>
        <v>Consumer Staples</v>
      </c>
      <c r="C355" s="9" t="str">
        <f>_xll.SNL.Clients.Office.Excel.Functions.SPG(A355, "IQ_INDUSTRY_GROUP")</f>
        <v>Food, Beverage and Tobacco</v>
      </c>
      <c r="D355" s="9" t="str">
        <f>_xll.SNL.Clients.Office.Excel.Functions.SPG(A355, "IQ_INDUSTRY")</f>
        <v>Tobacco</v>
      </c>
      <c r="E355" s="9" t="str">
        <f>_xll.SNL.Clients.Office.Excel.Functions.SPG(A355, "IQ_PRIMARY_INDUSTRY")</f>
        <v>Tobacco</v>
      </c>
      <c r="F355" s="9" t="str">
        <f>_xll.SNL.Clients.Office.Excel.Functions.SPG(A355, "NAICS_CODE", "Primary")</f>
        <v>312230 - Tobacco Manufacturing</v>
      </c>
      <c r="G355" s="9" t="str">
        <f>_xll.SNL.Clients.Office.Excel.Functions.SPG(A355, "SP_TOPICTAG")</f>
        <v>Fast-Moving Consumer Goods</v>
      </c>
      <c r="H355" s="5">
        <f>_xll.SNL.Clients.Office.Excel.Functions.SPG(A355, "SP_PCT_SHARES_OWNED_ALL_INSTITUTIONS")</f>
        <v>80.97</v>
      </c>
      <c r="I355" s="9" t="str">
        <f>_xll.SNL.Clients.Office.Excel.Functions.SPG(A355, "RD_CREDIT_RATING_GLOBAL", "Issuer Credit Rating", "Local Currency LT|0")</f>
        <v>A-</v>
      </c>
      <c r="J355" s="9" t="str">
        <f>_xll.SNL.Clients.Office.Excel.Functions.SPG(A355, "RD_CWOL_GLOBAL", "Issuer Credit Rating", "Local Currency LT|0")</f>
        <v>Stable</v>
      </c>
      <c r="K355" s="9" t="str">
        <f>_xll.SNL.Clients.Office.Excel.Functions.SPG(A355, "RD_RATING_ACTION_GLOBAL", "Issuer Credit Rating", "Local Currency LT|0")</f>
        <v>Downgrade | CreditWatch/Outlook (11/11/2022)</v>
      </c>
      <c r="L355" s="10">
        <f>_xll.SNL.Clients.Office.Excel.Functions.SPG(A355, "RD_LAST_REVIEW_DATE_GLOBAL", "Issuer Credit Rating", "Local Currency LT")</f>
        <v>45378</v>
      </c>
      <c r="M355" s="10">
        <f>_xll.SNL.Clients.Office.Excel.Functions.SPG(A355, "RD_CREDIT_RATING_DATE_GLOBAL", "Issuer Credit Rating", "Local Currency LT|0")</f>
        <v>44876</v>
      </c>
      <c r="N355" s="10">
        <f>_xll.SNL.Clients.Office.Excel.Functions.SPG(A355, "RD_CREDIT_WATCH_OUTLOOK_DATE_GLOBAL", "Issuer Credit Rating", "Local Currency LT|0")</f>
        <v>44876</v>
      </c>
    </row>
    <row r="356" spans="1:14">
      <c r="A356" s="11" t="s">
        <v>360</v>
      </c>
      <c r="B356" s="9" t="str">
        <f>_xll.SNL.Clients.Office.Excel.Functions.SPG(A356, "IQ_SECTOR")</f>
        <v>Energy</v>
      </c>
      <c r="C356" s="9" t="str">
        <f>_xll.SNL.Clients.Office.Excel.Functions.SPG(A356, "IQ_INDUSTRY_GROUP")</f>
        <v>Energy</v>
      </c>
      <c r="D356" s="9" t="str">
        <f>_xll.SNL.Clients.Office.Excel.Functions.SPG(A356, "IQ_INDUSTRY")</f>
        <v>Oil, Gas and Consumable Fuels</v>
      </c>
      <c r="E356" s="9" t="str">
        <f>_xll.SNL.Clients.Office.Excel.Functions.SPG(A356, "IQ_PRIMARY_INDUSTRY")</f>
        <v>Oil and Gas Refining and Marketing</v>
      </c>
      <c r="F356" s="9" t="str">
        <f>_xll.SNL.Clients.Office.Excel.Functions.SPG(A356, "NAICS_CODE", "Primary")</f>
        <v>324110 - Petroleum Refineries</v>
      </c>
      <c r="G356" s="9" t="str">
        <f>_xll.SNL.Clients.Office.Excel.Functions.SPG(A356, "SP_TOPICTAG")</f>
        <v>Freight Service; Fuel Cells; Marine Transportation; CleanTech</v>
      </c>
      <c r="H356" s="5">
        <f>_xll.SNL.Clients.Office.Excel.Functions.SPG(A356, "SP_PCT_SHARES_OWNED_ALL_INSTITUTIONS")</f>
        <v>74.78</v>
      </c>
      <c r="I356" s="9" t="str">
        <f>_xll.SNL.Clients.Office.Excel.Functions.SPG(A356, "RD_CREDIT_RATING_GLOBAL", "Issuer Credit Rating", "Local Currency LT|0")</f>
        <v>BBB+</v>
      </c>
      <c r="J356" s="9" t="str">
        <f>_xll.SNL.Clients.Office.Excel.Functions.SPG(A356, "RD_CWOL_GLOBAL", "Issuer Credit Rating", "Local Currency LT|0")</f>
        <v>Stable</v>
      </c>
      <c r="K356" s="9" t="str">
        <f>_xll.SNL.Clients.Office.Excel.Functions.SPG(A356, "RD_RATING_ACTION_GLOBAL", "Issuer Credit Rating", "Local Currency LT|0")</f>
        <v>CreditWatch/Outlook (11/09/2021)</v>
      </c>
      <c r="L356" s="10">
        <f>_xll.SNL.Clients.Office.Excel.Functions.SPG(A356, "RD_LAST_REVIEW_DATE_GLOBAL", "Issuer Credit Rating", "Local Currency LT")</f>
        <v>45551</v>
      </c>
      <c r="M356" s="10">
        <f>_xll.SNL.Clients.Office.Excel.Functions.SPG(A356, "RD_CREDIT_RATING_DATE_GLOBAL", "Issuer Credit Rating", "Local Currency LT|0")</f>
        <v>41955</v>
      </c>
      <c r="N356" s="10">
        <f>_xll.SNL.Clients.Office.Excel.Functions.SPG(A356, "RD_CREDIT_WATCH_OUTLOOK_DATE_GLOBAL", "Issuer Credit Rating", "Local Currency LT|0")</f>
        <v>44509</v>
      </c>
    </row>
    <row r="357" spans="1:14">
      <c r="A357" s="11" t="s">
        <v>361</v>
      </c>
      <c r="B357" s="9" t="str">
        <f>_xll.SNL.Clients.Office.Excel.Functions.SPG(A357, "IQ_SECTOR")</f>
        <v>Utilities</v>
      </c>
      <c r="C357" s="9" t="str">
        <f>_xll.SNL.Clients.Office.Excel.Functions.SPG(A357, "IQ_INDUSTRY_GROUP")</f>
        <v>Utilities</v>
      </c>
      <c r="D357" s="9" t="str">
        <f>_xll.SNL.Clients.Office.Excel.Functions.SPG(A357, "IQ_INDUSTRY")</f>
        <v>Electric Utilities</v>
      </c>
      <c r="E357" s="9" t="str">
        <f>_xll.SNL.Clients.Office.Excel.Functions.SPG(A357, "IQ_PRIMARY_INDUSTRY")</f>
        <v>Electric Utilities</v>
      </c>
      <c r="F357" s="9" t="str">
        <f>_xll.SNL.Clients.Office.Excel.Functions.SPG(A357, "NAICS_CODE", "Primary")</f>
        <v>221118 - Other Electric Power Generation</v>
      </c>
      <c r="G357" s="9" t="str">
        <f>_xll.SNL.Clients.Office.Excel.Functions.SPG(A357, "SP_TOPICTAG")</f>
        <v>Clean Energy; Energy Efficiency; Energy Management; Energy Storage; Conventional Nuclear; Smart Energy; Power Grid</v>
      </c>
      <c r="H357" s="5">
        <f>_xll.SNL.Clients.Office.Excel.Functions.SPG(A357, "SP_PCT_SHARES_OWNED_ALL_INSTITUTIONS")</f>
        <v>108.79</v>
      </c>
      <c r="I357" s="9" t="str">
        <f>_xll.SNL.Clients.Office.Excel.Functions.SPG(A357, "RD_CREDIT_RATING_GLOBAL", "Issuer Credit Rating", "Local Currency LT|0")</f>
        <v>BBB+</v>
      </c>
      <c r="J357" s="9" t="str">
        <f>_xll.SNL.Clients.Office.Excel.Functions.SPG(A357, "RD_CWOL_GLOBAL", "Issuer Credit Rating", "Local Currency LT|0")</f>
        <v>Stable</v>
      </c>
      <c r="K357" s="9" t="str">
        <f>_xll.SNL.Clients.Office.Excel.Functions.SPG(A357, "RD_RATING_ACTION_GLOBAL", "Issuer Credit Rating", "Local Currency LT|0")</f>
        <v>CreditWatch/Outlook (03/07/2024)</v>
      </c>
      <c r="L357" s="10">
        <f>_xll.SNL.Clients.Office.Excel.Functions.SPG(A357, "RD_LAST_REVIEW_DATE_GLOBAL", "Issuer Credit Rating", "Local Currency LT")</f>
        <v>45560</v>
      </c>
      <c r="M357" s="10">
        <f>_xll.SNL.Clients.Office.Excel.Functions.SPG(A357, "RD_CREDIT_RATING_DATE_GLOBAL", "Issuer Credit Rating", "Local Currency LT|0")</f>
        <v>44509</v>
      </c>
      <c r="N357" s="10">
        <f>_xll.SNL.Clients.Office.Excel.Functions.SPG(A357, "RD_CREDIT_WATCH_OUTLOOK_DATE_GLOBAL", "Issuer Credit Rating", "Local Currency LT|0")</f>
        <v>45358</v>
      </c>
    </row>
    <row r="358" spans="1:14">
      <c r="A358" s="11" t="s">
        <v>362</v>
      </c>
      <c r="B358" s="9" t="str">
        <f>_xll.SNL.Clients.Office.Excel.Functions.SPG(A358, "IQ_SECTOR")</f>
        <v>Consumer Discretionary</v>
      </c>
      <c r="C358" s="9" t="str">
        <f>_xll.SNL.Clients.Office.Excel.Functions.SPG(A358, "IQ_INDUSTRY_GROUP")</f>
        <v>Consumer Discretionary Distribution and Retail</v>
      </c>
      <c r="D358" s="9" t="str">
        <f>_xll.SNL.Clients.Office.Excel.Functions.SPG(A358, "IQ_INDUSTRY")</f>
        <v>Distributors</v>
      </c>
      <c r="E358" s="9" t="str">
        <f>_xll.SNL.Clients.Office.Excel.Functions.SPG(A358, "IQ_PRIMARY_INDUSTRY")</f>
        <v>Distributors</v>
      </c>
      <c r="F358" s="9" t="str">
        <f>_xll.SNL.Clients.Office.Excel.Functions.SPG(A358, "NAICS_CODE", "Primary")</f>
        <v>423910 - Sporting and Recreational Goods and Supplies Merchant Wholesalers</v>
      </c>
      <c r="G358" s="9" t="str">
        <f>_xll.SNL.Clients.Office.Excel.Functions.SPG(A358, "SP_TOPICTAG")</f>
        <v>Fast-Moving Consumer Goods; Horticulture; Social Media Advertising; Ad Targeting; Brand Marketing</v>
      </c>
      <c r="H358" s="5">
        <f>_xll.SNL.Clients.Office.Excel.Functions.SPG(A358, "SP_PCT_SHARES_OWNED_ALL_INSTITUTIONS")</f>
        <v>100.08</v>
      </c>
      <c r="I358" s="9" t="str">
        <f>_xll.SNL.Clients.Office.Excel.Functions.SPG(A358, "RD_CREDIT_RATING_GLOBAL", "Issuer Credit Rating", "Local Currency LT|0")</f>
        <v/>
      </c>
      <c r="J358" s="9" t="str">
        <f>_xll.SNL.Clients.Office.Excel.Functions.SPG(A358, "RD_CWOL_GLOBAL", "Issuer Credit Rating", "Local Currency LT|0")</f>
        <v/>
      </c>
      <c r="K358" s="9" t="str">
        <f>_xll.SNL.Clients.Office.Excel.Functions.SPG(A358, "RD_RATING_ACTION_GLOBAL", "Issuer Credit Rating", "Local Currency LT|0")</f>
        <v/>
      </c>
      <c r="L358" s="10" t="str">
        <f>_xll.SNL.Clients.Office.Excel.Functions.SPG(A358, "RD_LAST_REVIEW_DATE_GLOBAL", "Issuer Credit Rating", "Local Currency LT")</f>
        <v/>
      </c>
      <c r="M358" s="10" t="str">
        <f>_xll.SNL.Clients.Office.Excel.Functions.SPG(A358, "RD_CREDIT_RATING_DATE_GLOBAL", "Issuer Credit Rating", "Local Currency LT|0")</f>
        <v/>
      </c>
      <c r="N358" s="10" t="str">
        <f>_xll.SNL.Clients.Office.Excel.Functions.SPG(A358, "RD_CREDIT_WATCH_OUTLOOK_DATE_GLOBAL", "Issuer Credit Rating", "Local Currency LT|0")</f>
        <v/>
      </c>
    </row>
    <row r="359" spans="1:14">
      <c r="A359" s="11" t="s">
        <v>363</v>
      </c>
      <c r="B359" s="9" t="str">
        <f>_xll.SNL.Clients.Office.Excel.Functions.SPG(A359, "IQ_SECTOR")</f>
        <v>Materials</v>
      </c>
      <c r="C359" s="9" t="str">
        <f>_xll.SNL.Clients.Office.Excel.Functions.SPG(A359, "IQ_INDUSTRY_GROUP")</f>
        <v>Materials</v>
      </c>
      <c r="D359" s="9" t="str">
        <f>_xll.SNL.Clients.Office.Excel.Functions.SPG(A359, "IQ_INDUSTRY")</f>
        <v>Chemicals</v>
      </c>
      <c r="E359" s="9" t="str">
        <f>_xll.SNL.Clients.Office.Excel.Functions.SPG(A359, "IQ_PRIMARY_INDUSTRY")</f>
        <v>Specialty Chemicals</v>
      </c>
      <c r="F359" s="9" t="str">
        <f>_xll.SNL.Clients.Office.Excel.Functions.SPG(A359, "NAICS_CODE", "Primary")</f>
        <v>325510 - Paint and Coating Manufacturing</v>
      </c>
      <c r="G359" s="9" t="str">
        <f>_xll.SNL.Clients.Office.Excel.Functions.SPG(A359, "SP_TOPICTAG")</f>
        <v>Passenger Aircraft Manufacturing</v>
      </c>
      <c r="H359" s="5">
        <f>_xll.SNL.Clients.Office.Excel.Functions.SPG(A359, "SP_PCT_SHARES_OWNED_ALL_INSTITUTIONS")</f>
        <v>85.31</v>
      </c>
      <c r="I359" s="9" t="str">
        <f>_xll.SNL.Clients.Office.Excel.Functions.SPG(A359, "RD_CREDIT_RATING_GLOBAL", "Issuer Credit Rating", "Local Currency LT|0")</f>
        <v>BBB+</v>
      </c>
      <c r="J359" s="9" t="str">
        <f>_xll.SNL.Clients.Office.Excel.Functions.SPG(A359, "RD_CWOL_GLOBAL", "Issuer Credit Rating", "Local Currency LT|0")</f>
        <v>Stable</v>
      </c>
      <c r="K359" s="9" t="str">
        <f>_xll.SNL.Clients.Office.Excel.Functions.SPG(A359, "RD_RATING_ACTION_GLOBAL", "Issuer Credit Rating", "Local Currency LT|0")</f>
        <v>CreditWatch/Outlook (11/06/2023)</v>
      </c>
      <c r="L359" s="10">
        <f>_xll.SNL.Clients.Office.Excel.Functions.SPG(A359, "RD_LAST_REVIEW_DATE_GLOBAL", "Issuer Credit Rating", "Local Currency LT")</f>
        <v>45618</v>
      </c>
      <c r="M359" s="10">
        <f>_xll.SNL.Clients.Office.Excel.Functions.SPG(A359, "RD_CREDIT_RATING_DATE_GLOBAL", "Issuer Credit Rating", "Local Currency LT|0")</f>
        <v>43914</v>
      </c>
      <c r="N359" s="10">
        <f>_xll.SNL.Clients.Office.Excel.Functions.SPG(A359, "RD_CREDIT_WATCH_OUTLOOK_DATE_GLOBAL", "Issuer Credit Rating", "Local Currency LT|0")</f>
        <v>45236</v>
      </c>
    </row>
    <row r="360" spans="1:14">
      <c r="A360" s="11" t="s">
        <v>364</v>
      </c>
      <c r="B360" s="9" t="str">
        <f>_xll.SNL.Clients.Office.Excel.Functions.SPG(A360, "IQ_SECTOR")</f>
        <v>Utilities</v>
      </c>
      <c r="C360" s="9" t="str">
        <f>_xll.SNL.Clients.Office.Excel.Functions.SPG(A360, "IQ_INDUSTRY_GROUP")</f>
        <v>Utilities</v>
      </c>
      <c r="D360" s="9" t="str">
        <f>_xll.SNL.Clients.Office.Excel.Functions.SPG(A360, "IQ_INDUSTRY")</f>
        <v>Electric Utilities</v>
      </c>
      <c r="E360" s="9" t="str">
        <f>_xll.SNL.Clients.Office.Excel.Functions.SPG(A360, "IQ_PRIMARY_INDUSTRY")</f>
        <v>Electric Utilities</v>
      </c>
      <c r="F360" s="9" t="str">
        <f>_xll.SNL.Clients.Office.Excel.Functions.SPG(A360, "NAICS_CODE", "Primary")</f>
        <v>2211 - Electric Power Generation, Transmission and Distribution</v>
      </c>
      <c r="G360" s="9" t="str">
        <f>_xll.SNL.Clients.Office.Excel.Functions.SPG(A360, "SP_TOPICTAG")</f>
        <v>Clean Energy; Energy Efficiency; Energy Management; Energy Storage; Power Grid; Utility Scale Solar</v>
      </c>
      <c r="H360" s="5">
        <f>_xll.SNL.Clients.Office.Excel.Functions.SPG(A360, "SP_PCT_SHARES_OWNED_ALL_INSTITUTIONS")</f>
        <v>79.319999999999993</v>
      </c>
      <c r="I360" s="9" t="str">
        <f>_xll.SNL.Clients.Office.Excel.Functions.SPG(A360, "RD_CREDIT_RATING_GLOBAL", "Issuer Credit Rating", "Local Currency LT|0")</f>
        <v>A-</v>
      </c>
      <c r="J360" s="9" t="str">
        <f>_xll.SNL.Clients.Office.Excel.Functions.SPG(A360, "RD_CWOL_GLOBAL", "Issuer Credit Rating", "Local Currency LT|0")</f>
        <v>Stable</v>
      </c>
      <c r="K360" s="9" t="str">
        <f>_xll.SNL.Clients.Office.Excel.Functions.SPG(A360, "RD_RATING_ACTION_GLOBAL", "Issuer Credit Rating", "Local Currency LT|0")</f>
        <v>Upgrade | CreditWatch/Outlook (06/01/2015)</v>
      </c>
      <c r="L360" s="10">
        <f>_xll.SNL.Clients.Office.Excel.Functions.SPG(A360, "RD_LAST_REVIEW_DATE_GLOBAL", "Issuer Credit Rating", "Local Currency LT")</f>
        <v>45531</v>
      </c>
      <c r="M360" s="10">
        <f>_xll.SNL.Clients.Office.Excel.Functions.SPG(A360, "RD_CREDIT_RATING_DATE_GLOBAL", "Issuer Credit Rating", "Local Currency LT|0")</f>
        <v>42156</v>
      </c>
      <c r="N360" s="10">
        <f>_xll.SNL.Clients.Office.Excel.Functions.SPG(A360, "RD_CREDIT_WATCH_OUTLOOK_DATE_GLOBAL", "Issuer Credit Rating", "Local Currency LT|0")</f>
        <v>42156</v>
      </c>
    </row>
    <row r="361" spans="1:14">
      <c r="A361" s="11" t="s">
        <v>365</v>
      </c>
      <c r="B361" s="9" t="str">
        <f>_xll.SNL.Clients.Office.Excel.Functions.SPG(A361, "IQ_SECTOR")</f>
        <v>Financials</v>
      </c>
      <c r="C361" s="9" t="str">
        <f>_xll.SNL.Clients.Office.Excel.Functions.SPG(A361, "IQ_INDUSTRY_GROUP")</f>
        <v>Insurance</v>
      </c>
      <c r="D361" s="9" t="str">
        <f>_xll.SNL.Clients.Office.Excel.Functions.SPG(A361, "IQ_INDUSTRY")</f>
        <v>Insurance</v>
      </c>
      <c r="E361" s="9" t="str">
        <f>_xll.SNL.Clients.Office.Excel.Functions.SPG(A361, "IQ_PRIMARY_INDUSTRY")</f>
        <v>Life and Health Insurance</v>
      </c>
      <c r="F361" s="9" t="str">
        <f>_xll.SNL.Clients.Office.Excel.Functions.SPG(A361, "NAICS_CODE", "Primary")</f>
        <v>524113 - Direct Life Insurance Carriers</v>
      </c>
      <c r="G361" s="9" t="str">
        <f>_xll.SNL.Clients.Office.Excel.Functions.SPG(A361, "SP_TOPICTAG")</f>
        <v>Employee Benefits; Digital Brokerage; Income Share Agreements; End-of-Life Planning</v>
      </c>
      <c r="H361" s="5">
        <f>_xll.SNL.Clients.Office.Excel.Functions.SPG(A361, "SP_PCT_SHARES_OWNED_ALL_INSTITUTIONS")</f>
        <v>73.42</v>
      </c>
      <c r="I361" s="9" t="str">
        <f>_xll.SNL.Clients.Office.Excel.Functions.SPG(A361, "RD_CREDIT_RATING_GLOBAL", "Issuer Credit Rating", "Local Currency LT|0")</f>
        <v>A-</v>
      </c>
      <c r="J361" s="9" t="str">
        <f>_xll.SNL.Clients.Office.Excel.Functions.SPG(A361, "RD_CWOL_GLOBAL", "Issuer Credit Rating", "Local Currency LT|0")</f>
        <v>Stable</v>
      </c>
      <c r="K361" s="9" t="str">
        <f>_xll.SNL.Clients.Office.Excel.Functions.SPG(A361, "RD_RATING_ACTION_GLOBAL", "Issuer Credit Rating", "Local Currency LT|0")</f>
        <v>CreditWatch/Outlook (06/28/2021)</v>
      </c>
      <c r="L361" s="10">
        <f>_xll.SNL.Clients.Office.Excel.Functions.SPG(A361, "RD_LAST_REVIEW_DATE_GLOBAL", "Issuer Credit Rating", "Local Currency LT")</f>
        <v>45411</v>
      </c>
      <c r="M361" s="10">
        <f>_xll.SNL.Clients.Office.Excel.Functions.SPG(A361, "RD_CREDIT_RATING_DATE_GLOBAL", "Issuer Credit Rating", "Local Currency LT|0")</f>
        <v>43207</v>
      </c>
      <c r="N361" s="10">
        <f>_xll.SNL.Clients.Office.Excel.Functions.SPG(A361, "RD_CREDIT_WATCH_OUTLOOK_DATE_GLOBAL", "Issuer Credit Rating", "Local Currency LT|0")</f>
        <v>44375</v>
      </c>
    </row>
    <row r="362" spans="1:14">
      <c r="A362" s="11" t="s">
        <v>366</v>
      </c>
      <c r="B362" s="9" t="str">
        <f>_xll.SNL.Clients.Office.Excel.Functions.SPG(A362, "IQ_SECTOR")</f>
        <v>Real Estate</v>
      </c>
      <c r="C362" s="9" t="str">
        <f>_xll.SNL.Clients.Office.Excel.Functions.SPG(A362, "IQ_INDUSTRY_GROUP")</f>
        <v>Equity Real Estate Investment Trusts (REITs)</v>
      </c>
      <c r="D362" s="9" t="str">
        <f>_xll.SNL.Clients.Office.Excel.Functions.SPG(A362, "IQ_INDUSTRY")</f>
        <v>Industrial REITs</v>
      </c>
      <c r="E362" s="9" t="str">
        <f>_xll.SNL.Clients.Office.Excel.Functions.SPG(A362, "IQ_PRIMARY_INDUSTRY")</f>
        <v>Industrial REITs</v>
      </c>
      <c r="F362" s="9" t="str">
        <f>_xll.SNL.Clients.Office.Excel.Functions.SPG(A362, "NAICS_CODE", "Primary")</f>
        <v>531110 - Lessors of Residential Buildings and Dwellings</v>
      </c>
      <c r="G362" s="9" t="str">
        <f>_xll.SNL.Clients.Office.Excel.Functions.SPG(A362, "SP_TOPICTAG")</f>
        <v>Utility Scale Solar</v>
      </c>
      <c r="H362" s="5">
        <f>_xll.SNL.Clients.Office.Excel.Functions.SPG(A362, "SP_PCT_SHARES_OWNED_ALL_INSTITUTIONS")</f>
        <v>94.47</v>
      </c>
      <c r="I362" s="9" t="str">
        <f>_xll.SNL.Clients.Office.Excel.Functions.SPG(A362, "RD_CREDIT_RATING_GLOBAL", "Issuer Credit Rating", "Local Currency LT|0")</f>
        <v>A</v>
      </c>
      <c r="J362" s="9" t="str">
        <f>_xll.SNL.Clients.Office.Excel.Functions.SPG(A362, "RD_CWOL_GLOBAL", "Issuer Credit Rating", "Local Currency LT|0")</f>
        <v>Stable</v>
      </c>
      <c r="K362" s="9" t="str">
        <f>_xll.SNL.Clients.Office.Excel.Functions.SPG(A362, "RD_RATING_ACTION_GLOBAL", "Issuer Credit Rating", "Local Currency LT|0")</f>
        <v>Upgrade | CreditWatch/Outlook (08/02/2022)</v>
      </c>
      <c r="L362" s="10">
        <f>_xll.SNL.Clients.Office.Excel.Functions.SPG(A362, "RD_LAST_REVIEW_DATE_GLOBAL", "Issuer Credit Rating", "Local Currency LT")</f>
        <v>45371</v>
      </c>
      <c r="M362" s="10">
        <f>_xll.SNL.Clients.Office.Excel.Functions.SPG(A362, "RD_CREDIT_RATING_DATE_GLOBAL", "Issuer Credit Rating", "Local Currency LT|0")</f>
        <v>44775</v>
      </c>
      <c r="N362" s="10">
        <f>_xll.SNL.Clients.Office.Excel.Functions.SPG(A362, "RD_CREDIT_WATCH_OUTLOOK_DATE_GLOBAL", "Issuer Credit Rating", "Local Currency LT|0")</f>
        <v>44775</v>
      </c>
    </row>
    <row r="363" spans="1:14">
      <c r="A363" s="11" t="s">
        <v>367</v>
      </c>
      <c r="B363" s="9" t="str">
        <f>_xll.SNL.Clients.Office.Excel.Functions.SPG(A363, "IQ_SECTOR")</f>
        <v>Financials</v>
      </c>
      <c r="C363" s="9" t="str">
        <f>_xll.SNL.Clients.Office.Excel.Functions.SPG(A363, "IQ_INDUSTRY_GROUP")</f>
        <v>Insurance</v>
      </c>
      <c r="D363" s="9" t="str">
        <f>_xll.SNL.Clients.Office.Excel.Functions.SPG(A363, "IQ_INDUSTRY")</f>
        <v>Insurance</v>
      </c>
      <c r="E363" s="9" t="str">
        <f>_xll.SNL.Clients.Office.Excel.Functions.SPG(A363, "IQ_PRIMARY_INDUSTRY")</f>
        <v>Life and Health Insurance</v>
      </c>
      <c r="F363" s="9" t="str">
        <f>_xll.SNL.Clients.Office.Excel.Functions.SPG(A363, "NAICS_CODE", "Primary")</f>
        <v>524113 - Direct Life Insurance Carriers</v>
      </c>
      <c r="G363" s="9" t="str">
        <f>_xll.SNL.Clients.Office.Excel.Functions.SPG(A363, "SP_TOPICTAG")</f>
        <v>Text Analytics; Employee Benefits; Digital Brokerage</v>
      </c>
      <c r="H363" s="5">
        <f>_xll.SNL.Clients.Office.Excel.Functions.SPG(A363, "SP_PCT_SHARES_OWNED_ALL_INSTITUTIONS")</f>
        <v>59.92</v>
      </c>
      <c r="I363" s="9" t="str">
        <f>_xll.SNL.Clients.Office.Excel.Functions.SPG(A363, "RD_CREDIT_RATING_GLOBAL", "Issuer Credit Rating", "Local Currency LT|0")</f>
        <v>A</v>
      </c>
      <c r="J363" s="9" t="str">
        <f>_xll.SNL.Clients.Office.Excel.Functions.SPG(A363, "RD_CWOL_GLOBAL", "Issuer Credit Rating", "Local Currency LT|0")</f>
        <v>Stable</v>
      </c>
      <c r="K363" s="9" t="str">
        <f>_xll.SNL.Clients.Office.Excel.Functions.SPG(A363, "RD_RATING_ACTION_GLOBAL", "Issuer Credit Rating", "Local Currency LT|0")</f>
        <v>CreditWatch/Outlook (02/16/2024)</v>
      </c>
      <c r="L363" s="10">
        <f>_xll.SNL.Clients.Office.Excel.Functions.SPG(A363, "RD_LAST_REVIEW_DATE_GLOBAL", "Issuer Credit Rating", "Local Currency LT")</f>
        <v>45620</v>
      </c>
      <c r="M363" s="10">
        <f>_xll.SNL.Clients.Office.Excel.Functions.SPG(A363, "RD_CREDIT_RATING_DATE_GLOBAL", "Issuer Credit Rating", "Local Currency LT|0")</f>
        <v>39861</v>
      </c>
      <c r="N363" s="10">
        <f>_xll.SNL.Clients.Office.Excel.Functions.SPG(A363, "RD_CREDIT_WATCH_OUTLOOK_DATE_GLOBAL", "Issuer Credit Rating", "Local Currency LT|0")</f>
        <v>45338</v>
      </c>
    </row>
    <row r="364" spans="1:14">
      <c r="A364" s="11" t="s">
        <v>368</v>
      </c>
      <c r="B364" s="9" t="str">
        <f>_xll.SNL.Clients.Office.Excel.Functions.SPG(A364, "IQ_SECTOR")</f>
        <v>Information Technology</v>
      </c>
      <c r="C364" s="9" t="str">
        <f>_xll.SNL.Clients.Office.Excel.Functions.SPG(A364, "IQ_INDUSTRY_GROUP")</f>
        <v>Software and Services</v>
      </c>
      <c r="D364" s="9" t="str">
        <f>_xll.SNL.Clients.Office.Excel.Functions.SPG(A364, "IQ_INDUSTRY")</f>
        <v>Software</v>
      </c>
      <c r="E364" s="9" t="str">
        <f>_xll.SNL.Clients.Office.Excel.Functions.SPG(A364, "IQ_PRIMARY_INDUSTRY")</f>
        <v>Application Software</v>
      </c>
      <c r="F364" s="9" t="str">
        <f>_xll.SNL.Clients.Office.Excel.Functions.SPG(A364, "NAICS_CODE", "Primary")</f>
        <v>513210 - Software Publishers</v>
      </c>
      <c r="G364" s="9" t="str">
        <f>_xll.SNL.Clients.Office.Excel.Functions.SPG(A364, "SP_TOPICTAG")</f>
        <v>Software Development; Cloud Management; Machine Learning; Cloud Infrastructure; Cloud Storage; Process Automation; Artificial Intelligence</v>
      </c>
      <c r="H364" s="5">
        <f>_xll.SNL.Clients.Office.Excel.Functions.SPG(A364, "SP_PCT_SHARES_OWNED_ALL_INSTITUTIONS")</f>
        <v>97.75</v>
      </c>
      <c r="I364" s="9" t="str">
        <f>_xll.SNL.Clients.Office.Excel.Functions.SPG(A364, "RD_CREDIT_RATING_GLOBAL", "Issuer Credit Rating", "Local Currency LT|0")</f>
        <v>BB+</v>
      </c>
      <c r="J364" s="9" t="str">
        <f>_xll.SNL.Clients.Office.Excel.Functions.SPG(A364, "RD_CWOL_GLOBAL", "Issuer Credit Rating", "Local Currency LT|0")</f>
        <v>Stable</v>
      </c>
      <c r="K364" s="9" t="str">
        <f>_xll.SNL.Clients.Office.Excel.Functions.SPG(A364, "RD_RATING_ACTION_GLOBAL", "Issuer Credit Rating", "Local Currency LT|0")</f>
        <v>Upgrade | CreditWatch/Outlook (12/04/2020)</v>
      </c>
      <c r="L364" s="10">
        <f>_xll.SNL.Clients.Office.Excel.Functions.SPG(A364, "RD_LAST_REVIEW_DATE_GLOBAL", "Issuer Credit Rating", "Local Currency LT")</f>
        <v>45400</v>
      </c>
      <c r="M364" s="10">
        <f>_xll.SNL.Clients.Office.Excel.Functions.SPG(A364, "RD_CREDIT_RATING_DATE_GLOBAL", "Issuer Credit Rating", "Local Currency LT|0")</f>
        <v>44169</v>
      </c>
      <c r="N364" s="10">
        <f>_xll.SNL.Clients.Office.Excel.Functions.SPG(A364, "RD_CREDIT_WATCH_OUTLOOK_DATE_GLOBAL", "Issuer Credit Rating", "Local Currency LT|0")</f>
        <v>44169</v>
      </c>
    </row>
    <row r="365" spans="1:14">
      <c r="A365" s="11" t="s">
        <v>369</v>
      </c>
      <c r="B365" s="9" t="str">
        <f>_xll.SNL.Clients.Office.Excel.Functions.SPG(A365, "IQ_SECTOR")</f>
        <v>Utilities</v>
      </c>
      <c r="C365" s="9" t="str">
        <f>_xll.SNL.Clients.Office.Excel.Functions.SPG(A365, "IQ_INDUSTRY_GROUP")</f>
        <v>Utilities</v>
      </c>
      <c r="D365" s="9" t="str">
        <f>_xll.SNL.Clients.Office.Excel.Functions.SPG(A365, "IQ_INDUSTRY")</f>
        <v>Multi-Utilities</v>
      </c>
      <c r="E365" s="9" t="str">
        <f>_xll.SNL.Clients.Office.Excel.Functions.SPG(A365, "IQ_PRIMARY_INDUSTRY")</f>
        <v>Multi-Utilities</v>
      </c>
      <c r="F365" s="9" t="str">
        <f>_xll.SNL.Clients.Office.Excel.Functions.SPG(A365, "NAICS_CODE", "Primary")</f>
        <v>2211 - Electric Power Generation, Transmission and Distribution</v>
      </c>
      <c r="G365" s="9" t="str">
        <f>_xll.SNL.Clients.Office.Excel.Functions.SPG(A365, "SP_TOPICTAG")</f>
        <v>Clean Energy; Energy Efficiency; Energy Management; Energy Storage; Fuel Cells; Smart Energy; Power Grid; Utility Scale Solar</v>
      </c>
      <c r="H365" s="5">
        <f>_xll.SNL.Clients.Office.Excel.Functions.SPG(A365, "SP_PCT_SHARES_OWNED_ALL_INSTITUTIONS")</f>
        <v>76.959999999999994</v>
      </c>
      <c r="I365" s="9" t="str">
        <f>_xll.SNL.Clients.Office.Excel.Functions.SPG(A365, "RD_CREDIT_RATING_GLOBAL", "Issuer Credit Rating", "Local Currency LT|0")</f>
        <v>BBB+</v>
      </c>
      <c r="J365" s="9" t="str">
        <f>_xll.SNL.Clients.Office.Excel.Functions.SPG(A365, "RD_CWOL_GLOBAL", "Issuer Credit Rating", "Local Currency LT|0")</f>
        <v>Stable</v>
      </c>
      <c r="K365" s="9" t="str">
        <f>_xll.SNL.Clients.Office.Excel.Functions.SPG(A365, "RD_RATING_ACTION_GLOBAL", "Issuer Credit Rating", "Local Currency LT|0")</f>
        <v>CreditWatch/Outlook (05/05/2015)</v>
      </c>
      <c r="L365" s="10">
        <f>_xll.SNL.Clients.Office.Excel.Functions.SPG(A365, "RD_LAST_REVIEW_DATE_GLOBAL", "Issuer Credit Rating", "Local Currency LT")</f>
        <v>45400</v>
      </c>
      <c r="M365" s="10">
        <f>_xll.SNL.Clients.Office.Excel.Functions.SPG(A365, "RD_CREDIT_RATING_DATE_GLOBAL", "Issuer Credit Rating", "Local Currency LT|0")</f>
        <v>41387</v>
      </c>
      <c r="N365" s="10">
        <f>_xll.SNL.Clients.Office.Excel.Functions.SPG(A365, "RD_CREDIT_WATCH_OUTLOOK_DATE_GLOBAL", "Issuer Credit Rating", "Local Currency LT|0")</f>
        <v>42129</v>
      </c>
    </row>
    <row r="366" spans="1:14">
      <c r="A366" s="11" t="s">
        <v>370</v>
      </c>
      <c r="B366" s="9" t="str">
        <f>_xll.SNL.Clients.Office.Excel.Functions.SPG(A366, "IQ_SECTOR")</f>
        <v>Real Estate</v>
      </c>
      <c r="C366" s="9" t="str">
        <f>_xll.SNL.Clients.Office.Excel.Functions.SPG(A366, "IQ_INDUSTRY_GROUP")</f>
        <v>Equity Real Estate Investment Trusts (REITs)</v>
      </c>
      <c r="D366" s="9" t="str">
        <f>_xll.SNL.Clients.Office.Excel.Functions.SPG(A366, "IQ_INDUSTRY")</f>
        <v>Specialized REITs</v>
      </c>
      <c r="E366" s="9" t="str">
        <f>_xll.SNL.Clients.Office.Excel.Functions.SPG(A366, "IQ_PRIMARY_INDUSTRY")</f>
        <v>Self-Storage REITs</v>
      </c>
      <c r="F366" s="9" t="str">
        <f>_xll.SNL.Clients.Office.Excel.Functions.SPG(A366, "NAICS_CODE", "Primary")</f>
        <v>531110 - Lessors of Residential Buildings and Dwellings</v>
      </c>
      <c r="G366" s="9" t="str">
        <f>_xll.SNL.Clients.Office.Excel.Functions.SPG(A366, "SP_TOPICTAG")</f>
        <v/>
      </c>
      <c r="H366" s="5">
        <f>_xll.SNL.Clients.Office.Excel.Functions.SPG(A366, "SP_PCT_SHARES_OWNED_ALL_INSTITUTIONS")</f>
        <v>82.49</v>
      </c>
      <c r="I366" s="9" t="str">
        <f>_xll.SNL.Clients.Office.Excel.Functions.SPG(A366, "RD_CREDIT_RATING_GLOBAL", "Issuer Credit Rating", "Local Currency LT|0")</f>
        <v>A</v>
      </c>
      <c r="J366" s="9" t="str">
        <f>_xll.SNL.Clients.Office.Excel.Functions.SPG(A366, "RD_CWOL_GLOBAL", "Issuer Credit Rating", "Local Currency LT|0")</f>
        <v>Stable</v>
      </c>
      <c r="K366" s="9" t="str">
        <f>_xll.SNL.Clients.Office.Excel.Functions.SPG(A366, "RD_RATING_ACTION_GLOBAL", "Issuer Credit Rating", "Local Currency LT|0")</f>
        <v>Upgrade | CreditWatch/Outlook (12/10/2010)</v>
      </c>
      <c r="L366" s="10">
        <f>_xll.SNL.Clients.Office.Excel.Functions.SPG(A366, "RD_LAST_REVIEW_DATE_GLOBAL", "Issuer Credit Rating", "Local Currency LT")</f>
        <v>45538</v>
      </c>
      <c r="M366" s="10">
        <f>_xll.SNL.Clients.Office.Excel.Functions.SPG(A366, "RD_CREDIT_RATING_DATE_GLOBAL", "Issuer Credit Rating", "Local Currency LT|0")</f>
        <v>40522</v>
      </c>
      <c r="N366" s="10">
        <f>_xll.SNL.Clients.Office.Excel.Functions.SPG(A366, "RD_CREDIT_WATCH_OUTLOOK_DATE_GLOBAL", "Issuer Credit Rating", "Local Currency LT|0")</f>
        <v>40522</v>
      </c>
    </row>
    <row r="367" spans="1:14">
      <c r="A367" s="11" t="s">
        <v>371</v>
      </c>
      <c r="B367" s="9" t="str">
        <f>_xll.SNL.Clients.Office.Excel.Functions.SPG(A367, "IQ_SECTOR")</f>
        <v>Consumer Discretionary</v>
      </c>
      <c r="C367" s="9" t="str">
        <f>_xll.SNL.Clients.Office.Excel.Functions.SPG(A367, "IQ_INDUSTRY_GROUP")</f>
        <v>Consumer Durables and Apparel</v>
      </c>
      <c r="D367" s="9" t="str">
        <f>_xll.SNL.Clients.Office.Excel.Functions.SPG(A367, "IQ_INDUSTRY")</f>
        <v>Household Durables</v>
      </c>
      <c r="E367" s="9" t="str">
        <f>_xll.SNL.Clients.Office.Excel.Functions.SPG(A367, "IQ_PRIMARY_INDUSTRY")</f>
        <v>Homebuilding</v>
      </c>
      <c r="F367" s="9" t="str">
        <f>_xll.SNL.Clients.Office.Excel.Functions.SPG(A367, "NAICS_CODE", "Primary")</f>
        <v>23611 - Residential Building Construction</v>
      </c>
      <c r="G367" s="9" t="str">
        <f>_xll.SNL.Clients.Office.Excel.Functions.SPG(A367, "SP_TOPICTAG")</f>
        <v>Home Improvement</v>
      </c>
      <c r="H367" s="5">
        <f>_xll.SNL.Clients.Office.Excel.Functions.SPG(A367, "SP_PCT_SHARES_OWNED_ALL_INSTITUTIONS")</f>
        <v>94.67</v>
      </c>
      <c r="I367" s="9" t="str">
        <f>_xll.SNL.Clients.Office.Excel.Functions.SPG(A367, "RD_CREDIT_RATING_GLOBAL", "Issuer Credit Rating", "Local Currency LT|0")</f>
        <v>BBB</v>
      </c>
      <c r="J367" s="9" t="str">
        <f>_xll.SNL.Clients.Office.Excel.Functions.SPG(A367, "RD_CWOL_GLOBAL", "Issuer Credit Rating", "Local Currency LT|0")</f>
        <v>Positive</v>
      </c>
      <c r="K367" s="9" t="str">
        <f>_xll.SNL.Clients.Office.Excel.Functions.SPG(A367, "RD_RATING_ACTION_GLOBAL", "Issuer Credit Rating", "Local Currency LT|0")</f>
        <v>CreditWatch/Outlook (08/26/2024)</v>
      </c>
      <c r="L367" s="10">
        <f>_xll.SNL.Clients.Office.Excel.Functions.SPG(A367, "RD_LAST_REVIEW_DATE_GLOBAL", "Issuer Credit Rating", "Local Currency LT")</f>
        <v>45530</v>
      </c>
      <c r="M367" s="10">
        <f>_xll.SNL.Clients.Office.Excel.Functions.SPG(A367, "RD_CREDIT_RATING_DATE_GLOBAL", "Issuer Credit Rating", "Local Currency LT|0")</f>
        <v>45134</v>
      </c>
      <c r="N367" s="10">
        <f>_xll.SNL.Clients.Office.Excel.Functions.SPG(A367, "RD_CREDIT_WATCH_OUTLOOK_DATE_GLOBAL", "Issuer Credit Rating", "Local Currency LT|0")</f>
        <v>45530</v>
      </c>
    </row>
    <row r="368" spans="1:14">
      <c r="A368" s="11" t="s">
        <v>372</v>
      </c>
      <c r="B368" s="9" t="str">
        <f>_xll.SNL.Clients.Office.Excel.Functions.SPG(A368, "IQ_SECTOR")</f>
        <v>Information Technology</v>
      </c>
      <c r="C368" s="9" t="str">
        <f>_xll.SNL.Clients.Office.Excel.Functions.SPG(A368, "IQ_INDUSTRY_GROUP")</f>
        <v>Semiconductors and Semiconductor Equipment</v>
      </c>
      <c r="D368" s="9" t="str">
        <f>_xll.SNL.Clients.Office.Excel.Functions.SPG(A368, "IQ_INDUSTRY")</f>
        <v>Semiconductors and Semiconductor Equipment</v>
      </c>
      <c r="E368" s="9" t="str">
        <f>_xll.SNL.Clients.Office.Excel.Functions.SPG(A368, "IQ_PRIMARY_INDUSTRY")</f>
        <v>Semiconductors</v>
      </c>
      <c r="F368" s="9" t="str">
        <f>_xll.SNL.Clients.Office.Excel.Functions.SPG(A368, "NAICS_CODE", "Primary")</f>
        <v>334413 - Semiconductor and Related Device Manufacturing</v>
      </c>
      <c r="G368" s="9" t="str">
        <f>_xll.SNL.Clients.Office.Excel.Functions.SPG(A368, "SP_TOPICTAG")</f>
        <v>Computer Vision; GPS; Sensors; Smart Cities; Artificial Intelligence; 5G</v>
      </c>
      <c r="H368" s="5">
        <f>_xll.SNL.Clients.Office.Excel.Functions.SPG(A368, "SP_PCT_SHARES_OWNED_ALL_INSTITUTIONS")</f>
        <v>78.290000000000006</v>
      </c>
      <c r="I368" s="9" t="str">
        <f>_xll.SNL.Clients.Office.Excel.Functions.SPG(A368, "RD_CREDIT_RATING_GLOBAL", "Issuer Credit Rating", "Local Currency LT|0")</f>
        <v>A</v>
      </c>
      <c r="J368" s="9" t="str">
        <f>_xll.SNL.Clients.Office.Excel.Functions.SPG(A368, "RD_CWOL_GLOBAL", "Issuer Credit Rating", "Local Currency LT|0")</f>
        <v>Stable</v>
      </c>
      <c r="K368" s="9" t="str">
        <f>_xll.SNL.Clients.Office.Excel.Functions.SPG(A368, "RD_RATING_ACTION_GLOBAL", "Issuer Credit Rating", "Local Currency LT|0")</f>
        <v>Upgrade | CreditWatch/Outlook (12/09/2021)</v>
      </c>
      <c r="L368" s="10">
        <f>_xll.SNL.Clients.Office.Excel.Functions.SPG(A368, "RD_LAST_REVIEW_DATE_GLOBAL", "Issuer Credit Rating", "Local Currency LT")</f>
        <v>45359</v>
      </c>
      <c r="M368" s="10">
        <f>_xll.SNL.Clients.Office.Excel.Functions.SPG(A368, "RD_CREDIT_RATING_DATE_GLOBAL", "Issuer Credit Rating", "Local Currency LT|0")</f>
        <v>44539</v>
      </c>
      <c r="N368" s="10">
        <f>_xll.SNL.Clients.Office.Excel.Functions.SPG(A368, "RD_CREDIT_WATCH_OUTLOOK_DATE_GLOBAL", "Issuer Credit Rating", "Local Currency LT|0")</f>
        <v>44539</v>
      </c>
    </row>
    <row r="369" spans="1:14">
      <c r="A369" s="11" t="s">
        <v>373</v>
      </c>
      <c r="B369" s="9" t="str">
        <f>_xll.SNL.Clients.Office.Excel.Functions.SPG(A369, "IQ_SECTOR")</f>
        <v>Industrials</v>
      </c>
      <c r="C369" s="9" t="str">
        <f>_xll.SNL.Clients.Office.Excel.Functions.SPG(A369, "IQ_INDUSTRY_GROUP")</f>
        <v>Capital Goods</v>
      </c>
      <c r="D369" s="9" t="str">
        <f>_xll.SNL.Clients.Office.Excel.Functions.SPG(A369, "IQ_INDUSTRY")</f>
        <v>Construction and Engineering</v>
      </c>
      <c r="E369" s="9" t="str">
        <f>_xll.SNL.Clients.Office.Excel.Functions.SPG(A369, "IQ_PRIMARY_INDUSTRY")</f>
        <v>Construction and Engineering</v>
      </c>
      <c r="F369" s="9" t="str">
        <f>_xll.SNL.Clients.Office.Excel.Functions.SPG(A369, "NAICS_CODE", "Primary")</f>
        <v>238 - Specialty Trade Contractors</v>
      </c>
      <c r="G369" s="9" t="str">
        <f>_xll.SNL.Clients.Office.Excel.Functions.SPG(A369, "SP_TOPICTAG")</f>
        <v>Clean Energy; Energy Efficiency; Energy Management; Energy Storage; Environmental Engineering; Smart Energy; Utility Scale Solar</v>
      </c>
      <c r="H369" s="5">
        <f>_xll.SNL.Clients.Office.Excel.Functions.SPG(A369, "SP_PCT_SHARES_OWNED_ALL_INSTITUTIONS")</f>
        <v>92.32</v>
      </c>
      <c r="I369" s="9" t="str">
        <f>_xll.SNL.Clients.Office.Excel.Functions.SPG(A369, "RD_CREDIT_RATING_GLOBAL", "Issuer Credit Rating", "Local Currency LT|0")</f>
        <v>BBB-</v>
      </c>
      <c r="J369" s="9" t="str">
        <f>_xll.SNL.Clients.Office.Excel.Functions.SPG(A369, "RD_CWOL_GLOBAL", "Issuer Credit Rating", "Local Currency LT|0")</f>
        <v>Positive</v>
      </c>
      <c r="K369" s="9" t="str">
        <f>_xll.SNL.Clients.Office.Excel.Functions.SPG(A369, "RD_RATING_ACTION_GLOBAL", "Issuer Credit Rating", "Local Currency LT|0")</f>
        <v>CreditWatch/Outlook (05/21/2024)</v>
      </c>
      <c r="L369" s="10">
        <f>_xll.SNL.Clients.Office.Excel.Functions.SPG(A369, "RD_LAST_REVIEW_DATE_GLOBAL", "Issuer Credit Rating", "Local Currency LT")</f>
        <v>45447</v>
      </c>
      <c r="M369" s="10">
        <f>_xll.SNL.Clients.Office.Excel.Functions.SPG(A369, "RD_CREDIT_RATING_DATE_GLOBAL", "Issuer Credit Rating", "Local Currency LT|0")</f>
        <v>44088</v>
      </c>
      <c r="N369" s="10">
        <f>_xll.SNL.Clients.Office.Excel.Functions.SPG(A369, "RD_CREDIT_WATCH_OUTLOOK_DATE_GLOBAL", "Issuer Credit Rating", "Local Currency LT|0")</f>
        <v>45433</v>
      </c>
    </row>
    <row r="370" spans="1:14">
      <c r="A370" s="11" t="s">
        <v>374</v>
      </c>
      <c r="B370" s="9" t="str">
        <f>_xll.SNL.Clients.Office.Excel.Functions.SPG(A370, "IQ_SECTOR")</f>
        <v>Health Care</v>
      </c>
      <c r="C370" s="9" t="str">
        <f>_xll.SNL.Clients.Office.Excel.Functions.SPG(A370, "IQ_INDUSTRY_GROUP")</f>
        <v>Health Care Equipment and Services</v>
      </c>
      <c r="D370" s="9" t="str">
        <f>_xll.SNL.Clients.Office.Excel.Functions.SPG(A370, "IQ_INDUSTRY")</f>
        <v>Health Care Providers and Services</v>
      </c>
      <c r="E370" s="9" t="str">
        <f>_xll.SNL.Clients.Office.Excel.Functions.SPG(A370, "IQ_PRIMARY_INDUSTRY")</f>
        <v>Health Care Services</v>
      </c>
      <c r="F370" s="9" t="str">
        <f>_xll.SNL.Clients.Office.Excel.Functions.SPG(A370, "NAICS_CODE", "Primary")</f>
        <v>621511 - Medical Laboratories</v>
      </c>
      <c r="G370" s="9" t="str">
        <f>_xll.SNL.Clients.Office.Excel.Functions.SPG(A370, "SP_TOPICTAG")</f>
        <v>Health Diagnostics; MHealth; Chronic Diseases; Infectious Diseases; Neurology; Oncology</v>
      </c>
      <c r="H370" s="5">
        <f>_xll.SNL.Clients.Office.Excel.Functions.SPG(A370, "SP_PCT_SHARES_OWNED_ALL_INSTITUTIONS")</f>
        <v>90.97</v>
      </c>
      <c r="I370" s="9" t="str">
        <f>_xll.SNL.Clients.Office.Excel.Functions.SPG(A370, "RD_CREDIT_RATING_GLOBAL", "Issuer Credit Rating", "Local Currency LT|0")</f>
        <v>BBB+</v>
      </c>
      <c r="J370" s="9" t="str">
        <f>_xll.SNL.Clients.Office.Excel.Functions.SPG(A370, "RD_CWOL_GLOBAL", "Issuer Credit Rating", "Local Currency LT|0")</f>
        <v>Stable</v>
      </c>
      <c r="K370" s="9" t="str">
        <f>_xll.SNL.Clients.Office.Excel.Functions.SPG(A370, "RD_RATING_ACTION_GLOBAL", "Issuer Credit Rating", "Local Currency LT|0")</f>
        <v>CreditWatch/Outlook (04/30/2015)</v>
      </c>
      <c r="L370" s="10">
        <f>_xll.SNL.Clients.Office.Excel.Functions.SPG(A370, "RD_LAST_REVIEW_DATE_GLOBAL", "Issuer Credit Rating", "Local Currency LT")</f>
        <v>45461</v>
      </c>
      <c r="M370" s="10">
        <f>_xll.SNL.Clients.Office.Excel.Functions.SPG(A370, "RD_CREDIT_RATING_DATE_GLOBAL", "Issuer Credit Rating", "Local Currency LT|0")</f>
        <v>38649</v>
      </c>
      <c r="N370" s="10">
        <f>_xll.SNL.Clients.Office.Excel.Functions.SPG(A370, "RD_CREDIT_WATCH_OUTLOOK_DATE_GLOBAL", "Issuer Credit Rating", "Local Currency LT|0")</f>
        <v>42124</v>
      </c>
    </row>
    <row r="371" spans="1:14">
      <c r="A371" s="11" t="s">
        <v>375</v>
      </c>
      <c r="B371" s="9" t="str">
        <f>_xll.SNL.Clients.Office.Excel.Functions.SPG(A371, "IQ_SECTOR")</f>
        <v>Consumer Discretionary</v>
      </c>
      <c r="C371" s="9" t="str">
        <f>_xll.SNL.Clients.Office.Excel.Functions.SPG(A371, "IQ_INDUSTRY_GROUP")</f>
        <v>Consumer Durables and Apparel</v>
      </c>
      <c r="D371" s="9" t="str">
        <f>_xll.SNL.Clients.Office.Excel.Functions.SPG(A371, "IQ_INDUSTRY")</f>
        <v>Textiles, Apparel and Luxury Goods</v>
      </c>
      <c r="E371" s="9" t="str">
        <f>_xll.SNL.Clients.Office.Excel.Functions.SPG(A371, "IQ_PRIMARY_INDUSTRY")</f>
        <v>Apparel, Accessories and Luxury Goods</v>
      </c>
      <c r="F371" s="9" t="str">
        <f>_xll.SNL.Clients.Office.Excel.Functions.SPG(A371, "NAICS_CODE", "Primary")</f>
        <v>315 - Apparel Manufacturing</v>
      </c>
      <c r="G371" s="9" t="str">
        <f>_xll.SNL.Clients.Office.Excel.Functions.SPG(A371, "SP_TOPICTAG")</f>
        <v>Fast-Moving Consumer Goods; Lifestyle; Virtual Goods; Brand Marketing; Smart Clothing</v>
      </c>
      <c r="H371" s="5">
        <f>_xll.SNL.Clients.Office.Excel.Functions.SPG(A371, "SP_PCT_SHARES_OWNED_ALL_INSTITUTIONS")</f>
        <v>67.239999999999995</v>
      </c>
      <c r="I371" s="9" t="str">
        <f>_xll.SNL.Clients.Office.Excel.Functions.SPG(A371, "RD_CREDIT_RATING_GLOBAL", "Issuer Credit Rating", "Local Currency LT|0")</f>
        <v>A-</v>
      </c>
      <c r="J371" s="9" t="str">
        <f>_xll.SNL.Clients.Office.Excel.Functions.SPG(A371, "RD_CWOL_GLOBAL", "Issuer Credit Rating", "Local Currency LT|0")</f>
        <v>Stable</v>
      </c>
      <c r="K371" s="9" t="str">
        <f>_xll.SNL.Clients.Office.Excel.Functions.SPG(A371, "RD_RATING_ACTION_GLOBAL", "Issuer Credit Rating", "Local Currency LT|0")</f>
        <v>CreditWatch/Outlook (06/09/2022)</v>
      </c>
      <c r="L371" s="10">
        <f>_xll.SNL.Clients.Office.Excel.Functions.SPG(A371, "RD_LAST_REVIEW_DATE_GLOBAL", "Issuer Credit Rating", "Local Currency LT")</f>
        <v>45622</v>
      </c>
      <c r="M371" s="10">
        <f>_xll.SNL.Clients.Office.Excel.Functions.SPG(A371, "RD_CREDIT_RATING_DATE_GLOBAL", "Issuer Credit Rating", "Local Currency LT|0")</f>
        <v>42930</v>
      </c>
      <c r="N371" s="10">
        <f>_xll.SNL.Clients.Office.Excel.Functions.SPG(A371, "RD_CREDIT_WATCH_OUTLOOK_DATE_GLOBAL", "Issuer Credit Rating", "Local Currency LT|0")</f>
        <v>44721</v>
      </c>
    </row>
    <row r="372" spans="1:14">
      <c r="A372" s="11" t="s">
        <v>376</v>
      </c>
      <c r="B372" s="9" t="str">
        <f>_xll.SNL.Clients.Office.Excel.Functions.SPG(A372, "IQ_SECTOR")</f>
        <v>Financials</v>
      </c>
      <c r="C372" s="9" t="str">
        <f>_xll.SNL.Clients.Office.Excel.Functions.SPG(A372, "IQ_INDUSTRY_GROUP")</f>
        <v>Financial Services</v>
      </c>
      <c r="D372" s="9" t="str">
        <f>_xll.SNL.Clients.Office.Excel.Functions.SPG(A372, "IQ_INDUSTRY")</f>
        <v>Capital Markets</v>
      </c>
      <c r="E372" s="9" t="str">
        <f>_xll.SNL.Clients.Office.Excel.Functions.SPG(A372, "IQ_PRIMARY_INDUSTRY")</f>
        <v>Investment Banking and Brokerage</v>
      </c>
      <c r="F372" s="9" t="str">
        <f>_xll.SNL.Clients.Office.Excel.Functions.SPG(A372, "NAICS_CODE", "Primary")</f>
        <v>523150 - Investment Banking and Securities Intermediation</v>
      </c>
      <c r="G372" s="9" t="str">
        <f>_xll.SNL.Clients.Office.Excel.Functions.SPG(A372, "SP_TOPICTAG")</f>
        <v/>
      </c>
      <c r="H372" s="5">
        <f>_xll.SNL.Clients.Office.Excel.Functions.SPG(A372, "SP_PCT_SHARES_OWNED_ALL_INSTITUTIONS")</f>
        <v>77.91</v>
      </c>
      <c r="I372" s="9" t="str">
        <f>_xll.SNL.Clients.Office.Excel.Functions.SPG(A372, "RD_CREDIT_RATING_GLOBAL", "Issuer Credit Rating", "Local Currency LT|0")</f>
        <v>A-</v>
      </c>
      <c r="J372" s="9" t="str">
        <f>_xll.SNL.Clients.Office.Excel.Functions.SPG(A372, "RD_CWOL_GLOBAL", "Issuer Credit Rating", "Local Currency LT|0")</f>
        <v>Stable</v>
      </c>
      <c r="K372" s="9" t="str">
        <f>_xll.SNL.Clients.Office.Excel.Functions.SPG(A372, "RD_RATING_ACTION_GLOBAL", "Issuer Credit Rating", "Local Currency LT|0")</f>
        <v>Upgrade | CreditWatch/Outlook (02/13/2023)</v>
      </c>
      <c r="L372" s="10">
        <f>_xll.SNL.Clients.Office.Excel.Functions.SPG(A372, "RD_LAST_REVIEW_DATE_GLOBAL", "Issuer Credit Rating", "Local Currency LT")</f>
        <v>45691</v>
      </c>
      <c r="M372" s="10">
        <f>_xll.SNL.Clients.Office.Excel.Functions.SPG(A372, "RD_CREDIT_RATING_DATE_GLOBAL", "Issuer Credit Rating", "Local Currency LT|0")</f>
        <v>44970</v>
      </c>
      <c r="N372" s="10">
        <f>_xll.SNL.Clients.Office.Excel.Functions.SPG(A372, "RD_CREDIT_WATCH_OUTLOOK_DATE_GLOBAL", "Issuer Credit Rating", "Local Currency LT|0")</f>
        <v>44970</v>
      </c>
    </row>
    <row r="373" spans="1:14">
      <c r="A373" s="11" t="s">
        <v>377</v>
      </c>
      <c r="B373" s="9" t="str">
        <f>_xll.SNL.Clients.Office.Excel.Functions.SPG(A373, "IQ_SECTOR")</f>
        <v>Real Estate</v>
      </c>
      <c r="C373" s="9" t="str">
        <f>_xll.SNL.Clients.Office.Excel.Functions.SPG(A373, "IQ_INDUSTRY_GROUP")</f>
        <v>Equity Real Estate Investment Trusts (REITs)</v>
      </c>
      <c r="D373" s="9" t="str">
        <f>_xll.SNL.Clients.Office.Excel.Functions.SPG(A373, "IQ_INDUSTRY")</f>
        <v>Retail REITs</v>
      </c>
      <c r="E373" s="9" t="str">
        <f>_xll.SNL.Clients.Office.Excel.Functions.SPG(A373, "IQ_PRIMARY_INDUSTRY")</f>
        <v>Retail REITs</v>
      </c>
      <c r="F373" s="9" t="str">
        <f>_xll.SNL.Clients.Office.Excel.Functions.SPG(A373, "NAICS_CODE", "Primary")</f>
        <v>531312 - Nonresidential Property Managers</v>
      </c>
      <c r="G373" s="9" t="str">
        <f>_xll.SNL.Clients.Office.Excel.Functions.SPG(A373, "SP_TOPICTAG")</f>
        <v/>
      </c>
      <c r="H373" s="5">
        <f>_xll.SNL.Clients.Office.Excel.Functions.SPG(A373, "SP_PCT_SHARES_OWNED_ALL_INSTITUTIONS")</f>
        <v>80.06</v>
      </c>
      <c r="I373" s="9" t="str">
        <f>_xll.SNL.Clients.Office.Excel.Functions.SPG(A373, "RD_CREDIT_RATING_GLOBAL", "Issuer Credit Rating", "Local Currency LT|0")</f>
        <v>A-</v>
      </c>
      <c r="J373" s="9" t="str">
        <f>_xll.SNL.Clients.Office.Excel.Functions.SPG(A373, "RD_CWOL_GLOBAL", "Issuer Credit Rating", "Local Currency LT|0")</f>
        <v>Stable</v>
      </c>
      <c r="K373" s="9" t="str">
        <f>_xll.SNL.Clients.Office.Excel.Functions.SPG(A373, "RD_RATING_ACTION_GLOBAL", "Issuer Credit Rating", "Local Currency LT|0")</f>
        <v>Upgrade | CreditWatch/Outlook (08/16/2018)</v>
      </c>
      <c r="L373" s="10">
        <f>_xll.SNL.Clients.Office.Excel.Functions.SPG(A373, "RD_LAST_REVIEW_DATE_GLOBAL", "Issuer Credit Rating", "Local Currency LT")</f>
        <v>45464</v>
      </c>
      <c r="M373" s="10">
        <f>_xll.SNL.Clients.Office.Excel.Functions.SPG(A373, "RD_CREDIT_RATING_DATE_GLOBAL", "Issuer Credit Rating", "Local Currency LT|0")</f>
        <v>43328</v>
      </c>
      <c r="N373" s="10">
        <f>_xll.SNL.Clients.Office.Excel.Functions.SPG(A373, "RD_CREDIT_WATCH_OUTLOOK_DATE_GLOBAL", "Issuer Credit Rating", "Local Currency LT|0")</f>
        <v>43328</v>
      </c>
    </row>
    <row r="374" spans="1:14">
      <c r="A374" s="11" t="s">
        <v>378</v>
      </c>
      <c r="B374" s="9" t="str">
        <f>_xll.SNL.Clients.Office.Excel.Functions.SPG(A374, "IQ_SECTOR")</f>
        <v>Real Estate</v>
      </c>
      <c r="C374" s="9" t="str">
        <f>_xll.SNL.Clients.Office.Excel.Functions.SPG(A374, "IQ_INDUSTRY_GROUP")</f>
        <v>Equity Real Estate Investment Trusts (REITs)</v>
      </c>
      <c r="D374" s="9" t="str">
        <f>_xll.SNL.Clients.Office.Excel.Functions.SPG(A374, "IQ_INDUSTRY")</f>
        <v>Retail REITs</v>
      </c>
      <c r="E374" s="9" t="str">
        <f>_xll.SNL.Clients.Office.Excel.Functions.SPG(A374, "IQ_PRIMARY_INDUSTRY")</f>
        <v>Retail REITs</v>
      </c>
      <c r="F374" s="9" t="str">
        <f>_xll.SNL.Clients.Office.Excel.Functions.SPG(A374, "NAICS_CODE", "Primary")</f>
        <v>531110 - Lessors of Residential Buildings and Dwellings</v>
      </c>
      <c r="G374" s="9" t="str">
        <f>_xll.SNL.Clients.Office.Excel.Functions.SPG(A374, "SP_TOPICTAG")</f>
        <v/>
      </c>
      <c r="H374" s="5">
        <f>_xll.SNL.Clients.Office.Excel.Functions.SPG(A374, "SP_PCT_SHARES_OWNED_ALL_INSTITUTIONS")</f>
        <v>89.77</v>
      </c>
      <c r="I374" s="9" t="str">
        <f>_xll.SNL.Clients.Office.Excel.Functions.SPG(A374, "RD_CREDIT_RATING_GLOBAL", "Issuer Credit Rating", "Local Currency LT|0")</f>
        <v>BBB+</v>
      </c>
      <c r="J374" s="9" t="str">
        <f>_xll.SNL.Clients.Office.Excel.Functions.SPG(A374, "RD_CWOL_GLOBAL", "Issuer Credit Rating", "Local Currency LT|0")</f>
        <v>Positive</v>
      </c>
      <c r="K374" s="9" t="str">
        <f>_xll.SNL.Clients.Office.Excel.Functions.SPG(A374, "RD_RATING_ACTION_GLOBAL", "Issuer Credit Rating", "Local Currency LT|0")</f>
        <v>CreditWatch/Outlook (05/16/2024)</v>
      </c>
      <c r="L374" s="10">
        <f>_xll.SNL.Clients.Office.Excel.Functions.SPG(A374, "RD_LAST_REVIEW_DATE_GLOBAL", "Issuer Credit Rating", "Local Currency LT")</f>
        <v>45428</v>
      </c>
      <c r="M374" s="10">
        <f>_xll.SNL.Clients.Office.Excel.Functions.SPG(A374, "RD_CREDIT_RATING_DATE_GLOBAL", "Issuer Credit Rating", "Local Currency LT|0")</f>
        <v>42517</v>
      </c>
      <c r="N374" s="10">
        <f>_xll.SNL.Clients.Office.Excel.Functions.SPG(A374, "RD_CREDIT_WATCH_OUTLOOK_DATE_GLOBAL", "Issuer Credit Rating", "Local Currency LT|0")</f>
        <v>45428</v>
      </c>
    </row>
    <row r="375" spans="1:14">
      <c r="A375" s="11" t="s">
        <v>379</v>
      </c>
      <c r="B375" s="9" t="str">
        <f>_xll.SNL.Clients.Office.Excel.Functions.SPG(A375, "IQ_SECTOR")</f>
        <v>Health Care</v>
      </c>
      <c r="C375" s="9" t="str">
        <f>_xll.SNL.Clients.Office.Excel.Functions.SPG(A375, "IQ_INDUSTRY_GROUP")</f>
        <v>Pharmaceuticals, Biotechnology and Life Sciences</v>
      </c>
      <c r="D375" s="9" t="str">
        <f>_xll.SNL.Clients.Office.Excel.Functions.SPG(A375, "IQ_INDUSTRY")</f>
        <v>Biotechnology</v>
      </c>
      <c r="E375" s="9" t="str">
        <f>_xll.SNL.Clients.Office.Excel.Functions.SPG(A375, "IQ_PRIMARY_INDUSTRY")</f>
        <v>Biotechnology</v>
      </c>
      <c r="F375" s="9" t="str">
        <f>_xll.SNL.Clients.Office.Excel.Functions.SPG(A375, "NAICS_CODE", "Primary")</f>
        <v>325412 - Pharmaceutical Preparation Manufacturing</v>
      </c>
      <c r="G375" s="9" t="str">
        <f>_xll.SNL.Clients.Office.Excel.Functions.SPG(A375, "SP_TOPICTAG")</f>
        <v>Dermatology; Hematology; Infectious Diseases; Inflammation; Oncology; Ophthalmology</v>
      </c>
      <c r="H375" s="5">
        <f>_xll.SNL.Clients.Office.Excel.Functions.SPG(A375, "SP_PCT_SHARES_OWNED_ALL_INSTITUTIONS")</f>
        <v>89.6</v>
      </c>
      <c r="I375" s="9" t="str">
        <f>_xll.SNL.Clients.Office.Excel.Functions.SPG(A375, "RD_CREDIT_RATING_GLOBAL", "Issuer Credit Rating", "Local Currency LT|0")</f>
        <v>BBB+</v>
      </c>
      <c r="J375" s="9" t="str">
        <f>_xll.SNL.Clients.Office.Excel.Functions.SPG(A375, "RD_CWOL_GLOBAL", "Issuer Credit Rating", "Local Currency LT|0")</f>
        <v>Stable</v>
      </c>
      <c r="K375" s="9" t="str">
        <f>_xll.SNL.Clients.Office.Excel.Functions.SPG(A375, "RD_RATING_ACTION_GLOBAL", "Issuer Credit Rating", "Local Currency LT|0")</f>
        <v>New Rating | CreditWatch/Outlook (08/05/2020)</v>
      </c>
      <c r="L375" s="10">
        <f>_xll.SNL.Clients.Office.Excel.Functions.SPG(A375, "RD_LAST_REVIEW_DATE_GLOBAL", "Issuer Credit Rating", "Local Currency LT")</f>
        <v>45527</v>
      </c>
      <c r="M375" s="10">
        <f>_xll.SNL.Clients.Office.Excel.Functions.SPG(A375, "RD_CREDIT_RATING_DATE_GLOBAL", "Issuer Credit Rating", "Local Currency LT|0")</f>
        <v>44048</v>
      </c>
      <c r="N375" s="10">
        <f>_xll.SNL.Clients.Office.Excel.Functions.SPG(A375, "RD_CREDIT_WATCH_OUTLOOK_DATE_GLOBAL", "Issuer Credit Rating", "Local Currency LT|0")</f>
        <v>44048</v>
      </c>
    </row>
    <row r="376" spans="1:14">
      <c r="A376" s="11" t="s">
        <v>380</v>
      </c>
      <c r="B376" s="9" t="str">
        <f>_xll.SNL.Clients.Office.Excel.Functions.SPG(A376, "IQ_SECTOR")</f>
        <v>Financials</v>
      </c>
      <c r="C376" s="9" t="str">
        <f>_xll.SNL.Clients.Office.Excel.Functions.SPG(A376, "IQ_INDUSTRY_GROUP")</f>
        <v>Banks</v>
      </c>
      <c r="D376" s="9" t="str">
        <f>_xll.SNL.Clients.Office.Excel.Functions.SPG(A376, "IQ_INDUSTRY")</f>
        <v>Banks</v>
      </c>
      <c r="E376" s="9" t="str">
        <f>_xll.SNL.Clients.Office.Excel.Functions.SPG(A376, "IQ_PRIMARY_INDUSTRY")</f>
        <v>Regional Banks</v>
      </c>
      <c r="F376" s="9" t="str">
        <f>_xll.SNL.Clients.Office.Excel.Functions.SPG(A376, "NAICS_CODE", "Primary")</f>
        <v>522110 - Commercial Banking</v>
      </c>
      <c r="G376" s="9" t="str">
        <f>_xll.SNL.Clients.Office.Excel.Functions.SPG(A376, "SP_TOPICTAG")</f>
        <v>Consumer Lending; Digital Brokerage</v>
      </c>
      <c r="H376" s="5">
        <f>_xll.SNL.Clients.Office.Excel.Functions.SPG(A376, "SP_PCT_SHARES_OWNED_ALL_INSTITUTIONS")</f>
        <v>81.650000000000006</v>
      </c>
      <c r="I376" s="9" t="str">
        <f>_xll.SNL.Clients.Office.Excel.Functions.SPG(A376, "RD_CREDIT_RATING_GLOBAL", "Issuer Credit Rating", "Local Currency LT|0")</f>
        <v>BBB+</v>
      </c>
      <c r="J376" s="9" t="str">
        <f>_xll.SNL.Clients.Office.Excel.Functions.SPG(A376, "RD_CWOL_GLOBAL", "Issuer Credit Rating", "Local Currency LT|0")</f>
        <v>Stable</v>
      </c>
      <c r="K376" s="9" t="str">
        <f>_xll.SNL.Clients.Office.Excel.Functions.SPG(A376, "RD_RATING_ACTION_GLOBAL", "Issuer Credit Rating", "Local Currency LT|0")</f>
        <v>Upgrade | CreditWatch/Outlook (11/13/2017)</v>
      </c>
      <c r="L376" s="10">
        <f>_xll.SNL.Clients.Office.Excel.Functions.SPG(A376, "RD_LAST_REVIEW_DATE_GLOBAL", "Issuer Credit Rating", "Local Currency LT")</f>
        <v>45590</v>
      </c>
      <c r="M376" s="10">
        <f>_xll.SNL.Clients.Office.Excel.Functions.SPG(A376, "RD_CREDIT_RATING_DATE_GLOBAL", "Issuer Credit Rating", "Local Currency LT|0")</f>
        <v>43052</v>
      </c>
      <c r="N376" s="10">
        <f>_xll.SNL.Clients.Office.Excel.Functions.SPG(A376, "RD_CREDIT_WATCH_OUTLOOK_DATE_GLOBAL", "Issuer Credit Rating", "Local Currency LT|0")</f>
        <v>43052</v>
      </c>
    </row>
    <row r="377" spans="1:14">
      <c r="A377" s="11" t="s">
        <v>381</v>
      </c>
      <c r="B377" s="9" t="str">
        <f>_xll.SNL.Clients.Office.Excel.Functions.SPG(A377, "IQ_SECTOR")</f>
        <v>Industrials</v>
      </c>
      <c r="C377" s="9" t="str">
        <f>_xll.SNL.Clients.Office.Excel.Functions.SPG(A377, "IQ_INDUSTRY_GROUP")</f>
        <v>Commercial and Professional Services</v>
      </c>
      <c r="D377" s="9" t="str">
        <f>_xll.SNL.Clients.Office.Excel.Functions.SPG(A377, "IQ_INDUSTRY")</f>
        <v>Commercial Services and Supplies</v>
      </c>
      <c r="E377" s="9" t="str">
        <f>_xll.SNL.Clients.Office.Excel.Functions.SPG(A377, "IQ_PRIMARY_INDUSTRY")</f>
        <v>Environmental and Facilities Services</v>
      </c>
      <c r="F377" s="9" t="str">
        <f>_xll.SNL.Clients.Office.Excel.Functions.SPG(A377, "NAICS_CODE", "Primary")</f>
        <v>56211 - Waste Collection</v>
      </c>
      <c r="G377" s="9" t="str">
        <f>_xll.SNL.Clients.Office.Excel.Functions.SPG(A377, "SP_TOPICTAG")</f>
        <v>Environmental Consulting; Environmental Engineering; Disposal and Recycling; CleanTech; Pollution Control; Biofuel; Utility Scale Solar</v>
      </c>
      <c r="H377" s="5">
        <f>_xll.SNL.Clients.Office.Excel.Functions.SPG(A377, "SP_PCT_SHARES_OWNED_ALL_INSTITUTIONS")</f>
        <v>94.51</v>
      </c>
      <c r="I377" s="9" t="str">
        <f>_xll.SNL.Clients.Office.Excel.Functions.SPG(A377, "RD_CREDIT_RATING_GLOBAL", "Issuer Credit Rating", "Local Currency LT|0")</f>
        <v>BBB+</v>
      </c>
      <c r="J377" s="9" t="str">
        <f>_xll.SNL.Clients.Office.Excel.Functions.SPG(A377, "RD_CWOL_GLOBAL", "Issuer Credit Rating", "Local Currency LT|0")</f>
        <v>Stable</v>
      </c>
      <c r="K377" s="9" t="str">
        <f>_xll.SNL.Clients.Office.Excel.Functions.SPG(A377, "RD_RATING_ACTION_GLOBAL", "Issuer Credit Rating", "Local Currency LT|0")</f>
        <v>Upgrade | CreditWatch/Outlook (12/12/2013)</v>
      </c>
      <c r="L377" s="10">
        <f>_xll.SNL.Clients.Office.Excel.Functions.SPG(A377, "RD_LAST_REVIEW_DATE_GLOBAL", "Issuer Credit Rating", "Local Currency LT")</f>
        <v>45464</v>
      </c>
      <c r="M377" s="10">
        <f>_xll.SNL.Clients.Office.Excel.Functions.SPG(A377, "RD_CREDIT_RATING_DATE_GLOBAL", "Issuer Credit Rating", "Local Currency LT|0")</f>
        <v>41620</v>
      </c>
      <c r="N377" s="10">
        <f>_xll.SNL.Clients.Office.Excel.Functions.SPG(A377, "RD_CREDIT_WATCH_OUTLOOK_DATE_GLOBAL", "Issuer Credit Rating", "Local Currency LT|0")</f>
        <v>41620</v>
      </c>
    </row>
    <row r="378" spans="1:14">
      <c r="A378" s="11" t="s">
        <v>382</v>
      </c>
      <c r="B378" s="9" t="str">
        <f>_xll.SNL.Clients.Office.Excel.Functions.SPG(A378, "IQ_SECTOR")</f>
        <v>Health Care</v>
      </c>
      <c r="C378" s="9" t="str">
        <f>_xll.SNL.Clients.Office.Excel.Functions.SPG(A378, "IQ_INDUSTRY_GROUP")</f>
        <v>Health Care Equipment and Services</v>
      </c>
      <c r="D378" s="9" t="str">
        <f>_xll.SNL.Clients.Office.Excel.Functions.SPG(A378, "IQ_INDUSTRY")</f>
        <v>Health Care Equipment and Supplies</v>
      </c>
      <c r="E378" s="9" t="str">
        <f>_xll.SNL.Clients.Office.Excel.Functions.SPG(A378, "IQ_PRIMARY_INDUSTRY")</f>
        <v>Health Care Equipment</v>
      </c>
      <c r="F378" s="9" t="str">
        <f>_xll.SNL.Clients.Office.Excel.Functions.SPG(A378, "NAICS_CODE", "Primary")</f>
        <v>334510 - Electromedical and Electrotherapeutic Apparatus Manufacturing</v>
      </c>
      <c r="G378" s="9" t="str">
        <f>_xll.SNL.Clients.Office.Excel.Functions.SPG(A378, "SP_TOPICTAG")</f>
        <v>Health Diagnostics; MHealth; Sensors; Outpatient Care; Sleep Technology; Artificial Intelligence; Respiratory</v>
      </c>
      <c r="H378" s="5">
        <f>_xll.SNL.Clients.Office.Excel.Functions.SPG(A378, "SP_PCT_SHARES_OWNED_ALL_INSTITUTIONS")</f>
        <v>69.56</v>
      </c>
      <c r="I378" s="9" t="str">
        <f>_xll.SNL.Clients.Office.Excel.Functions.SPG(A378, "RD_CREDIT_RATING_GLOBAL", "Issuer Credit Rating", "Local Currency LT|0")</f>
        <v>NR</v>
      </c>
      <c r="J378" s="9" t="str">
        <f>_xll.SNL.Clients.Office.Excel.Functions.SPG(A378, "RD_CWOL_GLOBAL", "Issuer Credit Rating", "Local Currency LT|0")</f>
        <v>NR</v>
      </c>
      <c r="K378" s="9" t="str">
        <f>_xll.SNL.Clients.Office.Excel.Functions.SPG(A378, "RD_RATING_ACTION_GLOBAL", "Issuer Credit Rating", "Local Currency LT|0")</f>
        <v>Not Rated | CreditWatch/Outlook (06/20/2006)</v>
      </c>
      <c r="L378" s="10" t="str">
        <f>_xll.SNL.Clients.Office.Excel.Functions.SPG(A378, "RD_LAST_REVIEW_DATE_GLOBAL", "Issuer Credit Rating", "Local Currency LT")</f>
        <v/>
      </c>
      <c r="M378" s="10">
        <f>_xll.SNL.Clients.Office.Excel.Functions.SPG(A378, "RD_CREDIT_RATING_DATE_GLOBAL", "Issuer Credit Rating", "Local Currency LT|0")</f>
        <v>38888</v>
      </c>
      <c r="N378" s="10">
        <f>_xll.SNL.Clients.Office.Excel.Functions.SPG(A378, "RD_CREDIT_WATCH_OUTLOOK_DATE_GLOBAL", "Issuer Credit Rating", "Local Currency LT|0")</f>
        <v>38888</v>
      </c>
    </row>
    <row r="379" spans="1:14">
      <c r="A379" s="11" t="s">
        <v>383</v>
      </c>
      <c r="B379" s="9" t="str">
        <f>_xll.SNL.Clients.Office.Excel.Functions.SPG(A379, "IQ_SECTOR")</f>
        <v>Health Care</v>
      </c>
      <c r="C379" s="9" t="str">
        <f>_xll.SNL.Clients.Office.Excel.Functions.SPG(A379, "IQ_INDUSTRY_GROUP")</f>
        <v>Pharmaceuticals, Biotechnology and Life Sciences</v>
      </c>
      <c r="D379" s="9" t="str">
        <f>_xll.SNL.Clients.Office.Excel.Functions.SPG(A379, "IQ_INDUSTRY")</f>
        <v>Life Sciences Tools and Services</v>
      </c>
      <c r="E379" s="9" t="str">
        <f>_xll.SNL.Clients.Office.Excel.Functions.SPG(A379, "IQ_PRIMARY_INDUSTRY")</f>
        <v>Life Sciences Tools and Services</v>
      </c>
      <c r="F379" s="9" t="str">
        <f>_xll.SNL.Clients.Office.Excel.Functions.SPG(A379, "NAICS_CODE", "Primary")</f>
        <v>334516 - Analytical Laboratory Instrument Manufacturing</v>
      </c>
      <c r="G379" s="9" t="str">
        <f>_xll.SNL.Clients.Office.Excel.Functions.SPG(A379, "SP_TOPICTAG")</f>
        <v>Health Diagnostics; Neuroscience; Machine Learning; Genetics; Artificial Intelligence; Infectious Diseases</v>
      </c>
      <c r="H379" s="5">
        <f>_xll.SNL.Clients.Office.Excel.Functions.SPG(A379, "SP_PCT_SHARES_OWNED_ALL_INSTITUTIONS")</f>
        <v>91.59</v>
      </c>
      <c r="I379" s="9" t="str">
        <f>_xll.SNL.Clients.Office.Excel.Functions.SPG(A379, "RD_CREDIT_RATING_GLOBAL", "Issuer Credit Rating", "Local Currency LT|0")</f>
        <v>BBB</v>
      </c>
      <c r="J379" s="9" t="str">
        <f>_xll.SNL.Clients.Office.Excel.Functions.SPG(A379, "RD_CWOL_GLOBAL", "Issuer Credit Rating", "Local Currency LT|0")</f>
        <v>Negative</v>
      </c>
      <c r="K379" s="9" t="str">
        <f>_xll.SNL.Clients.Office.Excel.Functions.SPG(A379, "RD_RATING_ACTION_GLOBAL", "Issuer Credit Rating", "Local Currency LT|0")</f>
        <v>CreditWatch/Outlook (05/31/2024)</v>
      </c>
      <c r="L379" s="10">
        <f>_xll.SNL.Clients.Office.Excel.Functions.SPG(A379, "RD_LAST_REVIEW_DATE_GLOBAL", "Issuer Credit Rating", "Local Currency LT")</f>
        <v>45475</v>
      </c>
      <c r="M379" s="10">
        <f>_xll.SNL.Clients.Office.Excel.Functions.SPG(A379, "RD_CREDIT_RATING_DATE_GLOBAL", "Issuer Credit Rating", "Local Currency LT|0")</f>
        <v>39304</v>
      </c>
      <c r="N379" s="10">
        <f>_xll.SNL.Clients.Office.Excel.Functions.SPG(A379, "RD_CREDIT_WATCH_OUTLOOK_DATE_GLOBAL", "Issuer Credit Rating", "Local Currency LT|0")</f>
        <v>45443</v>
      </c>
    </row>
    <row r="380" spans="1:14">
      <c r="A380" s="11" t="s">
        <v>384</v>
      </c>
      <c r="B380" s="9" t="str">
        <f>_xll.SNL.Clients.Office.Excel.Functions.SPG(A380, "IQ_SECTOR")</f>
        <v>Industrials</v>
      </c>
      <c r="C380" s="9" t="str">
        <f>_xll.SNL.Clients.Office.Excel.Functions.SPG(A380, "IQ_INDUSTRY_GROUP")</f>
        <v>Capital Goods</v>
      </c>
      <c r="D380" s="9" t="str">
        <f>_xll.SNL.Clients.Office.Excel.Functions.SPG(A380, "IQ_INDUSTRY")</f>
        <v>Electrical Equipment</v>
      </c>
      <c r="E380" s="9" t="str">
        <f>_xll.SNL.Clients.Office.Excel.Functions.SPG(A380, "IQ_PRIMARY_INDUSTRY")</f>
        <v>Electrical Components and Equipment</v>
      </c>
      <c r="F380" s="9" t="str">
        <f>_xll.SNL.Clients.Office.Excel.Functions.SPG(A380, "NAICS_CODE", "Primary")</f>
        <v>335314 - Relay and Industrial Control Manufacturing</v>
      </c>
      <c r="G380" s="9" t="str">
        <f>_xll.SNL.Clients.Office.Excel.Functions.SPG(A380, "SP_TOPICTAG")</f>
        <v>Industrial Automation; Sensors; Data Protection; Electric Vehicle; Process Automation; Network Security</v>
      </c>
      <c r="H380" s="5">
        <f>_xll.SNL.Clients.Office.Excel.Functions.SPG(A380, "SP_PCT_SHARES_OWNED_ALL_INSTITUTIONS")</f>
        <v>82.19</v>
      </c>
      <c r="I380" s="9" t="str">
        <f>_xll.SNL.Clients.Office.Excel.Functions.SPG(A380, "RD_CREDIT_RATING_GLOBAL", "Issuer Credit Rating", "Local Currency LT|0")</f>
        <v>A-</v>
      </c>
      <c r="J380" s="9" t="str">
        <f>_xll.SNL.Clients.Office.Excel.Functions.SPG(A380, "RD_CWOL_GLOBAL", "Issuer Credit Rating", "Local Currency LT|0")</f>
        <v>Stable</v>
      </c>
      <c r="K380" s="9" t="str">
        <f>_xll.SNL.Clients.Office.Excel.Functions.SPG(A380, "RD_RATING_ACTION_GLOBAL", "Issuer Credit Rating", "Local Currency LT|0")</f>
        <v>Downgrade | CreditWatch/Outlook (07/02/2024)</v>
      </c>
      <c r="L380" s="10">
        <f>_xll.SNL.Clients.Office.Excel.Functions.SPG(A380, "RD_LAST_REVIEW_DATE_GLOBAL", "Issuer Credit Rating", "Local Currency LT")</f>
        <v>45475</v>
      </c>
      <c r="M380" s="10">
        <f>_xll.SNL.Clients.Office.Excel.Functions.SPG(A380, "RD_CREDIT_RATING_DATE_GLOBAL", "Issuer Credit Rating", "Local Currency LT|0")</f>
        <v>45475</v>
      </c>
      <c r="N380" s="10">
        <f>_xll.SNL.Clients.Office.Excel.Functions.SPG(A380, "RD_CREDIT_WATCH_OUTLOOK_DATE_GLOBAL", "Issuer Credit Rating", "Local Currency LT|0")</f>
        <v>45475</v>
      </c>
    </row>
    <row r="381" spans="1:14">
      <c r="A381" s="11" t="s">
        <v>385</v>
      </c>
      <c r="B381" s="9" t="str">
        <f>_xll.SNL.Clients.Office.Excel.Functions.SPG(A381, "IQ_SECTOR")</f>
        <v>Industrials</v>
      </c>
      <c r="C381" s="9" t="str">
        <f>_xll.SNL.Clients.Office.Excel.Functions.SPG(A381, "IQ_INDUSTRY_GROUP")</f>
        <v>Commercial and Professional Services</v>
      </c>
      <c r="D381" s="9" t="str">
        <f>_xll.SNL.Clients.Office.Excel.Functions.SPG(A381, "IQ_INDUSTRY")</f>
        <v>Commercial Services and Supplies</v>
      </c>
      <c r="E381" s="9" t="str">
        <f>_xll.SNL.Clients.Office.Excel.Functions.SPG(A381, "IQ_PRIMARY_INDUSTRY")</f>
        <v>Environmental and Facilities Services</v>
      </c>
      <c r="F381" s="9" t="str">
        <f>_xll.SNL.Clients.Office.Excel.Functions.SPG(A381, "NAICS_CODE", "Primary")</f>
        <v>561710 - Exterminating and Pest Control Services</v>
      </c>
      <c r="G381" s="9" t="str">
        <f>_xll.SNL.Clients.Office.Excel.Functions.SPG(A381, "SP_TOPICTAG")</f>
        <v/>
      </c>
      <c r="H381" s="5">
        <f>_xll.SNL.Clients.Office.Excel.Functions.SPG(A381, "SP_PCT_SHARES_OWNED_ALL_INSTITUTIONS")</f>
        <v>54.02</v>
      </c>
      <c r="I381" s="9" t="str">
        <f>_xll.SNL.Clients.Office.Excel.Functions.SPG(A381, "RD_CREDIT_RATING_GLOBAL", "Issuer Credit Rating", "Local Currency LT|0")</f>
        <v/>
      </c>
      <c r="J381" s="9" t="str">
        <f>_xll.SNL.Clients.Office.Excel.Functions.SPG(A381, "RD_CWOL_GLOBAL", "Issuer Credit Rating", "Local Currency LT|0")</f>
        <v/>
      </c>
      <c r="K381" s="9" t="str">
        <f>_xll.SNL.Clients.Office.Excel.Functions.SPG(A381, "RD_RATING_ACTION_GLOBAL", "Issuer Credit Rating", "Local Currency LT|0")</f>
        <v/>
      </c>
      <c r="L381" s="10" t="str">
        <f>_xll.SNL.Clients.Office.Excel.Functions.SPG(A381, "RD_LAST_REVIEW_DATE_GLOBAL", "Issuer Credit Rating", "Local Currency LT")</f>
        <v/>
      </c>
      <c r="M381" s="10" t="str">
        <f>_xll.SNL.Clients.Office.Excel.Functions.SPG(A381, "RD_CREDIT_RATING_DATE_GLOBAL", "Issuer Credit Rating", "Local Currency LT|0")</f>
        <v/>
      </c>
      <c r="N381" s="10" t="str">
        <f>_xll.SNL.Clients.Office.Excel.Functions.SPG(A381, "RD_CREDIT_WATCH_OUTLOOK_DATE_GLOBAL", "Issuer Credit Rating", "Local Currency LT|0")</f>
        <v/>
      </c>
    </row>
    <row r="382" spans="1:14">
      <c r="A382" s="11" t="s">
        <v>386</v>
      </c>
      <c r="B382" s="9" t="str">
        <f>_xll.SNL.Clients.Office.Excel.Functions.SPG(A382, "IQ_SECTOR")</f>
        <v>Information Technology</v>
      </c>
      <c r="C382" s="9" t="str">
        <f>_xll.SNL.Clients.Office.Excel.Functions.SPG(A382, "IQ_INDUSTRY_GROUP")</f>
        <v>Software and Services</v>
      </c>
      <c r="D382" s="9" t="str">
        <f>_xll.SNL.Clients.Office.Excel.Functions.SPG(A382, "IQ_INDUSTRY")</f>
        <v>Software</v>
      </c>
      <c r="E382" s="9" t="str">
        <f>_xll.SNL.Clients.Office.Excel.Functions.SPG(A382, "IQ_PRIMARY_INDUSTRY")</f>
        <v>Application Software</v>
      </c>
      <c r="F382" s="9" t="str">
        <f>_xll.SNL.Clients.Office.Excel.Functions.SPG(A382, "NAICS_CODE", "Primary")</f>
        <v>513210 - Software Publishers</v>
      </c>
      <c r="G382" s="9" t="str">
        <f>_xll.SNL.Clients.Office.Excel.Functions.SPG(A382, "SP_TOPICTAG")</f>
        <v>Software Development; Data Integration; RFID (Radio Frequency Identification); Sensors; Cloud Infrastructure; Cloud Storage</v>
      </c>
      <c r="H382" s="5">
        <f>_xll.SNL.Clients.Office.Excel.Functions.SPG(A382, "SP_PCT_SHARES_OWNED_ALL_INSTITUTIONS")</f>
        <v>93.62</v>
      </c>
      <c r="I382" s="9" t="str">
        <f>_xll.SNL.Clients.Office.Excel.Functions.SPG(A382, "RD_CREDIT_RATING_GLOBAL", "Issuer Credit Rating", "Local Currency LT|0")</f>
        <v>BBB+</v>
      </c>
      <c r="J382" s="9" t="str">
        <f>_xll.SNL.Clients.Office.Excel.Functions.SPG(A382, "RD_CWOL_GLOBAL", "Issuer Credit Rating", "Local Currency LT|0")</f>
        <v>Stable</v>
      </c>
      <c r="K382" s="9" t="str">
        <f>_xll.SNL.Clients.Office.Excel.Functions.SPG(A382, "RD_RATING_ACTION_GLOBAL", "Issuer Credit Rating", "Local Currency LT|0")</f>
        <v>Upgrade | CreditWatch/Outlook (02/21/2018)</v>
      </c>
      <c r="L382" s="10">
        <f>_xll.SNL.Clients.Office.Excel.Functions.SPG(A382, "RD_LAST_REVIEW_DATE_GLOBAL", "Issuer Credit Rating", "Local Currency LT")</f>
        <v>45680</v>
      </c>
      <c r="M382" s="10">
        <f>_xll.SNL.Clients.Office.Excel.Functions.SPG(A382, "RD_CREDIT_RATING_DATE_GLOBAL", "Issuer Credit Rating", "Local Currency LT|0")</f>
        <v>43152</v>
      </c>
      <c r="N382" s="10">
        <f>_xll.SNL.Clients.Office.Excel.Functions.SPG(A382, "RD_CREDIT_WATCH_OUTLOOK_DATE_GLOBAL", "Issuer Credit Rating", "Local Currency LT|0")</f>
        <v>43152</v>
      </c>
    </row>
    <row r="383" spans="1:14">
      <c r="A383" s="11" t="s">
        <v>387</v>
      </c>
      <c r="B383" s="9" t="str">
        <f>_xll.SNL.Clients.Office.Excel.Functions.SPG(A383, "IQ_SECTOR")</f>
        <v>Consumer Discretionary</v>
      </c>
      <c r="C383" s="9" t="str">
        <f>_xll.SNL.Clients.Office.Excel.Functions.SPG(A383, "IQ_INDUSTRY_GROUP")</f>
        <v>Consumer Discretionary Distribution and Retail</v>
      </c>
      <c r="D383" s="9" t="str">
        <f>_xll.SNL.Clients.Office.Excel.Functions.SPG(A383, "IQ_INDUSTRY")</f>
        <v>Specialty Retail</v>
      </c>
      <c r="E383" s="9" t="str">
        <f>_xll.SNL.Clients.Office.Excel.Functions.SPG(A383, "IQ_PRIMARY_INDUSTRY")</f>
        <v>Apparel Retail</v>
      </c>
      <c r="F383" s="9" t="str">
        <f>_xll.SNL.Clients.Office.Excel.Functions.SPG(A383, "NAICS_CODE", "Primary")</f>
        <v>458110 - Clothing and Clothing Accessories Retailers</v>
      </c>
      <c r="G383" s="9" t="str">
        <f>_xll.SNL.Clients.Office.Excel.Functions.SPG(A383, "SP_TOPICTAG")</f>
        <v>Lifestyle; Brand Marketing</v>
      </c>
      <c r="H383" s="5">
        <f>_xll.SNL.Clients.Office.Excel.Functions.SPG(A383, "SP_PCT_SHARES_OWNED_ALL_INSTITUTIONS")</f>
        <v>89.79</v>
      </c>
      <c r="I383" s="9" t="str">
        <f>_xll.SNL.Clients.Office.Excel.Functions.SPG(A383, "RD_CREDIT_RATING_GLOBAL", "Issuer Credit Rating", "Local Currency LT|0")</f>
        <v>BBB+</v>
      </c>
      <c r="J383" s="9" t="str">
        <f>_xll.SNL.Clients.Office.Excel.Functions.SPG(A383, "RD_CWOL_GLOBAL", "Issuer Credit Rating", "Local Currency LT|0")</f>
        <v>Stable</v>
      </c>
      <c r="K383" s="9" t="str">
        <f>_xll.SNL.Clients.Office.Excel.Functions.SPG(A383, "RD_RATING_ACTION_GLOBAL", "Issuer Credit Rating", "Local Currency LT|0")</f>
        <v>CreditWatch/Outlook (03/19/2021)</v>
      </c>
      <c r="L383" s="10">
        <f>_xll.SNL.Clients.Office.Excel.Functions.SPG(A383, "RD_LAST_REVIEW_DATE_GLOBAL", "Issuer Credit Rating", "Local Currency LT")</f>
        <v>45373</v>
      </c>
      <c r="M383" s="10">
        <f>_xll.SNL.Clients.Office.Excel.Functions.SPG(A383, "RD_CREDIT_RATING_DATE_GLOBAL", "Issuer Credit Rating", "Local Currency LT|0")</f>
        <v>43917</v>
      </c>
      <c r="N383" s="10">
        <f>_xll.SNL.Clients.Office.Excel.Functions.SPG(A383, "RD_CREDIT_WATCH_OUTLOOK_DATE_GLOBAL", "Issuer Credit Rating", "Local Currency LT|0")</f>
        <v>44274</v>
      </c>
    </row>
    <row r="384" spans="1:14">
      <c r="A384" s="11" t="s">
        <v>388</v>
      </c>
      <c r="B384" s="9" t="str">
        <f>_xll.SNL.Clients.Office.Excel.Functions.SPG(A384, "IQ_SECTOR")</f>
        <v>Consumer Discretionary</v>
      </c>
      <c r="C384" s="9" t="str">
        <f>_xll.SNL.Clients.Office.Excel.Functions.SPG(A384, "IQ_INDUSTRY_GROUP")</f>
        <v>Consumer Services</v>
      </c>
      <c r="D384" s="9" t="str">
        <f>_xll.SNL.Clients.Office.Excel.Functions.SPG(A384, "IQ_INDUSTRY")</f>
        <v>Hotels, Restaurants and Leisure</v>
      </c>
      <c r="E384" s="9" t="str">
        <f>_xll.SNL.Clients.Office.Excel.Functions.SPG(A384, "IQ_PRIMARY_INDUSTRY")</f>
        <v>Hotels, Resorts and Cruise Lines</v>
      </c>
      <c r="F384" s="9" t="str">
        <f>_xll.SNL.Clients.Office.Excel.Functions.SPG(A384, "NAICS_CODE", "Primary")</f>
        <v>483112 - Deep Sea Passenger Transportation</v>
      </c>
      <c r="G384" s="9" t="str">
        <f>_xll.SNL.Clients.Office.Excel.Functions.SPG(A384, "SP_TOPICTAG")</f>
        <v>Adventure Travel; Business Travel; Tourism; Travel Accommodations</v>
      </c>
      <c r="H384" s="5">
        <f>_xll.SNL.Clients.Office.Excel.Functions.SPG(A384, "SP_PCT_SHARES_OWNED_ALL_INSTITUTIONS")</f>
        <v>81.760000000000005</v>
      </c>
      <c r="I384" s="9" t="str">
        <f>_xll.SNL.Clients.Office.Excel.Functions.SPG(A384, "RD_CREDIT_RATING_GLOBAL", "Issuer Credit Rating", "Local Currency LT|0")</f>
        <v>BBB-</v>
      </c>
      <c r="J384" s="9" t="str">
        <f>_xll.SNL.Clients.Office.Excel.Functions.SPG(A384, "RD_CWOL_GLOBAL", "Issuer Credit Rating", "Local Currency LT|0")</f>
        <v>Stable</v>
      </c>
      <c r="K384" s="9" t="str">
        <f>_xll.SNL.Clients.Office.Excel.Functions.SPG(A384, "RD_RATING_ACTION_GLOBAL", "Issuer Credit Rating", "Local Currency LT|0")</f>
        <v>Upgrade | CreditWatch/Outlook (02/04/2025)</v>
      </c>
      <c r="L384" s="10">
        <f>_xll.SNL.Clients.Office.Excel.Functions.SPG(A384, "RD_LAST_REVIEW_DATE_GLOBAL", "Issuer Credit Rating", "Local Currency LT")</f>
        <v>45698</v>
      </c>
      <c r="M384" s="10">
        <f>_xll.SNL.Clients.Office.Excel.Functions.SPG(A384, "RD_CREDIT_RATING_DATE_GLOBAL", "Issuer Credit Rating", "Local Currency LT|0")</f>
        <v>45692</v>
      </c>
      <c r="N384" s="10">
        <f>_xll.SNL.Clients.Office.Excel.Functions.SPG(A384, "RD_CREDIT_WATCH_OUTLOOK_DATE_GLOBAL", "Issuer Credit Rating", "Local Currency LT|0")</f>
        <v>45692</v>
      </c>
    </row>
    <row r="385" spans="1:14">
      <c r="A385" s="11" t="s">
        <v>389</v>
      </c>
      <c r="B385" s="9" t="str">
        <f>_xll.SNL.Clients.Office.Excel.Functions.SPG(A385, "IQ_SECTOR")</f>
        <v>Industrials</v>
      </c>
      <c r="C385" s="9" t="str">
        <f>_xll.SNL.Clients.Office.Excel.Functions.SPG(A385, "IQ_INDUSTRY_GROUP")</f>
        <v>Capital Goods</v>
      </c>
      <c r="D385" s="9" t="str">
        <f>_xll.SNL.Clients.Office.Excel.Functions.SPG(A385, "IQ_INDUSTRY")</f>
        <v>Aerospace and Defense</v>
      </c>
      <c r="E385" s="9" t="str">
        <f>_xll.SNL.Clients.Office.Excel.Functions.SPG(A385, "IQ_PRIMARY_INDUSTRY")</f>
        <v>Aerospace and Defense</v>
      </c>
      <c r="F385" s="9" t="str">
        <f>_xll.SNL.Clients.Office.Excel.Functions.SPG(A385, "NAICS_CODE", "Primary")</f>
        <v>33641 - Aerospace Product and Parts Manufacturing</v>
      </c>
      <c r="G385" s="9" t="str">
        <f>_xll.SNL.Clients.Office.Excel.Functions.SPG(A385, "SP_TOPICTAG")</f>
        <v>Fleet Management; Industrial Automation; Navigation; Simulation; Network Security; Commercial Space Launch; Passenger Aircraft Manufacturing</v>
      </c>
      <c r="H385" s="5">
        <f>_xll.SNL.Clients.Office.Excel.Functions.SPG(A385, "SP_PCT_SHARES_OWNED_ALL_INSTITUTIONS")</f>
        <v>81.05</v>
      </c>
      <c r="I385" s="9" t="str">
        <f>_xll.SNL.Clients.Office.Excel.Functions.SPG(A385, "RD_CREDIT_RATING_GLOBAL", "Issuer Credit Rating", "Local Currency LT|0")</f>
        <v>BBB+</v>
      </c>
      <c r="J385" s="9" t="str">
        <f>_xll.SNL.Clients.Office.Excel.Functions.SPG(A385, "RD_CWOL_GLOBAL", "Issuer Credit Rating", "Local Currency LT|0")</f>
        <v>Negative</v>
      </c>
      <c r="K385" s="9" t="str">
        <f>_xll.SNL.Clients.Office.Excel.Functions.SPG(A385, "RD_RATING_ACTION_GLOBAL", "Issuer Credit Rating", "Local Currency LT|0")</f>
        <v>CreditWatch/Outlook (10/27/2023)</v>
      </c>
      <c r="L385" s="10">
        <f>_xll.SNL.Clients.Office.Excel.Functions.SPG(A385, "RD_LAST_REVIEW_DATE_GLOBAL", "Issuer Credit Rating", "Local Currency LT")</f>
        <v>45553</v>
      </c>
      <c r="M385" s="10">
        <f>_xll.SNL.Clients.Office.Excel.Functions.SPG(A385, "RD_CREDIT_RATING_DATE_GLOBAL", "Issuer Credit Rating", "Local Currency LT|0")</f>
        <v>45141</v>
      </c>
      <c r="N385" s="10">
        <f>_xll.SNL.Clients.Office.Excel.Functions.SPG(A385, "RD_CREDIT_WATCH_OUTLOOK_DATE_GLOBAL", "Issuer Credit Rating", "Local Currency LT|0")</f>
        <v>45226</v>
      </c>
    </row>
    <row r="386" spans="1:14">
      <c r="A386" s="11" t="s">
        <v>390</v>
      </c>
      <c r="B386" s="9" t="str">
        <f>_xll.SNL.Clients.Office.Excel.Functions.SPG(A386, "IQ_SECTOR")</f>
        <v>Financials</v>
      </c>
      <c r="C386" s="9" t="str">
        <f>_xll.SNL.Clients.Office.Excel.Functions.SPG(A386, "IQ_INDUSTRY_GROUP")</f>
        <v>Financial Services</v>
      </c>
      <c r="D386" s="9" t="str">
        <f>_xll.SNL.Clients.Office.Excel.Functions.SPG(A386, "IQ_INDUSTRY")</f>
        <v>Capital Markets</v>
      </c>
      <c r="E386" s="9" t="str">
        <f>_xll.SNL.Clients.Office.Excel.Functions.SPG(A386, "IQ_PRIMARY_INDUSTRY")</f>
        <v>Financial Exchanges and Data</v>
      </c>
      <c r="F386" s="9" t="str">
        <f>_xll.SNL.Clients.Office.Excel.Functions.SPG(A386, "NAICS_CODE", "Primary")</f>
        <v>523 - Securities, Commodity Contracts, and Other Financial Investments and Related Activities</v>
      </c>
      <c r="G386" s="9" t="str">
        <f>_xll.SNL.Clients.Office.Excel.Functions.SPG(A386, "SP_TOPICTAG")</f>
        <v>Online Analysis and Reference; Fintech; Predictive Analytics; Text Analytics; DaaS</v>
      </c>
      <c r="H386" s="5">
        <f>_xll.SNL.Clients.Office.Excel.Functions.SPG(A386, "SP_PCT_SHARES_OWNED_ALL_INSTITUTIONS")</f>
        <v>89.75</v>
      </c>
      <c r="I386" s="9" t="str">
        <f>_xll.SNL.Clients.Office.Excel.Functions.SPG(A386, "RD_CREDIT_RATING_GLOBAL", "Issuer Credit Rating", "Local Currency LT|0")</f>
        <v/>
      </c>
      <c r="J386" s="9" t="str">
        <f>_xll.SNL.Clients.Office.Excel.Functions.SPG(A386, "RD_CWOL_GLOBAL", "Issuer Credit Rating", "Local Currency LT|0")</f>
        <v/>
      </c>
      <c r="K386" s="9" t="str">
        <f>_xll.SNL.Clients.Office.Excel.Functions.SPG(A386, "RD_RATING_ACTION_GLOBAL", "Issuer Credit Rating", "Local Currency LT|0")</f>
        <v/>
      </c>
      <c r="L386" s="10" t="str">
        <f>_xll.SNL.Clients.Office.Excel.Functions.SPG(A386, "RD_LAST_REVIEW_DATE_GLOBAL", "Issuer Credit Rating", "Local Currency LT")</f>
        <v/>
      </c>
      <c r="M386" s="10" t="str">
        <f>_xll.SNL.Clients.Office.Excel.Functions.SPG(A386, "RD_CREDIT_RATING_DATE_GLOBAL", "Issuer Credit Rating", "Local Currency LT|0")</f>
        <v/>
      </c>
      <c r="N386" s="10" t="str">
        <f>_xll.SNL.Clients.Office.Excel.Functions.SPG(A386, "RD_CREDIT_WATCH_OUTLOOK_DATE_GLOBAL", "Issuer Credit Rating", "Local Currency LT|0")</f>
        <v/>
      </c>
    </row>
    <row r="387" spans="1:14">
      <c r="A387" s="11" t="s">
        <v>391</v>
      </c>
      <c r="B387" s="9" t="str">
        <f>_xll.SNL.Clients.Office.Excel.Functions.SPG(A387, "IQ_SECTOR")</f>
        <v>Information Technology</v>
      </c>
      <c r="C387" s="9" t="str">
        <f>_xll.SNL.Clients.Office.Excel.Functions.SPG(A387, "IQ_INDUSTRY_GROUP")</f>
        <v>Software and Services</v>
      </c>
      <c r="D387" s="9" t="str">
        <f>_xll.SNL.Clients.Office.Excel.Functions.SPG(A387, "IQ_INDUSTRY")</f>
        <v>Software</v>
      </c>
      <c r="E387" s="9" t="str">
        <f>_xll.SNL.Clients.Office.Excel.Functions.SPG(A387, "IQ_PRIMARY_INDUSTRY")</f>
        <v>Application Software</v>
      </c>
      <c r="F387" s="9" t="str">
        <f>_xll.SNL.Clients.Office.Excel.Functions.SPG(A387, "NAICS_CODE", "Primary")</f>
        <v>513210 - Software Publishers</v>
      </c>
      <c r="G387" s="9" t="str">
        <f>_xll.SNL.Clients.Office.Excel.Functions.SPG(A387, "SP_TOPICTAG")</f>
        <v>Software Development; Marketing Automation; Salesforce Automation; Customer Relationship Management; Cloud Infrastructure; Process Automation; Artificial Intelligence</v>
      </c>
      <c r="H387" s="5">
        <f>_xll.SNL.Clients.Office.Excel.Functions.SPG(A387, "SP_PCT_SHARES_OWNED_ALL_INSTITUTIONS")</f>
        <v>82.1</v>
      </c>
      <c r="I387" s="9" t="str">
        <f>_xll.SNL.Clients.Office.Excel.Functions.SPG(A387, "RD_CREDIT_RATING_GLOBAL", "Issuer Credit Rating", "Local Currency LT|0")</f>
        <v>A+</v>
      </c>
      <c r="J387" s="9" t="str">
        <f>_xll.SNL.Clients.Office.Excel.Functions.SPG(A387, "RD_CWOL_GLOBAL", "Issuer Credit Rating", "Local Currency LT|0")</f>
        <v>Stable</v>
      </c>
      <c r="K387" s="9" t="str">
        <f>_xll.SNL.Clients.Office.Excel.Functions.SPG(A387, "RD_RATING_ACTION_GLOBAL", "Issuer Credit Rating", "Local Currency LT|0")</f>
        <v>Upgrade | CreditWatch/Outlook (06/29/2021)</v>
      </c>
      <c r="L387" s="10">
        <f>_xll.SNL.Clients.Office.Excel.Functions.SPG(A387, "RD_LAST_REVIEW_DATE_GLOBAL", "Issuer Credit Rating", "Local Currency LT")</f>
        <v>45401</v>
      </c>
      <c r="M387" s="10">
        <f>_xll.SNL.Clients.Office.Excel.Functions.SPG(A387, "RD_CREDIT_RATING_DATE_GLOBAL", "Issuer Credit Rating", "Local Currency LT|0")</f>
        <v>44376</v>
      </c>
      <c r="N387" s="10">
        <f>_xll.SNL.Clients.Office.Excel.Functions.SPG(A387, "RD_CREDIT_WATCH_OUTLOOK_DATE_GLOBAL", "Issuer Credit Rating", "Local Currency LT|0")</f>
        <v>44376</v>
      </c>
    </row>
    <row r="388" spans="1:14">
      <c r="A388" s="11" t="s">
        <v>392</v>
      </c>
      <c r="B388" s="9" t="str">
        <f>_xll.SNL.Clients.Office.Excel.Functions.SPG(A388, "IQ_SECTOR")</f>
        <v>Real Estate</v>
      </c>
      <c r="C388" s="9" t="str">
        <f>_xll.SNL.Clients.Office.Excel.Functions.SPG(A388, "IQ_INDUSTRY_GROUP")</f>
        <v>Equity Real Estate Investment Trusts (REITs)</v>
      </c>
      <c r="D388" s="9" t="str">
        <f>_xll.SNL.Clients.Office.Excel.Functions.SPG(A388, "IQ_INDUSTRY")</f>
        <v>Specialized REITs</v>
      </c>
      <c r="E388" s="9" t="str">
        <f>_xll.SNL.Clients.Office.Excel.Functions.SPG(A388, "IQ_PRIMARY_INDUSTRY")</f>
        <v>Telecom Tower REITs</v>
      </c>
      <c r="F388" s="9" t="str">
        <f>_xll.SNL.Clients.Office.Excel.Functions.SPG(A388, "NAICS_CODE", "Primary")</f>
        <v>517810 - All Other Telecommunications</v>
      </c>
      <c r="G388" s="9" t="str">
        <f>_xll.SNL.Clients.Office.Excel.Functions.SPG(A388, "SP_TOPICTAG")</f>
        <v/>
      </c>
      <c r="H388" s="5">
        <f>_xll.SNL.Clients.Office.Excel.Functions.SPG(A388, "SP_PCT_SHARES_OWNED_ALL_INSTITUTIONS")</f>
        <v>97.21</v>
      </c>
      <c r="I388" s="9" t="str">
        <f>_xll.SNL.Clients.Office.Excel.Functions.SPG(A388, "RD_CREDIT_RATING_GLOBAL", "Issuer Credit Rating", "Local Currency LT|0")</f>
        <v>BB+</v>
      </c>
      <c r="J388" s="9" t="str">
        <f>_xll.SNL.Clients.Office.Excel.Functions.SPG(A388, "RD_CWOL_GLOBAL", "Issuer Credit Rating", "Local Currency LT|0")</f>
        <v>Stable</v>
      </c>
      <c r="K388" s="9" t="str">
        <f>_xll.SNL.Clients.Office.Excel.Functions.SPG(A388, "RD_RATING_ACTION_GLOBAL", "Issuer Credit Rating", "Local Currency LT|0")</f>
        <v>Upgrade | CreditWatch/Outlook (12/02/2022)</v>
      </c>
      <c r="L388" s="10">
        <f>_xll.SNL.Clients.Office.Excel.Functions.SPG(A388, "RD_LAST_REVIEW_DATE_GLOBAL", "Issuer Credit Rating", "Local Currency LT")</f>
        <v>45679</v>
      </c>
      <c r="M388" s="10">
        <f>_xll.SNL.Clients.Office.Excel.Functions.SPG(A388, "RD_CREDIT_RATING_DATE_GLOBAL", "Issuer Credit Rating", "Local Currency LT|0")</f>
        <v>44897</v>
      </c>
      <c r="N388" s="10">
        <f>_xll.SNL.Clients.Office.Excel.Functions.SPG(A388, "RD_CREDIT_WATCH_OUTLOOK_DATE_GLOBAL", "Issuer Credit Rating", "Local Currency LT|0")</f>
        <v>44897</v>
      </c>
    </row>
    <row r="389" spans="1:14">
      <c r="A389" s="11" t="s">
        <v>393</v>
      </c>
      <c r="B389" s="9" t="str">
        <f>_xll.SNL.Clients.Office.Excel.Functions.SPG(A389, "IQ_SECTOR")</f>
        <v>Energy</v>
      </c>
      <c r="C389" s="9" t="str">
        <f>_xll.SNL.Clients.Office.Excel.Functions.SPG(A389, "IQ_INDUSTRY_GROUP")</f>
        <v>Energy</v>
      </c>
      <c r="D389" s="9" t="str">
        <f>_xll.SNL.Clients.Office.Excel.Functions.SPG(A389, "IQ_INDUSTRY")</f>
        <v>Energy Equipment and Services</v>
      </c>
      <c r="E389" s="9" t="str">
        <f>_xll.SNL.Clients.Office.Excel.Functions.SPG(A389, "IQ_PRIMARY_INDUSTRY")</f>
        <v>Oil and Gas Equipment and Services</v>
      </c>
      <c r="F389" s="9" t="str">
        <f>_xll.SNL.Clients.Office.Excel.Functions.SPG(A389, "NAICS_CODE", "Primary")</f>
        <v>213112 - Support Activities for Oil and Gas Operations</v>
      </c>
      <c r="G389" s="9" t="str">
        <f>_xll.SNL.Clients.Office.Excel.Functions.SPG(A389, "SP_TOPICTAG")</f>
        <v>Clean Energy; Data Integration; Energy Management; Energy Storage; CleanTech; Process Automation; Utility Scale Solar</v>
      </c>
      <c r="H389" s="5">
        <f>_xll.SNL.Clients.Office.Excel.Functions.SPG(A389, "SP_PCT_SHARES_OWNED_ALL_INSTITUTIONS")</f>
        <v>85.91</v>
      </c>
      <c r="I389" s="9" t="str">
        <f>_xll.SNL.Clients.Office.Excel.Functions.SPG(A389, "RD_CREDIT_RATING_GLOBAL", "Issuer Credit Rating", "Local Currency LT|0")</f>
        <v>A</v>
      </c>
      <c r="J389" s="9" t="str">
        <f>_xll.SNL.Clients.Office.Excel.Functions.SPG(A389, "RD_CWOL_GLOBAL", "Issuer Credit Rating", "Local Currency LT|0")</f>
        <v>Positive</v>
      </c>
      <c r="K389" s="9" t="str">
        <f>_xll.SNL.Clients.Office.Excel.Functions.SPG(A389, "RD_RATING_ACTION_GLOBAL", "Issuer Credit Rating", "Local Currency LT|0")</f>
        <v>CreditWatch/Outlook (11/17/2023)</v>
      </c>
      <c r="L389" s="10">
        <f>_xll.SNL.Clients.Office.Excel.Functions.SPG(A389, "RD_LAST_REVIEW_DATE_GLOBAL", "Issuer Credit Rating", "Local Currency LT")</f>
        <v>45617</v>
      </c>
      <c r="M389" s="10">
        <f>_xll.SNL.Clients.Office.Excel.Functions.SPG(A389, "RD_CREDIT_RATING_DATE_GLOBAL", "Issuer Credit Rating", "Local Currency LT|0")</f>
        <v>43916</v>
      </c>
      <c r="N389" s="10">
        <f>_xll.SNL.Clients.Office.Excel.Functions.SPG(A389, "RD_CREDIT_WATCH_OUTLOOK_DATE_GLOBAL", "Issuer Credit Rating", "Local Currency LT|0")</f>
        <v>45247</v>
      </c>
    </row>
    <row r="390" spans="1:14">
      <c r="A390" s="11" t="s">
        <v>394</v>
      </c>
      <c r="B390" s="9" t="str">
        <f>_xll.SNL.Clients.Office.Excel.Functions.SPG(A390, "IQ_SECTOR")</f>
        <v>Information Technology</v>
      </c>
      <c r="C390" s="9" t="str">
        <f>_xll.SNL.Clients.Office.Excel.Functions.SPG(A390, "IQ_INDUSTRY_GROUP")</f>
        <v>Technology Hardware and Equipment</v>
      </c>
      <c r="D390" s="9" t="str">
        <f>_xll.SNL.Clients.Office.Excel.Functions.SPG(A390, "IQ_INDUSTRY")</f>
        <v>Technology Hardware, Storage and Peripherals</v>
      </c>
      <c r="E390" s="9" t="str">
        <f>_xll.SNL.Clients.Office.Excel.Functions.SPG(A390, "IQ_PRIMARY_INDUSTRY")</f>
        <v>Technology Hardware, Storage and Peripherals</v>
      </c>
      <c r="F390" s="9" t="str">
        <f>_xll.SNL.Clients.Office.Excel.Functions.SPG(A390, "NAICS_CODE", "Primary")</f>
        <v>334112 - Computer Storage Device Manufacturing</v>
      </c>
      <c r="G390" s="9" t="str">
        <f>_xll.SNL.Clients.Office.Excel.Functions.SPG(A390, "SP_TOPICTAG")</f>
        <v>Data Integration; Flash Storage; Data Protection; Cloud Infrastructure; Cloud Storage; Storage Management; Data Center Technology</v>
      </c>
      <c r="H390" s="5">
        <f>_xll.SNL.Clients.Office.Excel.Functions.SPG(A390, "SP_PCT_SHARES_OWNED_ALL_INSTITUTIONS")</f>
        <v>90.82</v>
      </c>
      <c r="I390" s="9" t="str">
        <f>_xll.SNL.Clients.Office.Excel.Functions.SPG(A390, "RD_CREDIT_RATING_GLOBAL", "Issuer Credit Rating", "Local Currency LT|0")</f>
        <v>BB</v>
      </c>
      <c r="J390" s="9" t="str">
        <f>_xll.SNL.Clients.Office.Excel.Functions.SPG(A390, "RD_CWOL_GLOBAL", "Issuer Credit Rating", "Local Currency LT|0")</f>
        <v>Positive</v>
      </c>
      <c r="K390" s="9" t="str">
        <f>_xll.SNL.Clients.Office.Excel.Functions.SPG(A390, "RD_RATING_ACTION_GLOBAL", "Issuer Credit Rating", "Local Currency LT|0")</f>
        <v>CreditWatch/Outlook (10/23/2024)</v>
      </c>
      <c r="L390" s="10">
        <f>_xll.SNL.Clients.Office.Excel.Functions.SPG(A390, "RD_LAST_REVIEW_DATE_GLOBAL", "Issuer Credit Rating", "Local Currency LT")</f>
        <v>45618</v>
      </c>
      <c r="M390" s="10">
        <f>_xll.SNL.Clients.Office.Excel.Functions.SPG(A390, "RD_CREDIT_RATING_DATE_GLOBAL", "Issuer Credit Rating", "Local Currency LT|0")</f>
        <v>45042</v>
      </c>
      <c r="N390" s="10">
        <f>_xll.SNL.Clients.Office.Excel.Functions.SPG(A390, "RD_CREDIT_WATCH_OUTLOOK_DATE_GLOBAL", "Issuer Credit Rating", "Local Currency LT|0")</f>
        <v>45588</v>
      </c>
    </row>
    <row r="391" spans="1:14">
      <c r="A391" s="11" t="s">
        <v>395</v>
      </c>
      <c r="B391" s="9" t="str">
        <f>_xll.SNL.Clients.Office.Excel.Functions.SPG(A391, "IQ_SECTOR")</f>
        <v>Utilities</v>
      </c>
      <c r="C391" s="9" t="str">
        <f>_xll.SNL.Clients.Office.Excel.Functions.SPG(A391, "IQ_INDUSTRY_GROUP")</f>
        <v>Utilities</v>
      </c>
      <c r="D391" s="9" t="str">
        <f>_xll.SNL.Clients.Office.Excel.Functions.SPG(A391, "IQ_INDUSTRY")</f>
        <v>Multi-Utilities</v>
      </c>
      <c r="E391" s="9" t="str">
        <f>_xll.SNL.Clients.Office.Excel.Functions.SPG(A391, "IQ_PRIMARY_INDUSTRY")</f>
        <v>Multi-Utilities</v>
      </c>
      <c r="F391" s="9" t="str">
        <f>_xll.SNL.Clients.Office.Excel.Functions.SPG(A391, "NAICS_CODE", "Primary")</f>
        <v>2211 - Electric Power Generation, Transmission and Distribution</v>
      </c>
      <c r="G391" s="9" t="str">
        <f>_xll.SNL.Clients.Office.Excel.Functions.SPG(A391, "SP_TOPICTAG")</f>
        <v>Clean Energy; Energy Efficiency; Energy Management; Energy Storage; CleanTech; Smart Energy; Power Grid</v>
      </c>
      <c r="H391" s="5">
        <f>_xll.SNL.Clients.Office.Excel.Functions.SPG(A391, "SP_PCT_SHARES_OWNED_ALL_INSTITUTIONS")</f>
        <v>92.99</v>
      </c>
      <c r="I391" s="9" t="str">
        <f>_xll.SNL.Clients.Office.Excel.Functions.SPG(A391, "RD_CREDIT_RATING_GLOBAL", "Issuer Credit Rating", "Local Currency LT|0")</f>
        <v>BBB+</v>
      </c>
      <c r="J391" s="9" t="str">
        <f>_xll.SNL.Clients.Office.Excel.Functions.SPG(A391, "RD_CWOL_GLOBAL", "Issuer Credit Rating", "Local Currency LT|0")</f>
        <v>Negative</v>
      </c>
      <c r="K391" s="9" t="str">
        <f>_xll.SNL.Clients.Office.Excel.Functions.SPG(A391, "RD_RATING_ACTION_GLOBAL", "Issuer Credit Rating", "Local Currency LT|0")</f>
        <v>CreditWatch/Outlook (01/09/2025)</v>
      </c>
      <c r="L391" s="10">
        <f>_xll.SNL.Clients.Office.Excel.Functions.SPG(A391, "RD_LAST_REVIEW_DATE_GLOBAL", "Issuer Credit Rating", "Local Currency LT")</f>
        <v>45666</v>
      </c>
      <c r="M391" s="10">
        <f>_xll.SNL.Clients.Office.Excel.Functions.SPG(A391, "RD_CREDIT_RATING_DATE_GLOBAL", "Issuer Credit Rating", "Local Currency LT|0")</f>
        <v>37901</v>
      </c>
      <c r="N391" s="10">
        <f>_xll.SNL.Clients.Office.Excel.Functions.SPG(A391, "RD_CREDIT_WATCH_OUTLOOK_DATE_GLOBAL", "Issuer Credit Rating", "Local Currency LT|0")</f>
        <v>45666</v>
      </c>
    </row>
    <row r="392" spans="1:14">
      <c r="A392" s="11" t="s">
        <v>396</v>
      </c>
      <c r="B392" s="9" t="str">
        <f>_xll.SNL.Clients.Office.Excel.Functions.SPG(A392, "IQ_SECTOR")</f>
        <v>Information Technology</v>
      </c>
      <c r="C392" s="9" t="str">
        <f>_xll.SNL.Clients.Office.Excel.Functions.SPG(A392, "IQ_INDUSTRY_GROUP")</f>
        <v>Software and Services</v>
      </c>
      <c r="D392" s="9" t="str">
        <f>_xll.SNL.Clients.Office.Excel.Functions.SPG(A392, "IQ_INDUSTRY")</f>
        <v>Software</v>
      </c>
      <c r="E392" s="9" t="str">
        <f>_xll.SNL.Clients.Office.Excel.Functions.SPG(A392, "IQ_PRIMARY_INDUSTRY")</f>
        <v>Systems Software</v>
      </c>
      <c r="F392" s="9" t="str">
        <f>_xll.SNL.Clients.Office.Excel.Functions.SPG(A392, "NAICS_CODE", "Primary")</f>
        <v>513210 - Software Publishers</v>
      </c>
      <c r="G392" s="9" t="str">
        <f>_xll.SNL.Clients.Office.Excel.Functions.SPG(A392, "SP_TOPICTAG")</f>
        <v>Software Development; Machine Learning; Customer Relationship Management; Cloud Infrastructure; Process Automation; Artificial Intelligence; GenAI</v>
      </c>
      <c r="H392" s="5">
        <f>_xll.SNL.Clients.Office.Excel.Functions.SPG(A392, "SP_PCT_SHARES_OWNED_ALL_INSTITUTIONS")</f>
        <v>91.8</v>
      </c>
      <c r="I392" s="9" t="str">
        <f>_xll.SNL.Clients.Office.Excel.Functions.SPG(A392, "RD_CREDIT_RATING_GLOBAL", "Issuer Credit Rating", "Local Currency LT|0")</f>
        <v>A</v>
      </c>
      <c r="J392" s="9" t="str">
        <f>_xll.SNL.Clients.Office.Excel.Functions.SPG(A392, "RD_CWOL_GLOBAL", "Issuer Credit Rating", "Local Currency LT|0")</f>
        <v>Stable</v>
      </c>
      <c r="K392" s="9" t="str">
        <f>_xll.SNL.Clients.Office.Excel.Functions.SPG(A392, "RD_RATING_ACTION_GLOBAL", "Issuer Credit Rating", "Local Currency LT|0")</f>
        <v>Upgrade | CreditWatch/Outlook (08/12/2024)</v>
      </c>
      <c r="L392" s="10">
        <f>_xll.SNL.Clients.Office.Excel.Functions.SPG(A392, "RD_LAST_REVIEW_DATE_GLOBAL", "Issuer Credit Rating", "Local Currency LT")</f>
        <v>45687</v>
      </c>
      <c r="M392" s="10">
        <f>_xll.SNL.Clients.Office.Excel.Functions.SPG(A392, "RD_CREDIT_RATING_DATE_GLOBAL", "Issuer Credit Rating", "Local Currency LT|0")</f>
        <v>45516</v>
      </c>
      <c r="N392" s="10">
        <f>_xll.SNL.Clients.Office.Excel.Functions.SPG(A392, "RD_CREDIT_WATCH_OUTLOOK_DATE_GLOBAL", "Issuer Credit Rating", "Local Currency LT|0")</f>
        <v>45516</v>
      </c>
    </row>
    <row r="393" spans="1:14">
      <c r="A393" s="11" t="s">
        <v>397</v>
      </c>
      <c r="B393" s="9" t="str">
        <f>_xll.SNL.Clients.Office.Excel.Functions.SPG(A393, "IQ_SECTOR")</f>
        <v>Real Estate</v>
      </c>
      <c r="C393" s="9" t="str">
        <f>_xll.SNL.Clients.Office.Excel.Functions.SPG(A393, "IQ_INDUSTRY_GROUP")</f>
        <v>Equity Real Estate Investment Trusts (REITs)</v>
      </c>
      <c r="D393" s="9" t="str">
        <f>_xll.SNL.Clients.Office.Excel.Functions.SPG(A393, "IQ_INDUSTRY")</f>
        <v>Retail REITs</v>
      </c>
      <c r="E393" s="9" t="str">
        <f>_xll.SNL.Clients.Office.Excel.Functions.SPG(A393, "IQ_PRIMARY_INDUSTRY")</f>
        <v>Retail REITs</v>
      </c>
      <c r="F393" s="9" t="str">
        <f>_xll.SNL.Clients.Office.Excel.Functions.SPG(A393, "NAICS_CODE", "Primary")</f>
        <v>531110 - Lessors of Residential Buildings and Dwellings</v>
      </c>
      <c r="G393" s="9" t="str">
        <f>_xll.SNL.Clients.Office.Excel.Functions.SPG(A393, "SP_TOPICTAG")</f>
        <v/>
      </c>
      <c r="H393" s="5">
        <f>_xll.SNL.Clients.Office.Excel.Functions.SPG(A393, "SP_PCT_SHARES_OWNED_ALL_INSTITUTIONS")</f>
        <v>86.6</v>
      </c>
      <c r="I393" s="9" t="str">
        <f>_xll.SNL.Clients.Office.Excel.Functions.SPG(A393, "RD_CREDIT_RATING_GLOBAL", "Issuer Credit Rating", "Local Currency LT|0")</f>
        <v>A-</v>
      </c>
      <c r="J393" s="9" t="str">
        <f>_xll.SNL.Clients.Office.Excel.Functions.SPG(A393, "RD_CWOL_GLOBAL", "Issuer Credit Rating", "Local Currency LT|0")</f>
        <v>Positive</v>
      </c>
      <c r="K393" s="9" t="str">
        <f>_xll.SNL.Clients.Office.Excel.Functions.SPG(A393, "RD_RATING_ACTION_GLOBAL", "Issuer Credit Rating", "Local Currency LT|0")</f>
        <v>CreditWatch/Outlook (02/06/2025)</v>
      </c>
      <c r="L393" s="10">
        <f>_xll.SNL.Clients.Office.Excel.Functions.SPG(A393, "RD_LAST_REVIEW_DATE_GLOBAL", "Issuer Credit Rating", "Local Currency LT")</f>
        <v>45694</v>
      </c>
      <c r="M393" s="10">
        <f>_xll.SNL.Clients.Office.Excel.Functions.SPG(A393, "RD_CREDIT_RATING_DATE_GLOBAL", "Issuer Credit Rating", "Local Currency LT|0")</f>
        <v>44335</v>
      </c>
      <c r="N393" s="10">
        <f>_xll.SNL.Clients.Office.Excel.Functions.SPG(A393, "RD_CREDIT_WATCH_OUTLOOK_DATE_GLOBAL", "Issuer Credit Rating", "Local Currency LT|0")</f>
        <v>45694</v>
      </c>
    </row>
    <row r="394" spans="1:14">
      <c r="A394" s="11" t="s">
        <v>398</v>
      </c>
      <c r="B394" s="9" t="str">
        <f>_xll.SNL.Clients.Office.Excel.Functions.SPG(A394, "IQ_SECTOR")</f>
        <v>Information Technology</v>
      </c>
      <c r="C394" s="9" t="str">
        <f>_xll.SNL.Clients.Office.Excel.Functions.SPG(A394, "IQ_INDUSTRY_GROUP")</f>
        <v>Semiconductors and Semiconductor Equipment</v>
      </c>
      <c r="D394" s="9" t="str">
        <f>_xll.SNL.Clients.Office.Excel.Functions.SPG(A394, "IQ_INDUSTRY")</f>
        <v>Semiconductors and Semiconductor Equipment</v>
      </c>
      <c r="E394" s="9" t="str">
        <f>_xll.SNL.Clients.Office.Excel.Functions.SPG(A394, "IQ_PRIMARY_INDUSTRY")</f>
        <v>Semiconductors</v>
      </c>
      <c r="F394" s="9" t="str">
        <f>_xll.SNL.Clients.Office.Excel.Functions.SPG(A394, "NAICS_CODE", "Primary")</f>
        <v>334413 - Semiconductor and Related Device Manufacturing</v>
      </c>
      <c r="G394" s="9" t="str">
        <f>_xll.SNL.Clients.Office.Excel.Functions.SPG(A394, "SP_TOPICTAG")</f>
        <v>RFID (Radio Frequency Identification); Sensors; Edge Computing; Network Security; Data Center Technology</v>
      </c>
      <c r="H394" s="5">
        <f>_xll.SNL.Clients.Office.Excel.Functions.SPG(A394, "SP_PCT_SHARES_OWNED_ALL_INSTITUTIONS")</f>
        <v>93.57</v>
      </c>
      <c r="I394" s="9" t="str">
        <f>_xll.SNL.Clients.Office.Excel.Functions.SPG(A394, "RD_CREDIT_RATING_GLOBAL", "Issuer Credit Rating", "Local Currency LT|0")</f>
        <v>BBB-</v>
      </c>
      <c r="J394" s="9" t="str">
        <f>_xll.SNL.Clients.Office.Excel.Functions.SPG(A394, "RD_CWOL_GLOBAL", "Issuer Credit Rating", "Local Currency LT|0")</f>
        <v>Stable</v>
      </c>
      <c r="K394" s="9" t="str">
        <f>_xll.SNL.Clients.Office.Excel.Functions.SPG(A394, "RD_RATING_ACTION_GLOBAL", "Issuer Credit Rating", "Local Currency LT|0")</f>
        <v>New Rating | CreditWatch/Outlook (04/22/2021)</v>
      </c>
      <c r="L394" s="10">
        <f>_xll.SNL.Clients.Office.Excel.Functions.SPG(A394, "RD_LAST_REVIEW_DATE_GLOBAL", "Issuer Credit Rating", "Local Currency LT")</f>
        <v>45394</v>
      </c>
      <c r="M394" s="10">
        <f>_xll.SNL.Clients.Office.Excel.Functions.SPG(A394, "RD_CREDIT_RATING_DATE_GLOBAL", "Issuer Credit Rating", "Local Currency LT|0")</f>
        <v>44308</v>
      </c>
      <c r="N394" s="10">
        <f>_xll.SNL.Clients.Office.Excel.Functions.SPG(A394, "RD_CREDIT_WATCH_OUTLOOK_DATE_GLOBAL", "Issuer Credit Rating", "Local Currency LT|0")</f>
        <v>44308</v>
      </c>
    </row>
    <row r="395" spans="1:14">
      <c r="A395" s="11" t="s">
        <v>399</v>
      </c>
      <c r="B395" s="9" t="str">
        <f>_xll.SNL.Clients.Office.Excel.Functions.SPG(A395, "IQ_SECTOR")</f>
        <v>Materials</v>
      </c>
      <c r="C395" s="9" t="str">
        <f>_xll.SNL.Clients.Office.Excel.Functions.SPG(A395, "IQ_INDUSTRY_GROUP")</f>
        <v>Materials</v>
      </c>
      <c r="D395" s="9" t="str">
        <f>_xll.SNL.Clients.Office.Excel.Functions.SPG(A395, "IQ_INDUSTRY")</f>
        <v>Containers and Packaging</v>
      </c>
      <c r="E395" s="9" t="str">
        <f>_xll.SNL.Clients.Office.Excel.Functions.SPG(A395, "IQ_PRIMARY_INDUSTRY")</f>
        <v>Paper and Plastic Packaging Products and Materials</v>
      </c>
      <c r="F395" s="9" t="str">
        <f>_xll.SNL.Clients.Office.Excel.Functions.SPG(A395, "NAICS_CODE", "Primary")</f>
        <v>3222 - Converted Paper Product Manufacturing</v>
      </c>
      <c r="G395" s="9" t="str">
        <f>_xll.SNL.Clients.Office.Excel.Functions.SPG(A395, "SP_TOPICTAG")</f>
        <v>Packaging Services</v>
      </c>
      <c r="H395" s="5">
        <f>_xll.SNL.Clients.Office.Excel.Functions.SPG(A395, "SP_PCT_SHARES_OWNED_ALL_INSTITUTIONS")</f>
        <v>85.58</v>
      </c>
      <c r="I395" s="9" t="str">
        <f>_xll.SNL.Clients.Office.Excel.Functions.SPG(A395, "RD_CREDIT_RATING_GLOBAL", "Issuer Credit Rating", "Local Currency LT|0")</f>
        <v>BBB</v>
      </c>
      <c r="J395" s="9" t="str">
        <f>_xll.SNL.Clients.Office.Excel.Functions.SPG(A395, "RD_CWOL_GLOBAL", "Issuer Credit Rating", "Local Currency LT|0")</f>
        <v>Stable</v>
      </c>
      <c r="K395" s="9" t="str">
        <f>_xll.SNL.Clients.Office.Excel.Functions.SPG(A395, "RD_RATING_ACTION_GLOBAL", "Issuer Credit Rating", "Local Currency LT|0")</f>
        <v>New Rating | CreditWatch/Outlook (07/05/2024)</v>
      </c>
      <c r="L395" s="10">
        <f>_xll.SNL.Clients.Office.Excel.Functions.SPG(A395, "RD_LAST_REVIEW_DATE_GLOBAL", "Issuer Credit Rating", "Local Currency LT")</f>
        <v>45478</v>
      </c>
      <c r="M395" s="10">
        <f>_xll.SNL.Clients.Office.Excel.Functions.SPG(A395, "RD_CREDIT_RATING_DATE_GLOBAL", "Issuer Credit Rating", "Local Currency LT|0")</f>
        <v>45478</v>
      </c>
      <c r="N395" s="10">
        <f>_xll.SNL.Clients.Office.Excel.Functions.SPG(A395, "RD_CREDIT_WATCH_OUTLOOK_DATE_GLOBAL", "Issuer Credit Rating", "Local Currency LT|0")</f>
        <v>45478</v>
      </c>
    </row>
    <row r="396" spans="1:14">
      <c r="A396" s="11" t="s">
        <v>400</v>
      </c>
      <c r="B396" s="9" t="str">
        <f>_xll.SNL.Clients.Office.Excel.Functions.SPG(A396, "IQ_SECTOR")</f>
        <v>Industrials</v>
      </c>
      <c r="C396" s="9" t="str">
        <f>_xll.SNL.Clients.Office.Excel.Functions.SPG(A396, "IQ_INDUSTRY_GROUP")</f>
        <v>Capital Goods</v>
      </c>
      <c r="D396" s="9" t="str">
        <f>_xll.SNL.Clients.Office.Excel.Functions.SPG(A396, "IQ_INDUSTRY")</f>
        <v>Machinery</v>
      </c>
      <c r="E396" s="9" t="str">
        <f>_xll.SNL.Clients.Office.Excel.Functions.SPG(A396, "IQ_PRIMARY_INDUSTRY")</f>
        <v>Industrial Machinery and Supplies and Components</v>
      </c>
      <c r="F396" s="9" t="str">
        <f>_xll.SNL.Clients.Office.Excel.Functions.SPG(A396, "NAICS_CODE", "Primary")</f>
        <v>33221 - Cutlery and Handtool Manufacturing</v>
      </c>
      <c r="G396" s="9" t="str">
        <f>_xll.SNL.Clients.Office.Excel.Functions.SPG(A396, "SP_TOPICTAG")</f>
        <v>Computer Vision; Fleet Management; Industrial Automation; Simulation; Process Automation</v>
      </c>
      <c r="H396" s="5">
        <f>_xll.SNL.Clients.Office.Excel.Functions.SPG(A396, "SP_PCT_SHARES_OWNED_ALL_INSTITUTIONS")</f>
        <v>92.47</v>
      </c>
      <c r="I396" s="9" t="str">
        <f>_xll.SNL.Clients.Office.Excel.Functions.SPG(A396, "RD_CREDIT_RATING_GLOBAL", "Issuer Credit Rating", "Local Currency LT|0")</f>
        <v>A-</v>
      </c>
      <c r="J396" s="9" t="str">
        <f>_xll.SNL.Clients.Office.Excel.Functions.SPG(A396, "RD_CWOL_GLOBAL", "Issuer Credit Rating", "Local Currency LT|0")</f>
        <v>Stable</v>
      </c>
      <c r="K396" s="9" t="str">
        <f>_xll.SNL.Clients.Office.Excel.Functions.SPG(A396, "RD_RATING_ACTION_GLOBAL", "Issuer Credit Rating", "Local Currency LT|0")</f>
        <v>CreditWatch/Outlook (12/03/2010)</v>
      </c>
      <c r="L396" s="10">
        <f>_xll.SNL.Clients.Office.Excel.Functions.SPG(A396, "RD_LAST_REVIEW_DATE_GLOBAL", "Issuer Credit Rating", "Local Currency LT")</f>
        <v>45383</v>
      </c>
      <c r="M396" s="10">
        <f>_xll.SNL.Clients.Office.Excel.Functions.SPG(A396, "RD_CREDIT_RATING_DATE_GLOBAL", "Issuer Credit Rating", "Local Currency LT|0")</f>
        <v>39051</v>
      </c>
      <c r="N396" s="10">
        <f>_xll.SNL.Clients.Office.Excel.Functions.SPG(A396, "RD_CREDIT_WATCH_OUTLOOK_DATE_GLOBAL", "Issuer Credit Rating", "Local Currency LT|0")</f>
        <v>40515</v>
      </c>
    </row>
    <row r="397" spans="1:14">
      <c r="A397" s="11" t="s">
        <v>401</v>
      </c>
      <c r="B397" s="9" t="str">
        <f>_xll.SNL.Clients.Office.Excel.Functions.SPG(A397, "IQ_SECTOR")</f>
        <v>Health Care</v>
      </c>
      <c r="C397" s="9" t="str">
        <f>_xll.SNL.Clients.Office.Excel.Functions.SPG(A397, "IQ_INDUSTRY_GROUP")</f>
        <v>Health Care Equipment and Services</v>
      </c>
      <c r="D397" s="9" t="str">
        <f>_xll.SNL.Clients.Office.Excel.Functions.SPG(A397, "IQ_INDUSTRY")</f>
        <v>Health Care Equipment and Supplies</v>
      </c>
      <c r="E397" s="9" t="str">
        <f>_xll.SNL.Clients.Office.Excel.Functions.SPG(A397, "IQ_PRIMARY_INDUSTRY")</f>
        <v>Health Care Supplies</v>
      </c>
      <c r="F397" s="9" t="str">
        <f>_xll.SNL.Clients.Office.Excel.Functions.SPG(A397, "NAICS_CODE", "Primary")</f>
        <v>33911 - Medical Equipment and Supplies Manufacturing</v>
      </c>
      <c r="G397" s="9" t="str">
        <f>_xll.SNL.Clients.Office.Excel.Functions.SPG(A397, "SP_TOPICTAG")</f>
        <v/>
      </c>
      <c r="H397" s="5">
        <f>_xll.SNL.Clients.Office.Excel.Functions.SPG(A397, "SP_PCT_SHARES_OWNED_ALL_INSTITUTIONS")</f>
        <v>62.87</v>
      </c>
      <c r="I397" s="9" t="str">
        <f>_xll.SNL.Clients.Office.Excel.Functions.SPG(A397, "RD_CREDIT_RATING_GLOBAL", "Issuer Credit Rating", "Local Currency LT|0")</f>
        <v>BBB-</v>
      </c>
      <c r="J397" s="9" t="str">
        <f>_xll.SNL.Clients.Office.Excel.Functions.SPG(A397, "RD_CWOL_GLOBAL", "Issuer Credit Rating", "Local Currency LT|0")</f>
        <v>Stable</v>
      </c>
      <c r="K397" s="9" t="str">
        <f>_xll.SNL.Clients.Office.Excel.Functions.SPG(A397, "RD_RATING_ACTION_GLOBAL", "Issuer Credit Rating", "Local Currency LT|0")</f>
        <v>New Rating | CreditWatch/Outlook (02/20/2024)</v>
      </c>
      <c r="L397" s="10">
        <f>_xll.SNL.Clients.Office.Excel.Functions.SPG(A397, "RD_LAST_REVIEW_DATE_GLOBAL", "Issuer Credit Rating", "Local Currency LT")</f>
        <v>45342</v>
      </c>
      <c r="M397" s="10">
        <f>_xll.SNL.Clients.Office.Excel.Functions.SPG(A397, "RD_CREDIT_RATING_DATE_GLOBAL", "Issuer Credit Rating", "Local Currency LT|0")</f>
        <v>45342</v>
      </c>
      <c r="N397" s="10">
        <f>_xll.SNL.Clients.Office.Excel.Functions.SPG(A397, "RD_CREDIT_WATCH_OUTLOOK_DATE_GLOBAL", "Issuer Credit Rating", "Local Currency LT|0")</f>
        <v>45342</v>
      </c>
    </row>
    <row r="398" spans="1:14">
      <c r="A398" s="11" t="s">
        <v>402</v>
      </c>
      <c r="B398" s="9" t="str">
        <f>_xll.SNL.Clients.Office.Excel.Functions.SPG(A398, "IQ_SECTOR")</f>
        <v>Industrials</v>
      </c>
      <c r="C398" s="9" t="str">
        <f>_xll.SNL.Clients.Office.Excel.Functions.SPG(A398, "IQ_INDUSTRY_GROUP")</f>
        <v>Transportation</v>
      </c>
      <c r="D398" s="9" t="str">
        <f>_xll.SNL.Clients.Office.Excel.Functions.SPG(A398, "IQ_INDUSTRY")</f>
        <v>Passenger Airlines</v>
      </c>
      <c r="E398" s="9" t="str">
        <f>_xll.SNL.Clients.Office.Excel.Functions.SPG(A398, "IQ_PRIMARY_INDUSTRY")</f>
        <v>Passenger Airlines</v>
      </c>
      <c r="F398" s="9" t="str">
        <f>_xll.SNL.Clients.Office.Excel.Functions.SPG(A398, "NAICS_CODE", "Primary")</f>
        <v>481111 - Scheduled Passenger Air Transportation</v>
      </c>
      <c r="G398" s="9" t="str">
        <f>_xll.SNL.Clients.Office.Excel.Functions.SPG(A398, "SP_TOPICTAG")</f>
        <v>Adventure Travel; Business Travel; Customer Relationship Management</v>
      </c>
      <c r="H398" s="5">
        <f>_xll.SNL.Clients.Office.Excel.Functions.SPG(A398, "SP_PCT_SHARES_OWNED_ALL_INSTITUTIONS")</f>
        <v>81.34</v>
      </c>
      <c r="I398" s="9" t="str">
        <f>_xll.SNL.Clients.Office.Excel.Functions.SPG(A398, "RD_CREDIT_RATING_GLOBAL", "Issuer Credit Rating", "Local Currency LT|0")</f>
        <v>BBB</v>
      </c>
      <c r="J398" s="9" t="str">
        <f>_xll.SNL.Clients.Office.Excel.Functions.SPG(A398, "RD_CWOL_GLOBAL", "Issuer Credit Rating", "Local Currency LT|0")</f>
        <v>Negative</v>
      </c>
      <c r="K398" s="9" t="str">
        <f>_xll.SNL.Clients.Office.Excel.Functions.SPG(A398, "RD_RATING_ACTION_GLOBAL", "Issuer Credit Rating", "Local Currency LT|0")</f>
        <v>CreditWatch/Outlook (07/29/2024)</v>
      </c>
      <c r="L398" s="10">
        <f>_xll.SNL.Clients.Office.Excel.Functions.SPG(A398, "RD_LAST_REVIEW_DATE_GLOBAL", "Issuer Credit Rating", "Local Currency LT")</f>
        <v>45503</v>
      </c>
      <c r="M398" s="10">
        <f>_xll.SNL.Clients.Office.Excel.Functions.SPG(A398, "RD_CREDIT_RATING_DATE_GLOBAL", "Issuer Credit Rating", "Local Currency LT|0")</f>
        <v>43908</v>
      </c>
      <c r="N398" s="10">
        <f>_xll.SNL.Clients.Office.Excel.Functions.SPG(A398, "RD_CREDIT_WATCH_OUTLOOK_DATE_GLOBAL", "Issuer Credit Rating", "Local Currency LT|0")</f>
        <v>45502</v>
      </c>
    </row>
    <row r="399" spans="1:14">
      <c r="A399" s="11" t="s">
        <v>403</v>
      </c>
      <c r="B399" s="9" t="str">
        <f>_xll.SNL.Clients.Office.Excel.Functions.SPG(A399, "IQ_SECTOR")</f>
        <v>Industrials</v>
      </c>
      <c r="C399" s="9" t="str">
        <f>_xll.SNL.Clients.Office.Excel.Functions.SPG(A399, "IQ_INDUSTRY_GROUP")</f>
        <v>Capital Goods</v>
      </c>
      <c r="D399" s="9" t="str">
        <f>_xll.SNL.Clients.Office.Excel.Functions.SPG(A399, "IQ_INDUSTRY")</f>
        <v>Machinery</v>
      </c>
      <c r="E399" s="9" t="str">
        <f>_xll.SNL.Clients.Office.Excel.Functions.SPG(A399, "IQ_PRIMARY_INDUSTRY")</f>
        <v>Industrial Machinery and Supplies and Components</v>
      </c>
      <c r="F399" s="9" t="str">
        <f>_xll.SNL.Clients.Office.Excel.Functions.SPG(A399, "NAICS_CODE", "Primary")</f>
        <v>332510 - Hardware Manufacturing</v>
      </c>
      <c r="G399" s="9" t="str">
        <f>_xll.SNL.Clients.Office.Excel.Functions.SPG(A399, "SP_TOPICTAG")</f>
        <v>Industrial Automation; Process Automation</v>
      </c>
      <c r="H399" s="5">
        <f>_xll.SNL.Clients.Office.Excel.Functions.SPG(A399, "SP_PCT_SHARES_OWNED_ALL_INSTITUTIONS")</f>
        <v>89.19</v>
      </c>
      <c r="I399" s="9" t="str">
        <f>_xll.SNL.Clients.Office.Excel.Functions.SPG(A399, "RD_CREDIT_RATING_GLOBAL", "Issuer Credit Rating", "Local Currency LT|0")</f>
        <v>A-</v>
      </c>
      <c r="J399" s="9" t="str">
        <f>_xll.SNL.Clients.Office.Excel.Functions.SPG(A399, "RD_CWOL_GLOBAL", "Issuer Credit Rating", "Local Currency LT|0")</f>
        <v>Negative</v>
      </c>
      <c r="K399" s="9" t="str">
        <f>_xll.SNL.Clients.Office.Excel.Functions.SPG(A399, "RD_RATING_ACTION_GLOBAL", "Issuer Credit Rating", "Local Currency LT|0")</f>
        <v>Downgrade | CreditWatch/Outlook (08/23/2023)</v>
      </c>
      <c r="L399" s="10">
        <f>_xll.SNL.Clients.Office.Excel.Functions.SPG(A399, "RD_LAST_REVIEW_DATE_GLOBAL", "Issuer Credit Rating", "Local Currency LT")</f>
        <v>45463</v>
      </c>
      <c r="M399" s="10">
        <f>_xll.SNL.Clients.Office.Excel.Functions.SPG(A399, "RD_CREDIT_RATING_DATE_GLOBAL", "Issuer Credit Rating", "Local Currency LT|0")</f>
        <v>45161</v>
      </c>
      <c r="N399" s="10">
        <f>_xll.SNL.Clients.Office.Excel.Functions.SPG(A399, "RD_CREDIT_WATCH_OUTLOOK_DATE_GLOBAL", "Issuer Credit Rating", "Local Currency LT|0")</f>
        <v>45161</v>
      </c>
    </row>
    <row r="400" spans="1:14">
      <c r="A400" s="11" t="s">
        <v>404</v>
      </c>
      <c r="B400" s="9" t="str">
        <f>_xll.SNL.Clients.Office.Excel.Functions.SPG(A400, "IQ_SECTOR")</f>
        <v>Consumer Discretionary</v>
      </c>
      <c r="C400" s="9" t="str">
        <f>_xll.SNL.Clients.Office.Excel.Functions.SPG(A400, "IQ_INDUSTRY_GROUP")</f>
        <v>Consumer Services</v>
      </c>
      <c r="D400" s="9" t="str">
        <f>_xll.SNL.Clients.Office.Excel.Functions.SPG(A400, "IQ_INDUSTRY")</f>
        <v>Hotels, Restaurants and Leisure</v>
      </c>
      <c r="E400" s="9" t="str">
        <f>_xll.SNL.Clients.Office.Excel.Functions.SPG(A400, "IQ_PRIMARY_INDUSTRY")</f>
        <v>Restaurants</v>
      </c>
      <c r="F400" s="9" t="str">
        <f>_xll.SNL.Clients.Office.Excel.Functions.SPG(A400, "NAICS_CODE", "Primary")</f>
        <v>722515 - Snack and Nonalcoholic Beverage Bars</v>
      </c>
      <c r="G400" s="9" t="str">
        <f>_xll.SNL.Clients.Office.Excel.Functions.SPG(A400, "SP_TOPICTAG")</f>
        <v>Coffee; Location Based Services; Customer Relationship Management; App Marketing</v>
      </c>
      <c r="H400" s="5">
        <f>_xll.SNL.Clients.Office.Excel.Functions.SPG(A400, "SP_PCT_SHARES_OWNED_ALL_INSTITUTIONS")</f>
        <v>77.72</v>
      </c>
      <c r="I400" s="9" t="str">
        <f>_xll.SNL.Clients.Office.Excel.Functions.SPG(A400, "RD_CREDIT_RATING_GLOBAL", "Issuer Credit Rating", "Local Currency LT|0")</f>
        <v>BBB+</v>
      </c>
      <c r="J400" s="9" t="str">
        <f>_xll.SNL.Clients.Office.Excel.Functions.SPG(A400, "RD_CWOL_GLOBAL", "Issuer Credit Rating", "Local Currency LT|0")</f>
        <v>Negative</v>
      </c>
      <c r="K400" s="9" t="str">
        <f>_xll.SNL.Clients.Office.Excel.Functions.SPG(A400, "RD_RATING_ACTION_GLOBAL", "Issuer Credit Rating", "Local Currency LT|0")</f>
        <v>CreditWatch/Outlook (12/05/2024)</v>
      </c>
      <c r="L400" s="10">
        <f>_xll.SNL.Clients.Office.Excel.Functions.SPG(A400, "RD_LAST_REVIEW_DATE_GLOBAL", "Issuer Credit Rating", "Local Currency LT")</f>
        <v>45631</v>
      </c>
      <c r="M400" s="10">
        <f>_xll.SNL.Clients.Office.Excel.Functions.SPG(A400, "RD_CREDIT_RATING_DATE_GLOBAL", "Issuer Credit Rating", "Local Currency LT|0")</f>
        <v>43271</v>
      </c>
      <c r="N400" s="10">
        <f>_xll.SNL.Clients.Office.Excel.Functions.SPG(A400, "RD_CREDIT_WATCH_OUTLOOK_DATE_GLOBAL", "Issuer Credit Rating", "Local Currency LT|0")</f>
        <v>45631</v>
      </c>
    </row>
    <row r="401" spans="1:14">
      <c r="A401" s="11" t="s">
        <v>405</v>
      </c>
      <c r="B401" s="9" t="str">
        <f>_xll.SNL.Clients.Office.Excel.Functions.SPG(A401, "IQ_SECTOR")</f>
        <v>Financials</v>
      </c>
      <c r="C401" s="9" t="str">
        <f>_xll.SNL.Clients.Office.Excel.Functions.SPG(A401, "IQ_INDUSTRY_GROUP")</f>
        <v>Financial Services</v>
      </c>
      <c r="D401" s="9" t="str">
        <f>_xll.SNL.Clients.Office.Excel.Functions.SPG(A401, "IQ_INDUSTRY")</f>
        <v>Capital Markets</v>
      </c>
      <c r="E401" s="9" t="str">
        <f>_xll.SNL.Clients.Office.Excel.Functions.SPG(A401, "IQ_PRIMARY_INDUSTRY")</f>
        <v>Asset Management and Custody Banks</v>
      </c>
      <c r="F401" s="9" t="str">
        <f>_xll.SNL.Clients.Office.Excel.Functions.SPG(A401, "NAICS_CODE", "Primary")</f>
        <v>525990 - Other Financial Vehicles</v>
      </c>
      <c r="G401" s="9" t="str">
        <f>_xll.SNL.Clients.Office.Excel.Functions.SPG(A401, "SP_TOPICTAG")</f>
        <v/>
      </c>
      <c r="H401" s="5">
        <f>_xll.SNL.Clients.Office.Excel.Functions.SPG(A401, "SP_PCT_SHARES_OWNED_ALL_INSTITUTIONS")</f>
        <v>91.02</v>
      </c>
      <c r="I401" s="9" t="str">
        <f>_xll.SNL.Clients.Office.Excel.Functions.SPG(A401, "RD_CREDIT_RATING_GLOBAL", "Issuer Credit Rating", "Local Currency LT|0")</f>
        <v>A</v>
      </c>
      <c r="J401" s="9" t="str">
        <f>_xll.SNL.Clients.Office.Excel.Functions.SPG(A401, "RD_CWOL_GLOBAL", "Issuer Credit Rating", "Local Currency LT|0")</f>
        <v>Stable</v>
      </c>
      <c r="K401" s="9" t="str">
        <f>_xll.SNL.Clients.Office.Excel.Functions.SPG(A401, "RD_RATING_ACTION_GLOBAL", "Issuer Credit Rating", "Local Currency LT|0")</f>
        <v>Downgrade | CreditWatch/Outlook (12/02/2015)</v>
      </c>
      <c r="L401" s="10">
        <f>_xll.SNL.Clients.Office.Excel.Functions.SPG(A401, "RD_LAST_REVIEW_DATE_GLOBAL", "Issuer Credit Rating", "Local Currency LT")</f>
        <v>45401</v>
      </c>
      <c r="M401" s="10">
        <f>_xll.SNL.Clients.Office.Excel.Functions.SPG(A401, "RD_CREDIT_RATING_DATE_GLOBAL", "Issuer Credit Rating", "Local Currency LT|0")</f>
        <v>42340</v>
      </c>
      <c r="N401" s="10">
        <f>_xll.SNL.Clients.Office.Excel.Functions.SPG(A401, "RD_CREDIT_WATCH_OUTLOOK_DATE_GLOBAL", "Issuer Credit Rating", "Local Currency LT|0")</f>
        <v>42340</v>
      </c>
    </row>
    <row r="402" spans="1:14">
      <c r="A402" s="11" t="s">
        <v>406</v>
      </c>
      <c r="B402" s="9" t="str">
        <f>_xll.SNL.Clients.Office.Excel.Functions.SPG(A402, "IQ_SECTOR")</f>
        <v>Materials</v>
      </c>
      <c r="C402" s="9" t="str">
        <f>_xll.SNL.Clients.Office.Excel.Functions.SPG(A402, "IQ_INDUSTRY_GROUP")</f>
        <v>Materials</v>
      </c>
      <c r="D402" s="9" t="str">
        <f>_xll.SNL.Clients.Office.Excel.Functions.SPG(A402, "IQ_INDUSTRY")</f>
        <v>Metals and Mining</v>
      </c>
      <c r="E402" s="9" t="str">
        <f>_xll.SNL.Clients.Office.Excel.Functions.SPG(A402, "IQ_PRIMARY_INDUSTRY")</f>
        <v>Steel</v>
      </c>
      <c r="F402" s="9" t="str">
        <f>_xll.SNL.Clients.Office.Excel.Functions.SPG(A402, "NAICS_CODE", "Primary")</f>
        <v>3312 - Steel Product Manufacturing from Purchased Steel</v>
      </c>
      <c r="G402" s="9" t="str">
        <f>_xll.SNL.Clients.Office.Excel.Functions.SPG(A402, "SP_TOPICTAG")</f>
        <v>Environmental Engineering; Disposal and Recycling; CleanTech</v>
      </c>
      <c r="H402" s="5">
        <f>_xll.SNL.Clients.Office.Excel.Functions.SPG(A402, "SP_PCT_SHARES_OWNED_ALL_INSTITUTIONS")</f>
        <v>83.32</v>
      </c>
      <c r="I402" s="9" t="str">
        <f>_xll.SNL.Clients.Office.Excel.Functions.SPG(A402, "RD_CREDIT_RATING_GLOBAL", "Issuer Credit Rating", "Local Currency LT|0")</f>
        <v>BBB</v>
      </c>
      <c r="J402" s="9" t="str">
        <f>_xll.SNL.Clients.Office.Excel.Functions.SPG(A402, "RD_CWOL_GLOBAL", "Issuer Credit Rating", "Local Currency LT|0")</f>
        <v>Stable</v>
      </c>
      <c r="K402" s="9" t="str">
        <f>_xll.SNL.Clients.Office.Excel.Functions.SPG(A402, "RD_RATING_ACTION_GLOBAL", "Issuer Credit Rating", "Local Currency LT|0")</f>
        <v>Upgrade | CreditWatch/Outlook (06/15/2023)</v>
      </c>
      <c r="L402" s="10">
        <f>_xll.SNL.Clients.Office.Excel.Functions.SPG(A402, "RD_LAST_REVIEW_DATE_GLOBAL", "Issuer Credit Rating", "Local Currency LT")</f>
        <v>45434</v>
      </c>
      <c r="M402" s="10">
        <f>_xll.SNL.Clients.Office.Excel.Functions.SPG(A402, "RD_CREDIT_RATING_DATE_GLOBAL", "Issuer Credit Rating", "Local Currency LT|0")</f>
        <v>45092</v>
      </c>
      <c r="N402" s="10">
        <f>_xll.SNL.Clients.Office.Excel.Functions.SPG(A402, "RD_CREDIT_WATCH_OUTLOOK_DATE_GLOBAL", "Issuer Credit Rating", "Local Currency LT|0")</f>
        <v>45092</v>
      </c>
    </row>
    <row r="403" spans="1:14">
      <c r="A403" s="11" t="s">
        <v>407</v>
      </c>
      <c r="B403" s="9" t="str">
        <f>_xll.SNL.Clients.Office.Excel.Functions.SPG(A403, "IQ_SECTOR")</f>
        <v>Health Care</v>
      </c>
      <c r="C403" s="9" t="str">
        <f>_xll.SNL.Clients.Office.Excel.Functions.SPG(A403, "IQ_INDUSTRY_GROUP")</f>
        <v>Health Care Equipment and Services</v>
      </c>
      <c r="D403" s="9" t="str">
        <f>_xll.SNL.Clients.Office.Excel.Functions.SPG(A403, "IQ_INDUSTRY")</f>
        <v>Health Care Equipment and Supplies</v>
      </c>
      <c r="E403" s="9" t="str">
        <f>_xll.SNL.Clients.Office.Excel.Functions.SPG(A403, "IQ_PRIMARY_INDUSTRY")</f>
        <v>Health Care Equipment</v>
      </c>
      <c r="F403" s="9" t="str">
        <f>_xll.SNL.Clients.Office.Excel.Functions.SPG(A403, "NAICS_CODE", "Primary")</f>
        <v>339112 - Surgical and Medical Instrument Manufacturing</v>
      </c>
      <c r="G403" s="9" t="str">
        <f>_xll.SNL.Clients.Office.Excel.Functions.SPG(A403, "SP_TOPICTAG")</f>
        <v>Health Diagnostics; Dentistry; Respiratory; Vaccines</v>
      </c>
      <c r="H403" s="5">
        <f>_xll.SNL.Clients.Office.Excel.Functions.SPG(A403, "SP_PCT_SHARES_OWNED_ALL_INSTITUTIONS")</f>
        <v>97.08</v>
      </c>
      <c r="I403" s="9" t="str">
        <f>_xll.SNL.Clients.Office.Excel.Functions.SPG(A403, "RD_CREDIT_RATING_GLOBAL", "Issuer Credit Rating", "Local Currency LT|0")</f>
        <v>BBB</v>
      </c>
      <c r="J403" s="9" t="str">
        <f>_xll.SNL.Clients.Office.Excel.Functions.SPG(A403, "RD_CWOL_GLOBAL", "Issuer Credit Rating", "Local Currency LT|0")</f>
        <v>Stable</v>
      </c>
      <c r="K403" s="9" t="str">
        <f>_xll.SNL.Clients.Office.Excel.Functions.SPG(A403, "RD_RATING_ACTION_GLOBAL", "Issuer Credit Rating", "Local Currency LT|0")</f>
        <v>Upgrade | CreditWatch/Outlook (05/18/2023)</v>
      </c>
      <c r="L403" s="10">
        <f>_xll.SNL.Clients.Office.Excel.Functions.SPG(A403, "RD_LAST_REVIEW_DATE_GLOBAL", "Issuer Credit Rating", "Local Currency LT")</f>
        <v>45455</v>
      </c>
      <c r="M403" s="10">
        <f>_xll.SNL.Clients.Office.Excel.Functions.SPG(A403, "RD_CREDIT_RATING_DATE_GLOBAL", "Issuer Credit Rating", "Local Currency LT|0")</f>
        <v>45064</v>
      </c>
      <c r="N403" s="10">
        <f>_xll.SNL.Clients.Office.Excel.Functions.SPG(A403, "RD_CREDIT_WATCH_OUTLOOK_DATE_GLOBAL", "Issuer Credit Rating", "Local Currency LT|0")</f>
        <v>45064</v>
      </c>
    </row>
    <row r="404" spans="1:14">
      <c r="A404" s="11" t="s">
        <v>408</v>
      </c>
      <c r="B404" s="9" t="str">
        <f>_xll.SNL.Clients.Office.Excel.Functions.SPG(A404, "IQ_SECTOR")</f>
        <v>Health Care</v>
      </c>
      <c r="C404" s="9" t="str">
        <f>_xll.SNL.Clients.Office.Excel.Functions.SPG(A404, "IQ_INDUSTRY_GROUP")</f>
        <v>Health Care Equipment and Services</v>
      </c>
      <c r="D404" s="9" t="str">
        <f>_xll.SNL.Clients.Office.Excel.Functions.SPG(A404, "IQ_INDUSTRY")</f>
        <v>Health Care Equipment and Supplies</v>
      </c>
      <c r="E404" s="9" t="str">
        <f>_xll.SNL.Clients.Office.Excel.Functions.SPG(A404, "IQ_PRIMARY_INDUSTRY")</f>
        <v>Health Care Equipment</v>
      </c>
      <c r="F404" s="9" t="str">
        <f>_xll.SNL.Clients.Office.Excel.Functions.SPG(A404, "NAICS_CODE", "Primary")</f>
        <v>339112 - Surgical and Medical Instrument Manufacturing</v>
      </c>
      <c r="G404" s="9" t="str">
        <f>_xll.SNL.Clients.Office.Excel.Functions.SPG(A404, "SP_TOPICTAG")</f>
        <v>Health Diagnostics; Navigation; Neuroscience; Assistive Technology; Neurology; Orthopaedics; Surgery</v>
      </c>
      <c r="H404" s="5">
        <f>_xll.SNL.Clients.Office.Excel.Functions.SPG(A404, "SP_PCT_SHARES_OWNED_ALL_INSTITUTIONS")</f>
        <v>79.150000000000006</v>
      </c>
      <c r="I404" s="9" t="str">
        <f>_xll.SNL.Clients.Office.Excel.Functions.SPG(A404, "RD_CREDIT_RATING_GLOBAL", "Issuer Credit Rating", "Local Currency LT|0")</f>
        <v>BBB+</v>
      </c>
      <c r="J404" s="9" t="str">
        <f>_xll.SNL.Clients.Office.Excel.Functions.SPG(A404, "RD_CWOL_GLOBAL", "Issuer Credit Rating", "Local Currency LT|0")</f>
        <v>Stable</v>
      </c>
      <c r="K404" s="9" t="str">
        <f>_xll.SNL.Clients.Office.Excel.Functions.SPG(A404, "RD_RATING_ACTION_GLOBAL", "Issuer Credit Rating", "Local Currency LT|0")</f>
        <v>Downgrade | CreditWatch/Outlook (02/25/2022)</v>
      </c>
      <c r="L404" s="10">
        <f>_xll.SNL.Clients.Office.Excel.Functions.SPG(A404, "RD_LAST_REVIEW_DATE_GLOBAL", "Issuer Credit Rating", "Local Currency LT")</f>
        <v>45408</v>
      </c>
      <c r="M404" s="10">
        <f>_xll.SNL.Clients.Office.Excel.Functions.SPG(A404, "RD_CREDIT_RATING_DATE_GLOBAL", "Issuer Credit Rating", "Local Currency LT|0")</f>
        <v>44617</v>
      </c>
      <c r="N404" s="10">
        <f>_xll.SNL.Clients.Office.Excel.Functions.SPG(A404, "RD_CREDIT_WATCH_OUTLOOK_DATE_GLOBAL", "Issuer Credit Rating", "Local Currency LT|0")</f>
        <v>44617</v>
      </c>
    </row>
    <row r="405" spans="1:14">
      <c r="A405" s="11" t="s">
        <v>409</v>
      </c>
      <c r="B405" s="9" t="str">
        <f>_xll.SNL.Clients.Office.Excel.Functions.SPG(A405, "IQ_SECTOR")</f>
        <v>Information Technology</v>
      </c>
      <c r="C405" s="9" t="str">
        <f>_xll.SNL.Clients.Office.Excel.Functions.SPG(A405, "IQ_INDUSTRY_GROUP")</f>
        <v>Technology Hardware and Equipment</v>
      </c>
      <c r="D405" s="9" t="str">
        <f>_xll.SNL.Clients.Office.Excel.Functions.SPG(A405, "IQ_INDUSTRY")</f>
        <v>Technology Hardware, Storage and Peripherals</v>
      </c>
      <c r="E405" s="9" t="str">
        <f>_xll.SNL.Clients.Office.Excel.Functions.SPG(A405, "IQ_PRIMARY_INDUSTRY")</f>
        <v>Technology Hardware, Storage and Peripherals</v>
      </c>
      <c r="F405" s="9" t="str">
        <f>_xll.SNL.Clients.Office.Excel.Functions.SPG(A405, "NAICS_CODE", "Primary")</f>
        <v>33411 - Computer and Peripheral Equipment Manufacturing</v>
      </c>
      <c r="G405" s="9" t="str">
        <f>_xll.SNL.Clients.Office.Excel.Functions.SPG(A405, "SP_TOPICTAG")</f>
        <v>Data Protection; Cloud Infrastructure; Cloud Storage; Edge Computing; Storage Management; Data Center Technology; Artificial Intelligence</v>
      </c>
      <c r="H405" s="5">
        <f>_xll.SNL.Clients.Office.Excel.Functions.SPG(A405, "SP_PCT_SHARES_OWNED_ALL_INSTITUTIONS")</f>
        <v>49.21</v>
      </c>
      <c r="I405" s="9" t="str">
        <f>_xll.SNL.Clients.Office.Excel.Functions.SPG(A405, "RD_CREDIT_RATING_GLOBAL", "Issuer Credit Rating", "Local Currency LT|0")</f>
        <v/>
      </c>
      <c r="J405" s="9" t="str">
        <f>_xll.SNL.Clients.Office.Excel.Functions.SPG(A405, "RD_CWOL_GLOBAL", "Issuer Credit Rating", "Local Currency LT|0")</f>
        <v/>
      </c>
      <c r="K405" s="9" t="str">
        <f>_xll.SNL.Clients.Office.Excel.Functions.SPG(A405, "RD_RATING_ACTION_GLOBAL", "Issuer Credit Rating", "Local Currency LT|0")</f>
        <v/>
      </c>
      <c r="L405" s="10" t="str">
        <f>_xll.SNL.Clients.Office.Excel.Functions.SPG(A405, "RD_LAST_REVIEW_DATE_GLOBAL", "Issuer Credit Rating", "Local Currency LT")</f>
        <v/>
      </c>
      <c r="M405" s="10" t="str">
        <f>_xll.SNL.Clients.Office.Excel.Functions.SPG(A405, "RD_CREDIT_RATING_DATE_GLOBAL", "Issuer Credit Rating", "Local Currency LT|0")</f>
        <v/>
      </c>
      <c r="N405" s="10" t="str">
        <f>_xll.SNL.Clients.Office.Excel.Functions.SPG(A405, "RD_CREDIT_WATCH_OUTLOOK_DATE_GLOBAL", "Issuer Credit Rating", "Local Currency LT|0")</f>
        <v/>
      </c>
    </row>
    <row r="406" spans="1:14">
      <c r="A406" s="11" t="s">
        <v>410</v>
      </c>
      <c r="B406" s="9" t="str">
        <f>_xll.SNL.Clients.Office.Excel.Functions.SPG(A406, "IQ_SECTOR")</f>
        <v>Financials</v>
      </c>
      <c r="C406" s="9" t="str">
        <f>_xll.SNL.Clients.Office.Excel.Functions.SPG(A406, "IQ_INDUSTRY_GROUP")</f>
        <v>Financial Services</v>
      </c>
      <c r="D406" s="9" t="str">
        <f>_xll.SNL.Clients.Office.Excel.Functions.SPG(A406, "IQ_INDUSTRY")</f>
        <v>Consumer Finance</v>
      </c>
      <c r="E406" s="9" t="str">
        <f>_xll.SNL.Clients.Office.Excel.Functions.SPG(A406, "IQ_PRIMARY_INDUSTRY")</f>
        <v>Consumer Finance</v>
      </c>
      <c r="F406" s="9" t="str">
        <f>_xll.SNL.Clients.Office.Excel.Functions.SPG(A406, "NAICS_CODE", "Primary")</f>
        <v>522291 - Consumer Lending</v>
      </c>
      <c r="G406" s="9" t="str">
        <f>_xll.SNL.Clients.Office.Excel.Functions.SPG(A406, "SP_TOPICTAG")</f>
        <v>Consumer Lending; Data Protection; Digital Brokerage</v>
      </c>
      <c r="H406" s="5">
        <f>_xll.SNL.Clients.Office.Excel.Functions.SPG(A406, "SP_PCT_SHARES_OWNED_ALL_INSTITUTIONS")</f>
        <v>100.29</v>
      </c>
      <c r="I406" s="9" t="str">
        <f>_xll.SNL.Clients.Office.Excel.Functions.SPG(A406, "RD_CREDIT_RATING_GLOBAL", "Issuer Credit Rating", "Local Currency LT|0")</f>
        <v>BBB-</v>
      </c>
      <c r="J406" s="9" t="str">
        <f>_xll.SNL.Clients.Office.Excel.Functions.SPG(A406, "RD_CWOL_GLOBAL", "Issuer Credit Rating", "Local Currency LT|0")</f>
        <v>Stable</v>
      </c>
      <c r="K406" s="9" t="str">
        <f>_xll.SNL.Clients.Office.Excel.Functions.SPG(A406, "RD_RATING_ACTION_GLOBAL", "Issuer Credit Rating", "Local Currency LT|0")</f>
        <v>CreditWatch/Outlook (03/25/2021)</v>
      </c>
      <c r="L406" s="10">
        <f>_xll.SNL.Clients.Office.Excel.Functions.SPG(A406, "RD_LAST_REVIEW_DATE_GLOBAL", "Issuer Credit Rating", "Local Currency LT")</f>
        <v>45369</v>
      </c>
      <c r="M406" s="10">
        <f>_xll.SNL.Clients.Office.Excel.Functions.SPG(A406, "RD_CREDIT_RATING_DATE_GLOBAL", "Issuer Credit Rating", "Local Currency LT|0")</f>
        <v>41835</v>
      </c>
      <c r="N406" s="10">
        <f>_xll.SNL.Clients.Office.Excel.Functions.SPG(A406, "RD_CREDIT_WATCH_OUTLOOK_DATE_GLOBAL", "Issuer Credit Rating", "Local Currency LT|0")</f>
        <v>44280</v>
      </c>
    </row>
    <row r="407" spans="1:14">
      <c r="A407" s="11" t="s">
        <v>411</v>
      </c>
      <c r="B407" s="9" t="str">
        <f>_xll.SNL.Clients.Office.Excel.Functions.SPG(A407, "IQ_SECTOR")</f>
        <v>Information Technology</v>
      </c>
      <c r="C407" s="9" t="str">
        <f>_xll.SNL.Clients.Office.Excel.Functions.SPG(A407, "IQ_INDUSTRY_GROUP")</f>
        <v>Software and Services</v>
      </c>
      <c r="D407" s="9" t="str">
        <f>_xll.SNL.Clients.Office.Excel.Functions.SPG(A407, "IQ_INDUSTRY")</f>
        <v>Software</v>
      </c>
      <c r="E407" s="9" t="str">
        <f>_xll.SNL.Clients.Office.Excel.Functions.SPG(A407, "IQ_PRIMARY_INDUSTRY")</f>
        <v>Application Software</v>
      </c>
      <c r="F407" s="9" t="str">
        <f>_xll.SNL.Clients.Office.Excel.Functions.SPG(A407, "NAICS_CODE", "Primary")</f>
        <v>513210 - Software Publishers</v>
      </c>
      <c r="G407" s="9" t="str">
        <f>_xll.SNL.Clients.Office.Excel.Functions.SPG(A407, "SP_TOPICTAG")</f>
        <v>Software Development; Data Integration; Machine Learning; Data Protection; Cloud Infrastructure; Process Automation; Artificial Intelligence</v>
      </c>
      <c r="H407" s="5">
        <f>_xll.SNL.Clients.Office.Excel.Functions.SPG(A407, "SP_PCT_SHARES_OWNED_ALL_INSTITUTIONS")</f>
        <v>88.01</v>
      </c>
      <c r="I407" s="9" t="str">
        <f>_xll.SNL.Clients.Office.Excel.Functions.SPG(A407, "RD_CREDIT_RATING_GLOBAL", "Issuer Credit Rating", "Local Currency LT|0")</f>
        <v/>
      </c>
      <c r="J407" s="9" t="str">
        <f>_xll.SNL.Clients.Office.Excel.Functions.SPG(A407, "RD_CWOL_GLOBAL", "Issuer Credit Rating", "Local Currency LT|0")</f>
        <v/>
      </c>
      <c r="K407" s="9" t="str">
        <f>_xll.SNL.Clients.Office.Excel.Functions.SPG(A407, "RD_RATING_ACTION_GLOBAL", "Issuer Credit Rating", "Local Currency LT|0")</f>
        <v/>
      </c>
      <c r="L407" s="10" t="str">
        <f>_xll.SNL.Clients.Office.Excel.Functions.SPG(A407, "RD_LAST_REVIEW_DATE_GLOBAL", "Issuer Credit Rating", "Local Currency LT")</f>
        <v/>
      </c>
      <c r="M407" s="10" t="str">
        <f>_xll.SNL.Clients.Office.Excel.Functions.SPG(A407, "RD_CREDIT_RATING_DATE_GLOBAL", "Issuer Credit Rating", "Local Currency LT|0")</f>
        <v/>
      </c>
      <c r="N407" s="10" t="str">
        <f>_xll.SNL.Clients.Office.Excel.Functions.SPG(A407, "RD_CREDIT_WATCH_OUTLOOK_DATE_GLOBAL", "Issuer Credit Rating", "Local Currency LT|0")</f>
        <v/>
      </c>
    </row>
    <row r="408" spans="1:14">
      <c r="A408" s="11" t="s">
        <v>412</v>
      </c>
      <c r="B408" s="9" t="str">
        <f>_xll.SNL.Clients.Office.Excel.Functions.SPG(A408, "IQ_SECTOR")</f>
        <v>Consumer Staples</v>
      </c>
      <c r="C408" s="9" t="str">
        <f>_xll.SNL.Clients.Office.Excel.Functions.SPG(A408, "IQ_INDUSTRY_GROUP")</f>
        <v>Consumer Staples Distribution and Retail</v>
      </c>
      <c r="D408" s="9" t="str">
        <f>_xll.SNL.Clients.Office.Excel.Functions.SPG(A408, "IQ_INDUSTRY")</f>
        <v>Consumer Staples Distribution and Retail</v>
      </c>
      <c r="E408" s="9" t="str">
        <f>_xll.SNL.Clients.Office.Excel.Functions.SPG(A408, "IQ_PRIMARY_INDUSTRY")</f>
        <v>Food Distributors</v>
      </c>
      <c r="F408" s="9" t="str">
        <f>_xll.SNL.Clients.Office.Excel.Functions.SPG(A408, "NAICS_CODE", "Primary")</f>
        <v>4244 - Grocery and Related Product Merchant Wholesalers</v>
      </c>
      <c r="G408" s="9" t="str">
        <f>_xll.SNL.Clients.Office.Excel.Functions.SPG(A408, "SP_TOPICTAG")</f>
        <v>Aquaculture; Farming; Food Delivery; Livestock; Data Protection; Online Grocery</v>
      </c>
      <c r="H408" s="5">
        <f>_xll.SNL.Clients.Office.Excel.Functions.SPG(A408, "SP_PCT_SHARES_OWNED_ALL_INSTITUTIONS")</f>
        <v>87.93</v>
      </c>
      <c r="I408" s="9" t="str">
        <f>_xll.SNL.Clients.Office.Excel.Functions.SPG(A408, "RD_CREDIT_RATING_GLOBAL", "Issuer Credit Rating", "Local Currency LT|0")</f>
        <v>BBB</v>
      </c>
      <c r="J408" s="9" t="str">
        <f>_xll.SNL.Clients.Office.Excel.Functions.SPG(A408, "RD_CWOL_GLOBAL", "Issuer Credit Rating", "Local Currency LT|0")</f>
        <v>Stable</v>
      </c>
      <c r="K408" s="9" t="str">
        <f>_xll.SNL.Clients.Office.Excel.Functions.SPG(A408, "RD_RATING_ACTION_GLOBAL", "Issuer Credit Rating", "Local Currency LT|0")</f>
        <v>Upgrade | CreditWatch/Outlook (09/10/2021)</v>
      </c>
      <c r="L408" s="10">
        <f>_xll.SNL.Clients.Office.Excel.Functions.SPG(A408, "RD_LAST_REVIEW_DATE_GLOBAL", "Issuer Credit Rating", "Local Currency LT")</f>
        <v>45490</v>
      </c>
      <c r="M408" s="10">
        <f>_xll.SNL.Clients.Office.Excel.Functions.SPG(A408, "RD_CREDIT_RATING_DATE_GLOBAL", "Issuer Credit Rating", "Local Currency LT|0")</f>
        <v>44449</v>
      </c>
      <c r="N408" s="10">
        <f>_xll.SNL.Clients.Office.Excel.Functions.SPG(A408, "RD_CREDIT_WATCH_OUTLOOK_DATE_GLOBAL", "Issuer Credit Rating", "Local Currency LT|0")</f>
        <v>44449</v>
      </c>
    </row>
    <row r="409" spans="1:14">
      <c r="A409" s="11" t="s">
        <v>413</v>
      </c>
      <c r="B409" s="9" t="str">
        <f>_xll.SNL.Clients.Office.Excel.Functions.SPG(A409, "IQ_SECTOR")</f>
        <v>Communication Services</v>
      </c>
      <c r="C409" s="9" t="str">
        <f>_xll.SNL.Clients.Office.Excel.Functions.SPG(A409, "IQ_INDUSTRY_GROUP")</f>
        <v>Telecommunication Services</v>
      </c>
      <c r="D409" s="9" t="str">
        <f>_xll.SNL.Clients.Office.Excel.Functions.SPG(A409, "IQ_INDUSTRY")</f>
        <v>Wireless Telecommunication Services</v>
      </c>
      <c r="E409" s="9" t="str">
        <f>_xll.SNL.Clients.Office.Excel.Functions.SPG(A409, "IQ_PRIMARY_INDUSTRY")</f>
        <v>Wireless Telecommunication Services</v>
      </c>
      <c r="F409" s="9" t="str">
        <f>_xll.SNL.Clients.Office.Excel.Functions.SPG(A409, "NAICS_CODE", "Primary")</f>
        <v>517112 - Wireless Telecommunications Carriers (except Satellite)</v>
      </c>
      <c r="G409" s="9" t="str">
        <f>_xll.SNL.Clients.Office.Excel.Functions.SPG(A409, "SP_TOPICTAG")</f>
        <v>Network Backbone; Location Based Services; VoIP; Wearables; Edge Computing; Network Security; 5G</v>
      </c>
      <c r="H409" s="5">
        <f>_xll.SNL.Clients.Office.Excel.Functions.SPG(A409, "SP_PCT_SHARES_OWNED_ALL_INSTITUTIONS")</f>
        <v>37.68</v>
      </c>
      <c r="I409" s="9" t="str">
        <f>_xll.SNL.Clients.Office.Excel.Functions.SPG(A409, "RD_CREDIT_RATING_GLOBAL", "Issuer Credit Rating", "Local Currency LT|0")</f>
        <v>BBB</v>
      </c>
      <c r="J409" s="9" t="str">
        <f>_xll.SNL.Clients.Office.Excel.Functions.SPG(A409, "RD_CWOL_GLOBAL", "Issuer Credit Rating", "Local Currency LT|0")</f>
        <v>Stable</v>
      </c>
      <c r="K409" s="9" t="str">
        <f>_xll.SNL.Clients.Office.Excel.Functions.SPG(A409, "RD_RATING_ACTION_GLOBAL", "Issuer Credit Rating", "Local Currency LT|0")</f>
        <v>Upgrade | CreditWatch/Outlook (05/19/2023)</v>
      </c>
      <c r="L409" s="10">
        <f>_xll.SNL.Clients.Office.Excel.Functions.SPG(A409, "RD_LAST_REVIEW_DATE_GLOBAL", "Issuer Credit Rating", "Local Currency LT")</f>
        <v>45610</v>
      </c>
      <c r="M409" s="10">
        <f>_xll.SNL.Clients.Office.Excel.Functions.SPG(A409, "RD_CREDIT_RATING_DATE_GLOBAL", "Issuer Credit Rating", "Local Currency LT|0")</f>
        <v>45065</v>
      </c>
      <c r="N409" s="10">
        <f>_xll.SNL.Clients.Office.Excel.Functions.SPG(A409, "RD_CREDIT_WATCH_OUTLOOK_DATE_GLOBAL", "Issuer Credit Rating", "Local Currency LT|0")</f>
        <v>45065</v>
      </c>
    </row>
    <row r="410" spans="1:14">
      <c r="A410" s="11" t="s">
        <v>414</v>
      </c>
      <c r="B410" s="9" t="str">
        <f>_xll.SNL.Clients.Office.Excel.Functions.SPG(A410, "IQ_SECTOR")</f>
        <v>Financials</v>
      </c>
      <c r="C410" s="9" t="str">
        <f>_xll.SNL.Clients.Office.Excel.Functions.SPG(A410, "IQ_INDUSTRY_GROUP")</f>
        <v>Financial Services</v>
      </c>
      <c r="D410" s="9" t="str">
        <f>_xll.SNL.Clients.Office.Excel.Functions.SPG(A410, "IQ_INDUSTRY")</f>
        <v>Capital Markets</v>
      </c>
      <c r="E410" s="9" t="str">
        <f>_xll.SNL.Clients.Office.Excel.Functions.SPG(A410, "IQ_PRIMARY_INDUSTRY")</f>
        <v>Asset Management and Custody Banks</v>
      </c>
      <c r="F410" s="9" t="str">
        <f>_xll.SNL.Clients.Office.Excel.Functions.SPG(A410, "NAICS_CODE", "Primary")</f>
        <v>523940 - Portfolio Management and Investment Advice</v>
      </c>
      <c r="G410" s="9" t="str">
        <f>_xll.SNL.Clients.Office.Excel.Functions.SPG(A410, "SP_TOPICTAG")</f>
        <v/>
      </c>
      <c r="H410" s="5">
        <f>_xll.SNL.Clients.Office.Excel.Functions.SPG(A410, "SP_PCT_SHARES_OWNED_ALL_INSTITUTIONS")</f>
        <v>75.22</v>
      </c>
      <c r="I410" s="9" t="str">
        <f>_xll.SNL.Clients.Office.Excel.Functions.SPG(A410, "RD_CREDIT_RATING_GLOBAL", "Issuer Credit Rating", "Local Currency LT|0")</f>
        <v/>
      </c>
      <c r="J410" s="9" t="str">
        <f>_xll.SNL.Clients.Office.Excel.Functions.SPG(A410, "RD_CWOL_GLOBAL", "Issuer Credit Rating", "Local Currency LT|0")</f>
        <v/>
      </c>
      <c r="K410" s="9" t="str">
        <f>_xll.SNL.Clients.Office.Excel.Functions.SPG(A410, "RD_RATING_ACTION_GLOBAL", "Issuer Credit Rating", "Local Currency LT|0")</f>
        <v/>
      </c>
      <c r="L410" s="10" t="str">
        <f>_xll.SNL.Clients.Office.Excel.Functions.SPG(A410, "RD_LAST_REVIEW_DATE_GLOBAL", "Issuer Credit Rating", "Local Currency LT")</f>
        <v/>
      </c>
      <c r="M410" s="10" t="str">
        <f>_xll.SNL.Clients.Office.Excel.Functions.SPG(A410, "RD_CREDIT_RATING_DATE_GLOBAL", "Issuer Credit Rating", "Local Currency LT|0")</f>
        <v/>
      </c>
      <c r="N410" s="10" t="str">
        <f>_xll.SNL.Clients.Office.Excel.Functions.SPG(A410, "RD_CREDIT_WATCH_OUTLOOK_DATE_GLOBAL", "Issuer Credit Rating", "Local Currency LT|0")</f>
        <v/>
      </c>
    </row>
    <row r="411" spans="1:14">
      <c r="A411" s="11" t="s">
        <v>415</v>
      </c>
      <c r="B411" s="9" t="str">
        <f>_xll.SNL.Clients.Office.Excel.Functions.SPG(A411, "IQ_SECTOR")</f>
        <v>Communication Services</v>
      </c>
      <c r="C411" s="9" t="str">
        <f>_xll.SNL.Clients.Office.Excel.Functions.SPG(A411, "IQ_INDUSTRY_GROUP")</f>
        <v>Media and Entertainment</v>
      </c>
      <c r="D411" s="9" t="str">
        <f>_xll.SNL.Clients.Office.Excel.Functions.SPG(A411, "IQ_INDUSTRY")</f>
        <v>Entertainment</v>
      </c>
      <c r="E411" s="9" t="str">
        <f>_xll.SNL.Clients.Office.Excel.Functions.SPG(A411, "IQ_PRIMARY_INDUSTRY")</f>
        <v>Interactive Home Entertainment</v>
      </c>
      <c r="F411" s="9" t="str">
        <f>_xll.SNL.Clients.Office.Excel.Functions.SPG(A411, "NAICS_CODE", "Primary")</f>
        <v>513210 - Software Publishers</v>
      </c>
      <c r="G411" s="9" t="str">
        <f>_xll.SNL.Clients.Office.Excel.Functions.SPG(A411, "SP_TOPICTAG")</f>
        <v>Social Networking and Collaboration; Cloud Infrastructure; Content Creation; Video Games; E-Sports</v>
      </c>
      <c r="H411" s="5">
        <f>_xll.SNL.Clients.Office.Excel.Functions.SPG(A411, "SP_PCT_SHARES_OWNED_ALL_INSTITUTIONS")</f>
        <v>90.86</v>
      </c>
      <c r="I411" s="9" t="str">
        <f>_xll.SNL.Clients.Office.Excel.Functions.SPG(A411, "RD_CREDIT_RATING_GLOBAL", "Issuer Credit Rating", "Local Currency LT|0")</f>
        <v>BBB</v>
      </c>
      <c r="J411" s="9" t="str">
        <f>_xll.SNL.Clients.Office.Excel.Functions.SPG(A411, "RD_CWOL_GLOBAL", "Issuer Credit Rating", "Local Currency LT|0")</f>
        <v>Negative</v>
      </c>
      <c r="K411" s="9" t="str">
        <f>_xll.SNL.Clients.Office.Excel.Functions.SPG(A411, "RD_RATING_ACTION_GLOBAL", "Issuer Credit Rating", "Local Currency LT|0")</f>
        <v>CreditWatch/Outlook (06/04/2024)</v>
      </c>
      <c r="L411" s="10">
        <f>_xll.SNL.Clients.Office.Excel.Functions.SPG(A411, "RD_LAST_REVIEW_DATE_GLOBAL", "Issuer Credit Rating", "Local Currency LT")</f>
        <v>45447</v>
      </c>
      <c r="M411" s="10">
        <f>_xll.SNL.Clients.Office.Excel.Functions.SPG(A411, "RD_CREDIT_RATING_DATE_GLOBAL", "Issuer Credit Rating", "Local Currency LT|0")</f>
        <v>44656</v>
      </c>
      <c r="N411" s="10">
        <f>_xll.SNL.Clients.Office.Excel.Functions.SPG(A411, "RD_CREDIT_WATCH_OUTLOOK_DATE_GLOBAL", "Issuer Credit Rating", "Local Currency LT|0")</f>
        <v>45447</v>
      </c>
    </row>
    <row r="412" spans="1:14">
      <c r="A412" s="11" t="s">
        <v>416</v>
      </c>
      <c r="B412" s="9" t="str">
        <f>_xll.SNL.Clients.Office.Excel.Functions.SPG(A412, "IQ_SECTOR")</f>
        <v>Consumer Discretionary</v>
      </c>
      <c r="C412" s="9" t="str">
        <f>_xll.SNL.Clients.Office.Excel.Functions.SPG(A412, "IQ_INDUSTRY_GROUP")</f>
        <v>Consumer Durables and Apparel</v>
      </c>
      <c r="D412" s="9" t="str">
        <f>_xll.SNL.Clients.Office.Excel.Functions.SPG(A412, "IQ_INDUSTRY")</f>
        <v>Textiles, Apparel and Luxury Goods</v>
      </c>
      <c r="E412" s="9" t="str">
        <f>_xll.SNL.Clients.Office.Excel.Functions.SPG(A412, "IQ_PRIMARY_INDUSTRY")</f>
        <v>Apparel, Accessories and Luxury Goods</v>
      </c>
      <c r="F412" s="9" t="str">
        <f>_xll.SNL.Clients.Office.Excel.Functions.SPG(A412, "NAICS_CODE", "Primary")</f>
        <v>316990 - Other Leather and Allied Product Manufacturing</v>
      </c>
      <c r="G412" s="9" t="str">
        <f>_xll.SNL.Clients.Office.Excel.Functions.SPG(A412, "SP_TOPICTAG")</f>
        <v>Lifestyle</v>
      </c>
      <c r="H412" s="5">
        <f>_xll.SNL.Clients.Office.Excel.Functions.SPG(A412, "SP_PCT_SHARES_OWNED_ALL_INSTITUTIONS")</f>
        <v>98.67</v>
      </c>
      <c r="I412" s="9" t="str">
        <f>_xll.SNL.Clients.Office.Excel.Functions.SPG(A412, "RD_CREDIT_RATING_GLOBAL", "Issuer Credit Rating", "Local Currency LT|0")</f>
        <v>BBB</v>
      </c>
      <c r="J412" s="9" t="str">
        <f>_xll.SNL.Clients.Office.Excel.Functions.SPG(A412, "RD_CWOL_GLOBAL", "Issuer Credit Rating", "Local Currency LT|0")</f>
        <v>Stable</v>
      </c>
      <c r="K412" s="9" t="str">
        <f>_xll.SNL.Clients.Office.Excel.Functions.SPG(A412, "RD_RATING_ACTION_GLOBAL", "Issuer Credit Rating", "Local Currency LT|0")</f>
        <v>CreditWatch/Outlook (12/03/2024)</v>
      </c>
      <c r="L412" s="10">
        <f>_xll.SNL.Clients.Office.Excel.Functions.SPG(A412, "RD_LAST_REVIEW_DATE_GLOBAL", "Issuer Credit Rating", "Local Currency LT")</f>
        <v>45629</v>
      </c>
      <c r="M412" s="10">
        <f>_xll.SNL.Clients.Office.Excel.Functions.SPG(A412, "RD_CREDIT_RATING_DATE_GLOBAL", "Issuer Credit Rating", "Local Currency LT|0")</f>
        <v>45099</v>
      </c>
      <c r="N412" s="10">
        <f>_xll.SNL.Clients.Office.Excel.Functions.SPG(A412, "RD_CREDIT_WATCH_OUTLOOK_DATE_GLOBAL", "Issuer Credit Rating", "Local Currency LT|0")</f>
        <v>45629</v>
      </c>
    </row>
    <row r="413" spans="1:14">
      <c r="A413" s="11" t="s">
        <v>417</v>
      </c>
      <c r="B413" s="9" t="str">
        <f>_xll.SNL.Clients.Office.Excel.Functions.SPG(A413, "IQ_SECTOR")</f>
        <v>Energy</v>
      </c>
      <c r="C413" s="9" t="str">
        <f>_xll.SNL.Clients.Office.Excel.Functions.SPG(A413, "IQ_INDUSTRY_GROUP")</f>
        <v>Energy</v>
      </c>
      <c r="D413" s="9" t="str">
        <f>_xll.SNL.Clients.Office.Excel.Functions.SPG(A413, "IQ_INDUSTRY")</f>
        <v>Oil, Gas and Consumable Fuels</v>
      </c>
      <c r="E413" s="9" t="str">
        <f>_xll.SNL.Clients.Office.Excel.Functions.SPG(A413, "IQ_PRIMARY_INDUSTRY")</f>
        <v>Oil and Gas Storage and Transportation</v>
      </c>
      <c r="F413" s="9" t="str">
        <f>_xll.SNL.Clients.Office.Excel.Functions.SPG(A413, "NAICS_CODE", "Primary")</f>
        <v>486210 - Pipeline Transportation of Natural Gas</v>
      </c>
      <c r="G413" s="9" t="str">
        <f>_xll.SNL.Clients.Office.Excel.Functions.SPG(A413, "SP_TOPICTAG")</f>
        <v>Freight Service; Marine Transportation</v>
      </c>
      <c r="H413" s="5">
        <f>_xll.SNL.Clients.Office.Excel.Functions.SPG(A413, "SP_PCT_SHARES_OWNED_ALL_INSTITUTIONS")</f>
        <v>91.81</v>
      </c>
      <c r="I413" s="9" t="str">
        <f>_xll.SNL.Clients.Office.Excel.Functions.SPG(A413, "RD_CREDIT_RATING_GLOBAL", "Issuer Credit Rating", "Local Currency LT|0")</f>
        <v>BBB</v>
      </c>
      <c r="J413" s="9" t="str">
        <f>_xll.SNL.Clients.Office.Excel.Functions.SPG(A413, "RD_CWOL_GLOBAL", "Issuer Credit Rating", "Local Currency LT|0")</f>
        <v>Stable</v>
      </c>
      <c r="K413" s="9" t="str">
        <f>_xll.SNL.Clients.Office.Excel.Functions.SPG(A413, "RD_RATING_ACTION_GLOBAL", "Issuer Credit Rating", "Local Currency LT|0")</f>
        <v>Upgrade | CreditWatch/Outlook (02/15/2024)</v>
      </c>
      <c r="L413" s="10">
        <f>_xll.SNL.Clients.Office.Excel.Functions.SPG(A413, "RD_LAST_REVIEW_DATE_GLOBAL", "Issuer Credit Rating", "Local Currency LT")</f>
        <v>45463</v>
      </c>
      <c r="M413" s="10">
        <f>_xll.SNL.Clients.Office.Excel.Functions.SPG(A413, "RD_CREDIT_RATING_DATE_GLOBAL", "Issuer Credit Rating", "Local Currency LT|0")</f>
        <v>45337</v>
      </c>
      <c r="N413" s="10">
        <f>_xll.SNL.Clients.Office.Excel.Functions.SPG(A413, "RD_CREDIT_WATCH_OUTLOOK_DATE_GLOBAL", "Issuer Credit Rating", "Local Currency LT|0")</f>
        <v>45337</v>
      </c>
    </row>
    <row r="414" spans="1:14">
      <c r="A414" s="11" t="s">
        <v>418</v>
      </c>
      <c r="B414" s="9" t="str">
        <f>_xll.SNL.Clients.Office.Excel.Functions.SPG(A414, "IQ_SECTOR")</f>
        <v>Consumer Staples</v>
      </c>
      <c r="C414" s="9" t="str">
        <f>_xll.SNL.Clients.Office.Excel.Functions.SPG(A414, "IQ_INDUSTRY_GROUP")</f>
        <v>Consumer Staples Distribution and Retail</v>
      </c>
      <c r="D414" s="9" t="str">
        <f>_xll.SNL.Clients.Office.Excel.Functions.SPG(A414, "IQ_INDUSTRY")</f>
        <v>Consumer Staples Distribution and Retail</v>
      </c>
      <c r="E414" s="9" t="str">
        <f>_xll.SNL.Clients.Office.Excel.Functions.SPG(A414, "IQ_PRIMARY_INDUSTRY")</f>
        <v>Consumer Staples Merchandise Retail</v>
      </c>
      <c r="F414" s="9" t="str">
        <f>_xll.SNL.Clients.Office.Excel.Functions.SPG(A414, "NAICS_CODE", "Primary")</f>
        <v>455219 - All Other General Merchandise Retailers</v>
      </c>
      <c r="G414" s="9" t="str">
        <f>_xll.SNL.Clients.Office.Excel.Functions.SPG(A414, "SP_TOPICTAG")</f>
        <v>Fast-Moving Consumer Goods; Food Delivery; Home Improvement; Lifestyle; Online Grocery; Pet Care</v>
      </c>
      <c r="H414" s="5">
        <f>_xll.SNL.Clients.Office.Excel.Functions.SPG(A414, "SP_PCT_SHARES_OWNED_ALL_INSTITUTIONS")</f>
        <v>83.28</v>
      </c>
      <c r="I414" s="9" t="str">
        <f>_xll.SNL.Clients.Office.Excel.Functions.SPG(A414, "RD_CREDIT_RATING_GLOBAL", "Issuer Credit Rating", "Local Currency LT|0")</f>
        <v>A</v>
      </c>
      <c r="J414" s="9" t="str">
        <f>_xll.SNL.Clients.Office.Excel.Functions.SPG(A414, "RD_CWOL_GLOBAL", "Issuer Credit Rating", "Local Currency LT|0")</f>
        <v>Stable</v>
      </c>
      <c r="K414" s="9" t="str">
        <f>_xll.SNL.Clients.Office.Excel.Functions.SPG(A414, "RD_RATING_ACTION_GLOBAL", "Issuer Credit Rating", "Local Currency LT|0")</f>
        <v>Downgrade | CreditWatch/Outlook (03/28/2014)</v>
      </c>
      <c r="L414" s="10">
        <f>_xll.SNL.Clients.Office.Excel.Functions.SPG(A414, "RD_LAST_REVIEW_DATE_GLOBAL", "Issuer Credit Rating", "Local Currency LT")</f>
        <v>45371</v>
      </c>
      <c r="M414" s="10">
        <f>_xll.SNL.Clients.Office.Excel.Functions.SPG(A414, "RD_CREDIT_RATING_DATE_GLOBAL", "Issuer Credit Rating", "Local Currency LT|0")</f>
        <v>41726</v>
      </c>
      <c r="N414" s="10">
        <f>_xll.SNL.Clients.Office.Excel.Functions.SPG(A414, "RD_CREDIT_WATCH_OUTLOOK_DATE_GLOBAL", "Issuer Credit Rating", "Local Currency LT|0")</f>
        <v>41726</v>
      </c>
    </row>
    <row r="415" spans="1:14">
      <c r="A415" s="11" t="s">
        <v>419</v>
      </c>
      <c r="B415" s="9" t="str">
        <f>_xll.SNL.Clients.Office.Excel.Functions.SPG(A415, "IQ_SECTOR")</f>
        <v>Information Technology</v>
      </c>
      <c r="C415" s="9" t="str">
        <f>_xll.SNL.Clients.Office.Excel.Functions.SPG(A415, "IQ_INDUSTRY_GROUP")</f>
        <v>Technology Hardware and Equipment</v>
      </c>
      <c r="D415" s="9" t="str">
        <f>_xll.SNL.Clients.Office.Excel.Functions.SPG(A415, "IQ_INDUSTRY")</f>
        <v>Electronic Equipment, Instruments and Components</v>
      </c>
      <c r="E415" s="9" t="str">
        <f>_xll.SNL.Clients.Office.Excel.Functions.SPG(A415, "IQ_PRIMARY_INDUSTRY")</f>
        <v>Electronic Manufacturing Services</v>
      </c>
      <c r="F415" s="9" t="str">
        <f>_xll.SNL.Clients.Office.Excel.Functions.SPG(A415, "NAICS_CODE", "Primary")</f>
        <v>334417 - Electronic Connector Manufacturing</v>
      </c>
      <c r="G415" s="9" t="str">
        <f>_xll.SNL.Clients.Office.Excel.Functions.SPG(A415, "SP_TOPICTAG")</f>
        <v>Environmental Engineering; Industrial Automation; RFID (Radio Frequency Identification); Sensors; Smart Building; Smart Cities</v>
      </c>
      <c r="H415" s="5">
        <f>_xll.SNL.Clients.Office.Excel.Functions.SPG(A415, "SP_PCT_SHARES_OWNED_ALL_INSTITUTIONS")</f>
        <v>87.57</v>
      </c>
      <c r="I415" s="9" t="str">
        <f>_xll.SNL.Clients.Office.Excel.Functions.SPG(A415, "RD_CREDIT_RATING_GLOBAL", "Issuer Credit Rating", "Local Currency LT|0")</f>
        <v>A-</v>
      </c>
      <c r="J415" s="9" t="str">
        <f>_xll.SNL.Clients.Office.Excel.Functions.SPG(A415, "RD_CWOL_GLOBAL", "Issuer Credit Rating", "Local Currency LT|0")</f>
        <v>Stable</v>
      </c>
      <c r="K415" s="9" t="str">
        <f>_xll.SNL.Clients.Office.Excel.Functions.SPG(A415, "RD_RATING_ACTION_GLOBAL", "Issuer Credit Rating", "Local Currency LT|0")</f>
        <v>CreditWatch/Outlook (01/27/2021)</v>
      </c>
      <c r="L415" s="10">
        <f>_xll.SNL.Clients.Office.Excel.Functions.SPG(A415, "RD_LAST_REVIEW_DATE_GLOBAL", "Issuer Credit Rating", "Local Currency LT")</f>
        <v>45364</v>
      </c>
      <c r="M415" s="10">
        <f>_xll.SNL.Clients.Office.Excel.Functions.SPG(A415, "RD_CREDIT_RATING_DATE_GLOBAL", "Issuer Credit Rating", "Local Currency LT|0")</f>
        <v>41723</v>
      </c>
      <c r="N415" s="10">
        <f>_xll.SNL.Clients.Office.Excel.Functions.SPG(A415, "RD_CREDIT_WATCH_OUTLOOK_DATE_GLOBAL", "Issuer Credit Rating", "Local Currency LT|0")</f>
        <v>44223</v>
      </c>
    </row>
    <row r="416" spans="1:14">
      <c r="A416" s="11" t="s">
        <v>420</v>
      </c>
      <c r="B416" s="9" t="str">
        <f>_xll.SNL.Clients.Office.Excel.Functions.SPG(A416, "IQ_SECTOR")</f>
        <v>Information Technology</v>
      </c>
      <c r="C416" s="9" t="str">
        <f>_xll.SNL.Clients.Office.Excel.Functions.SPG(A416, "IQ_INDUSTRY_GROUP")</f>
        <v>Technology Hardware and Equipment</v>
      </c>
      <c r="D416" s="9" t="str">
        <f>_xll.SNL.Clients.Office.Excel.Functions.SPG(A416, "IQ_INDUSTRY")</f>
        <v>Electronic Equipment, Instruments and Components</v>
      </c>
      <c r="E416" s="9" t="str">
        <f>_xll.SNL.Clients.Office.Excel.Functions.SPG(A416, "IQ_PRIMARY_INDUSTRY")</f>
        <v>Electronic Equipment and Instruments</v>
      </c>
      <c r="F416" s="9" t="str">
        <f>_xll.SNL.Clients.Office.Excel.Functions.SPG(A416, "NAICS_CODE", "Primary")</f>
        <v>33451 - Navigational, Measuring, Electromedical, and Control Instruments Manufacturing</v>
      </c>
      <c r="G416" s="9" t="str">
        <f>_xll.SNL.Clients.Office.Excel.Functions.SPG(A416, "SP_TOPICTAG")</f>
        <v>Computer Vision; Industrial Automation; Sensors; Simulation; Data Protection; Process Automation</v>
      </c>
      <c r="H416" s="5">
        <f>_xll.SNL.Clients.Office.Excel.Functions.SPG(A416, "SP_PCT_SHARES_OWNED_ALL_INSTITUTIONS")</f>
        <v>95.12</v>
      </c>
      <c r="I416" s="9" t="str">
        <f>_xll.SNL.Clients.Office.Excel.Functions.SPG(A416, "RD_CREDIT_RATING_GLOBAL", "Issuer Credit Rating", "Local Currency LT|0")</f>
        <v>BBB</v>
      </c>
      <c r="J416" s="9" t="str">
        <f>_xll.SNL.Clients.Office.Excel.Functions.SPG(A416, "RD_CWOL_GLOBAL", "Issuer Credit Rating", "Local Currency LT|0")</f>
        <v>Stable</v>
      </c>
      <c r="K416" s="9" t="str">
        <f>_xll.SNL.Clients.Office.Excel.Functions.SPG(A416, "RD_RATING_ACTION_GLOBAL", "Issuer Credit Rating", "Local Currency LT|0")</f>
        <v>New Rating | CreditWatch/Outlook (03/04/2021)</v>
      </c>
      <c r="L416" s="10">
        <f>_xll.SNL.Clients.Office.Excel.Functions.SPG(A416, "RD_LAST_REVIEW_DATE_GLOBAL", "Issuer Credit Rating", "Local Currency LT")</f>
        <v>45399</v>
      </c>
      <c r="M416" s="10">
        <f>_xll.SNL.Clients.Office.Excel.Functions.SPG(A416, "RD_CREDIT_RATING_DATE_GLOBAL", "Issuer Credit Rating", "Local Currency LT|0")</f>
        <v>44259</v>
      </c>
      <c r="N416" s="10">
        <f>_xll.SNL.Clients.Office.Excel.Functions.SPG(A416, "RD_CREDIT_WATCH_OUTLOOK_DATE_GLOBAL", "Issuer Credit Rating", "Local Currency LT|0")</f>
        <v>44259</v>
      </c>
    </row>
    <row r="417" spans="1:14">
      <c r="A417" s="11" t="s">
        <v>421</v>
      </c>
      <c r="B417" s="9" t="str">
        <f>_xll.SNL.Clients.Office.Excel.Functions.SPG(A417, "IQ_SECTOR")</f>
        <v>Health Care</v>
      </c>
      <c r="C417" s="9" t="str">
        <f>_xll.SNL.Clients.Office.Excel.Functions.SPG(A417, "IQ_INDUSTRY_GROUP")</f>
        <v>Health Care Equipment and Services</v>
      </c>
      <c r="D417" s="9" t="str">
        <f>_xll.SNL.Clients.Office.Excel.Functions.SPG(A417, "IQ_INDUSTRY")</f>
        <v>Health Care Equipment and Supplies</v>
      </c>
      <c r="E417" s="9" t="str">
        <f>_xll.SNL.Clients.Office.Excel.Functions.SPG(A417, "IQ_PRIMARY_INDUSTRY")</f>
        <v>Health Care Equipment</v>
      </c>
      <c r="F417" s="9" t="str">
        <f>_xll.SNL.Clients.Office.Excel.Functions.SPG(A417, "NAICS_CODE", "Primary")</f>
        <v>339112 - Surgical and Medical Instrument Manufacturing</v>
      </c>
      <c r="G417" s="9" t="str">
        <f>_xll.SNL.Clients.Office.Excel.Functions.SPG(A417, "SP_TOPICTAG")</f>
        <v>Health Diagnostics; Cardiovascular; Orthopaedics; Pain Management; Respiratory; Surgery; Urology</v>
      </c>
      <c r="H417" s="5">
        <f>_xll.SNL.Clients.Office.Excel.Functions.SPG(A417, "SP_PCT_SHARES_OWNED_ALL_INSTITUTIONS")</f>
        <v>99.73</v>
      </c>
      <c r="I417" s="9" t="str">
        <f>_xll.SNL.Clients.Office.Excel.Functions.SPG(A417, "RD_CREDIT_RATING_GLOBAL", "Issuer Credit Rating", "Local Currency LT|0")</f>
        <v>BB+</v>
      </c>
      <c r="J417" s="9" t="str">
        <f>_xll.SNL.Clients.Office.Excel.Functions.SPG(A417, "RD_CWOL_GLOBAL", "Issuer Credit Rating", "Local Currency LT|0")</f>
        <v>Stable</v>
      </c>
      <c r="K417" s="9" t="str">
        <f>_xll.SNL.Clients.Office.Excel.Functions.SPG(A417, "RD_RATING_ACTION_GLOBAL", "Issuer Credit Rating", "Local Currency LT|0")</f>
        <v>CreditWatch/Outlook (03/02/2020)</v>
      </c>
      <c r="L417" s="10">
        <f>_xll.SNL.Clients.Office.Excel.Functions.SPG(A417, "RD_LAST_REVIEW_DATE_GLOBAL", "Issuer Credit Rating", "Local Currency LT")</f>
        <v>45370</v>
      </c>
      <c r="M417" s="10">
        <f>_xll.SNL.Clients.Office.Excel.Functions.SPG(A417, "RD_CREDIT_RATING_DATE_GLOBAL", "Issuer Credit Rating", "Local Currency LT|0")</f>
        <v>42461</v>
      </c>
      <c r="N417" s="10">
        <f>_xll.SNL.Clients.Office.Excel.Functions.SPG(A417, "RD_CREDIT_WATCH_OUTLOOK_DATE_GLOBAL", "Issuer Credit Rating", "Local Currency LT|0")</f>
        <v>43892</v>
      </c>
    </row>
    <row r="418" spans="1:14">
      <c r="A418" s="11" t="s">
        <v>422</v>
      </c>
      <c r="B418" s="9" t="str">
        <f>_xll.SNL.Clients.Office.Excel.Functions.SPG(A418, "IQ_SECTOR")</f>
        <v>Information Technology</v>
      </c>
      <c r="C418" s="9" t="str">
        <f>_xll.SNL.Clients.Office.Excel.Functions.SPG(A418, "IQ_INDUSTRY_GROUP")</f>
        <v>Semiconductors and Semiconductor Equipment</v>
      </c>
      <c r="D418" s="9" t="str">
        <f>_xll.SNL.Clients.Office.Excel.Functions.SPG(A418, "IQ_INDUSTRY")</f>
        <v>Semiconductors and Semiconductor Equipment</v>
      </c>
      <c r="E418" s="9" t="str">
        <f>_xll.SNL.Clients.Office.Excel.Functions.SPG(A418, "IQ_PRIMARY_INDUSTRY")</f>
        <v>Semiconductor Materials and Equipment</v>
      </c>
      <c r="F418" s="9" t="str">
        <f>_xll.SNL.Clients.Office.Excel.Functions.SPG(A418, "NAICS_CODE", "Primary")</f>
        <v>333242 - Semiconductor Machinery Manufacturing</v>
      </c>
      <c r="G418" s="9" t="str">
        <f>_xll.SNL.Clients.Office.Excel.Functions.SPG(A418, "SP_TOPICTAG")</f>
        <v>Industrial Automation; Sensors; Data Protection; Process Automation; Artificial Intelligence; Autonomous Vehicles; 5G</v>
      </c>
      <c r="H418" s="5">
        <f>_xll.SNL.Clients.Office.Excel.Functions.SPG(A418, "SP_PCT_SHARES_OWNED_ALL_INSTITUTIONS")</f>
        <v>102.08</v>
      </c>
      <c r="I418" s="9" t="str">
        <f>_xll.SNL.Clients.Office.Excel.Functions.SPG(A418, "RD_CREDIT_RATING_GLOBAL", "Issuer Credit Rating", "Local Currency LT|0")</f>
        <v>NR</v>
      </c>
      <c r="J418" s="9" t="str">
        <f>_xll.SNL.Clients.Office.Excel.Functions.SPG(A418, "RD_CWOL_GLOBAL", "Issuer Credit Rating", "Local Currency LT|0")</f>
        <v>NR</v>
      </c>
      <c r="K418" s="9" t="str">
        <f>_xll.SNL.Clients.Office.Excel.Functions.SPG(A418, "RD_RATING_ACTION_GLOBAL", "Issuer Credit Rating", "Local Currency LT|0")</f>
        <v>Not Rated | CreditWatch/Outlook (03/24/2005)</v>
      </c>
      <c r="L418" s="10" t="str">
        <f>_xll.SNL.Clients.Office.Excel.Functions.SPG(A418, "RD_LAST_REVIEW_DATE_GLOBAL", "Issuer Credit Rating", "Local Currency LT")</f>
        <v/>
      </c>
      <c r="M418" s="10">
        <f>_xll.SNL.Clients.Office.Excel.Functions.SPG(A418, "RD_CREDIT_RATING_DATE_GLOBAL", "Issuer Credit Rating", "Local Currency LT|0")</f>
        <v>38435.041666666664</v>
      </c>
      <c r="N418" s="10">
        <f>_xll.SNL.Clients.Office.Excel.Functions.SPG(A418, "RD_CREDIT_WATCH_OUTLOOK_DATE_GLOBAL", "Issuer Credit Rating", "Local Currency LT|0")</f>
        <v>38435.041666666664</v>
      </c>
    </row>
    <row r="419" spans="1:14">
      <c r="A419" s="11" t="s">
        <v>423</v>
      </c>
      <c r="B419" s="9" t="str">
        <f>_xll.SNL.Clients.Office.Excel.Functions.SPG(A419, "IQ_SECTOR")</f>
        <v>Consumer Discretionary</v>
      </c>
      <c r="C419" s="9" t="str">
        <f>_xll.SNL.Clients.Office.Excel.Functions.SPG(A419, "IQ_INDUSTRY_GROUP")</f>
        <v>Automobiles and Components</v>
      </c>
      <c r="D419" s="9" t="str">
        <f>_xll.SNL.Clients.Office.Excel.Functions.SPG(A419, "IQ_INDUSTRY")</f>
        <v>Automobiles</v>
      </c>
      <c r="E419" s="9" t="str">
        <f>_xll.SNL.Clients.Office.Excel.Functions.SPG(A419, "IQ_PRIMARY_INDUSTRY")</f>
        <v>Automobile Manufacturers</v>
      </c>
      <c r="F419" s="9" t="str">
        <f>_xll.SNL.Clients.Office.Excel.Functions.SPG(A419, "NAICS_CODE", "Primary")</f>
        <v>336110 - Automobile and Light Duty Motor Vehicle Manufacturing</v>
      </c>
      <c r="G419" s="9" t="str">
        <f>_xll.SNL.Clients.Office.Excel.Functions.SPG(A419, "SP_TOPICTAG")</f>
        <v>Clean Energy; Energy Management; Energy Storage; Fleet Management; Industrial Automation; Electric Vehicle; Autonomous Vehicles; Utility Scale Solar; Battery Energy Storage System (BESS); Electric Vehicle Charging Infrastructure</v>
      </c>
      <c r="H419" s="5">
        <f>_xll.SNL.Clients.Office.Excel.Functions.SPG(A419, "SP_PCT_SHARES_OWNED_ALL_INSTITUTIONS")</f>
        <v>46.34</v>
      </c>
      <c r="I419" s="9" t="str">
        <f>_xll.SNL.Clients.Office.Excel.Functions.SPG(A419, "RD_CREDIT_RATING_GLOBAL", "Issuer Credit Rating", "Local Currency LT|0")</f>
        <v>BBB</v>
      </c>
      <c r="J419" s="9" t="str">
        <f>_xll.SNL.Clients.Office.Excel.Functions.SPG(A419, "RD_CWOL_GLOBAL", "Issuer Credit Rating", "Local Currency LT|0")</f>
        <v>Stable</v>
      </c>
      <c r="K419" s="9" t="str">
        <f>_xll.SNL.Clients.Office.Excel.Functions.SPG(A419, "RD_RATING_ACTION_GLOBAL", "Issuer Credit Rating", "Local Currency LT|0")</f>
        <v>Upgrade | CreditWatch/Outlook (10/06/2022)</v>
      </c>
      <c r="L419" s="10">
        <f>_xll.SNL.Clients.Office.Excel.Functions.SPG(A419, "RD_LAST_REVIEW_DATE_GLOBAL", "Issuer Credit Rating", "Local Currency LT")</f>
        <v>45413</v>
      </c>
      <c r="M419" s="10">
        <f>_xll.SNL.Clients.Office.Excel.Functions.SPG(A419, "RD_CREDIT_RATING_DATE_GLOBAL", "Issuer Credit Rating", "Local Currency LT|0")</f>
        <v>44840</v>
      </c>
      <c r="N419" s="10">
        <f>_xll.SNL.Clients.Office.Excel.Functions.SPG(A419, "RD_CREDIT_WATCH_OUTLOOK_DATE_GLOBAL", "Issuer Credit Rating", "Local Currency LT|0")</f>
        <v>44840</v>
      </c>
    </row>
    <row r="420" spans="1:14">
      <c r="A420" s="11" t="s">
        <v>424</v>
      </c>
      <c r="B420" s="9" t="str">
        <f>_xll.SNL.Clients.Office.Excel.Functions.SPG(A420, "IQ_SECTOR")</f>
        <v>Information Technology</v>
      </c>
      <c r="C420" s="9" t="str">
        <f>_xll.SNL.Clients.Office.Excel.Functions.SPG(A420, "IQ_INDUSTRY_GROUP")</f>
        <v>Semiconductors and Semiconductor Equipment</v>
      </c>
      <c r="D420" s="9" t="str">
        <f>_xll.SNL.Clients.Office.Excel.Functions.SPG(A420, "IQ_INDUSTRY")</f>
        <v>Semiconductors and Semiconductor Equipment</v>
      </c>
      <c r="E420" s="9" t="str">
        <f>_xll.SNL.Clients.Office.Excel.Functions.SPG(A420, "IQ_PRIMARY_INDUSTRY")</f>
        <v>Semiconductors</v>
      </c>
      <c r="F420" s="9" t="str">
        <f>_xll.SNL.Clients.Office.Excel.Functions.SPG(A420, "NAICS_CODE", "Primary")</f>
        <v>334413 - Semiconductor and Related Device Manufacturing</v>
      </c>
      <c r="G420" s="9" t="str">
        <f>_xll.SNL.Clients.Office.Excel.Functions.SPG(A420, "SP_TOPICTAG")</f>
        <v>Software Development; Data Integration; Supercomputers; Process Automation; Online Payments</v>
      </c>
      <c r="H420" s="5">
        <f>_xll.SNL.Clients.Office.Excel.Functions.SPG(A420, "SP_PCT_SHARES_OWNED_ALL_INSTITUTIONS")</f>
        <v>89.45</v>
      </c>
      <c r="I420" s="9" t="str">
        <f>_xll.SNL.Clients.Office.Excel.Functions.SPG(A420, "RD_CREDIT_RATING_GLOBAL", "Issuer Credit Rating", "Local Currency LT|0")</f>
        <v>A+</v>
      </c>
      <c r="J420" s="9" t="str">
        <f>_xll.SNL.Clients.Office.Excel.Functions.SPG(A420, "RD_CWOL_GLOBAL", "Issuer Credit Rating", "Local Currency LT|0")</f>
        <v>Stable</v>
      </c>
      <c r="K420" s="9" t="str">
        <f>_xll.SNL.Clients.Office.Excel.Functions.SPG(A420, "RD_RATING_ACTION_GLOBAL", "Issuer Credit Rating", "Local Currency LT|0")</f>
        <v>Upgrade | CreditWatch/Outlook (09/23/2010)</v>
      </c>
      <c r="L420" s="10">
        <f>_xll.SNL.Clients.Office.Excel.Functions.SPG(A420, "RD_LAST_REVIEW_DATE_GLOBAL", "Issuer Credit Rating", "Local Currency LT")</f>
        <v>45681</v>
      </c>
      <c r="M420" s="10">
        <f>_xll.SNL.Clients.Office.Excel.Functions.SPG(A420, "RD_CREDIT_RATING_DATE_GLOBAL", "Issuer Credit Rating", "Local Currency LT|0")</f>
        <v>40444</v>
      </c>
      <c r="N420" s="10">
        <f>_xll.SNL.Clients.Office.Excel.Functions.SPG(A420, "RD_CREDIT_WATCH_OUTLOOK_DATE_GLOBAL", "Issuer Credit Rating", "Local Currency LT|0")</f>
        <v>40444</v>
      </c>
    </row>
    <row r="421" spans="1:14">
      <c r="A421" s="11" t="s">
        <v>425</v>
      </c>
      <c r="B421" s="9" t="str">
        <f>_xll.SNL.Clients.Office.Excel.Functions.SPG(A421, "IQ_SECTOR")</f>
        <v>Energy</v>
      </c>
      <c r="C421" s="9" t="str">
        <f>_xll.SNL.Clients.Office.Excel.Functions.SPG(A421, "IQ_INDUSTRY_GROUP")</f>
        <v>Energy</v>
      </c>
      <c r="D421" s="9" t="str">
        <f>_xll.SNL.Clients.Office.Excel.Functions.SPG(A421, "IQ_INDUSTRY")</f>
        <v>Oil, Gas and Consumable Fuels</v>
      </c>
      <c r="E421" s="9" t="str">
        <f>_xll.SNL.Clients.Office.Excel.Functions.SPG(A421, "IQ_PRIMARY_INDUSTRY")</f>
        <v>Oil and Gas Exploration and Production</v>
      </c>
      <c r="F421" s="9" t="str">
        <f>_xll.SNL.Clients.Office.Excel.Functions.SPG(A421, "NAICS_CODE", "Primary")</f>
        <v>2111 - Oil and Gas Extraction</v>
      </c>
      <c r="G421" s="9" t="str">
        <f>_xll.SNL.Clients.Office.Excel.Functions.SPG(A421, "SP_TOPICTAG")</f>
        <v>Environmental Engineering</v>
      </c>
      <c r="H421" s="5">
        <f>_xll.SNL.Clients.Office.Excel.Functions.SPG(A421, "SP_PCT_SHARES_OWNED_ALL_INSTITUTIONS")</f>
        <v>67.599999999999994</v>
      </c>
      <c r="I421" s="9" t="str">
        <f>_xll.SNL.Clients.Office.Excel.Functions.SPG(A421, "RD_CREDIT_RATING_GLOBAL", "Issuer Credit Rating", "Local Currency LT|0")</f>
        <v/>
      </c>
      <c r="J421" s="9" t="str">
        <f>_xll.SNL.Clients.Office.Excel.Functions.SPG(A421, "RD_CWOL_GLOBAL", "Issuer Credit Rating", "Local Currency LT|0")</f>
        <v/>
      </c>
      <c r="K421" s="9" t="str">
        <f>_xll.SNL.Clients.Office.Excel.Functions.SPG(A421, "RD_RATING_ACTION_GLOBAL", "Issuer Credit Rating", "Local Currency LT|0")</f>
        <v/>
      </c>
      <c r="L421" s="10" t="str">
        <f>_xll.SNL.Clients.Office.Excel.Functions.SPG(A421, "RD_LAST_REVIEW_DATE_GLOBAL", "Issuer Credit Rating", "Local Currency LT")</f>
        <v/>
      </c>
      <c r="M421" s="10" t="str">
        <f>_xll.SNL.Clients.Office.Excel.Functions.SPG(A421, "RD_CREDIT_RATING_DATE_GLOBAL", "Issuer Credit Rating", "Local Currency LT|0")</f>
        <v/>
      </c>
      <c r="N421" s="10" t="str">
        <f>_xll.SNL.Clients.Office.Excel.Functions.SPG(A421, "RD_CREDIT_WATCH_OUTLOOK_DATE_GLOBAL", "Issuer Credit Rating", "Local Currency LT|0")</f>
        <v/>
      </c>
    </row>
    <row r="422" spans="1:14">
      <c r="A422" s="11" t="s">
        <v>426</v>
      </c>
      <c r="B422" s="9" t="str">
        <f>_xll.SNL.Clients.Office.Excel.Functions.SPG(A422, "IQ_SECTOR")</f>
        <v>Industrials</v>
      </c>
      <c r="C422" s="9" t="str">
        <f>_xll.SNL.Clients.Office.Excel.Functions.SPG(A422, "IQ_INDUSTRY_GROUP")</f>
        <v>Capital Goods</v>
      </c>
      <c r="D422" s="9" t="str">
        <f>_xll.SNL.Clients.Office.Excel.Functions.SPG(A422, "IQ_INDUSTRY")</f>
        <v>Aerospace and Defense</v>
      </c>
      <c r="E422" s="9" t="str">
        <f>_xll.SNL.Clients.Office.Excel.Functions.SPG(A422, "IQ_PRIMARY_INDUSTRY")</f>
        <v>Aerospace and Defense</v>
      </c>
      <c r="F422" s="9" t="str">
        <f>_xll.SNL.Clients.Office.Excel.Functions.SPG(A422, "NAICS_CODE", "Primary")</f>
        <v>336411 - Aircraft Manufacturing</v>
      </c>
      <c r="G422" s="9" t="str">
        <f>_xll.SNL.Clients.Office.Excel.Functions.SPG(A422, "SP_TOPICTAG")</f>
        <v>Computer Vision; Fleet Management; Industrial Automation; Sensors; Commercial Space Launch; Passenger Aircraft Manufacturing; Autonomous Vehicles; Battery Energy Storage System (BESS)</v>
      </c>
      <c r="H422" s="5">
        <f>_xll.SNL.Clients.Office.Excel.Functions.SPG(A422, "SP_PCT_SHARES_OWNED_ALL_INSTITUTIONS")</f>
        <v>86.09</v>
      </c>
      <c r="I422" s="9" t="str">
        <f>_xll.SNL.Clients.Office.Excel.Functions.SPG(A422, "RD_CREDIT_RATING_GLOBAL", "Issuer Credit Rating", "Local Currency LT|0")</f>
        <v>BBB</v>
      </c>
      <c r="J422" s="9" t="str">
        <f>_xll.SNL.Clients.Office.Excel.Functions.SPG(A422, "RD_CWOL_GLOBAL", "Issuer Credit Rating", "Local Currency LT|0")</f>
        <v>Stable</v>
      </c>
      <c r="K422" s="9" t="str">
        <f>_xll.SNL.Clients.Office.Excel.Functions.SPG(A422, "RD_RATING_ACTION_GLOBAL", "Issuer Credit Rating", "Local Currency LT|0")</f>
        <v>CreditWatch/Outlook (03/09/2022)</v>
      </c>
      <c r="L422" s="10">
        <f>_xll.SNL.Clients.Office.Excel.Functions.SPG(A422, "RD_LAST_REVIEW_DATE_GLOBAL", "Issuer Credit Rating", "Local Currency LT")</f>
        <v>45681</v>
      </c>
      <c r="M422" s="10">
        <f>_xll.SNL.Clients.Office.Excel.Functions.SPG(A422, "RD_CREDIT_RATING_DATE_GLOBAL", "Issuer Credit Rating", "Local Currency LT|0")</f>
        <v>42017</v>
      </c>
      <c r="N422" s="10">
        <f>_xll.SNL.Clients.Office.Excel.Functions.SPG(A422, "RD_CREDIT_WATCH_OUTLOOK_DATE_GLOBAL", "Issuer Credit Rating", "Local Currency LT|0")</f>
        <v>44629</v>
      </c>
    </row>
    <row r="423" spans="1:14">
      <c r="A423" s="11" t="s">
        <v>427</v>
      </c>
      <c r="B423" s="9" t="str">
        <f>_xll.SNL.Clients.Office.Excel.Functions.SPG(A423, "IQ_SECTOR")</f>
        <v>Utilities</v>
      </c>
      <c r="C423" s="9" t="str">
        <f>_xll.SNL.Clients.Office.Excel.Functions.SPG(A423, "IQ_INDUSTRY_GROUP")</f>
        <v>Utilities</v>
      </c>
      <c r="D423" s="9" t="str">
        <f>_xll.SNL.Clients.Office.Excel.Functions.SPG(A423, "IQ_INDUSTRY")</f>
        <v>Independent Power and Renewable Electricity Producers</v>
      </c>
      <c r="E423" s="9" t="str">
        <f>_xll.SNL.Clients.Office.Excel.Functions.SPG(A423, "IQ_PRIMARY_INDUSTRY")</f>
        <v>Independent Power Producers and Energy Traders</v>
      </c>
      <c r="F423" s="9" t="str">
        <f>_xll.SNL.Clients.Office.Excel.Functions.SPG(A423, "NAICS_CODE", "Primary")</f>
        <v>22111 - Electric Power Generation</v>
      </c>
      <c r="G423" s="9" t="str">
        <f>_xll.SNL.Clients.Office.Excel.Functions.SPG(A423, "SP_TOPICTAG")</f>
        <v>Clean Energy; Energy Efficiency; Energy Management; Energy Storage; CleanTech; Smart Energy; ClimateTech; Utility Scale Solar; Onshore and Offshore Wind; Battery Energy Storage System (BESS)</v>
      </c>
      <c r="H423" s="5">
        <f>_xll.SNL.Clients.Office.Excel.Functions.SPG(A423, "SP_PCT_SHARES_OWNED_ALL_INSTITUTIONS")</f>
        <v>89.44</v>
      </c>
      <c r="I423" s="9" t="str">
        <f>_xll.SNL.Clients.Office.Excel.Functions.SPG(A423, "RD_CREDIT_RATING_GLOBAL", "Issuer Credit Rating", "Local Currency LT|0")</f>
        <v>BBB-</v>
      </c>
      <c r="J423" s="9" t="str">
        <f>_xll.SNL.Clients.Office.Excel.Functions.SPG(A423, "RD_CWOL_GLOBAL", "Issuer Credit Rating", "Local Currency LT|0")</f>
        <v>Stable</v>
      </c>
      <c r="K423" s="9" t="str">
        <f>_xll.SNL.Clients.Office.Excel.Functions.SPG(A423, "RD_RATING_ACTION_GLOBAL", "Issuer Credit Rating", "Local Currency LT|0")</f>
        <v>Upgrade | CreditWatch/Outlook (11/02/2020)</v>
      </c>
      <c r="L423" s="10">
        <f>_xll.SNL.Clients.Office.Excel.Functions.SPG(A423, "RD_LAST_REVIEW_DATE_GLOBAL", "Issuer Credit Rating", "Local Currency LT")</f>
        <v>45464</v>
      </c>
      <c r="M423" s="10">
        <f>_xll.SNL.Clients.Office.Excel.Functions.SPG(A423, "RD_CREDIT_RATING_DATE_GLOBAL", "Issuer Credit Rating", "Local Currency LT|0")</f>
        <v>44137</v>
      </c>
      <c r="N423" s="10">
        <f>_xll.SNL.Clients.Office.Excel.Functions.SPG(A423, "RD_CREDIT_WATCH_OUTLOOK_DATE_GLOBAL", "Issuer Credit Rating", "Local Currency LT|0")</f>
        <v>44137</v>
      </c>
    </row>
    <row r="424" spans="1:14">
      <c r="A424" s="11" t="s">
        <v>428</v>
      </c>
      <c r="B424" s="9" t="str">
        <f>_xll.SNL.Clients.Office.Excel.Functions.SPG(A424, "IQ_SECTOR")</f>
        <v>Financials</v>
      </c>
      <c r="C424" s="9" t="str">
        <f>_xll.SNL.Clients.Office.Excel.Functions.SPG(A424, "IQ_INDUSTRY_GROUP")</f>
        <v>Insurance</v>
      </c>
      <c r="D424" s="9" t="str">
        <f>_xll.SNL.Clients.Office.Excel.Functions.SPG(A424, "IQ_INDUSTRY")</f>
        <v>Insurance</v>
      </c>
      <c r="E424" s="9" t="str">
        <f>_xll.SNL.Clients.Office.Excel.Functions.SPG(A424, "IQ_PRIMARY_INDUSTRY")</f>
        <v>Property and Casualty Insurance</v>
      </c>
      <c r="F424" s="9" t="str">
        <f>_xll.SNL.Clients.Office.Excel.Functions.SPG(A424, "NAICS_CODE", "Primary")</f>
        <v>524126 - Direct Property and Casualty Insurance Carriers</v>
      </c>
      <c r="G424" s="9" t="str">
        <f>_xll.SNL.Clients.Office.Excel.Functions.SPG(A424, "SP_TOPICTAG")</f>
        <v>Employee Benefits</v>
      </c>
      <c r="H424" s="5">
        <f>_xll.SNL.Clients.Office.Excel.Functions.SPG(A424, "SP_PCT_SHARES_OWNED_ALL_INSTITUTIONS")</f>
        <v>78.23</v>
      </c>
      <c r="I424" s="9" t="str">
        <f>_xll.SNL.Clients.Office.Excel.Functions.SPG(A424, "RD_CREDIT_RATING_GLOBAL", "Issuer Credit Rating", "Local Currency LT|0")</f>
        <v>BBB+</v>
      </c>
      <c r="J424" s="9" t="str">
        <f>_xll.SNL.Clients.Office.Excel.Functions.SPG(A424, "RD_CWOL_GLOBAL", "Issuer Credit Rating", "Local Currency LT|0")</f>
        <v>Stable</v>
      </c>
      <c r="K424" s="9" t="str">
        <f>_xll.SNL.Clients.Office.Excel.Functions.SPG(A424, "RD_RATING_ACTION_GLOBAL", "Issuer Credit Rating", "Local Currency LT|0")</f>
        <v>Downgrade | CreditWatch/Outlook (08/11/2023)</v>
      </c>
      <c r="L424" s="10">
        <f>_xll.SNL.Clients.Office.Excel.Functions.SPG(A424, "RD_LAST_REVIEW_DATE_GLOBAL", "Issuer Credit Rating", "Local Currency LT")</f>
        <v>45441</v>
      </c>
      <c r="M424" s="10">
        <f>_xll.SNL.Clients.Office.Excel.Functions.SPG(A424, "RD_CREDIT_RATING_DATE_GLOBAL", "Issuer Credit Rating", "Local Currency LT|0")</f>
        <v>45149</v>
      </c>
      <c r="N424" s="10">
        <f>_xll.SNL.Clients.Office.Excel.Functions.SPG(A424, "RD_CREDIT_WATCH_OUTLOOK_DATE_GLOBAL", "Issuer Credit Rating", "Local Currency LT|0")</f>
        <v>45149</v>
      </c>
    </row>
    <row r="425" spans="1:14">
      <c r="A425" s="11" t="s">
        <v>429</v>
      </c>
      <c r="B425" s="9" t="str">
        <f>_xll.SNL.Clients.Office.Excel.Functions.SPG(A425, "IQ_SECTOR")</f>
        <v>Financials</v>
      </c>
      <c r="C425" s="9" t="str">
        <f>_xll.SNL.Clients.Office.Excel.Functions.SPG(A425, "IQ_INDUSTRY_GROUP")</f>
        <v>Financial Services</v>
      </c>
      <c r="D425" s="9" t="str">
        <f>_xll.SNL.Clients.Office.Excel.Functions.SPG(A425, "IQ_INDUSTRY")</f>
        <v>Capital Markets</v>
      </c>
      <c r="E425" s="9" t="str">
        <f>_xll.SNL.Clients.Office.Excel.Functions.SPG(A425, "IQ_PRIMARY_INDUSTRY")</f>
        <v>Asset Management and Custody Banks</v>
      </c>
      <c r="F425" s="9" t="str">
        <f>_xll.SNL.Clients.Office.Excel.Functions.SPG(A425, "NAICS_CODE", "Primary")</f>
        <v>523999 - Miscellaneous Financial Investment Activities</v>
      </c>
      <c r="G425" s="9" t="str">
        <f>_xll.SNL.Clients.Office.Excel.Functions.SPG(A425, "SP_TOPICTAG")</f>
        <v/>
      </c>
      <c r="H425" s="5">
        <f>_xll.SNL.Clients.Office.Excel.Functions.SPG(A425, "SP_PCT_SHARES_OWNED_ALL_INSTITUTIONS")</f>
        <v>88.37</v>
      </c>
      <c r="I425" s="9" t="str">
        <f>_xll.SNL.Clients.Office.Excel.Functions.SPG(A425, "RD_CREDIT_RATING_GLOBAL", "Issuer Credit Rating", "Local Currency LT|0")</f>
        <v>A</v>
      </c>
      <c r="J425" s="9" t="str">
        <f>_xll.SNL.Clients.Office.Excel.Functions.SPG(A425, "RD_CWOL_GLOBAL", "Issuer Credit Rating", "Local Currency LT|0")</f>
        <v>Stable</v>
      </c>
      <c r="K425" s="9" t="str">
        <f>_xll.SNL.Clients.Office.Excel.Functions.SPG(A425, "RD_RATING_ACTION_GLOBAL", "Issuer Credit Rating", "Local Currency LT|0")</f>
        <v>Downgrade | CreditWatch/Outlook (12/02/2015)</v>
      </c>
      <c r="L425" s="10">
        <f>_xll.SNL.Clients.Office.Excel.Functions.SPG(A425, "RD_LAST_REVIEW_DATE_GLOBAL", "Issuer Credit Rating", "Local Currency LT")</f>
        <v>45589</v>
      </c>
      <c r="M425" s="10">
        <f>_xll.SNL.Clients.Office.Excel.Functions.SPG(A425, "RD_CREDIT_RATING_DATE_GLOBAL", "Issuer Credit Rating", "Local Currency LT|0")</f>
        <v>42340</v>
      </c>
      <c r="N425" s="10">
        <f>_xll.SNL.Clients.Office.Excel.Functions.SPG(A425, "RD_CREDIT_WATCH_OUTLOOK_DATE_GLOBAL", "Issuer Credit Rating", "Local Currency LT|0")</f>
        <v>42340</v>
      </c>
    </row>
    <row r="426" spans="1:14">
      <c r="A426" s="11" t="s">
        <v>430</v>
      </c>
      <c r="B426" s="9" t="str">
        <f>_xll.SNL.Clients.Office.Excel.Functions.SPG(A426, "IQ_SECTOR")</f>
        <v>Industrials</v>
      </c>
      <c r="C426" s="9" t="str">
        <f>_xll.SNL.Clients.Office.Excel.Functions.SPG(A426, "IQ_INDUSTRY_GROUP")</f>
        <v>Capital Goods</v>
      </c>
      <c r="D426" s="9" t="str">
        <f>_xll.SNL.Clients.Office.Excel.Functions.SPG(A426, "IQ_INDUSTRY")</f>
        <v>Aerospace and Defense</v>
      </c>
      <c r="E426" s="9" t="str">
        <f>_xll.SNL.Clients.Office.Excel.Functions.SPG(A426, "IQ_PRIMARY_INDUSTRY")</f>
        <v>Aerospace and Defense</v>
      </c>
      <c r="F426" s="9" t="str">
        <f>_xll.SNL.Clients.Office.Excel.Functions.SPG(A426, "NAICS_CODE", "Primary")</f>
        <v>3364 - Aerospace Product and Parts Manufacturing</v>
      </c>
      <c r="G426" s="9" t="str">
        <f>_xll.SNL.Clients.Office.Excel.Functions.SPG(A426, "SP_TOPICTAG")</f>
        <v>Fleet Management; Industrial Automation; Commercial Space Launch; Passenger Aircraft Manufacturing</v>
      </c>
      <c r="H426" s="5">
        <f>_xll.SNL.Clients.Office.Excel.Functions.SPG(A426, "SP_PCT_SHARES_OWNED_ALL_INSTITUTIONS")</f>
        <v>53.66</v>
      </c>
      <c r="I426" s="9" t="str">
        <f>_xll.SNL.Clients.Office.Excel.Functions.SPG(A426, "RD_CREDIT_RATING_GLOBAL", "Issuer Credit Rating", "Local Currency LT|0")</f>
        <v>BBB-</v>
      </c>
      <c r="J426" s="9" t="str">
        <f>_xll.SNL.Clients.Office.Excel.Functions.SPG(A426, "RD_CWOL_GLOBAL", "Issuer Credit Rating", "Local Currency LT|0")</f>
        <v>Watch Neg</v>
      </c>
      <c r="K426" s="9" t="str">
        <f>_xll.SNL.Clients.Office.Excel.Functions.SPG(A426, "RD_RATING_ACTION_GLOBAL", "Issuer Credit Rating", "Local Currency LT|0")</f>
        <v>CreditWatch/Outlook (10/08/2024)</v>
      </c>
      <c r="L426" s="10">
        <f>_xll.SNL.Clients.Office.Excel.Functions.SPG(A426, "RD_LAST_REVIEW_DATE_GLOBAL", "Issuer Credit Rating", "Local Currency LT")</f>
        <v>45597</v>
      </c>
      <c r="M426" s="10">
        <f>_xll.SNL.Clients.Office.Excel.Functions.SPG(A426, "RD_CREDIT_RATING_DATE_GLOBAL", "Issuer Credit Rating", "Local Currency LT|0")</f>
        <v>43950</v>
      </c>
      <c r="N426" s="10">
        <f>_xll.SNL.Clients.Office.Excel.Functions.SPG(A426, "RD_CREDIT_WATCH_OUTLOOK_DATE_GLOBAL", "Issuer Credit Rating", "Local Currency LT|0")</f>
        <v>45573</v>
      </c>
    </row>
    <row r="427" spans="1:14">
      <c r="A427" s="11" t="s">
        <v>431</v>
      </c>
      <c r="B427" s="9" t="str">
        <f>_xll.SNL.Clients.Office.Excel.Functions.SPG(A427, "IQ_SECTOR")</f>
        <v>Consumer Staples</v>
      </c>
      <c r="C427" s="9" t="str">
        <f>_xll.SNL.Clients.Office.Excel.Functions.SPG(A427, "IQ_INDUSTRY_GROUP")</f>
        <v>Food, Beverage and Tobacco</v>
      </c>
      <c r="D427" s="9" t="str">
        <f>_xll.SNL.Clients.Office.Excel.Functions.SPG(A427, "IQ_INDUSTRY")</f>
        <v>Food Products</v>
      </c>
      <c r="E427" s="9" t="str">
        <f>_xll.SNL.Clients.Office.Excel.Functions.SPG(A427, "IQ_PRIMARY_INDUSTRY")</f>
        <v>Packaged Foods and Meats</v>
      </c>
      <c r="F427" s="9" t="str">
        <f>_xll.SNL.Clients.Office.Excel.Functions.SPG(A427, "NAICS_CODE", "Primary")</f>
        <v>311 - Food Manufacturing</v>
      </c>
      <c r="G427" s="9" t="str">
        <f>_xll.SNL.Clients.Office.Excel.Functions.SPG(A427, "SP_TOPICTAG")</f>
        <v>Green Consumer Goods; Online Grocery</v>
      </c>
      <c r="H427" s="5">
        <f>_xll.SNL.Clients.Office.Excel.Functions.SPG(A427, "SP_PCT_SHARES_OWNED_ALL_INSTITUTIONS")</f>
        <v>54.57</v>
      </c>
      <c r="I427" s="9" t="str">
        <f>_xll.SNL.Clients.Office.Excel.Functions.SPG(A427, "RD_CREDIT_RATING_GLOBAL", "Issuer Credit Rating", "Local Currency LT|0")</f>
        <v>BBB-</v>
      </c>
      <c r="J427" s="9" t="str">
        <f>_xll.SNL.Clients.Office.Excel.Functions.SPG(A427, "RD_CWOL_GLOBAL", "Issuer Credit Rating", "Local Currency LT|0")</f>
        <v>Stable</v>
      </c>
      <c r="K427" s="9" t="str">
        <f>_xll.SNL.Clients.Office.Excel.Functions.SPG(A427, "RD_RATING_ACTION_GLOBAL", "Issuer Credit Rating", "Local Currency LT|0")</f>
        <v>Downgrade | CreditWatch/Outlook (08/07/2023)</v>
      </c>
      <c r="L427" s="10">
        <f>_xll.SNL.Clients.Office.Excel.Functions.SPG(A427, "RD_LAST_REVIEW_DATE_GLOBAL", "Issuer Credit Rating", "Local Currency LT")</f>
        <v>45520</v>
      </c>
      <c r="M427" s="10">
        <f>_xll.SNL.Clients.Office.Excel.Functions.SPG(A427, "RD_CREDIT_RATING_DATE_GLOBAL", "Issuer Credit Rating", "Local Currency LT|0")</f>
        <v>45145</v>
      </c>
      <c r="N427" s="10">
        <f>_xll.SNL.Clients.Office.Excel.Functions.SPG(A427, "RD_CREDIT_WATCH_OUTLOOK_DATE_GLOBAL", "Issuer Credit Rating", "Local Currency LT|0")</f>
        <v>45145</v>
      </c>
    </row>
    <row r="428" spans="1:14">
      <c r="A428" s="11" t="s">
        <v>432</v>
      </c>
      <c r="B428" s="9" t="str">
        <f>_xll.SNL.Clients.Office.Excel.Functions.SPG(A428, "IQ_SECTOR")</f>
        <v>Financials</v>
      </c>
      <c r="C428" s="9" t="str">
        <f>_xll.SNL.Clients.Office.Excel.Functions.SPG(A428, "IQ_INDUSTRY_GROUP")</f>
        <v>Financial Services</v>
      </c>
      <c r="D428" s="9" t="str">
        <f>_xll.SNL.Clients.Office.Excel.Functions.SPG(A428, "IQ_INDUSTRY")</f>
        <v>Capital Markets</v>
      </c>
      <c r="E428" s="9" t="str">
        <f>_xll.SNL.Clients.Office.Excel.Functions.SPG(A428, "IQ_PRIMARY_INDUSTRY")</f>
        <v>Investment Banking and Brokerage</v>
      </c>
      <c r="F428" s="9" t="str">
        <f>_xll.SNL.Clients.Office.Excel.Functions.SPG(A428, "NAICS_CODE", "Primary")</f>
        <v>523150 - Investment Banking and Securities Intermediation</v>
      </c>
      <c r="G428" s="9" t="str">
        <f>_xll.SNL.Clients.Office.Excel.Functions.SPG(A428, "SP_TOPICTAG")</f>
        <v/>
      </c>
      <c r="H428" s="5">
        <f>_xll.SNL.Clients.Office.Excel.Functions.SPG(A428, "SP_PCT_SHARES_OWNED_ALL_INSTITUTIONS")</f>
        <v>72.11</v>
      </c>
      <c r="I428" s="9" t="str">
        <f>_xll.SNL.Clients.Office.Excel.Functions.SPG(A428, "RD_CREDIT_RATING_GLOBAL", "Issuer Credit Rating", "Local Currency LT|0")</f>
        <v>A-</v>
      </c>
      <c r="J428" s="9" t="str">
        <f>_xll.SNL.Clients.Office.Excel.Functions.SPG(A428, "RD_CWOL_GLOBAL", "Issuer Credit Rating", "Local Currency LT|0")</f>
        <v>Stable</v>
      </c>
      <c r="K428" s="9" t="str">
        <f>_xll.SNL.Clients.Office.Excel.Functions.SPG(A428, "RD_RATING_ACTION_GLOBAL", "Issuer Credit Rating", "Local Currency LT|0")</f>
        <v>Downgrade | CreditWatch/Outlook (04/19/2023)</v>
      </c>
      <c r="L428" s="10">
        <f>_xll.SNL.Clients.Office.Excel.Functions.SPG(A428, "RD_LAST_REVIEW_DATE_GLOBAL", "Issuer Credit Rating", "Local Currency LT")</f>
        <v>45644</v>
      </c>
      <c r="M428" s="10">
        <f>_xll.SNL.Clients.Office.Excel.Functions.SPG(A428, "RD_CREDIT_RATING_DATE_GLOBAL", "Issuer Credit Rating", "Local Currency LT|0")</f>
        <v>45035</v>
      </c>
      <c r="N428" s="10">
        <f>_xll.SNL.Clients.Office.Excel.Functions.SPG(A428, "RD_CREDIT_WATCH_OUTLOOK_DATE_GLOBAL", "Issuer Credit Rating", "Local Currency LT|0")</f>
        <v>45035</v>
      </c>
    </row>
    <row r="429" spans="1:14">
      <c r="A429" s="11" t="s">
        <v>433</v>
      </c>
      <c r="B429" s="9" t="str">
        <f>_xll.SNL.Clients.Office.Excel.Functions.SPG(A429, "IQ_SECTOR")</f>
        <v>Health Care</v>
      </c>
      <c r="C429" s="9" t="str">
        <f>_xll.SNL.Clients.Office.Excel.Functions.SPG(A429, "IQ_INDUSTRY_GROUP")</f>
        <v>Health Care Equipment and Services</v>
      </c>
      <c r="D429" s="9" t="str">
        <f>_xll.SNL.Clients.Office.Excel.Functions.SPG(A429, "IQ_INDUSTRY")</f>
        <v>Health Care Providers and Services</v>
      </c>
      <c r="E429" s="9" t="str">
        <f>_xll.SNL.Clients.Office.Excel.Functions.SPG(A429, "IQ_PRIMARY_INDUSTRY")</f>
        <v>Health Care Services</v>
      </c>
      <c r="F429" s="9" t="str">
        <f>_xll.SNL.Clients.Office.Excel.Functions.SPG(A429, "NAICS_CODE", "Primary")</f>
        <v>62 - Health Care and Social Assistance</v>
      </c>
      <c r="G429" s="9" t="str">
        <f>_xll.SNL.Clients.Office.Excel.Functions.SPG(A429, "SP_TOPICTAG")</f>
        <v>MHealth; Predictive Analytics; Outpatient Care; Chronic Diseases</v>
      </c>
      <c r="H429" s="5">
        <f>_xll.SNL.Clients.Office.Excel.Functions.SPG(A429, "SP_PCT_SHARES_OWNED_ALL_INSTITUTIONS")</f>
        <v>89.14</v>
      </c>
      <c r="I429" s="9" t="str">
        <f>_xll.SNL.Clients.Office.Excel.Functions.SPG(A429, "RD_CREDIT_RATING_GLOBAL", "Issuer Credit Rating", "Local Currency LT|0")</f>
        <v>A-</v>
      </c>
      <c r="J429" s="9" t="str">
        <f>_xll.SNL.Clients.Office.Excel.Functions.SPG(A429, "RD_CWOL_GLOBAL", "Issuer Credit Rating", "Local Currency LT|0")</f>
        <v>Stable</v>
      </c>
      <c r="K429" s="9" t="str">
        <f>_xll.SNL.Clients.Office.Excel.Functions.SPG(A429, "RD_RATING_ACTION_GLOBAL", "Issuer Credit Rating", "Local Currency LT|0")</f>
        <v>CreditWatch/Outlook (12/21/2020)</v>
      </c>
      <c r="L429" s="10">
        <f>_xll.SNL.Clients.Office.Excel.Functions.SPG(A429, "RD_LAST_REVIEW_DATE_GLOBAL", "Issuer Credit Rating", "Local Currency LT")</f>
        <v>45470</v>
      </c>
      <c r="M429" s="10">
        <f>_xll.SNL.Clients.Office.Excel.Functions.SPG(A429, "RD_CREDIT_RATING_DATE_GLOBAL", "Issuer Credit Rating", "Local Currency LT|0")</f>
        <v>43347</v>
      </c>
      <c r="N429" s="10">
        <f>_xll.SNL.Clients.Office.Excel.Functions.SPG(A429, "RD_CREDIT_WATCH_OUTLOOK_DATE_GLOBAL", "Issuer Credit Rating", "Local Currency LT|0")</f>
        <v>44186</v>
      </c>
    </row>
    <row r="430" spans="1:14">
      <c r="A430" s="11" t="s">
        <v>434</v>
      </c>
      <c r="B430" s="9" t="str">
        <f>_xll.SNL.Clients.Office.Excel.Functions.SPG(A430, "IQ_SECTOR")</f>
        <v>Consumer Staples</v>
      </c>
      <c r="C430" s="9" t="str">
        <f>_xll.SNL.Clients.Office.Excel.Functions.SPG(A430, "IQ_INDUSTRY_GROUP")</f>
        <v>Household and Personal Products</v>
      </c>
      <c r="D430" s="9" t="str">
        <f>_xll.SNL.Clients.Office.Excel.Functions.SPG(A430, "IQ_INDUSTRY")</f>
        <v>Household Products</v>
      </c>
      <c r="E430" s="9" t="str">
        <f>_xll.SNL.Clients.Office.Excel.Functions.SPG(A430, "IQ_PRIMARY_INDUSTRY")</f>
        <v>Household Products</v>
      </c>
      <c r="F430" s="9" t="str">
        <f>_xll.SNL.Clients.Office.Excel.Functions.SPG(A430, "NAICS_CODE", "Primary")</f>
        <v>325612 - Polish and Other Sanitation Good Manufacturing</v>
      </c>
      <c r="G430" s="9" t="str">
        <f>_xll.SNL.Clients.Office.Excel.Functions.SPG(A430, "SP_TOPICTAG")</f>
        <v>Fast-Moving Consumer Goods; Green Consumer Goods; Lifestyle; Online Grocery</v>
      </c>
      <c r="H430" s="5">
        <f>_xll.SNL.Clients.Office.Excel.Functions.SPG(A430, "SP_PCT_SHARES_OWNED_ALL_INSTITUTIONS")</f>
        <v>88.96</v>
      </c>
      <c r="I430" s="9" t="str">
        <f>_xll.SNL.Clients.Office.Excel.Functions.SPG(A430, "RD_CREDIT_RATING_GLOBAL", "Issuer Credit Rating", "Local Currency LT|0")</f>
        <v>BBB+</v>
      </c>
      <c r="J430" s="9" t="str">
        <f>_xll.SNL.Clients.Office.Excel.Functions.SPG(A430, "RD_CWOL_GLOBAL", "Issuer Credit Rating", "Local Currency LT|0")</f>
        <v>Stable</v>
      </c>
      <c r="K430" s="9" t="str">
        <f>_xll.SNL.Clients.Office.Excel.Functions.SPG(A430, "RD_RATING_ACTION_GLOBAL", "Issuer Credit Rating", "Local Currency LT|0")</f>
        <v>CreditWatch/Outlook (08/23/2024)</v>
      </c>
      <c r="L430" s="10">
        <f>_xll.SNL.Clients.Office.Excel.Functions.SPG(A430, "RD_LAST_REVIEW_DATE_GLOBAL", "Issuer Credit Rating", "Local Currency LT")</f>
        <v>45527</v>
      </c>
      <c r="M430" s="10">
        <f>_xll.SNL.Clients.Office.Excel.Functions.SPG(A430, "RD_CREDIT_RATING_DATE_GLOBAL", "Issuer Credit Rating", "Local Currency LT|0")</f>
        <v>44603</v>
      </c>
      <c r="N430" s="10">
        <f>_xll.SNL.Clients.Office.Excel.Functions.SPG(A430, "RD_CREDIT_WATCH_OUTLOOK_DATE_GLOBAL", "Issuer Credit Rating", "Local Currency LT|0")</f>
        <v>45527</v>
      </c>
    </row>
    <row r="431" spans="1:14">
      <c r="A431" s="11" t="s">
        <v>435</v>
      </c>
      <c r="B431" s="9" t="str">
        <f>_xll.SNL.Clients.Office.Excel.Functions.SPG(A431, "IQ_SECTOR")</f>
        <v>Consumer Staples</v>
      </c>
      <c r="C431" s="9" t="str">
        <f>_xll.SNL.Clients.Office.Excel.Functions.SPG(A431, "IQ_INDUSTRY_GROUP")</f>
        <v>Food, Beverage and Tobacco</v>
      </c>
      <c r="D431" s="9" t="str">
        <f>_xll.SNL.Clients.Office.Excel.Functions.SPG(A431, "IQ_INDUSTRY")</f>
        <v>Beverages</v>
      </c>
      <c r="E431" s="9" t="str">
        <f>_xll.SNL.Clients.Office.Excel.Functions.SPG(A431, "IQ_PRIMARY_INDUSTRY")</f>
        <v>Soft Drinks and Non-alcoholic Beverages</v>
      </c>
      <c r="F431" s="9" t="str">
        <f>_xll.SNL.Clients.Office.Excel.Functions.SPG(A431, "NAICS_CODE", "Primary")</f>
        <v>31211 - Soft Drink and Ice Manufacturing</v>
      </c>
      <c r="G431" s="9" t="str">
        <f>_xll.SNL.Clients.Office.Excel.Functions.SPG(A431, "SP_TOPICTAG")</f>
        <v>Coffee</v>
      </c>
      <c r="H431" s="5">
        <f>_xll.SNL.Clients.Office.Excel.Functions.SPG(A431, "SP_PCT_SHARES_OWNED_ALL_INSTITUTIONS")</f>
        <v>64.2</v>
      </c>
      <c r="I431" s="9" t="str">
        <f>_xll.SNL.Clients.Office.Excel.Functions.SPG(A431, "RD_CREDIT_RATING_GLOBAL", "Issuer Credit Rating", "Local Currency LT|0")</f>
        <v>A+</v>
      </c>
      <c r="J431" s="9" t="str">
        <f>_xll.SNL.Clients.Office.Excel.Functions.SPG(A431, "RD_CWOL_GLOBAL", "Issuer Credit Rating", "Local Currency LT|0")</f>
        <v>Stable</v>
      </c>
      <c r="K431" s="9" t="str">
        <f>_xll.SNL.Clients.Office.Excel.Functions.SPG(A431, "RD_RATING_ACTION_GLOBAL", "Issuer Credit Rating", "Local Currency LT|0")</f>
        <v>CreditWatch/Outlook (05/05/2022)</v>
      </c>
      <c r="L431" s="10">
        <f>_xll.SNL.Clients.Office.Excel.Functions.SPG(A431, "RD_LAST_REVIEW_DATE_GLOBAL", "Issuer Credit Rating", "Local Currency LT")</f>
        <v>45595</v>
      </c>
      <c r="M431" s="10">
        <f>_xll.SNL.Clients.Office.Excel.Functions.SPG(A431, "RD_CREDIT_RATING_DATE_GLOBAL", "Issuer Credit Rating", "Local Currency LT|0")</f>
        <v>43216</v>
      </c>
      <c r="N431" s="10">
        <f>_xll.SNL.Clients.Office.Excel.Functions.SPG(A431, "RD_CREDIT_WATCH_OUTLOOK_DATE_GLOBAL", "Issuer Credit Rating", "Local Currency LT|0")</f>
        <v>44686</v>
      </c>
    </row>
    <row r="432" spans="1:14">
      <c r="A432" s="11" t="s">
        <v>436</v>
      </c>
      <c r="B432" s="9" t="str">
        <f>_xll.SNL.Clients.Office.Excel.Functions.SPG(A432, "IQ_SECTOR")</f>
        <v>Health Care</v>
      </c>
      <c r="C432" s="9" t="str">
        <f>_xll.SNL.Clients.Office.Excel.Functions.SPG(A432, "IQ_INDUSTRY_GROUP")</f>
        <v>Health Care Equipment and Services</v>
      </c>
      <c r="D432" s="9" t="str">
        <f>_xll.SNL.Clients.Office.Excel.Functions.SPG(A432, "IQ_INDUSTRY")</f>
        <v>Health Care Equipment and Supplies</v>
      </c>
      <c r="E432" s="9" t="str">
        <f>_xll.SNL.Clients.Office.Excel.Functions.SPG(A432, "IQ_PRIMARY_INDUSTRY")</f>
        <v>Health Care Supplies</v>
      </c>
      <c r="F432" s="9" t="str">
        <f>_xll.SNL.Clients.Office.Excel.Functions.SPG(A432, "NAICS_CODE", "Primary")</f>
        <v>339115 - Ophthalmic Goods Manufacturing</v>
      </c>
      <c r="G432" s="9" t="str">
        <f>_xll.SNL.Clients.Office.Excel.Functions.SPG(A432, "SP_TOPICTAG")</f>
        <v>Health Diagnostics; Fertility; Genetics; Ophthalmology; Reproductive Health</v>
      </c>
      <c r="H432" s="5">
        <f>_xll.SNL.Clients.Office.Excel.Functions.SPG(A432, "SP_PCT_SHARES_OWNED_ALL_INSTITUTIONS")</f>
        <v>97.44</v>
      </c>
      <c r="I432" s="9" t="str">
        <f>_xll.SNL.Clients.Office.Excel.Functions.SPG(A432, "RD_CREDIT_RATING_GLOBAL", "Issuer Credit Rating", "Local Currency LT|0")</f>
        <v>NR</v>
      </c>
      <c r="J432" s="9" t="str">
        <f>_xll.SNL.Clients.Office.Excel.Functions.SPG(A432, "RD_CWOL_GLOBAL", "Issuer Credit Rating", "Local Currency LT|0")</f>
        <v>NR</v>
      </c>
      <c r="K432" s="9" t="str">
        <f>_xll.SNL.Clients.Office.Excel.Functions.SPG(A432, "RD_RATING_ACTION_GLOBAL", "Issuer Credit Rating", "Local Currency LT|0")</f>
        <v>Not Rated | CreditWatch/Outlook (01/08/2019)</v>
      </c>
      <c r="L432" s="10">
        <f>_xll.SNL.Clients.Office.Excel.Functions.SPG(A432, "RD_LAST_REVIEW_DATE_GLOBAL", "Issuer Credit Rating", "Local Currency LT")</f>
        <v>43473</v>
      </c>
      <c r="M432" s="10">
        <f>_xll.SNL.Clients.Office.Excel.Functions.SPG(A432, "RD_CREDIT_RATING_DATE_GLOBAL", "Issuer Credit Rating", "Local Currency LT|0")</f>
        <v>43473</v>
      </c>
      <c r="N432" s="10">
        <f>_xll.SNL.Clients.Office.Excel.Functions.SPG(A432, "RD_CREDIT_WATCH_OUTLOOK_DATE_GLOBAL", "Issuer Credit Rating", "Local Currency LT|0")</f>
        <v>43473</v>
      </c>
    </row>
    <row r="433" spans="1:14">
      <c r="A433" s="11" t="s">
        <v>437</v>
      </c>
      <c r="B433" s="9" t="str">
        <f>_xll.SNL.Clients.Office.Excel.Functions.SPG(A433, "IQ_SECTOR")</f>
        <v>Consumer Staples</v>
      </c>
      <c r="C433" s="9" t="str">
        <f>_xll.SNL.Clients.Office.Excel.Functions.SPG(A433, "IQ_INDUSTRY_GROUP")</f>
        <v>Household and Personal Products</v>
      </c>
      <c r="D433" s="9" t="str">
        <f>_xll.SNL.Clients.Office.Excel.Functions.SPG(A433, "IQ_INDUSTRY")</f>
        <v>Personal Care Products</v>
      </c>
      <c r="E433" s="9" t="str">
        <f>_xll.SNL.Clients.Office.Excel.Functions.SPG(A433, "IQ_PRIMARY_INDUSTRY")</f>
        <v>Personal Care Products</v>
      </c>
      <c r="F433" s="9" t="str">
        <f>_xll.SNL.Clients.Office.Excel.Functions.SPG(A433, "NAICS_CODE", "Primary")</f>
        <v>325620 - Toilet Preparation Manufacturing</v>
      </c>
      <c r="G433" s="9" t="str">
        <f>_xll.SNL.Clients.Office.Excel.Functions.SPG(A433, "SP_TOPICTAG")</f>
        <v>Lifestyle; Social Media Marketing; Ad Targeting; Brand Marketing; Dermatology</v>
      </c>
      <c r="H433" s="5">
        <f>_xll.SNL.Clients.Office.Excel.Functions.SPG(A433, "SP_PCT_SHARES_OWNED_ALL_INSTITUTIONS")</f>
        <v>58.62</v>
      </c>
      <c r="I433" s="9" t="str">
        <f>_xll.SNL.Clients.Office.Excel.Functions.SPG(A433, "RD_CREDIT_RATING_GLOBAL", "Issuer Credit Rating", "Local Currency LT|0")</f>
        <v>A-</v>
      </c>
      <c r="J433" s="9" t="str">
        <f>_xll.SNL.Clients.Office.Excel.Functions.SPG(A433, "RD_CWOL_GLOBAL", "Issuer Credit Rating", "Local Currency LT|0")</f>
        <v>Negative</v>
      </c>
      <c r="K433" s="9" t="str">
        <f>_xll.SNL.Clients.Office.Excel.Functions.SPG(A433, "RD_RATING_ACTION_GLOBAL", "Issuer Credit Rating", "Local Currency LT|0")</f>
        <v>Downgrade | CreditWatch/Outlook (02/10/2025)</v>
      </c>
      <c r="L433" s="10">
        <f>_xll.SNL.Clients.Office.Excel.Functions.SPG(A433, "RD_LAST_REVIEW_DATE_GLOBAL", "Issuer Credit Rating", "Local Currency LT")</f>
        <v>45698</v>
      </c>
      <c r="M433" s="10">
        <f>_xll.SNL.Clients.Office.Excel.Functions.SPG(A433, "RD_CREDIT_RATING_DATE_GLOBAL", "Issuer Credit Rating", "Local Currency LT|0")</f>
        <v>45698</v>
      </c>
      <c r="N433" s="10">
        <f>_xll.SNL.Clients.Office.Excel.Functions.SPG(A433, "RD_CREDIT_WATCH_OUTLOOK_DATE_GLOBAL", "Issuer Credit Rating", "Local Currency LT|0")</f>
        <v>45698</v>
      </c>
    </row>
    <row r="434" spans="1:14">
      <c r="A434" s="11" t="s">
        <v>438</v>
      </c>
      <c r="B434" s="9" t="str">
        <f>_xll.SNL.Clients.Office.Excel.Functions.SPG(A434, "IQ_SECTOR")</f>
        <v>Financials</v>
      </c>
      <c r="C434" s="9" t="str">
        <f>_xll.SNL.Clients.Office.Excel.Functions.SPG(A434, "IQ_INDUSTRY_GROUP")</f>
        <v>Financial Services</v>
      </c>
      <c r="D434" s="9" t="str">
        <f>_xll.SNL.Clients.Office.Excel.Functions.SPG(A434, "IQ_INDUSTRY")</f>
        <v>Capital Markets</v>
      </c>
      <c r="E434" s="9" t="str">
        <f>_xll.SNL.Clients.Office.Excel.Functions.SPG(A434, "IQ_PRIMARY_INDUSTRY")</f>
        <v>Investment Banking and Brokerage</v>
      </c>
      <c r="F434" s="9" t="str">
        <f>_xll.SNL.Clients.Office.Excel.Functions.SPG(A434, "NAICS_CODE", "Primary")</f>
        <v>523150 - Investment Banking and Securities Intermediation</v>
      </c>
      <c r="G434" s="9" t="str">
        <f>_xll.SNL.Clients.Office.Excel.Functions.SPG(A434, "SP_TOPICTAG")</f>
        <v/>
      </c>
      <c r="H434" s="5">
        <f>_xll.SNL.Clients.Office.Excel.Functions.SPG(A434, "SP_PCT_SHARES_OWNED_ALL_INSTITUTIONS")</f>
        <v>68.31</v>
      </c>
      <c r="I434" s="9" t="str">
        <f>_xll.SNL.Clients.Office.Excel.Functions.SPG(A434, "RD_CREDIT_RATING_GLOBAL", "Issuer Credit Rating", "Local Currency LT|0")</f>
        <v>BBB+</v>
      </c>
      <c r="J434" s="9" t="str">
        <f>_xll.SNL.Clients.Office.Excel.Functions.SPG(A434, "RD_CWOL_GLOBAL", "Issuer Credit Rating", "Local Currency LT|0")</f>
        <v>Stable</v>
      </c>
      <c r="K434" s="9" t="str">
        <f>_xll.SNL.Clients.Office.Excel.Functions.SPG(A434, "RD_RATING_ACTION_GLOBAL", "Issuer Credit Rating", "Local Currency LT|0")</f>
        <v>Downgrade | CreditWatch/Outlook (12/02/2015)</v>
      </c>
      <c r="L434" s="10">
        <f>_xll.SNL.Clients.Office.Excel.Functions.SPG(A434, "RD_LAST_REVIEW_DATE_GLOBAL", "Issuer Credit Rating", "Local Currency LT")</f>
        <v>45398</v>
      </c>
      <c r="M434" s="10">
        <f>_xll.SNL.Clients.Office.Excel.Functions.SPG(A434, "RD_CREDIT_RATING_DATE_GLOBAL", "Issuer Credit Rating", "Local Currency LT|0")</f>
        <v>42340</v>
      </c>
      <c r="N434" s="10">
        <f>_xll.SNL.Clients.Office.Excel.Functions.SPG(A434, "RD_CREDIT_WATCH_OUTLOOK_DATE_GLOBAL", "Issuer Credit Rating", "Local Currency LT|0")</f>
        <v>42340</v>
      </c>
    </row>
    <row r="435" spans="1:14">
      <c r="A435" s="11" t="s">
        <v>439</v>
      </c>
      <c r="B435" s="9" t="str">
        <f>_xll.SNL.Clients.Office.Excel.Functions.SPG(A435, "IQ_SECTOR")</f>
        <v>Financials</v>
      </c>
      <c r="C435" s="9" t="str">
        <f>_xll.SNL.Clients.Office.Excel.Functions.SPG(A435, "IQ_INDUSTRY_GROUP")</f>
        <v>Insurance</v>
      </c>
      <c r="D435" s="9" t="str">
        <f>_xll.SNL.Clients.Office.Excel.Functions.SPG(A435, "IQ_INDUSTRY")</f>
        <v>Insurance</v>
      </c>
      <c r="E435" s="9" t="str">
        <f>_xll.SNL.Clients.Office.Excel.Functions.SPG(A435, "IQ_PRIMARY_INDUSTRY")</f>
        <v>Property and Casualty Insurance</v>
      </c>
      <c r="F435" s="9" t="str">
        <f>_xll.SNL.Clients.Office.Excel.Functions.SPG(A435, "NAICS_CODE", "Primary")</f>
        <v>5241 - Insurance Carriers</v>
      </c>
      <c r="G435" s="9" t="str">
        <f>_xll.SNL.Clients.Office.Excel.Functions.SPG(A435, "SP_TOPICTAG")</f>
        <v>Employee Benefits</v>
      </c>
      <c r="H435" s="5">
        <f>_xll.SNL.Clients.Office.Excel.Functions.SPG(A435, "SP_PCT_SHARES_OWNED_ALL_INSTITUTIONS")</f>
        <v>96.13</v>
      </c>
      <c r="I435" s="9" t="str">
        <f>_xll.SNL.Clients.Office.Excel.Functions.SPG(A435, "RD_CREDIT_RATING_GLOBAL", "Issuer Credit Rating", "Local Currency LT|0")</f>
        <v>BBB+</v>
      </c>
      <c r="J435" s="9" t="str">
        <f>_xll.SNL.Clients.Office.Excel.Functions.SPG(A435, "RD_CWOL_GLOBAL", "Issuer Credit Rating", "Local Currency LT|0")</f>
        <v>Positive</v>
      </c>
      <c r="K435" s="9" t="str">
        <f>_xll.SNL.Clients.Office.Excel.Functions.SPG(A435, "RD_RATING_ACTION_GLOBAL", "Issuer Credit Rating", "Local Currency LT|0")</f>
        <v>CreditWatch/Outlook (06/28/2024)</v>
      </c>
      <c r="L435" s="10">
        <f>_xll.SNL.Clients.Office.Excel.Functions.SPG(A435, "RD_LAST_REVIEW_DATE_GLOBAL", "Issuer Credit Rating", "Local Currency LT")</f>
        <v>45471</v>
      </c>
      <c r="M435" s="10">
        <f>_xll.SNL.Clients.Office.Excel.Functions.SPG(A435, "RD_CREDIT_RATING_DATE_GLOBAL", "Issuer Credit Rating", "Local Currency LT|0")</f>
        <v>42111</v>
      </c>
      <c r="N435" s="10">
        <f>_xll.SNL.Clients.Office.Excel.Functions.SPG(A435, "RD_CREDIT_WATCH_OUTLOOK_DATE_GLOBAL", "Issuer Credit Rating", "Local Currency LT|0")</f>
        <v>45471</v>
      </c>
    </row>
    <row r="436" spans="1:14">
      <c r="A436" s="11" t="s">
        <v>440</v>
      </c>
      <c r="B436" s="9" t="str">
        <f>_xll.SNL.Clients.Office.Excel.Functions.SPG(A436, "IQ_SECTOR")</f>
        <v>Consumer Staples</v>
      </c>
      <c r="C436" s="9" t="str">
        <f>_xll.SNL.Clients.Office.Excel.Functions.SPG(A436, "IQ_INDUSTRY_GROUP")</f>
        <v>Food, Beverage and Tobacco</v>
      </c>
      <c r="D436" s="9" t="str">
        <f>_xll.SNL.Clients.Office.Excel.Functions.SPG(A436, "IQ_INDUSTRY")</f>
        <v>Food Products</v>
      </c>
      <c r="E436" s="9" t="str">
        <f>_xll.SNL.Clients.Office.Excel.Functions.SPG(A436, "IQ_PRIMARY_INDUSTRY")</f>
        <v>Packaged Foods and Meats</v>
      </c>
      <c r="F436" s="9" t="str">
        <f>_xll.SNL.Clients.Office.Excel.Functions.SPG(A436, "NAICS_CODE", "Primary")</f>
        <v>31135 - Chocolate and Confectionery Manufacturing</v>
      </c>
      <c r="G436" s="9" t="str">
        <f>_xll.SNL.Clients.Office.Excel.Functions.SPG(A436, "SP_TOPICTAG")</f>
        <v>Fast-Moving Consumer Goods; Alternative Protein</v>
      </c>
      <c r="H436" s="5">
        <f>_xll.SNL.Clients.Office.Excel.Functions.SPG(A436, "SP_PCT_SHARES_OWNED_ALL_INSTITUTIONS")</f>
        <v>87.98</v>
      </c>
      <c r="I436" s="9" t="str">
        <f>_xll.SNL.Clients.Office.Excel.Functions.SPG(A436, "RD_CREDIT_RATING_GLOBAL", "Issuer Credit Rating", "Local Currency LT|0")</f>
        <v>A</v>
      </c>
      <c r="J436" s="9" t="str">
        <f>_xll.SNL.Clients.Office.Excel.Functions.SPG(A436, "RD_CWOL_GLOBAL", "Issuer Credit Rating", "Local Currency LT|0")</f>
        <v>Stable</v>
      </c>
      <c r="K436" s="9" t="str">
        <f>_xll.SNL.Clients.Office.Excel.Functions.SPG(A436, "RD_RATING_ACTION_GLOBAL", "Issuer Credit Rating", "Local Currency LT|0")</f>
        <v>CreditWatch/Outlook (10/25/2019)</v>
      </c>
      <c r="L436" s="10">
        <f>_xll.SNL.Clients.Office.Excel.Functions.SPG(A436, "RD_LAST_REVIEW_DATE_GLOBAL", "Issuer Credit Rating", "Local Currency LT")</f>
        <v>45489</v>
      </c>
      <c r="M436" s="10">
        <f>_xll.SNL.Clients.Office.Excel.Functions.SPG(A436, "RD_CREDIT_RATING_DATE_GLOBAL", "Issuer Credit Rating", "Local Currency LT|0")</f>
        <v>39335</v>
      </c>
      <c r="N436" s="10">
        <f>_xll.SNL.Clients.Office.Excel.Functions.SPG(A436, "RD_CREDIT_WATCH_OUTLOOK_DATE_GLOBAL", "Issuer Credit Rating", "Local Currency LT|0")</f>
        <v>43763</v>
      </c>
    </row>
    <row r="437" spans="1:14">
      <c r="A437" s="11" t="s">
        <v>441</v>
      </c>
      <c r="B437" s="9" t="str">
        <f>_xll.SNL.Clients.Office.Excel.Functions.SPG(A437, "IQ_SECTOR")</f>
        <v>Consumer Discretionary</v>
      </c>
      <c r="C437" s="9" t="str">
        <f>_xll.SNL.Clients.Office.Excel.Functions.SPG(A437, "IQ_INDUSTRY_GROUP")</f>
        <v>Consumer Discretionary Distribution and Retail</v>
      </c>
      <c r="D437" s="9" t="str">
        <f>_xll.SNL.Clients.Office.Excel.Functions.SPG(A437, "IQ_INDUSTRY")</f>
        <v>Specialty Retail</v>
      </c>
      <c r="E437" s="9" t="str">
        <f>_xll.SNL.Clients.Office.Excel.Functions.SPG(A437, "IQ_PRIMARY_INDUSTRY")</f>
        <v>Home Improvement Retail</v>
      </c>
      <c r="F437" s="9" t="str">
        <f>_xll.SNL.Clients.Office.Excel.Functions.SPG(A437, "NAICS_CODE", "Primary")</f>
        <v>4491 - Furniture and Home Furnishings Retailers</v>
      </c>
      <c r="G437" s="9" t="str">
        <f>_xll.SNL.Clients.Office.Excel.Functions.SPG(A437, "SP_TOPICTAG")</f>
        <v>Home Improvement</v>
      </c>
      <c r="H437" s="5">
        <f>_xll.SNL.Clients.Office.Excel.Functions.SPG(A437, "SP_PCT_SHARES_OWNED_ALL_INSTITUTIONS")</f>
        <v>72.44</v>
      </c>
      <c r="I437" s="9" t="str">
        <f>_xll.SNL.Clients.Office.Excel.Functions.SPG(A437, "RD_CREDIT_RATING_GLOBAL", "Issuer Credit Rating", "Local Currency LT|0")</f>
        <v>A</v>
      </c>
      <c r="J437" s="9" t="str">
        <f>_xll.SNL.Clients.Office.Excel.Functions.SPG(A437, "RD_CWOL_GLOBAL", "Issuer Credit Rating", "Local Currency LT|0")</f>
        <v>Stable</v>
      </c>
      <c r="K437" s="9" t="str">
        <f>_xll.SNL.Clients.Office.Excel.Functions.SPG(A437, "RD_RATING_ACTION_GLOBAL", "Issuer Credit Rating", "Local Currency LT|0")</f>
        <v>Upgrade | CreditWatch/Outlook (10/15/2013)</v>
      </c>
      <c r="L437" s="10">
        <f>_xll.SNL.Clients.Office.Excel.Functions.SPG(A437, "RD_LAST_REVIEW_DATE_GLOBAL", "Issuer Credit Rating", "Local Currency LT")</f>
        <v>45523</v>
      </c>
      <c r="M437" s="10">
        <f>_xll.SNL.Clients.Office.Excel.Functions.SPG(A437, "RD_CREDIT_RATING_DATE_GLOBAL", "Issuer Credit Rating", "Local Currency LT|0")</f>
        <v>41562</v>
      </c>
      <c r="N437" s="10">
        <f>_xll.SNL.Clients.Office.Excel.Functions.SPG(A437, "RD_CREDIT_WATCH_OUTLOOK_DATE_GLOBAL", "Issuer Credit Rating", "Local Currency LT|0")</f>
        <v>41562</v>
      </c>
    </row>
    <row r="438" spans="1:14">
      <c r="A438" s="11" t="s">
        <v>442</v>
      </c>
      <c r="B438" s="9" t="str">
        <f>_xll.SNL.Clients.Office.Excel.Functions.SPG(A438, "IQ_SECTOR")</f>
        <v>Communication Services</v>
      </c>
      <c r="C438" s="9" t="str">
        <f>_xll.SNL.Clients.Office.Excel.Functions.SPG(A438, "IQ_INDUSTRY_GROUP")</f>
        <v>Media and Entertainment</v>
      </c>
      <c r="D438" s="9" t="str">
        <f>_xll.SNL.Clients.Office.Excel.Functions.SPG(A438, "IQ_INDUSTRY")</f>
        <v>Media</v>
      </c>
      <c r="E438" s="9" t="str">
        <f>_xll.SNL.Clients.Office.Excel.Functions.SPG(A438, "IQ_PRIMARY_INDUSTRY")</f>
        <v>Advertising</v>
      </c>
      <c r="F438" s="9" t="str">
        <f>_xll.SNL.Clients.Office.Excel.Functions.SPG(A438, "NAICS_CODE", "Primary")</f>
        <v>541810 - Advertising Agencies</v>
      </c>
      <c r="G438" s="9" t="str">
        <f>_xll.SNL.Clients.Office.Excel.Functions.SPG(A438, "SP_TOPICTAG")</f>
        <v>Ad Network; Marketing Automation; Social Media Advertising; Customer Analytics; Ad Targeting; Brand Marketing; Content Creation</v>
      </c>
      <c r="H438" s="5">
        <f>_xll.SNL.Clients.Office.Excel.Functions.SPG(A438, "SP_PCT_SHARES_OWNED_ALL_INSTITUTIONS")</f>
        <v>108.04</v>
      </c>
      <c r="I438" s="9" t="str">
        <f>_xll.SNL.Clients.Office.Excel.Functions.SPG(A438, "RD_CREDIT_RATING_GLOBAL", "Issuer Credit Rating", "Local Currency LT|0")</f>
        <v>BBB</v>
      </c>
      <c r="J438" s="9" t="str">
        <f>_xll.SNL.Clients.Office.Excel.Functions.SPG(A438, "RD_CWOL_GLOBAL", "Issuer Credit Rating", "Local Currency LT|0")</f>
        <v>Watch Pos</v>
      </c>
      <c r="K438" s="9" t="str">
        <f>_xll.SNL.Clients.Office.Excel.Functions.SPG(A438, "RD_RATING_ACTION_GLOBAL", "Issuer Credit Rating", "Local Currency LT|0")</f>
        <v>CreditWatch/Outlook (12/10/2024)</v>
      </c>
      <c r="L438" s="10">
        <f>_xll.SNL.Clients.Office.Excel.Functions.SPG(A438, "RD_LAST_REVIEW_DATE_GLOBAL", "Issuer Credit Rating", "Local Currency LT")</f>
        <v>45636</v>
      </c>
      <c r="M438" s="10">
        <f>_xll.SNL.Clients.Office.Excel.Functions.SPG(A438, "RD_CREDIT_RATING_DATE_GLOBAL", "Issuer Credit Rating", "Local Currency LT|0")</f>
        <v>42836</v>
      </c>
      <c r="N438" s="10">
        <f>_xll.SNL.Clients.Office.Excel.Functions.SPG(A438, "RD_CREDIT_WATCH_OUTLOOK_DATE_GLOBAL", "Issuer Credit Rating", "Local Currency LT|0")</f>
        <v>45636</v>
      </c>
    </row>
    <row r="439" spans="1:14">
      <c r="A439" s="11" t="s">
        <v>443</v>
      </c>
      <c r="B439" s="9" t="str">
        <f>_xll.SNL.Clients.Office.Excel.Functions.SPG(A439, "IQ_SECTOR")</f>
        <v>Consumer Staples</v>
      </c>
      <c r="C439" s="9" t="str">
        <f>_xll.SNL.Clients.Office.Excel.Functions.SPG(A439, "IQ_INDUSTRY_GROUP")</f>
        <v>Food, Beverage and Tobacco</v>
      </c>
      <c r="D439" s="9" t="str">
        <f>_xll.SNL.Clients.Office.Excel.Functions.SPG(A439, "IQ_INDUSTRY")</f>
        <v>Food Products</v>
      </c>
      <c r="E439" s="9" t="str">
        <f>_xll.SNL.Clients.Office.Excel.Functions.SPG(A439, "IQ_PRIMARY_INDUSTRY")</f>
        <v>Packaged Foods and Meats</v>
      </c>
      <c r="F439" s="9" t="str">
        <f>_xll.SNL.Clients.Office.Excel.Functions.SPG(A439, "NAICS_CODE", "Primary")</f>
        <v>3119 - Other Food Manufacturing</v>
      </c>
      <c r="G439" s="9" t="str">
        <f>_xll.SNL.Clients.Office.Excel.Functions.SPG(A439, "SP_TOPICTAG")</f>
        <v>Coffee</v>
      </c>
      <c r="H439" s="5">
        <f>_xll.SNL.Clients.Office.Excel.Functions.SPG(A439, "SP_PCT_SHARES_OWNED_ALL_INSTITUTIONS")</f>
        <v>83.01</v>
      </c>
      <c r="I439" s="9" t="str">
        <f>_xll.SNL.Clients.Office.Excel.Functions.SPG(A439, "RD_CREDIT_RATING_GLOBAL", "Issuer Credit Rating", "Local Currency LT|0")</f>
        <v>BBB</v>
      </c>
      <c r="J439" s="9" t="str">
        <f>_xll.SNL.Clients.Office.Excel.Functions.SPG(A439, "RD_CWOL_GLOBAL", "Issuer Credit Rating", "Local Currency LT|0")</f>
        <v>Negative</v>
      </c>
      <c r="K439" s="9" t="str">
        <f>_xll.SNL.Clients.Office.Excel.Functions.SPG(A439, "RD_RATING_ACTION_GLOBAL", "Issuer Credit Rating", "Local Currency LT|0")</f>
        <v>CreditWatch/Outlook (09/11/2023)</v>
      </c>
      <c r="L439" s="10">
        <f>_xll.SNL.Clients.Office.Excel.Functions.SPG(A439, "RD_LAST_REVIEW_DATE_GLOBAL", "Issuer Credit Rating", "Local Currency LT")</f>
        <v>45345</v>
      </c>
      <c r="M439" s="10">
        <f>_xll.SNL.Clients.Office.Excel.Functions.SPG(A439, "RD_CREDIT_RATING_DATE_GLOBAL", "Issuer Credit Rating", "Local Currency LT|0")</f>
        <v>42052</v>
      </c>
      <c r="N439" s="10">
        <f>_xll.SNL.Clients.Office.Excel.Functions.SPG(A439, "RD_CREDIT_WATCH_OUTLOOK_DATE_GLOBAL", "Issuer Credit Rating", "Local Currency LT|0")</f>
        <v>45180</v>
      </c>
    </row>
    <row r="440" spans="1:14">
      <c r="A440" s="11" t="s">
        <v>444</v>
      </c>
      <c r="B440" s="9" t="str">
        <f>_xll.SNL.Clients.Office.Excel.Functions.SPG(A440, "IQ_SECTOR")</f>
        <v>Consumer Staples</v>
      </c>
      <c r="C440" s="9" t="str">
        <f>_xll.SNL.Clients.Office.Excel.Functions.SPG(A440, "IQ_INDUSTRY_GROUP")</f>
        <v>Food, Beverage and Tobacco</v>
      </c>
      <c r="D440" s="9" t="str">
        <f>_xll.SNL.Clients.Office.Excel.Functions.SPG(A440, "IQ_INDUSTRY")</f>
        <v>Food Products</v>
      </c>
      <c r="E440" s="9" t="str">
        <f>_xll.SNL.Clients.Office.Excel.Functions.SPG(A440, "IQ_PRIMARY_INDUSTRY")</f>
        <v>Packaged Foods and Meats</v>
      </c>
      <c r="F440" s="9" t="str">
        <f>_xll.SNL.Clients.Office.Excel.Functions.SPG(A440, "NAICS_CODE", "Primary")</f>
        <v>311 - Food Manufacturing</v>
      </c>
      <c r="G440" s="9" t="str">
        <f>_xll.SNL.Clients.Office.Excel.Functions.SPG(A440, "SP_TOPICTAG")</f>
        <v>Coffee; Online Grocery</v>
      </c>
      <c r="H440" s="5">
        <f>_xll.SNL.Clients.Office.Excel.Functions.SPG(A440, "SP_PCT_SHARES_OWNED_ALL_INSTITUTIONS")</f>
        <v>56.74</v>
      </c>
      <c r="I440" s="9" t="str">
        <f>_xll.SNL.Clients.Office.Excel.Functions.SPG(A440, "RD_CREDIT_RATING_GLOBAL", "Issuer Credit Rating", "Local Currency LT|0")</f>
        <v>BBB</v>
      </c>
      <c r="J440" s="9" t="str">
        <f>_xll.SNL.Clients.Office.Excel.Functions.SPG(A440, "RD_CWOL_GLOBAL", "Issuer Credit Rating", "Local Currency LT|0")</f>
        <v>Stable</v>
      </c>
      <c r="K440" s="9" t="str">
        <f>_xll.SNL.Clients.Office.Excel.Functions.SPG(A440, "RD_RATING_ACTION_GLOBAL", "Issuer Credit Rating", "Local Currency LT|0")</f>
        <v>Upgrade | CreditWatch/Outlook (02/17/2023)</v>
      </c>
      <c r="L440" s="10">
        <f>_xll.SNL.Clients.Office.Excel.Functions.SPG(A440, "RD_LAST_REVIEW_DATE_GLOBAL", "Issuer Credit Rating", "Local Currency LT")</f>
        <v>45369</v>
      </c>
      <c r="M440" s="10">
        <f>_xll.SNL.Clients.Office.Excel.Functions.SPG(A440, "RD_CREDIT_RATING_DATE_GLOBAL", "Issuer Credit Rating", "Local Currency LT|0")</f>
        <v>44974</v>
      </c>
      <c r="N440" s="10">
        <f>_xll.SNL.Clients.Office.Excel.Functions.SPG(A440, "RD_CREDIT_WATCH_OUTLOOK_DATE_GLOBAL", "Issuer Credit Rating", "Local Currency LT|0")</f>
        <v>44974</v>
      </c>
    </row>
    <row r="441" spans="1:14">
      <c r="A441" s="11" t="s">
        <v>445</v>
      </c>
      <c r="B441" s="9" t="str">
        <f>_xll.SNL.Clients.Office.Excel.Functions.SPG(A441, "IQ_SECTOR")</f>
        <v>Consumer Staples</v>
      </c>
      <c r="C441" s="9" t="str">
        <f>_xll.SNL.Clients.Office.Excel.Functions.SPG(A441, "IQ_INDUSTRY_GROUP")</f>
        <v>Consumer Staples Distribution and Retail</v>
      </c>
      <c r="D441" s="9" t="str">
        <f>_xll.SNL.Clients.Office.Excel.Functions.SPG(A441, "IQ_INDUSTRY")</f>
        <v>Consumer Staples Distribution and Retail</v>
      </c>
      <c r="E441" s="9" t="str">
        <f>_xll.SNL.Clients.Office.Excel.Functions.SPG(A441, "IQ_PRIMARY_INDUSTRY")</f>
        <v>Food Retail</v>
      </c>
      <c r="F441" s="9" t="str">
        <f>_xll.SNL.Clients.Office.Excel.Functions.SPG(A441, "NAICS_CODE", "Primary")</f>
        <v>445110 - Supermarkets and Other Grocery Retailers (except Convenience Retailers)</v>
      </c>
      <c r="G441" s="9" t="str">
        <f>_xll.SNL.Clients.Office.Excel.Functions.SPG(A441, "SP_TOPICTAG")</f>
        <v>Fast-Moving Consumer Goods; Food Delivery; Organic; Online Grocery</v>
      </c>
      <c r="H441" s="5">
        <f>_xll.SNL.Clients.Office.Excel.Functions.SPG(A441, "SP_PCT_SHARES_OWNED_ALL_INSTITUTIONS")</f>
        <v>74.38</v>
      </c>
      <c r="I441" s="9" t="str">
        <f>_xll.SNL.Clients.Office.Excel.Functions.SPG(A441, "RD_CREDIT_RATING_GLOBAL", "Issuer Credit Rating", "Local Currency LT|0")</f>
        <v>BBB</v>
      </c>
      <c r="J441" s="9" t="str">
        <f>_xll.SNL.Clients.Office.Excel.Functions.SPG(A441, "RD_CWOL_GLOBAL", "Issuer Credit Rating", "Local Currency LT|0")</f>
        <v>Stable</v>
      </c>
      <c r="K441" s="9" t="str">
        <f>_xll.SNL.Clients.Office.Excel.Functions.SPG(A441, "RD_RATING_ACTION_GLOBAL", "Issuer Credit Rating", "Local Currency LT|0")</f>
        <v>CreditWatch/Outlook (12/16/2024)</v>
      </c>
      <c r="L441" s="10">
        <f>_xll.SNL.Clients.Office.Excel.Functions.SPG(A441, "RD_LAST_REVIEW_DATE_GLOBAL", "Issuer Credit Rating", "Local Currency LT")</f>
        <v>45698</v>
      </c>
      <c r="M441" s="10">
        <f>_xll.SNL.Clients.Office.Excel.Functions.SPG(A441, "RD_CREDIT_RATING_DATE_GLOBAL", "Issuer Credit Rating", "Local Currency LT|0")</f>
        <v>40086</v>
      </c>
      <c r="N441" s="10">
        <f>_xll.SNL.Clients.Office.Excel.Functions.SPG(A441, "RD_CREDIT_WATCH_OUTLOOK_DATE_GLOBAL", "Issuer Credit Rating", "Local Currency LT|0")</f>
        <v>45642</v>
      </c>
    </row>
    <row r="442" spans="1:14">
      <c r="A442" s="11" t="s">
        <v>446</v>
      </c>
      <c r="B442" s="9" t="str">
        <f>_xll.SNL.Clients.Office.Excel.Functions.SPG(A442, "IQ_SECTOR")</f>
        <v>Materials</v>
      </c>
      <c r="C442" s="9" t="str">
        <f>_xll.SNL.Clients.Office.Excel.Functions.SPG(A442, "IQ_INDUSTRY_GROUP")</f>
        <v>Materials</v>
      </c>
      <c r="D442" s="9" t="str">
        <f>_xll.SNL.Clients.Office.Excel.Functions.SPG(A442, "IQ_INDUSTRY")</f>
        <v>Chemicals</v>
      </c>
      <c r="E442" s="9" t="str">
        <f>_xll.SNL.Clients.Office.Excel.Functions.SPG(A442, "IQ_PRIMARY_INDUSTRY")</f>
        <v>Fertilizers and Agricultural Chemicals</v>
      </c>
      <c r="F442" s="9" t="str">
        <f>_xll.SNL.Clients.Office.Excel.Functions.SPG(A442, "NAICS_CODE", "Primary")</f>
        <v>32531 - Fertilizer and Compost Manufacturing</v>
      </c>
      <c r="G442" s="9" t="str">
        <f>_xll.SNL.Clients.Office.Excel.Functions.SPG(A442, "SP_TOPICTAG")</f>
        <v>Animal Feed; Environmental Engineering; Farming; Horticulture</v>
      </c>
      <c r="H442" s="5">
        <f>_xll.SNL.Clients.Office.Excel.Functions.SPG(A442, "SP_PCT_SHARES_OWNED_ALL_INSTITUTIONS")</f>
        <v>88.35</v>
      </c>
      <c r="I442" s="9" t="str">
        <f>_xll.SNL.Clients.Office.Excel.Functions.SPG(A442, "RD_CREDIT_RATING_GLOBAL", "Issuer Credit Rating", "Local Currency LT|0")</f>
        <v>BBB</v>
      </c>
      <c r="J442" s="9" t="str">
        <f>_xll.SNL.Clients.Office.Excel.Functions.SPG(A442, "RD_CWOL_GLOBAL", "Issuer Credit Rating", "Local Currency LT|0")</f>
        <v>Stable</v>
      </c>
      <c r="K442" s="9" t="str">
        <f>_xll.SNL.Clients.Office.Excel.Functions.SPG(A442, "RD_RATING_ACTION_GLOBAL", "Issuer Credit Rating", "Local Currency LT|0")</f>
        <v>Upgrade | CreditWatch/Outlook (08/13/2021)</v>
      </c>
      <c r="L442" s="10">
        <f>_xll.SNL.Clients.Office.Excel.Functions.SPG(A442, "RD_LAST_REVIEW_DATE_GLOBAL", "Issuer Credit Rating", "Local Currency LT")</f>
        <v>45644</v>
      </c>
      <c r="M442" s="10">
        <f>_xll.SNL.Clients.Office.Excel.Functions.SPG(A442, "RD_CREDIT_RATING_DATE_GLOBAL", "Issuer Credit Rating", "Local Currency LT|0")</f>
        <v>44421</v>
      </c>
      <c r="N442" s="10">
        <f>_xll.SNL.Clients.Office.Excel.Functions.SPG(A442, "RD_CREDIT_WATCH_OUTLOOK_DATE_GLOBAL", "Issuer Credit Rating", "Local Currency LT|0")</f>
        <v>44421</v>
      </c>
    </row>
    <row r="443" spans="1:14">
      <c r="A443" s="11" t="s">
        <v>447</v>
      </c>
      <c r="B443" s="9" t="str">
        <f>_xll.SNL.Clients.Office.Excel.Functions.SPG(A443, "IQ_SECTOR")</f>
        <v>Financials</v>
      </c>
      <c r="C443" s="9" t="str">
        <f>_xll.SNL.Clients.Office.Excel.Functions.SPG(A443, "IQ_INDUSTRY_GROUP")</f>
        <v>Banks</v>
      </c>
      <c r="D443" s="9" t="str">
        <f>_xll.SNL.Clients.Office.Excel.Functions.SPG(A443, "IQ_INDUSTRY")</f>
        <v>Banks</v>
      </c>
      <c r="E443" s="9" t="str">
        <f>_xll.SNL.Clients.Office.Excel.Functions.SPG(A443, "IQ_PRIMARY_INDUSTRY")</f>
        <v>Diversified Banks</v>
      </c>
      <c r="F443" s="9" t="str">
        <f>_xll.SNL.Clients.Office.Excel.Functions.SPG(A443, "NAICS_CODE", "Primary")</f>
        <v>522110 - Commercial Banking</v>
      </c>
      <c r="G443" s="9" t="str">
        <f>_xll.SNL.Clients.Office.Excel.Functions.SPG(A443, "SP_TOPICTAG")</f>
        <v>Consumer Lending; Digital Brokerage; Banking as a Service</v>
      </c>
      <c r="H443" s="5">
        <f>_xll.SNL.Clients.Office.Excel.Functions.SPG(A443, "SP_PCT_SHARES_OWNED_ALL_INSTITUTIONS")</f>
        <v>86.07</v>
      </c>
      <c r="I443" s="9" t="str">
        <f>_xll.SNL.Clients.Office.Excel.Functions.SPG(A443, "RD_CREDIT_RATING_GLOBAL", "Issuer Credit Rating", "Local Currency LT|0")</f>
        <v>A-</v>
      </c>
      <c r="J443" s="9" t="str">
        <f>_xll.SNL.Clients.Office.Excel.Functions.SPG(A443, "RD_CWOL_GLOBAL", "Issuer Credit Rating", "Local Currency LT|0")</f>
        <v>Stable</v>
      </c>
      <c r="K443" s="9" t="str">
        <f>_xll.SNL.Clients.Office.Excel.Functions.SPG(A443, "RD_RATING_ACTION_GLOBAL", "Issuer Credit Rating", "Local Currency LT|0")</f>
        <v>CreditWatch/Outlook (03/31/2023)</v>
      </c>
      <c r="L443" s="10">
        <f>_xll.SNL.Clients.Office.Excel.Functions.SPG(A443, "RD_LAST_REVIEW_DATE_GLOBAL", "Issuer Credit Rating", "Local Currency LT")</f>
        <v>45593</v>
      </c>
      <c r="M443" s="10">
        <f>_xll.SNL.Clients.Office.Excel.Functions.SPG(A443, "RD_CREDIT_RATING_DATE_GLOBAL", "Issuer Credit Rating", "Local Currency LT|0")</f>
        <v>40883</v>
      </c>
      <c r="N443" s="10">
        <f>_xll.SNL.Clients.Office.Excel.Functions.SPG(A443, "RD_CREDIT_WATCH_OUTLOOK_DATE_GLOBAL", "Issuer Credit Rating", "Local Currency LT|0")</f>
        <v>45016</v>
      </c>
    </row>
    <row r="444" spans="1:14">
      <c r="A444" s="11" t="s">
        <v>448</v>
      </c>
      <c r="B444" s="9" t="str">
        <f>_xll.SNL.Clients.Office.Excel.Functions.SPG(A444, "IQ_SECTOR")</f>
        <v>Consumer Staples</v>
      </c>
      <c r="C444" s="9" t="str">
        <f>_xll.SNL.Clients.Office.Excel.Functions.SPG(A444, "IQ_INDUSTRY_GROUP")</f>
        <v>Household and Personal Products</v>
      </c>
      <c r="D444" s="9" t="str">
        <f>_xll.SNL.Clients.Office.Excel.Functions.SPG(A444, "IQ_INDUSTRY")</f>
        <v>Household Products</v>
      </c>
      <c r="E444" s="9" t="str">
        <f>_xll.SNL.Clients.Office.Excel.Functions.SPG(A444, "IQ_PRIMARY_INDUSTRY")</f>
        <v>Household Products</v>
      </c>
      <c r="F444" s="9" t="str">
        <f>_xll.SNL.Clients.Office.Excel.Functions.SPG(A444, "NAICS_CODE", "Primary")</f>
        <v>3256 - Soap, Cleaning Compound, and Toilet Preparation Manufacturing</v>
      </c>
      <c r="G444" s="9" t="str">
        <f>_xll.SNL.Clients.Office.Excel.Functions.SPG(A444, "SP_TOPICTAG")</f>
        <v>Lifestyle; Pain Management; Respiratory</v>
      </c>
      <c r="H444" s="5">
        <f>_xll.SNL.Clients.Office.Excel.Functions.SPG(A444, "SP_PCT_SHARES_OWNED_ALL_INSTITUTIONS")</f>
        <v>69.58</v>
      </c>
      <c r="I444" s="9" t="str">
        <f>_xll.SNL.Clients.Office.Excel.Functions.SPG(A444, "RD_CREDIT_RATING_GLOBAL", "Issuer Credit Rating", "Local Currency LT|0")</f>
        <v>AA-</v>
      </c>
      <c r="J444" s="9" t="str">
        <f>_xll.SNL.Clients.Office.Excel.Functions.SPG(A444, "RD_CWOL_GLOBAL", "Issuer Credit Rating", "Local Currency LT|0")</f>
        <v>Stable</v>
      </c>
      <c r="K444" s="9" t="str">
        <f>_xll.SNL.Clients.Office.Excel.Functions.SPG(A444, "RD_RATING_ACTION_GLOBAL", "Issuer Credit Rating", "Local Currency LT|0")</f>
        <v>CreditWatch/Outlook (02/27/2007)</v>
      </c>
      <c r="L444" s="10">
        <f>_xll.SNL.Clients.Office.Excel.Functions.SPG(A444, "RD_LAST_REVIEW_DATE_GLOBAL", "Issuer Credit Rating", "Local Currency LT")</f>
        <v>45681</v>
      </c>
      <c r="M444" s="10">
        <f>_xll.SNL.Clients.Office.Excel.Functions.SPG(A444, "RD_CREDIT_RATING_DATE_GLOBAL", "Issuer Credit Rating", "Local Currency LT|0")</f>
        <v>37211</v>
      </c>
      <c r="N444" s="10">
        <f>_xll.SNL.Clients.Office.Excel.Functions.SPG(A444, "RD_CREDIT_WATCH_OUTLOOK_DATE_GLOBAL", "Issuer Credit Rating", "Local Currency LT|0")</f>
        <v>39140</v>
      </c>
    </row>
    <row r="445" spans="1:14">
      <c r="A445" s="11" t="s">
        <v>449</v>
      </c>
      <c r="B445" s="9" t="str">
        <f>_xll.SNL.Clients.Office.Excel.Functions.SPG(A445, "IQ_SECTOR")</f>
        <v>Financials</v>
      </c>
      <c r="C445" s="9" t="str">
        <f>_xll.SNL.Clients.Office.Excel.Functions.SPG(A445, "IQ_INDUSTRY_GROUP")</f>
        <v>Insurance</v>
      </c>
      <c r="D445" s="9" t="str">
        <f>_xll.SNL.Clients.Office.Excel.Functions.SPG(A445, "IQ_INDUSTRY")</f>
        <v>Insurance</v>
      </c>
      <c r="E445" s="9" t="str">
        <f>_xll.SNL.Clients.Office.Excel.Functions.SPG(A445, "IQ_PRIMARY_INDUSTRY")</f>
        <v>Property and Casualty Insurance</v>
      </c>
      <c r="F445" s="9" t="str">
        <f>_xll.SNL.Clients.Office.Excel.Functions.SPG(A445, "NAICS_CODE", "Primary")</f>
        <v>524126 - Direct Property and Casualty Insurance Carriers</v>
      </c>
      <c r="G445" s="9" t="str">
        <f>_xll.SNL.Clients.Office.Excel.Functions.SPG(A445, "SP_TOPICTAG")</f>
        <v>Fleet Management; GPS; Data Protection; Taxi Service; Process Automation</v>
      </c>
      <c r="H445" s="5">
        <f>_xll.SNL.Clients.Office.Excel.Functions.SPG(A445, "SP_PCT_SHARES_OWNED_ALL_INSTITUTIONS")</f>
        <v>87.12</v>
      </c>
      <c r="I445" s="9" t="str">
        <f>_xll.SNL.Clients.Office.Excel.Functions.SPG(A445, "RD_CREDIT_RATING_GLOBAL", "Issuer Credit Rating", "Local Currency LT|0")</f>
        <v>A</v>
      </c>
      <c r="J445" s="9" t="str">
        <f>_xll.SNL.Clients.Office.Excel.Functions.SPG(A445, "RD_CWOL_GLOBAL", "Issuer Credit Rating", "Local Currency LT|0")</f>
        <v>Stable</v>
      </c>
      <c r="K445" s="9" t="str">
        <f>_xll.SNL.Clients.Office.Excel.Functions.SPG(A445, "RD_RATING_ACTION_GLOBAL", "Issuer Credit Rating", "Local Currency LT|0")</f>
        <v>Downgrade | CreditWatch/Outlook (05/19/2016)</v>
      </c>
      <c r="L445" s="10">
        <f>_xll.SNL.Clients.Office.Excel.Functions.SPG(A445, "RD_LAST_REVIEW_DATE_GLOBAL", "Issuer Credit Rating", "Local Currency LT")</f>
        <v>45441</v>
      </c>
      <c r="M445" s="10">
        <f>_xll.SNL.Clients.Office.Excel.Functions.SPG(A445, "RD_CREDIT_RATING_DATE_GLOBAL", "Issuer Credit Rating", "Local Currency LT|0")</f>
        <v>42509</v>
      </c>
      <c r="N445" s="10">
        <f>_xll.SNL.Clients.Office.Excel.Functions.SPG(A445, "RD_CREDIT_WATCH_OUTLOOK_DATE_GLOBAL", "Issuer Credit Rating", "Local Currency LT|0")</f>
        <v>42509</v>
      </c>
    </row>
    <row r="446" spans="1:14">
      <c r="A446" s="11" t="s">
        <v>450</v>
      </c>
      <c r="B446" s="9" t="str">
        <f>_xll.SNL.Clients.Office.Excel.Functions.SPG(A446, "IQ_SECTOR")</f>
        <v>Materials</v>
      </c>
      <c r="C446" s="9" t="str">
        <f>_xll.SNL.Clients.Office.Excel.Functions.SPG(A446, "IQ_INDUSTRY_GROUP")</f>
        <v>Materials</v>
      </c>
      <c r="D446" s="9" t="str">
        <f>_xll.SNL.Clients.Office.Excel.Functions.SPG(A446, "IQ_INDUSTRY")</f>
        <v>Chemicals</v>
      </c>
      <c r="E446" s="9" t="str">
        <f>_xll.SNL.Clients.Office.Excel.Functions.SPG(A446, "IQ_PRIMARY_INDUSTRY")</f>
        <v>Specialty Chemicals</v>
      </c>
      <c r="F446" s="9" t="str">
        <f>_xll.SNL.Clients.Office.Excel.Functions.SPG(A446, "NAICS_CODE", "Primary")</f>
        <v>325510 - Paint and Coating Manufacturing</v>
      </c>
      <c r="G446" s="9" t="str">
        <f>_xll.SNL.Clients.Office.Excel.Functions.SPG(A446, "SP_TOPICTAG")</f>
        <v/>
      </c>
      <c r="H446" s="5">
        <f>_xll.SNL.Clients.Office.Excel.Functions.SPG(A446, "SP_PCT_SHARES_OWNED_ALL_INSTITUTIONS")</f>
        <v>82.36</v>
      </c>
      <c r="I446" s="9" t="str">
        <f>_xll.SNL.Clients.Office.Excel.Functions.SPG(A446, "RD_CREDIT_RATING_GLOBAL", "Issuer Credit Rating", "Local Currency LT|0")</f>
        <v>BBB</v>
      </c>
      <c r="J446" s="9" t="str">
        <f>_xll.SNL.Clients.Office.Excel.Functions.SPG(A446, "RD_CWOL_GLOBAL", "Issuer Credit Rating", "Local Currency LT|0")</f>
        <v>Stable</v>
      </c>
      <c r="K446" s="9" t="str">
        <f>_xll.SNL.Clients.Office.Excel.Functions.SPG(A446, "RD_RATING_ACTION_GLOBAL", "Issuer Credit Rating", "Local Currency LT|0")</f>
        <v>Upgrade | CreditWatch/Outlook (03/12/2021)</v>
      </c>
      <c r="L446" s="10">
        <f>_xll.SNL.Clients.Office.Excel.Functions.SPG(A446, "RD_LAST_REVIEW_DATE_GLOBAL", "Issuer Credit Rating", "Local Currency LT")</f>
        <v>45376</v>
      </c>
      <c r="M446" s="10">
        <f>_xll.SNL.Clients.Office.Excel.Functions.SPG(A446, "RD_CREDIT_RATING_DATE_GLOBAL", "Issuer Credit Rating", "Local Currency LT|0")</f>
        <v>44267</v>
      </c>
      <c r="N446" s="10">
        <f>_xll.SNL.Clients.Office.Excel.Functions.SPG(A446, "RD_CREDIT_WATCH_OUTLOOK_DATE_GLOBAL", "Issuer Credit Rating", "Local Currency LT|0")</f>
        <v>44267</v>
      </c>
    </row>
    <row r="447" spans="1:14">
      <c r="A447" s="11" t="s">
        <v>451</v>
      </c>
      <c r="B447" s="9" t="str">
        <f>_xll.SNL.Clients.Office.Excel.Functions.SPG(A447, "IQ_SECTOR")</f>
        <v>Utilities</v>
      </c>
      <c r="C447" s="9" t="str">
        <f>_xll.SNL.Clients.Office.Excel.Functions.SPG(A447, "IQ_INDUSTRY_GROUP")</f>
        <v>Utilities</v>
      </c>
      <c r="D447" s="9" t="str">
        <f>_xll.SNL.Clients.Office.Excel.Functions.SPG(A447, "IQ_INDUSTRY")</f>
        <v>Electric Utilities</v>
      </c>
      <c r="E447" s="9" t="str">
        <f>_xll.SNL.Clients.Office.Excel.Functions.SPG(A447, "IQ_PRIMARY_INDUSTRY")</f>
        <v>Electric Utilities</v>
      </c>
      <c r="F447" s="9" t="str">
        <f>_xll.SNL.Clients.Office.Excel.Functions.SPG(A447, "NAICS_CODE", "Primary")</f>
        <v>2211 - Electric Power Generation, Transmission and Distribution</v>
      </c>
      <c r="G447" s="9" t="str">
        <f>_xll.SNL.Clients.Office.Excel.Functions.SPG(A447, "SP_TOPICTAG")</f>
        <v>Clean Energy; Energy Efficiency; Energy Management; Energy Storage; Conventional Nuclear; Smart Energy; Power Grid; Utility Scale Solar; Onshore and Offshore Wind; Battery Energy Storage System (BESS)</v>
      </c>
      <c r="H447" s="5">
        <f>_xll.SNL.Clients.Office.Excel.Functions.SPG(A447, "SP_PCT_SHARES_OWNED_ALL_INSTITUTIONS")</f>
        <v>69.33</v>
      </c>
      <c r="I447" s="9" t="str">
        <f>_xll.SNL.Clients.Office.Excel.Functions.SPG(A447, "RD_CREDIT_RATING_GLOBAL", "Issuer Credit Rating", "Local Currency LT|0")</f>
        <v>A-</v>
      </c>
      <c r="J447" s="9" t="str">
        <f>_xll.SNL.Clients.Office.Excel.Functions.SPG(A447, "RD_CWOL_GLOBAL", "Issuer Credit Rating", "Local Currency LT|0")</f>
        <v>Stable</v>
      </c>
      <c r="K447" s="9" t="str">
        <f>_xll.SNL.Clients.Office.Excel.Functions.SPG(A447, "RD_RATING_ACTION_GLOBAL", "Issuer Credit Rating", "Local Currency LT|0")</f>
        <v>Upgrade | CreditWatch/Outlook (05/02/2024)</v>
      </c>
      <c r="L447" s="10">
        <f>_xll.SNL.Clients.Office.Excel.Functions.SPG(A447, "RD_LAST_REVIEW_DATE_GLOBAL", "Issuer Credit Rating", "Local Currency LT")</f>
        <v>45491</v>
      </c>
      <c r="M447" s="10">
        <f>_xll.SNL.Clients.Office.Excel.Functions.SPG(A447, "RD_CREDIT_RATING_DATE_GLOBAL", "Issuer Credit Rating", "Local Currency LT|0")</f>
        <v>45414</v>
      </c>
      <c r="N447" s="10">
        <f>_xll.SNL.Clients.Office.Excel.Functions.SPG(A447, "RD_CREDIT_WATCH_OUTLOOK_DATE_GLOBAL", "Issuer Credit Rating", "Local Currency LT|0")</f>
        <v>45414</v>
      </c>
    </row>
    <row r="448" spans="1:14">
      <c r="A448" s="11" t="s">
        <v>452</v>
      </c>
      <c r="B448" s="9" t="str">
        <f>_xll.SNL.Clients.Office.Excel.Functions.SPG(A448, "IQ_SECTOR")</f>
        <v>Consumer Discretionary</v>
      </c>
      <c r="C448" s="9" t="str">
        <f>_xll.SNL.Clients.Office.Excel.Functions.SPG(A448, "IQ_INDUSTRY_GROUP")</f>
        <v>Consumer Discretionary Distribution and Retail</v>
      </c>
      <c r="D448" s="9" t="str">
        <f>_xll.SNL.Clients.Office.Excel.Functions.SPG(A448, "IQ_INDUSTRY")</f>
        <v>Specialty Retail</v>
      </c>
      <c r="E448" s="9" t="str">
        <f>_xll.SNL.Clients.Office.Excel.Functions.SPG(A448, "IQ_PRIMARY_INDUSTRY")</f>
        <v>Apparel Retail</v>
      </c>
      <c r="F448" s="9" t="str">
        <f>_xll.SNL.Clients.Office.Excel.Functions.SPG(A448, "NAICS_CODE", "Primary")</f>
        <v>4581 - Clothing and Clothing Accessories Retailers</v>
      </c>
      <c r="G448" s="9" t="str">
        <f>_xll.SNL.Clients.Office.Excel.Functions.SPG(A448, "SP_TOPICTAG")</f>
        <v>Lifestyle; Brand Marketing</v>
      </c>
      <c r="H448" s="5">
        <f>_xll.SNL.Clients.Office.Excel.Functions.SPG(A448, "SP_PCT_SHARES_OWNED_ALL_INSTITUTIONS")</f>
        <v>91.63</v>
      </c>
      <c r="I448" s="9" t="str">
        <f>_xll.SNL.Clients.Office.Excel.Functions.SPG(A448, "RD_CREDIT_RATING_GLOBAL", "Issuer Credit Rating", "Local Currency LT|0")</f>
        <v>A</v>
      </c>
      <c r="J448" s="9" t="str">
        <f>_xll.SNL.Clients.Office.Excel.Functions.SPG(A448, "RD_CWOL_GLOBAL", "Issuer Credit Rating", "Local Currency LT|0")</f>
        <v>Stable</v>
      </c>
      <c r="K448" s="9" t="str">
        <f>_xll.SNL.Clients.Office.Excel.Functions.SPG(A448, "RD_RATING_ACTION_GLOBAL", "Issuer Credit Rating", "Local Currency LT|0")</f>
        <v>CreditWatch/Outlook (03/11/2021)</v>
      </c>
      <c r="L448" s="10">
        <f>_xll.SNL.Clients.Office.Excel.Functions.SPG(A448, "RD_LAST_REVIEW_DATE_GLOBAL", "Issuer Credit Rating", "Local Currency LT")</f>
        <v>45373</v>
      </c>
      <c r="M448" s="10">
        <f>_xll.SNL.Clients.Office.Excel.Functions.SPG(A448, "RD_CREDIT_RATING_DATE_GLOBAL", "Issuer Credit Rating", "Local Currency LT|0")</f>
        <v>43917</v>
      </c>
      <c r="N448" s="10">
        <f>_xll.SNL.Clients.Office.Excel.Functions.SPG(A448, "RD_CREDIT_WATCH_OUTLOOK_DATE_GLOBAL", "Issuer Credit Rating", "Local Currency LT|0")</f>
        <v>44266</v>
      </c>
    </row>
    <row r="449" spans="1:14">
      <c r="A449" s="11" t="s">
        <v>453</v>
      </c>
      <c r="B449" s="9" t="str">
        <f>_xll.SNL.Clients.Office.Excel.Functions.SPG(A449, "IQ_SECTOR")</f>
        <v>Financials</v>
      </c>
      <c r="C449" s="9" t="str">
        <f>_xll.SNL.Clients.Office.Excel.Functions.SPG(A449, "IQ_INDUSTRY_GROUP")</f>
        <v>Insurance</v>
      </c>
      <c r="D449" s="9" t="str">
        <f>_xll.SNL.Clients.Office.Excel.Functions.SPG(A449, "IQ_INDUSTRY")</f>
        <v>Insurance</v>
      </c>
      <c r="E449" s="9" t="str">
        <f>_xll.SNL.Clients.Office.Excel.Functions.SPG(A449, "IQ_PRIMARY_INDUSTRY")</f>
        <v>Property and Casualty Insurance</v>
      </c>
      <c r="F449" s="9" t="str">
        <f>_xll.SNL.Clients.Office.Excel.Functions.SPG(A449, "NAICS_CODE", "Primary")</f>
        <v>524126 - Direct Property and Casualty Insurance Carriers</v>
      </c>
      <c r="G449" s="9" t="str">
        <f>_xll.SNL.Clients.Office.Excel.Functions.SPG(A449, "SP_TOPICTAG")</f>
        <v/>
      </c>
      <c r="H449" s="5">
        <f>_xll.SNL.Clients.Office.Excel.Functions.SPG(A449, "SP_PCT_SHARES_OWNED_ALL_INSTITUTIONS")</f>
        <v>84.08</v>
      </c>
      <c r="I449" s="9" t="str">
        <f>_xll.SNL.Clients.Office.Excel.Functions.SPG(A449, "RD_CREDIT_RATING_GLOBAL", "Issuer Credit Rating", "Local Currency LT|0")</f>
        <v>A</v>
      </c>
      <c r="J449" s="9" t="str">
        <f>_xll.SNL.Clients.Office.Excel.Functions.SPG(A449, "RD_CWOL_GLOBAL", "Issuer Credit Rating", "Local Currency LT|0")</f>
        <v>Stable</v>
      </c>
      <c r="K449" s="9" t="str">
        <f>_xll.SNL.Clients.Office.Excel.Functions.SPG(A449, "RD_RATING_ACTION_GLOBAL", "Issuer Credit Rating", "Local Currency LT|0")</f>
        <v>Upgrade | CreditWatch/Outlook (07/28/2011)</v>
      </c>
      <c r="L449" s="10">
        <f>_xll.SNL.Clients.Office.Excel.Functions.SPG(A449, "RD_LAST_REVIEW_DATE_GLOBAL", "Issuer Credit Rating", "Local Currency LT")</f>
        <v>45461</v>
      </c>
      <c r="M449" s="10">
        <f>_xll.SNL.Clients.Office.Excel.Functions.SPG(A449, "RD_CREDIT_RATING_DATE_GLOBAL", "Issuer Credit Rating", "Local Currency LT|0")</f>
        <v>40752</v>
      </c>
      <c r="N449" s="10">
        <f>_xll.SNL.Clients.Office.Excel.Functions.SPG(A449, "RD_CREDIT_WATCH_OUTLOOK_DATE_GLOBAL", "Issuer Credit Rating", "Local Currency LT|0")</f>
        <v>40752</v>
      </c>
    </row>
    <row r="450" spans="1:14">
      <c r="A450" s="11" t="s">
        <v>454</v>
      </c>
      <c r="B450" s="9" t="str">
        <f>_xll.SNL.Clients.Office.Excel.Functions.SPG(A450, "IQ_SECTOR")</f>
        <v>Communication Services</v>
      </c>
      <c r="C450" s="9" t="str">
        <f>_xll.SNL.Clients.Office.Excel.Functions.SPG(A450, "IQ_INDUSTRY_GROUP")</f>
        <v>Media and Entertainment</v>
      </c>
      <c r="D450" s="9" t="str">
        <f>_xll.SNL.Clients.Office.Excel.Functions.SPG(A450, "IQ_INDUSTRY")</f>
        <v>Entertainment</v>
      </c>
      <c r="E450" s="9" t="str">
        <f>_xll.SNL.Clients.Office.Excel.Functions.SPG(A450, "IQ_PRIMARY_INDUSTRY")</f>
        <v>Movies and Entertainment</v>
      </c>
      <c r="F450" s="9" t="str">
        <f>_xll.SNL.Clients.Office.Excel.Functions.SPG(A450, "NAICS_CODE", "Primary")</f>
        <v>512 - Motion Picture and Sound Recording Industries</v>
      </c>
      <c r="G450" s="9" t="str">
        <f>_xll.SNL.Clients.Office.Excel.Functions.SPG(A450, "SP_TOPICTAG")</f>
        <v>Entertainment Systems; Tourism; Video Streaming; Video Advertising; Streaming Media; Video-on-Demand Servers; Video Games; Utility Scale Solar</v>
      </c>
      <c r="H450" s="5">
        <f>_xll.SNL.Clients.Office.Excel.Functions.SPG(A450, "SP_PCT_SHARES_OWNED_ALL_INSTITUTIONS")</f>
        <v>70.069999999999993</v>
      </c>
      <c r="I450" s="9" t="str">
        <f>_xll.SNL.Clients.Office.Excel.Functions.SPG(A450, "RD_CREDIT_RATING_GLOBAL", "Issuer Credit Rating", "Local Currency LT|0")</f>
        <v>A</v>
      </c>
      <c r="J450" s="9" t="str">
        <f>_xll.SNL.Clients.Office.Excel.Functions.SPG(A450, "RD_CWOL_GLOBAL", "Issuer Credit Rating", "Local Currency LT|0")</f>
        <v>Stable</v>
      </c>
      <c r="K450" s="9" t="str">
        <f>_xll.SNL.Clients.Office.Excel.Functions.SPG(A450, "RD_RATING_ACTION_GLOBAL", "Issuer Credit Rating", "Local Currency LT|0")</f>
        <v>Upgrade | CreditWatch/Outlook (12/02/2024)</v>
      </c>
      <c r="L450" s="10">
        <f>_xll.SNL.Clients.Office.Excel.Functions.SPG(A450, "RD_LAST_REVIEW_DATE_GLOBAL", "Issuer Credit Rating", "Local Currency LT")</f>
        <v>45663</v>
      </c>
      <c r="M450" s="10">
        <f>_xll.SNL.Clients.Office.Excel.Functions.SPG(A450, "RD_CREDIT_RATING_DATE_GLOBAL", "Issuer Credit Rating", "Local Currency LT|0")</f>
        <v>45628</v>
      </c>
      <c r="N450" s="10">
        <f>_xll.SNL.Clients.Office.Excel.Functions.SPG(A450, "RD_CREDIT_WATCH_OUTLOOK_DATE_GLOBAL", "Issuer Credit Rating", "Local Currency LT|0")</f>
        <v>45628</v>
      </c>
    </row>
    <row r="451" spans="1:14">
      <c r="A451" s="11" t="s">
        <v>455</v>
      </c>
      <c r="B451" s="9" t="str">
        <f>_xll.SNL.Clients.Office.Excel.Functions.SPG(A451, "IQ_SECTOR")</f>
        <v>Energy</v>
      </c>
      <c r="C451" s="9" t="str">
        <f>_xll.SNL.Clients.Office.Excel.Functions.SPG(A451, "IQ_INDUSTRY_GROUP")</f>
        <v>Energy</v>
      </c>
      <c r="D451" s="9" t="str">
        <f>_xll.SNL.Clients.Office.Excel.Functions.SPG(A451, "IQ_INDUSTRY")</f>
        <v>Oil, Gas and Consumable Fuels</v>
      </c>
      <c r="E451" s="9" t="str">
        <f>_xll.SNL.Clients.Office.Excel.Functions.SPG(A451, "IQ_PRIMARY_INDUSTRY")</f>
        <v>Oil and Gas Storage and Transportation</v>
      </c>
      <c r="F451" s="9" t="str">
        <f>_xll.SNL.Clients.Office.Excel.Functions.SPG(A451, "NAICS_CODE", "Primary")</f>
        <v>486210 - Pipeline Transportation of Natural Gas</v>
      </c>
      <c r="G451" s="9" t="str">
        <f>_xll.SNL.Clients.Office.Excel.Functions.SPG(A451, "SP_TOPICTAG")</f>
        <v>Freight Service; Marine Transportation; CleanTech; Biomass Energy; ClimateTech</v>
      </c>
      <c r="H451" s="5">
        <f>_xll.SNL.Clients.Office.Excel.Functions.SPG(A451, "SP_PCT_SHARES_OWNED_ALL_INSTITUTIONS")</f>
        <v>89.02</v>
      </c>
      <c r="I451" s="9" t="str">
        <f>_xll.SNL.Clients.Office.Excel.Functions.SPG(A451, "RD_CREDIT_RATING_GLOBAL", "Issuer Credit Rating", "Local Currency LT|0")</f>
        <v>BBB</v>
      </c>
      <c r="J451" s="9" t="str">
        <f>_xll.SNL.Clients.Office.Excel.Functions.SPG(A451, "RD_CWOL_GLOBAL", "Issuer Credit Rating", "Local Currency LT|0")</f>
        <v>Positive</v>
      </c>
      <c r="K451" s="9" t="str">
        <f>_xll.SNL.Clients.Office.Excel.Functions.SPG(A451, "RD_RATING_ACTION_GLOBAL", "Issuer Credit Rating", "Local Currency LT|0")</f>
        <v>CreditWatch/Outlook (04/19/2024)</v>
      </c>
      <c r="L451" s="10">
        <f>_xll.SNL.Clients.Office.Excel.Functions.SPG(A451, "RD_LAST_REVIEW_DATE_GLOBAL", "Issuer Credit Rating", "Local Currency LT")</f>
        <v>45406</v>
      </c>
      <c r="M451" s="10">
        <f>_xll.SNL.Clients.Office.Excel.Functions.SPG(A451, "RD_CREDIT_RATING_DATE_GLOBAL", "Issuer Credit Rating", "Local Currency LT|0")</f>
        <v>43322</v>
      </c>
      <c r="N451" s="10">
        <f>_xll.SNL.Clients.Office.Excel.Functions.SPG(A451, "RD_CREDIT_WATCH_OUTLOOK_DATE_GLOBAL", "Issuer Credit Rating", "Local Currency LT|0")</f>
        <v>45401</v>
      </c>
    </row>
    <row r="452" spans="1:14">
      <c r="A452" s="11" t="s">
        <v>456</v>
      </c>
      <c r="B452" s="9" t="str">
        <f>_xll.SNL.Clients.Office.Excel.Functions.SPG(A452, "IQ_SECTOR")</f>
        <v>Health Care</v>
      </c>
      <c r="C452" s="9" t="str">
        <f>_xll.SNL.Clients.Office.Excel.Functions.SPG(A452, "IQ_INDUSTRY_GROUP")</f>
        <v>Pharmaceuticals, Biotechnology and Life Sciences</v>
      </c>
      <c r="D452" s="9" t="str">
        <f>_xll.SNL.Clients.Office.Excel.Functions.SPG(A452, "IQ_INDUSTRY")</f>
        <v>Life Sciences Tools and Services</v>
      </c>
      <c r="E452" s="9" t="str">
        <f>_xll.SNL.Clients.Office.Excel.Functions.SPG(A452, "IQ_PRIMARY_INDUSTRY")</f>
        <v>Life Sciences Tools and Services</v>
      </c>
      <c r="F452" s="9" t="str">
        <f>_xll.SNL.Clients.Office.Excel.Functions.SPG(A452, "NAICS_CODE", "Primary")</f>
        <v>541715 - Research and Development in the Physical, Engineering, and Life Sciences (except Nanotechnology and Biotechnology)</v>
      </c>
      <c r="G452" s="9" t="str">
        <f>_xll.SNL.Clients.Office.Excel.Functions.SPG(A452, "SP_TOPICTAG")</f>
        <v>Health Diagnostics; Genetics; Immunology; Infectious Diseases; Oncology; Vaccines; Allergy</v>
      </c>
      <c r="H452" s="5">
        <f>_xll.SNL.Clients.Office.Excel.Functions.SPG(A452, "SP_PCT_SHARES_OWNED_ALL_INSTITUTIONS")</f>
        <v>90.12</v>
      </c>
      <c r="I452" s="9" t="str">
        <f>_xll.SNL.Clients.Office.Excel.Functions.SPG(A452, "RD_CREDIT_RATING_GLOBAL", "Issuer Credit Rating", "Local Currency LT|0")</f>
        <v>A-</v>
      </c>
      <c r="J452" s="9" t="str">
        <f>_xll.SNL.Clients.Office.Excel.Functions.SPG(A452, "RD_CWOL_GLOBAL", "Issuer Credit Rating", "Local Currency LT|0")</f>
        <v>Stable</v>
      </c>
      <c r="K452" s="9" t="str">
        <f>_xll.SNL.Clients.Office.Excel.Functions.SPG(A452, "RD_RATING_ACTION_GLOBAL", "Issuer Credit Rating", "Local Currency LT|0")</f>
        <v>Upgrade | CreditWatch/Outlook (06/14/2022)</v>
      </c>
      <c r="L452" s="10">
        <f>_xll.SNL.Clients.Office.Excel.Functions.SPG(A452, "RD_LAST_REVIEW_DATE_GLOBAL", "Issuer Credit Rating", "Local Currency LT")</f>
        <v>45456</v>
      </c>
      <c r="M452" s="10">
        <f>_xll.SNL.Clients.Office.Excel.Functions.SPG(A452, "RD_CREDIT_RATING_DATE_GLOBAL", "Issuer Credit Rating", "Local Currency LT|0")</f>
        <v>44726</v>
      </c>
      <c r="N452" s="10">
        <f>_xll.SNL.Clients.Office.Excel.Functions.SPG(A452, "RD_CREDIT_WATCH_OUTLOOK_DATE_GLOBAL", "Issuer Credit Rating", "Local Currency LT|0")</f>
        <v>44726</v>
      </c>
    </row>
    <row r="453" spans="1:14">
      <c r="A453" s="11" t="s">
        <v>457</v>
      </c>
      <c r="B453" s="9" t="str">
        <f>_xll.SNL.Clients.Office.Excel.Functions.SPG(A453, "IQ_SECTOR")</f>
        <v>Consumer Discretionary</v>
      </c>
      <c r="C453" s="9" t="str">
        <f>_xll.SNL.Clients.Office.Excel.Functions.SPG(A453, "IQ_INDUSTRY_GROUP")</f>
        <v>Consumer Discretionary Distribution and Retail</v>
      </c>
      <c r="D453" s="9" t="str">
        <f>_xll.SNL.Clients.Office.Excel.Functions.SPG(A453, "IQ_INDUSTRY")</f>
        <v>Specialty Retail</v>
      </c>
      <c r="E453" s="9" t="str">
        <f>_xll.SNL.Clients.Office.Excel.Functions.SPG(A453, "IQ_PRIMARY_INDUSTRY")</f>
        <v>Other Specialty Retail</v>
      </c>
      <c r="F453" s="9" t="str">
        <f>_xll.SNL.Clients.Office.Excel.Functions.SPG(A453, "NAICS_CODE", "Primary")</f>
        <v>444 - Building Material and Garden Equipment and Supplies Dealers</v>
      </c>
      <c r="G453" s="9" t="str">
        <f>_xll.SNL.Clients.Office.Excel.Functions.SPG(A453, "SP_TOPICTAG")</f>
        <v>Animal Feed; Farming; Lifestyle; Livestock; Online Grocery; Pet Care; Pet Food and Supplies</v>
      </c>
      <c r="H453" s="5">
        <f>_xll.SNL.Clients.Office.Excel.Functions.SPG(A453, "SP_PCT_SHARES_OWNED_ALL_INSTITUTIONS")</f>
        <v>95.79</v>
      </c>
      <c r="I453" s="9" t="str">
        <f>_xll.SNL.Clients.Office.Excel.Functions.SPG(A453, "RD_CREDIT_RATING_GLOBAL", "Issuer Credit Rating", "Local Currency LT|0")</f>
        <v>BBB</v>
      </c>
      <c r="J453" s="9" t="str">
        <f>_xll.SNL.Clients.Office.Excel.Functions.SPG(A453, "RD_CWOL_GLOBAL", "Issuer Credit Rating", "Local Currency LT|0")</f>
        <v>Stable</v>
      </c>
      <c r="K453" s="9" t="str">
        <f>_xll.SNL.Clients.Office.Excel.Functions.SPG(A453, "RD_RATING_ACTION_GLOBAL", "Issuer Credit Rating", "Local Currency LT|0")</f>
        <v>New Rating | CreditWatch/Outlook (10/21/2020)</v>
      </c>
      <c r="L453" s="10">
        <f>_xll.SNL.Clients.Office.Excel.Functions.SPG(A453, "RD_LAST_REVIEW_DATE_GLOBAL", "Issuer Credit Rating", "Local Currency LT")</f>
        <v>45362</v>
      </c>
      <c r="M453" s="10">
        <f>_xll.SNL.Clients.Office.Excel.Functions.SPG(A453, "RD_CREDIT_RATING_DATE_GLOBAL", "Issuer Credit Rating", "Local Currency LT|0")</f>
        <v>44125</v>
      </c>
      <c r="N453" s="10">
        <f>_xll.SNL.Clients.Office.Excel.Functions.SPG(A453, "RD_CREDIT_WATCH_OUTLOOK_DATE_GLOBAL", "Issuer Credit Rating", "Local Currency LT|0")</f>
        <v>44125</v>
      </c>
    </row>
    <row r="454" spans="1:14">
      <c r="A454" s="11" t="s">
        <v>458</v>
      </c>
      <c r="B454" s="9" t="str">
        <f>_xll.SNL.Clients.Office.Excel.Functions.SPG(A454, "IQ_SECTOR")</f>
        <v>Industrials</v>
      </c>
      <c r="C454" s="9" t="str">
        <f>_xll.SNL.Clients.Office.Excel.Functions.SPG(A454, "IQ_INDUSTRY_GROUP")</f>
        <v>Capital Goods</v>
      </c>
      <c r="D454" s="9" t="str">
        <f>_xll.SNL.Clients.Office.Excel.Functions.SPG(A454, "IQ_INDUSTRY")</f>
        <v>Building Products</v>
      </c>
      <c r="E454" s="9" t="str">
        <f>_xll.SNL.Clients.Office.Excel.Functions.SPG(A454, "IQ_PRIMARY_INDUSTRY")</f>
        <v>Building Products</v>
      </c>
      <c r="F454" s="9" t="str">
        <f>_xll.SNL.Clients.Office.Excel.Functions.SPG(A454, "NAICS_CODE", "Primary")</f>
        <v>33341 - Ventilation, Heating, Air-Conditioning, and Commercial Refrigeration Equipment Manufacturing</v>
      </c>
      <c r="G454" s="9" t="str">
        <f>_xll.SNL.Clients.Office.Excel.Functions.SPG(A454, "SP_TOPICTAG")</f>
        <v>Clean Energy; Energy Management; Industrial Automation; CleanTech</v>
      </c>
      <c r="H454" s="5">
        <f>_xll.SNL.Clients.Office.Excel.Functions.SPG(A454, "SP_PCT_SHARES_OWNED_ALL_INSTITUTIONS")</f>
        <v>86.88</v>
      </c>
      <c r="I454" s="9" t="str">
        <f>_xll.SNL.Clients.Office.Excel.Functions.SPG(A454, "RD_CREDIT_RATING_GLOBAL", "Issuer Credit Rating", "Local Currency LT|0")</f>
        <v>BBB+</v>
      </c>
      <c r="J454" s="9" t="str">
        <f>_xll.SNL.Clients.Office.Excel.Functions.SPG(A454, "RD_CWOL_GLOBAL", "Issuer Credit Rating", "Local Currency LT|0")</f>
        <v>Positive</v>
      </c>
      <c r="K454" s="9" t="str">
        <f>_xll.SNL.Clients.Office.Excel.Functions.SPG(A454, "RD_RATING_ACTION_GLOBAL", "Issuer Credit Rating", "Local Currency LT|0")</f>
        <v>CreditWatch/Outlook (10/31/2024)</v>
      </c>
      <c r="L454" s="10">
        <f>_xll.SNL.Clients.Office.Excel.Functions.SPG(A454, "RD_LAST_REVIEW_DATE_GLOBAL", "Issuer Credit Rating", "Local Currency LT")</f>
        <v>45596</v>
      </c>
      <c r="M454" s="10">
        <f>_xll.SNL.Clients.Office.Excel.Functions.SPG(A454, "RD_CREDIT_RATING_DATE_GLOBAL", "Issuer Credit Rating", "Local Currency LT|0")</f>
        <v>45156</v>
      </c>
      <c r="N454" s="10">
        <f>_xll.SNL.Clients.Office.Excel.Functions.SPG(A454, "RD_CREDIT_WATCH_OUTLOOK_DATE_GLOBAL", "Issuer Credit Rating", "Local Currency LT|0")</f>
        <v>45596</v>
      </c>
    </row>
    <row r="455" spans="1:14">
      <c r="A455" s="11" t="s">
        <v>459</v>
      </c>
      <c r="B455" s="9" t="str">
        <f>_xll.SNL.Clients.Office.Excel.Functions.SPG(A455, "IQ_SECTOR")</f>
        <v>Industrials</v>
      </c>
      <c r="C455" s="9" t="str">
        <f>_xll.SNL.Clients.Office.Excel.Functions.SPG(A455, "IQ_INDUSTRY_GROUP")</f>
        <v>Capital Goods</v>
      </c>
      <c r="D455" s="9" t="str">
        <f>_xll.SNL.Clients.Office.Excel.Functions.SPG(A455, "IQ_INDUSTRY")</f>
        <v>Aerospace and Defense</v>
      </c>
      <c r="E455" s="9" t="str">
        <f>_xll.SNL.Clients.Office.Excel.Functions.SPG(A455, "IQ_PRIMARY_INDUSTRY")</f>
        <v>Aerospace and Defense</v>
      </c>
      <c r="F455" s="9" t="str">
        <f>_xll.SNL.Clients.Office.Excel.Functions.SPG(A455, "NAICS_CODE", "Primary")</f>
        <v>336413 - Other Aircraft Parts and Auxiliary Equipment Manufacturing</v>
      </c>
      <c r="G455" s="9" t="str">
        <f>_xll.SNL.Clients.Office.Excel.Functions.SPG(A455, "SP_TOPICTAG")</f>
        <v>Fleet Management; Industrial Automation; Sensors; Process Automation; Passenger Aircraft Manufacturing</v>
      </c>
      <c r="H455" s="5">
        <f>_xll.SNL.Clients.Office.Excel.Functions.SPG(A455, "SP_PCT_SHARES_OWNED_ALL_INSTITUTIONS")</f>
        <v>93.95</v>
      </c>
      <c r="I455" s="9" t="str">
        <f>_xll.SNL.Clients.Office.Excel.Functions.SPG(A455, "RD_CREDIT_RATING_GLOBAL", "Issuer Credit Rating", "Local Currency LT|0")</f>
        <v/>
      </c>
      <c r="J455" s="9" t="str">
        <f>_xll.SNL.Clients.Office.Excel.Functions.SPG(A455, "RD_CWOL_GLOBAL", "Issuer Credit Rating", "Local Currency LT|0")</f>
        <v/>
      </c>
      <c r="K455" s="9" t="str">
        <f>_xll.SNL.Clients.Office.Excel.Functions.SPG(A455, "RD_RATING_ACTION_GLOBAL", "Issuer Credit Rating", "Local Currency LT|0")</f>
        <v/>
      </c>
      <c r="L455" s="10" t="str">
        <f>_xll.SNL.Clients.Office.Excel.Functions.SPG(A455, "RD_LAST_REVIEW_DATE_GLOBAL", "Issuer Credit Rating", "Local Currency LT")</f>
        <v/>
      </c>
      <c r="M455" s="10" t="str">
        <f>_xll.SNL.Clients.Office.Excel.Functions.SPG(A455, "RD_CREDIT_RATING_DATE_GLOBAL", "Issuer Credit Rating", "Local Currency LT|0")</f>
        <v/>
      </c>
      <c r="N455" s="10" t="str">
        <f>_xll.SNL.Clients.Office.Excel.Functions.SPG(A455, "RD_CREDIT_WATCH_OUTLOOK_DATE_GLOBAL", "Issuer Credit Rating", "Local Currency LT|0")</f>
        <v/>
      </c>
    </row>
    <row r="456" spans="1:14">
      <c r="A456" s="11" t="s">
        <v>460</v>
      </c>
      <c r="B456" s="9" t="str">
        <f>_xll.SNL.Clients.Office.Excel.Functions.SPG(A456, "IQ_SECTOR")</f>
        <v>Information Technology</v>
      </c>
      <c r="C456" s="9" t="str">
        <f>_xll.SNL.Clients.Office.Excel.Functions.SPG(A456, "IQ_INDUSTRY_GROUP")</f>
        <v>Technology Hardware and Equipment</v>
      </c>
      <c r="D456" s="9" t="str">
        <f>_xll.SNL.Clients.Office.Excel.Functions.SPG(A456, "IQ_INDUSTRY")</f>
        <v>Electronic Equipment, Instruments and Components</v>
      </c>
      <c r="E456" s="9" t="str">
        <f>_xll.SNL.Clients.Office.Excel.Functions.SPG(A456, "IQ_PRIMARY_INDUSTRY")</f>
        <v>Electronic Equipment and Instruments</v>
      </c>
      <c r="F456" s="9" t="str">
        <f>_xll.SNL.Clients.Office.Excel.Functions.SPG(A456, "NAICS_CODE", "Primary")</f>
        <v>334519 - Other Measuring and Controlling Device Manufacturing</v>
      </c>
      <c r="G456" s="9" t="str">
        <f>_xll.SNL.Clients.Office.Excel.Functions.SPG(A456, "SP_TOPICTAG")</f>
        <v>Farming; Predictive Analytics; Team Collaboration; DaaS</v>
      </c>
      <c r="H456" s="5">
        <f>_xll.SNL.Clients.Office.Excel.Functions.SPG(A456, "SP_PCT_SHARES_OWNED_ALL_INSTITUTIONS")</f>
        <v>96.01</v>
      </c>
      <c r="I456" s="9" t="str">
        <f>_xll.SNL.Clients.Office.Excel.Functions.SPG(A456, "RD_CREDIT_RATING_GLOBAL", "Issuer Credit Rating", "Local Currency LT|0")</f>
        <v>BBB-</v>
      </c>
      <c r="J456" s="9" t="str">
        <f>_xll.SNL.Clients.Office.Excel.Functions.SPG(A456, "RD_CWOL_GLOBAL", "Issuer Credit Rating", "Local Currency LT|0")</f>
        <v>Stable</v>
      </c>
      <c r="K456" s="9" t="str">
        <f>_xll.SNL.Clients.Office.Excel.Functions.SPG(A456, "RD_RATING_ACTION_GLOBAL", "Issuer Credit Rating", "Local Currency LT|0")</f>
        <v>CreditWatch/Outlook (06/18/2019)</v>
      </c>
      <c r="L456" s="10">
        <f>_xll.SNL.Clients.Office.Excel.Functions.SPG(A456, "RD_LAST_REVIEW_DATE_GLOBAL", "Issuer Credit Rating", "Local Currency LT")</f>
        <v>45590</v>
      </c>
      <c r="M456" s="10">
        <f>_xll.SNL.Clients.Office.Excel.Functions.SPG(A456, "RD_CREDIT_RATING_DATE_GLOBAL", "Issuer Credit Rating", "Local Currency LT|0")</f>
        <v>41942</v>
      </c>
      <c r="N456" s="10">
        <f>_xll.SNL.Clients.Office.Excel.Functions.SPG(A456, "RD_CREDIT_WATCH_OUTLOOK_DATE_GLOBAL", "Issuer Credit Rating", "Local Currency LT|0")</f>
        <v>43634</v>
      </c>
    </row>
    <row r="457" spans="1:14">
      <c r="A457" s="11" t="s">
        <v>461</v>
      </c>
      <c r="B457" s="9" t="str">
        <f>_xll.SNL.Clients.Office.Excel.Functions.SPG(A457, "IQ_SECTOR")</f>
        <v>Financials</v>
      </c>
      <c r="C457" s="9" t="str">
        <f>_xll.SNL.Clients.Office.Excel.Functions.SPG(A457, "IQ_INDUSTRY_GROUP")</f>
        <v>Banks</v>
      </c>
      <c r="D457" s="9" t="str">
        <f>_xll.SNL.Clients.Office.Excel.Functions.SPG(A457, "IQ_INDUSTRY")</f>
        <v>Banks</v>
      </c>
      <c r="E457" s="9" t="str">
        <f>_xll.SNL.Clients.Office.Excel.Functions.SPG(A457, "IQ_PRIMARY_INDUSTRY")</f>
        <v>Regional Banks</v>
      </c>
      <c r="F457" s="9" t="str">
        <f>_xll.SNL.Clients.Office.Excel.Functions.SPG(A457, "NAICS_CODE", "Primary")</f>
        <v>522110 - Commercial Banking</v>
      </c>
      <c r="G457" s="9" t="str">
        <f>_xll.SNL.Clients.Office.Excel.Functions.SPG(A457, "SP_TOPICTAG")</f>
        <v>Consumer Lending</v>
      </c>
      <c r="H457" s="5">
        <f>_xll.SNL.Clients.Office.Excel.Functions.SPG(A457, "SP_PCT_SHARES_OWNED_ALL_INSTITUTIONS")</f>
        <v>85.9</v>
      </c>
      <c r="I457" s="9" t="str">
        <f>_xll.SNL.Clients.Office.Excel.Functions.SPG(A457, "RD_CREDIT_RATING_GLOBAL", "Issuer Credit Rating", "Local Currency LT|0")</f>
        <v>A-</v>
      </c>
      <c r="J457" s="9" t="str">
        <f>_xll.SNL.Clients.Office.Excel.Functions.SPG(A457, "RD_CWOL_GLOBAL", "Issuer Credit Rating", "Local Currency LT|0")</f>
        <v>Stable</v>
      </c>
      <c r="K457" s="9" t="str">
        <f>_xll.SNL.Clients.Office.Excel.Functions.SPG(A457, "RD_RATING_ACTION_GLOBAL", "Issuer Credit Rating", "Local Currency LT|0")</f>
        <v>CreditWatch/Outlook (03/31/2023)</v>
      </c>
      <c r="L457" s="10">
        <f>_xll.SNL.Clients.Office.Excel.Functions.SPG(A457, "RD_LAST_REVIEW_DATE_GLOBAL", "Issuer Credit Rating", "Local Currency LT")</f>
        <v>45684</v>
      </c>
      <c r="M457" s="10">
        <f>_xll.SNL.Clients.Office.Excel.Functions.SPG(A457, "RD_CREDIT_RATING_DATE_GLOBAL", "Issuer Credit Rating", "Local Currency LT|0")</f>
        <v>40883</v>
      </c>
      <c r="N457" s="10">
        <f>_xll.SNL.Clients.Office.Excel.Functions.SPG(A457, "RD_CREDIT_WATCH_OUTLOOK_DATE_GLOBAL", "Issuer Credit Rating", "Local Currency LT|0")</f>
        <v>45016</v>
      </c>
    </row>
    <row r="458" spans="1:14">
      <c r="A458" s="11" t="s">
        <v>462</v>
      </c>
      <c r="B458" s="9" t="str">
        <f>_xll.SNL.Clients.Office.Excel.Functions.SPG(A458, "IQ_SECTOR")</f>
        <v>Information Technology</v>
      </c>
      <c r="C458" s="9" t="str">
        <f>_xll.SNL.Clients.Office.Excel.Functions.SPG(A458, "IQ_INDUSTRY_GROUP")</f>
        <v>Software and Services</v>
      </c>
      <c r="D458" s="9" t="str">
        <f>_xll.SNL.Clients.Office.Excel.Functions.SPG(A458, "IQ_INDUSTRY")</f>
        <v>Software</v>
      </c>
      <c r="E458" s="9" t="str">
        <f>_xll.SNL.Clients.Office.Excel.Functions.SPG(A458, "IQ_PRIMARY_INDUSTRY")</f>
        <v>Application Software</v>
      </c>
      <c r="F458" s="9" t="str">
        <f>_xll.SNL.Clients.Office.Excel.Functions.SPG(A458, "NAICS_CODE", "Primary")</f>
        <v>513210 - Software Publishers</v>
      </c>
      <c r="G458" s="9" t="str">
        <f>_xll.SNL.Clients.Office.Excel.Functions.SPG(A458, "SP_TOPICTAG")</f>
        <v>Software Development; Data Integration; Customer Relationship Management; GovTech; Data Protection; Cloud Infrastructure; Process Automation</v>
      </c>
      <c r="H458" s="5">
        <f>_xll.SNL.Clients.Office.Excel.Functions.SPG(A458, "SP_PCT_SHARES_OWNED_ALL_INSTITUTIONS")</f>
        <v>95.48</v>
      </c>
      <c r="I458" s="9" t="str">
        <f>_xll.SNL.Clients.Office.Excel.Functions.SPG(A458, "RD_CREDIT_RATING_GLOBAL", "Issuer Credit Rating", "Local Currency LT|0")</f>
        <v/>
      </c>
      <c r="J458" s="9" t="str">
        <f>_xll.SNL.Clients.Office.Excel.Functions.SPG(A458, "RD_CWOL_GLOBAL", "Issuer Credit Rating", "Local Currency LT|0")</f>
        <v/>
      </c>
      <c r="K458" s="9" t="str">
        <f>_xll.SNL.Clients.Office.Excel.Functions.SPG(A458, "RD_RATING_ACTION_GLOBAL", "Issuer Credit Rating", "Local Currency LT|0")</f>
        <v/>
      </c>
      <c r="L458" s="10" t="str">
        <f>_xll.SNL.Clients.Office.Excel.Functions.SPG(A458, "RD_LAST_REVIEW_DATE_GLOBAL", "Issuer Credit Rating", "Local Currency LT")</f>
        <v/>
      </c>
      <c r="M458" s="10" t="str">
        <f>_xll.SNL.Clients.Office.Excel.Functions.SPG(A458, "RD_CREDIT_RATING_DATE_GLOBAL", "Issuer Credit Rating", "Local Currency LT|0")</f>
        <v/>
      </c>
      <c r="N458" s="10" t="str">
        <f>_xll.SNL.Clients.Office.Excel.Functions.SPG(A458, "RD_CREDIT_WATCH_OUTLOOK_DATE_GLOBAL", "Issuer Credit Rating", "Local Currency LT|0")</f>
        <v/>
      </c>
    </row>
    <row r="459" spans="1:14">
      <c r="A459" s="11" t="s">
        <v>463</v>
      </c>
      <c r="B459" s="9" t="str">
        <f>_xll.SNL.Clients.Office.Excel.Functions.SPG(A459, "IQ_SECTOR")</f>
        <v>Consumer Staples</v>
      </c>
      <c r="C459" s="9" t="str">
        <f>_xll.SNL.Clients.Office.Excel.Functions.SPG(A459, "IQ_INDUSTRY_GROUP")</f>
        <v>Food, Beverage and Tobacco</v>
      </c>
      <c r="D459" s="9" t="str">
        <f>_xll.SNL.Clients.Office.Excel.Functions.SPG(A459, "IQ_INDUSTRY")</f>
        <v>Food Products</v>
      </c>
      <c r="E459" s="9" t="str">
        <f>_xll.SNL.Clients.Office.Excel.Functions.SPG(A459, "IQ_PRIMARY_INDUSTRY")</f>
        <v>Packaged Foods and Meats</v>
      </c>
      <c r="F459" s="9" t="str">
        <f>_xll.SNL.Clients.Office.Excel.Functions.SPG(A459, "NAICS_CODE", "Primary")</f>
        <v>31161 - Animal Slaughtering and Processing</v>
      </c>
      <c r="G459" s="9" t="str">
        <f>_xll.SNL.Clients.Office.Excel.Functions.SPG(A459, "SP_TOPICTAG")</f>
        <v>Animal Feed; Farming; Livestock; Alternative Protein</v>
      </c>
      <c r="H459" s="5">
        <f>_xll.SNL.Clients.Office.Excel.Functions.SPG(A459, "SP_PCT_SHARES_OWNED_ALL_INSTITUTIONS")</f>
        <v>69.349999999999994</v>
      </c>
      <c r="I459" s="9" t="str">
        <f>_xll.SNL.Clients.Office.Excel.Functions.SPG(A459, "RD_CREDIT_RATING_GLOBAL", "Issuer Credit Rating", "Local Currency LT|0")</f>
        <v>BBB</v>
      </c>
      <c r="J459" s="9" t="str">
        <f>_xll.SNL.Clients.Office.Excel.Functions.SPG(A459, "RD_CWOL_GLOBAL", "Issuer Credit Rating", "Local Currency LT|0")</f>
        <v>Stable</v>
      </c>
      <c r="K459" s="9" t="str">
        <f>_xll.SNL.Clients.Office.Excel.Functions.SPG(A459, "RD_RATING_ACTION_GLOBAL", "Issuer Credit Rating", "Local Currency LT|0")</f>
        <v>Downgrade | CreditWatch/Outlook (11/28/2023)</v>
      </c>
      <c r="L459" s="10">
        <f>_xll.SNL.Clients.Office.Excel.Functions.SPG(A459, "RD_LAST_REVIEW_DATE_GLOBAL", "Issuer Credit Rating", "Local Currency LT")</f>
        <v>45348</v>
      </c>
      <c r="M459" s="10">
        <f>_xll.SNL.Clients.Office.Excel.Functions.SPG(A459, "RD_CREDIT_RATING_DATE_GLOBAL", "Issuer Credit Rating", "Local Currency LT|0")</f>
        <v>45258</v>
      </c>
      <c r="N459" s="10">
        <f>_xll.SNL.Clients.Office.Excel.Functions.SPG(A459, "RD_CREDIT_WATCH_OUTLOOK_DATE_GLOBAL", "Issuer Credit Rating", "Local Currency LT|0")</f>
        <v>45258</v>
      </c>
    </row>
    <row r="460" spans="1:14">
      <c r="A460" s="11" t="s">
        <v>464</v>
      </c>
      <c r="B460" s="9" t="str">
        <f>_xll.SNL.Clients.Office.Excel.Functions.SPG(A460, "IQ_SECTOR")</f>
        <v>Financials</v>
      </c>
      <c r="C460" s="9" t="str">
        <f>_xll.SNL.Clients.Office.Excel.Functions.SPG(A460, "IQ_INDUSTRY_GROUP")</f>
        <v>Banks</v>
      </c>
      <c r="D460" s="9" t="str">
        <f>_xll.SNL.Clients.Office.Excel.Functions.SPG(A460, "IQ_INDUSTRY")</f>
        <v>Banks</v>
      </c>
      <c r="E460" s="9" t="str">
        <f>_xll.SNL.Clients.Office.Excel.Functions.SPG(A460, "IQ_PRIMARY_INDUSTRY")</f>
        <v>Diversified Banks</v>
      </c>
      <c r="F460" s="9" t="str">
        <f>_xll.SNL.Clients.Office.Excel.Functions.SPG(A460, "NAICS_CODE", "Primary")</f>
        <v>522110 - Commercial Banking</v>
      </c>
      <c r="G460" s="9" t="str">
        <f>_xll.SNL.Clients.Office.Excel.Functions.SPG(A460, "SP_TOPICTAG")</f>
        <v>Consumer Lending; Digital Brokerage; Banking as a Service</v>
      </c>
      <c r="H460" s="5">
        <f>_xll.SNL.Clients.Office.Excel.Functions.SPG(A460, "SP_PCT_SHARES_OWNED_ALL_INSTITUTIONS")</f>
        <v>80.78</v>
      </c>
      <c r="I460" s="9" t="str">
        <f>_xll.SNL.Clients.Office.Excel.Functions.SPG(A460, "RD_CREDIT_RATING_GLOBAL", "Issuer Credit Rating", "Local Currency LT|0")</f>
        <v>A</v>
      </c>
      <c r="J460" s="9" t="str">
        <f>_xll.SNL.Clients.Office.Excel.Functions.SPG(A460, "RD_CWOL_GLOBAL", "Issuer Credit Rating", "Local Currency LT|0")</f>
        <v>Stable</v>
      </c>
      <c r="K460" s="9" t="str">
        <f>_xll.SNL.Clients.Office.Excel.Functions.SPG(A460, "RD_RATING_ACTION_GLOBAL", "Issuer Credit Rating", "Local Currency LT|0")</f>
        <v>Downgrade | CreditWatch/Outlook (05/11/2023)</v>
      </c>
      <c r="L460" s="10">
        <f>_xll.SNL.Clients.Office.Excel.Functions.SPG(A460, "RD_LAST_REVIEW_DATE_GLOBAL", "Issuer Credit Rating", "Local Currency LT")</f>
        <v>45470</v>
      </c>
      <c r="M460" s="10">
        <f>_xll.SNL.Clients.Office.Excel.Functions.SPG(A460, "RD_CREDIT_RATING_DATE_GLOBAL", "Issuer Credit Rating", "Local Currency LT|0")</f>
        <v>45057</v>
      </c>
      <c r="N460" s="10">
        <f>_xll.SNL.Clients.Office.Excel.Functions.SPG(A460, "RD_CREDIT_WATCH_OUTLOOK_DATE_GLOBAL", "Issuer Credit Rating", "Local Currency LT|0")</f>
        <v>45057</v>
      </c>
    </row>
    <row r="461" spans="1:14">
      <c r="A461" s="11" t="s">
        <v>465</v>
      </c>
      <c r="B461" s="9" t="str">
        <f>_xll.SNL.Clients.Office.Excel.Functions.SPG(A461, "IQ_SECTOR")</f>
        <v>Industrials</v>
      </c>
      <c r="C461" s="9" t="str">
        <f>_xll.SNL.Clients.Office.Excel.Functions.SPG(A461, "IQ_INDUSTRY_GROUP")</f>
        <v>Transportation</v>
      </c>
      <c r="D461" s="9" t="str">
        <f>_xll.SNL.Clients.Office.Excel.Functions.SPG(A461, "IQ_INDUSTRY")</f>
        <v>Ground Transportation</v>
      </c>
      <c r="E461" s="9" t="str">
        <f>_xll.SNL.Clients.Office.Excel.Functions.SPG(A461, "IQ_PRIMARY_INDUSTRY")</f>
        <v>Passenger Ground Transportation</v>
      </c>
      <c r="F461" s="9" t="str">
        <f>_xll.SNL.Clients.Office.Excel.Functions.SPG(A461, "NAICS_CODE", "Primary")</f>
        <v>485310 - Taxi and Ridesharing Services</v>
      </c>
      <c r="G461" s="9" t="str">
        <f>_xll.SNL.Clients.Office.Excel.Functions.SPG(A461, "SP_TOPICTAG")</f>
        <v>Freight Service; Last Mile Transportation; Location Based Services; Ride Sharing; Car Sharing; Process Automation; Micro-Mobility</v>
      </c>
      <c r="H461" s="5">
        <f>_xll.SNL.Clients.Office.Excel.Functions.SPG(A461, "SP_PCT_SHARES_OWNED_ALL_INSTITUTIONS")</f>
        <v>84.95</v>
      </c>
      <c r="I461" s="9" t="str">
        <f>_xll.SNL.Clients.Office.Excel.Functions.SPG(A461, "RD_CREDIT_RATING_GLOBAL", "Issuer Credit Rating", "Local Currency LT|0")</f>
        <v>BBB-</v>
      </c>
      <c r="J461" s="9" t="str">
        <f>_xll.SNL.Clients.Office.Excel.Functions.SPG(A461, "RD_CWOL_GLOBAL", "Issuer Credit Rating", "Local Currency LT|0")</f>
        <v>Positive</v>
      </c>
      <c r="K461" s="9" t="str">
        <f>_xll.SNL.Clients.Office.Excel.Functions.SPG(A461, "RD_RATING_ACTION_GLOBAL", "Issuer Credit Rating", "Local Currency LT|0")</f>
        <v>Upgrade | CreditWatch/Outlook (08/16/2024)</v>
      </c>
      <c r="L461" s="10">
        <f>_xll.SNL.Clients.Office.Excel.Functions.SPG(A461, "RD_LAST_REVIEW_DATE_GLOBAL", "Issuer Credit Rating", "Local Currency LT")</f>
        <v>45520</v>
      </c>
      <c r="M461" s="10">
        <f>_xll.SNL.Clients.Office.Excel.Functions.SPG(A461, "RD_CREDIT_RATING_DATE_GLOBAL", "Issuer Credit Rating", "Local Currency LT|0")</f>
        <v>45520</v>
      </c>
      <c r="N461" s="10">
        <f>_xll.SNL.Clients.Office.Excel.Functions.SPG(A461, "RD_CREDIT_WATCH_OUTLOOK_DATE_GLOBAL", "Issuer Credit Rating", "Local Currency LT|0")</f>
        <v>45520</v>
      </c>
    </row>
    <row r="462" spans="1:14">
      <c r="A462" s="11" t="s">
        <v>466</v>
      </c>
      <c r="B462" s="9" t="str">
        <f>_xll.SNL.Clients.Office.Excel.Functions.SPG(A462, "IQ_SECTOR")</f>
        <v>Real Estate</v>
      </c>
      <c r="C462" s="9" t="str">
        <f>_xll.SNL.Clients.Office.Excel.Functions.SPG(A462, "IQ_INDUSTRY_GROUP")</f>
        <v>Equity Real Estate Investment Trusts (REITs)</v>
      </c>
      <c r="D462" s="9" t="str">
        <f>_xll.SNL.Clients.Office.Excel.Functions.SPG(A462, "IQ_INDUSTRY")</f>
        <v>Residential REITs</v>
      </c>
      <c r="E462" s="9" t="str">
        <f>_xll.SNL.Clients.Office.Excel.Functions.SPG(A462, "IQ_PRIMARY_INDUSTRY")</f>
        <v>Multi-Family Residential REITs</v>
      </c>
      <c r="F462" s="9" t="str">
        <f>_xll.SNL.Clients.Office.Excel.Functions.SPG(A462, "NAICS_CODE", "Primary")</f>
        <v>531110 - Lessors of Residential Buildings and Dwellings</v>
      </c>
      <c r="G462" s="9" t="str">
        <f>_xll.SNL.Clients.Office.Excel.Functions.SPG(A462, "SP_TOPICTAG")</f>
        <v/>
      </c>
      <c r="H462" s="5">
        <f>_xll.SNL.Clients.Office.Excel.Functions.SPG(A462, "SP_PCT_SHARES_OWNED_ALL_INSTITUTIONS")</f>
        <v>90.81</v>
      </c>
      <c r="I462" s="9" t="str">
        <f>_xll.SNL.Clients.Office.Excel.Functions.SPG(A462, "RD_CREDIT_RATING_GLOBAL", "Issuer Credit Rating", "Local Currency LT|0")</f>
        <v>BBB+</v>
      </c>
      <c r="J462" s="9" t="str">
        <f>_xll.SNL.Clients.Office.Excel.Functions.SPG(A462, "RD_CWOL_GLOBAL", "Issuer Credit Rating", "Local Currency LT|0")</f>
        <v>Stable</v>
      </c>
      <c r="K462" s="9" t="str">
        <f>_xll.SNL.Clients.Office.Excel.Functions.SPG(A462, "RD_RATING_ACTION_GLOBAL", "Issuer Credit Rating", "Local Currency LT|0")</f>
        <v>Upgrade | CreditWatch/Outlook (06/03/2015)</v>
      </c>
      <c r="L462" s="10">
        <f>_xll.SNL.Clients.Office.Excel.Functions.SPG(A462, "RD_LAST_REVIEW_DATE_GLOBAL", "Issuer Credit Rating", "Local Currency LT")</f>
        <v>45467</v>
      </c>
      <c r="M462" s="10">
        <f>_xll.SNL.Clients.Office.Excel.Functions.SPG(A462, "RD_CREDIT_RATING_DATE_GLOBAL", "Issuer Credit Rating", "Local Currency LT|0")</f>
        <v>42158</v>
      </c>
      <c r="N462" s="10">
        <f>_xll.SNL.Clients.Office.Excel.Functions.SPG(A462, "RD_CREDIT_WATCH_OUTLOOK_DATE_GLOBAL", "Issuer Credit Rating", "Local Currency LT|0")</f>
        <v>42158</v>
      </c>
    </row>
    <row r="463" spans="1:14">
      <c r="A463" s="11" t="s">
        <v>467</v>
      </c>
      <c r="B463" s="9" t="str">
        <f>_xll.SNL.Clients.Office.Excel.Functions.SPG(A463, "IQ_SECTOR")</f>
        <v>Consumer Discretionary</v>
      </c>
      <c r="C463" s="9" t="str">
        <f>_xll.SNL.Clients.Office.Excel.Functions.SPG(A463, "IQ_INDUSTRY_GROUP")</f>
        <v>Consumer Discretionary Distribution and Retail</v>
      </c>
      <c r="D463" s="9" t="str">
        <f>_xll.SNL.Clients.Office.Excel.Functions.SPG(A463, "IQ_INDUSTRY")</f>
        <v>Specialty Retail</v>
      </c>
      <c r="E463" s="9" t="str">
        <f>_xll.SNL.Clients.Office.Excel.Functions.SPG(A463, "IQ_PRIMARY_INDUSTRY")</f>
        <v>Other Specialty Retail</v>
      </c>
      <c r="F463" s="9" t="str">
        <f>_xll.SNL.Clients.Office.Excel.Functions.SPG(A463, "NAICS_CODE", "Primary")</f>
        <v>456120 - Cosmetics, Beauty Supplies, and Perfume Retailers</v>
      </c>
      <c r="G463" s="9" t="str">
        <f>_xll.SNL.Clients.Office.Excel.Functions.SPG(A463, "SP_TOPICTAG")</f>
        <v/>
      </c>
      <c r="H463" s="5">
        <f>_xll.SNL.Clients.Office.Excel.Functions.SPG(A463, "SP_PCT_SHARES_OWNED_ALL_INSTITUTIONS")</f>
        <v>91.84</v>
      </c>
      <c r="I463" s="9" t="str">
        <f>_xll.SNL.Clients.Office.Excel.Functions.SPG(A463, "RD_CREDIT_RATING_GLOBAL", "Issuer Credit Rating", "Local Currency LT|0")</f>
        <v/>
      </c>
      <c r="J463" s="9" t="str">
        <f>_xll.SNL.Clients.Office.Excel.Functions.SPG(A463, "RD_CWOL_GLOBAL", "Issuer Credit Rating", "Local Currency LT|0")</f>
        <v/>
      </c>
      <c r="K463" s="9" t="str">
        <f>_xll.SNL.Clients.Office.Excel.Functions.SPG(A463, "RD_RATING_ACTION_GLOBAL", "Issuer Credit Rating", "Local Currency LT|0")</f>
        <v/>
      </c>
      <c r="L463" s="10" t="str">
        <f>_xll.SNL.Clients.Office.Excel.Functions.SPG(A463, "RD_LAST_REVIEW_DATE_GLOBAL", "Issuer Credit Rating", "Local Currency LT")</f>
        <v/>
      </c>
      <c r="M463" s="10" t="str">
        <f>_xll.SNL.Clients.Office.Excel.Functions.SPG(A463, "RD_CREDIT_RATING_DATE_GLOBAL", "Issuer Credit Rating", "Local Currency LT|0")</f>
        <v/>
      </c>
      <c r="N463" s="10" t="str">
        <f>_xll.SNL.Clients.Office.Excel.Functions.SPG(A463, "RD_CREDIT_WATCH_OUTLOOK_DATE_GLOBAL", "Issuer Credit Rating", "Local Currency LT|0")</f>
        <v/>
      </c>
    </row>
    <row r="464" spans="1:14">
      <c r="A464" s="11" t="s">
        <v>468</v>
      </c>
      <c r="B464" s="9" t="str">
        <f>_xll.SNL.Clients.Office.Excel.Functions.SPG(A464, "IQ_SECTOR")</f>
        <v>Industrials</v>
      </c>
      <c r="C464" s="9" t="str">
        <f>_xll.SNL.Clients.Office.Excel.Functions.SPG(A464, "IQ_INDUSTRY_GROUP")</f>
        <v>Transportation</v>
      </c>
      <c r="D464" s="9" t="str">
        <f>_xll.SNL.Clients.Office.Excel.Functions.SPG(A464, "IQ_INDUSTRY")</f>
        <v>Ground Transportation</v>
      </c>
      <c r="E464" s="9" t="str">
        <f>_xll.SNL.Clients.Office.Excel.Functions.SPG(A464, "IQ_PRIMARY_INDUSTRY")</f>
        <v>Rail Transportation</v>
      </c>
      <c r="F464" s="9" t="str">
        <f>_xll.SNL.Clients.Office.Excel.Functions.SPG(A464, "NAICS_CODE", "Primary")</f>
        <v>482111 - Line-Haul Railroads</v>
      </c>
      <c r="G464" s="9" t="str">
        <f>_xll.SNL.Clients.Office.Excel.Functions.SPG(A464, "SP_TOPICTAG")</f>
        <v>Animal Feed; Farming; Fleet Management; Freight Service; GPS; Marine Transportation</v>
      </c>
      <c r="H464" s="5">
        <f>_xll.SNL.Clients.Office.Excel.Functions.SPG(A464, "SP_PCT_SHARES_OWNED_ALL_INSTITUTIONS")</f>
        <v>81.7</v>
      </c>
      <c r="I464" s="9" t="str">
        <f>_xll.SNL.Clients.Office.Excel.Functions.SPG(A464, "RD_CREDIT_RATING_GLOBAL", "Issuer Credit Rating", "Local Currency LT|0")</f>
        <v>A-</v>
      </c>
      <c r="J464" s="9" t="str">
        <f>_xll.SNL.Clients.Office.Excel.Functions.SPG(A464, "RD_CWOL_GLOBAL", "Issuer Credit Rating", "Local Currency LT|0")</f>
        <v>Stable</v>
      </c>
      <c r="K464" s="9" t="str">
        <f>_xll.SNL.Clients.Office.Excel.Functions.SPG(A464, "RD_RATING_ACTION_GLOBAL", "Issuer Credit Rating", "Local Currency LT|0")</f>
        <v>Downgrade | CreditWatch/Outlook (05/31/2018)</v>
      </c>
      <c r="L464" s="10">
        <f>_xll.SNL.Clients.Office.Excel.Functions.SPG(A464, "RD_LAST_REVIEW_DATE_GLOBAL", "Issuer Credit Rating", "Local Currency LT")</f>
        <v>45510</v>
      </c>
      <c r="M464" s="10">
        <f>_xll.SNL.Clients.Office.Excel.Functions.SPG(A464, "RD_CREDIT_RATING_DATE_GLOBAL", "Issuer Credit Rating", "Local Currency LT|0")</f>
        <v>43251</v>
      </c>
      <c r="N464" s="10">
        <f>_xll.SNL.Clients.Office.Excel.Functions.SPG(A464, "RD_CREDIT_WATCH_OUTLOOK_DATE_GLOBAL", "Issuer Credit Rating", "Local Currency LT|0")</f>
        <v>43251</v>
      </c>
    </row>
    <row r="465" spans="1:14">
      <c r="A465" s="11" t="s">
        <v>469</v>
      </c>
      <c r="B465" s="9" t="str">
        <f>_xll.SNL.Clients.Office.Excel.Functions.SPG(A465, "IQ_SECTOR")</f>
        <v>Industrials</v>
      </c>
      <c r="C465" s="9" t="str">
        <f>_xll.SNL.Clients.Office.Excel.Functions.SPG(A465, "IQ_INDUSTRY_GROUP")</f>
        <v>Transportation</v>
      </c>
      <c r="D465" s="9" t="str">
        <f>_xll.SNL.Clients.Office.Excel.Functions.SPG(A465, "IQ_INDUSTRY")</f>
        <v>Passenger Airlines</v>
      </c>
      <c r="E465" s="9" t="str">
        <f>_xll.SNL.Clients.Office.Excel.Functions.SPG(A465, "IQ_PRIMARY_INDUSTRY")</f>
        <v>Passenger Airlines</v>
      </c>
      <c r="F465" s="9" t="str">
        <f>_xll.SNL.Clients.Office.Excel.Functions.SPG(A465, "NAICS_CODE", "Primary")</f>
        <v>48111 - Scheduled Air Transportation</v>
      </c>
      <c r="G465" s="9" t="str">
        <f>_xll.SNL.Clients.Office.Excel.Functions.SPG(A465, "SP_TOPICTAG")</f>
        <v>Business Travel; Fleet Management; Freight Service; Passenger Aircraft Manufacturing</v>
      </c>
      <c r="H465" s="5">
        <f>_xll.SNL.Clients.Office.Excel.Functions.SPG(A465, "SP_PCT_SHARES_OWNED_ALL_INSTITUTIONS")</f>
        <v>81.56</v>
      </c>
      <c r="I465" s="9" t="str">
        <f>_xll.SNL.Clients.Office.Excel.Functions.SPG(A465, "RD_CREDIT_RATING_GLOBAL", "Issuer Credit Rating", "Local Currency LT|0")</f>
        <v>BB</v>
      </c>
      <c r="J465" s="9" t="str">
        <f>_xll.SNL.Clients.Office.Excel.Functions.SPG(A465, "RD_CWOL_GLOBAL", "Issuer Credit Rating", "Local Currency LT|0")</f>
        <v>Stable</v>
      </c>
      <c r="K465" s="9" t="str">
        <f>_xll.SNL.Clients.Office.Excel.Functions.SPG(A465, "RD_RATING_ACTION_GLOBAL", "Issuer Credit Rating", "Local Currency LT|0")</f>
        <v>Upgrade | CreditWatch/Outlook (11/26/2024)</v>
      </c>
      <c r="L465" s="10">
        <f>_xll.SNL.Clients.Office.Excel.Functions.SPG(A465, "RD_LAST_REVIEW_DATE_GLOBAL", "Issuer Credit Rating", "Local Currency LT")</f>
        <v>45622</v>
      </c>
      <c r="M465" s="10">
        <f>_xll.SNL.Clients.Office.Excel.Functions.SPG(A465, "RD_CREDIT_RATING_DATE_GLOBAL", "Issuer Credit Rating", "Local Currency LT|0")</f>
        <v>45622</v>
      </c>
      <c r="N465" s="10">
        <f>_xll.SNL.Clients.Office.Excel.Functions.SPG(A465, "RD_CREDIT_WATCH_OUTLOOK_DATE_GLOBAL", "Issuer Credit Rating", "Local Currency LT|0")</f>
        <v>45622</v>
      </c>
    </row>
    <row r="466" spans="1:14">
      <c r="A466" s="11" t="s">
        <v>470</v>
      </c>
      <c r="B466" s="9" t="str">
        <f>_xll.SNL.Clients.Office.Excel.Functions.SPG(A466, "IQ_SECTOR")</f>
        <v>Industrials</v>
      </c>
      <c r="C466" s="9" t="str">
        <f>_xll.SNL.Clients.Office.Excel.Functions.SPG(A466, "IQ_INDUSTRY_GROUP")</f>
        <v>Transportation</v>
      </c>
      <c r="D466" s="9" t="str">
        <f>_xll.SNL.Clients.Office.Excel.Functions.SPG(A466, "IQ_INDUSTRY")</f>
        <v>Air Freight and Logistics</v>
      </c>
      <c r="E466" s="9" t="str">
        <f>_xll.SNL.Clients.Office.Excel.Functions.SPG(A466, "IQ_PRIMARY_INDUSTRY")</f>
        <v>Air Freight and Logistics</v>
      </c>
      <c r="F466" s="9" t="str">
        <f>_xll.SNL.Clients.Office.Excel.Functions.SPG(A466, "NAICS_CODE", "Primary")</f>
        <v>49211 - Couriers and Express Delivery Services</v>
      </c>
      <c r="G466" s="9" t="str">
        <f>_xll.SNL.Clients.Office.Excel.Functions.SPG(A466, "SP_TOPICTAG")</f>
        <v>Freight Service; Marine Transportation; Courier Service; Utility Scale Solar</v>
      </c>
      <c r="H466" s="5">
        <f>_xll.SNL.Clients.Office.Excel.Functions.SPG(A466, "SP_PCT_SHARES_OWNED_ALL_INSTITUTIONS")</f>
        <v>61.92</v>
      </c>
      <c r="I466" s="9" t="str">
        <f>_xll.SNL.Clients.Office.Excel.Functions.SPG(A466, "RD_CREDIT_RATING_GLOBAL", "Issuer Credit Rating", "Local Currency LT|0")</f>
        <v>A</v>
      </c>
      <c r="J466" s="9" t="str">
        <f>_xll.SNL.Clients.Office.Excel.Functions.SPG(A466, "RD_CWOL_GLOBAL", "Issuer Credit Rating", "Local Currency LT|0")</f>
        <v>Stable</v>
      </c>
      <c r="K466" s="9" t="str">
        <f>_xll.SNL.Clients.Office.Excel.Functions.SPG(A466, "RD_RATING_ACTION_GLOBAL", "Issuer Credit Rating", "Local Currency LT|0")</f>
        <v>Upgrade | CreditWatch/Outlook (05/09/2022)</v>
      </c>
      <c r="L466" s="10">
        <f>_xll.SNL.Clients.Office.Excel.Functions.SPG(A466, "RD_LAST_REVIEW_DATE_GLOBAL", "Issuer Credit Rating", "Local Currency LT")</f>
        <v>45446</v>
      </c>
      <c r="M466" s="10">
        <f>_xll.SNL.Clients.Office.Excel.Functions.SPG(A466, "RD_CREDIT_RATING_DATE_GLOBAL", "Issuer Credit Rating", "Local Currency LT|0")</f>
        <v>44690</v>
      </c>
      <c r="N466" s="10">
        <f>_xll.SNL.Clients.Office.Excel.Functions.SPG(A466, "RD_CREDIT_WATCH_OUTLOOK_DATE_GLOBAL", "Issuer Credit Rating", "Local Currency LT|0")</f>
        <v>44690</v>
      </c>
    </row>
    <row r="467" spans="1:14">
      <c r="A467" s="11" t="s">
        <v>471</v>
      </c>
      <c r="B467" s="9" t="str">
        <f>_xll.SNL.Clients.Office.Excel.Functions.SPG(A467, "IQ_SECTOR")</f>
        <v>Industrials</v>
      </c>
      <c r="C467" s="9" t="str">
        <f>_xll.SNL.Clients.Office.Excel.Functions.SPG(A467, "IQ_INDUSTRY_GROUP")</f>
        <v>Capital Goods</v>
      </c>
      <c r="D467" s="9" t="str">
        <f>_xll.SNL.Clients.Office.Excel.Functions.SPG(A467, "IQ_INDUSTRY")</f>
        <v>Trading Companies and Distributors</v>
      </c>
      <c r="E467" s="9" t="str">
        <f>_xll.SNL.Clients.Office.Excel.Functions.SPG(A467, "IQ_PRIMARY_INDUSTRY")</f>
        <v>Trading Companies and Distributors</v>
      </c>
      <c r="F467" s="9" t="str">
        <f>_xll.SNL.Clients.Office.Excel.Functions.SPG(A467, "NAICS_CODE", "Primary")</f>
        <v>532490 - Other Commercial and Industrial Machinery and Equipment Rental and Leasing</v>
      </c>
      <c r="G467" s="9" t="str">
        <f>_xll.SNL.Clients.Office.Excel.Functions.SPG(A467, "SP_TOPICTAG")</f>
        <v>Fast-Moving Consumer Goods; Customer Relationship Management; Car Sharing</v>
      </c>
      <c r="H467" s="5">
        <f>_xll.SNL.Clients.Office.Excel.Functions.SPG(A467, "SP_PCT_SHARES_OWNED_ALL_INSTITUTIONS")</f>
        <v>95.17</v>
      </c>
      <c r="I467" s="9" t="str">
        <f>_xll.SNL.Clients.Office.Excel.Functions.SPG(A467, "RD_CREDIT_RATING_GLOBAL", "Issuer Credit Rating", "Local Currency LT|0")</f>
        <v>BB+</v>
      </c>
      <c r="J467" s="9" t="str">
        <f>_xll.SNL.Clients.Office.Excel.Functions.SPG(A467, "RD_CWOL_GLOBAL", "Issuer Credit Rating", "Local Currency LT|0")</f>
        <v>Stable</v>
      </c>
      <c r="K467" s="9" t="str">
        <f>_xll.SNL.Clients.Office.Excel.Functions.SPG(A467, "RD_RATING_ACTION_GLOBAL", "Issuer Credit Rating", "Local Currency LT|0")</f>
        <v>Upgrade | CreditWatch/Outlook (03/05/2021)</v>
      </c>
      <c r="L467" s="10">
        <f>_xll.SNL.Clients.Office.Excel.Functions.SPG(A467, "RD_LAST_REVIEW_DATE_GLOBAL", "Issuer Credit Rating", "Local Currency LT")</f>
        <v>45363</v>
      </c>
      <c r="M467" s="10">
        <f>_xll.SNL.Clients.Office.Excel.Functions.SPG(A467, "RD_CREDIT_RATING_DATE_GLOBAL", "Issuer Credit Rating", "Local Currency LT|0")</f>
        <v>44260</v>
      </c>
      <c r="N467" s="10">
        <f>_xll.SNL.Clients.Office.Excel.Functions.SPG(A467, "RD_CREDIT_WATCH_OUTLOOK_DATE_GLOBAL", "Issuer Credit Rating", "Local Currency LT|0")</f>
        <v>44260</v>
      </c>
    </row>
    <row r="468" spans="1:14">
      <c r="A468" s="11" t="s">
        <v>472</v>
      </c>
      <c r="B468" s="9" t="str">
        <f>_xll.SNL.Clients.Office.Excel.Functions.SPG(A468, "IQ_SECTOR")</f>
        <v>Health Care</v>
      </c>
      <c r="C468" s="9" t="str">
        <f>_xll.SNL.Clients.Office.Excel.Functions.SPG(A468, "IQ_INDUSTRY_GROUP")</f>
        <v>Health Care Equipment and Services</v>
      </c>
      <c r="D468" s="9" t="str">
        <f>_xll.SNL.Clients.Office.Excel.Functions.SPG(A468, "IQ_INDUSTRY")</f>
        <v>Health Care Providers and Services</v>
      </c>
      <c r="E468" s="9" t="str">
        <f>_xll.SNL.Clients.Office.Excel.Functions.SPG(A468, "IQ_PRIMARY_INDUSTRY")</f>
        <v>Managed Health Care</v>
      </c>
      <c r="F468" s="9" t="str">
        <f>_xll.SNL.Clients.Office.Excel.Functions.SPG(A468, "NAICS_CODE", "Primary")</f>
        <v>621491 - HMO Medical Centers</v>
      </c>
      <c r="G468" s="9" t="str">
        <f>_xll.SNL.Clients.Office.Excel.Functions.SPG(A468, "SP_TOPICTAG")</f>
        <v>Health Diagnostics; MHealth; Employee Benefits; Chronic Diseases; Digital Wellness</v>
      </c>
      <c r="H468" s="5">
        <f>_xll.SNL.Clients.Office.Excel.Functions.SPG(A468, "SP_PCT_SHARES_OWNED_ALL_INSTITUTIONS")</f>
        <v>89.57</v>
      </c>
      <c r="I468" s="9" t="str">
        <f>_xll.SNL.Clients.Office.Excel.Functions.SPG(A468, "RD_CREDIT_RATING_GLOBAL", "Issuer Credit Rating", "Local Currency LT|0")</f>
        <v>A+</v>
      </c>
      <c r="J468" s="9" t="str">
        <f>_xll.SNL.Clients.Office.Excel.Functions.SPG(A468, "RD_CWOL_GLOBAL", "Issuer Credit Rating", "Local Currency LT|0")</f>
        <v>Stable</v>
      </c>
      <c r="K468" s="9" t="str">
        <f>_xll.SNL.Clients.Office.Excel.Functions.SPG(A468, "RD_RATING_ACTION_GLOBAL", "Issuer Credit Rating", "Local Currency LT|0")</f>
        <v>CreditWatch/Outlook (01/30/2018)</v>
      </c>
      <c r="L468" s="10">
        <f>_xll.SNL.Clients.Office.Excel.Functions.SPG(A468, "RD_LAST_REVIEW_DATE_GLOBAL", "Issuer Credit Rating", "Local Currency LT")</f>
        <v>45502</v>
      </c>
      <c r="M468" s="10">
        <f>_xll.SNL.Clients.Office.Excel.Functions.SPG(A468, "RD_CREDIT_RATING_DATE_GLOBAL", "Issuer Credit Rating", "Local Currency LT|0")</f>
        <v>41946</v>
      </c>
      <c r="N468" s="10">
        <f>_xll.SNL.Clients.Office.Excel.Functions.SPG(A468, "RD_CREDIT_WATCH_OUTLOOK_DATE_GLOBAL", "Issuer Credit Rating", "Local Currency LT|0")</f>
        <v>43130</v>
      </c>
    </row>
    <row r="469" spans="1:14">
      <c r="A469" s="11" t="s">
        <v>473</v>
      </c>
      <c r="B469" s="9" t="str">
        <f>_xll.SNL.Clients.Office.Excel.Functions.SPG(A469, "IQ_SECTOR")</f>
        <v>Health Care</v>
      </c>
      <c r="C469" s="9" t="str">
        <f>_xll.SNL.Clients.Office.Excel.Functions.SPG(A469, "IQ_INDUSTRY_GROUP")</f>
        <v>Health Care Equipment and Services</v>
      </c>
      <c r="D469" s="9" t="str">
        <f>_xll.SNL.Clients.Office.Excel.Functions.SPG(A469, "IQ_INDUSTRY")</f>
        <v>Health Care Providers and Services</v>
      </c>
      <c r="E469" s="9" t="str">
        <f>_xll.SNL.Clients.Office.Excel.Functions.SPG(A469, "IQ_PRIMARY_INDUSTRY")</f>
        <v>Health Care Facilities</v>
      </c>
      <c r="F469" s="9" t="str">
        <f>_xll.SNL.Clients.Office.Excel.Functions.SPG(A469, "NAICS_CODE", "Primary")</f>
        <v>622110 - General Medical and Surgical Hospitals</v>
      </c>
      <c r="G469" s="9" t="str">
        <f>_xll.SNL.Clients.Office.Excel.Functions.SPG(A469, "SP_TOPICTAG")</f>
        <v>Health Diagnostics; Oncology; Surgery</v>
      </c>
      <c r="H469" s="5">
        <f>_xll.SNL.Clients.Office.Excel.Functions.SPG(A469, "SP_PCT_SHARES_OWNED_ALL_INSTITUTIONS")</f>
        <v>83.69</v>
      </c>
      <c r="I469" s="9" t="str">
        <f>_xll.SNL.Clients.Office.Excel.Functions.SPG(A469, "RD_CREDIT_RATING_GLOBAL", "Issuer Credit Rating", "Local Currency LT|0")</f>
        <v>BB+</v>
      </c>
      <c r="J469" s="9" t="str">
        <f>_xll.SNL.Clients.Office.Excel.Functions.SPG(A469, "RD_CWOL_GLOBAL", "Issuer Credit Rating", "Local Currency LT|0")</f>
        <v>Stable</v>
      </c>
      <c r="K469" s="9" t="str">
        <f>_xll.SNL.Clients.Office.Excel.Functions.SPG(A469, "RD_RATING_ACTION_GLOBAL", "Issuer Credit Rating", "Local Currency LT|0")</f>
        <v>Upgrade | CreditWatch/Outlook (03/25/2015)</v>
      </c>
      <c r="L469" s="10">
        <f>_xll.SNL.Clients.Office.Excel.Functions.SPG(A469, "RD_LAST_REVIEW_DATE_GLOBAL", "Issuer Credit Rating", "Local Currency LT")</f>
        <v>45435</v>
      </c>
      <c r="M469" s="10">
        <f>_xll.SNL.Clients.Office.Excel.Functions.SPG(A469, "RD_CREDIT_RATING_DATE_GLOBAL", "Issuer Credit Rating", "Local Currency LT|0")</f>
        <v>42088</v>
      </c>
      <c r="N469" s="10">
        <f>_xll.SNL.Clients.Office.Excel.Functions.SPG(A469, "RD_CREDIT_WATCH_OUTLOOK_DATE_GLOBAL", "Issuer Credit Rating", "Local Currency LT|0")</f>
        <v>42088</v>
      </c>
    </row>
    <row r="470" spans="1:14">
      <c r="A470" s="11" t="s">
        <v>474</v>
      </c>
      <c r="B470" s="9" t="str">
        <f>_xll.SNL.Clients.Office.Excel.Functions.SPG(A470, "IQ_SECTOR")</f>
        <v>Energy</v>
      </c>
      <c r="C470" s="9" t="str">
        <f>_xll.SNL.Clients.Office.Excel.Functions.SPG(A470, "IQ_INDUSTRY_GROUP")</f>
        <v>Energy</v>
      </c>
      <c r="D470" s="9" t="str">
        <f>_xll.SNL.Clients.Office.Excel.Functions.SPG(A470, "IQ_INDUSTRY")</f>
        <v>Oil, Gas and Consumable Fuels</v>
      </c>
      <c r="E470" s="9" t="str">
        <f>_xll.SNL.Clients.Office.Excel.Functions.SPG(A470, "IQ_PRIMARY_INDUSTRY")</f>
        <v>Oil and Gas Refining and Marketing</v>
      </c>
      <c r="F470" s="9" t="str">
        <f>_xll.SNL.Clients.Office.Excel.Functions.SPG(A470, "NAICS_CODE", "Primary")</f>
        <v>324110 - Petroleum Refineries</v>
      </c>
      <c r="G470" s="9" t="str">
        <f>_xll.SNL.Clients.Office.Excel.Functions.SPG(A470, "SP_TOPICTAG")</f>
        <v>Animal Feed; Disposal and Recycling; CleanTech; Biofuel; Sustainable Aviation Fuel (SAF); Bio-based and Renewable Materials</v>
      </c>
      <c r="H470" s="5">
        <f>_xll.SNL.Clients.Office.Excel.Functions.SPG(A470, "SP_PCT_SHARES_OWNED_ALL_INSTITUTIONS")</f>
        <v>85.09</v>
      </c>
      <c r="I470" s="9" t="str">
        <f>_xll.SNL.Clients.Office.Excel.Functions.SPG(A470, "RD_CREDIT_RATING_GLOBAL", "Issuer Credit Rating", "Local Currency LT|0")</f>
        <v>BBB</v>
      </c>
      <c r="J470" s="9" t="str">
        <f>_xll.SNL.Clients.Office.Excel.Functions.SPG(A470, "RD_CWOL_GLOBAL", "Issuer Credit Rating", "Local Currency LT|0")</f>
        <v>Stable</v>
      </c>
      <c r="K470" s="9" t="str">
        <f>_xll.SNL.Clients.Office.Excel.Functions.SPG(A470, "RD_RATING_ACTION_GLOBAL", "Issuer Credit Rating", "Local Currency LT|0")</f>
        <v>CreditWatch/Outlook (11/18/2021)</v>
      </c>
      <c r="L470" s="10">
        <f>_xll.SNL.Clients.Office.Excel.Functions.SPG(A470, "RD_LAST_REVIEW_DATE_GLOBAL", "Issuer Credit Rating", "Local Currency LT")</f>
        <v>45443</v>
      </c>
      <c r="M470" s="10">
        <f>_xll.SNL.Clients.Office.Excel.Functions.SPG(A470, "RD_CREDIT_RATING_DATE_GLOBAL", "Issuer Credit Rating", "Local Currency LT|0")</f>
        <v>39028</v>
      </c>
      <c r="N470" s="10">
        <f>_xll.SNL.Clients.Office.Excel.Functions.SPG(A470, "RD_CREDIT_WATCH_OUTLOOK_DATE_GLOBAL", "Issuer Credit Rating", "Local Currency LT|0")</f>
        <v>44518</v>
      </c>
    </row>
    <row r="471" spans="1:14">
      <c r="A471" s="11" t="s">
        <v>475</v>
      </c>
      <c r="B471" s="9" t="str">
        <f>_xll.SNL.Clients.Office.Excel.Functions.SPG(A471, "IQ_SECTOR")</f>
        <v>Real Estate</v>
      </c>
      <c r="C471" s="9" t="str">
        <f>_xll.SNL.Clients.Office.Excel.Functions.SPG(A471, "IQ_INDUSTRY_GROUP")</f>
        <v>Equity Real Estate Investment Trusts (REITs)</v>
      </c>
      <c r="D471" s="9" t="str">
        <f>_xll.SNL.Clients.Office.Excel.Functions.SPG(A471, "IQ_INDUSTRY")</f>
        <v>Health Care REITs</v>
      </c>
      <c r="E471" s="9" t="str">
        <f>_xll.SNL.Clients.Office.Excel.Functions.SPG(A471, "IQ_PRIMARY_INDUSTRY")</f>
        <v>Health Care REITs</v>
      </c>
      <c r="F471" s="9" t="str">
        <f>_xll.SNL.Clients.Office.Excel.Functions.SPG(A471, "NAICS_CODE", "Primary")</f>
        <v>531110 - Lessors of Residential Buildings and Dwellings</v>
      </c>
      <c r="G471" s="9" t="str">
        <f>_xll.SNL.Clients.Office.Excel.Functions.SPG(A471, "SP_TOPICTAG")</f>
        <v/>
      </c>
      <c r="H471" s="5">
        <f>_xll.SNL.Clients.Office.Excel.Functions.SPG(A471, "SP_PCT_SHARES_OWNED_ALL_INSTITUTIONS")</f>
        <v>97.15</v>
      </c>
      <c r="I471" s="9" t="str">
        <f>_xll.SNL.Clients.Office.Excel.Functions.SPG(A471, "RD_CREDIT_RATING_GLOBAL", "Issuer Credit Rating", "Local Currency LT|0")</f>
        <v>BBB+</v>
      </c>
      <c r="J471" s="9" t="str">
        <f>_xll.SNL.Clients.Office.Excel.Functions.SPG(A471, "RD_CWOL_GLOBAL", "Issuer Credit Rating", "Local Currency LT|0")</f>
        <v>Stable</v>
      </c>
      <c r="K471" s="9" t="str">
        <f>_xll.SNL.Clients.Office.Excel.Functions.SPG(A471, "RD_RATING_ACTION_GLOBAL", "Issuer Credit Rating", "Local Currency LT|0")</f>
        <v>CreditWatch/Outlook (05/18/2022)</v>
      </c>
      <c r="L471" s="10">
        <f>_xll.SNL.Clients.Office.Excel.Functions.SPG(A471, "RD_LAST_REVIEW_DATE_GLOBAL", "Issuer Credit Rating", "Local Currency LT")</f>
        <v>45573</v>
      </c>
      <c r="M471" s="10">
        <f>_xll.SNL.Clients.Office.Excel.Functions.SPG(A471, "RD_CREDIT_RATING_DATE_GLOBAL", "Issuer Credit Rating", "Local Currency LT|0")</f>
        <v>41624</v>
      </c>
      <c r="N471" s="10">
        <f>_xll.SNL.Clients.Office.Excel.Functions.SPG(A471, "RD_CREDIT_WATCH_OUTLOOK_DATE_GLOBAL", "Issuer Credit Rating", "Local Currency LT|0")</f>
        <v>44699</v>
      </c>
    </row>
    <row r="472" spans="1:14">
      <c r="A472" s="11" t="s">
        <v>476</v>
      </c>
      <c r="B472" s="9" t="str">
        <f>_xll.SNL.Clients.Office.Excel.Functions.SPG(A472, "IQ_SECTOR")</f>
        <v>Industrials</v>
      </c>
      <c r="C472" s="9" t="str">
        <f>_xll.SNL.Clients.Office.Excel.Functions.SPG(A472, "IQ_INDUSTRY_GROUP")</f>
        <v>Commercial and Professional Services</v>
      </c>
      <c r="D472" s="9" t="str">
        <f>_xll.SNL.Clients.Office.Excel.Functions.SPG(A472, "IQ_INDUSTRY")</f>
        <v>Commercial Services and Supplies</v>
      </c>
      <c r="E472" s="9" t="str">
        <f>_xll.SNL.Clients.Office.Excel.Functions.SPG(A472, "IQ_PRIMARY_INDUSTRY")</f>
        <v>Environmental and Facilities Services</v>
      </c>
      <c r="F472" s="9" t="str">
        <f>_xll.SNL.Clients.Office.Excel.Functions.SPG(A472, "NAICS_CODE", "Primary")</f>
        <v>221310 - Water Supply and Irrigation Systems</v>
      </c>
      <c r="G472" s="9" t="str">
        <f>_xll.SNL.Clients.Office.Excel.Functions.SPG(A472, "SP_TOPICTAG")</f>
        <v>Packaging Services; Water Purification; CleanTech; Digital Asset Management; Cryptocurrency</v>
      </c>
      <c r="H472" s="5">
        <f>_xll.SNL.Clients.Office.Excel.Functions.SPG(A472, "SP_PCT_SHARES_OWNED_ALL_INSTITUTIONS")</f>
        <v>95.94</v>
      </c>
      <c r="I472" s="9" t="str">
        <f>_xll.SNL.Clients.Office.Excel.Functions.SPG(A472, "RD_CREDIT_RATING_GLOBAL", "Issuer Credit Rating", "Local Currency LT|0")</f>
        <v>BBB</v>
      </c>
      <c r="J472" s="9" t="str">
        <f>_xll.SNL.Clients.Office.Excel.Functions.SPG(A472, "RD_CWOL_GLOBAL", "Issuer Credit Rating", "Local Currency LT|0")</f>
        <v>Stable</v>
      </c>
      <c r="K472" s="9" t="str">
        <f>_xll.SNL.Clients.Office.Excel.Functions.SPG(A472, "RD_RATING_ACTION_GLOBAL", "Issuer Credit Rating", "Local Currency LT|0")</f>
        <v>New Rating | CreditWatch/Outlook (08/22/2023)</v>
      </c>
      <c r="L472" s="10">
        <f>_xll.SNL.Clients.Office.Excel.Functions.SPG(A472, "RD_LAST_REVIEW_DATE_GLOBAL", "Issuer Credit Rating", "Local Currency LT")</f>
        <v>45523</v>
      </c>
      <c r="M472" s="10">
        <f>_xll.SNL.Clients.Office.Excel.Functions.SPG(A472, "RD_CREDIT_RATING_DATE_GLOBAL", "Issuer Credit Rating", "Local Currency LT|0")</f>
        <v>45160</v>
      </c>
      <c r="N472" s="10">
        <f>_xll.SNL.Clients.Office.Excel.Functions.SPG(A472, "RD_CREDIT_WATCH_OUTLOOK_DATE_GLOBAL", "Issuer Credit Rating", "Local Currency LT|0")</f>
        <v>45160</v>
      </c>
    </row>
    <row r="473" spans="1:14">
      <c r="A473" s="11" t="s">
        <v>477</v>
      </c>
      <c r="B473" s="9" t="str">
        <f>_xll.SNL.Clients.Office.Excel.Functions.SPG(A473, "IQ_SECTOR")</f>
        <v>Information Technology</v>
      </c>
      <c r="C473" s="9" t="str">
        <f>_xll.SNL.Clients.Office.Excel.Functions.SPG(A473, "IQ_INDUSTRY_GROUP")</f>
        <v>Software and Services</v>
      </c>
      <c r="D473" s="9" t="str">
        <f>_xll.SNL.Clients.Office.Excel.Functions.SPG(A473, "IQ_INDUSTRY")</f>
        <v>IT Services</v>
      </c>
      <c r="E473" s="9" t="str">
        <f>_xll.SNL.Clients.Office.Excel.Functions.SPG(A473, "IQ_PRIMARY_INDUSTRY")</f>
        <v>Internet Services and Infrastructure</v>
      </c>
      <c r="F473" s="9" t="str">
        <f>_xll.SNL.Clients.Office.Excel.Functions.SPG(A473, "NAICS_CODE", "Primary")</f>
        <v>518210 - Computing Infrastructure Providers, Data Processing, Web Hosting, and Related Services</v>
      </c>
      <c r="G473" s="9" t="str">
        <f>_xll.SNL.Clients.Office.Excel.Functions.SPG(A473, "SP_TOPICTAG")</f>
        <v>Data Integration; Cloud Infrastructure; Network Security</v>
      </c>
      <c r="H473" s="5">
        <f>_xll.SNL.Clients.Office.Excel.Functions.SPG(A473, "SP_PCT_SHARES_OWNED_ALL_INSTITUTIONS")</f>
        <v>84.49</v>
      </c>
      <c r="I473" s="9" t="str">
        <f>_xll.SNL.Clients.Office.Excel.Functions.SPG(A473, "RD_CREDIT_RATING_GLOBAL", "Issuer Credit Rating", "Local Currency LT|0")</f>
        <v>BBB</v>
      </c>
      <c r="J473" s="9" t="str">
        <f>_xll.SNL.Clients.Office.Excel.Functions.SPG(A473, "RD_CWOL_GLOBAL", "Issuer Credit Rating", "Local Currency LT|0")</f>
        <v>Stable</v>
      </c>
      <c r="K473" s="9" t="str">
        <f>_xll.SNL.Clients.Office.Excel.Functions.SPG(A473, "RD_RATING_ACTION_GLOBAL", "Issuer Credit Rating", "Local Currency LT|0")</f>
        <v>Upgrade | CreditWatch/Outlook (04/16/2021)</v>
      </c>
      <c r="L473" s="10">
        <f>_xll.SNL.Clients.Office.Excel.Functions.SPG(A473, "RD_LAST_REVIEW_DATE_GLOBAL", "Issuer Credit Rating", "Local Currency LT")</f>
        <v>45404</v>
      </c>
      <c r="M473" s="10">
        <f>_xll.SNL.Clients.Office.Excel.Functions.SPG(A473, "RD_CREDIT_RATING_DATE_GLOBAL", "Issuer Credit Rating", "Local Currency LT|0")</f>
        <v>44302</v>
      </c>
      <c r="N473" s="10">
        <f>_xll.SNL.Clients.Office.Excel.Functions.SPG(A473, "RD_CREDIT_WATCH_OUTLOOK_DATE_GLOBAL", "Issuer Credit Rating", "Local Currency LT|0")</f>
        <v>44302</v>
      </c>
    </row>
    <row r="474" spans="1:14">
      <c r="A474" s="11" t="s">
        <v>478</v>
      </c>
      <c r="B474" s="9" t="str">
        <f>_xll.SNL.Clients.Office.Excel.Functions.SPG(A474, "IQ_SECTOR")</f>
        <v>Industrials</v>
      </c>
      <c r="C474" s="9" t="str">
        <f>_xll.SNL.Clients.Office.Excel.Functions.SPG(A474, "IQ_INDUSTRY_GROUP")</f>
        <v>Commercial and Professional Services</v>
      </c>
      <c r="D474" s="9" t="str">
        <f>_xll.SNL.Clients.Office.Excel.Functions.SPG(A474, "IQ_INDUSTRY")</f>
        <v>Professional Services</v>
      </c>
      <c r="E474" s="9" t="str">
        <f>_xll.SNL.Clients.Office.Excel.Functions.SPG(A474, "IQ_PRIMARY_INDUSTRY")</f>
        <v>Research and Consulting Services</v>
      </c>
      <c r="F474" s="9" t="str">
        <f>_xll.SNL.Clients.Office.Excel.Functions.SPG(A474, "NAICS_CODE", "Primary")</f>
        <v>561499 - All Other Business Support Services</v>
      </c>
      <c r="G474" s="9" t="str">
        <f>_xll.SNL.Clients.Office.Excel.Functions.SPG(A474, "SP_TOPICTAG")</f>
        <v>Anti-Fraud; Data Integration; Insurtech; Predictive Analytics; Machine Learning; Data Protection; Artificial Intelligence</v>
      </c>
      <c r="H474" s="5">
        <f>_xll.SNL.Clients.Office.Excel.Functions.SPG(A474, "SP_PCT_SHARES_OWNED_ALL_INSTITUTIONS")</f>
        <v>93.18</v>
      </c>
      <c r="I474" s="9" t="str">
        <f>_xll.SNL.Clients.Office.Excel.Functions.SPG(A474, "RD_CREDIT_RATING_GLOBAL", "Issuer Credit Rating", "Local Currency LT|0")</f>
        <v>BBB</v>
      </c>
      <c r="J474" s="9" t="str">
        <f>_xll.SNL.Clients.Office.Excel.Functions.SPG(A474, "RD_CWOL_GLOBAL", "Issuer Credit Rating", "Local Currency LT|0")</f>
        <v>Stable</v>
      </c>
      <c r="K474" s="9" t="str">
        <f>_xll.SNL.Clients.Office.Excel.Functions.SPG(A474, "RD_RATING_ACTION_GLOBAL", "Issuer Credit Rating", "Local Currency LT|0")</f>
        <v>Upgrade | CreditWatch/Outlook (01/30/2019)</v>
      </c>
      <c r="L474" s="10">
        <f>_xll.SNL.Clients.Office.Excel.Functions.SPG(A474, "RD_LAST_REVIEW_DATE_GLOBAL", "Issuer Credit Rating", "Local Currency LT")</f>
        <v>45632</v>
      </c>
      <c r="M474" s="10">
        <f>_xll.SNL.Clients.Office.Excel.Functions.SPG(A474, "RD_CREDIT_RATING_DATE_GLOBAL", "Issuer Credit Rating", "Local Currency LT|0")</f>
        <v>43495</v>
      </c>
      <c r="N474" s="10">
        <f>_xll.SNL.Clients.Office.Excel.Functions.SPG(A474, "RD_CREDIT_WATCH_OUTLOOK_DATE_GLOBAL", "Issuer Credit Rating", "Local Currency LT|0")</f>
        <v>43495</v>
      </c>
    </row>
    <row r="475" spans="1:14">
      <c r="A475" s="11" t="s">
        <v>479</v>
      </c>
      <c r="B475" s="9" t="str">
        <f>_xll.SNL.Clients.Office.Excel.Functions.SPG(A475, "IQ_SECTOR")</f>
        <v>Communication Services</v>
      </c>
      <c r="C475" s="9" t="str">
        <f>_xll.SNL.Clients.Office.Excel.Functions.SPG(A475, "IQ_INDUSTRY_GROUP")</f>
        <v>Telecommunication Services</v>
      </c>
      <c r="D475" s="9" t="str">
        <f>_xll.SNL.Clients.Office.Excel.Functions.SPG(A475, "IQ_INDUSTRY")</f>
        <v>Diversified Telecommunication Services</v>
      </c>
      <c r="E475" s="9" t="str">
        <f>_xll.SNL.Clients.Office.Excel.Functions.SPG(A475, "IQ_PRIMARY_INDUSTRY")</f>
        <v>Integrated Telecommunication Services</v>
      </c>
      <c r="F475" s="9" t="str">
        <f>_xll.SNL.Clients.Office.Excel.Functions.SPG(A475, "NAICS_CODE", "Primary")</f>
        <v>517 - Telecommunications</v>
      </c>
      <c r="G475" s="9" t="str">
        <f>_xll.SNL.Clients.Office.Excel.Functions.SPG(A475, "SP_TOPICTAG")</f>
        <v>Network Backbone; VoIP; Enterprise Voip and Telephony; Edge Computing; Network Security; SSL VPNs; 5G; Utility Scale Solar</v>
      </c>
      <c r="H475" s="5">
        <f>_xll.SNL.Clients.Office.Excel.Functions.SPG(A475, "SP_PCT_SHARES_OWNED_ALL_INSTITUTIONS")</f>
        <v>65.3</v>
      </c>
      <c r="I475" s="9" t="str">
        <f>_xll.SNL.Clients.Office.Excel.Functions.SPG(A475, "RD_CREDIT_RATING_GLOBAL", "Issuer Credit Rating", "Local Currency LT|0")</f>
        <v>BBB+</v>
      </c>
      <c r="J475" s="9" t="str">
        <f>_xll.SNL.Clients.Office.Excel.Functions.SPG(A475, "RD_CWOL_GLOBAL", "Issuer Credit Rating", "Local Currency LT|0")</f>
        <v>Stable</v>
      </c>
      <c r="K475" s="9" t="str">
        <f>_xll.SNL.Clients.Office.Excel.Functions.SPG(A475, "RD_RATING_ACTION_GLOBAL", "Issuer Credit Rating", "Local Currency LT|0")</f>
        <v>CreditWatch/Outlook (03/04/2021)</v>
      </c>
      <c r="L475" s="10">
        <f>_xll.SNL.Clients.Office.Excel.Functions.SPG(A475, "RD_LAST_REVIEW_DATE_GLOBAL", "Issuer Credit Rating", "Local Currency LT")</f>
        <v>45448</v>
      </c>
      <c r="M475" s="10">
        <f>_xll.SNL.Clients.Office.Excel.Functions.SPG(A475, "RD_CREDIT_RATING_DATE_GLOBAL", "Issuer Credit Rating", "Local Currency LT|0")</f>
        <v>41519</v>
      </c>
      <c r="N475" s="10">
        <f>_xll.SNL.Clients.Office.Excel.Functions.SPG(A475, "RD_CREDIT_WATCH_OUTLOOK_DATE_GLOBAL", "Issuer Credit Rating", "Local Currency LT|0")</f>
        <v>44259</v>
      </c>
    </row>
    <row r="476" spans="1:14">
      <c r="A476" s="11" t="s">
        <v>480</v>
      </c>
      <c r="B476" s="9" t="str">
        <f>_xll.SNL.Clients.Office.Excel.Functions.SPG(A476, "IQ_SECTOR")</f>
        <v>Health Care</v>
      </c>
      <c r="C476" s="9" t="str">
        <f>_xll.SNL.Clients.Office.Excel.Functions.SPG(A476, "IQ_INDUSTRY_GROUP")</f>
        <v>Pharmaceuticals, Biotechnology and Life Sciences</v>
      </c>
      <c r="D476" s="9" t="str">
        <f>_xll.SNL.Clients.Office.Excel.Functions.SPG(A476, "IQ_INDUSTRY")</f>
        <v>Biotechnology</v>
      </c>
      <c r="E476" s="9" t="str">
        <f>_xll.SNL.Clients.Office.Excel.Functions.SPG(A476, "IQ_PRIMARY_INDUSTRY")</f>
        <v>Biotechnology</v>
      </c>
      <c r="F476" s="9" t="str">
        <f>_xll.SNL.Clients.Office.Excel.Functions.SPG(A476, "NAICS_CODE", "Primary")</f>
        <v>325412 - Pharmaceutical Preparation Manufacturing</v>
      </c>
      <c r="G476" s="9" t="str">
        <f>_xll.SNL.Clients.Office.Excel.Functions.SPG(A476, "SP_TOPICTAG")</f>
        <v>Diabetes; Genetics; Genetic Disorder; Hematology; Neurology; Pain Management; Respiratory</v>
      </c>
      <c r="H476" s="5">
        <f>_xll.SNL.Clients.Office.Excel.Functions.SPG(A476, "SP_PCT_SHARES_OWNED_ALL_INSTITUTIONS")</f>
        <v>93.14</v>
      </c>
      <c r="I476" s="9" t="str">
        <f>_xll.SNL.Clients.Office.Excel.Functions.SPG(A476, "RD_CREDIT_RATING_GLOBAL", "Issuer Credit Rating", "Local Currency LT|0")</f>
        <v/>
      </c>
      <c r="J476" s="9" t="str">
        <f>_xll.SNL.Clients.Office.Excel.Functions.SPG(A476, "RD_CWOL_GLOBAL", "Issuer Credit Rating", "Local Currency LT|0")</f>
        <v/>
      </c>
      <c r="K476" s="9" t="str">
        <f>_xll.SNL.Clients.Office.Excel.Functions.SPG(A476, "RD_RATING_ACTION_GLOBAL", "Issuer Credit Rating", "Local Currency LT|0")</f>
        <v/>
      </c>
      <c r="L476" s="10" t="str">
        <f>_xll.SNL.Clients.Office.Excel.Functions.SPG(A476, "RD_LAST_REVIEW_DATE_GLOBAL", "Issuer Credit Rating", "Local Currency LT")</f>
        <v/>
      </c>
      <c r="M476" s="10" t="str">
        <f>_xll.SNL.Clients.Office.Excel.Functions.SPG(A476, "RD_CREDIT_RATING_DATE_GLOBAL", "Issuer Credit Rating", "Local Currency LT|0")</f>
        <v/>
      </c>
      <c r="N476" s="10" t="str">
        <f>_xll.SNL.Clients.Office.Excel.Functions.SPG(A476, "RD_CREDIT_WATCH_OUTLOOK_DATE_GLOBAL", "Issuer Credit Rating", "Local Currency LT|0")</f>
        <v/>
      </c>
    </row>
    <row r="477" spans="1:14">
      <c r="A477" s="11" t="s">
        <v>481</v>
      </c>
      <c r="B477" s="9" t="str">
        <f>_xll.SNL.Clients.Office.Excel.Functions.SPG(A477, "IQ_SECTOR")</f>
        <v>Health Care</v>
      </c>
      <c r="C477" s="9" t="str">
        <f>_xll.SNL.Clients.Office.Excel.Functions.SPG(A477, "IQ_INDUSTRY_GROUP")</f>
        <v>Pharmaceuticals, Biotechnology and Life Sciences</v>
      </c>
      <c r="D477" s="9" t="str">
        <f>_xll.SNL.Clients.Office.Excel.Functions.SPG(A477, "IQ_INDUSTRY")</f>
        <v>Pharmaceuticals</v>
      </c>
      <c r="E477" s="9" t="str">
        <f>_xll.SNL.Clients.Office.Excel.Functions.SPG(A477, "IQ_PRIMARY_INDUSTRY")</f>
        <v>Pharmaceuticals</v>
      </c>
      <c r="F477" s="9" t="str">
        <f>_xll.SNL.Clients.Office.Excel.Functions.SPG(A477, "NAICS_CODE", "Primary")</f>
        <v>325412 - Pharmaceutical Preparation Manufacturing</v>
      </c>
      <c r="G477" s="9" t="str">
        <f>_xll.SNL.Clients.Office.Excel.Functions.SPG(A477, "SP_TOPICTAG")</f>
        <v>Health Diagnostics; Cardiovascular; Central Nervous System; Dermatology; Infectious Diseases; Oncology; Ophthalmology</v>
      </c>
      <c r="H477" s="5">
        <f>_xll.SNL.Clients.Office.Excel.Functions.SPG(A477, "SP_PCT_SHARES_OWNED_ALL_INSTITUTIONS")</f>
        <v>84.67</v>
      </c>
      <c r="I477" s="9" t="str">
        <f>_xll.SNL.Clients.Office.Excel.Functions.SPG(A477, "RD_CREDIT_RATING_GLOBAL", "Issuer Credit Rating", "Local Currency LT|0")</f>
        <v>BBB-</v>
      </c>
      <c r="J477" s="9" t="str">
        <f>_xll.SNL.Clients.Office.Excel.Functions.SPG(A477, "RD_CWOL_GLOBAL", "Issuer Credit Rating", "Local Currency LT|0")</f>
        <v>Negative</v>
      </c>
      <c r="K477" s="9" t="str">
        <f>_xll.SNL.Clients.Office.Excel.Functions.SPG(A477, "RD_RATING_ACTION_GLOBAL", "Issuer Credit Rating", "Local Currency LT|0")</f>
        <v>CreditWatch/Outlook (08/10/2023)</v>
      </c>
      <c r="L477" s="10">
        <f>_xll.SNL.Clients.Office.Excel.Functions.SPG(A477, "RD_LAST_REVIEW_DATE_GLOBAL", "Issuer Credit Rating", "Local Currency LT")</f>
        <v>45400</v>
      </c>
      <c r="M477" s="10">
        <f>_xll.SNL.Clients.Office.Excel.Functions.SPG(A477, "RD_CREDIT_RATING_DATE_GLOBAL", "Issuer Credit Rating", "Local Currency LT|0")</f>
        <v>44160</v>
      </c>
      <c r="N477" s="10">
        <f>_xll.SNL.Clients.Office.Excel.Functions.SPG(A477, "RD_CREDIT_WATCH_OUTLOOK_DATE_GLOBAL", "Issuer Credit Rating", "Local Currency LT|0")</f>
        <v>45148</v>
      </c>
    </row>
    <row r="478" spans="1:14">
      <c r="A478" s="11" t="s">
        <v>482</v>
      </c>
      <c r="B478" s="9" t="str">
        <f>_xll.SNL.Clients.Office.Excel.Functions.SPG(A478, "IQ_SECTOR")</f>
        <v>Real Estate</v>
      </c>
      <c r="C478" s="9" t="str">
        <f>_xll.SNL.Clients.Office.Excel.Functions.SPG(A478, "IQ_INDUSTRY_GROUP")</f>
        <v>Equity Real Estate Investment Trusts (REITs)</v>
      </c>
      <c r="D478" s="9" t="str">
        <f>_xll.SNL.Clients.Office.Excel.Functions.SPG(A478, "IQ_INDUSTRY")</f>
        <v>Specialized REITs</v>
      </c>
      <c r="E478" s="9" t="str">
        <f>_xll.SNL.Clients.Office.Excel.Functions.SPG(A478, "IQ_PRIMARY_INDUSTRY")</f>
        <v>Other Specialized REITs</v>
      </c>
      <c r="F478" s="9" t="str">
        <f>_xll.SNL.Clients.Office.Excel.Functions.SPG(A478, "NAICS_CODE", "Primary")</f>
        <v>531120 - Lessors of Nonresidential Buildings (except Miniwarehouses)</v>
      </c>
      <c r="G478" s="9" t="str">
        <f>_xll.SNL.Clients.Office.Excel.Functions.SPG(A478, "SP_TOPICTAG")</f>
        <v/>
      </c>
      <c r="H478" s="5">
        <f>_xll.SNL.Clients.Office.Excel.Functions.SPG(A478, "SP_PCT_SHARES_OWNED_ALL_INSTITUTIONS")</f>
        <v>99.34</v>
      </c>
      <c r="I478" s="9" t="str">
        <f>_xll.SNL.Clients.Office.Excel.Functions.SPG(A478, "RD_CREDIT_RATING_GLOBAL", "Issuer Credit Rating", "Local Currency LT|0")</f>
        <v>BBB-</v>
      </c>
      <c r="J478" s="9" t="str">
        <f>_xll.SNL.Clients.Office.Excel.Functions.SPG(A478, "RD_CWOL_GLOBAL", "Issuer Credit Rating", "Local Currency LT|0")</f>
        <v>Stable</v>
      </c>
      <c r="K478" s="9" t="str">
        <f>_xll.SNL.Clients.Office.Excel.Functions.SPG(A478, "RD_RATING_ACTION_GLOBAL", "Issuer Credit Rating", "Local Currency LT|0")</f>
        <v>Upgrade | CreditWatch/Outlook (04/18/2022)</v>
      </c>
      <c r="L478" s="10">
        <f>_xll.SNL.Clients.Office.Excel.Functions.SPG(A478, "RD_LAST_REVIEW_DATE_GLOBAL", "Issuer Credit Rating", "Local Currency LT")</f>
        <v>45467</v>
      </c>
      <c r="M478" s="10">
        <f>_xll.SNL.Clients.Office.Excel.Functions.SPG(A478, "RD_CREDIT_RATING_DATE_GLOBAL", "Issuer Credit Rating", "Local Currency LT|0")</f>
        <v>44669</v>
      </c>
      <c r="N478" s="10">
        <f>_xll.SNL.Clients.Office.Excel.Functions.SPG(A478, "RD_CREDIT_WATCH_OUTLOOK_DATE_GLOBAL", "Issuer Credit Rating", "Local Currency LT|0")</f>
        <v>44669</v>
      </c>
    </row>
    <row r="479" spans="1:14">
      <c r="A479" s="11" t="s">
        <v>483</v>
      </c>
      <c r="B479" s="9" t="str">
        <f>_xll.SNL.Clients.Office.Excel.Functions.SPG(A479, "IQ_SECTOR")</f>
        <v>Financials</v>
      </c>
      <c r="C479" s="9" t="str">
        <f>_xll.SNL.Clients.Office.Excel.Functions.SPG(A479, "IQ_INDUSTRY_GROUP")</f>
        <v>Financial Services</v>
      </c>
      <c r="D479" s="9" t="str">
        <f>_xll.SNL.Clients.Office.Excel.Functions.SPG(A479, "IQ_INDUSTRY")</f>
        <v>Financial Services</v>
      </c>
      <c r="E479" s="9" t="str">
        <f>_xll.SNL.Clients.Office.Excel.Functions.SPG(A479, "IQ_PRIMARY_INDUSTRY")</f>
        <v>Transaction and Payment Processing Services</v>
      </c>
      <c r="F479" s="9" t="str">
        <f>_xll.SNL.Clients.Office.Excel.Functions.SPG(A479, "NAICS_CODE", "Primary")</f>
        <v>522320 - Financial Transactions Processing, Reserve, and Clearinghouse Activities</v>
      </c>
      <c r="G479" s="9" t="str">
        <f>_xll.SNL.Clients.Office.Excel.Functions.SPG(A479, "SP_TOPICTAG")</f>
        <v>Invoice Management Software; Credit Cards; Fintech; Authentication; Data Protection; Cloud Security; Network Security; Payment Facilitator Enablers; Online Payments</v>
      </c>
      <c r="H479" s="5">
        <f>_xll.SNL.Clients.Office.Excel.Functions.SPG(A479, "SP_PCT_SHARES_OWNED_ALL_INSTITUTIONS")</f>
        <v>88.56</v>
      </c>
      <c r="I479" s="9" t="str">
        <f>_xll.SNL.Clients.Office.Excel.Functions.SPG(A479, "RD_CREDIT_RATING_GLOBAL", "Issuer Credit Rating", "Local Currency LT|0")</f>
        <v>AA-</v>
      </c>
      <c r="J479" s="9" t="str">
        <f>_xll.SNL.Clients.Office.Excel.Functions.SPG(A479, "RD_CWOL_GLOBAL", "Issuer Credit Rating", "Local Currency LT|0")</f>
        <v>Stable</v>
      </c>
      <c r="K479" s="9" t="str">
        <f>_xll.SNL.Clients.Office.Excel.Functions.SPG(A479, "RD_RATING_ACTION_GLOBAL", "Issuer Credit Rating", "Local Currency LT|0")</f>
        <v>Upgrade | CreditWatch/Outlook (11/20/2018)</v>
      </c>
      <c r="L479" s="10">
        <f>_xll.SNL.Clients.Office.Excel.Functions.SPG(A479, "RD_LAST_REVIEW_DATE_GLOBAL", "Issuer Credit Rating", "Local Currency LT")</f>
        <v>45450</v>
      </c>
      <c r="M479" s="10">
        <f>_xll.SNL.Clients.Office.Excel.Functions.SPG(A479, "RD_CREDIT_RATING_DATE_GLOBAL", "Issuer Credit Rating", "Local Currency LT|0")</f>
        <v>43424</v>
      </c>
      <c r="N479" s="10">
        <f>_xll.SNL.Clients.Office.Excel.Functions.SPG(A479, "RD_CREDIT_WATCH_OUTLOOK_DATE_GLOBAL", "Issuer Credit Rating", "Local Currency LT|0")</f>
        <v>43424</v>
      </c>
    </row>
    <row r="480" spans="1:14">
      <c r="A480" s="11" t="s">
        <v>484</v>
      </c>
      <c r="B480" s="9" t="str">
        <f>_xll.SNL.Clients.Office.Excel.Functions.SPG(A480, "IQ_SECTOR")</f>
        <v>Utilities</v>
      </c>
      <c r="C480" s="9" t="str">
        <f>_xll.SNL.Clients.Office.Excel.Functions.SPG(A480, "IQ_INDUSTRY_GROUP")</f>
        <v>Utilities</v>
      </c>
      <c r="D480" s="9" t="str">
        <f>_xll.SNL.Clients.Office.Excel.Functions.SPG(A480, "IQ_INDUSTRY")</f>
        <v>Independent Power and Renewable Electricity Producers</v>
      </c>
      <c r="E480" s="9" t="str">
        <f>_xll.SNL.Clients.Office.Excel.Functions.SPG(A480, "IQ_PRIMARY_INDUSTRY")</f>
        <v>Independent Power Producers and Energy Traders</v>
      </c>
      <c r="F480" s="9" t="str">
        <f>_xll.SNL.Clients.Office.Excel.Functions.SPG(A480, "NAICS_CODE", "Primary")</f>
        <v>22111 - Electric Power Generation</v>
      </c>
      <c r="G480" s="9" t="str">
        <f>_xll.SNL.Clients.Office.Excel.Functions.SPG(A480, "SP_TOPICTAG")</f>
        <v>Clean Energy; Energy Management; Energy Storage; Smart Energy; Power Grid; ClimateTech; Utility Scale Solar</v>
      </c>
      <c r="H480" s="5">
        <f>_xll.SNL.Clients.Office.Excel.Functions.SPG(A480, "SP_PCT_SHARES_OWNED_ALL_INSTITUTIONS")</f>
        <v>88.73</v>
      </c>
      <c r="I480" s="9" t="str">
        <f>_xll.SNL.Clients.Office.Excel.Functions.SPG(A480, "RD_CREDIT_RATING_GLOBAL", "Issuer Credit Rating", "Local Currency LT|0")</f>
        <v>BB+</v>
      </c>
      <c r="J480" s="9" t="str">
        <f>_xll.SNL.Clients.Office.Excel.Functions.SPG(A480, "RD_CWOL_GLOBAL", "Issuer Credit Rating", "Local Currency LT|0")</f>
        <v>Stable</v>
      </c>
      <c r="K480" s="9" t="str">
        <f>_xll.SNL.Clients.Office.Excel.Functions.SPG(A480, "RD_RATING_ACTION_GLOBAL", "Issuer Credit Rating", "Local Currency LT|0")</f>
        <v>Upgrade | CreditWatch/Outlook (10/01/2024)</v>
      </c>
      <c r="L480" s="10">
        <f>_xll.SNL.Clients.Office.Excel.Functions.SPG(A480, "RD_LAST_REVIEW_DATE_GLOBAL", "Issuer Credit Rating", "Local Currency LT")</f>
        <v>45566</v>
      </c>
      <c r="M480" s="10">
        <f>_xll.SNL.Clients.Office.Excel.Functions.SPG(A480, "RD_CREDIT_RATING_DATE_GLOBAL", "Issuer Credit Rating", "Local Currency LT|0")</f>
        <v>45566</v>
      </c>
      <c r="N480" s="10">
        <f>_xll.SNL.Clients.Office.Excel.Functions.SPG(A480, "RD_CREDIT_WATCH_OUTLOOK_DATE_GLOBAL", "Issuer Credit Rating", "Local Currency LT|0")</f>
        <v>45566</v>
      </c>
    </row>
    <row r="481" spans="1:14">
      <c r="A481" s="11" t="s">
        <v>485</v>
      </c>
      <c r="B481" s="9" t="str">
        <f>_xll.SNL.Clients.Office.Excel.Functions.SPG(A481, "IQ_SECTOR")</f>
        <v>Materials</v>
      </c>
      <c r="C481" s="9" t="str">
        <f>_xll.SNL.Clients.Office.Excel.Functions.SPG(A481, "IQ_INDUSTRY_GROUP")</f>
        <v>Materials</v>
      </c>
      <c r="D481" s="9" t="str">
        <f>_xll.SNL.Clients.Office.Excel.Functions.SPG(A481, "IQ_INDUSTRY")</f>
        <v>Construction Materials</v>
      </c>
      <c r="E481" s="9" t="str">
        <f>_xll.SNL.Clients.Office.Excel.Functions.SPG(A481, "IQ_PRIMARY_INDUSTRY")</f>
        <v>Construction Materials</v>
      </c>
      <c r="F481" s="9" t="str">
        <f>_xll.SNL.Clients.Office.Excel.Functions.SPG(A481, "NAICS_CODE", "Primary")</f>
        <v>212319 - Other Crushed and Broken Stone Mining and Quarrying</v>
      </c>
      <c r="G481" s="9" t="str">
        <f>_xll.SNL.Clients.Office.Excel.Functions.SPG(A481, "SP_TOPICTAG")</f>
        <v/>
      </c>
      <c r="H481" s="5">
        <f>_xll.SNL.Clients.Office.Excel.Functions.SPG(A481, "SP_PCT_SHARES_OWNED_ALL_INSTITUTIONS")</f>
        <v>93.27</v>
      </c>
      <c r="I481" s="9" t="str">
        <f>_xll.SNL.Clients.Office.Excel.Functions.SPG(A481, "RD_CREDIT_RATING_GLOBAL", "Issuer Credit Rating", "Local Currency LT|0")</f>
        <v>BBB+</v>
      </c>
      <c r="J481" s="9" t="str">
        <f>_xll.SNL.Clients.Office.Excel.Functions.SPG(A481, "RD_CWOL_GLOBAL", "Issuer Credit Rating", "Local Currency LT|0")</f>
        <v>Stable</v>
      </c>
      <c r="K481" s="9" t="str">
        <f>_xll.SNL.Clients.Office.Excel.Functions.SPG(A481, "RD_RATING_ACTION_GLOBAL", "Issuer Credit Rating", "Local Currency LT|0")</f>
        <v>Upgrade | CreditWatch/Outlook (02/28/2020)</v>
      </c>
      <c r="L481" s="10">
        <f>_xll.SNL.Clients.Office.Excel.Functions.SPG(A481, "RD_LAST_REVIEW_DATE_GLOBAL", "Issuer Credit Rating", "Local Currency LT")</f>
        <v>45365</v>
      </c>
      <c r="M481" s="10">
        <f>_xll.SNL.Clients.Office.Excel.Functions.SPG(A481, "RD_CREDIT_RATING_DATE_GLOBAL", "Issuer Credit Rating", "Local Currency LT|0")</f>
        <v>43889</v>
      </c>
      <c r="N481" s="10">
        <f>_xll.SNL.Clients.Office.Excel.Functions.SPG(A481, "RD_CREDIT_WATCH_OUTLOOK_DATE_GLOBAL", "Issuer Credit Rating", "Local Currency LT|0")</f>
        <v>43889</v>
      </c>
    </row>
    <row r="482" spans="1:14">
      <c r="A482" s="11" t="s">
        <v>486</v>
      </c>
      <c r="B482" s="9" t="str">
        <f>_xll.SNL.Clients.Office.Excel.Functions.SPG(A482, "IQ_SECTOR")</f>
        <v>Financials</v>
      </c>
      <c r="C482" s="9" t="str">
        <f>_xll.SNL.Clients.Office.Excel.Functions.SPG(A482, "IQ_INDUSTRY_GROUP")</f>
        <v>Insurance</v>
      </c>
      <c r="D482" s="9" t="str">
        <f>_xll.SNL.Clients.Office.Excel.Functions.SPG(A482, "IQ_INDUSTRY")</f>
        <v>Insurance</v>
      </c>
      <c r="E482" s="9" t="str">
        <f>_xll.SNL.Clients.Office.Excel.Functions.SPG(A482, "IQ_PRIMARY_INDUSTRY")</f>
        <v>Property and Casualty Insurance</v>
      </c>
      <c r="F482" s="9" t="str">
        <f>_xll.SNL.Clients.Office.Excel.Functions.SPG(A482, "NAICS_CODE", "Primary")</f>
        <v>524126 - Direct Property and Casualty Insurance Carriers</v>
      </c>
      <c r="G482" s="9" t="str">
        <f>_xll.SNL.Clients.Office.Excel.Functions.SPG(A482, "SP_TOPICTAG")</f>
        <v>Employee Benefits</v>
      </c>
      <c r="H482" s="5">
        <f>_xll.SNL.Clients.Office.Excel.Functions.SPG(A482, "SP_PCT_SHARES_OWNED_ALL_INSTITUTIONS")</f>
        <v>69.290000000000006</v>
      </c>
      <c r="I482" s="9" t="str">
        <f>_xll.SNL.Clients.Office.Excel.Functions.SPG(A482, "RD_CREDIT_RATING_GLOBAL", "Issuer Credit Rating", "Local Currency LT|0")</f>
        <v>BBB+</v>
      </c>
      <c r="J482" s="9" t="str">
        <f>_xll.SNL.Clients.Office.Excel.Functions.SPG(A482, "RD_CWOL_GLOBAL", "Issuer Credit Rating", "Local Currency LT|0")</f>
        <v>Positive</v>
      </c>
      <c r="K482" s="9" t="str">
        <f>_xll.SNL.Clients.Office.Excel.Functions.SPG(A482, "RD_RATING_ACTION_GLOBAL", "Issuer Credit Rating", "Local Currency LT|0")</f>
        <v>CreditWatch/Outlook (02/23/2024)</v>
      </c>
      <c r="L482" s="10">
        <f>_xll.SNL.Clients.Office.Excel.Functions.SPG(A482, "RD_LAST_REVIEW_DATE_GLOBAL", "Issuer Credit Rating", "Local Currency LT")</f>
        <v>45345</v>
      </c>
      <c r="M482" s="10">
        <f>_xll.SNL.Clients.Office.Excel.Functions.SPG(A482, "RD_CREDIT_RATING_DATE_GLOBAL", "Issuer Credit Rating", "Local Currency LT|0")</f>
        <v>36293</v>
      </c>
      <c r="N482" s="10">
        <f>_xll.SNL.Clients.Office.Excel.Functions.SPG(A482, "RD_CREDIT_WATCH_OUTLOOK_DATE_GLOBAL", "Issuer Credit Rating", "Local Currency LT|0")</f>
        <v>45345</v>
      </c>
    </row>
    <row r="483" spans="1:14">
      <c r="A483" s="11" t="s">
        <v>487</v>
      </c>
      <c r="B483" s="9" t="str">
        <f>_xll.SNL.Clients.Office.Excel.Functions.SPG(A483, "IQ_SECTOR")</f>
        <v>Industrials</v>
      </c>
      <c r="C483" s="9" t="str">
        <f>_xll.SNL.Clients.Office.Excel.Functions.SPG(A483, "IQ_INDUSTRY_GROUP")</f>
        <v>Capital Goods</v>
      </c>
      <c r="D483" s="9" t="str">
        <f>_xll.SNL.Clients.Office.Excel.Functions.SPG(A483, "IQ_INDUSTRY")</f>
        <v>Trading Companies and Distributors</v>
      </c>
      <c r="E483" s="9" t="str">
        <f>_xll.SNL.Clients.Office.Excel.Functions.SPG(A483, "IQ_PRIMARY_INDUSTRY")</f>
        <v>Trading Companies and Distributors</v>
      </c>
      <c r="F483" s="9" t="str">
        <f>_xll.SNL.Clients.Office.Excel.Functions.SPG(A483, "NAICS_CODE", "Primary")</f>
        <v>423 - Merchant Wholesalers, Durable Goods</v>
      </c>
      <c r="G483" s="9" t="str">
        <f>_xll.SNL.Clients.Office.Excel.Functions.SPG(A483, "SP_TOPICTAG")</f>
        <v>Freight Service; Courier Service; Process Automation; Storage Management</v>
      </c>
      <c r="H483" s="5">
        <f>_xll.SNL.Clients.Office.Excel.Functions.SPG(A483, "SP_PCT_SHARES_OWNED_ALL_INSTITUTIONS")</f>
        <v>73.72</v>
      </c>
      <c r="I483" s="9" t="str">
        <f>_xll.SNL.Clients.Office.Excel.Functions.SPG(A483, "RD_CREDIT_RATING_GLOBAL", "Issuer Credit Rating", "Local Currency LT|0")</f>
        <v>A+</v>
      </c>
      <c r="J483" s="9" t="str">
        <f>_xll.SNL.Clients.Office.Excel.Functions.SPG(A483, "RD_CWOL_GLOBAL", "Issuer Credit Rating", "Local Currency LT|0")</f>
        <v>Stable</v>
      </c>
      <c r="K483" s="9" t="str">
        <f>_xll.SNL.Clients.Office.Excel.Functions.SPG(A483, "RD_RATING_ACTION_GLOBAL", "Issuer Credit Rating", "Local Currency LT|0")</f>
        <v>Downgrade | CreditWatch/Outlook (04/25/2017)</v>
      </c>
      <c r="L483" s="10">
        <f>_xll.SNL.Clients.Office.Excel.Functions.SPG(A483, "RD_LAST_REVIEW_DATE_GLOBAL", "Issuer Credit Rating", "Local Currency LT")</f>
        <v>45383</v>
      </c>
      <c r="M483" s="10">
        <f>_xll.SNL.Clients.Office.Excel.Functions.SPG(A483, "RD_CREDIT_RATING_DATE_GLOBAL", "Issuer Credit Rating", "Local Currency LT|0")</f>
        <v>42850</v>
      </c>
      <c r="N483" s="10">
        <f>_xll.SNL.Clients.Office.Excel.Functions.SPG(A483, "RD_CREDIT_WATCH_OUTLOOK_DATE_GLOBAL", "Issuer Credit Rating", "Local Currency LT|0")</f>
        <v>42850</v>
      </c>
    </row>
    <row r="484" spans="1:14">
      <c r="A484" s="11" t="s">
        <v>488</v>
      </c>
      <c r="B484" s="9" t="str">
        <f>_xll.SNL.Clients.Office.Excel.Functions.SPG(A484, "IQ_SECTOR")</f>
        <v>Consumer Staples</v>
      </c>
      <c r="C484" s="9" t="str">
        <f>_xll.SNL.Clients.Office.Excel.Functions.SPG(A484, "IQ_INDUSTRY_GROUP")</f>
        <v>Consumer Staples Distribution and Retail</v>
      </c>
      <c r="D484" s="9" t="str">
        <f>_xll.SNL.Clients.Office.Excel.Functions.SPG(A484, "IQ_INDUSTRY")</f>
        <v>Consumer Staples Distribution and Retail</v>
      </c>
      <c r="E484" s="9" t="str">
        <f>_xll.SNL.Clients.Office.Excel.Functions.SPG(A484, "IQ_PRIMARY_INDUSTRY")</f>
        <v>Drug Retail</v>
      </c>
      <c r="F484" s="9" t="str">
        <f>_xll.SNL.Clients.Office.Excel.Functions.SPG(A484, "NAICS_CODE", "Primary")</f>
        <v>456110 - Pharmacies and Drug Retailers</v>
      </c>
      <c r="G484" s="9" t="str">
        <f>_xll.SNL.Clients.Office.Excel.Functions.SPG(A484, "SP_TOPICTAG")</f>
        <v>Health Diagnostics; MHealth; Chronic Diseases; Vaccines</v>
      </c>
      <c r="H484" s="5">
        <f>_xll.SNL.Clients.Office.Excel.Functions.SPG(A484, "SP_PCT_SHARES_OWNED_ALL_INSTITUTIONS")</f>
        <v>62.13</v>
      </c>
      <c r="I484" s="9" t="str">
        <f>_xll.SNL.Clients.Office.Excel.Functions.SPG(A484, "RD_CREDIT_RATING_GLOBAL", "Issuer Credit Rating", "Local Currency LT|0")</f>
        <v>BB-</v>
      </c>
      <c r="J484" s="9" t="str">
        <f>_xll.SNL.Clients.Office.Excel.Functions.SPG(A484, "RD_CWOL_GLOBAL", "Issuer Credit Rating", "Local Currency LT|0")</f>
        <v>Stable</v>
      </c>
      <c r="K484" s="9" t="str">
        <f>_xll.SNL.Clients.Office.Excel.Functions.SPG(A484, "RD_RATING_ACTION_GLOBAL", "Issuer Credit Rating", "Local Currency LT|0")</f>
        <v>Downgrade | CreditWatch/Outlook (12/31/2024)</v>
      </c>
      <c r="L484" s="10">
        <f>_xll.SNL.Clients.Office.Excel.Functions.SPG(A484, "RD_LAST_REVIEW_DATE_GLOBAL", "Issuer Credit Rating", "Local Currency LT")</f>
        <v>45657</v>
      </c>
      <c r="M484" s="10">
        <f>_xll.SNL.Clients.Office.Excel.Functions.SPG(A484, "RD_CREDIT_RATING_DATE_GLOBAL", "Issuer Credit Rating", "Local Currency LT|0")</f>
        <v>45657</v>
      </c>
      <c r="N484" s="10">
        <f>_xll.SNL.Clients.Office.Excel.Functions.SPG(A484, "RD_CREDIT_WATCH_OUTLOOK_DATE_GLOBAL", "Issuer Credit Rating", "Local Currency LT|0")</f>
        <v>45657</v>
      </c>
    </row>
    <row r="485" spans="1:14">
      <c r="A485" s="11" t="s">
        <v>489</v>
      </c>
      <c r="B485" s="9" t="str">
        <f>_xll.SNL.Clients.Office.Excel.Functions.SPG(A485, "IQ_SECTOR")</f>
        <v>Consumer Staples</v>
      </c>
      <c r="C485" s="9" t="str">
        <f>_xll.SNL.Clients.Office.Excel.Functions.SPG(A485, "IQ_INDUSTRY_GROUP")</f>
        <v>Consumer Staples Distribution and Retail</v>
      </c>
      <c r="D485" s="9" t="str">
        <f>_xll.SNL.Clients.Office.Excel.Functions.SPG(A485, "IQ_INDUSTRY")</f>
        <v>Consumer Staples Distribution and Retail</v>
      </c>
      <c r="E485" s="9" t="str">
        <f>_xll.SNL.Clients.Office.Excel.Functions.SPG(A485, "IQ_PRIMARY_INDUSTRY")</f>
        <v>Consumer Staples Merchandise Retail</v>
      </c>
      <c r="F485" s="9" t="str">
        <f>_xll.SNL.Clients.Office.Excel.Functions.SPG(A485, "NAICS_CODE", "Primary")</f>
        <v>45521 - Warehouse Clubs, Supercenters, and Other General Merchandise Retailers</v>
      </c>
      <c r="G485" s="9" t="str">
        <f>_xll.SNL.Clients.Office.Excel.Functions.SPG(A485, "SP_TOPICTAG")</f>
        <v>Fast-Moving Consumer Goods; Food Delivery; Home Improvement; Customer Relationship Management; Online Grocery; Video Games</v>
      </c>
      <c r="H485" s="5">
        <f>_xll.SNL.Clients.Office.Excel.Functions.SPG(A485, "SP_PCT_SHARES_OWNED_ALL_INSTITUTIONS")</f>
        <v>35.39</v>
      </c>
      <c r="I485" s="9" t="str">
        <f>_xll.SNL.Clients.Office.Excel.Functions.SPG(A485, "RD_CREDIT_RATING_GLOBAL", "Issuer Credit Rating", "Local Currency LT|0")</f>
        <v>AA</v>
      </c>
      <c r="J485" s="9" t="str">
        <f>_xll.SNL.Clients.Office.Excel.Functions.SPG(A485, "RD_CWOL_GLOBAL", "Issuer Credit Rating", "Local Currency LT|0")</f>
        <v>Stable</v>
      </c>
      <c r="K485" s="9" t="str">
        <f>_xll.SNL.Clients.Office.Excel.Functions.SPG(A485, "RD_RATING_ACTION_GLOBAL", "Issuer Credit Rating", "Local Currency LT|0")</f>
        <v>CreditWatch/Outlook (06/10/2019)</v>
      </c>
      <c r="L485" s="10">
        <f>_xll.SNL.Clients.Office.Excel.Functions.SPG(A485, "RD_LAST_REVIEW_DATE_GLOBAL", "Issuer Credit Rating", "Local Currency LT")</f>
        <v>45432</v>
      </c>
      <c r="M485" s="10">
        <f>_xll.SNL.Clients.Office.Excel.Functions.SPG(A485, "RD_CREDIT_RATING_DATE_GLOBAL", "Issuer Credit Rating", "Local Currency LT|0")</f>
        <v>30522</v>
      </c>
      <c r="N485" s="10">
        <f>_xll.SNL.Clients.Office.Excel.Functions.SPG(A485, "RD_CREDIT_WATCH_OUTLOOK_DATE_GLOBAL", "Issuer Credit Rating", "Local Currency LT|0")</f>
        <v>43626</v>
      </c>
    </row>
    <row r="486" spans="1:14">
      <c r="A486" s="11" t="s">
        <v>490</v>
      </c>
      <c r="B486" s="9" t="str">
        <f>_xll.SNL.Clients.Office.Excel.Functions.SPG(A486, "IQ_SECTOR")</f>
        <v>Communication Services</v>
      </c>
      <c r="C486" s="9" t="str">
        <f>_xll.SNL.Clients.Office.Excel.Functions.SPG(A486, "IQ_INDUSTRY_GROUP")</f>
        <v>Media and Entertainment</v>
      </c>
      <c r="D486" s="9" t="str">
        <f>_xll.SNL.Clients.Office.Excel.Functions.SPG(A486, "IQ_INDUSTRY")</f>
        <v>Entertainment</v>
      </c>
      <c r="E486" s="9" t="str">
        <f>_xll.SNL.Clients.Office.Excel.Functions.SPG(A486, "IQ_PRIMARY_INDUSTRY")</f>
        <v>Movies and Entertainment</v>
      </c>
      <c r="F486" s="9" t="str">
        <f>_xll.SNL.Clients.Office.Excel.Functions.SPG(A486, "NAICS_CODE", "Primary")</f>
        <v>516120 - Television Broadcasting Stations</v>
      </c>
      <c r="G486" s="9" t="str">
        <f>_xll.SNL.Clients.Office.Excel.Functions.SPG(A486, "SP_TOPICTAG")</f>
        <v>Entertainment Systems; Lifestyle; Video Streaming; Animation/av Workstations; Streaming Media; Content Creation; Video Games</v>
      </c>
      <c r="H486" s="5">
        <f>_xll.SNL.Clients.Office.Excel.Functions.SPG(A486, "SP_PCT_SHARES_OWNED_ALL_INSTITUTIONS")</f>
        <v>62.33</v>
      </c>
      <c r="I486" s="9" t="str">
        <f>_xll.SNL.Clients.Office.Excel.Functions.SPG(A486, "RD_CREDIT_RATING_GLOBAL", "Issuer Credit Rating", "Local Currency LT|0")</f>
        <v>BBB-</v>
      </c>
      <c r="J486" s="9" t="str">
        <f>_xll.SNL.Clients.Office.Excel.Functions.SPG(A486, "RD_CWOL_GLOBAL", "Issuer Credit Rating", "Local Currency LT|0")</f>
        <v>Negative</v>
      </c>
      <c r="K486" s="9" t="str">
        <f>_xll.SNL.Clients.Office.Excel.Functions.SPG(A486, "RD_RATING_ACTION_GLOBAL", "Issuer Credit Rating", "Local Currency LT|0")</f>
        <v>CreditWatch/Outlook (08/16/2024)</v>
      </c>
      <c r="L486" s="10">
        <f>_xll.SNL.Clients.Office.Excel.Functions.SPG(A486, "RD_LAST_REVIEW_DATE_GLOBAL", "Issuer Credit Rating", "Local Currency LT")</f>
        <v>45520</v>
      </c>
      <c r="M486" s="10">
        <f>_xll.SNL.Clients.Office.Excel.Functions.SPG(A486, "RD_CREDIT_RATING_DATE_GLOBAL", "Issuer Credit Rating", "Local Currency LT|0")</f>
        <v>42311</v>
      </c>
      <c r="N486" s="10">
        <f>_xll.SNL.Clients.Office.Excel.Functions.SPG(A486, "RD_CREDIT_WATCH_OUTLOOK_DATE_GLOBAL", "Issuer Credit Rating", "Local Currency LT|0")</f>
        <v>45520</v>
      </c>
    </row>
    <row r="487" spans="1:14">
      <c r="A487" s="11" t="s">
        <v>491</v>
      </c>
      <c r="B487" s="9" t="str">
        <f>_xll.SNL.Clients.Office.Excel.Functions.SPG(A487, "IQ_SECTOR")</f>
        <v>Industrials</v>
      </c>
      <c r="C487" s="9" t="str">
        <f>_xll.SNL.Clients.Office.Excel.Functions.SPG(A487, "IQ_INDUSTRY_GROUP")</f>
        <v>Commercial and Professional Services</v>
      </c>
      <c r="D487" s="9" t="str">
        <f>_xll.SNL.Clients.Office.Excel.Functions.SPG(A487, "IQ_INDUSTRY")</f>
        <v>Commercial Services and Supplies</v>
      </c>
      <c r="E487" s="9" t="str">
        <f>_xll.SNL.Clients.Office.Excel.Functions.SPG(A487, "IQ_PRIMARY_INDUSTRY")</f>
        <v>Environmental and Facilities Services</v>
      </c>
      <c r="F487" s="9" t="str">
        <f>_xll.SNL.Clients.Office.Excel.Functions.SPG(A487, "NAICS_CODE", "Primary")</f>
        <v>56221 - Waste Treatment and Disposal</v>
      </c>
      <c r="G487" s="9" t="str">
        <f>_xll.SNL.Clients.Office.Excel.Functions.SPG(A487, "SP_TOPICTAG")</f>
        <v>Environmental Consulting; Disposal and Recycling; CleanTech; Pollution Control; Biofuel; Biomass Energy</v>
      </c>
      <c r="H487" s="5">
        <f>_xll.SNL.Clients.Office.Excel.Functions.SPG(A487, "SP_PCT_SHARES_OWNED_ALL_INSTITUTIONS")</f>
        <v>82.51</v>
      </c>
      <c r="I487" s="9" t="str">
        <f>_xll.SNL.Clients.Office.Excel.Functions.SPG(A487, "RD_CREDIT_RATING_GLOBAL", "Issuer Credit Rating", "Local Currency LT|0")</f>
        <v>A-</v>
      </c>
      <c r="J487" s="9" t="str">
        <f>_xll.SNL.Clients.Office.Excel.Functions.SPG(A487, "RD_CWOL_GLOBAL", "Issuer Credit Rating", "Local Currency LT|0")</f>
        <v>Negative</v>
      </c>
      <c r="K487" s="9" t="str">
        <f>_xll.SNL.Clients.Office.Excel.Functions.SPG(A487, "RD_RATING_ACTION_GLOBAL", "Issuer Credit Rating", "Local Currency LT|0")</f>
        <v>CreditWatch/Outlook (06/04/2024)</v>
      </c>
      <c r="L487" s="10">
        <f>_xll.SNL.Clients.Office.Excel.Functions.SPG(A487, "RD_LAST_REVIEW_DATE_GLOBAL", "Issuer Credit Rating", "Local Currency LT")</f>
        <v>45464</v>
      </c>
      <c r="M487" s="10">
        <f>_xll.SNL.Clients.Office.Excel.Functions.SPG(A487, "RD_CREDIT_RATING_DATE_GLOBAL", "Issuer Credit Rating", "Local Currency LT|0")</f>
        <v>41620</v>
      </c>
      <c r="N487" s="10">
        <f>_xll.SNL.Clients.Office.Excel.Functions.SPG(A487, "RD_CREDIT_WATCH_OUTLOOK_DATE_GLOBAL", "Issuer Credit Rating", "Local Currency LT|0")</f>
        <v>45447</v>
      </c>
    </row>
    <row r="488" spans="1:14">
      <c r="A488" s="11" t="s">
        <v>492</v>
      </c>
      <c r="B488" s="9" t="str">
        <f>_xll.SNL.Clients.Office.Excel.Functions.SPG(A488, "IQ_SECTOR")</f>
        <v>Health Care</v>
      </c>
      <c r="C488" s="9" t="str">
        <f>_xll.SNL.Clients.Office.Excel.Functions.SPG(A488, "IQ_INDUSTRY_GROUP")</f>
        <v>Pharmaceuticals, Biotechnology and Life Sciences</v>
      </c>
      <c r="D488" s="9" t="str">
        <f>_xll.SNL.Clients.Office.Excel.Functions.SPG(A488, "IQ_INDUSTRY")</f>
        <v>Life Sciences Tools and Services</v>
      </c>
      <c r="E488" s="9" t="str">
        <f>_xll.SNL.Clients.Office.Excel.Functions.SPG(A488, "IQ_PRIMARY_INDUSTRY")</f>
        <v>Life Sciences Tools and Services</v>
      </c>
      <c r="F488" s="9" t="str">
        <f>_xll.SNL.Clients.Office.Excel.Functions.SPG(A488, "NAICS_CODE", "Primary")</f>
        <v>334516 - Analytical Laboratory Instrument Manufacturing</v>
      </c>
      <c r="G488" s="9" t="str">
        <f>_xll.SNL.Clients.Office.Excel.Functions.SPG(A488, "SP_TOPICTAG")</f>
        <v>Software Development; Environmental Consulting; Health Diagnostics; Genetics; Process Automation; Artificial Intelligence</v>
      </c>
      <c r="H488" s="5">
        <f>_xll.SNL.Clients.Office.Excel.Functions.SPG(A488, "SP_PCT_SHARES_OWNED_ALL_INSTITUTIONS")</f>
        <v>96.64</v>
      </c>
      <c r="I488" s="9" t="str">
        <f>_xll.SNL.Clients.Office.Excel.Functions.SPG(A488, "RD_CREDIT_RATING_GLOBAL", "Issuer Credit Rating", "Local Currency LT|0")</f>
        <v/>
      </c>
      <c r="J488" s="9" t="str">
        <f>_xll.SNL.Clients.Office.Excel.Functions.SPG(A488, "RD_CWOL_GLOBAL", "Issuer Credit Rating", "Local Currency LT|0")</f>
        <v/>
      </c>
      <c r="K488" s="9" t="str">
        <f>_xll.SNL.Clients.Office.Excel.Functions.SPG(A488, "RD_RATING_ACTION_GLOBAL", "Issuer Credit Rating", "Local Currency LT|0")</f>
        <v/>
      </c>
      <c r="L488" s="10" t="str">
        <f>_xll.SNL.Clients.Office.Excel.Functions.SPG(A488, "RD_LAST_REVIEW_DATE_GLOBAL", "Issuer Credit Rating", "Local Currency LT")</f>
        <v/>
      </c>
      <c r="M488" s="10" t="str">
        <f>_xll.SNL.Clients.Office.Excel.Functions.SPG(A488, "RD_CREDIT_RATING_DATE_GLOBAL", "Issuer Credit Rating", "Local Currency LT|0")</f>
        <v/>
      </c>
      <c r="N488" s="10" t="str">
        <f>_xll.SNL.Clients.Office.Excel.Functions.SPG(A488, "RD_CREDIT_WATCH_OUTLOOK_DATE_GLOBAL", "Issuer Credit Rating", "Local Currency LT|0")</f>
        <v/>
      </c>
    </row>
    <row r="489" spans="1:14">
      <c r="A489" s="11" t="s">
        <v>493</v>
      </c>
      <c r="B489" s="9" t="str">
        <f>_xll.SNL.Clients.Office.Excel.Functions.SPG(A489, "IQ_SECTOR")</f>
        <v>Utilities</v>
      </c>
      <c r="C489" s="9" t="str">
        <f>_xll.SNL.Clients.Office.Excel.Functions.SPG(A489, "IQ_INDUSTRY_GROUP")</f>
        <v>Utilities</v>
      </c>
      <c r="D489" s="9" t="str">
        <f>_xll.SNL.Clients.Office.Excel.Functions.SPG(A489, "IQ_INDUSTRY")</f>
        <v>Multi-Utilities</v>
      </c>
      <c r="E489" s="9" t="str">
        <f>_xll.SNL.Clients.Office.Excel.Functions.SPG(A489, "IQ_PRIMARY_INDUSTRY")</f>
        <v>Multi-Utilities</v>
      </c>
      <c r="F489" s="9" t="str">
        <f>_xll.SNL.Clients.Office.Excel.Functions.SPG(A489, "NAICS_CODE", "Primary")</f>
        <v>2211 - Electric Power Generation, Transmission and Distribution</v>
      </c>
      <c r="G489" s="9" t="str">
        <f>_xll.SNL.Clients.Office.Excel.Functions.SPG(A489, "SP_TOPICTAG")</f>
        <v>Clean Energy; Energy Efficiency; Energy Management; Energy Storage; CleanTech; Power Grid; Utility Scale Solar; Onshore and Offshore Wind</v>
      </c>
      <c r="H489" s="5">
        <f>_xll.SNL.Clients.Office.Excel.Functions.SPG(A489, "SP_PCT_SHARES_OWNED_ALL_INSTITUTIONS")</f>
        <v>80.62</v>
      </c>
      <c r="I489" s="9" t="str">
        <f>_xll.SNL.Clients.Office.Excel.Functions.SPG(A489, "RD_CREDIT_RATING_GLOBAL", "Issuer Credit Rating", "Local Currency LT|0")</f>
        <v>A-</v>
      </c>
      <c r="J489" s="9" t="str">
        <f>_xll.SNL.Clients.Office.Excel.Functions.SPG(A489, "RD_CWOL_GLOBAL", "Issuer Credit Rating", "Local Currency LT|0")</f>
        <v>Stable</v>
      </c>
      <c r="K489" s="9" t="str">
        <f>_xll.SNL.Clients.Office.Excel.Functions.SPG(A489, "RD_RATING_ACTION_GLOBAL", "Issuer Credit Rating", "Local Currency LT|0")</f>
        <v>CreditWatch/Outlook (11/21/2023)</v>
      </c>
      <c r="L489" s="10">
        <f>_xll.SNL.Clients.Office.Excel.Functions.SPG(A489, "RD_LAST_REVIEW_DATE_GLOBAL", "Issuer Credit Rating", "Local Currency LT")</f>
        <v>45531</v>
      </c>
      <c r="M489" s="10">
        <f>_xll.SNL.Clients.Office.Excel.Functions.SPG(A489, "RD_CREDIT_RATING_DATE_GLOBAL", "Issuer Credit Rating", "Local Currency LT|0")</f>
        <v>40721</v>
      </c>
      <c r="N489" s="10">
        <f>_xll.SNL.Clients.Office.Excel.Functions.SPG(A489, "RD_CREDIT_WATCH_OUTLOOK_DATE_GLOBAL", "Issuer Credit Rating", "Local Currency LT|0")</f>
        <v>45251</v>
      </c>
    </row>
    <row r="490" spans="1:14">
      <c r="A490" s="11" t="s">
        <v>494</v>
      </c>
      <c r="B490" s="9" t="str">
        <f>_xll.SNL.Clients.Office.Excel.Functions.SPG(A490, "IQ_SECTOR")</f>
        <v>Financials</v>
      </c>
      <c r="C490" s="9" t="str">
        <f>_xll.SNL.Clients.Office.Excel.Functions.SPG(A490, "IQ_INDUSTRY_GROUP")</f>
        <v>Banks</v>
      </c>
      <c r="D490" s="9" t="str">
        <f>_xll.SNL.Clients.Office.Excel.Functions.SPG(A490, "IQ_INDUSTRY")</f>
        <v>Banks</v>
      </c>
      <c r="E490" s="9" t="str">
        <f>_xll.SNL.Clients.Office.Excel.Functions.SPG(A490, "IQ_PRIMARY_INDUSTRY")</f>
        <v>Diversified Banks</v>
      </c>
      <c r="F490" s="9" t="str">
        <f>_xll.SNL.Clients.Office.Excel.Functions.SPG(A490, "NAICS_CODE", "Primary")</f>
        <v>522110 - Commercial Banking</v>
      </c>
      <c r="G490" s="9" t="str">
        <f>_xll.SNL.Clients.Office.Excel.Functions.SPG(A490, "SP_TOPICTAG")</f>
        <v>Consumer Lending; Digital Brokerage; Utility Scale Solar</v>
      </c>
      <c r="H490" s="5">
        <f>_xll.SNL.Clients.Office.Excel.Functions.SPG(A490, "SP_PCT_SHARES_OWNED_ALL_INSTITUTIONS")</f>
        <v>77.650000000000006</v>
      </c>
      <c r="I490" s="9" t="str">
        <f>_xll.SNL.Clients.Office.Excel.Functions.SPG(A490, "RD_CREDIT_RATING_GLOBAL", "Issuer Credit Rating", "Local Currency LT|0")</f>
        <v>BBB+</v>
      </c>
      <c r="J490" s="9" t="str">
        <f>_xll.SNL.Clients.Office.Excel.Functions.SPG(A490, "RD_CWOL_GLOBAL", "Issuer Credit Rating", "Local Currency LT|0")</f>
        <v>Stable</v>
      </c>
      <c r="K490" s="9" t="str">
        <f>_xll.SNL.Clients.Office.Excel.Functions.SPG(A490, "RD_RATING_ACTION_GLOBAL", "Issuer Credit Rating", "Local Currency LT|0")</f>
        <v>Downgrade | CreditWatch/Outlook (07/22/2020)</v>
      </c>
      <c r="L490" s="10">
        <f>_xll.SNL.Clients.Office.Excel.Functions.SPG(A490, "RD_LAST_REVIEW_DATE_GLOBAL", "Issuer Credit Rating", "Local Currency LT")</f>
        <v>45560</v>
      </c>
      <c r="M490" s="10">
        <f>_xll.SNL.Clients.Office.Excel.Functions.SPG(A490, "RD_CREDIT_RATING_DATE_GLOBAL", "Issuer Credit Rating", "Local Currency LT|0")</f>
        <v>44034</v>
      </c>
      <c r="N490" s="10">
        <f>_xll.SNL.Clients.Office.Excel.Functions.SPG(A490, "RD_CREDIT_WATCH_OUTLOOK_DATE_GLOBAL", "Issuer Credit Rating", "Local Currency LT|0")</f>
        <v>44034</v>
      </c>
    </row>
    <row r="491" spans="1:14">
      <c r="A491" s="11" t="s">
        <v>495</v>
      </c>
      <c r="B491" s="9" t="str">
        <f>_xll.SNL.Clients.Office.Excel.Functions.SPG(A491, "IQ_SECTOR")</f>
        <v>Real Estate</v>
      </c>
      <c r="C491" s="9" t="str">
        <f>_xll.SNL.Clients.Office.Excel.Functions.SPG(A491, "IQ_INDUSTRY_GROUP")</f>
        <v>Equity Real Estate Investment Trusts (REITs)</v>
      </c>
      <c r="D491" s="9" t="str">
        <f>_xll.SNL.Clients.Office.Excel.Functions.SPG(A491, "IQ_INDUSTRY")</f>
        <v>Health Care REITs</v>
      </c>
      <c r="E491" s="9" t="str">
        <f>_xll.SNL.Clients.Office.Excel.Functions.SPG(A491, "IQ_PRIMARY_INDUSTRY")</f>
        <v>Health Care REITs</v>
      </c>
      <c r="F491" s="9" t="str">
        <f>_xll.SNL.Clients.Office.Excel.Functions.SPG(A491, "NAICS_CODE", "Primary")</f>
        <v>531110 - Lessors of Residential Buildings and Dwellings</v>
      </c>
      <c r="G491" s="9" t="str">
        <f>_xll.SNL.Clients.Office.Excel.Functions.SPG(A491, "SP_TOPICTAG")</f>
        <v/>
      </c>
      <c r="H491" s="5">
        <f>_xll.SNL.Clients.Office.Excel.Functions.SPG(A491, "SP_PCT_SHARES_OWNED_ALL_INSTITUTIONS")</f>
        <v>93.75</v>
      </c>
      <c r="I491" s="9" t="str">
        <f>_xll.SNL.Clients.Office.Excel.Functions.SPG(A491, "RD_CREDIT_RATING_GLOBAL", "Issuer Credit Rating", "Local Currency LT|0")</f>
        <v>BBB+</v>
      </c>
      <c r="J491" s="9" t="str">
        <f>_xll.SNL.Clients.Office.Excel.Functions.SPG(A491, "RD_CWOL_GLOBAL", "Issuer Credit Rating", "Local Currency LT|0")</f>
        <v>Positive</v>
      </c>
      <c r="K491" s="9" t="str">
        <f>_xll.SNL.Clients.Office.Excel.Functions.SPG(A491, "RD_RATING_ACTION_GLOBAL", "Issuer Credit Rating", "Local Currency LT|0")</f>
        <v>CreditWatch/Outlook (05/22/2024)</v>
      </c>
      <c r="L491" s="10">
        <f>_xll.SNL.Clients.Office.Excel.Functions.SPG(A491, "RD_LAST_REVIEW_DATE_GLOBAL", "Issuer Credit Rating", "Local Currency LT")</f>
        <v>45435</v>
      </c>
      <c r="M491" s="10">
        <f>_xll.SNL.Clients.Office.Excel.Functions.SPG(A491, "RD_CREDIT_RATING_DATE_GLOBAL", "Issuer Credit Rating", "Local Currency LT|0")</f>
        <v>42676</v>
      </c>
      <c r="N491" s="10">
        <f>_xll.SNL.Clients.Office.Excel.Functions.SPG(A491, "RD_CREDIT_WATCH_OUTLOOK_DATE_GLOBAL", "Issuer Credit Rating", "Local Currency LT|0")</f>
        <v>45434</v>
      </c>
    </row>
    <row r="492" spans="1:14">
      <c r="A492" s="11" t="s">
        <v>496</v>
      </c>
      <c r="B492" s="9" t="str">
        <f>_xll.SNL.Clients.Office.Excel.Functions.SPG(A492, "IQ_SECTOR")</f>
        <v>Health Care</v>
      </c>
      <c r="C492" s="9" t="str">
        <f>_xll.SNL.Clients.Office.Excel.Functions.SPG(A492, "IQ_INDUSTRY_GROUP")</f>
        <v>Pharmaceuticals, Biotechnology and Life Sciences</v>
      </c>
      <c r="D492" s="9" t="str">
        <f>_xll.SNL.Clients.Office.Excel.Functions.SPG(A492, "IQ_INDUSTRY")</f>
        <v>Life Sciences Tools and Services</v>
      </c>
      <c r="E492" s="9" t="str">
        <f>_xll.SNL.Clients.Office.Excel.Functions.SPG(A492, "IQ_PRIMARY_INDUSTRY")</f>
        <v>Life Sciences Tools and Services</v>
      </c>
      <c r="F492" s="9" t="str">
        <f>_xll.SNL.Clients.Office.Excel.Functions.SPG(A492, "NAICS_CODE", "Primary")</f>
        <v>33911 - Medical Equipment and Supplies Manufacturing</v>
      </c>
      <c r="G492" s="9" t="str">
        <f>_xll.SNL.Clients.Office.Excel.Functions.SPG(A492, "SP_TOPICTAG")</f>
        <v>Health Diagnostics; Pain Management; Respiratory</v>
      </c>
      <c r="H492" s="5">
        <f>_xll.SNL.Clients.Office.Excel.Functions.SPG(A492, "SP_PCT_SHARES_OWNED_ALL_INSTITUTIONS")</f>
        <v>98.38</v>
      </c>
      <c r="I492" s="9" t="str">
        <f>_xll.SNL.Clients.Office.Excel.Functions.SPG(A492, "RD_CREDIT_RATING_GLOBAL", "Issuer Credit Rating", "Local Currency LT|0")</f>
        <v/>
      </c>
      <c r="J492" s="9" t="str">
        <f>_xll.SNL.Clients.Office.Excel.Functions.SPG(A492, "RD_CWOL_GLOBAL", "Issuer Credit Rating", "Local Currency LT|0")</f>
        <v/>
      </c>
      <c r="K492" s="9" t="str">
        <f>_xll.SNL.Clients.Office.Excel.Functions.SPG(A492, "RD_RATING_ACTION_GLOBAL", "Issuer Credit Rating", "Local Currency LT|0")</f>
        <v/>
      </c>
      <c r="L492" s="10" t="str">
        <f>_xll.SNL.Clients.Office.Excel.Functions.SPG(A492, "RD_LAST_REVIEW_DATE_GLOBAL", "Issuer Credit Rating", "Local Currency LT")</f>
        <v/>
      </c>
      <c r="M492" s="10" t="str">
        <f>_xll.SNL.Clients.Office.Excel.Functions.SPG(A492, "RD_CREDIT_RATING_DATE_GLOBAL", "Issuer Credit Rating", "Local Currency LT|0")</f>
        <v/>
      </c>
      <c r="N492" s="10" t="str">
        <f>_xll.SNL.Clients.Office.Excel.Functions.SPG(A492, "RD_CREDIT_WATCH_OUTLOOK_DATE_GLOBAL", "Issuer Credit Rating", "Local Currency LT|0")</f>
        <v/>
      </c>
    </row>
    <row r="493" spans="1:14">
      <c r="A493" s="11" t="s">
        <v>497</v>
      </c>
      <c r="B493" s="9" t="str">
        <f>_xll.SNL.Clients.Office.Excel.Functions.SPG(A493, "IQ_SECTOR")</f>
        <v>Information Technology</v>
      </c>
      <c r="C493" s="9" t="str">
        <f>_xll.SNL.Clients.Office.Excel.Functions.SPG(A493, "IQ_INDUSTRY_GROUP")</f>
        <v>Technology Hardware and Equipment</v>
      </c>
      <c r="D493" s="9" t="str">
        <f>_xll.SNL.Clients.Office.Excel.Functions.SPG(A493, "IQ_INDUSTRY")</f>
        <v>Technology Hardware, Storage and Peripherals</v>
      </c>
      <c r="E493" s="9" t="str">
        <f>_xll.SNL.Clients.Office.Excel.Functions.SPG(A493, "IQ_PRIMARY_INDUSTRY")</f>
        <v>Technology Hardware, Storage and Peripherals</v>
      </c>
      <c r="F493" s="9" t="str">
        <f>_xll.SNL.Clients.Office.Excel.Functions.SPG(A493, "NAICS_CODE", "Primary")</f>
        <v>334112 - Computer Storage Device Manufacturing</v>
      </c>
      <c r="G493" s="9" t="str">
        <f>_xll.SNL.Clients.Office.Excel.Functions.SPG(A493, "SP_TOPICTAG")</f>
        <v>Flash Storage; Data Protection; Cloud Infrastructure; Cloud Storage; Data Centers and Facilities; Storage Management; Data Center Technology</v>
      </c>
      <c r="H493" s="5">
        <f>_xll.SNL.Clients.Office.Excel.Functions.SPG(A493, "SP_PCT_SHARES_OWNED_ALL_INSTITUTIONS")</f>
        <v>95.05</v>
      </c>
      <c r="I493" s="9" t="str">
        <f>_xll.SNL.Clients.Office.Excel.Functions.SPG(A493, "RD_CREDIT_RATING_GLOBAL", "Issuer Credit Rating", "Local Currency LT|0")</f>
        <v>BB</v>
      </c>
      <c r="J493" s="9" t="str">
        <f>_xll.SNL.Clients.Office.Excel.Functions.SPG(A493, "RD_CWOL_GLOBAL", "Issuer Credit Rating", "Local Currency LT|0")</f>
        <v>Watch Neg</v>
      </c>
      <c r="K493" s="9" t="str">
        <f>_xll.SNL.Clients.Office.Excel.Functions.SPG(A493, "RD_RATING_ACTION_GLOBAL", "Issuer Credit Rating", "Local Currency LT|0")</f>
        <v>CreditWatch/Outlook (10/31/2023)</v>
      </c>
      <c r="L493" s="10">
        <f>_xll.SNL.Clients.Office.Excel.Functions.SPG(A493, "RD_LAST_REVIEW_DATE_GLOBAL", "Issuer Credit Rating", "Local Currency LT")</f>
        <v>45432</v>
      </c>
      <c r="M493" s="10">
        <f>_xll.SNL.Clients.Office.Excel.Functions.SPG(A493, "RD_CREDIT_RATING_DATE_GLOBAL", "Issuer Credit Rating", "Local Currency LT|0")</f>
        <v>44872</v>
      </c>
      <c r="N493" s="10">
        <f>_xll.SNL.Clients.Office.Excel.Functions.SPG(A493, "RD_CREDIT_WATCH_OUTLOOK_DATE_GLOBAL", "Issuer Credit Rating", "Local Currency LT|0")</f>
        <v>45230</v>
      </c>
    </row>
    <row r="494" spans="1:14">
      <c r="A494" s="11" t="s">
        <v>498</v>
      </c>
      <c r="B494" s="9" t="str">
        <f>_xll.SNL.Clients.Office.Excel.Functions.SPG(A494, "IQ_SECTOR")</f>
        <v>Industrials</v>
      </c>
      <c r="C494" s="9" t="str">
        <f>_xll.SNL.Clients.Office.Excel.Functions.SPG(A494, "IQ_INDUSTRY_GROUP")</f>
        <v>Capital Goods</v>
      </c>
      <c r="D494" s="9" t="str">
        <f>_xll.SNL.Clients.Office.Excel.Functions.SPG(A494, "IQ_INDUSTRY")</f>
        <v>Machinery</v>
      </c>
      <c r="E494" s="9" t="str">
        <f>_xll.SNL.Clients.Office.Excel.Functions.SPG(A494, "IQ_PRIMARY_INDUSTRY")</f>
        <v>Construction Machinery and Heavy Transportation Equipment</v>
      </c>
      <c r="F494" s="9" t="str">
        <f>_xll.SNL.Clients.Office.Excel.Functions.SPG(A494, "NAICS_CODE", "Primary")</f>
        <v>336510 - Railroad Rolling Stock Manufacturing</v>
      </c>
      <c r="G494" s="9" t="str">
        <f>_xll.SNL.Clients.Office.Excel.Functions.SPG(A494, "SP_TOPICTAG")</f>
        <v>Fleet Management; Freight Service; Industrial Automation; Marine Transportation; Sensors; Electric Vehicle; Passenger Aircraft Manufacturing</v>
      </c>
      <c r="H494" s="5">
        <f>_xll.SNL.Clients.Office.Excel.Functions.SPG(A494, "SP_PCT_SHARES_OWNED_ALL_INSTITUTIONS")</f>
        <v>93.4</v>
      </c>
      <c r="I494" s="9" t="str">
        <f>_xll.SNL.Clients.Office.Excel.Functions.SPG(A494, "RD_CREDIT_RATING_GLOBAL", "Issuer Credit Rating", "Local Currency LT|0")</f>
        <v>BBB</v>
      </c>
      <c r="J494" s="9" t="str">
        <f>_xll.SNL.Clients.Office.Excel.Functions.SPG(A494, "RD_CWOL_GLOBAL", "Issuer Credit Rating", "Local Currency LT|0")</f>
        <v>Stable</v>
      </c>
      <c r="K494" s="9" t="str">
        <f>_xll.SNL.Clients.Office.Excel.Functions.SPG(A494, "RD_RATING_ACTION_GLOBAL", "Issuer Credit Rating", "Local Currency LT|0")</f>
        <v>Upgrade | CreditWatch/Outlook (02/26/2024)</v>
      </c>
      <c r="L494" s="10">
        <f>_xll.SNL.Clients.Office.Excel.Functions.SPG(A494, "RD_LAST_REVIEW_DATE_GLOBAL", "Issuer Credit Rating", "Local Currency LT")</f>
        <v>45356</v>
      </c>
      <c r="M494" s="10">
        <f>_xll.SNL.Clients.Office.Excel.Functions.SPG(A494, "RD_CREDIT_RATING_DATE_GLOBAL", "Issuer Credit Rating", "Local Currency LT|0")</f>
        <v>45348</v>
      </c>
      <c r="N494" s="10">
        <f>_xll.SNL.Clients.Office.Excel.Functions.SPG(A494, "RD_CREDIT_WATCH_OUTLOOK_DATE_GLOBAL", "Issuer Credit Rating", "Local Currency LT|0")</f>
        <v>45348</v>
      </c>
    </row>
    <row r="495" spans="1:14">
      <c r="A495" s="11" t="s">
        <v>499</v>
      </c>
      <c r="B495" s="9" t="str">
        <f>_xll.SNL.Clients.Office.Excel.Functions.SPG(A495, "IQ_SECTOR")</f>
        <v>Real Estate</v>
      </c>
      <c r="C495" s="9" t="str">
        <f>_xll.SNL.Clients.Office.Excel.Functions.SPG(A495, "IQ_INDUSTRY_GROUP")</f>
        <v>Equity Real Estate Investment Trusts (REITs)</v>
      </c>
      <c r="D495" s="9" t="str">
        <f>_xll.SNL.Clients.Office.Excel.Functions.SPG(A495, "IQ_INDUSTRY")</f>
        <v>Specialized REITs</v>
      </c>
      <c r="E495" s="9" t="str">
        <f>_xll.SNL.Clients.Office.Excel.Functions.SPG(A495, "IQ_PRIMARY_INDUSTRY")</f>
        <v>Timber REITs</v>
      </c>
      <c r="F495" s="9" t="str">
        <f>_xll.SNL.Clients.Office.Excel.Functions.SPG(A495, "NAICS_CODE", "Primary")</f>
        <v>321211 - Hardwood Veneer and Plywood Manufacturing</v>
      </c>
      <c r="G495" s="9" t="str">
        <f>_xll.SNL.Clients.Office.Excel.Functions.SPG(A495, "SP_TOPICTAG")</f>
        <v>Biomass Energy</v>
      </c>
      <c r="H495" s="5">
        <f>_xll.SNL.Clients.Office.Excel.Functions.SPG(A495, "SP_PCT_SHARES_OWNED_ALL_INSTITUTIONS")</f>
        <v>89.76</v>
      </c>
      <c r="I495" s="9" t="str">
        <f>_xll.SNL.Clients.Office.Excel.Functions.SPG(A495, "RD_CREDIT_RATING_GLOBAL", "Issuer Credit Rating", "Local Currency LT|0")</f>
        <v>BBB</v>
      </c>
      <c r="J495" s="9" t="str">
        <f>_xll.SNL.Clients.Office.Excel.Functions.SPG(A495, "RD_CWOL_GLOBAL", "Issuer Credit Rating", "Local Currency LT|0")</f>
        <v>Stable</v>
      </c>
      <c r="K495" s="9" t="str">
        <f>_xll.SNL.Clients.Office.Excel.Functions.SPG(A495, "RD_RATING_ACTION_GLOBAL", "Issuer Credit Rating", "Local Currency LT|0")</f>
        <v>Upgrade | CreditWatch/Outlook (12/03/2020)</v>
      </c>
      <c r="L495" s="10">
        <f>_xll.SNL.Clients.Office.Excel.Functions.SPG(A495, "RD_LAST_REVIEW_DATE_GLOBAL", "Issuer Credit Rating", "Local Currency LT")</f>
        <v>45385</v>
      </c>
      <c r="M495" s="10">
        <f>_xll.SNL.Clients.Office.Excel.Functions.SPG(A495, "RD_CREDIT_RATING_DATE_GLOBAL", "Issuer Credit Rating", "Local Currency LT|0")</f>
        <v>44168</v>
      </c>
      <c r="N495" s="10">
        <f>_xll.SNL.Clients.Office.Excel.Functions.SPG(A495, "RD_CREDIT_WATCH_OUTLOOK_DATE_GLOBAL", "Issuer Credit Rating", "Local Currency LT|0")</f>
        <v>44168</v>
      </c>
    </row>
    <row r="496" spans="1:14">
      <c r="A496" s="11" t="s">
        <v>500</v>
      </c>
      <c r="B496" s="9" t="str">
        <f>_xll.SNL.Clients.Office.Excel.Functions.SPG(A496, "IQ_SECTOR")</f>
        <v>Financials</v>
      </c>
      <c r="C496" s="9" t="str">
        <f>_xll.SNL.Clients.Office.Excel.Functions.SPG(A496, "IQ_INDUSTRY_GROUP")</f>
        <v>Insurance</v>
      </c>
      <c r="D496" s="9" t="str">
        <f>_xll.SNL.Clients.Office.Excel.Functions.SPG(A496, "IQ_INDUSTRY")</f>
        <v>Insurance</v>
      </c>
      <c r="E496" s="9" t="str">
        <f>_xll.SNL.Clients.Office.Excel.Functions.SPG(A496, "IQ_PRIMARY_INDUSTRY")</f>
        <v>Insurance Brokers</v>
      </c>
      <c r="F496" s="9" t="str">
        <f>_xll.SNL.Clients.Office.Excel.Functions.SPG(A496, "NAICS_CODE", "Primary")</f>
        <v>522299 - International, Secondary Market, and All Other Nondepository Credit Intermediation</v>
      </c>
      <c r="G496" s="9" t="str">
        <f>_xll.SNL.Clients.Office.Excel.Functions.SPG(A496, "SP_TOPICTAG")</f>
        <v>Employee Benefits; RegTech</v>
      </c>
      <c r="H496" s="5">
        <f>_xll.SNL.Clients.Office.Excel.Functions.SPG(A496, "SP_PCT_SHARES_OWNED_ALL_INSTITUTIONS")</f>
        <v>95.5</v>
      </c>
      <c r="I496" s="9" t="str">
        <f>_xll.SNL.Clients.Office.Excel.Functions.SPG(A496, "RD_CREDIT_RATING_GLOBAL", "Issuer Credit Rating", "Local Currency LT|0")</f>
        <v>BBB+</v>
      </c>
      <c r="J496" s="9" t="str">
        <f>_xll.SNL.Clients.Office.Excel.Functions.SPG(A496, "RD_CWOL_GLOBAL", "Issuer Credit Rating", "Local Currency LT|0")</f>
        <v>Stable</v>
      </c>
      <c r="K496" s="9" t="str">
        <f>_xll.SNL.Clients.Office.Excel.Functions.SPG(A496, "RD_RATING_ACTION_GLOBAL", "Issuer Credit Rating", "Local Currency LT|0")</f>
        <v>Upgrade | CreditWatch/Outlook (02/21/2023)</v>
      </c>
      <c r="L496" s="10">
        <f>_xll.SNL.Clients.Office.Excel.Functions.SPG(A496, "RD_LAST_REVIEW_DATE_GLOBAL", "Issuer Credit Rating", "Local Currency LT")</f>
        <v>45610</v>
      </c>
      <c r="M496" s="10">
        <f>_xll.SNL.Clients.Office.Excel.Functions.SPG(A496, "RD_CREDIT_RATING_DATE_GLOBAL", "Issuer Credit Rating", "Local Currency LT|0")</f>
        <v>44978</v>
      </c>
      <c r="N496" s="10">
        <f>_xll.SNL.Clients.Office.Excel.Functions.SPG(A496, "RD_CREDIT_WATCH_OUTLOOK_DATE_GLOBAL", "Issuer Credit Rating", "Local Currency LT|0")</f>
        <v>44978</v>
      </c>
    </row>
    <row r="497" spans="1:14">
      <c r="A497" s="11" t="s">
        <v>501</v>
      </c>
      <c r="B497" s="9" t="str">
        <f>_xll.SNL.Clients.Office.Excel.Functions.SPG(A497, "IQ_SECTOR")</f>
        <v>Information Technology</v>
      </c>
      <c r="C497" s="9" t="str">
        <f>_xll.SNL.Clients.Office.Excel.Functions.SPG(A497, "IQ_INDUSTRY_GROUP")</f>
        <v>Software and Services</v>
      </c>
      <c r="D497" s="9" t="str">
        <f>_xll.SNL.Clients.Office.Excel.Functions.SPG(A497, "IQ_INDUSTRY")</f>
        <v>Software</v>
      </c>
      <c r="E497" s="9" t="str">
        <f>_xll.SNL.Clients.Office.Excel.Functions.SPG(A497, "IQ_PRIMARY_INDUSTRY")</f>
        <v>Application Software</v>
      </c>
      <c r="F497" s="9" t="str">
        <f>_xll.SNL.Clients.Office.Excel.Functions.SPG(A497, "NAICS_CODE", "Primary")</f>
        <v>513210 - Software Publishers</v>
      </c>
      <c r="G497" s="9" t="str">
        <f>_xll.SNL.Clients.Office.Excel.Functions.SPG(A497, "SP_TOPICTAG")</f>
        <v>Software Development; Cloud Management; Data Integration; Machine Learning; Cloud Infrastructure; Process Automation; Artificial Intelligence</v>
      </c>
      <c r="H497" s="5">
        <f>_xll.SNL.Clients.Office.Excel.Functions.SPG(A497, "SP_PCT_SHARES_OWNED_ALL_INSTITUTIONS")</f>
        <v>75.22</v>
      </c>
      <c r="I497" s="9" t="str">
        <f>_xll.SNL.Clients.Office.Excel.Functions.SPG(A497, "RD_CREDIT_RATING_GLOBAL", "Issuer Credit Rating", "Local Currency LT|0")</f>
        <v>BBB</v>
      </c>
      <c r="J497" s="9" t="str">
        <f>_xll.SNL.Clients.Office.Excel.Functions.SPG(A497, "RD_CWOL_GLOBAL", "Issuer Credit Rating", "Local Currency LT|0")</f>
        <v>Stable</v>
      </c>
      <c r="K497" s="9" t="str">
        <f>_xll.SNL.Clients.Office.Excel.Functions.SPG(A497, "RD_RATING_ACTION_GLOBAL", "Issuer Credit Rating", "Local Currency LT|0")</f>
        <v>New Rating | CreditWatch/Outlook (03/28/2022)</v>
      </c>
      <c r="L497" s="10">
        <f>_xll.SNL.Clients.Office.Excel.Functions.SPG(A497, "RD_LAST_REVIEW_DATE_GLOBAL", "Issuer Credit Rating", "Local Currency LT")</f>
        <v>45344</v>
      </c>
      <c r="M497" s="10">
        <f>_xll.SNL.Clients.Office.Excel.Functions.SPG(A497, "RD_CREDIT_RATING_DATE_GLOBAL", "Issuer Credit Rating", "Local Currency LT|0")</f>
        <v>44648</v>
      </c>
      <c r="N497" s="10">
        <f>_xll.SNL.Clients.Office.Excel.Functions.SPG(A497, "RD_CREDIT_WATCH_OUTLOOK_DATE_GLOBAL", "Issuer Credit Rating", "Local Currency LT|0")</f>
        <v>44648</v>
      </c>
    </row>
    <row r="498" spans="1:14">
      <c r="A498" s="11" t="s">
        <v>502</v>
      </c>
      <c r="B498" s="9" t="str">
        <f>_xll.SNL.Clients.Office.Excel.Functions.SPG(A498, "IQ_SECTOR")</f>
        <v>Consumer Discretionary</v>
      </c>
      <c r="C498" s="9" t="str">
        <f>_xll.SNL.Clients.Office.Excel.Functions.SPG(A498, "IQ_INDUSTRY_GROUP")</f>
        <v>Consumer Services</v>
      </c>
      <c r="D498" s="9" t="str">
        <f>_xll.SNL.Clients.Office.Excel.Functions.SPG(A498, "IQ_INDUSTRY")</f>
        <v>Hotels, Restaurants and Leisure</v>
      </c>
      <c r="E498" s="9" t="str">
        <f>_xll.SNL.Clients.Office.Excel.Functions.SPG(A498, "IQ_PRIMARY_INDUSTRY")</f>
        <v>Casinos and Gaming</v>
      </c>
      <c r="F498" s="9" t="str">
        <f>_xll.SNL.Clients.Office.Excel.Functions.SPG(A498, "NAICS_CODE", "Primary")</f>
        <v>721120 - Casino Hotels</v>
      </c>
      <c r="G498" s="9" t="str">
        <f>_xll.SNL.Clients.Office.Excel.Functions.SPG(A498, "SP_TOPICTAG")</f>
        <v/>
      </c>
      <c r="H498" s="5">
        <f>_xll.SNL.Clients.Office.Excel.Functions.SPG(A498, "SP_PCT_SHARES_OWNED_ALL_INSTITUTIONS")</f>
        <v>65.98</v>
      </c>
      <c r="I498" s="9" t="str">
        <f>_xll.SNL.Clients.Office.Excel.Functions.SPG(A498, "RD_CREDIT_RATING_GLOBAL", "Issuer Credit Rating", "Local Currency LT|0")</f>
        <v>BB-</v>
      </c>
      <c r="J498" s="9" t="str">
        <f>_xll.SNL.Clients.Office.Excel.Functions.SPG(A498, "RD_CWOL_GLOBAL", "Issuer Credit Rating", "Local Currency LT|0")</f>
        <v>Stable</v>
      </c>
      <c r="K498" s="9" t="str">
        <f>_xll.SNL.Clients.Office.Excel.Functions.SPG(A498, "RD_RATING_ACTION_GLOBAL", "Issuer Credit Rating", "Local Currency LT|0")</f>
        <v>Upgrade | CreditWatch/Outlook (11/15/2023)</v>
      </c>
      <c r="L498" s="10">
        <f>_xll.SNL.Clients.Office.Excel.Functions.SPG(A498, "RD_LAST_REVIEW_DATE_GLOBAL", "Issuer Credit Rating", "Local Currency LT")</f>
        <v>45400</v>
      </c>
      <c r="M498" s="10">
        <f>_xll.SNL.Clients.Office.Excel.Functions.SPG(A498, "RD_CREDIT_RATING_DATE_GLOBAL", "Issuer Credit Rating", "Local Currency LT|0")</f>
        <v>45245</v>
      </c>
      <c r="N498" s="10">
        <f>_xll.SNL.Clients.Office.Excel.Functions.SPG(A498, "RD_CREDIT_WATCH_OUTLOOK_DATE_GLOBAL", "Issuer Credit Rating", "Local Currency LT|0")</f>
        <v>45245</v>
      </c>
    </row>
    <row r="499" spans="1:14">
      <c r="A499" s="11" t="s">
        <v>503</v>
      </c>
      <c r="B499" s="9" t="str">
        <f>_xll.SNL.Clients.Office.Excel.Functions.SPG(A499, "IQ_SECTOR")</f>
        <v>Utilities</v>
      </c>
      <c r="C499" s="9" t="str">
        <f>_xll.SNL.Clients.Office.Excel.Functions.SPG(A499, "IQ_INDUSTRY_GROUP")</f>
        <v>Utilities</v>
      </c>
      <c r="D499" s="9" t="str">
        <f>_xll.SNL.Clients.Office.Excel.Functions.SPG(A499, "IQ_INDUSTRY")</f>
        <v>Electric Utilities</v>
      </c>
      <c r="E499" s="9" t="str">
        <f>_xll.SNL.Clients.Office.Excel.Functions.SPG(A499, "IQ_PRIMARY_INDUSTRY")</f>
        <v>Electric Utilities</v>
      </c>
      <c r="F499" s="9" t="str">
        <f>_xll.SNL.Clients.Office.Excel.Functions.SPG(A499, "NAICS_CODE", "Primary")</f>
        <v>22111 - Electric Power Generation</v>
      </c>
      <c r="G499" s="9" t="str">
        <f>_xll.SNL.Clients.Office.Excel.Functions.SPG(A499, "SP_TOPICTAG")</f>
        <v>Clean Energy; Energy Efficiency; Energy Management; Energy Storage; Conventional Nuclear; Power Grid; Utility Scale Solar</v>
      </c>
      <c r="H499" s="5">
        <f>_xll.SNL.Clients.Office.Excel.Functions.SPG(A499, "SP_PCT_SHARES_OWNED_ALL_INSTITUTIONS")</f>
        <v>80.16</v>
      </c>
      <c r="I499" s="9" t="str">
        <f>_xll.SNL.Clients.Office.Excel.Functions.SPG(A499, "RD_CREDIT_RATING_GLOBAL", "Issuer Credit Rating", "Local Currency LT|0")</f>
        <v>BBB+</v>
      </c>
      <c r="J499" s="9" t="str">
        <f>_xll.SNL.Clients.Office.Excel.Functions.SPG(A499, "RD_CWOL_GLOBAL", "Issuer Credit Rating", "Local Currency LT|0")</f>
        <v>Negative</v>
      </c>
      <c r="K499" s="9" t="str">
        <f>_xll.SNL.Clients.Office.Excel.Functions.SPG(A499, "RD_RATING_ACTION_GLOBAL", "Issuer Credit Rating", "Local Currency LT|0")</f>
        <v>Downgrade | CreditWatch/Outlook (03/13/2024)</v>
      </c>
      <c r="L499" s="10">
        <f>_xll.SNL.Clients.Office.Excel.Functions.SPG(A499, "RD_LAST_REVIEW_DATE_GLOBAL", "Issuer Credit Rating", "Local Currency LT")</f>
        <v>45618</v>
      </c>
      <c r="M499" s="10">
        <f>_xll.SNL.Clients.Office.Excel.Functions.SPG(A499, "RD_CREDIT_RATING_DATE_GLOBAL", "Issuer Credit Rating", "Local Currency LT|0")</f>
        <v>45364</v>
      </c>
      <c r="N499" s="10">
        <f>_xll.SNL.Clients.Office.Excel.Functions.SPG(A499, "RD_CREDIT_WATCH_OUTLOOK_DATE_GLOBAL", "Issuer Credit Rating", "Local Currency LT|0")</f>
        <v>45364</v>
      </c>
    </row>
    <row r="500" spans="1:14">
      <c r="A500" s="11" t="s">
        <v>504</v>
      </c>
      <c r="B500" s="9" t="str">
        <f>_xll.SNL.Clients.Office.Excel.Functions.SPG(A500, "IQ_SECTOR")</f>
        <v>Industrials</v>
      </c>
      <c r="C500" s="9" t="str">
        <f>_xll.SNL.Clients.Office.Excel.Functions.SPG(A500, "IQ_INDUSTRY_GROUP")</f>
        <v>Capital Goods</v>
      </c>
      <c r="D500" s="9" t="str">
        <f>_xll.SNL.Clients.Office.Excel.Functions.SPG(A500, "IQ_INDUSTRY")</f>
        <v>Machinery</v>
      </c>
      <c r="E500" s="9" t="str">
        <f>_xll.SNL.Clients.Office.Excel.Functions.SPG(A500, "IQ_PRIMARY_INDUSTRY")</f>
        <v>Industrial Machinery and Supplies and Components</v>
      </c>
      <c r="F500" s="9" t="str">
        <f>_xll.SNL.Clients.Office.Excel.Functions.SPG(A500, "NAICS_CODE", "Primary")</f>
        <v>333914 - Measuring, Dispensing, and Other Pumping Equipment Manufacturing</v>
      </c>
      <c r="G500" s="9" t="str">
        <f>_xll.SNL.Clients.Office.Excel.Functions.SPG(A500, "SP_TOPICTAG")</f>
        <v>Energy Management; Industrial Automation; Sensors; Water Purification; Process Automation; Remote Access and Control</v>
      </c>
      <c r="H500" s="5">
        <f>_xll.SNL.Clients.Office.Excel.Functions.SPG(A500, "SP_PCT_SHARES_OWNED_ALL_INSTITUTIONS")</f>
        <v>94.97</v>
      </c>
      <c r="I500" s="9" t="str">
        <f>_xll.SNL.Clients.Office.Excel.Functions.SPG(A500, "RD_CREDIT_RATING_GLOBAL", "Issuer Credit Rating", "Local Currency LT|0")</f>
        <v>BBB</v>
      </c>
      <c r="J500" s="9" t="str">
        <f>_xll.SNL.Clients.Office.Excel.Functions.SPG(A500, "RD_CWOL_GLOBAL", "Issuer Credit Rating", "Local Currency LT|0")</f>
        <v>Stable</v>
      </c>
      <c r="K500" s="9" t="str">
        <f>_xll.SNL.Clients.Office.Excel.Functions.SPG(A500, "RD_RATING_ACTION_GLOBAL", "Issuer Credit Rating", "Local Currency LT|0")</f>
        <v>CreditWatch/Outlook (08/20/2021)</v>
      </c>
      <c r="L500" s="10">
        <f>_xll.SNL.Clients.Office.Excel.Functions.SPG(A500, "RD_LAST_REVIEW_DATE_GLOBAL", "Issuer Credit Rating", "Local Currency LT")</f>
        <v>45496</v>
      </c>
      <c r="M500" s="10">
        <f>_xll.SNL.Clients.Office.Excel.Functions.SPG(A500, "RD_CREDIT_RATING_DATE_GLOBAL", "Issuer Credit Rating", "Local Currency LT|0")</f>
        <v>40800</v>
      </c>
      <c r="N500" s="10">
        <f>_xll.SNL.Clients.Office.Excel.Functions.SPG(A500, "RD_CREDIT_WATCH_OUTLOOK_DATE_GLOBAL", "Issuer Credit Rating", "Local Currency LT|0")</f>
        <v>44428</v>
      </c>
    </row>
    <row r="501" spans="1:14">
      <c r="A501" s="11" t="s">
        <v>505</v>
      </c>
      <c r="B501" s="9" t="str">
        <f>_xll.SNL.Clients.Office.Excel.Functions.SPG(A501, "IQ_SECTOR")</f>
        <v>Consumer Discretionary</v>
      </c>
      <c r="C501" s="9" t="str">
        <f>_xll.SNL.Clients.Office.Excel.Functions.SPG(A501, "IQ_INDUSTRY_GROUP")</f>
        <v>Consumer Services</v>
      </c>
      <c r="D501" s="9" t="str">
        <f>_xll.SNL.Clients.Office.Excel.Functions.SPG(A501, "IQ_INDUSTRY")</f>
        <v>Hotels, Restaurants and Leisure</v>
      </c>
      <c r="E501" s="9" t="str">
        <f>_xll.SNL.Clients.Office.Excel.Functions.SPG(A501, "IQ_PRIMARY_INDUSTRY")</f>
        <v>Restaurants</v>
      </c>
      <c r="F501" s="9" t="str">
        <f>_xll.SNL.Clients.Office.Excel.Functions.SPG(A501, "NAICS_CODE", "Primary")</f>
        <v>72251 - Restaurants and Other Eating Places</v>
      </c>
      <c r="G501" s="9" t="str">
        <f>_xll.SNL.Clients.Office.Excel.Functions.SPG(A501, "SP_TOPICTAG")</f>
        <v>Food Delivery</v>
      </c>
      <c r="H501" s="5">
        <f>_xll.SNL.Clients.Office.Excel.Functions.SPG(A501, "SP_PCT_SHARES_OWNED_ALL_INSTITUTIONS")</f>
        <v>86.84</v>
      </c>
      <c r="I501" s="9" t="str">
        <f>_xll.SNL.Clients.Office.Excel.Functions.SPG(A501, "RD_CREDIT_RATING_GLOBAL", "Issuer Credit Rating", "Local Currency LT|0")</f>
        <v>BB+</v>
      </c>
      <c r="J501" s="9" t="str">
        <f>_xll.SNL.Clients.Office.Excel.Functions.SPG(A501, "RD_CWOL_GLOBAL", "Issuer Credit Rating", "Local Currency LT|0")</f>
        <v>Stable</v>
      </c>
      <c r="K501" s="9" t="str">
        <f>_xll.SNL.Clients.Office.Excel.Functions.SPG(A501, "RD_RATING_ACTION_GLOBAL", "Issuer Credit Rating", "Local Currency LT|0")</f>
        <v>Upgrade | CreditWatch/Outlook (03/17/2022)</v>
      </c>
      <c r="L501" s="10">
        <f>_xll.SNL.Clients.Office.Excel.Functions.SPG(A501, "RD_LAST_REVIEW_DATE_GLOBAL", "Issuer Credit Rating", "Local Currency LT")</f>
        <v>45399</v>
      </c>
      <c r="M501" s="10">
        <f>_xll.SNL.Clients.Office.Excel.Functions.SPG(A501, "RD_CREDIT_RATING_DATE_GLOBAL", "Issuer Credit Rating", "Local Currency LT|0")</f>
        <v>44637</v>
      </c>
      <c r="N501" s="10">
        <f>_xll.SNL.Clients.Office.Excel.Functions.SPG(A501, "RD_CREDIT_WATCH_OUTLOOK_DATE_GLOBAL", "Issuer Credit Rating", "Local Currency LT|0")</f>
        <v>44637</v>
      </c>
    </row>
    <row r="502" spans="1:14">
      <c r="A502" s="11" t="s">
        <v>506</v>
      </c>
      <c r="B502" s="9" t="str">
        <f>_xll.SNL.Clients.Office.Excel.Functions.SPG(A502, "IQ_SECTOR")</f>
        <v>Information Technology</v>
      </c>
      <c r="C502" s="9" t="str">
        <f>_xll.SNL.Clients.Office.Excel.Functions.SPG(A502, "IQ_INDUSTRY_GROUP")</f>
        <v>Technology Hardware and Equipment</v>
      </c>
      <c r="D502" s="9" t="str">
        <f>_xll.SNL.Clients.Office.Excel.Functions.SPG(A502, "IQ_INDUSTRY")</f>
        <v>Electronic Equipment, Instruments and Components</v>
      </c>
      <c r="E502" s="9" t="str">
        <f>_xll.SNL.Clients.Office.Excel.Functions.SPG(A502, "IQ_PRIMARY_INDUSTRY")</f>
        <v>Electronic Equipment and Instruments</v>
      </c>
      <c r="F502" s="9" t="str">
        <f>_xll.SNL.Clients.Office.Excel.Functions.SPG(A502, "NAICS_CODE", "Primary")</f>
        <v>334519 - Other Measuring and Controlling Device Manufacturing</v>
      </c>
      <c r="G502" s="9" t="str">
        <f>_xll.SNL.Clients.Office.Excel.Functions.SPG(A502, "SP_TOPICTAG")</f>
        <v>Data Integration; Industrial Automation; RFID (Radio Frequency Identification); Sensors; Cloud Infrastructure; Process Automation; Artificial Intelligence</v>
      </c>
      <c r="H502" s="5">
        <f>_xll.SNL.Clients.Office.Excel.Functions.SPG(A502, "SP_PCT_SHARES_OWNED_ALL_INSTITUTIONS")</f>
        <v>91.25</v>
      </c>
      <c r="I502" s="9" t="str">
        <f>_xll.SNL.Clients.Office.Excel.Functions.SPG(A502, "RD_CREDIT_RATING_GLOBAL", "Issuer Credit Rating", "Local Currency LT|0")</f>
        <v>BB+</v>
      </c>
      <c r="J502" s="9" t="str">
        <f>_xll.SNL.Clients.Office.Excel.Functions.SPG(A502, "RD_CWOL_GLOBAL", "Issuer Credit Rating", "Local Currency LT|0")</f>
        <v>Stable</v>
      </c>
      <c r="K502" s="9" t="str">
        <f>_xll.SNL.Clients.Office.Excel.Functions.SPG(A502, "RD_RATING_ACTION_GLOBAL", "Issuer Credit Rating", "Local Currency LT|0")</f>
        <v>Upgrade | CreditWatch/Outlook (08/05/2019)</v>
      </c>
      <c r="L502" s="10">
        <f>_xll.SNL.Clients.Office.Excel.Functions.SPG(A502, "RD_LAST_REVIEW_DATE_GLOBAL", "Issuer Credit Rating", "Local Currency LT")</f>
        <v>45527</v>
      </c>
      <c r="M502" s="10">
        <f>_xll.SNL.Clients.Office.Excel.Functions.SPG(A502, "RD_CREDIT_RATING_DATE_GLOBAL", "Issuer Credit Rating", "Local Currency LT|0")</f>
        <v>43682</v>
      </c>
      <c r="N502" s="10">
        <f>_xll.SNL.Clients.Office.Excel.Functions.SPG(A502, "RD_CREDIT_WATCH_OUTLOOK_DATE_GLOBAL", "Issuer Credit Rating", "Local Currency LT|0")</f>
        <v>43682</v>
      </c>
    </row>
    <row r="503" spans="1:14">
      <c r="A503" s="11" t="s">
        <v>507</v>
      </c>
      <c r="B503" s="9" t="str">
        <f>_xll.SNL.Clients.Office.Excel.Functions.SPG(A503, "IQ_SECTOR")</f>
        <v>Health Care</v>
      </c>
      <c r="C503" s="9" t="str">
        <f>_xll.SNL.Clients.Office.Excel.Functions.SPG(A503, "IQ_INDUSTRY_GROUP")</f>
        <v>Health Care Equipment and Services</v>
      </c>
      <c r="D503" s="9" t="str">
        <f>_xll.SNL.Clients.Office.Excel.Functions.SPG(A503, "IQ_INDUSTRY")</f>
        <v>Health Care Equipment and Supplies</v>
      </c>
      <c r="E503" s="9" t="str">
        <f>_xll.SNL.Clients.Office.Excel.Functions.SPG(A503, "IQ_PRIMARY_INDUSTRY")</f>
        <v>Health Care Equipment</v>
      </c>
      <c r="F503" s="9" t="str">
        <f>_xll.SNL.Clients.Office.Excel.Functions.SPG(A503, "NAICS_CODE", "Primary")</f>
        <v>339113 - Surgical Appliance and Supplies Manufacturing</v>
      </c>
      <c r="G503" s="9" t="str">
        <f>_xll.SNL.Clients.Office.Excel.Functions.SPG(A503, "SP_TOPICTAG")</f>
        <v>Health Diagnostics; Orthopaedics; Surgery</v>
      </c>
      <c r="H503" s="5">
        <f>_xll.SNL.Clients.Office.Excel.Functions.SPG(A503, "SP_PCT_SHARES_OWNED_ALL_INSTITUTIONS")</f>
        <v>91.13</v>
      </c>
      <c r="I503" s="9" t="str">
        <f>_xll.SNL.Clients.Office.Excel.Functions.SPG(A503, "RD_CREDIT_RATING_GLOBAL", "Issuer Credit Rating", "Local Currency LT|0")</f>
        <v>BBB</v>
      </c>
      <c r="J503" s="9" t="str">
        <f>_xll.SNL.Clients.Office.Excel.Functions.SPG(A503, "RD_CWOL_GLOBAL", "Issuer Credit Rating", "Local Currency LT|0")</f>
        <v>Stable</v>
      </c>
      <c r="K503" s="9" t="str">
        <f>_xll.SNL.Clients.Office.Excel.Functions.SPG(A503, "RD_RATING_ACTION_GLOBAL", "Issuer Credit Rating", "Local Currency LT|0")</f>
        <v>CreditWatch/Outlook (02/05/2021)</v>
      </c>
      <c r="L503" s="10">
        <f>_xll.SNL.Clients.Office.Excel.Functions.SPG(A503, "RD_LAST_REVIEW_DATE_GLOBAL", "Issuer Credit Rating", "Local Currency LT")</f>
        <v>45370</v>
      </c>
      <c r="M503" s="10">
        <f>_xll.SNL.Clients.Office.Excel.Functions.SPG(A503, "RD_CREDIT_RATING_DATE_GLOBAL", "Issuer Credit Rating", "Local Currency LT|0")</f>
        <v>42179</v>
      </c>
      <c r="N503" s="10">
        <f>_xll.SNL.Clients.Office.Excel.Functions.SPG(A503, "RD_CREDIT_WATCH_OUTLOOK_DATE_GLOBAL", "Issuer Credit Rating", "Local Currency LT|0")</f>
        <v>44232</v>
      </c>
    </row>
    <row r="504" spans="1:14">
      <c r="A504" s="11" t="s">
        <v>508</v>
      </c>
      <c r="B504" s="9" t="str">
        <f>_xll.SNL.Clients.Office.Excel.Functions.SPG(A504, "IQ_SECTOR")</f>
        <v>Health Care</v>
      </c>
      <c r="C504" s="9" t="str">
        <f>_xll.SNL.Clients.Office.Excel.Functions.SPG(A504, "IQ_INDUSTRY_GROUP")</f>
        <v>Pharmaceuticals, Biotechnology and Life Sciences</v>
      </c>
      <c r="D504" s="9" t="str">
        <f>_xll.SNL.Clients.Office.Excel.Functions.SPG(A504, "IQ_INDUSTRY")</f>
        <v>Pharmaceuticals</v>
      </c>
      <c r="E504" s="9" t="str">
        <f>_xll.SNL.Clients.Office.Excel.Functions.SPG(A504, "IQ_PRIMARY_INDUSTRY")</f>
        <v>Pharmaceuticals</v>
      </c>
      <c r="F504" s="9" t="str">
        <f>_xll.SNL.Clients.Office.Excel.Functions.SPG(A504, "NAICS_CODE", "Primary")</f>
        <v>325412 - Pharmaceutical Preparation Manufacturing</v>
      </c>
      <c r="G504" s="9" t="str">
        <f>_xll.SNL.Clients.Office.Excel.Functions.SPG(A504, "SP_TOPICTAG")</f>
        <v>Animal Feed; Health Diagnostics; Livestock; Dermatology; Infectious Diseases; Vaccines; Pet Care</v>
      </c>
      <c r="H504" s="5">
        <f>_xll.SNL.Clients.Office.Excel.Functions.SPG(A504, "SP_PCT_SHARES_OWNED_ALL_INSTITUTIONS")</f>
        <v>94.92</v>
      </c>
      <c r="I504" s="9" t="str">
        <f>_xll.SNL.Clients.Office.Excel.Functions.SPG(A504, "RD_CREDIT_RATING_GLOBAL", "Issuer Credit Rating", "Local Currency LT|0")</f>
        <v>BBB</v>
      </c>
      <c r="J504" s="9" t="str">
        <f>_xll.SNL.Clients.Office.Excel.Functions.SPG(A504, "RD_CWOL_GLOBAL", "Issuer Credit Rating", "Local Currency LT|0")</f>
        <v>Stable</v>
      </c>
      <c r="K504" s="9" t="str">
        <f>_xll.SNL.Clients.Office.Excel.Functions.SPG(A504, "RD_RATING_ACTION_GLOBAL", "Issuer Credit Rating", "Local Currency LT|0")</f>
        <v>Upgrade | CreditWatch/Outlook (12/23/2016)</v>
      </c>
      <c r="L504" s="10">
        <f>_xll.SNL.Clients.Office.Excel.Functions.SPG(A504, "RD_LAST_REVIEW_DATE_GLOBAL", "Issuer Credit Rating", "Local Currency LT")</f>
        <v>45505</v>
      </c>
      <c r="M504" s="10">
        <f>_xll.SNL.Clients.Office.Excel.Functions.SPG(A504, "RD_CREDIT_RATING_DATE_GLOBAL", "Issuer Credit Rating", "Local Currency LT|0")</f>
        <v>42727</v>
      </c>
      <c r="N504" s="10">
        <f>_xll.SNL.Clients.Office.Excel.Functions.SPG(A504, "RD_CREDIT_WATCH_OUTLOOK_DATE_GLOBAL", "Issuer Credit Rating", "Local Currency LT|0")</f>
        <v>42727</v>
      </c>
    </row>
    <row r="505" spans="1:14">
      <c r="B505" s="9" t="str">
        <f>_xll.SNL.Clients.Office.Excel.Functions.SPG(A505, "IQ_SECTOR")</f>
        <v>#INVALID COMPANY ID</v>
      </c>
      <c r="C505" s="9" t="str">
        <f>_xll.SNL.Clients.Office.Excel.Functions.SPG(A505, "IQ_INDUSTRY_GROUP")</f>
        <v>#INVALID COMPANY ID</v>
      </c>
      <c r="D505" s="9" t="str">
        <f>_xll.SNL.Clients.Office.Excel.Functions.SPG(A505, "IQ_INDUSTRY")</f>
        <v>#INVALID COMPANY ID</v>
      </c>
      <c r="E505" s="9" t="str">
        <f>_xll.SNL.Clients.Office.Excel.Functions.SPG(A505, "IQ_PRIMARY_INDUSTRY")</f>
        <v>#INVALID COMPANY ID</v>
      </c>
      <c r="F505" s="9" t="str">
        <f>_xll.SNL.Clients.Office.Excel.Functions.SPG(A505, "NAICS_CODE", "Primary")</f>
        <v>#INVALID COMPANY ID</v>
      </c>
      <c r="G505" s="9" t="str">
        <f>_xll.SNL.Clients.Office.Excel.Functions.SPG(A505, "SP_TOPICTAG")</f>
        <v>#INVALID COMPANY ID</v>
      </c>
      <c r="H505" s="5" t="str">
        <f>_xll.SNL.Clients.Office.Excel.Functions.SPG(A505, "SP_PCT_SHARES_OWNED_ALL_INSTITUTIONS")</f>
        <v>#INVALID COMPANY ID</v>
      </c>
      <c r="I505" s="9" t="str">
        <f>_xll.SNL.Clients.Office.Excel.Functions.SPG(A505, "RD_CREDIT_RATING_GLOBAL", "Issuer Credit Rating", "Local Currency LT|0")</f>
        <v>#INVALID COMPANY ID</v>
      </c>
      <c r="J505" s="9" t="str">
        <f>_xll.SNL.Clients.Office.Excel.Functions.SPG(A505, "RD_CWOL_GLOBAL", "Issuer Credit Rating", "Local Currency LT|0")</f>
        <v>#INVALID COMPANY ID</v>
      </c>
      <c r="K505" s="9" t="str">
        <f>_xll.SNL.Clients.Office.Excel.Functions.SPG(A505, "RD_RATING_ACTION_GLOBAL", "Issuer Credit Rating", "Local Currency LT|0")</f>
        <v>#INVALID COMPANY ID</v>
      </c>
      <c r="L505" s="10" t="str">
        <f>_xll.SNL.Clients.Office.Excel.Functions.SPG(A505, "RD_LAST_REVIEW_DATE_GLOBAL", "Issuer Credit Rating", "Local Currency LT")</f>
        <v>#INVALID COMPANY ID</v>
      </c>
      <c r="M505" s="10" t="str">
        <f>_xll.SNL.Clients.Office.Excel.Functions.SPG(A505, "RD_CREDIT_RATING_DATE_GLOBAL", "Issuer Credit Rating", "Local Currency LT|0")</f>
        <v>#INVALID COMPANY ID</v>
      </c>
      <c r="N505" s="10" t="str">
        <f>_xll.SNL.Clients.Office.Excel.Functions.SPG(A505, "RD_CREDIT_WATCH_OUTLOOK_DATE_GLOBAL", "Issuer Credit Rating", "Local Currency LT|0")</f>
        <v>#INVALID COMPANY ID</v>
      </c>
    </row>
    <row r="506" spans="1:14">
      <c r="B506" s="9" t="str">
        <f>_xll.SNL.Clients.Office.Excel.Functions.SPG(A506, "IQ_SECTOR")</f>
        <v>#INVALID COMPANY ID</v>
      </c>
      <c r="C506" s="9" t="str">
        <f>_xll.SNL.Clients.Office.Excel.Functions.SPG(A506, "IQ_INDUSTRY_GROUP")</f>
        <v>#INVALID COMPANY ID</v>
      </c>
      <c r="D506" s="9" t="str">
        <f>_xll.SNL.Clients.Office.Excel.Functions.SPG(A506, "IQ_INDUSTRY")</f>
        <v>#INVALID COMPANY ID</v>
      </c>
      <c r="E506" s="9" t="str">
        <f>_xll.SNL.Clients.Office.Excel.Functions.SPG(A506, "IQ_PRIMARY_INDUSTRY")</f>
        <v>#INVALID COMPANY ID</v>
      </c>
      <c r="F506" s="9" t="str">
        <f>_xll.SNL.Clients.Office.Excel.Functions.SPG(A506, "NAICS_CODE", "Primary")</f>
        <v>#INVALID COMPANY ID</v>
      </c>
      <c r="G506" s="9" t="str">
        <f>_xll.SNL.Clients.Office.Excel.Functions.SPG(A506, "SP_TOPICTAG")</f>
        <v>#INVALID COMPANY ID</v>
      </c>
      <c r="H506" s="5" t="str">
        <f>_xll.SNL.Clients.Office.Excel.Functions.SPG(A506, "SP_PCT_SHARES_OWNED_ALL_INSTITUTIONS")</f>
        <v>#INVALID COMPANY ID</v>
      </c>
      <c r="I506" s="9" t="str">
        <f>_xll.SNL.Clients.Office.Excel.Functions.SPG(A506, "RD_CREDIT_RATING_GLOBAL", "Issuer Credit Rating", "Local Currency LT|0")</f>
        <v>#INVALID COMPANY ID</v>
      </c>
      <c r="J506" s="9" t="str">
        <f>_xll.SNL.Clients.Office.Excel.Functions.SPG(A506, "RD_CWOL_GLOBAL", "Issuer Credit Rating", "Local Currency LT|0")</f>
        <v>#INVALID COMPANY ID</v>
      </c>
      <c r="K506" s="9" t="str">
        <f>_xll.SNL.Clients.Office.Excel.Functions.SPG(A506, "RD_RATING_ACTION_GLOBAL", "Issuer Credit Rating", "Local Currency LT|0")</f>
        <v>#INVALID COMPANY ID</v>
      </c>
      <c r="L506" s="10" t="str">
        <f>_xll.SNL.Clients.Office.Excel.Functions.SPG(A506, "RD_LAST_REVIEW_DATE_GLOBAL", "Issuer Credit Rating", "Local Currency LT")</f>
        <v>#INVALID COMPANY ID</v>
      </c>
      <c r="M506" s="10" t="str">
        <f>_xll.SNL.Clients.Office.Excel.Functions.SPG(A506, "RD_CREDIT_RATING_DATE_GLOBAL", "Issuer Credit Rating", "Local Currency LT|0")</f>
        <v>#INVALID COMPANY ID</v>
      </c>
      <c r="N506" s="10" t="str">
        <f>_xll.SNL.Clients.Office.Excel.Functions.SPG(A506, "RD_CREDIT_WATCH_OUTLOOK_DATE_GLOBAL", "Issuer Credit Rating", "Local Currency LT|0")</f>
        <v>#INVALID COMPANY ID</v>
      </c>
    </row>
    <row r="507" spans="1:14">
      <c r="B507" s="9" t="str">
        <f>_xll.SNL.Clients.Office.Excel.Functions.SPG(A507, "IQ_SECTOR")</f>
        <v>#INVALID COMPANY ID</v>
      </c>
      <c r="C507" s="9" t="str">
        <f>_xll.SNL.Clients.Office.Excel.Functions.SPG(A507, "IQ_INDUSTRY_GROUP")</f>
        <v>#INVALID COMPANY ID</v>
      </c>
      <c r="D507" s="9" t="str">
        <f>_xll.SNL.Clients.Office.Excel.Functions.SPG(A507, "IQ_INDUSTRY")</f>
        <v>#INVALID COMPANY ID</v>
      </c>
      <c r="E507" s="9" t="str">
        <f>_xll.SNL.Clients.Office.Excel.Functions.SPG(A507, "IQ_PRIMARY_INDUSTRY")</f>
        <v>#INVALID COMPANY ID</v>
      </c>
      <c r="F507" s="9" t="str">
        <f>_xll.SNL.Clients.Office.Excel.Functions.SPG(A507, "NAICS_CODE", "Primary")</f>
        <v>#INVALID COMPANY ID</v>
      </c>
      <c r="G507" s="9" t="str">
        <f>_xll.SNL.Clients.Office.Excel.Functions.SPG(A507, "SP_TOPICTAG")</f>
        <v>#INVALID COMPANY ID</v>
      </c>
      <c r="H507" s="5" t="str">
        <f>_xll.SNL.Clients.Office.Excel.Functions.SPG(A507, "SP_PCT_SHARES_OWNED_ALL_INSTITUTIONS")</f>
        <v>#INVALID COMPANY ID</v>
      </c>
      <c r="I507" s="9" t="str">
        <f>_xll.SNL.Clients.Office.Excel.Functions.SPG(A507, "RD_CREDIT_RATING_GLOBAL", "Issuer Credit Rating", "Local Currency LT|0")</f>
        <v>#INVALID COMPANY ID</v>
      </c>
      <c r="J507" s="9" t="str">
        <f>_xll.SNL.Clients.Office.Excel.Functions.SPG(A507, "RD_CWOL_GLOBAL", "Issuer Credit Rating", "Local Currency LT|0")</f>
        <v>#INVALID COMPANY ID</v>
      </c>
      <c r="K507" s="9" t="str">
        <f>_xll.SNL.Clients.Office.Excel.Functions.SPG(A507, "RD_RATING_ACTION_GLOBAL", "Issuer Credit Rating", "Local Currency LT|0")</f>
        <v>#INVALID COMPANY ID</v>
      </c>
      <c r="L507" s="10" t="str">
        <f>_xll.SNL.Clients.Office.Excel.Functions.SPG(A507, "RD_LAST_REVIEW_DATE_GLOBAL", "Issuer Credit Rating", "Local Currency LT")</f>
        <v>#INVALID COMPANY ID</v>
      </c>
      <c r="M507" s="10" t="str">
        <f>_xll.SNL.Clients.Office.Excel.Functions.SPG(A507, "RD_CREDIT_RATING_DATE_GLOBAL", "Issuer Credit Rating", "Local Currency LT|0")</f>
        <v>#INVALID COMPANY ID</v>
      </c>
      <c r="N507" s="10" t="str">
        <f>_xll.SNL.Clients.Office.Excel.Functions.SPG(A507, "RD_CREDIT_WATCH_OUTLOOK_DATE_GLOBAL", "Issuer Credit Rating", "Local Currency LT|0")</f>
        <v>#INVALID COMPANY ID</v>
      </c>
    </row>
    <row r="508" spans="1:14">
      <c r="B508" s="9" t="str">
        <f>_xll.SNL.Clients.Office.Excel.Functions.SPG(A508, "IQ_SECTOR")</f>
        <v>#INVALID COMPANY ID</v>
      </c>
      <c r="C508" s="9" t="str">
        <f>_xll.SNL.Clients.Office.Excel.Functions.SPG(A508, "IQ_INDUSTRY_GROUP")</f>
        <v>#INVALID COMPANY ID</v>
      </c>
      <c r="D508" s="9" t="str">
        <f>_xll.SNL.Clients.Office.Excel.Functions.SPG(A508, "IQ_INDUSTRY")</f>
        <v>#INVALID COMPANY ID</v>
      </c>
      <c r="E508" s="9" t="str">
        <f>_xll.SNL.Clients.Office.Excel.Functions.SPG(A508, "IQ_PRIMARY_INDUSTRY")</f>
        <v>#INVALID COMPANY ID</v>
      </c>
      <c r="F508" s="9" t="str">
        <f>_xll.SNL.Clients.Office.Excel.Functions.SPG(A508, "NAICS_CODE", "Primary")</f>
        <v>#INVALID COMPANY ID</v>
      </c>
      <c r="G508" s="9" t="str">
        <f>_xll.SNL.Clients.Office.Excel.Functions.SPG(A508, "SP_TOPICTAG")</f>
        <v>#INVALID COMPANY ID</v>
      </c>
      <c r="H508" s="5" t="str">
        <f>_xll.SNL.Clients.Office.Excel.Functions.SPG(A508, "SP_PCT_SHARES_OWNED_ALL_INSTITUTIONS")</f>
        <v>#INVALID COMPANY ID</v>
      </c>
      <c r="I508" s="9" t="str">
        <f>_xll.SNL.Clients.Office.Excel.Functions.SPG(A508, "RD_CREDIT_RATING_GLOBAL", "Issuer Credit Rating", "Local Currency LT|0")</f>
        <v>#INVALID COMPANY ID</v>
      </c>
      <c r="J508" s="9" t="str">
        <f>_xll.SNL.Clients.Office.Excel.Functions.SPG(A508, "RD_CWOL_GLOBAL", "Issuer Credit Rating", "Local Currency LT|0")</f>
        <v>#INVALID COMPANY ID</v>
      </c>
      <c r="K508" s="9" t="str">
        <f>_xll.SNL.Clients.Office.Excel.Functions.SPG(A508, "RD_RATING_ACTION_GLOBAL", "Issuer Credit Rating", "Local Currency LT|0")</f>
        <v>#INVALID COMPANY ID</v>
      </c>
      <c r="L508" s="10" t="str">
        <f>_xll.SNL.Clients.Office.Excel.Functions.SPG(A508, "RD_LAST_REVIEW_DATE_GLOBAL", "Issuer Credit Rating", "Local Currency LT")</f>
        <v>#INVALID COMPANY ID</v>
      </c>
      <c r="M508" s="10" t="str">
        <f>_xll.SNL.Clients.Office.Excel.Functions.SPG(A508, "RD_CREDIT_RATING_DATE_GLOBAL", "Issuer Credit Rating", "Local Currency LT|0")</f>
        <v>#INVALID COMPANY ID</v>
      </c>
      <c r="N508" s="10" t="str">
        <f>_xll.SNL.Clients.Office.Excel.Functions.SPG(A508, "RD_CREDIT_WATCH_OUTLOOK_DATE_GLOBAL", "Issuer Credit Rating", "Local Currency LT|0")</f>
        <v>#INVALID COMPANY ID</v>
      </c>
    </row>
    <row r="509" spans="1:14">
      <c r="B509" s="9" t="str">
        <f>_xll.SNL.Clients.Office.Excel.Functions.SPG(A509, "IQ_SECTOR")</f>
        <v>#INVALID COMPANY ID</v>
      </c>
      <c r="C509" s="9" t="str">
        <f>_xll.SNL.Clients.Office.Excel.Functions.SPG(A509, "IQ_INDUSTRY_GROUP")</f>
        <v>#INVALID COMPANY ID</v>
      </c>
      <c r="D509" s="9" t="str">
        <f>_xll.SNL.Clients.Office.Excel.Functions.SPG(A509, "IQ_INDUSTRY")</f>
        <v>#INVALID COMPANY ID</v>
      </c>
      <c r="E509" s="9" t="str">
        <f>_xll.SNL.Clients.Office.Excel.Functions.SPG(A509, "IQ_PRIMARY_INDUSTRY")</f>
        <v>#INVALID COMPANY ID</v>
      </c>
      <c r="F509" s="9" t="str">
        <f>_xll.SNL.Clients.Office.Excel.Functions.SPG(A509, "NAICS_CODE", "Primary")</f>
        <v>#INVALID COMPANY ID</v>
      </c>
      <c r="G509" s="9" t="str">
        <f>_xll.SNL.Clients.Office.Excel.Functions.SPG(A509, "SP_TOPICTAG")</f>
        <v>#INVALID COMPANY ID</v>
      </c>
      <c r="H509" s="5" t="str">
        <f>_xll.SNL.Clients.Office.Excel.Functions.SPG(A509, "SP_PCT_SHARES_OWNED_ALL_INSTITUTIONS")</f>
        <v>#INVALID COMPANY ID</v>
      </c>
      <c r="I509" s="9" t="str">
        <f>_xll.SNL.Clients.Office.Excel.Functions.SPG(A509, "RD_CREDIT_RATING_GLOBAL", "Issuer Credit Rating", "Local Currency LT|0")</f>
        <v>#INVALID COMPANY ID</v>
      </c>
      <c r="J509" s="9" t="str">
        <f>_xll.SNL.Clients.Office.Excel.Functions.SPG(A509, "RD_CWOL_GLOBAL", "Issuer Credit Rating", "Local Currency LT|0")</f>
        <v>#INVALID COMPANY ID</v>
      </c>
      <c r="K509" s="9" t="str">
        <f>_xll.SNL.Clients.Office.Excel.Functions.SPG(A509, "RD_RATING_ACTION_GLOBAL", "Issuer Credit Rating", "Local Currency LT|0")</f>
        <v>#INVALID COMPANY ID</v>
      </c>
      <c r="L509" s="10" t="str">
        <f>_xll.SNL.Clients.Office.Excel.Functions.SPG(A509, "RD_LAST_REVIEW_DATE_GLOBAL", "Issuer Credit Rating", "Local Currency LT")</f>
        <v>#INVALID COMPANY ID</v>
      </c>
      <c r="M509" s="10" t="str">
        <f>_xll.SNL.Clients.Office.Excel.Functions.SPG(A509, "RD_CREDIT_RATING_DATE_GLOBAL", "Issuer Credit Rating", "Local Currency LT|0")</f>
        <v>#INVALID COMPANY ID</v>
      </c>
      <c r="N509" s="10" t="str">
        <f>_xll.SNL.Clients.Office.Excel.Functions.SPG(A509, "RD_CREDIT_WATCH_OUTLOOK_DATE_GLOBAL", "Issuer Credit Rating", "Local Currency LT|0")</f>
        <v>#INVALID COMPANY ID</v>
      </c>
    </row>
    <row r="510" spans="1:14">
      <c r="B510" s="9" t="str">
        <f>_xll.SNL.Clients.Office.Excel.Functions.SPG(A510, "IQ_SECTOR")</f>
        <v>#INVALID COMPANY ID</v>
      </c>
      <c r="C510" s="9" t="str">
        <f>_xll.SNL.Clients.Office.Excel.Functions.SPG(A510, "IQ_INDUSTRY_GROUP")</f>
        <v>#INVALID COMPANY ID</v>
      </c>
      <c r="D510" s="9" t="str">
        <f>_xll.SNL.Clients.Office.Excel.Functions.SPG(A510, "IQ_INDUSTRY")</f>
        <v>#INVALID COMPANY ID</v>
      </c>
      <c r="E510" s="9" t="str">
        <f>_xll.SNL.Clients.Office.Excel.Functions.SPG(A510, "IQ_PRIMARY_INDUSTRY")</f>
        <v>#INVALID COMPANY ID</v>
      </c>
      <c r="F510" s="9" t="str">
        <f>_xll.SNL.Clients.Office.Excel.Functions.SPG(A510, "NAICS_CODE", "Primary")</f>
        <v>#INVALID COMPANY ID</v>
      </c>
      <c r="G510" s="9" t="str">
        <f>_xll.SNL.Clients.Office.Excel.Functions.SPG(A510, "SP_TOPICTAG")</f>
        <v>#INVALID COMPANY ID</v>
      </c>
      <c r="H510" s="5" t="str">
        <f>_xll.SNL.Clients.Office.Excel.Functions.SPG(A510, "SP_PCT_SHARES_OWNED_ALL_INSTITUTIONS")</f>
        <v>#INVALID COMPANY ID</v>
      </c>
      <c r="I510" s="9" t="str">
        <f>_xll.SNL.Clients.Office.Excel.Functions.SPG(A510, "RD_CREDIT_RATING_GLOBAL", "Issuer Credit Rating", "Local Currency LT|0")</f>
        <v>#INVALID COMPANY ID</v>
      </c>
      <c r="J510" s="9" t="str">
        <f>_xll.SNL.Clients.Office.Excel.Functions.SPG(A510, "RD_CWOL_GLOBAL", "Issuer Credit Rating", "Local Currency LT|0")</f>
        <v>#INVALID COMPANY ID</v>
      </c>
      <c r="K510" s="9" t="str">
        <f>_xll.SNL.Clients.Office.Excel.Functions.SPG(A510, "RD_RATING_ACTION_GLOBAL", "Issuer Credit Rating", "Local Currency LT|0")</f>
        <v>#INVALID COMPANY ID</v>
      </c>
      <c r="L510" s="10" t="str">
        <f>_xll.SNL.Clients.Office.Excel.Functions.SPG(A510, "RD_LAST_REVIEW_DATE_GLOBAL", "Issuer Credit Rating", "Local Currency LT")</f>
        <v>#INVALID COMPANY ID</v>
      </c>
      <c r="M510" s="10" t="str">
        <f>_xll.SNL.Clients.Office.Excel.Functions.SPG(A510, "RD_CREDIT_RATING_DATE_GLOBAL", "Issuer Credit Rating", "Local Currency LT|0")</f>
        <v>#INVALID COMPANY ID</v>
      </c>
      <c r="N510" s="10" t="str">
        <f>_xll.SNL.Clients.Office.Excel.Functions.SPG(A510, "RD_CREDIT_WATCH_OUTLOOK_DATE_GLOBAL", "Issuer Credit Rating", "Local Currency LT|0")</f>
        <v>#INVALID COMPANY ID</v>
      </c>
    </row>
    <row r="511" spans="1:14">
      <c r="B511" s="9" t="str">
        <f>_xll.SNL.Clients.Office.Excel.Functions.SPG(A511, "IQ_SECTOR")</f>
        <v>#INVALID COMPANY ID</v>
      </c>
      <c r="C511" s="9" t="str">
        <f>_xll.SNL.Clients.Office.Excel.Functions.SPG(A511, "IQ_INDUSTRY_GROUP")</f>
        <v>#INVALID COMPANY ID</v>
      </c>
      <c r="D511" s="9" t="str">
        <f>_xll.SNL.Clients.Office.Excel.Functions.SPG(A511, "IQ_INDUSTRY")</f>
        <v>#INVALID COMPANY ID</v>
      </c>
      <c r="E511" s="9" t="str">
        <f>_xll.SNL.Clients.Office.Excel.Functions.SPG(A511, "IQ_PRIMARY_INDUSTRY")</f>
        <v>#INVALID COMPANY ID</v>
      </c>
      <c r="F511" s="9" t="str">
        <f>_xll.SNL.Clients.Office.Excel.Functions.SPG(A511, "NAICS_CODE", "Primary")</f>
        <v>#INVALID COMPANY ID</v>
      </c>
      <c r="G511" s="9" t="str">
        <f>_xll.SNL.Clients.Office.Excel.Functions.SPG(A511, "SP_TOPICTAG")</f>
        <v>#INVALID COMPANY ID</v>
      </c>
      <c r="H511" s="5" t="str">
        <f>_xll.SNL.Clients.Office.Excel.Functions.SPG(A511, "SP_PCT_SHARES_OWNED_ALL_INSTITUTIONS")</f>
        <v>#INVALID COMPANY ID</v>
      </c>
      <c r="I511" s="9" t="str">
        <f>_xll.SNL.Clients.Office.Excel.Functions.SPG(A511, "RD_CREDIT_RATING_GLOBAL", "Issuer Credit Rating", "Local Currency LT|0")</f>
        <v>#INVALID COMPANY ID</v>
      </c>
      <c r="J511" s="9" t="str">
        <f>_xll.SNL.Clients.Office.Excel.Functions.SPG(A511, "RD_CWOL_GLOBAL", "Issuer Credit Rating", "Local Currency LT|0")</f>
        <v>#INVALID COMPANY ID</v>
      </c>
      <c r="K511" s="9" t="str">
        <f>_xll.SNL.Clients.Office.Excel.Functions.SPG(A511, "RD_RATING_ACTION_GLOBAL", "Issuer Credit Rating", "Local Currency LT|0")</f>
        <v>#INVALID COMPANY ID</v>
      </c>
      <c r="L511" s="10" t="str">
        <f>_xll.SNL.Clients.Office.Excel.Functions.SPG(A511, "RD_LAST_REVIEW_DATE_GLOBAL", "Issuer Credit Rating", "Local Currency LT")</f>
        <v>#INVALID COMPANY ID</v>
      </c>
      <c r="M511" s="10" t="str">
        <f>_xll.SNL.Clients.Office.Excel.Functions.SPG(A511, "RD_CREDIT_RATING_DATE_GLOBAL", "Issuer Credit Rating", "Local Currency LT|0")</f>
        <v>#INVALID COMPANY ID</v>
      </c>
      <c r="N511" s="10" t="str">
        <f>_xll.SNL.Clients.Office.Excel.Functions.SPG(A511, "RD_CREDIT_WATCH_OUTLOOK_DATE_GLOBAL", "Issuer Credit Rating", "Local Currency LT|0")</f>
        <v>#INVALID COMPANY ID</v>
      </c>
    </row>
    <row r="512" spans="1:14">
      <c r="B512" s="9" t="str">
        <f>_xll.SNL.Clients.Office.Excel.Functions.SPG(A512, "IQ_SECTOR")</f>
        <v>#INVALID COMPANY ID</v>
      </c>
      <c r="C512" s="9" t="str">
        <f>_xll.SNL.Clients.Office.Excel.Functions.SPG(A512, "IQ_INDUSTRY_GROUP")</f>
        <v>#INVALID COMPANY ID</v>
      </c>
      <c r="D512" s="9" t="str">
        <f>_xll.SNL.Clients.Office.Excel.Functions.SPG(A512, "IQ_INDUSTRY")</f>
        <v>#INVALID COMPANY ID</v>
      </c>
      <c r="E512" s="9" t="str">
        <f>_xll.SNL.Clients.Office.Excel.Functions.SPG(A512, "IQ_PRIMARY_INDUSTRY")</f>
        <v>#INVALID COMPANY ID</v>
      </c>
      <c r="F512" s="9" t="str">
        <f>_xll.SNL.Clients.Office.Excel.Functions.SPG(A512, "NAICS_CODE", "Primary")</f>
        <v>#INVALID COMPANY ID</v>
      </c>
      <c r="G512" s="9" t="str">
        <f>_xll.SNL.Clients.Office.Excel.Functions.SPG(A512, "SP_TOPICTAG")</f>
        <v>#INVALID COMPANY ID</v>
      </c>
      <c r="H512" s="5" t="str">
        <f>_xll.SNL.Clients.Office.Excel.Functions.SPG(A512, "SP_PCT_SHARES_OWNED_ALL_INSTITUTIONS")</f>
        <v>#INVALID COMPANY ID</v>
      </c>
      <c r="I512" s="9" t="str">
        <f>_xll.SNL.Clients.Office.Excel.Functions.SPG(A512, "RD_CREDIT_RATING_GLOBAL", "Issuer Credit Rating", "Local Currency LT|0")</f>
        <v>#INVALID COMPANY ID</v>
      </c>
      <c r="J512" s="9" t="str">
        <f>_xll.SNL.Clients.Office.Excel.Functions.SPG(A512, "RD_CWOL_GLOBAL", "Issuer Credit Rating", "Local Currency LT|0")</f>
        <v>#INVALID COMPANY ID</v>
      </c>
      <c r="K512" s="9" t="str">
        <f>_xll.SNL.Clients.Office.Excel.Functions.SPG(A512, "RD_RATING_ACTION_GLOBAL", "Issuer Credit Rating", "Local Currency LT|0")</f>
        <v>#INVALID COMPANY ID</v>
      </c>
      <c r="L512" s="10" t="str">
        <f>_xll.SNL.Clients.Office.Excel.Functions.SPG(A512, "RD_LAST_REVIEW_DATE_GLOBAL", "Issuer Credit Rating", "Local Currency LT")</f>
        <v>#INVALID COMPANY ID</v>
      </c>
      <c r="M512" s="10" t="str">
        <f>_xll.SNL.Clients.Office.Excel.Functions.SPG(A512, "RD_CREDIT_RATING_DATE_GLOBAL", "Issuer Credit Rating", "Local Currency LT|0")</f>
        <v>#INVALID COMPANY ID</v>
      </c>
      <c r="N512" s="10" t="str">
        <f>_xll.SNL.Clients.Office.Excel.Functions.SPG(A512, "RD_CREDIT_WATCH_OUTLOOK_DATE_GLOBAL", "Issuer Credit Rating", "Local Currency LT|0")</f>
        <v>#INVALID COMPANY ID</v>
      </c>
    </row>
    <row r="513" spans="2:14">
      <c r="B513" s="9"/>
      <c r="C513" s="9"/>
      <c r="D513" s="9"/>
      <c r="E513" s="9"/>
      <c r="F513" s="9"/>
      <c r="G513" s="9"/>
      <c r="H513" s="5"/>
      <c r="I513" s="9"/>
      <c r="J513" s="9"/>
      <c r="K513" s="9"/>
      <c r="L513" s="10"/>
      <c r="M513" s="10"/>
      <c r="N513" s="10"/>
    </row>
    <row r="514" spans="2:14">
      <c r="B514" s="9"/>
      <c r="C514" s="9"/>
      <c r="D514" s="9"/>
      <c r="E514" s="9"/>
      <c r="F514" s="9"/>
      <c r="G514" s="9"/>
      <c r="H514" s="5"/>
      <c r="I514" s="9"/>
      <c r="J514" s="9"/>
      <c r="K514" s="9"/>
      <c r="L514" s="10"/>
      <c r="M514" s="10"/>
      <c r="N514" s="10"/>
    </row>
    <row r="515" spans="2:14">
      <c r="B515" s="9"/>
      <c r="C515" s="9"/>
      <c r="D515" s="9"/>
      <c r="E515" s="9"/>
      <c r="F515" s="9"/>
      <c r="G515" s="9"/>
      <c r="H515" s="5"/>
      <c r="I515" s="9"/>
      <c r="J515" s="9"/>
      <c r="K515" s="9"/>
      <c r="L515" s="10"/>
      <c r="M515" s="10"/>
      <c r="N515" s="10"/>
    </row>
    <row r="516" spans="2:14">
      <c r="B516" s="9"/>
      <c r="C516" s="9"/>
      <c r="D516" s="9"/>
      <c r="E516" s="9"/>
      <c r="F516" s="9"/>
      <c r="G516" s="9"/>
      <c r="H516" s="5"/>
      <c r="I516" s="9"/>
      <c r="J516" s="9"/>
      <c r="K516" s="9"/>
      <c r="L516" s="10"/>
      <c r="M516" s="10"/>
      <c r="N516" s="10"/>
    </row>
    <row r="517" spans="2:14">
      <c r="B517" s="9"/>
      <c r="C517" s="9"/>
      <c r="D517" s="9"/>
      <c r="E517" s="9"/>
      <c r="F517" s="9"/>
      <c r="G517" s="9"/>
      <c r="H517" s="5"/>
      <c r="I517" s="9"/>
      <c r="J517" s="9"/>
      <c r="K517" s="9"/>
      <c r="L517" s="10"/>
      <c r="M517" s="10"/>
      <c r="N517" s="10"/>
    </row>
    <row r="518" spans="2:14">
      <c r="B518" s="9"/>
      <c r="C518" s="9"/>
      <c r="D518" s="9"/>
      <c r="E518" s="9"/>
      <c r="F518" s="9"/>
      <c r="G518" s="9"/>
      <c r="H518" s="5"/>
      <c r="I518" s="9"/>
      <c r="J518" s="9"/>
      <c r="K518" s="9"/>
      <c r="L518" s="10"/>
      <c r="M518" s="10"/>
      <c r="N518" s="10"/>
    </row>
    <row r="519" spans="2:14">
      <c r="B519" s="9"/>
      <c r="C519" s="9"/>
      <c r="D519" s="9"/>
      <c r="E519" s="9"/>
      <c r="F519" s="9"/>
      <c r="G519" s="9"/>
      <c r="H519" s="5"/>
      <c r="I519" s="9"/>
      <c r="J519" s="9"/>
      <c r="K519" s="9"/>
      <c r="L519" s="10"/>
      <c r="M519" s="10"/>
      <c r="N519" s="10"/>
    </row>
    <row r="520" spans="2:14">
      <c r="B520" s="9"/>
      <c r="C520" s="9"/>
      <c r="D520" s="9"/>
      <c r="E520" s="9"/>
      <c r="F520" s="9"/>
      <c r="G520" s="9"/>
      <c r="H520" s="5"/>
      <c r="I520" s="9"/>
      <c r="J520" s="9"/>
      <c r="K520" s="9"/>
      <c r="L520" s="10"/>
      <c r="M520" s="10"/>
      <c r="N520" s="10"/>
    </row>
    <row r="521" spans="2:14">
      <c r="B521" s="9"/>
      <c r="C521" s="9"/>
      <c r="D521" s="9"/>
      <c r="E521" s="9"/>
      <c r="F521" s="9"/>
      <c r="G521" s="9"/>
      <c r="H521" s="5"/>
      <c r="I521" s="9"/>
      <c r="J521" s="9"/>
      <c r="K521" s="9"/>
      <c r="L521" s="10"/>
      <c r="M521" s="10"/>
      <c r="N521" s="10"/>
    </row>
    <row r="522" spans="2:14">
      <c r="B522" s="9"/>
      <c r="C522" s="9"/>
      <c r="D522" s="9"/>
      <c r="E522" s="9"/>
      <c r="F522" s="9"/>
      <c r="G522" s="9"/>
      <c r="H522" s="5"/>
      <c r="I522" s="9"/>
      <c r="J522" s="9"/>
      <c r="K522" s="9"/>
      <c r="L522" s="10"/>
      <c r="M522" s="10"/>
      <c r="N522" s="10"/>
    </row>
    <row r="523" spans="2:14">
      <c r="B523" s="9"/>
      <c r="C523" s="9"/>
      <c r="D523" s="9"/>
      <c r="E523" s="9"/>
      <c r="F523" s="9"/>
      <c r="G523" s="9"/>
      <c r="H523" s="5"/>
      <c r="I523" s="9"/>
      <c r="J523" s="9"/>
      <c r="K523" s="9"/>
      <c r="L523" s="10"/>
      <c r="M523" s="10"/>
      <c r="N523" s="10"/>
    </row>
    <row r="524" spans="2:14">
      <c r="B524" s="9"/>
      <c r="C524" s="9"/>
      <c r="D524" s="9"/>
      <c r="E524" s="9"/>
      <c r="F524" s="9"/>
      <c r="G524" s="9"/>
      <c r="H524" s="5"/>
      <c r="I524" s="9"/>
      <c r="J524" s="9"/>
      <c r="K524" s="9"/>
      <c r="L524" s="10"/>
      <c r="M524" s="10"/>
      <c r="N524" s="10"/>
    </row>
    <row r="525" spans="2:14">
      <c r="B525" s="9"/>
      <c r="C525" s="9"/>
      <c r="D525" s="9"/>
      <c r="E525" s="9"/>
      <c r="F525" s="9"/>
      <c r="G525" s="9"/>
      <c r="H525" s="5"/>
      <c r="I525" s="9"/>
      <c r="J525" s="9"/>
      <c r="K525" s="9"/>
      <c r="L525" s="10"/>
      <c r="M525" s="10"/>
      <c r="N525" s="10"/>
    </row>
    <row r="526" spans="2:14">
      <c r="B526" s="9"/>
      <c r="C526" s="9"/>
      <c r="D526" s="9"/>
      <c r="E526" s="9"/>
      <c r="F526" s="9"/>
      <c r="G526" s="9"/>
      <c r="H526" s="5"/>
      <c r="I526" s="9"/>
      <c r="J526" s="9"/>
      <c r="K526" s="9"/>
      <c r="L526" s="10"/>
      <c r="M526" s="10"/>
      <c r="N526" s="10"/>
    </row>
    <row r="527" spans="2:14">
      <c r="B527" s="9"/>
      <c r="C527" s="9"/>
      <c r="D527" s="9"/>
      <c r="E527" s="9"/>
      <c r="F527" s="9"/>
      <c r="G527" s="9"/>
      <c r="H527" s="5"/>
      <c r="I527" s="9"/>
      <c r="J527" s="9"/>
      <c r="K527" s="9"/>
      <c r="L527" s="10"/>
      <c r="M527" s="10"/>
      <c r="N527" s="10"/>
    </row>
    <row r="528" spans="2:14">
      <c r="B528" s="9"/>
      <c r="C528" s="9"/>
      <c r="D528" s="9"/>
      <c r="E528" s="9"/>
      <c r="F528" s="9"/>
      <c r="G528" s="9"/>
      <c r="H528" s="5"/>
      <c r="I528" s="9"/>
      <c r="J528" s="9"/>
      <c r="K528" s="9"/>
      <c r="L528" s="10"/>
      <c r="M528" s="10"/>
      <c r="N528" s="10"/>
    </row>
    <row r="529" spans="2:14">
      <c r="B529" s="9"/>
      <c r="C529" s="9"/>
      <c r="D529" s="9"/>
      <c r="E529" s="9"/>
      <c r="F529" s="9"/>
      <c r="G529" s="9"/>
      <c r="H529" s="5"/>
      <c r="I529" s="9"/>
      <c r="J529" s="9"/>
      <c r="K529" s="9"/>
      <c r="L529" s="10"/>
      <c r="M529" s="10"/>
      <c r="N529" s="10"/>
    </row>
    <row r="530" spans="2:14">
      <c r="B530" s="9"/>
      <c r="C530" s="9"/>
      <c r="D530" s="9"/>
      <c r="E530" s="9"/>
      <c r="F530" s="9"/>
      <c r="G530" s="9"/>
      <c r="H530" s="5"/>
      <c r="I530" s="9"/>
      <c r="J530" s="9"/>
      <c r="K530" s="9"/>
      <c r="L530" s="10"/>
      <c r="M530" s="10"/>
      <c r="N530" s="10"/>
    </row>
    <row r="531" spans="2:14">
      <c r="B531" s="9"/>
      <c r="C531" s="9"/>
      <c r="D531" s="9"/>
      <c r="E531" s="9"/>
      <c r="F531" s="9"/>
      <c r="G531" s="9"/>
      <c r="H531" s="5"/>
      <c r="I531" s="9"/>
      <c r="J531" s="9"/>
      <c r="K531" s="9"/>
      <c r="L531" s="10"/>
      <c r="M531" s="10"/>
      <c r="N531" s="10"/>
    </row>
    <row r="532" spans="2:14">
      <c r="B532" s="9"/>
      <c r="C532" s="9"/>
      <c r="D532" s="9"/>
      <c r="E532" s="9"/>
      <c r="F532" s="9"/>
      <c r="G532" s="9"/>
      <c r="H532" s="5"/>
      <c r="I532" s="9"/>
      <c r="J532" s="9"/>
      <c r="K532" s="9"/>
      <c r="L532" s="10"/>
      <c r="M532" s="10"/>
      <c r="N532" s="10"/>
    </row>
    <row r="533" spans="2:14">
      <c r="B533" s="9"/>
      <c r="C533" s="9"/>
      <c r="D533" s="9"/>
      <c r="E533" s="9"/>
      <c r="F533" s="9"/>
      <c r="G533" s="9"/>
      <c r="H533" s="5"/>
      <c r="I533" s="9"/>
      <c r="J533" s="9"/>
      <c r="K533" s="9"/>
      <c r="L533" s="10"/>
      <c r="M533" s="10"/>
      <c r="N533" s="10"/>
    </row>
    <row r="534" spans="2:14">
      <c r="B534" s="9"/>
      <c r="C534" s="9"/>
      <c r="D534" s="9"/>
      <c r="E534" s="9"/>
      <c r="F534" s="9"/>
      <c r="G534" s="9"/>
      <c r="H534" s="5"/>
      <c r="I534" s="9"/>
      <c r="J534" s="9"/>
      <c r="K534" s="9"/>
      <c r="L534" s="10"/>
      <c r="M534" s="10"/>
      <c r="N534" s="10"/>
    </row>
    <row r="535" spans="2:14">
      <c r="B535" s="9"/>
      <c r="C535" s="9"/>
      <c r="D535" s="9"/>
      <c r="E535" s="9"/>
      <c r="F535" s="9"/>
      <c r="G535" s="9"/>
      <c r="H535" s="5"/>
      <c r="I535" s="9"/>
      <c r="J535" s="9"/>
      <c r="K535" s="9"/>
      <c r="L535" s="10"/>
      <c r="M535" s="10"/>
      <c r="N535" s="10"/>
    </row>
    <row r="536" spans="2:14">
      <c r="B536" s="9"/>
      <c r="C536" s="9"/>
      <c r="D536" s="9"/>
      <c r="E536" s="9"/>
      <c r="F536" s="9"/>
      <c r="G536" s="9"/>
      <c r="H536" s="5"/>
      <c r="I536" s="9"/>
      <c r="J536" s="9"/>
      <c r="K536" s="9"/>
      <c r="L536" s="10"/>
      <c r="M536" s="10"/>
      <c r="N536" s="10"/>
    </row>
    <row r="537" spans="2:14">
      <c r="B537" s="9"/>
      <c r="C537" s="9"/>
      <c r="D537" s="9"/>
      <c r="E537" s="9"/>
      <c r="F537" s="9"/>
      <c r="G537" s="9"/>
      <c r="H537" s="5"/>
      <c r="I537" s="9"/>
      <c r="J537" s="9"/>
      <c r="K537" s="9"/>
      <c r="L537" s="10"/>
      <c r="M537" s="10"/>
      <c r="N537" s="10"/>
    </row>
    <row r="538" spans="2:14">
      <c r="B538" s="9"/>
      <c r="C538" s="9"/>
      <c r="D538" s="9"/>
      <c r="E538" s="9"/>
      <c r="F538" s="9"/>
      <c r="G538" s="9"/>
      <c r="H538" s="5"/>
      <c r="I538" s="9"/>
      <c r="J538" s="9"/>
      <c r="K538" s="9"/>
      <c r="L538" s="10"/>
      <c r="M538" s="10"/>
      <c r="N538" s="10"/>
    </row>
    <row r="539" spans="2:14">
      <c r="B539" s="9"/>
      <c r="C539" s="9"/>
      <c r="D539" s="9"/>
      <c r="E539" s="9"/>
      <c r="F539" s="9"/>
      <c r="G539" s="9"/>
      <c r="H539" s="5"/>
      <c r="I539" s="9"/>
      <c r="J539" s="9"/>
      <c r="K539" s="9"/>
      <c r="L539" s="10"/>
      <c r="M539" s="10"/>
      <c r="N539" s="10"/>
    </row>
    <row r="540" spans="2:14">
      <c r="B540" s="9"/>
      <c r="C540" s="9"/>
      <c r="D540" s="9"/>
      <c r="E540" s="9"/>
      <c r="F540" s="9"/>
      <c r="G540" s="9"/>
      <c r="H540" s="5"/>
      <c r="I540" s="9"/>
      <c r="J540" s="9"/>
      <c r="K540" s="9"/>
      <c r="L540" s="10"/>
      <c r="M540" s="10"/>
      <c r="N540" s="10"/>
    </row>
    <row r="541" spans="2:14">
      <c r="B541" s="9"/>
      <c r="C541" s="9"/>
      <c r="D541" s="9"/>
      <c r="E541" s="9"/>
      <c r="F541" s="9"/>
      <c r="G541" s="9"/>
      <c r="H541" s="5"/>
      <c r="I541" s="9"/>
      <c r="J541" s="9"/>
      <c r="K541" s="9"/>
      <c r="L541" s="10"/>
      <c r="M541" s="10"/>
      <c r="N541" s="10"/>
    </row>
    <row r="542" spans="2:14">
      <c r="B542" s="9"/>
      <c r="C542" s="9"/>
      <c r="D542" s="9"/>
      <c r="E542" s="9"/>
      <c r="F542" s="9"/>
      <c r="G542" s="9"/>
      <c r="H542" s="5"/>
      <c r="I542" s="9"/>
      <c r="J542" s="9"/>
      <c r="K542" s="9"/>
      <c r="L542" s="10"/>
      <c r="M542" s="10"/>
      <c r="N542" s="10"/>
    </row>
    <row r="543" spans="2:14">
      <c r="B543" s="9"/>
      <c r="C543" s="9"/>
      <c r="D543" s="9"/>
      <c r="E543" s="9"/>
      <c r="F543" s="9"/>
      <c r="G543" s="9"/>
      <c r="H543" s="5"/>
      <c r="I543" s="9"/>
      <c r="J543" s="9"/>
      <c r="K543" s="9"/>
      <c r="L543" s="10"/>
      <c r="M543" s="10"/>
      <c r="N543" s="10"/>
    </row>
    <row r="544" spans="2:14">
      <c r="B544" s="9"/>
      <c r="C544" s="9"/>
      <c r="D544" s="9"/>
      <c r="E544" s="9"/>
      <c r="F544" s="9"/>
      <c r="G544" s="9"/>
      <c r="H544" s="5"/>
      <c r="I544" s="9"/>
      <c r="J544" s="9"/>
      <c r="K544" s="9"/>
      <c r="L544" s="10"/>
      <c r="M544" s="10"/>
      <c r="N544" s="10"/>
    </row>
    <row r="545" spans="2:14">
      <c r="B545" s="9"/>
      <c r="C545" s="9"/>
      <c r="D545" s="9"/>
      <c r="E545" s="9"/>
      <c r="F545" s="9"/>
      <c r="G545" s="9"/>
      <c r="H545" s="5"/>
      <c r="I545" s="9"/>
      <c r="J545" s="9"/>
      <c r="K545" s="9"/>
      <c r="L545" s="10"/>
      <c r="M545" s="10"/>
      <c r="N545" s="10"/>
    </row>
    <row r="546" spans="2:14">
      <c r="B546" s="9"/>
      <c r="C546" s="9"/>
      <c r="D546" s="9"/>
      <c r="E546" s="9"/>
      <c r="F546" s="9"/>
      <c r="G546" s="9"/>
      <c r="H546" s="5"/>
      <c r="I546" s="9"/>
      <c r="J546" s="9"/>
      <c r="K546" s="9"/>
      <c r="L546" s="10"/>
      <c r="M546" s="10"/>
      <c r="N546" s="10"/>
    </row>
    <row r="547" spans="2:14">
      <c r="B547" s="9"/>
      <c r="C547" s="9"/>
      <c r="D547" s="9"/>
      <c r="E547" s="9"/>
      <c r="F547" s="9"/>
      <c r="G547" s="9"/>
      <c r="H547" s="5"/>
      <c r="I547" s="9"/>
      <c r="J547" s="9"/>
      <c r="K547" s="9"/>
      <c r="L547" s="10"/>
      <c r="M547" s="10"/>
      <c r="N547" s="10"/>
    </row>
    <row r="548" spans="2:14">
      <c r="B548" s="9"/>
      <c r="C548" s="9"/>
      <c r="D548" s="9"/>
      <c r="E548" s="9"/>
      <c r="F548" s="9"/>
      <c r="G548" s="9"/>
      <c r="H548" s="5"/>
      <c r="I548" s="9"/>
      <c r="J548" s="9"/>
      <c r="K548" s="9"/>
      <c r="L548" s="10"/>
      <c r="M548" s="10"/>
      <c r="N548" s="10"/>
    </row>
    <row r="549" spans="2:14">
      <c r="B549" s="9"/>
      <c r="C549" s="9"/>
      <c r="D549" s="9"/>
      <c r="E549" s="9"/>
      <c r="F549" s="9"/>
      <c r="G549" s="9"/>
      <c r="H549" s="5"/>
      <c r="I549" s="9"/>
      <c r="J549" s="9"/>
      <c r="K549" s="9"/>
      <c r="L549" s="10"/>
      <c r="M549" s="10"/>
      <c r="N549" s="10"/>
    </row>
    <row r="550" spans="2:14">
      <c r="B550" s="9"/>
      <c r="C550" s="9"/>
      <c r="D550" s="9"/>
      <c r="E550" s="9"/>
      <c r="F550" s="9"/>
      <c r="G550" s="9"/>
      <c r="H550" s="5"/>
      <c r="I550" s="9"/>
      <c r="J550" s="9"/>
      <c r="K550" s="9"/>
      <c r="L550" s="10"/>
      <c r="M550" s="10"/>
      <c r="N550" s="10"/>
    </row>
    <row r="551" spans="2:14">
      <c r="B551" s="9"/>
      <c r="C551" s="9"/>
      <c r="D551" s="9"/>
      <c r="E551" s="9"/>
      <c r="F551" s="9"/>
      <c r="G551" s="9"/>
      <c r="H551" s="5"/>
      <c r="I551" s="9"/>
      <c r="J551" s="9"/>
      <c r="K551" s="9"/>
      <c r="L551" s="10"/>
      <c r="M551" s="10"/>
      <c r="N551" s="10"/>
    </row>
    <row r="552" spans="2:14">
      <c r="B552" s="9"/>
      <c r="C552" s="9"/>
      <c r="D552" s="9"/>
      <c r="E552" s="9"/>
      <c r="F552" s="9"/>
      <c r="G552" s="9"/>
      <c r="H552" s="5"/>
      <c r="I552" s="9"/>
      <c r="J552" s="9"/>
      <c r="K552" s="9"/>
      <c r="L552" s="10"/>
      <c r="M552" s="10"/>
      <c r="N552" s="10"/>
    </row>
    <row r="553" spans="2:14">
      <c r="B553" s="9"/>
      <c r="C553" s="9"/>
      <c r="D553" s="9"/>
      <c r="E553" s="9"/>
      <c r="F553" s="9"/>
      <c r="G553" s="9"/>
      <c r="H553" s="5"/>
      <c r="I553" s="9"/>
      <c r="J553" s="9"/>
      <c r="K553" s="9"/>
      <c r="L553" s="10"/>
      <c r="M553" s="10"/>
      <c r="N553" s="10"/>
    </row>
    <row r="554" spans="2:14">
      <c r="B554" s="9"/>
      <c r="C554" s="9"/>
      <c r="D554" s="9"/>
      <c r="E554" s="9"/>
      <c r="F554" s="9"/>
      <c r="G554" s="9"/>
      <c r="H554" s="5"/>
      <c r="I554" s="9"/>
      <c r="J554" s="9"/>
      <c r="K554" s="9"/>
      <c r="L554" s="10"/>
      <c r="M554" s="10"/>
      <c r="N554" s="10"/>
    </row>
    <row r="555" spans="2:14">
      <c r="B555" s="9"/>
      <c r="C555" s="9"/>
      <c r="D555" s="9"/>
      <c r="E555" s="9"/>
      <c r="F555" s="9"/>
      <c r="G555" s="9"/>
      <c r="H555" s="5"/>
      <c r="I555" s="9"/>
      <c r="J555" s="9"/>
      <c r="K555" s="9"/>
      <c r="L555" s="10"/>
      <c r="M555" s="10"/>
      <c r="N555" s="10"/>
    </row>
    <row r="556" spans="2:14">
      <c r="B556" s="9"/>
      <c r="C556" s="9"/>
      <c r="D556" s="9"/>
      <c r="E556" s="9"/>
      <c r="F556" s="9"/>
      <c r="G556" s="9"/>
      <c r="H556" s="5"/>
      <c r="I556" s="9"/>
      <c r="J556" s="9"/>
      <c r="K556" s="9"/>
      <c r="L556" s="10"/>
      <c r="M556" s="10"/>
      <c r="N556" s="10"/>
    </row>
    <row r="557" spans="2:14">
      <c r="B557" s="9"/>
      <c r="C557" s="9"/>
      <c r="D557" s="9"/>
      <c r="E557" s="9"/>
      <c r="F557" s="9"/>
      <c r="G557" s="9"/>
      <c r="H557" s="5"/>
      <c r="I557" s="9"/>
      <c r="J557" s="9"/>
      <c r="K557" s="9"/>
      <c r="L557" s="10"/>
      <c r="M557" s="10"/>
      <c r="N557" s="10"/>
    </row>
    <row r="558" spans="2:14">
      <c r="B558" s="9"/>
      <c r="C558" s="9"/>
      <c r="D558" s="9"/>
      <c r="E558" s="9"/>
      <c r="F558" s="9"/>
      <c r="G558" s="9"/>
      <c r="H558" s="5"/>
      <c r="I558" s="9"/>
      <c r="J558" s="9"/>
      <c r="K558" s="9"/>
      <c r="L558" s="10"/>
      <c r="M558" s="10"/>
      <c r="N558" s="10"/>
    </row>
    <row r="559" spans="2:14">
      <c r="B559" s="9"/>
      <c r="C559" s="9"/>
      <c r="D559" s="9"/>
      <c r="E559" s="9"/>
      <c r="F559" s="9"/>
      <c r="G559" s="9"/>
      <c r="H559" s="5"/>
      <c r="I559" s="9"/>
      <c r="J559" s="9"/>
      <c r="K559" s="9"/>
      <c r="L559" s="10"/>
      <c r="M559" s="10"/>
      <c r="N559" s="10"/>
    </row>
    <row r="560" spans="2:14">
      <c r="B560" s="9"/>
      <c r="C560" s="9"/>
      <c r="D560" s="9"/>
      <c r="E560" s="9"/>
      <c r="F560" s="9"/>
      <c r="G560" s="9"/>
      <c r="H560" s="5"/>
      <c r="I560" s="9"/>
      <c r="J560" s="9"/>
      <c r="K560" s="9"/>
      <c r="L560" s="10"/>
      <c r="M560" s="10"/>
      <c r="N560" s="10"/>
    </row>
    <row r="561" spans="2:14">
      <c r="B561" s="9"/>
      <c r="C561" s="9"/>
      <c r="D561" s="9"/>
      <c r="E561" s="9"/>
      <c r="F561" s="9"/>
      <c r="G561" s="9"/>
      <c r="H561" s="5"/>
      <c r="I561" s="9"/>
      <c r="J561" s="9"/>
      <c r="K561" s="9"/>
      <c r="L561" s="10"/>
      <c r="M561" s="10"/>
      <c r="N561" s="10"/>
    </row>
    <row r="562" spans="2:14">
      <c r="B562" s="9"/>
      <c r="C562" s="9"/>
      <c r="D562" s="9"/>
      <c r="E562" s="9"/>
      <c r="F562" s="9"/>
      <c r="G562" s="9"/>
      <c r="H562" s="5"/>
      <c r="I562" s="9"/>
      <c r="J562" s="9"/>
      <c r="K562" s="9"/>
      <c r="L562" s="10"/>
      <c r="M562" s="10"/>
      <c r="N562" s="10"/>
    </row>
    <row r="563" spans="2:14">
      <c r="B563" s="9"/>
      <c r="C563" s="9"/>
      <c r="D563" s="9"/>
      <c r="E563" s="9"/>
      <c r="F563" s="9"/>
      <c r="G563" s="9"/>
      <c r="H563" s="5"/>
      <c r="I563" s="9"/>
      <c r="J563" s="9"/>
      <c r="K563" s="9"/>
      <c r="L563" s="10"/>
      <c r="M563" s="10"/>
      <c r="N563" s="10"/>
    </row>
    <row r="564" spans="2:14">
      <c r="B564" s="9"/>
      <c r="C564" s="9"/>
      <c r="D564" s="9"/>
      <c r="E564" s="9"/>
      <c r="F564" s="9"/>
      <c r="G564" s="9"/>
      <c r="H564" s="5"/>
      <c r="I564" s="9"/>
      <c r="J564" s="9"/>
      <c r="K564" s="9"/>
      <c r="L564" s="10"/>
      <c r="M564" s="10"/>
      <c r="N564" s="10"/>
    </row>
    <row r="565" spans="2:14">
      <c r="B565" s="9"/>
      <c r="C565" s="9"/>
      <c r="D565" s="9"/>
      <c r="E565" s="9"/>
      <c r="F565" s="9"/>
      <c r="G565" s="9"/>
      <c r="H565" s="5"/>
      <c r="I565" s="9"/>
      <c r="J565" s="9"/>
      <c r="K565" s="9"/>
      <c r="L565" s="10"/>
      <c r="M565" s="10"/>
      <c r="N565" s="10"/>
    </row>
    <row r="566" spans="2:14">
      <c r="B566" s="9"/>
      <c r="C566" s="9"/>
      <c r="D566" s="9"/>
      <c r="E566" s="9"/>
      <c r="F566" s="9"/>
      <c r="G566" s="9"/>
      <c r="H566" s="5"/>
      <c r="I566" s="9"/>
      <c r="J566" s="9"/>
      <c r="K566" s="9"/>
      <c r="L566" s="10"/>
      <c r="M566" s="10"/>
      <c r="N566" s="10"/>
    </row>
    <row r="567" spans="2:14">
      <c r="B567" s="9"/>
      <c r="C567" s="9"/>
      <c r="D567" s="9"/>
      <c r="E567" s="9"/>
      <c r="F567" s="9"/>
      <c r="G567" s="9"/>
      <c r="H567" s="5"/>
      <c r="I567" s="9"/>
      <c r="J567" s="9"/>
      <c r="K567" s="9"/>
      <c r="L567" s="10"/>
      <c r="M567" s="10"/>
      <c r="N567" s="10"/>
    </row>
    <row r="568" spans="2:14">
      <c r="B568" s="9"/>
      <c r="C568" s="9"/>
      <c r="D568" s="9"/>
      <c r="E568" s="9"/>
      <c r="F568" s="9"/>
      <c r="G568" s="9"/>
      <c r="H568" s="5"/>
      <c r="I568" s="9"/>
      <c r="J568" s="9"/>
      <c r="K568" s="9"/>
      <c r="L568" s="10"/>
      <c r="M568" s="10"/>
      <c r="N568" s="10"/>
    </row>
    <row r="569" spans="2:14">
      <c r="B569" s="9"/>
      <c r="C569" s="9"/>
      <c r="D569" s="9"/>
      <c r="E569" s="9"/>
      <c r="F569" s="9"/>
      <c r="G569" s="9"/>
      <c r="H569" s="5"/>
      <c r="I569" s="9"/>
      <c r="J569" s="9"/>
      <c r="K569" s="9"/>
      <c r="L569" s="10"/>
      <c r="M569" s="10"/>
      <c r="N569" s="10"/>
    </row>
    <row r="570" spans="2:14">
      <c r="B570" s="9"/>
      <c r="C570" s="9"/>
      <c r="D570" s="9"/>
      <c r="E570" s="9"/>
      <c r="F570" s="9"/>
      <c r="G570" s="9"/>
      <c r="H570" s="5"/>
      <c r="I570" s="9"/>
      <c r="J570" s="9"/>
      <c r="K570" s="9"/>
      <c r="L570" s="10"/>
      <c r="M570" s="10"/>
      <c r="N570" s="10"/>
    </row>
    <row r="571" spans="2:14">
      <c r="B571" s="9"/>
      <c r="C571" s="9"/>
      <c r="D571" s="9"/>
      <c r="E571" s="9"/>
      <c r="F571" s="9"/>
      <c r="G571" s="9"/>
      <c r="H571" s="5"/>
      <c r="I571" s="9"/>
      <c r="J571" s="9"/>
      <c r="K571" s="9"/>
      <c r="L571" s="10"/>
      <c r="M571" s="10"/>
      <c r="N571" s="10"/>
    </row>
    <row r="572" spans="2:14">
      <c r="B572" s="9"/>
      <c r="C572" s="9"/>
      <c r="D572" s="9"/>
      <c r="E572" s="9"/>
      <c r="F572" s="9"/>
      <c r="G572" s="9"/>
      <c r="H572" s="5"/>
      <c r="I572" s="9"/>
      <c r="J572" s="9"/>
      <c r="K572" s="9"/>
      <c r="L572" s="10"/>
      <c r="M572" s="10"/>
      <c r="N572" s="10"/>
    </row>
    <row r="573" spans="2:14">
      <c r="B573" s="9"/>
      <c r="C573" s="9"/>
      <c r="D573" s="9"/>
      <c r="E573" s="9"/>
      <c r="F573" s="9"/>
      <c r="G573" s="9"/>
      <c r="H573" s="5"/>
      <c r="I573" s="9"/>
      <c r="J573" s="9"/>
      <c r="K573" s="9"/>
      <c r="L573" s="10"/>
      <c r="M573" s="10"/>
      <c r="N573" s="10"/>
    </row>
    <row r="574" spans="2:14">
      <c r="B574" s="9"/>
      <c r="C574" s="9"/>
      <c r="D574" s="9"/>
      <c r="E574" s="9"/>
      <c r="F574" s="9"/>
      <c r="G574" s="9"/>
      <c r="H574" s="5"/>
      <c r="I574" s="9"/>
      <c r="J574" s="9"/>
      <c r="K574" s="9"/>
      <c r="L574" s="10"/>
      <c r="M574" s="10"/>
      <c r="N574" s="10"/>
    </row>
    <row r="575" spans="2:14">
      <c r="B575" s="9"/>
      <c r="C575" s="9"/>
      <c r="D575" s="9"/>
      <c r="E575" s="9"/>
      <c r="F575" s="9"/>
      <c r="G575" s="9"/>
      <c r="H575" s="5"/>
      <c r="I575" s="9"/>
      <c r="J575" s="9"/>
      <c r="K575" s="9"/>
      <c r="L575" s="10"/>
      <c r="M575" s="10"/>
      <c r="N575" s="10"/>
    </row>
    <row r="576" spans="2:14">
      <c r="B576" s="9"/>
      <c r="C576" s="9"/>
      <c r="D576" s="9"/>
      <c r="E576" s="9"/>
      <c r="F576" s="9"/>
      <c r="G576" s="9"/>
      <c r="H576" s="5"/>
      <c r="I576" s="9"/>
      <c r="J576" s="9"/>
      <c r="K576" s="9"/>
      <c r="L576" s="10"/>
      <c r="M576" s="10"/>
      <c r="N576" s="10"/>
    </row>
    <row r="577" spans="2:14">
      <c r="B577" s="9"/>
      <c r="C577" s="9"/>
      <c r="D577" s="9"/>
      <c r="E577" s="9"/>
      <c r="F577" s="9"/>
      <c r="G577" s="9"/>
      <c r="H577" s="5"/>
      <c r="I577" s="9"/>
      <c r="J577" s="9"/>
      <c r="K577" s="9"/>
      <c r="L577" s="10"/>
      <c r="M577" s="10"/>
      <c r="N577" s="10"/>
    </row>
    <row r="578" spans="2:14">
      <c r="B578" s="9"/>
      <c r="C578" s="9"/>
      <c r="D578" s="9"/>
      <c r="E578" s="9"/>
      <c r="F578" s="9"/>
      <c r="G578" s="9"/>
      <c r="H578" s="5"/>
      <c r="I578" s="9"/>
      <c r="J578" s="9"/>
      <c r="K578" s="9"/>
      <c r="L578" s="10"/>
      <c r="M578" s="10"/>
      <c r="N578" s="10"/>
    </row>
    <row r="579" spans="2:14">
      <c r="B579" s="9"/>
      <c r="C579" s="9"/>
      <c r="D579" s="9"/>
      <c r="E579" s="9"/>
      <c r="F579" s="9"/>
      <c r="G579" s="9"/>
      <c r="H579" s="5"/>
      <c r="I579" s="9"/>
      <c r="J579" s="9"/>
      <c r="K579" s="9"/>
      <c r="L579" s="10"/>
      <c r="M579" s="10"/>
      <c r="N579" s="10"/>
    </row>
    <row r="580" spans="2:14">
      <c r="B580" s="9"/>
      <c r="C580" s="9"/>
      <c r="D580" s="9"/>
      <c r="E580" s="9"/>
      <c r="F580" s="9"/>
      <c r="G580" s="9"/>
      <c r="H580" s="5"/>
      <c r="I580" s="9"/>
      <c r="J580" s="9"/>
      <c r="K580" s="9"/>
      <c r="L580" s="10"/>
      <c r="M580" s="10"/>
      <c r="N580" s="10"/>
    </row>
    <row r="581" spans="2:14">
      <c r="B581" s="9"/>
      <c r="C581" s="9"/>
      <c r="D581" s="9"/>
      <c r="E581" s="9"/>
      <c r="F581" s="9"/>
      <c r="G581" s="9"/>
      <c r="H581" s="5"/>
      <c r="I581" s="9"/>
      <c r="J581" s="9"/>
      <c r="K581" s="9"/>
      <c r="L581" s="10"/>
      <c r="M581" s="10"/>
      <c r="N581" s="10"/>
    </row>
    <row r="582" spans="2:14">
      <c r="B582" s="9"/>
      <c r="C582" s="9"/>
      <c r="D582" s="9"/>
      <c r="E582" s="9"/>
      <c r="F582" s="9"/>
      <c r="G582" s="9"/>
      <c r="H582" s="5"/>
      <c r="I582" s="9"/>
      <c r="J582" s="9"/>
      <c r="K582" s="9"/>
      <c r="L582" s="10"/>
      <c r="M582" s="10"/>
      <c r="N582" s="10"/>
    </row>
    <row r="583" spans="2:14">
      <c r="B583" s="9"/>
      <c r="C583" s="9"/>
      <c r="D583" s="9"/>
      <c r="E583" s="9"/>
      <c r="F583" s="9"/>
      <c r="G583" s="9"/>
      <c r="H583" s="5"/>
      <c r="I583" s="9"/>
      <c r="J583" s="9"/>
      <c r="K583" s="9"/>
      <c r="L583" s="10"/>
      <c r="M583" s="10"/>
      <c r="N583" s="10"/>
    </row>
    <row r="584" spans="2:14">
      <c r="B584" s="9"/>
      <c r="C584" s="9"/>
      <c r="D584" s="9"/>
      <c r="E584" s="9"/>
      <c r="F584" s="9"/>
      <c r="G584" s="9"/>
      <c r="H584" s="5"/>
      <c r="I584" s="9"/>
      <c r="J584" s="9"/>
      <c r="K584" s="9"/>
      <c r="L584" s="10"/>
      <c r="M584" s="10"/>
      <c r="N584" s="10"/>
    </row>
    <row r="585" spans="2:14">
      <c r="B585" s="9"/>
      <c r="C585" s="9"/>
      <c r="D585" s="9"/>
      <c r="E585" s="9"/>
      <c r="F585" s="9"/>
      <c r="G585" s="9"/>
      <c r="H585" s="5"/>
      <c r="I585" s="9"/>
      <c r="J585" s="9"/>
      <c r="K585" s="9"/>
      <c r="L585" s="10"/>
      <c r="M585" s="10"/>
      <c r="N585" s="10"/>
    </row>
    <row r="586" spans="2:14">
      <c r="B586" s="9"/>
      <c r="C586" s="9"/>
      <c r="D586" s="9"/>
      <c r="E586" s="9"/>
      <c r="F586" s="9"/>
      <c r="G586" s="9"/>
      <c r="H586" s="5"/>
      <c r="I586" s="9"/>
      <c r="J586" s="9"/>
      <c r="K586" s="9"/>
      <c r="L586" s="10"/>
      <c r="M586" s="10"/>
      <c r="N586" s="10"/>
    </row>
    <row r="587" spans="2:14">
      <c r="B587" s="9"/>
      <c r="C587" s="9"/>
      <c r="D587" s="9"/>
      <c r="E587" s="9"/>
      <c r="F587" s="9"/>
      <c r="G587" s="9"/>
      <c r="H587" s="5"/>
      <c r="I587" s="9"/>
      <c r="J587" s="9"/>
      <c r="K587" s="9"/>
      <c r="L587" s="10"/>
      <c r="M587" s="10"/>
      <c r="N587" s="10"/>
    </row>
    <row r="588" spans="2:14">
      <c r="B588" s="9"/>
      <c r="C588" s="9"/>
      <c r="D588" s="9"/>
      <c r="E588" s="9"/>
      <c r="F588" s="9"/>
      <c r="G588" s="9"/>
      <c r="H588" s="5"/>
      <c r="I588" s="9"/>
      <c r="J588" s="9"/>
      <c r="K588" s="9"/>
      <c r="L588" s="10"/>
      <c r="M588" s="10"/>
      <c r="N588" s="10"/>
    </row>
    <row r="589" spans="2:14">
      <c r="B589" s="9"/>
      <c r="C589" s="9"/>
      <c r="D589" s="9"/>
      <c r="E589" s="9"/>
      <c r="F589" s="9"/>
      <c r="G589" s="9"/>
      <c r="H589" s="5"/>
      <c r="I589" s="9"/>
      <c r="J589" s="9"/>
      <c r="K589" s="9"/>
      <c r="L589" s="10"/>
      <c r="M589" s="10"/>
      <c r="N589" s="10"/>
    </row>
    <row r="590" spans="2:14">
      <c r="B590" s="9"/>
      <c r="C590" s="9"/>
      <c r="D590" s="9"/>
      <c r="E590" s="9"/>
      <c r="F590" s="9"/>
      <c r="G590" s="9"/>
      <c r="H590" s="5"/>
      <c r="I590" s="9"/>
      <c r="J590" s="9"/>
      <c r="K590" s="9"/>
      <c r="L590" s="10"/>
      <c r="M590" s="10"/>
      <c r="N590" s="10"/>
    </row>
    <row r="591" spans="2:14">
      <c r="B591" s="9"/>
      <c r="C591" s="9"/>
      <c r="D591" s="9"/>
      <c r="E591" s="9"/>
      <c r="F591" s="9"/>
      <c r="G591" s="9"/>
      <c r="H591" s="5"/>
      <c r="I591" s="9"/>
      <c r="J591" s="9"/>
      <c r="K591" s="9"/>
      <c r="L591" s="10"/>
      <c r="M591" s="10"/>
      <c r="N591" s="10"/>
    </row>
    <row r="592" spans="2:14">
      <c r="B592" s="9"/>
      <c r="C592" s="9"/>
      <c r="D592" s="9"/>
      <c r="E592" s="9"/>
      <c r="F592" s="9"/>
      <c r="G592" s="9"/>
      <c r="H592" s="5"/>
      <c r="I592" s="9"/>
      <c r="J592" s="9"/>
      <c r="K592" s="9"/>
      <c r="L592" s="10"/>
      <c r="M592" s="10"/>
      <c r="N592" s="10"/>
    </row>
    <row r="593" spans="2:14">
      <c r="B593" s="9"/>
      <c r="C593" s="9"/>
      <c r="D593" s="9"/>
      <c r="E593" s="9"/>
      <c r="F593" s="9"/>
      <c r="G593" s="9"/>
      <c r="H593" s="5"/>
      <c r="I593" s="9"/>
      <c r="J593" s="9"/>
      <c r="K593" s="9"/>
      <c r="L593" s="10"/>
      <c r="M593" s="10"/>
      <c r="N593" s="10"/>
    </row>
    <row r="594" spans="2:14">
      <c r="B594" s="9"/>
      <c r="C594" s="9"/>
      <c r="D594" s="9"/>
      <c r="E594" s="9"/>
      <c r="F594" s="9"/>
      <c r="G594" s="9"/>
      <c r="H594" s="5"/>
      <c r="I594" s="9"/>
      <c r="J594" s="9"/>
      <c r="K594" s="9"/>
      <c r="L594" s="10"/>
      <c r="M594" s="10"/>
      <c r="N594" s="10"/>
    </row>
    <row r="595" spans="2:14">
      <c r="B595" s="9"/>
      <c r="C595" s="9"/>
      <c r="D595" s="9"/>
      <c r="E595" s="9"/>
      <c r="F595" s="9"/>
      <c r="G595" s="9"/>
      <c r="H595" s="5"/>
      <c r="I595" s="9"/>
      <c r="J595" s="9"/>
      <c r="K595" s="9"/>
      <c r="L595" s="10"/>
      <c r="M595" s="10"/>
      <c r="N595" s="10"/>
    </row>
    <row r="596" spans="2:14">
      <c r="B596" s="9"/>
      <c r="C596" s="9"/>
      <c r="D596" s="9"/>
      <c r="E596" s="9"/>
      <c r="F596" s="9"/>
      <c r="G596" s="9"/>
      <c r="H596" s="5"/>
      <c r="I596" s="9"/>
      <c r="J596" s="9"/>
      <c r="K596" s="9"/>
      <c r="L596" s="10"/>
      <c r="M596" s="10"/>
      <c r="N596" s="10"/>
    </row>
    <row r="597" spans="2:14">
      <c r="B597" s="9"/>
      <c r="C597" s="9"/>
      <c r="D597" s="9"/>
      <c r="E597" s="9"/>
      <c r="F597" s="9"/>
      <c r="G597" s="9"/>
      <c r="H597" s="5"/>
      <c r="I597" s="9"/>
      <c r="J597" s="9"/>
      <c r="K597" s="9"/>
      <c r="L597" s="10"/>
      <c r="M597" s="10"/>
      <c r="N597" s="10"/>
    </row>
    <row r="598" spans="2:14">
      <c r="B598" s="9"/>
      <c r="C598" s="9"/>
      <c r="D598" s="9"/>
      <c r="E598" s="9"/>
      <c r="F598" s="9"/>
      <c r="G598" s="9"/>
      <c r="H598" s="5"/>
      <c r="I598" s="9"/>
      <c r="J598" s="9"/>
      <c r="K598" s="9"/>
      <c r="L598" s="10"/>
      <c r="M598" s="10"/>
      <c r="N598" s="10"/>
    </row>
    <row r="599" spans="2:14">
      <c r="B599" s="9"/>
      <c r="C599" s="9"/>
      <c r="D599" s="9"/>
      <c r="E599" s="9"/>
      <c r="F599" s="9"/>
      <c r="G599" s="9"/>
      <c r="H599" s="5"/>
      <c r="I599" s="9"/>
      <c r="J599" s="9"/>
      <c r="K599" s="9"/>
      <c r="L599" s="10"/>
      <c r="M599" s="10"/>
      <c r="N599" s="10"/>
    </row>
    <row r="600" spans="2:14">
      <c r="B600" s="9"/>
      <c r="C600" s="9"/>
      <c r="D600" s="9"/>
      <c r="E600" s="9"/>
      <c r="F600" s="9"/>
      <c r="G600" s="9"/>
      <c r="H600" s="5"/>
      <c r="I600" s="9"/>
      <c r="J600" s="9"/>
      <c r="K600" s="9"/>
      <c r="L600" s="10"/>
      <c r="M600" s="10"/>
      <c r="N600" s="10"/>
    </row>
    <row r="601" spans="2:14">
      <c r="B601" s="9"/>
      <c r="C601" s="9"/>
      <c r="D601" s="9"/>
      <c r="E601" s="9"/>
      <c r="F601" s="9"/>
      <c r="G601" s="9"/>
      <c r="H601" s="5"/>
      <c r="I601" s="9"/>
      <c r="J601" s="9"/>
      <c r="K601" s="9"/>
      <c r="L601" s="10"/>
      <c r="M601" s="10"/>
      <c r="N601" s="10"/>
    </row>
    <row r="602" spans="2:14">
      <c r="B602" s="9"/>
      <c r="C602" s="9"/>
      <c r="D602" s="9"/>
      <c r="E602" s="9"/>
      <c r="F602" s="9"/>
      <c r="G602" s="9"/>
      <c r="H602" s="5"/>
      <c r="I602" s="9"/>
      <c r="J602" s="9"/>
      <c r="K602" s="9"/>
      <c r="L602" s="10"/>
      <c r="M602" s="10"/>
      <c r="N602" s="10"/>
    </row>
    <row r="603" spans="2:14">
      <c r="B603" s="9"/>
      <c r="C603" s="9"/>
      <c r="D603" s="9"/>
      <c r="E603" s="9"/>
      <c r="F603" s="9"/>
      <c r="G603" s="9"/>
      <c r="H603" s="5"/>
      <c r="I603" s="9"/>
      <c r="J603" s="9"/>
      <c r="K603" s="9"/>
      <c r="L603" s="10"/>
      <c r="M603" s="10"/>
      <c r="N603" s="10"/>
    </row>
    <row r="604" spans="2:14">
      <c r="B604" s="9"/>
      <c r="C604" s="9"/>
      <c r="D604" s="9"/>
      <c r="E604" s="9"/>
      <c r="F604" s="9"/>
      <c r="G604" s="9"/>
      <c r="H604" s="5"/>
      <c r="I604" s="9"/>
      <c r="J604" s="9"/>
      <c r="K604" s="9"/>
      <c r="L604" s="10"/>
      <c r="M604" s="10"/>
      <c r="N604" s="10"/>
    </row>
    <row r="605" spans="2:14">
      <c r="B605" s="9"/>
      <c r="C605" s="9"/>
      <c r="D605" s="9"/>
      <c r="E605" s="9"/>
      <c r="F605" s="9"/>
      <c r="G605" s="9"/>
      <c r="H605" s="5"/>
      <c r="I605" s="9"/>
      <c r="J605" s="9"/>
      <c r="K605" s="9"/>
      <c r="L605" s="10"/>
      <c r="M605" s="10"/>
      <c r="N605" s="10"/>
    </row>
    <row r="606" spans="2:14">
      <c r="B606" s="9"/>
      <c r="C606" s="9"/>
      <c r="D606" s="9"/>
      <c r="E606" s="9"/>
      <c r="F606" s="9"/>
      <c r="G606" s="9"/>
      <c r="H606" s="5"/>
      <c r="I606" s="9"/>
      <c r="J606" s="9"/>
      <c r="K606" s="9"/>
      <c r="L606" s="10"/>
      <c r="M606" s="10"/>
      <c r="N606" s="10"/>
    </row>
    <row r="607" spans="2:14">
      <c r="B607" s="9"/>
      <c r="C607" s="9"/>
      <c r="D607" s="9"/>
      <c r="E607" s="9"/>
      <c r="F607" s="9"/>
      <c r="G607" s="9"/>
      <c r="H607" s="5"/>
      <c r="I607" s="9"/>
      <c r="J607" s="9"/>
      <c r="K607" s="9"/>
      <c r="L607" s="10"/>
      <c r="M607" s="10"/>
      <c r="N607" s="1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BC858-908D-49FD-A0B1-E01AC9D6E877}">
  <dimension ref="A1:N607"/>
  <sheetViews>
    <sheetView topLeftCell="A393" workbookViewId="0">
      <selection activeCell="A411" sqref="A411:XFD607"/>
    </sheetView>
  </sheetViews>
  <sheetFormatPr defaultRowHeight="15"/>
  <cols>
    <col min="1" max="1" width="16.42578125" bestFit="1" customWidth="1"/>
    <col min="2" max="2" width="23.140625" bestFit="1" customWidth="1"/>
    <col min="3" max="3" width="45.7109375" bestFit="1" customWidth="1"/>
    <col min="4" max="4" width="52.7109375" bestFit="1" customWidth="1"/>
    <col min="5" max="5" width="56.7109375" bestFit="1" customWidth="1"/>
    <col min="6" max="6" width="119.7109375" bestFit="1" customWidth="1"/>
    <col min="7" max="7" width="162.85546875" bestFit="1" customWidth="1"/>
    <col min="8" max="10" width="21.5703125" bestFit="1" customWidth="1"/>
    <col min="11" max="11" width="65" bestFit="1" customWidth="1"/>
    <col min="12" max="14" width="21.5703125" bestFit="1" customWidth="1"/>
  </cols>
  <sheetData>
    <row r="1" spans="1:14" s="12" customFormat="1">
      <c r="A1" s="12" t="str" cm="1">
        <f t="array" ref="A1">_xll.ciqfunctions.udf.CIQRANGE("^MID", "IQ_CONSTITUENTS", 1, 700, , , , , "Constituents")</f>
        <v>Constituents</v>
      </c>
      <c r="B1" s="12" t="s">
        <v>1029</v>
      </c>
      <c r="C1" s="12" t="s">
        <v>1030</v>
      </c>
      <c r="D1" s="12" t="s">
        <v>1031</v>
      </c>
      <c r="E1" s="12" t="s">
        <v>1032</v>
      </c>
      <c r="F1" s="12" t="s">
        <v>1033</v>
      </c>
      <c r="G1" s="12" t="s">
        <v>1034</v>
      </c>
      <c r="H1" s="12" t="s">
        <v>1035</v>
      </c>
      <c r="I1" s="12" t="s">
        <v>1637</v>
      </c>
      <c r="J1" s="12" t="s">
        <v>1638</v>
      </c>
      <c r="K1" s="12" t="s">
        <v>1639</v>
      </c>
      <c r="L1" s="12" t="s">
        <v>1641</v>
      </c>
      <c r="M1" s="12" t="s">
        <v>1640</v>
      </c>
      <c r="N1" s="12" t="s">
        <v>1642</v>
      </c>
    </row>
    <row r="2" spans="1:14">
      <c r="A2" s="11" t="s">
        <v>1643</v>
      </c>
      <c r="B2" s="9" t="str">
        <f>_xll.SNL.Clients.Office.Excel.Functions.SPG(A2, "IQ_SECTOR")</f>
        <v>Industrials</v>
      </c>
      <c r="C2" s="9" t="str">
        <f>_xll.SNL.Clients.Office.Excel.Functions.SPG(A2, "IQ_INDUSTRY_GROUP")</f>
        <v>Capital Goods</v>
      </c>
      <c r="D2" s="9" t="str">
        <f>_xll.SNL.Clients.Office.Excel.Functions.SPG(A2, "IQ_INDUSTRY")</f>
        <v>Building Products</v>
      </c>
      <c r="E2" s="9" t="str">
        <f>_xll.SNL.Clients.Office.Excel.Functions.SPG(A2, "IQ_PRIMARY_INDUSTRY")</f>
        <v>Building Products</v>
      </c>
      <c r="F2" s="9" t="str">
        <f>_xll.SNL.Clients.Office.Excel.Functions.SPG(A2, "NAICS_CODE", "Primary")</f>
        <v>333415 - Air-Conditioning and Warm Air Heating Equipment and Commercial and Industrial Refrigeration Equipment Manufacturing</v>
      </c>
      <c r="G2" s="9" t="str">
        <f>_xll.SNL.Clients.Office.Excel.Functions.SPG(A2, "SP_TOPICTAG")</f>
        <v>Environmental Engineering; Data Center Technology</v>
      </c>
      <c r="H2" s="5">
        <f>_xll.SNL.Clients.Office.Excel.Functions.SPG(A2, "SP_PCT_SHARES_OWNED_ALL_INSTITUTIONS")</f>
        <v>72.290000000000006</v>
      </c>
      <c r="I2" s="9" t="str">
        <f>_xll.SNL.Clients.Office.Excel.Functions.SPG(A2, "RD_CREDIT_RATING_GLOBAL", "Issuer Credit Rating", "Local Currency LT|0")</f>
        <v/>
      </c>
      <c r="J2" s="9" t="str">
        <f>_xll.SNL.Clients.Office.Excel.Functions.SPG(A2, "RD_CWOL_GLOBAL", "Issuer Credit Rating", "Local Currency LT|0")</f>
        <v/>
      </c>
      <c r="K2" s="9" t="str">
        <f>_xll.SNL.Clients.Office.Excel.Functions.SPG(A2, "RD_RATING_ACTION_GLOBAL", "Issuer Credit Rating", "Local Currency LT|0")</f>
        <v/>
      </c>
      <c r="L2" s="10" t="str">
        <f>_xll.SNL.Clients.Office.Excel.Functions.SPG(A2, "RD_LAST_REVIEW_DATE_GLOBAL", "Issuer Credit Rating", "Local Currency LT")</f>
        <v/>
      </c>
      <c r="M2" s="10" t="str">
        <f>_xll.SNL.Clients.Office.Excel.Functions.SPG(A2, "RD_CREDIT_RATING_DATE_GLOBAL", "Issuer Credit Rating", "Local Currency LT|0")</f>
        <v/>
      </c>
      <c r="N2" s="10" t="str">
        <f>_xll.SNL.Clients.Office.Excel.Functions.SPG(A2, "RD_CREDIT_WATCH_OUTLOOK_DATE_GLOBAL", "Issuer Credit Rating", "Local Currency LT|0")</f>
        <v/>
      </c>
    </row>
    <row r="3" spans="1:14">
      <c r="A3" s="11" t="s">
        <v>1644</v>
      </c>
      <c r="B3" s="9" t="str">
        <f>_xll.SNL.Clients.Office.Excel.Functions.SPG(A3, "IQ_SECTOR")</f>
        <v>Consumer Discretionary</v>
      </c>
      <c r="C3" s="9" t="str">
        <f>_xll.SNL.Clients.Office.Excel.Functions.SPG(A3, "IQ_INDUSTRY_GROUP")</f>
        <v>Consumer Discretionary Distribution and Retail</v>
      </c>
      <c r="D3" s="9" t="str">
        <f>_xll.SNL.Clients.Office.Excel.Functions.SPG(A3, "IQ_INDUSTRY")</f>
        <v>Specialty Retail</v>
      </c>
      <c r="E3" s="9" t="str">
        <f>_xll.SNL.Clients.Office.Excel.Functions.SPG(A3, "IQ_PRIMARY_INDUSTRY")</f>
        <v>Apparel Retail</v>
      </c>
      <c r="F3" s="9" t="str">
        <f>_xll.SNL.Clients.Office.Excel.Functions.SPG(A3, "NAICS_CODE", "Primary")</f>
        <v>458110 - Clothing and Clothing Accessories Retailers</v>
      </c>
      <c r="G3" s="9" t="str">
        <f>_xll.SNL.Clients.Office.Excel.Functions.SPG(A3, "SP_TOPICTAG")</f>
        <v>Lifestyle; Customer Relationship Management; Content Creation; Smart Clothing</v>
      </c>
      <c r="H3" s="5">
        <f>_xll.SNL.Clients.Office.Excel.Functions.SPG(A3, "SP_PCT_SHARES_OWNED_ALL_INSTITUTIONS")</f>
        <v>103.28</v>
      </c>
      <c r="I3" s="9" t="str">
        <f>_xll.SNL.Clients.Office.Excel.Functions.SPG(A3, "RD_CREDIT_RATING_GLOBAL", "Issuer Credit Rating", "Local Currency LT|0")</f>
        <v>BB</v>
      </c>
      <c r="J3" s="9" t="str">
        <f>_xll.SNL.Clients.Office.Excel.Functions.SPG(A3, "RD_CWOL_GLOBAL", "Issuer Credit Rating", "Local Currency LT|0")</f>
        <v>Stable</v>
      </c>
      <c r="K3" s="9" t="str">
        <f>_xll.SNL.Clients.Office.Excel.Functions.SPG(A3, "RD_RATING_ACTION_GLOBAL", "Issuer Credit Rating", "Local Currency LT|0")</f>
        <v>Upgrade | CreditWatch/Outlook (04/23/2024)</v>
      </c>
      <c r="L3" s="10">
        <f>_xll.SNL.Clients.Office.Excel.Functions.SPG(A3, "RD_LAST_REVIEW_DATE_GLOBAL", "Issuer Credit Rating", "Local Currency LT")</f>
        <v>45413</v>
      </c>
      <c r="M3" s="10">
        <f>_xll.SNL.Clients.Office.Excel.Functions.SPG(A3, "RD_CREDIT_RATING_DATE_GLOBAL", "Issuer Credit Rating", "Local Currency LT|0")</f>
        <v>45405</v>
      </c>
      <c r="N3" s="10">
        <f>_xll.SNL.Clients.Office.Excel.Functions.SPG(A3, "RD_CREDIT_WATCH_OUTLOOK_DATE_GLOBAL", "Issuer Credit Rating", "Local Currency LT|0")</f>
        <v>45405</v>
      </c>
    </row>
    <row r="4" spans="1:14">
      <c r="A4" s="11" t="s">
        <v>1645</v>
      </c>
      <c r="B4" s="9" t="str">
        <f>_xll.SNL.Clients.Office.Excel.Functions.SPG(A4, "IQ_SECTOR")</f>
        <v>Health Care</v>
      </c>
      <c r="C4" s="9" t="str">
        <f>_xll.SNL.Clients.Office.Excel.Functions.SPG(A4, "IQ_INDUSTRY_GROUP")</f>
        <v>Health Care Equipment and Services</v>
      </c>
      <c r="D4" s="9" t="str">
        <f>_xll.SNL.Clients.Office.Excel.Functions.SPG(A4, "IQ_INDUSTRY")</f>
        <v>Health Care Providers and Services</v>
      </c>
      <c r="E4" s="9" t="str">
        <f>_xll.SNL.Clients.Office.Excel.Functions.SPG(A4, "IQ_PRIMARY_INDUSTRY")</f>
        <v>Health Care Facilities</v>
      </c>
      <c r="F4" s="9" t="str">
        <f>_xll.SNL.Clients.Office.Excel.Functions.SPG(A4, "NAICS_CODE", "Primary")</f>
        <v>622 - Hospitals</v>
      </c>
      <c r="G4" s="9" t="str">
        <f>_xll.SNL.Clients.Office.Excel.Functions.SPG(A4, "SP_TOPICTAG")</f>
        <v>Addiction; Central Nervous System; Neurology; Psychiatry; Digital Mental Health</v>
      </c>
      <c r="H4" s="5">
        <f>_xll.SNL.Clients.Office.Excel.Functions.SPG(A4, "SP_PCT_SHARES_OWNED_ALL_INSTITUTIONS")</f>
        <v>107.63</v>
      </c>
      <c r="I4" s="9" t="str">
        <f>_xll.SNL.Clients.Office.Excel.Functions.SPG(A4, "RD_CREDIT_RATING_GLOBAL", "Issuer Credit Rating", "Local Currency LT|0")</f>
        <v>BB-</v>
      </c>
      <c r="J4" s="9" t="str">
        <f>_xll.SNL.Clients.Office.Excel.Functions.SPG(A4, "RD_CWOL_GLOBAL", "Issuer Credit Rating", "Local Currency LT|0")</f>
        <v>Stable</v>
      </c>
      <c r="K4" s="9" t="str">
        <f>_xll.SNL.Clients.Office.Excel.Functions.SPG(A4, "RD_RATING_ACTION_GLOBAL", "Issuer Credit Rating", "Local Currency LT|0")</f>
        <v>Upgrade | CreditWatch/Outlook (01/30/2023)</v>
      </c>
      <c r="L4" s="10">
        <f>_xll.SNL.Clients.Office.Excel.Functions.SPG(A4, "RD_LAST_REVIEW_DATE_GLOBAL", "Issuer Credit Rating", "Local Currency LT")</f>
        <v>45348</v>
      </c>
      <c r="M4" s="10">
        <f>_xll.SNL.Clients.Office.Excel.Functions.SPG(A4, "RD_CREDIT_RATING_DATE_GLOBAL", "Issuer Credit Rating", "Local Currency LT|0")</f>
        <v>44956</v>
      </c>
      <c r="N4" s="10">
        <f>_xll.SNL.Clients.Office.Excel.Functions.SPG(A4, "RD_CREDIT_WATCH_OUTLOOK_DATE_GLOBAL", "Issuer Credit Rating", "Local Currency LT|0")</f>
        <v>44956</v>
      </c>
    </row>
    <row r="5" spans="1:14">
      <c r="A5" s="11" t="s">
        <v>1646</v>
      </c>
      <c r="B5" s="9" t="str">
        <f>_xll.SNL.Clients.Office.Excel.Functions.SPG(A5, "IQ_SECTOR")</f>
        <v>Industrials</v>
      </c>
      <c r="C5" s="9" t="str">
        <f>_xll.SNL.Clients.Office.Excel.Functions.SPG(A5, "IQ_INDUSTRY_GROUP")</f>
        <v>Capital Goods</v>
      </c>
      <c r="D5" s="9" t="str">
        <f>_xll.SNL.Clients.Office.Excel.Functions.SPG(A5, "IQ_INDUSTRY")</f>
        <v>Electrical Equipment</v>
      </c>
      <c r="E5" s="9" t="str">
        <f>_xll.SNL.Clients.Office.Excel.Functions.SPG(A5, "IQ_PRIMARY_INDUSTRY")</f>
        <v>Electrical Components and Equipment</v>
      </c>
      <c r="F5" s="9" t="str">
        <f>_xll.SNL.Clients.Office.Excel.Functions.SPG(A5, "NAICS_CODE", "Primary")</f>
        <v>33513 - Electric Lighting Equipment Manufacturing</v>
      </c>
      <c r="G5" s="9" t="str">
        <f>_xll.SNL.Clients.Office.Excel.Functions.SPG(A5, "SP_TOPICTAG")</f>
        <v>Energy Management; Industrial Automation; Sensors; Smart Building; Smart Energy; Process Automation</v>
      </c>
      <c r="H5" s="5">
        <f>_xll.SNL.Clients.Office.Excel.Functions.SPG(A5, "SP_PCT_SHARES_OWNED_ALL_INSTITUTIONS")</f>
        <v>97.46</v>
      </c>
      <c r="I5" s="9" t="str">
        <f>_xll.SNL.Clients.Office.Excel.Functions.SPG(A5, "RD_CREDIT_RATING_GLOBAL", "Issuer Credit Rating", "Local Currency LT|0")</f>
        <v>BBB</v>
      </c>
      <c r="J5" s="9" t="str">
        <f>_xll.SNL.Clients.Office.Excel.Functions.SPG(A5, "RD_CWOL_GLOBAL", "Issuer Credit Rating", "Local Currency LT|0")</f>
        <v>Stable</v>
      </c>
      <c r="K5" s="9" t="str">
        <f>_xll.SNL.Clients.Office.Excel.Functions.SPG(A5, "RD_RATING_ACTION_GLOBAL", "Issuer Credit Rating", "Local Currency LT|0")</f>
        <v>Upgrade | CreditWatch/Outlook (12/06/2013)</v>
      </c>
      <c r="L5" s="10">
        <f>_xll.SNL.Clients.Office.Excel.Functions.SPG(A5, "RD_LAST_REVIEW_DATE_GLOBAL", "Issuer Credit Rating", "Local Currency LT")</f>
        <v>45455</v>
      </c>
      <c r="M5" s="10">
        <f>_xll.SNL.Clients.Office.Excel.Functions.SPG(A5, "RD_CREDIT_RATING_DATE_GLOBAL", "Issuer Credit Rating", "Local Currency LT|0")</f>
        <v>41614</v>
      </c>
      <c r="N5" s="10">
        <f>_xll.SNL.Clients.Office.Excel.Functions.SPG(A5, "RD_CREDIT_WATCH_OUTLOOK_DATE_GLOBAL", "Issuer Credit Rating", "Local Currency LT|0")</f>
        <v>41614</v>
      </c>
    </row>
    <row r="6" spans="1:14">
      <c r="A6" s="11" t="s">
        <v>1647</v>
      </c>
      <c r="B6" s="9" t="str">
        <f>_xll.SNL.Clients.Office.Excel.Functions.SPG(A6, "IQ_SECTOR")</f>
        <v>Industrials</v>
      </c>
      <c r="C6" s="9" t="str">
        <f>_xll.SNL.Clients.Office.Excel.Functions.SPG(A6, "IQ_INDUSTRY_GROUP")</f>
        <v>Capital Goods</v>
      </c>
      <c r="D6" s="9" t="str">
        <f>_xll.SNL.Clients.Office.Excel.Functions.SPG(A6, "IQ_INDUSTRY")</f>
        <v>Building Products</v>
      </c>
      <c r="E6" s="9" t="str">
        <f>_xll.SNL.Clients.Office.Excel.Functions.SPG(A6, "IQ_PRIMARY_INDUSTRY")</f>
        <v>Building Products</v>
      </c>
      <c r="F6" s="9" t="str">
        <f>_xll.SNL.Clients.Office.Excel.Functions.SPG(A6, "NAICS_CODE", "Primary")</f>
        <v>326122 - Plastics Pipe and Pipe Fitting Manufacturing</v>
      </c>
      <c r="G6" s="9" t="str">
        <f>_xll.SNL.Clients.Office.Excel.Functions.SPG(A6, "SP_TOPICTAG")</f>
        <v>Environmental Engineering; Fleet Management; Disposal and Recycling; Water Purification; CleanTech; Pollution Control</v>
      </c>
      <c r="H6" s="5">
        <f>_xll.SNL.Clients.Office.Excel.Functions.SPG(A6, "SP_PCT_SHARES_OWNED_ALL_INSTITUTIONS")</f>
        <v>88.43</v>
      </c>
      <c r="I6" s="9" t="str">
        <f>_xll.SNL.Clients.Office.Excel.Functions.SPG(A6, "RD_CREDIT_RATING_GLOBAL", "Issuer Credit Rating", "Local Currency LT|0")</f>
        <v>BB</v>
      </c>
      <c r="J6" s="9" t="str">
        <f>_xll.SNL.Clients.Office.Excel.Functions.SPG(A6, "RD_CWOL_GLOBAL", "Issuer Credit Rating", "Local Currency LT|0")</f>
        <v>Stable</v>
      </c>
      <c r="K6" s="9" t="str">
        <f>_xll.SNL.Clients.Office.Excel.Functions.SPG(A6, "RD_RATING_ACTION_GLOBAL", "Issuer Credit Rating", "Local Currency LT|0")</f>
        <v>Upgrade | CreditWatch/Outlook (10/17/2022)</v>
      </c>
      <c r="L6" s="10">
        <f>_xll.SNL.Clients.Office.Excel.Functions.SPG(A6, "RD_LAST_REVIEW_DATE_GLOBAL", "Issuer Credit Rating", "Local Currency LT")</f>
        <v>45545</v>
      </c>
      <c r="M6" s="10">
        <f>_xll.SNL.Clients.Office.Excel.Functions.SPG(A6, "RD_CREDIT_RATING_DATE_GLOBAL", "Issuer Credit Rating", "Local Currency LT|0")</f>
        <v>44851</v>
      </c>
      <c r="N6" s="10">
        <f>_xll.SNL.Clients.Office.Excel.Functions.SPG(A6, "RD_CREDIT_WATCH_OUTLOOK_DATE_GLOBAL", "Issuer Credit Rating", "Local Currency LT|0")</f>
        <v>44851</v>
      </c>
    </row>
    <row r="7" spans="1:14">
      <c r="A7" s="11" t="s">
        <v>1648</v>
      </c>
      <c r="B7" s="9" t="str">
        <f>_xll.SNL.Clients.Office.Excel.Functions.SPG(A7, "IQ_SECTOR")</f>
        <v>Industrials</v>
      </c>
      <c r="C7" s="9" t="str">
        <f>_xll.SNL.Clients.Office.Excel.Functions.SPG(A7, "IQ_INDUSTRY_GROUP")</f>
        <v>Capital Goods</v>
      </c>
      <c r="D7" s="9" t="str">
        <f>_xll.SNL.Clients.Office.Excel.Functions.SPG(A7, "IQ_INDUSTRY")</f>
        <v>Construction and Engineering</v>
      </c>
      <c r="E7" s="9" t="str">
        <f>_xll.SNL.Clients.Office.Excel.Functions.SPG(A7, "IQ_PRIMARY_INDUSTRY")</f>
        <v>Construction and Engineering</v>
      </c>
      <c r="F7" s="9" t="str">
        <f>_xll.SNL.Clients.Office.Excel.Functions.SPG(A7, "NAICS_CODE", "Primary")</f>
        <v>541330 - Engineering Services</v>
      </c>
      <c r="G7" s="9" t="str">
        <f>_xll.SNL.Clients.Office.Excel.Functions.SPG(A7, "SP_TOPICTAG")</f>
        <v>Environmental Consulting; Environmental Engineering; Smart Building; Process Automation; Real Estate Technology; Utility Scale Solar</v>
      </c>
      <c r="H7" s="5">
        <f>_xll.SNL.Clients.Office.Excel.Functions.SPG(A7, "SP_PCT_SHARES_OWNED_ALL_INSTITUTIONS")</f>
        <v>88.88</v>
      </c>
      <c r="I7" s="9" t="str">
        <f>_xll.SNL.Clients.Office.Excel.Functions.SPG(A7, "RD_CREDIT_RATING_GLOBAL", "Issuer Credit Rating", "Local Currency LT|0")</f>
        <v>BB+</v>
      </c>
      <c r="J7" s="9" t="str">
        <f>_xll.SNL.Clients.Office.Excel.Functions.SPG(A7, "RD_CWOL_GLOBAL", "Issuer Credit Rating", "Local Currency LT|0")</f>
        <v>Stable</v>
      </c>
      <c r="K7" s="9" t="str">
        <f>_xll.SNL.Clients.Office.Excel.Functions.SPG(A7, "RD_RATING_ACTION_GLOBAL", "Issuer Credit Rating", "Local Currency LT|0")</f>
        <v>Upgrade | CreditWatch/Outlook (12/21/2023)</v>
      </c>
      <c r="L7" s="10">
        <f>_xll.SNL.Clients.Office.Excel.Functions.SPG(A7, "RD_LAST_REVIEW_DATE_GLOBAL", "Issuer Credit Rating", "Local Currency LT")</f>
        <v>45672</v>
      </c>
      <c r="M7" s="10">
        <f>_xll.SNL.Clients.Office.Excel.Functions.SPG(A7, "RD_CREDIT_RATING_DATE_GLOBAL", "Issuer Credit Rating", "Local Currency LT|0")</f>
        <v>45281</v>
      </c>
      <c r="N7" s="10">
        <f>_xll.SNL.Clients.Office.Excel.Functions.SPG(A7, "RD_CREDIT_WATCH_OUTLOOK_DATE_GLOBAL", "Issuer Credit Rating", "Local Currency LT|0")</f>
        <v>45281</v>
      </c>
    </row>
    <row r="8" spans="1:14">
      <c r="A8" s="11" t="s">
        <v>1649</v>
      </c>
      <c r="B8" s="9" t="str">
        <f>_xll.SNL.Clients.Office.Excel.Functions.SPG(A8, "IQ_SECTOR")</f>
        <v>Financials</v>
      </c>
      <c r="C8" s="9" t="str">
        <f>_xll.SNL.Clients.Office.Excel.Functions.SPG(A8, "IQ_INDUSTRY_GROUP")</f>
        <v>Financial Services</v>
      </c>
      <c r="D8" s="9" t="str">
        <f>_xll.SNL.Clients.Office.Excel.Functions.SPG(A8, "IQ_INDUSTRY")</f>
        <v>Capital Markets</v>
      </c>
      <c r="E8" s="9" t="str">
        <f>_xll.SNL.Clients.Office.Excel.Functions.SPG(A8, "IQ_PRIMARY_INDUSTRY")</f>
        <v>Asset Management and Custody Banks</v>
      </c>
      <c r="F8" s="9" t="str">
        <f>_xll.SNL.Clients.Office.Excel.Functions.SPG(A8, "NAICS_CODE", "Primary")</f>
        <v>525910 - Open-End Investment Funds</v>
      </c>
      <c r="G8" s="9" t="str">
        <f>_xll.SNL.Clients.Office.Excel.Functions.SPG(A8, "SP_TOPICTAG")</f>
        <v/>
      </c>
      <c r="H8" s="5">
        <f>_xll.SNL.Clients.Office.Excel.Functions.SPG(A8, "SP_PCT_SHARES_OWNED_ALL_INSTITUTIONS")</f>
        <v>95.14</v>
      </c>
      <c r="I8" s="9" t="str">
        <f>_xll.SNL.Clients.Office.Excel.Functions.SPG(A8, "RD_CREDIT_RATING_GLOBAL", "Issuer Credit Rating", "Local Currency LT|0")</f>
        <v>BBB+</v>
      </c>
      <c r="J8" s="9" t="str">
        <f>_xll.SNL.Clients.Office.Excel.Functions.SPG(A8, "RD_CWOL_GLOBAL", "Issuer Credit Rating", "Local Currency LT|0")</f>
        <v>Stable</v>
      </c>
      <c r="K8" s="9" t="str">
        <f>_xll.SNL.Clients.Office.Excel.Functions.SPG(A8, "RD_RATING_ACTION_GLOBAL", "Issuer Credit Rating", "Local Currency LT|0")</f>
        <v>Downgrade | CreditWatch/Outlook (02/19/2020)</v>
      </c>
      <c r="L8" s="10">
        <f>_xll.SNL.Clients.Office.Excel.Functions.SPG(A8, "RD_LAST_REVIEW_DATE_GLOBAL", "Issuer Credit Rating", "Local Currency LT")</f>
        <v>45448</v>
      </c>
      <c r="M8" s="10">
        <f>_xll.SNL.Clients.Office.Excel.Functions.SPG(A8, "RD_CREDIT_RATING_DATE_GLOBAL", "Issuer Credit Rating", "Local Currency LT|0")</f>
        <v>43880</v>
      </c>
      <c r="N8" s="10">
        <f>_xll.SNL.Clients.Office.Excel.Functions.SPG(A8, "RD_CREDIT_WATCH_OUTLOOK_DATE_GLOBAL", "Issuer Credit Rating", "Local Currency LT|0")</f>
        <v>43880</v>
      </c>
    </row>
    <row r="9" spans="1:14">
      <c r="A9" s="11" t="s">
        <v>1650</v>
      </c>
      <c r="B9" s="9" t="str">
        <f>_xll.SNL.Clients.Office.Excel.Functions.SPG(A9, "IQ_SECTOR")</f>
        <v>Industrials</v>
      </c>
      <c r="C9" s="9" t="str">
        <f>_xll.SNL.Clients.Office.Excel.Functions.SPG(A9, "IQ_INDUSTRY_GROUP")</f>
        <v>Capital Goods</v>
      </c>
      <c r="D9" s="9" t="str">
        <f>_xll.SNL.Clients.Office.Excel.Functions.SPG(A9, "IQ_INDUSTRY")</f>
        <v>Machinery</v>
      </c>
      <c r="E9" s="9" t="str">
        <f>_xll.SNL.Clients.Office.Excel.Functions.SPG(A9, "IQ_PRIMARY_INDUSTRY")</f>
        <v>Agricultural and Farm Machinery</v>
      </c>
      <c r="F9" s="9" t="str">
        <f>_xll.SNL.Clients.Office.Excel.Functions.SPG(A9, "NAICS_CODE", "Primary")</f>
        <v>333111 - Farm Machinery and Equipment Manufacturing</v>
      </c>
      <c r="G9" s="9" t="str">
        <f>_xll.SNL.Clients.Office.Excel.Functions.SPG(A9, "SP_TOPICTAG")</f>
        <v>Data Integration; Farming; Horticulture; Industrial Automation; Livestock; Artificial Intelligence</v>
      </c>
      <c r="H9" s="5">
        <f>_xll.SNL.Clients.Office.Excel.Functions.SPG(A9, "SP_PCT_SHARES_OWNED_ALL_INSTITUTIONS")</f>
        <v>82.17</v>
      </c>
      <c r="I9" s="9" t="str">
        <f>_xll.SNL.Clients.Office.Excel.Functions.SPG(A9, "RD_CREDIT_RATING_GLOBAL", "Issuer Credit Rating", "Local Currency LT|0")</f>
        <v>BBB-</v>
      </c>
      <c r="J9" s="9" t="str">
        <f>_xll.SNL.Clients.Office.Excel.Functions.SPG(A9, "RD_CWOL_GLOBAL", "Issuer Credit Rating", "Local Currency LT|0")</f>
        <v>Positive</v>
      </c>
      <c r="K9" s="9" t="str">
        <f>_xll.SNL.Clients.Office.Excel.Functions.SPG(A9, "RD_RATING_ACTION_GLOBAL", "Issuer Credit Rating", "Local Currency LT|0")</f>
        <v>CreditWatch/Outlook (09/28/2023)</v>
      </c>
      <c r="L9" s="10">
        <f>_xll.SNL.Clients.Office.Excel.Functions.SPG(A9, "RD_LAST_REVIEW_DATE_GLOBAL", "Issuer Credit Rating", "Local Currency LT")</f>
        <v>45553</v>
      </c>
      <c r="M9" s="10">
        <f>_xll.SNL.Clients.Office.Excel.Functions.SPG(A9, "RD_CREDIT_RATING_DATE_GLOBAL", "Issuer Credit Rating", "Local Currency LT|0")</f>
        <v>40242</v>
      </c>
      <c r="N9" s="10">
        <f>_xll.SNL.Clients.Office.Excel.Functions.SPG(A9, "RD_CREDIT_WATCH_OUTLOOK_DATE_GLOBAL", "Issuer Credit Rating", "Local Currency LT|0")</f>
        <v>45197</v>
      </c>
    </row>
    <row r="10" spans="1:14">
      <c r="A10" s="11" t="s">
        <v>1651</v>
      </c>
      <c r="B10" s="9" t="str">
        <f>_xll.SNL.Clients.Office.Excel.Functions.SPG(A10, "IQ_SECTOR")</f>
        <v>Real Estate</v>
      </c>
      <c r="C10" s="9" t="str">
        <f>_xll.SNL.Clients.Office.Excel.Functions.SPG(A10, "IQ_INDUSTRY_GROUP")</f>
        <v>Equity Real Estate Investment Trusts (REITs)</v>
      </c>
      <c r="D10" s="9" t="str">
        <f>_xll.SNL.Clients.Office.Excel.Functions.SPG(A10, "IQ_INDUSTRY")</f>
        <v>Retail REITs</v>
      </c>
      <c r="E10" s="9" t="str">
        <f>_xll.SNL.Clients.Office.Excel.Functions.SPG(A10, "IQ_PRIMARY_INDUSTRY")</f>
        <v>Retail REITs</v>
      </c>
      <c r="F10" s="9" t="str">
        <f>_xll.SNL.Clients.Office.Excel.Functions.SPG(A10, "NAICS_CODE", "Primary")</f>
        <v>531110 - Lessors of Residential Buildings and Dwellings</v>
      </c>
      <c r="G10" s="9" t="str">
        <f>_xll.SNL.Clients.Office.Excel.Functions.SPG(A10, "SP_TOPICTAG")</f>
        <v/>
      </c>
      <c r="H10" s="5">
        <f>_xll.SNL.Clients.Office.Excel.Functions.SPG(A10, "SP_PCT_SHARES_OWNED_ALL_INSTITUTIONS")</f>
        <v>108.46</v>
      </c>
      <c r="I10" s="9" t="str">
        <f>_xll.SNL.Clients.Office.Excel.Functions.SPG(A10, "RD_CREDIT_RATING_GLOBAL", "Issuer Credit Rating", "Local Currency LT|0")</f>
        <v>BBB+</v>
      </c>
      <c r="J10" s="9" t="str">
        <f>_xll.SNL.Clients.Office.Excel.Functions.SPG(A10, "RD_CWOL_GLOBAL", "Issuer Credit Rating", "Local Currency LT|0")</f>
        <v>Stable</v>
      </c>
      <c r="K10" s="9" t="str">
        <f>_xll.SNL.Clients.Office.Excel.Functions.SPG(A10, "RD_RATING_ACTION_GLOBAL", "Issuer Credit Rating", "Local Currency LT|0")</f>
        <v>Upgrade | CreditWatch/Outlook (07/29/2024)</v>
      </c>
      <c r="L10" s="10">
        <f>_xll.SNL.Clients.Office.Excel.Functions.SPG(A10, "RD_LAST_REVIEW_DATE_GLOBAL", "Issuer Credit Rating", "Local Currency LT")</f>
        <v>45693</v>
      </c>
      <c r="M10" s="10">
        <f>_xll.SNL.Clients.Office.Excel.Functions.SPG(A10, "RD_CREDIT_RATING_DATE_GLOBAL", "Issuer Credit Rating", "Local Currency LT|0")</f>
        <v>45502</v>
      </c>
      <c r="N10" s="10">
        <f>_xll.SNL.Clients.Office.Excel.Functions.SPG(A10, "RD_CREDIT_WATCH_OUTLOOK_DATE_GLOBAL", "Issuer Credit Rating", "Local Currency LT|0")</f>
        <v>45502</v>
      </c>
    </row>
    <row r="11" spans="1:14">
      <c r="A11" s="11" t="s">
        <v>1652</v>
      </c>
      <c r="B11" s="9" t="str">
        <f>_xll.SNL.Clients.Office.Excel.Functions.SPG(A11, "IQ_SECTOR")</f>
        <v>Materials</v>
      </c>
      <c r="C11" s="9" t="str">
        <f>_xll.SNL.Clients.Office.Excel.Functions.SPG(A11, "IQ_INDUSTRY_GROUP")</f>
        <v>Materials</v>
      </c>
      <c r="D11" s="9" t="str">
        <f>_xll.SNL.Clients.Office.Excel.Functions.SPG(A11, "IQ_INDUSTRY")</f>
        <v>Metals and Mining</v>
      </c>
      <c r="E11" s="9" t="str">
        <f>_xll.SNL.Clients.Office.Excel.Functions.SPG(A11, "IQ_PRIMARY_INDUSTRY")</f>
        <v>Aluminum</v>
      </c>
      <c r="F11" s="9" t="str">
        <f>_xll.SNL.Clients.Office.Excel.Functions.SPG(A11, "NAICS_CODE", "Primary")</f>
        <v>3313 - Alumina and Aluminum Production and Processing</v>
      </c>
      <c r="G11" s="9" t="str">
        <f>_xll.SNL.Clients.Office.Excel.Functions.SPG(A11, "SP_TOPICTAG")</f>
        <v>Clean Energy; Environmental Engineering; CleanTech</v>
      </c>
      <c r="H11" s="5">
        <f>_xll.SNL.Clients.Office.Excel.Functions.SPG(A11, "SP_PCT_SHARES_OWNED_ALL_INSTITUTIONS")</f>
        <v>69.209999999999994</v>
      </c>
      <c r="I11" s="9" t="str">
        <f>_xll.SNL.Clients.Office.Excel.Functions.SPG(A11, "RD_CREDIT_RATING_GLOBAL", "Issuer Credit Rating", "Local Currency LT|0")</f>
        <v>BB</v>
      </c>
      <c r="J11" s="9" t="str">
        <f>_xll.SNL.Clients.Office.Excel.Functions.SPG(A11, "RD_CWOL_GLOBAL", "Issuer Credit Rating", "Local Currency LT|0")</f>
        <v>Stable</v>
      </c>
      <c r="K11" s="9" t="str">
        <f>_xll.SNL.Clients.Office.Excel.Functions.SPG(A11, "RD_RATING_ACTION_GLOBAL", "Issuer Credit Rating", "Local Currency LT|0")</f>
        <v>Downgrade | CreditWatch/Outlook (03/04/2024)</v>
      </c>
      <c r="L11" s="10">
        <f>_xll.SNL.Clients.Office.Excel.Functions.SPG(A11, "RD_LAST_REVIEW_DATE_GLOBAL", "Issuer Credit Rating", "Local Currency LT")</f>
        <v>45533</v>
      </c>
      <c r="M11" s="10">
        <f>_xll.SNL.Clients.Office.Excel.Functions.SPG(A11, "RD_CREDIT_RATING_DATE_GLOBAL", "Issuer Credit Rating", "Local Currency LT|0")</f>
        <v>45355</v>
      </c>
      <c r="N11" s="10">
        <f>_xll.SNL.Clients.Office.Excel.Functions.SPG(A11, "RD_CREDIT_WATCH_OUTLOOK_DATE_GLOBAL", "Issuer Credit Rating", "Local Currency LT|0")</f>
        <v>45355</v>
      </c>
    </row>
    <row r="12" spans="1:14">
      <c r="A12" s="11" t="s">
        <v>1653</v>
      </c>
      <c r="B12" s="9" t="str">
        <f>_xll.SNL.Clients.Office.Excel.Functions.SPG(A12, "IQ_SECTOR")</f>
        <v>Information Technology</v>
      </c>
      <c r="C12" s="9" t="str">
        <f>_xll.SNL.Clients.Office.Excel.Functions.SPG(A12, "IQ_INDUSTRY_GROUP")</f>
        <v>Semiconductors and Semiconductor Equipment</v>
      </c>
      <c r="D12" s="9" t="str">
        <f>_xll.SNL.Clients.Office.Excel.Functions.SPG(A12, "IQ_INDUSTRY")</f>
        <v>Semiconductors and Semiconductor Equipment</v>
      </c>
      <c r="E12" s="9" t="str">
        <f>_xll.SNL.Clients.Office.Excel.Functions.SPG(A12, "IQ_PRIMARY_INDUSTRY")</f>
        <v>Semiconductors</v>
      </c>
      <c r="F12" s="9" t="str">
        <f>_xll.SNL.Clients.Office.Excel.Functions.SPG(A12, "NAICS_CODE", "Primary")</f>
        <v>334413 - Semiconductor and Related Device Manufacturing</v>
      </c>
      <c r="G12" s="9" t="str">
        <f>_xll.SNL.Clients.Office.Excel.Functions.SPG(A12, "SP_TOPICTAG")</f>
        <v>Computer Vision; Energy Storage; Industrial Automation; Sensors; Smart Energy; Process Automation</v>
      </c>
      <c r="H12" s="5">
        <f>_xll.SNL.Clients.Office.Excel.Functions.SPG(A12, "SP_PCT_SHARES_OWNED_ALL_INSTITUTIONS")</f>
        <v>76.89</v>
      </c>
      <c r="I12" s="9" t="str">
        <f>_xll.SNL.Clients.Office.Excel.Functions.SPG(A12, "RD_CREDIT_RATING_GLOBAL", "Issuer Credit Rating", "Local Currency LT|0")</f>
        <v>BB-</v>
      </c>
      <c r="J12" s="9" t="str">
        <f>_xll.SNL.Clients.Office.Excel.Functions.SPG(A12, "RD_CWOL_GLOBAL", "Issuer Credit Rating", "Local Currency LT|0")</f>
        <v>Stable</v>
      </c>
      <c r="K12" s="9" t="str">
        <f>_xll.SNL.Clients.Office.Excel.Functions.SPG(A12, "RD_RATING_ACTION_GLOBAL", "Issuer Credit Rating", "Local Currency LT|0")</f>
        <v>Upgrade | CreditWatch/Outlook (07/23/2024)</v>
      </c>
      <c r="L12" s="10">
        <f>_xll.SNL.Clients.Office.Excel.Functions.SPG(A12, "RD_LAST_REVIEW_DATE_GLOBAL", "Issuer Credit Rating", "Local Currency LT")</f>
        <v>45502</v>
      </c>
      <c r="M12" s="10">
        <f>_xll.SNL.Clients.Office.Excel.Functions.SPG(A12, "RD_CREDIT_RATING_DATE_GLOBAL", "Issuer Credit Rating", "Local Currency LT|0")</f>
        <v>45496</v>
      </c>
      <c r="N12" s="10">
        <f>_xll.SNL.Clients.Office.Excel.Functions.SPG(A12, "RD_CREDIT_WATCH_OUTLOOK_DATE_GLOBAL", "Issuer Credit Rating", "Local Currency LT|0")</f>
        <v>45496</v>
      </c>
    </row>
    <row r="13" spans="1:14">
      <c r="A13" s="11" t="s">
        <v>1654</v>
      </c>
      <c r="B13" s="9" t="str">
        <f>_xll.SNL.Clients.Office.Excel.Functions.SPG(A13, "IQ_SECTOR")</f>
        <v>Utilities</v>
      </c>
      <c r="C13" s="9" t="str">
        <f>_xll.SNL.Clients.Office.Excel.Functions.SPG(A13, "IQ_INDUSTRY_GROUP")</f>
        <v>Utilities</v>
      </c>
      <c r="D13" s="9" t="str">
        <f>_xll.SNL.Clients.Office.Excel.Functions.SPG(A13, "IQ_INDUSTRY")</f>
        <v>Electric Utilities</v>
      </c>
      <c r="E13" s="9" t="str">
        <f>_xll.SNL.Clients.Office.Excel.Functions.SPG(A13, "IQ_PRIMARY_INDUSTRY")</f>
        <v>Electric Utilities</v>
      </c>
      <c r="F13" s="9" t="str">
        <f>_xll.SNL.Clients.Office.Excel.Functions.SPG(A13, "NAICS_CODE", "Primary")</f>
        <v>2211 - Electric Power Generation, Transmission and Distribution</v>
      </c>
      <c r="G13" s="9" t="str">
        <f>_xll.SNL.Clients.Office.Excel.Functions.SPG(A13, "SP_TOPICTAG")</f>
        <v>Clean Energy; Energy Efficiency; Energy Management; Energy Storage; CleanTech; Smart Energy; Power Grid; Onshore and Offshore Wind</v>
      </c>
      <c r="H13" s="5">
        <f>_xll.SNL.Clients.Office.Excel.Functions.SPG(A13, "SP_PCT_SHARES_OWNED_ALL_INSTITUTIONS")</f>
        <v>71.459999999999994</v>
      </c>
      <c r="I13" s="9" t="str">
        <f>_xll.SNL.Clients.Office.Excel.Functions.SPG(A13, "RD_CREDIT_RATING_GLOBAL", "Issuer Credit Rating", "Local Currency LT|0")</f>
        <v>BBB</v>
      </c>
      <c r="J13" s="9" t="str">
        <f>_xll.SNL.Clients.Office.Excel.Functions.SPG(A13, "RD_CWOL_GLOBAL", "Issuer Credit Rating", "Local Currency LT|0")</f>
        <v>Negative</v>
      </c>
      <c r="K13" s="9" t="str">
        <f>_xll.SNL.Clients.Office.Excel.Functions.SPG(A13, "RD_RATING_ACTION_GLOBAL", "Issuer Credit Rating", "Local Currency LT|0")</f>
        <v>CreditWatch/Outlook (05/07/2024)</v>
      </c>
      <c r="L13" s="10">
        <f>_xll.SNL.Clients.Office.Excel.Functions.SPG(A13, "RD_LAST_REVIEW_DATE_GLOBAL", "Issuer Credit Rating", "Local Currency LT")</f>
        <v>45419</v>
      </c>
      <c r="M13" s="10">
        <f>_xll.SNL.Clients.Office.Excel.Functions.SPG(A13, "RD_CREDIT_RATING_DATE_GLOBAL", "Issuer Credit Rating", "Local Currency LT|0")</f>
        <v>43943</v>
      </c>
      <c r="N13" s="10">
        <f>_xll.SNL.Clients.Office.Excel.Functions.SPG(A13, "RD_CREDIT_WATCH_OUTLOOK_DATE_GLOBAL", "Issuer Credit Rating", "Local Currency LT|0")</f>
        <v>45419</v>
      </c>
    </row>
    <row r="14" spans="1:14">
      <c r="A14" s="11" t="s">
        <v>1655</v>
      </c>
      <c r="B14" s="9" t="str">
        <f>_xll.SNL.Clients.Office.Excel.Functions.SPG(A14, "IQ_SECTOR")</f>
        <v>Financials</v>
      </c>
      <c r="C14" s="9" t="str">
        <f>_xll.SNL.Clients.Office.Excel.Functions.SPG(A14, "IQ_INDUSTRY_GROUP")</f>
        <v>Financial Services</v>
      </c>
      <c r="D14" s="9" t="str">
        <f>_xll.SNL.Clients.Office.Excel.Functions.SPG(A14, "IQ_INDUSTRY")</f>
        <v>Consumer Finance</v>
      </c>
      <c r="E14" s="9" t="str">
        <f>_xll.SNL.Clients.Office.Excel.Functions.SPG(A14, "IQ_PRIMARY_INDUSTRY")</f>
        <v>Consumer Finance</v>
      </c>
      <c r="F14" s="9" t="str">
        <f>_xll.SNL.Clients.Office.Excel.Functions.SPG(A14, "NAICS_CODE", "Primary")</f>
        <v>522291 - Consumer Lending</v>
      </c>
      <c r="G14" s="9" t="str">
        <f>_xll.SNL.Clients.Office.Excel.Functions.SPG(A14, "SP_TOPICTAG")</f>
        <v>Consumer Lending; Micro Lending; Banking as a Service</v>
      </c>
      <c r="H14" s="5">
        <f>_xll.SNL.Clients.Office.Excel.Functions.SPG(A14, "SP_PCT_SHARES_OWNED_ALL_INSTITUTIONS")</f>
        <v>83.22</v>
      </c>
      <c r="I14" s="9" t="str">
        <f>_xll.SNL.Clients.Office.Excel.Functions.SPG(A14, "RD_CREDIT_RATING_GLOBAL", "Issuer Credit Rating", "Local Currency LT|0")</f>
        <v>BBB-</v>
      </c>
      <c r="J14" s="9" t="str">
        <f>_xll.SNL.Clients.Office.Excel.Functions.SPG(A14, "RD_CWOL_GLOBAL", "Issuer Credit Rating", "Local Currency LT|0")</f>
        <v>Stable</v>
      </c>
      <c r="K14" s="9" t="str">
        <f>_xll.SNL.Clients.Office.Excel.Functions.SPG(A14, "RD_RATING_ACTION_GLOBAL", "Issuer Credit Rating", "Local Currency LT|0")</f>
        <v>CreditWatch/Outlook (03/25/2021)</v>
      </c>
      <c r="L14" s="10">
        <f>_xll.SNL.Clients.Office.Excel.Functions.SPG(A14, "RD_LAST_REVIEW_DATE_GLOBAL", "Issuer Credit Rating", "Local Currency LT")</f>
        <v>45572</v>
      </c>
      <c r="M14" s="10">
        <f>_xll.SNL.Clients.Office.Excel.Functions.SPG(A14, "RD_CREDIT_RATING_DATE_GLOBAL", "Issuer Credit Rating", "Local Currency LT|0")</f>
        <v>43754</v>
      </c>
      <c r="N14" s="10">
        <f>_xll.SNL.Clients.Office.Excel.Functions.SPG(A14, "RD_CREDIT_WATCH_OUTLOOK_DATE_GLOBAL", "Issuer Credit Rating", "Local Currency LT|0")</f>
        <v>44280</v>
      </c>
    </row>
    <row r="15" spans="1:14">
      <c r="A15" s="11" t="s">
        <v>1656</v>
      </c>
      <c r="B15" s="9" t="str">
        <f>_xll.SNL.Clients.Office.Excel.Functions.SPG(A15, "IQ_SECTOR")</f>
        <v>Information Technology</v>
      </c>
      <c r="C15" s="9" t="str">
        <f>_xll.SNL.Clients.Office.Excel.Functions.SPG(A15, "IQ_INDUSTRY_GROUP")</f>
        <v>Software and Services</v>
      </c>
      <c r="D15" s="9" t="str">
        <f>_xll.SNL.Clients.Office.Excel.Functions.SPG(A15, "IQ_INDUSTRY")</f>
        <v>Software</v>
      </c>
      <c r="E15" s="9" t="str">
        <f>_xll.SNL.Clients.Office.Excel.Functions.SPG(A15, "IQ_PRIMARY_INDUSTRY")</f>
        <v>Application Software</v>
      </c>
      <c r="F15" s="9" t="str">
        <f>_xll.SNL.Clients.Office.Excel.Functions.SPG(A15, "NAICS_CODE", "Primary")</f>
        <v>513210 - Software Publishers</v>
      </c>
      <c r="G15" s="9" t="str">
        <f>_xll.SNL.Clients.Office.Excel.Functions.SPG(A15, "SP_TOPICTAG")</f>
        <v>Software Development; Data Integration; Simulation; Machine Learning; Cloud Infrastructure; Cloud Storage; Artificial Intelligence</v>
      </c>
      <c r="H15" s="5">
        <f>_xll.SNL.Clients.Office.Excel.Functions.SPG(A15, "SP_PCT_SHARES_OWNED_ALL_INSTITUTIONS")</f>
        <v>53.54</v>
      </c>
      <c r="I15" s="9" t="str">
        <f>_xll.SNL.Clients.Office.Excel.Functions.SPG(A15, "RD_CREDIT_RATING_GLOBAL", "Issuer Credit Rating", "Local Currency LT|0")</f>
        <v/>
      </c>
      <c r="J15" s="9" t="str">
        <f>_xll.SNL.Clients.Office.Excel.Functions.SPG(A15, "RD_CWOL_GLOBAL", "Issuer Credit Rating", "Local Currency LT|0")</f>
        <v/>
      </c>
      <c r="K15" s="9" t="str">
        <f>_xll.SNL.Clients.Office.Excel.Functions.SPG(A15, "RD_RATING_ACTION_GLOBAL", "Issuer Credit Rating", "Local Currency LT|0")</f>
        <v/>
      </c>
      <c r="L15" s="10" t="str">
        <f>_xll.SNL.Clients.Office.Excel.Functions.SPG(A15, "RD_LAST_REVIEW_DATE_GLOBAL", "Issuer Credit Rating", "Local Currency LT")</f>
        <v/>
      </c>
      <c r="M15" s="10" t="str">
        <f>_xll.SNL.Clients.Office.Excel.Functions.SPG(A15, "RD_CREDIT_RATING_DATE_GLOBAL", "Issuer Credit Rating", "Local Currency LT|0")</f>
        <v/>
      </c>
      <c r="N15" s="10" t="str">
        <f>_xll.SNL.Clients.Office.Excel.Functions.SPG(A15, "RD_CREDIT_WATCH_OUTLOOK_DATE_GLOBAL", "Issuer Credit Rating", "Local Currency LT|0")</f>
        <v/>
      </c>
    </row>
    <row r="16" spans="1:14">
      <c r="A16" s="11" t="s">
        <v>1657</v>
      </c>
      <c r="B16" s="9" t="str">
        <f>_xll.SNL.Clients.Office.Excel.Functions.SPG(A16, "IQ_SECTOR")</f>
        <v>Health Care</v>
      </c>
      <c r="C16" s="9" t="str">
        <f>_xll.SNL.Clients.Office.Excel.Functions.SPG(A16, "IQ_INDUSTRY_GROUP")</f>
        <v>Health Care Equipment and Services</v>
      </c>
      <c r="D16" s="9" t="str">
        <f>_xll.SNL.Clients.Office.Excel.Functions.SPG(A16, "IQ_INDUSTRY")</f>
        <v>Health Care Providers and Services</v>
      </c>
      <c r="E16" s="9" t="str">
        <f>_xll.SNL.Clients.Office.Excel.Functions.SPG(A16, "IQ_PRIMARY_INDUSTRY")</f>
        <v>Health Care Services</v>
      </c>
      <c r="F16" s="9" t="str">
        <f>_xll.SNL.Clients.Office.Excel.Functions.SPG(A16, "NAICS_CODE", "Primary")</f>
        <v>621610 - Home Health Care Services</v>
      </c>
      <c r="G16" s="9" t="str">
        <f>_xll.SNL.Clients.Office.Excel.Functions.SPG(A16, "SP_TOPICTAG")</f>
        <v>Assisted Living; End-of-Life Planning; Cardiovascular; Chronic Diseases; Oncology; Pulmonology; Surgery</v>
      </c>
      <c r="H16" s="5">
        <f>_xll.SNL.Clients.Office.Excel.Functions.SPG(A16, "SP_PCT_SHARES_OWNED_ALL_INSTITUTIONS")</f>
        <v>90.19</v>
      </c>
      <c r="I16" s="9" t="str">
        <f>_xll.SNL.Clients.Office.Excel.Functions.SPG(A16, "RD_CREDIT_RATING_GLOBAL", "Issuer Credit Rating", "Local Currency LT|0")</f>
        <v/>
      </c>
      <c r="J16" s="9" t="str">
        <f>_xll.SNL.Clients.Office.Excel.Functions.SPG(A16, "RD_CWOL_GLOBAL", "Issuer Credit Rating", "Local Currency LT|0")</f>
        <v/>
      </c>
      <c r="K16" s="9" t="str">
        <f>_xll.SNL.Clients.Office.Excel.Functions.SPG(A16, "RD_RATING_ACTION_GLOBAL", "Issuer Credit Rating", "Local Currency LT|0")</f>
        <v/>
      </c>
      <c r="L16" s="10" t="str">
        <f>_xll.SNL.Clients.Office.Excel.Functions.SPG(A16, "RD_LAST_REVIEW_DATE_GLOBAL", "Issuer Credit Rating", "Local Currency LT")</f>
        <v/>
      </c>
      <c r="M16" s="10" t="str">
        <f>_xll.SNL.Clients.Office.Excel.Functions.SPG(A16, "RD_CREDIT_RATING_DATE_GLOBAL", "Issuer Credit Rating", "Local Currency LT|0")</f>
        <v/>
      </c>
      <c r="N16" s="10" t="str">
        <f>_xll.SNL.Clients.Office.Excel.Functions.SPG(A16, "RD_CREDIT_WATCH_OUTLOOK_DATE_GLOBAL", "Issuer Credit Rating", "Local Currency LT|0")</f>
        <v/>
      </c>
    </row>
    <row r="17" spans="1:14">
      <c r="A17" s="11" t="s">
        <v>1658</v>
      </c>
      <c r="B17" s="9" t="str">
        <f>_xll.SNL.Clients.Office.Excel.Functions.SPG(A17, "IQ_SECTOR")</f>
        <v>Industrials</v>
      </c>
      <c r="C17" s="9" t="str">
        <f>_xll.SNL.Clients.Office.Excel.Functions.SPG(A17, "IQ_INDUSTRY_GROUP")</f>
        <v>Transportation</v>
      </c>
      <c r="D17" s="9" t="str">
        <f>_xll.SNL.Clients.Office.Excel.Functions.SPG(A17, "IQ_INDUSTRY")</f>
        <v>Passenger Airlines</v>
      </c>
      <c r="E17" s="9" t="str">
        <f>_xll.SNL.Clients.Office.Excel.Functions.SPG(A17, "IQ_PRIMARY_INDUSTRY")</f>
        <v>Passenger Airlines</v>
      </c>
      <c r="F17" s="9" t="str">
        <f>_xll.SNL.Clients.Office.Excel.Functions.SPG(A17, "NAICS_CODE", "Primary")</f>
        <v>48111 - Scheduled Air Transportation</v>
      </c>
      <c r="G17" s="9" t="str">
        <f>_xll.SNL.Clients.Office.Excel.Functions.SPG(A17, "SP_TOPICTAG")</f>
        <v>Business Travel</v>
      </c>
      <c r="H17" s="5">
        <f>_xll.SNL.Clients.Office.Excel.Functions.SPG(A17, "SP_PCT_SHARES_OWNED_ALL_INSTITUTIONS")</f>
        <v>56.51</v>
      </c>
      <c r="I17" s="9" t="str">
        <f>_xll.SNL.Clients.Office.Excel.Functions.SPG(A17, "RD_CREDIT_RATING_GLOBAL", "Issuer Credit Rating", "Local Currency LT|0")</f>
        <v>B+</v>
      </c>
      <c r="J17" s="9" t="str">
        <f>_xll.SNL.Clients.Office.Excel.Functions.SPG(A17, "RD_CWOL_GLOBAL", "Issuer Credit Rating", "Local Currency LT|0")</f>
        <v>Stable</v>
      </c>
      <c r="K17" s="9" t="str">
        <f>_xll.SNL.Clients.Office.Excel.Functions.SPG(A17, "RD_RATING_ACTION_GLOBAL", "Issuer Credit Rating", "Local Currency LT|0")</f>
        <v>Upgrade | CreditWatch/Outlook (07/31/2023)</v>
      </c>
      <c r="L17" s="10">
        <f>_xll.SNL.Clients.Office.Excel.Functions.SPG(A17, "RD_LAST_REVIEW_DATE_GLOBAL", "Issuer Credit Rating", "Local Currency LT")</f>
        <v>45443</v>
      </c>
      <c r="M17" s="10">
        <f>_xll.SNL.Clients.Office.Excel.Functions.SPG(A17, "RD_CREDIT_RATING_DATE_GLOBAL", "Issuer Credit Rating", "Local Currency LT|0")</f>
        <v>45138</v>
      </c>
      <c r="N17" s="10">
        <f>_xll.SNL.Clients.Office.Excel.Functions.SPG(A17, "RD_CREDIT_WATCH_OUTLOOK_DATE_GLOBAL", "Issuer Credit Rating", "Local Currency LT|0")</f>
        <v>45138</v>
      </c>
    </row>
    <row r="18" spans="1:14">
      <c r="A18" s="11" t="s">
        <v>1659</v>
      </c>
      <c r="B18" s="9" t="str">
        <f>_xll.SNL.Clients.Office.Excel.Functions.SPG(A18, "IQ_SECTOR")</f>
        <v>Financials</v>
      </c>
      <c r="C18" s="9" t="str">
        <f>_xll.SNL.Clients.Office.Excel.Functions.SPG(A18, "IQ_INDUSTRY_GROUP")</f>
        <v>Insurance</v>
      </c>
      <c r="D18" s="9" t="str">
        <f>_xll.SNL.Clients.Office.Excel.Functions.SPG(A18, "IQ_INDUSTRY")</f>
        <v>Insurance</v>
      </c>
      <c r="E18" s="9" t="str">
        <f>_xll.SNL.Clients.Office.Excel.Functions.SPG(A18, "IQ_PRIMARY_INDUSTRY")</f>
        <v>Property and Casualty Insurance</v>
      </c>
      <c r="F18" s="9" t="str">
        <f>_xll.SNL.Clients.Office.Excel.Functions.SPG(A18, "NAICS_CODE", "Primary")</f>
        <v>524126 - Direct Property and Casualty Insurance Carriers</v>
      </c>
      <c r="G18" s="9" t="str">
        <f>_xll.SNL.Clients.Office.Excel.Functions.SPG(A18, "SP_TOPICTAG")</f>
        <v/>
      </c>
      <c r="H18" s="5">
        <f>_xll.SNL.Clients.Office.Excel.Functions.SPG(A18, "SP_PCT_SHARES_OWNED_ALL_INSTITUTIONS")</f>
        <v>66.13</v>
      </c>
      <c r="I18" s="9" t="str">
        <f>_xll.SNL.Clients.Office.Excel.Functions.SPG(A18, "RD_CREDIT_RATING_GLOBAL", "Issuer Credit Rating", "Local Currency LT|0")</f>
        <v>BBB+</v>
      </c>
      <c r="J18" s="9" t="str">
        <f>_xll.SNL.Clients.Office.Excel.Functions.SPG(A18, "RD_CWOL_GLOBAL", "Issuer Credit Rating", "Local Currency LT|0")</f>
        <v>Stable</v>
      </c>
      <c r="K18" s="9" t="str">
        <f>_xll.SNL.Clients.Office.Excel.Functions.SPG(A18, "RD_RATING_ACTION_GLOBAL", "Issuer Credit Rating", "Local Currency LT|0")</f>
        <v>Upgrade | CreditWatch/Outlook (10/05/2010)</v>
      </c>
      <c r="L18" s="10">
        <f>_xll.SNL.Clients.Office.Excel.Functions.SPG(A18, "RD_LAST_REVIEW_DATE_GLOBAL", "Issuer Credit Rating", "Local Currency LT")</f>
        <v>45351</v>
      </c>
      <c r="M18" s="10">
        <f>_xll.SNL.Clients.Office.Excel.Functions.SPG(A18, "RD_CREDIT_RATING_DATE_GLOBAL", "Issuer Credit Rating", "Local Currency LT|0")</f>
        <v>40456</v>
      </c>
      <c r="N18" s="10">
        <f>_xll.SNL.Clients.Office.Excel.Functions.SPG(A18, "RD_CREDIT_WATCH_OUTLOOK_DATE_GLOBAL", "Issuer Credit Rating", "Local Currency LT|0")</f>
        <v>40456</v>
      </c>
    </row>
    <row r="19" spans="1:14">
      <c r="A19" s="11" t="s">
        <v>1660</v>
      </c>
      <c r="B19" s="9" t="str">
        <f>_xll.SNL.Clients.Office.Excel.Functions.SPG(A19, "IQ_SECTOR")</f>
        <v>Real Estate</v>
      </c>
      <c r="C19" s="9" t="str">
        <f>_xll.SNL.Clients.Office.Excel.Functions.SPG(A19, "IQ_INDUSTRY_GROUP")</f>
        <v>Equity Real Estate Investment Trusts (REITs)</v>
      </c>
      <c r="D19" s="9" t="str">
        <f>_xll.SNL.Clients.Office.Excel.Functions.SPG(A19, "IQ_INDUSTRY")</f>
        <v>Residential REITs</v>
      </c>
      <c r="E19" s="9" t="str">
        <f>_xll.SNL.Clients.Office.Excel.Functions.SPG(A19, "IQ_PRIMARY_INDUSTRY")</f>
        <v>Single-Family Residential REITs</v>
      </c>
      <c r="F19" s="9" t="str">
        <f>_xll.SNL.Clients.Office.Excel.Functions.SPG(A19, "NAICS_CODE", "Primary")</f>
        <v>531110 - Lessors of Residential Buildings and Dwellings</v>
      </c>
      <c r="G19" s="9" t="str">
        <f>_xll.SNL.Clients.Office.Excel.Functions.SPG(A19, "SP_TOPICTAG")</f>
        <v/>
      </c>
      <c r="H19" s="5">
        <f>_xll.SNL.Clients.Office.Excel.Functions.SPG(A19, "SP_PCT_SHARES_OWNED_ALL_INSTITUTIONS")</f>
        <v>81.290000000000006</v>
      </c>
      <c r="I19" s="9" t="str">
        <f>_xll.SNL.Clients.Office.Excel.Functions.SPG(A19, "RD_CREDIT_RATING_GLOBAL", "Issuer Credit Rating", "Local Currency LT|0")</f>
        <v>BBB</v>
      </c>
      <c r="J19" s="9" t="str">
        <f>_xll.SNL.Clients.Office.Excel.Functions.SPG(A19, "RD_CWOL_GLOBAL", "Issuer Credit Rating", "Local Currency LT|0")</f>
        <v>Stable</v>
      </c>
      <c r="K19" s="9" t="str">
        <f>_xll.SNL.Clients.Office.Excel.Functions.SPG(A19, "RD_RATING_ACTION_GLOBAL", "Issuer Credit Rating", "Local Currency LT|0")</f>
        <v>Upgrade | CreditWatch/Outlook (06/13/2022)</v>
      </c>
      <c r="L19" s="10">
        <f>_xll.SNL.Clients.Office.Excel.Functions.SPG(A19, "RD_LAST_REVIEW_DATE_GLOBAL", "Issuer Credit Rating", "Local Currency LT")</f>
        <v>45455</v>
      </c>
      <c r="M19" s="10">
        <f>_xll.SNL.Clients.Office.Excel.Functions.SPG(A19, "RD_CREDIT_RATING_DATE_GLOBAL", "Issuer Credit Rating", "Local Currency LT|0")</f>
        <v>44725</v>
      </c>
      <c r="N19" s="10">
        <f>_xll.SNL.Clients.Office.Excel.Functions.SPG(A19, "RD_CREDIT_WATCH_OUTLOOK_DATE_GLOBAL", "Issuer Credit Rating", "Local Currency LT|0")</f>
        <v>44725</v>
      </c>
    </row>
    <row r="20" spans="1:14">
      <c r="A20" s="11" t="s">
        <v>1661</v>
      </c>
      <c r="B20" s="9" t="str">
        <f>_xll.SNL.Clients.Office.Excel.Functions.SPG(A20, "IQ_SECTOR")</f>
        <v>Information Technology</v>
      </c>
      <c r="C20" s="9" t="str">
        <f>_xll.SNL.Clients.Office.Excel.Functions.SPG(A20, "IQ_INDUSTRY_GROUP")</f>
        <v>Semiconductors and Semiconductor Equipment</v>
      </c>
      <c r="D20" s="9" t="str">
        <f>_xll.SNL.Clients.Office.Excel.Functions.SPG(A20, "IQ_INDUSTRY")</f>
        <v>Semiconductors and Semiconductor Equipment</v>
      </c>
      <c r="E20" s="9" t="str">
        <f>_xll.SNL.Clients.Office.Excel.Functions.SPG(A20, "IQ_PRIMARY_INDUSTRY")</f>
        <v>Semiconductor Materials and Equipment</v>
      </c>
      <c r="F20" s="9" t="str">
        <f>_xll.SNL.Clients.Office.Excel.Functions.SPG(A20, "NAICS_CODE", "Primary")</f>
        <v>334413 - Semiconductor and Related Device Manufacturing</v>
      </c>
      <c r="G20" s="9" t="str">
        <f>_xll.SNL.Clients.Office.Excel.Functions.SPG(A20, "SP_TOPICTAG")</f>
        <v>Computer Vision; Environmental Consulting; Industrial Automation; Sensors; Process Automation; Artificial Intelligence</v>
      </c>
      <c r="H20" s="5">
        <f>_xll.SNL.Clients.Office.Excel.Functions.SPG(A20, "SP_PCT_SHARES_OWNED_ALL_INSTITUTIONS")</f>
        <v>45.26</v>
      </c>
      <c r="I20" s="9" t="str">
        <f>_xll.SNL.Clients.Office.Excel.Functions.SPG(A20, "RD_CREDIT_RATING_GLOBAL", "Issuer Credit Rating", "Local Currency LT|0")</f>
        <v>BB</v>
      </c>
      <c r="J20" s="9" t="str">
        <f>_xll.SNL.Clients.Office.Excel.Functions.SPG(A20, "RD_CWOL_GLOBAL", "Issuer Credit Rating", "Local Currency LT|0")</f>
        <v>Positive</v>
      </c>
      <c r="K20" s="9" t="str">
        <f>_xll.SNL.Clients.Office.Excel.Functions.SPG(A20, "RD_RATING_ACTION_GLOBAL", "Issuer Credit Rating", "Local Currency LT|0")</f>
        <v>CreditWatch/Outlook (09/09/2024)</v>
      </c>
      <c r="L20" s="10">
        <f>_xll.SNL.Clients.Office.Excel.Functions.SPG(A20, "RD_LAST_REVIEW_DATE_GLOBAL", "Issuer Credit Rating", "Local Currency LT")</f>
        <v>45572</v>
      </c>
      <c r="M20" s="10">
        <f>_xll.SNL.Clients.Office.Excel.Functions.SPG(A20, "RD_CREDIT_RATING_DATE_GLOBAL", "Issuer Credit Rating", "Local Currency LT|0")</f>
        <v>40673</v>
      </c>
      <c r="N20" s="10">
        <f>_xll.SNL.Clients.Office.Excel.Functions.SPG(A20, "RD_CREDIT_WATCH_OUTLOOK_DATE_GLOBAL", "Issuer Credit Rating", "Local Currency LT|0")</f>
        <v>45544</v>
      </c>
    </row>
    <row r="21" spans="1:14">
      <c r="A21" s="11" t="s">
        <v>1662</v>
      </c>
      <c r="B21" s="9" t="str">
        <f>_xll.SNL.Clients.Office.Excel.Functions.SPG(A21, "IQ_SECTOR")</f>
        <v>Financials</v>
      </c>
      <c r="C21" s="9" t="str">
        <f>_xll.SNL.Clients.Office.Excel.Functions.SPG(A21, "IQ_INDUSTRY_GROUP")</f>
        <v>Financial Services</v>
      </c>
      <c r="D21" s="9" t="str">
        <f>_xll.SNL.Clients.Office.Excel.Functions.SPG(A21, "IQ_INDUSTRY")</f>
        <v>Mortgage Real Estate Investment Trusts (REITs)</v>
      </c>
      <c r="E21" s="9" t="str">
        <f>_xll.SNL.Clients.Office.Excel.Functions.SPG(A21, "IQ_PRIMARY_INDUSTRY")</f>
        <v>Mortgage REITs</v>
      </c>
      <c r="F21" s="9" t="str">
        <f>_xll.SNL.Clients.Office.Excel.Functions.SPG(A21, "NAICS_CODE", "Primary")</f>
        <v>525990 - Other Financial Vehicles</v>
      </c>
      <c r="G21" s="9" t="str">
        <f>_xll.SNL.Clients.Office.Excel.Functions.SPG(A21, "SP_TOPICTAG")</f>
        <v/>
      </c>
      <c r="H21" s="5">
        <f>_xll.SNL.Clients.Office.Excel.Functions.SPG(A21, "SP_PCT_SHARES_OWNED_ALL_INSTITUTIONS")</f>
        <v>56.35</v>
      </c>
      <c r="I21" s="9" t="str">
        <f>_xll.SNL.Clients.Office.Excel.Functions.SPG(A21, "RD_CREDIT_RATING_GLOBAL", "Issuer Credit Rating", "Local Currency LT|0")</f>
        <v/>
      </c>
      <c r="J21" s="9" t="str">
        <f>_xll.SNL.Clients.Office.Excel.Functions.SPG(A21, "RD_CWOL_GLOBAL", "Issuer Credit Rating", "Local Currency LT|0")</f>
        <v/>
      </c>
      <c r="K21" s="9" t="str">
        <f>_xll.SNL.Clients.Office.Excel.Functions.SPG(A21, "RD_RATING_ACTION_GLOBAL", "Issuer Credit Rating", "Local Currency LT|0")</f>
        <v/>
      </c>
      <c r="L21" s="10" t="str">
        <f>_xll.SNL.Clients.Office.Excel.Functions.SPG(A21, "RD_LAST_REVIEW_DATE_GLOBAL", "Issuer Credit Rating", "Local Currency LT")</f>
        <v/>
      </c>
      <c r="M21" s="10" t="str">
        <f>_xll.SNL.Clients.Office.Excel.Functions.SPG(A21, "RD_CREDIT_RATING_DATE_GLOBAL", "Issuer Credit Rating", "Local Currency LT|0")</f>
        <v/>
      </c>
      <c r="N21" s="10" t="str">
        <f>_xll.SNL.Clients.Office.Excel.Functions.SPG(A21, "RD_CREDIT_WATCH_OUTLOOK_DATE_GLOBAL", "Issuer Credit Rating", "Local Currency LT|0")</f>
        <v/>
      </c>
    </row>
    <row r="22" spans="1:14">
      <c r="A22" s="11" t="s">
        <v>1663</v>
      </c>
      <c r="B22" s="9" t="str">
        <f>_xll.SNL.Clients.Office.Excel.Functions.SPG(A22, "IQ_SECTOR")</f>
        <v>Energy</v>
      </c>
      <c r="C22" s="9" t="str">
        <f>_xll.SNL.Clients.Office.Excel.Functions.SPG(A22, "IQ_INDUSTRY_GROUP")</f>
        <v>Energy</v>
      </c>
      <c r="D22" s="9" t="str">
        <f>_xll.SNL.Clients.Office.Excel.Functions.SPG(A22, "IQ_INDUSTRY")</f>
        <v>Oil, Gas and Consumable Fuels</v>
      </c>
      <c r="E22" s="9" t="str">
        <f>_xll.SNL.Clients.Office.Excel.Functions.SPG(A22, "IQ_PRIMARY_INDUSTRY")</f>
        <v>Oil and Gas Storage and Transportation</v>
      </c>
      <c r="F22" s="9" t="str">
        <f>_xll.SNL.Clients.Office.Excel.Functions.SPG(A22, "NAICS_CODE", "Primary")</f>
        <v>48621 - Pipeline Transportation of Natural Gas</v>
      </c>
      <c r="G22" s="9" t="str">
        <f>_xll.SNL.Clients.Office.Excel.Functions.SPG(A22, "SP_TOPICTAG")</f>
        <v>Environmental Engineering; Industrial Automation; Marine Transportation</v>
      </c>
      <c r="H22" s="5">
        <f>_xll.SNL.Clients.Office.Excel.Functions.SPG(A22, "SP_PCT_SHARES_OWNED_ALL_INSTITUTIONS")</f>
        <v>56.18</v>
      </c>
      <c r="I22" s="9" t="str">
        <f>_xll.SNL.Clients.Office.Excel.Functions.SPG(A22, "RD_CREDIT_RATING_GLOBAL", "Issuer Credit Rating", "Local Currency LT|0")</f>
        <v/>
      </c>
      <c r="J22" s="9" t="str">
        <f>_xll.SNL.Clients.Office.Excel.Functions.SPG(A22, "RD_CWOL_GLOBAL", "Issuer Credit Rating", "Local Currency LT|0")</f>
        <v/>
      </c>
      <c r="K22" s="9" t="str">
        <f>_xll.SNL.Clients.Office.Excel.Functions.SPG(A22, "RD_RATING_ACTION_GLOBAL", "Issuer Credit Rating", "Local Currency LT|0")</f>
        <v/>
      </c>
      <c r="L22" s="10" t="str">
        <f>_xll.SNL.Clients.Office.Excel.Functions.SPG(A22, "RD_LAST_REVIEW_DATE_GLOBAL", "Issuer Credit Rating", "Local Currency LT")</f>
        <v/>
      </c>
      <c r="M22" s="10" t="str">
        <f>_xll.SNL.Clients.Office.Excel.Functions.SPG(A22, "RD_CREDIT_RATING_DATE_GLOBAL", "Issuer Credit Rating", "Local Currency LT|0")</f>
        <v/>
      </c>
      <c r="N22" s="10" t="str">
        <f>_xll.SNL.Clients.Office.Excel.Functions.SPG(A22, "RD_CREDIT_WATCH_OUTLOOK_DATE_GLOBAL", "Issuer Credit Rating", "Local Currency LT|0")</f>
        <v/>
      </c>
    </row>
    <row r="23" spans="1:14">
      <c r="A23" s="11" t="s">
        <v>1664</v>
      </c>
      <c r="B23" s="9" t="str">
        <f>_xll.SNL.Clients.Office.Excel.Functions.SPG(A23, "IQ_SECTOR")</f>
        <v>Energy</v>
      </c>
      <c r="C23" s="9" t="str">
        <f>_xll.SNL.Clients.Office.Excel.Functions.SPG(A23, "IQ_INDUSTRY_GROUP")</f>
        <v>Energy</v>
      </c>
      <c r="D23" s="9" t="str">
        <f>_xll.SNL.Clients.Office.Excel.Functions.SPG(A23, "IQ_INDUSTRY")</f>
        <v>Oil, Gas and Consumable Fuels</v>
      </c>
      <c r="E23" s="9" t="str">
        <f>_xll.SNL.Clients.Office.Excel.Functions.SPG(A23, "IQ_PRIMARY_INDUSTRY")</f>
        <v>Oil and Gas Exploration and Production</v>
      </c>
      <c r="F23" s="9" t="str">
        <f>_xll.SNL.Clients.Office.Excel.Functions.SPG(A23, "NAICS_CODE", "Primary")</f>
        <v>2111 - Oil and Gas Extraction</v>
      </c>
      <c r="G23" s="9" t="str">
        <f>_xll.SNL.Clients.Office.Excel.Functions.SPG(A23, "SP_TOPICTAG")</f>
        <v>Freight Service; Marine Transportation</v>
      </c>
      <c r="H23" s="5">
        <f>_xll.SNL.Clients.Office.Excel.Functions.SPG(A23, "SP_PCT_SHARES_OWNED_ALL_INSTITUTIONS")</f>
        <v>84.3</v>
      </c>
      <c r="I23" s="9" t="str">
        <f>_xll.SNL.Clients.Office.Excel.Functions.SPG(A23, "RD_CREDIT_RATING_GLOBAL", "Issuer Credit Rating", "Local Currency LT|0")</f>
        <v>BBB-</v>
      </c>
      <c r="J23" s="9" t="str">
        <f>_xll.SNL.Clients.Office.Excel.Functions.SPG(A23, "RD_CWOL_GLOBAL", "Issuer Credit Rating", "Local Currency LT|0")</f>
        <v>Stable</v>
      </c>
      <c r="K23" s="9" t="str">
        <f>_xll.SNL.Clients.Office.Excel.Functions.SPG(A23, "RD_RATING_ACTION_GLOBAL", "Issuer Credit Rating", "Local Currency LT|0")</f>
        <v>Upgrade | CreditWatch/Outlook (05/15/2024)</v>
      </c>
      <c r="L23" s="10">
        <f>_xll.SNL.Clients.Office.Excel.Functions.SPG(A23, "RD_LAST_REVIEW_DATE_GLOBAL", "Issuer Credit Rating", "Local Currency LT")</f>
        <v>45589</v>
      </c>
      <c r="M23" s="10">
        <f>_xll.SNL.Clients.Office.Excel.Functions.SPG(A23, "RD_CREDIT_RATING_DATE_GLOBAL", "Issuer Credit Rating", "Local Currency LT|0")</f>
        <v>45427</v>
      </c>
      <c r="N23" s="10">
        <f>_xll.SNL.Clients.Office.Excel.Functions.SPG(A23, "RD_CREDIT_WATCH_OUTLOOK_DATE_GLOBAL", "Issuer Credit Rating", "Local Currency LT|0")</f>
        <v>45427</v>
      </c>
    </row>
    <row r="24" spans="1:14">
      <c r="A24" s="11" t="s">
        <v>1665</v>
      </c>
      <c r="B24" s="9" t="str">
        <f>_xll.SNL.Clients.Office.Excel.Functions.SPG(A24, "IQ_SECTOR")</f>
        <v>Information Technology</v>
      </c>
      <c r="C24" s="9" t="str">
        <f>_xll.SNL.Clients.Office.Excel.Functions.SPG(A24, "IQ_INDUSTRY_GROUP")</f>
        <v>Software and Services</v>
      </c>
      <c r="D24" s="9" t="str">
        <f>_xll.SNL.Clients.Office.Excel.Functions.SPG(A24, "IQ_INDUSTRY")</f>
        <v>Software</v>
      </c>
      <c r="E24" s="9" t="str">
        <f>_xll.SNL.Clients.Office.Excel.Functions.SPG(A24, "IQ_PRIMARY_INDUSTRY")</f>
        <v>Application Software</v>
      </c>
      <c r="F24" s="9" t="str">
        <f>_xll.SNL.Clients.Office.Excel.Functions.SPG(A24, "NAICS_CODE", "Primary")</f>
        <v>513210 - Software Publishers</v>
      </c>
      <c r="G24" s="9" t="str">
        <f>_xll.SNL.Clients.Office.Excel.Functions.SPG(A24, "SP_TOPICTAG")</f>
        <v>Software Development; Cloud Management; Data Integration; Customer Relationship Management; Cloud Infrastructure; Process Automation; Real Estate Technology</v>
      </c>
      <c r="H24" s="5">
        <f>_xll.SNL.Clients.Office.Excel.Functions.SPG(A24, "SP_PCT_SHARES_OWNED_ALL_INSTITUTIONS")</f>
        <v>53.23</v>
      </c>
      <c r="I24" s="9" t="str">
        <f>_xll.SNL.Clients.Office.Excel.Functions.SPG(A24, "RD_CREDIT_RATING_GLOBAL", "Issuer Credit Rating", "Local Currency LT|0")</f>
        <v/>
      </c>
      <c r="J24" s="9" t="str">
        <f>_xll.SNL.Clients.Office.Excel.Functions.SPG(A24, "RD_CWOL_GLOBAL", "Issuer Credit Rating", "Local Currency LT|0")</f>
        <v/>
      </c>
      <c r="K24" s="9" t="str">
        <f>_xll.SNL.Clients.Office.Excel.Functions.SPG(A24, "RD_RATING_ACTION_GLOBAL", "Issuer Credit Rating", "Local Currency LT|0")</f>
        <v/>
      </c>
      <c r="L24" s="10" t="str">
        <f>_xll.SNL.Clients.Office.Excel.Functions.SPG(A24, "RD_LAST_REVIEW_DATE_GLOBAL", "Issuer Credit Rating", "Local Currency LT")</f>
        <v/>
      </c>
      <c r="M24" s="10" t="str">
        <f>_xll.SNL.Clients.Office.Excel.Functions.SPG(A24, "RD_CREDIT_RATING_DATE_GLOBAL", "Issuer Credit Rating", "Local Currency LT|0")</f>
        <v/>
      </c>
      <c r="N24" s="10" t="str">
        <f>_xll.SNL.Clients.Office.Excel.Functions.SPG(A24, "RD_CREDIT_WATCH_OUTLOOK_DATE_GLOBAL", "Issuer Credit Rating", "Local Currency LT|0")</f>
        <v/>
      </c>
    </row>
    <row r="25" spans="1:14">
      <c r="A25" s="11" t="s">
        <v>1666</v>
      </c>
      <c r="B25" s="9" t="str">
        <f>_xll.SNL.Clients.Office.Excel.Functions.SPG(A25, "IQ_SECTOR")</f>
        <v>Industrials</v>
      </c>
      <c r="C25" s="9" t="str">
        <f>_xll.SNL.Clients.Office.Excel.Functions.SPG(A25, "IQ_INDUSTRY_GROUP")</f>
        <v>Capital Goods</v>
      </c>
      <c r="D25" s="9" t="str">
        <f>_xll.SNL.Clients.Office.Excel.Functions.SPG(A25, "IQ_INDUSTRY")</f>
        <v>Trading Companies and Distributors</v>
      </c>
      <c r="E25" s="9" t="str">
        <f>_xll.SNL.Clients.Office.Excel.Functions.SPG(A25, "IQ_PRIMARY_INDUSTRY")</f>
        <v>Trading Companies and Distributors</v>
      </c>
      <c r="F25" s="9" t="str">
        <f>_xll.SNL.Clients.Office.Excel.Functions.SPG(A25, "NAICS_CODE", "Primary")</f>
        <v>4238 - Machinery, Equipment, and Supplies Merchant Wholesalers</v>
      </c>
      <c r="G25" s="9" t="str">
        <f>_xll.SNL.Clients.Office.Excel.Functions.SPG(A25, "SP_TOPICTAG")</f>
        <v>EDI (Electronic Data Interchange); Freight Service; Industrial Automation; RFID (Radio Frequency Identification); Sensors; Courier Service; Process Automation</v>
      </c>
      <c r="H25" s="5">
        <f>_xll.SNL.Clients.Office.Excel.Functions.SPG(A25, "SP_PCT_SHARES_OWNED_ALL_INSTITUTIONS")</f>
        <v>94.28</v>
      </c>
      <c r="I25" s="9" t="str">
        <f>_xll.SNL.Clients.Office.Excel.Functions.SPG(A25, "RD_CREDIT_RATING_GLOBAL", "Issuer Credit Rating", "Local Currency LT|0")</f>
        <v/>
      </c>
      <c r="J25" s="9" t="str">
        <f>_xll.SNL.Clients.Office.Excel.Functions.SPG(A25, "RD_CWOL_GLOBAL", "Issuer Credit Rating", "Local Currency LT|0")</f>
        <v/>
      </c>
      <c r="K25" s="9" t="str">
        <f>_xll.SNL.Clients.Office.Excel.Functions.SPG(A25, "RD_RATING_ACTION_GLOBAL", "Issuer Credit Rating", "Local Currency LT|0")</f>
        <v/>
      </c>
      <c r="L25" s="10" t="str">
        <f>_xll.SNL.Clients.Office.Excel.Functions.SPG(A25, "RD_LAST_REVIEW_DATE_GLOBAL", "Issuer Credit Rating", "Local Currency LT")</f>
        <v/>
      </c>
      <c r="M25" s="10" t="str">
        <f>_xll.SNL.Clients.Office.Excel.Functions.SPG(A25, "RD_CREDIT_RATING_DATE_GLOBAL", "Issuer Credit Rating", "Local Currency LT|0")</f>
        <v/>
      </c>
      <c r="N25" s="10" t="str">
        <f>_xll.SNL.Clients.Office.Excel.Functions.SPG(A25, "RD_CREDIT_WATCH_OUTLOOK_DATE_GLOBAL", "Issuer Credit Rating", "Local Currency LT|0")</f>
        <v/>
      </c>
    </row>
    <row r="26" spans="1:14">
      <c r="A26" s="11" t="s">
        <v>1667</v>
      </c>
      <c r="B26" s="9" t="str">
        <f>_xll.SNL.Clients.Office.Excel.Functions.SPG(A26, "IQ_SECTOR")</f>
        <v>Materials</v>
      </c>
      <c r="C26" s="9" t="str">
        <f>_xll.SNL.Clients.Office.Excel.Functions.SPG(A26, "IQ_INDUSTRY_GROUP")</f>
        <v>Materials</v>
      </c>
      <c r="D26" s="9" t="str">
        <f>_xll.SNL.Clients.Office.Excel.Functions.SPG(A26, "IQ_INDUSTRY")</f>
        <v>Containers and Packaging</v>
      </c>
      <c r="E26" s="9" t="str">
        <f>_xll.SNL.Clients.Office.Excel.Functions.SPG(A26, "IQ_PRIMARY_INDUSTRY")</f>
        <v>Metal, Glass and Plastic Containers</v>
      </c>
      <c r="F26" s="9" t="str">
        <f>_xll.SNL.Clients.Office.Excel.Functions.SPG(A26, "NAICS_CODE", "Primary")</f>
        <v>326199 - All Other Plastics Product Manufacturing</v>
      </c>
      <c r="G26" s="9" t="str">
        <f>_xll.SNL.Clients.Office.Excel.Functions.SPG(A26, "SP_TOPICTAG")</f>
        <v>Health Diagnostics; MHealth; Immunology; Pulmonology; Respiratory</v>
      </c>
      <c r="H26" s="5">
        <f>_xll.SNL.Clients.Office.Excel.Functions.SPG(A26, "SP_PCT_SHARES_OWNED_ALL_INSTITUTIONS")</f>
        <v>91.1</v>
      </c>
      <c r="I26" s="9" t="str">
        <f>_xll.SNL.Clients.Office.Excel.Functions.SPG(A26, "RD_CREDIT_RATING_GLOBAL", "Issuer Credit Rating", "Local Currency LT|0")</f>
        <v>BBB-</v>
      </c>
      <c r="J26" s="9" t="str">
        <f>_xll.SNL.Clients.Office.Excel.Functions.SPG(A26, "RD_CWOL_GLOBAL", "Issuer Credit Rating", "Local Currency LT|0")</f>
        <v>Stable</v>
      </c>
      <c r="K26" s="9" t="str">
        <f>_xll.SNL.Clients.Office.Excel.Functions.SPG(A26, "RD_RATING_ACTION_GLOBAL", "Issuer Credit Rating", "Local Currency LT|0")</f>
        <v>New Rating | CreditWatch/Outlook (02/22/2022)</v>
      </c>
      <c r="L26" s="10">
        <f>_xll.SNL.Clients.Office.Excel.Functions.SPG(A26, "RD_LAST_REVIEW_DATE_GLOBAL", "Issuer Credit Rating", "Local Currency LT")</f>
        <v>45489</v>
      </c>
      <c r="M26" s="10">
        <f>_xll.SNL.Clients.Office.Excel.Functions.SPG(A26, "RD_CREDIT_RATING_DATE_GLOBAL", "Issuer Credit Rating", "Local Currency LT|0")</f>
        <v>44614</v>
      </c>
      <c r="N26" s="10">
        <f>_xll.SNL.Clients.Office.Excel.Functions.SPG(A26, "RD_CREDIT_WATCH_OUTLOOK_DATE_GLOBAL", "Issuer Credit Rating", "Local Currency LT|0")</f>
        <v>44614</v>
      </c>
    </row>
    <row r="27" spans="1:14">
      <c r="A27" s="11" t="s">
        <v>1668</v>
      </c>
      <c r="B27" s="9" t="str">
        <f>_xll.SNL.Clients.Office.Excel.Functions.SPG(A27, "IQ_SECTOR")</f>
        <v>Consumer Discretionary</v>
      </c>
      <c r="C27" s="9" t="str">
        <f>_xll.SNL.Clients.Office.Excel.Functions.SPG(A27, "IQ_INDUSTRY_GROUP")</f>
        <v>Consumer Services</v>
      </c>
      <c r="D27" s="9" t="str">
        <f>_xll.SNL.Clients.Office.Excel.Functions.SPG(A27, "IQ_INDUSTRY")</f>
        <v>Hotels, Restaurants and Leisure</v>
      </c>
      <c r="E27" s="9" t="str">
        <f>_xll.SNL.Clients.Office.Excel.Functions.SPG(A27, "IQ_PRIMARY_INDUSTRY")</f>
        <v>Restaurants</v>
      </c>
      <c r="F27" s="9" t="str">
        <f>_xll.SNL.Clients.Office.Excel.Functions.SPG(A27, "NAICS_CODE", "Primary")</f>
        <v>72251 - Restaurants and Other Eating Places</v>
      </c>
      <c r="G27" s="9" t="str">
        <f>_xll.SNL.Clients.Office.Excel.Functions.SPG(A27, "SP_TOPICTAG")</f>
        <v>Fast-Moving Consumer Goods; Food Delivery</v>
      </c>
      <c r="H27" s="5">
        <f>_xll.SNL.Clients.Office.Excel.Functions.SPG(A27, "SP_PCT_SHARES_OWNED_ALL_INSTITUTIONS")</f>
        <v>97.81</v>
      </c>
      <c r="I27" s="9" t="str">
        <f>_xll.SNL.Clients.Office.Excel.Functions.SPG(A27, "RD_CREDIT_RATING_GLOBAL", "Issuer Credit Rating", "Local Currency LT|0")</f>
        <v>BB</v>
      </c>
      <c r="J27" s="9" t="str">
        <f>_xll.SNL.Clients.Office.Excel.Functions.SPG(A27, "RD_CWOL_GLOBAL", "Issuer Credit Rating", "Local Currency LT|0")</f>
        <v>Stable</v>
      </c>
      <c r="K27" s="9" t="str">
        <f>_xll.SNL.Clients.Office.Excel.Functions.SPG(A27, "RD_RATING_ACTION_GLOBAL", "Issuer Credit Rating", "Local Currency LT|0")</f>
        <v>Upgrade | CreditWatch/Outlook (06/06/2023)</v>
      </c>
      <c r="L27" s="10">
        <f>_xll.SNL.Clients.Office.Excel.Functions.SPG(A27, "RD_LAST_REVIEW_DATE_GLOBAL", "Issuer Credit Rating", "Local Currency LT")</f>
        <v>45495</v>
      </c>
      <c r="M27" s="10">
        <f>_xll.SNL.Clients.Office.Excel.Functions.SPG(A27, "RD_CREDIT_RATING_DATE_GLOBAL", "Issuer Credit Rating", "Local Currency LT|0")</f>
        <v>45083</v>
      </c>
      <c r="N27" s="10">
        <f>_xll.SNL.Clients.Office.Excel.Functions.SPG(A27, "RD_CREDIT_WATCH_OUTLOOK_DATE_GLOBAL", "Issuer Credit Rating", "Local Currency LT|0")</f>
        <v>45083</v>
      </c>
    </row>
    <row r="28" spans="1:14">
      <c r="A28" s="11" t="s">
        <v>1669</v>
      </c>
      <c r="B28" s="9" t="str">
        <f>_xll.SNL.Clients.Office.Excel.Functions.SPG(A28, "IQ_SECTOR")</f>
        <v>Materials</v>
      </c>
      <c r="C28" s="9" t="str">
        <f>_xll.SNL.Clients.Office.Excel.Functions.SPG(A28, "IQ_INDUSTRY_GROUP")</f>
        <v>Materials</v>
      </c>
      <c r="D28" s="9" t="str">
        <f>_xll.SNL.Clients.Office.Excel.Functions.SPG(A28, "IQ_INDUSTRY")</f>
        <v>Chemicals</v>
      </c>
      <c r="E28" s="9" t="str">
        <f>_xll.SNL.Clients.Office.Excel.Functions.SPG(A28, "IQ_PRIMARY_INDUSTRY")</f>
        <v>Specialty Chemicals</v>
      </c>
      <c r="F28" s="9" t="str">
        <f>_xll.SNL.Clients.Office.Excel.Functions.SPG(A28, "NAICS_CODE", "Primary")</f>
        <v>32518 - Other Basic Inorganic Chemical Manufacturing</v>
      </c>
      <c r="G28" s="9" t="str">
        <f>_xll.SNL.Clients.Office.Excel.Functions.SPG(A28, "SP_TOPICTAG")</f>
        <v>Clean Energy; Energy Storage; Disposal and Recycling; CleanTech</v>
      </c>
      <c r="H28" s="5">
        <f>_xll.SNL.Clients.Office.Excel.Functions.SPG(A28, "SP_PCT_SHARES_OWNED_ALL_INSTITUTIONS")</f>
        <v>69.86</v>
      </c>
      <c r="I28" s="9" t="str">
        <f>_xll.SNL.Clients.Office.Excel.Functions.SPG(A28, "RD_CREDIT_RATING_GLOBAL", "Issuer Credit Rating", "Local Currency LT|0")</f>
        <v/>
      </c>
      <c r="J28" s="9" t="str">
        <f>_xll.SNL.Clients.Office.Excel.Functions.SPG(A28, "RD_CWOL_GLOBAL", "Issuer Credit Rating", "Local Currency LT|0")</f>
        <v/>
      </c>
      <c r="K28" s="9" t="str">
        <f>_xll.SNL.Clients.Office.Excel.Functions.SPG(A28, "RD_RATING_ACTION_GLOBAL", "Issuer Credit Rating", "Local Currency LT|0")</f>
        <v/>
      </c>
      <c r="L28" s="10" t="str">
        <f>_xll.SNL.Clients.Office.Excel.Functions.SPG(A28, "RD_LAST_REVIEW_DATE_GLOBAL", "Issuer Credit Rating", "Local Currency LT")</f>
        <v/>
      </c>
      <c r="M28" s="10" t="str">
        <f>_xll.SNL.Clients.Office.Excel.Functions.SPG(A28, "RD_CREDIT_RATING_DATE_GLOBAL", "Issuer Credit Rating", "Local Currency LT|0")</f>
        <v/>
      </c>
      <c r="N28" s="10" t="str">
        <f>_xll.SNL.Clients.Office.Excel.Functions.SPG(A28, "RD_CREDIT_WATCH_OUTLOOK_DATE_GLOBAL", "Issuer Credit Rating", "Local Currency LT|0")</f>
        <v/>
      </c>
    </row>
    <row r="29" spans="1:14">
      <c r="A29" s="11" t="s">
        <v>1670</v>
      </c>
      <c r="B29" s="9" t="str">
        <f>_xll.SNL.Clients.Office.Excel.Functions.SPG(A29, "IQ_SECTOR")</f>
        <v>Information Technology</v>
      </c>
      <c r="C29" s="9" t="str">
        <f>_xll.SNL.Clients.Office.Excel.Functions.SPG(A29, "IQ_INDUSTRY_GROUP")</f>
        <v>Technology Hardware and Equipment</v>
      </c>
      <c r="D29" s="9" t="str">
        <f>_xll.SNL.Clients.Office.Excel.Functions.SPG(A29, "IQ_INDUSTRY")</f>
        <v>Electronic Equipment, Instruments and Components</v>
      </c>
      <c r="E29" s="9" t="str">
        <f>_xll.SNL.Clients.Office.Excel.Functions.SPG(A29, "IQ_PRIMARY_INDUSTRY")</f>
        <v>Technology Distributors</v>
      </c>
      <c r="F29" s="9" t="str">
        <f>_xll.SNL.Clients.Office.Excel.Functions.SPG(A29, "NAICS_CODE", "Primary")</f>
        <v>423690 - Other Electronic Parts and Equipment Merchant Wholesalers</v>
      </c>
      <c r="G29" s="9" t="str">
        <f>_xll.SNL.Clients.Office.Excel.Functions.SPG(A29, "SP_TOPICTAG")</f>
        <v>Cloud Management; Data Integration; Data Protection; Cloud Data Services; Cloud Infrastructure; Cloud Security; Data Center Technology</v>
      </c>
      <c r="H29" s="5">
        <f>_xll.SNL.Clients.Office.Excel.Functions.SPG(A29, "SP_PCT_SHARES_OWNED_ALL_INSTITUTIONS")</f>
        <v>105.56</v>
      </c>
      <c r="I29" s="9" t="str">
        <f>_xll.SNL.Clients.Office.Excel.Functions.SPG(A29, "RD_CREDIT_RATING_GLOBAL", "Issuer Credit Rating", "Local Currency LT|0")</f>
        <v>BBB-</v>
      </c>
      <c r="J29" s="9" t="str">
        <f>_xll.SNL.Clients.Office.Excel.Functions.SPG(A29, "RD_CWOL_GLOBAL", "Issuer Credit Rating", "Local Currency LT|0")</f>
        <v>Stable</v>
      </c>
      <c r="K29" s="9" t="str">
        <f>_xll.SNL.Clients.Office.Excel.Functions.SPG(A29, "RD_RATING_ACTION_GLOBAL", "Issuer Credit Rating", "Local Currency LT|0")</f>
        <v>CreditWatch/Outlook (12/19/2005)</v>
      </c>
      <c r="L29" s="10">
        <f>_xll.SNL.Clients.Office.Excel.Functions.SPG(A29, "RD_LAST_REVIEW_DATE_GLOBAL", "Issuer Credit Rating", "Local Currency LT")</f>
        <v>45579</v>
      </c>
      <c r="M29" s="10">
        <f>_xll.SNL.Clients.Office.Excel.Functions.SPG(A29, "RD_CREDIT_RATING_DATE_GLOBAL", "Issuer Credit Rating", "Local Currency LT|0")</f>
        <v>37539</v>
      </c>
      <c r="N29" s="10">
        <f>_xll.SNL.Clients.Office.Excel.Functions.SPG(A29, "RD_CREDIT_WATCH_OUTLOOK_DATE_GLOBAL", "Issuer Credit Rating", "Local Currency LT|0")</f>
        <v>38705</v>
      </c>
    </row>
    <row r="30" spans="1:14">
      <c r="A30" s="11" t="s">
        <v>1671</v>
      </c>
      <c r="B30" s="9" t="str">
        <f>_xll.SNL.Clients.Office.Excel.Functions.SPG(A30, "IQ_SECTOR")</f>
        <v>Information Technology</v>
      </c>
      <c r="C30" s="9" t="str">
        <f>_xll.SNL.Clients.Office.Excel.Functions.SPG(A30, "IQ_INDUSTRY_GROUP")</f>
        <v>Software and Services</v>
      </c>
      <c r="D30" s="9" t="str">
        <f>_xll.SNL.Clients.Office.Excel.Functions.SPG(A30, "IQ_INDUSTRY")</f>
        <v>IT Services</v>
      </c>
      <c r="E30" s="9" t="str">
        <f>_xll.SNL.Clients.Office.Excel.Functions.SPG(A30, "IQ_PRIMARY_INDUSTRY")</f>
        <v>IT Consulting and Other Services</v>
      </c>
      <c r="F30" s="9" t="str">
        <f>_xll.SNL.Clients.Office.Excel.Functions.SPG(A30, "NAICS_CODE", "Primary")</f>
        <v>5613 - Employment Services</v>
      </c>
      <c r="G30" s="9" t="str">
        <f>_xll.SNL.Clients.Office.Excel.Functions.SPG(A30, "SP_TOPICTAG")</f>
        <v>Software Development; E-learning; Team Collaboration; Artificial Intelligence</v>
      </c>
      <c r="H30" s="5">
        <f>_xll.SNL.Clients.Office.Excel.Functions.SPG(A30, "SP_PCT_SHARES_OWNED_ALL_INSTITUTIONS")</f>
        <v>100.62</v>
      </c>
      <c r="I30" s="9" t="str">
        <f>_xll.SNL.Clients.Office.Excel.Functions.SPG(A30, "RD_CREDIT_RATING_GLOBAL", "Issuer Credit Rating", "Local Currency LT|0")</f>
        <v>BB+</v>
      </c>
      <c r="J30" s="9" t="str">
        <f>_xll.SNL.Clients.Office.Excel.Functions.SPG(A30, "RD_CWOL_GLOBAL", "Issuer Credit Rating", "Local Currency LT|0")</f>
        <v>Stable</v>
      </c>
      <c r="K30" s="9" t="str">
        <f>_xll.SNL.Clients.Office.Excel.Functions.SPG(A30, "RD_RATING_ACTION_GLOBAL", "Issuer Credit Rating", "Local Currency LT|0")</f>
        <v>Upgrade | CreditWatch/Outlook (09/23/2024)</v>
      </c>
      <c r="L30" s="10">
        <f>_xll.SNL.Clients.Office.Excel.Functions.SPG(A30, "RD_LAST_REVIEW_DATE_GLOBAL", "Issuer Credit Rating", "Local Currency LT")</f>
        <v>45558</v>
      </c>
      <c r="M30" s="10">
        <f>_xll.SNL.Clients.Office.Excel.Functions.SPG(A30, "RD_CREDIT_RATING_DATE_GLOBAL", "Issuer Credit Rating", "Local Currency LT|0")</f>
        <v>45558</v>
      </c>
      <c r="N30" s="10">
        <f>_xll.SNL.Clients.Office.Excel.Functions.SPG(A30, "RD_CREDIT_WATCH_OUTLOOK_DATE_GLOBAL", "Issuer Credit Rating", "Local Currency LT|0")</f>
        <v>45558</v>
      </c>
    </row>
    <row r="31" spans="1:14">
      <c r="A31" s="11" t="s">
        <v>1672</v>
      </c>
      <c r="B31" s="9" t="str">
        <f>_xll.SNL.Clients.Office.Excel.Functions.SPG(A31, "IQ_SECTOR")</f>
        <v>Materials</v>
      </c>
      <c r="C31" s="9" t="str">
        <f>_xll.SNL.Clients.Office.Excel.Functions.SPG(A31, "IQ_INDUSTRY_GROUP")</f>
        <v>Materials</v>
      </c>
      <c r="D31" s="9" t="str">
        <f>_xll.SNL.Clients.Office.Excel.Functions.SPG(A31, "IQ_INDUSTRY")</f>
        <v>Chemicals</v>
      </c>
      <c r="E31" s="9" t="str">
        <f>_xll.SNL.Clients.Office.Excel.Functions.SPG(A31, "IQ_PRIMARY_INDUSTRY")</f>
        <v>Specialty Chemicals</v>
      </c>
      <c r="F31" s="9" t="str">
        <f>_xll.SNL.Clients.Office.Excel.Functions.SPG(A31, "NAICS_CODE", "Primary")</f>
        <v>3251 - Basic Chemical Manufacturing</v>
      </c>
      <c r="G31" s="9" t="str">
        <f>_xll.SNL.Clients.Office.Excel.Functions.SPG(A31, "SP_TOPICTAG")</f>
        <v>Environmental Consulting; Environmental Engineering; Green Consumer Goods; Organic; Nutraceutical</v>
      </c>
      <c r="H31" s="5">
        <f>_xll.SNL.Clients.Office.Excel.Functions.SPG(A31, "SP_PCT_SHARES_OWNED_ALL_INSTITUTIONS")</f>
        <v>90.46</v>
      </c>
      <c r="I31" s="9" t="str">
        <f>_xll.SNL.Clients.Office.Excel.Functions.SPG(A31, "RD_CREDIT_RATING_GLOBAL", "Issuer Credit Rating", "Local Currency LT|0")</f>
        <v>BB+</v>
      </c>
      <c r="J31" s="9" t="str">
        <f>_xll.SNL.Clients.Office.Excel.Functions.SPG(A31, "RD_CWOL_GLOBAL", "Issuer Credit Rating", "Local Currency LT|0")</f>
        <v>Stable</v>
      </c>
      <c r="K31" s="9" t="str">
        <f>_xll.SNL.Clients.Office.Excel.Functions.SPG(A31, "RD_RATING_ACTION_GLOBAL", "Issuer Credit Rating", "Local Currency LT|0")</f>
        <v>CreditWatch/Outlook (07/09/2021)</v>
      </c>
      <c r="L31" s="10">
        <f>_xll.SNL.Clients.Office.Excel.Functions.SPG(A31, "RD_LAST_REVIEW_DATE_GLOBAL", "Issuer Credit Rating", "Local Currency LT")</f>
        <v>45586</v>
      </c>
      <c r="M31" s="10">
        <f>_xll.SNL.Clients.Office.Excel.Functions.SPG(A31, "RD_CREDIT_RATING_DATE_GLOBAL", "Issuer Credit Rating", "Local Currency LT|0")</f>
        <v>43714</v>
      </c>
      <c r="N31" s="10">
        <f>_xll.SNL.Clients.Office.Excel.Functions.SPG(A31, "RD_CREDIT_WATCH_OUTLOOK_DATE_GLOBAL", "Issuer Credit Rating", "Local Currency LT|0")</f>
        <v>44386</v>
      </c>
    </row>
    <row r="32" spans="1:14">
      <c r="A32" s="11" t="s">
        <v>1673</v>
      </c>
      <c r="B32" s="9" t="str">
        <f>_xll.SNL.Clients.Office.Excel.Functions.SPG(A32, "IQ_SECTOR")</f>
        <v>Information Technology</v>
      </c>
      <c r="C32" s="9" t="str">
        <f>_xll.SNL.Clients.Office.Excel.Functions.SPG(A32, "IQ_INDUSTRY_GROUP")</f>
        <v>Software and Services</v>
      </c>
      <c r="D32" s="9" t="str">
        <f>_xll.SNL.Clients.Office.Excel.Functions.SPG(A32, "IQ_INDUSTRY")</f>
        <v>Software</v>
      </c>
      <c r="E32" s="9" t="str">
        <f>_xll.SNL.Clients.Office.Excel.Functions.SPG(A32, "IQ_PRIMARY_INDUSTRY")</f>
        <v>Application Software</v>
      </c>
      <c r="F32" s="9" t="str">
        <f>_xll.SNL.Clients.Office.Excel.Functions.SPG(A32, "NAICS_CODE", "Primary")</f>
        <v>513210 - Software Publishers</v>
      </c>
      <c r="G32" s="9" t="str">
        <f>_xll.SNL.Clients.Office.Excel.Functions.SPG(A32, "SP_TOPICTAG")</f>
        <v>Software Development; Data Integration; Energy Management; Industrial Automation; Simulation; Process Automation; Artificial Intelligence</v>
      </c>
      <c r="H32" s="5">
        <f>_xll.SNL.Clients.Office.Excel.Functions.SPG(A32, "SP_PCT_SHARES_OWNED_ALL_INSTITUTIONS")</f>
        <v>45.51</v>
      </c>
      <c r="I32" s="9" t="str">
        <f>_xll.SNL.Clients.Office.Excel.Functions.SPG(A32, "RD_CREDIT_RATING_GLOBAL", "Issuer Credit Rating", "Local Currency LT|0")</f>
        <v/>
      </c>
      <c r="J32" s="9" t="str">
        <f>_xll.SNL.Clients.Office.Excel.Functions.SPG(A32, "RD_CWOL_GLOBAL", "Issuer Credit Rating", "Local Currency LT|0")</f>
        <v/>
      </c>
      <c r="K32" s="9" t="str">
        <f>_xll.SNL.Clients.Office.Excel.Functions.SPG(A32, "RD_RATING_ACTION_GLOBAL", "Issuer Credit Rating", "Local Currency LT|0")</f>
        <v/>
      </c>
      <c r="L32" s="10" t="str">
        <f>_xll.SNL.Clients.Office.Excel.Functions.SPG(A32, "RD_LAST_REVIEW_DATE_GLOBAL", "Issuer Credit Rating", "Local Currency LT")</f>
        <v/>
      </c>
      <c r="M32" s="10" t="str">
        <f>_xll.SNL.Clients.Office.Excel.Functions.SPG(A32, "RD_CREDIT_RATING_DATE_GLOBAL", "Issuer Credit Rating", "Local Currency LT|0")</f>
        <v/>
      </c>
      <c r="N32" s="10" t="str">
        <f>_xll.SNL.Clients.Office.Excel.Functions.SPG(A32, "RD_CREDIT_WATCH_OUTLOOK_DATE_GLOBAL", "Issuer Credit Rating", "Local Currency LT|0")</f>
        <v/>
      </c>
    </row>
    <row r="33" spans="1:14">
      <c r="A33" s="11" t="s">
        <v>1674</v>
      </c>
      <c r="B33" s="9" t="str">
        <f>_xll.SNL.Clients.Office.Excel.Functions.SPG(A33, "IQ_SECTOR")</f>
        <v>Financials</v>
      </c>
      <c r="C33" s="9" t="str">
        <f>_xll.SNL.Clients.Office.Excel.Functions.SPG(A33, "IQ_INDUSTRY_GROUP")</f>
        <v>Banks</v>
      </c>
      <c r="D33" s="9" t="str">
        <f>_xll.SNL.Clients.Office.Excel.Functions.SPG(A33, "IQ_INDUSTRY")</f>
        <v>Banks</v>
      </c>
      <c r="E33" s="9" t="str">
        <f>_xll.SNL.Clients.Office.Excel.Functions.SPG(A33, "IQ_PRIMARY_INDUSTRY")</f>
        <v>Regional Banks</v>
      </c>
      <c r="F33" s="9" t="str">
        <f>_xll.SNL.Clients.Office.Excel.Functions.SPG(A33, "NAICS_CODE", "Primary")</f>
        <v>522110 - Commercial Banking</v>
      </c>
      <c r="G33" s="9" t="str">
        <f>_xll.SNL.Clients.Office.Excel.Functions.SPG(A33, "SP_TOPICTAG")</f>
        <v>Consumer Lending; Banking as a Service</v>
      </c>
      <c r="H33" s="5">
        <f>_xll.SNL.Clients.Office.Excel.Functions.SPG(A33, "SP_PCT_SHARES_OWNED_ALL_INSTITUTIONS")</f>
        <v>79.83</v>
      </c>
      <c r="I33" s="9" t="str">
        <f>_xll.SNL.Clients.Office.Excel.Functions.SPG(A33, "RD_CREDIT_RATING_GLOBAL", "Issuer Credit Rating", "Local Currency LT|0")</f>
        <v>BBB-</v>
      </c>
      <c r="J33" s="9" t="str">
        <f>_xll.SNL.Clients.Office.Excel.Functions.SPG(A33, "RD_CWOL_GLOBAL", "Issuer Credit Rating", "Local Currency LT|0")</f>
        <v>Stable</v>
      </c>
      <c r="K33" s="9" t="str">
        <f>_xll.SNL.Clients.Office.Excel.Functions.SPG(A33, "RD_RATING_ACTION_GLOBAL", "Issuer Credit Rating", "Local Currency LT|0")</f>
        <v>Downgrade | CreditWatch/Outlook (08/21/2023)</v>
      </c>
      <c r="L33" s="10">
        <f>_xll.SNL.Clients.Office.Excel.Functions.SPG(A33, "RD_LAST_REVIEW_DATE_GLOBAL", "Issuer Credit Rating", "Local Currency LT")</f>
        <v>45460</v>
      </c>
      <c r="M33" s="10">
        <f>_xll.SNL.Clients.Office.Excel.Functions.SPG(A33, "RD_CREDIT_RATING_DATE_GLOBAL", "Issuer Credit Rating", "Local Currency LT|0")</f>
        <v>45159</v>
      </c>
      <c r="N33" s="10">
        <f>_xll.SNL.Clients.Office.Excel.Functions.SPG(A33, "RD_CREDIT_WATCH_OUTLOOK_DATE_GLOBAL", "Issuer Credit Rating", "Local Currency LT|0")</f>
        <v>45159</v>
      </c>
    </row>
    <row r="34" spans="1:14">
      <c r="A34" s="11" t="s">
        <v>1675</v>
      </c>
      <c r="B34" s="9" t="str">
        <f>_xll.SNL.Clients.Office.Excel.Functions.SPG(A34, "IQ_SECTOR")</f>
        <v>Consumer Discretionary</v>
      </c>
      <c r="C34" s="9" t="str">
        <f>_xll.SNL.Clients.Office.Excel.Functions.SPG(A34, "IQ_INDUSTRY_GROUP")</f>
        <v>Automobiles and Components</v>
      </c>
      <c r="D34" s="9" t="str">
        <f>_xll.SNL.Clients.Office.Excel.Functions.SPG(A34, "IQ_INDUSTRY")</f>
        <v>Automobile Components</v>
      </c>
      <c r="E34" s="9" t="str">
        <f>_xll.SNL.Clients.Office.Excel.Functions.SPG(A34, "IQ_PRIMARY_INDUSTRY")</f>
        <v>Automotive Parts and Equipment</v>
      </c>
      <c r="F34" s="9" t="str">
        <f>_xll.SNL.Clients.Office.Excel.Functions.SPG(A34, "NAICS_CODE", "Primary")</f>
        <v>336390 - Other Motor Vehicle Parts Manufacturing</v>
      </c>
      <c r="G34" s="9" t="str">
        <f>_xll.SNL.Clients.Office.Excel.Functions.SPG(A34, "SP_TOPICTAG")</f>
        <v>Fleet Management; Industrial Automation; Electric Vehicle; Autonomous Vehicles</v>
      </c>
      <c r="H34" s="5">
        <f>_xll.SNL.Clients.Office.Excel.Functions.SPG(A34, "SP_PCT_SHARES_OWNED_ALL_INSTITUTIONS")</f>
        <v>88.15</v>
      </c>
      <c r="I34" s="9" t="str">
        <f>_xll.SNL.Clients.Office.Excel.Functions.SPG(A34, "RD_CREDIT_RATING_GLOBAL", "Issuer Credit Rating", "Local Currency LT|0")</f>
        <v>NR</v>
      </c>
      <c r="J34" s="9" t="str">
        <f>_xll.SNL.Clients.Office.Excel.Functions.SPG(A34, "RD_CWOL_GLOBAL", "Issuer Credit Rating", "Local Currency LT|0")</f>
        <v>NR</v>
      </c>
      <c r="K34" s="9" t="str">
        <f>_xll.SNL.Clients.Office.Excel.Functions.SPG(A34, "RD_RATING_ACTION_GLOBAL", "Issuer Credit Rating", "Local Currency LT|0")</f>
        <v>Not Rated | CreditWatch/Outlook (02/07/2025)</v>
      </c>
      <c r="L34" s="10">
        <f>_xll.SNL.Clients.Office.Excel.Functions.SPG(A34, "RD_LAST_REVIEW_DATE_GLOBAL", "Issuer Credit Rating", "Local Currency LT")</f>
        <v>45695</v>
      </c>
      <c r="M34" s="10">
        <f>_xll.SNL.Clients.Office.Excel.Functions.SPG(A34, "RD_CREDIT_RATING_DATE_GLOBAL", "Issuer Credit Rating", "Local Currency LT|0")</f>
        <v>45695</v>
      </c>
      <c r="N34" s="10">
        <f>_xll.SNL.Clients.Office.Excel.Functions.SPG(A34, "RD_CREDIT_WATCH_OUTLOOK_DATE_GLOBAL", "Issuer Credit Rating", "Local Currency LT|0")</f>
        <v>45695</v>
      </c>
    </row>
    <row r="35" spans="1:14">
      <c r="A35" s="11" t="s">
        <v>1676</v>
      </c>
      <c r="B35" s="9" t="str">
        <f>_xll.SNL.Clients.Office.Excel.Functions.SPG(A35, "IQ_SECTOR")</f>
        <v>Consumer Discretionary</v>
      </c>
      <c r="C35" s="9" t="str">
        <f>_xll.SNL.Clients.Office.Excel.Functions.SPG(A35, "IQ_INDUSTRY_GROUP")</f>
        <v>Consumer Discretionary Distribution and Retail</v>
      </c>
      <c r="D35" s="9" t="str">
        <f>_xll.SNL.Clients.Office.Excel.Functions.SPG(A35, "IQ_INDUSTRY")</f>
        <v>Specialty Retail</v>
      </c>
      <c r="E35" s="9" t="str">
        <f>_xll.SNL.Clients.Office.Excel.Functions.SPG(A35, "IQ_PRIMARY_INDUSTRY")</f>
        <v>Automotive Retail</v>
      </c>
      <c r="F35" s="9" t="str">
        <f>_xll.SNL.Clients.Office.Excel.Functions.SPG(A35, "NAICS_CODE", "Primary")</f>
        <v>4411 - Automobile Dealers</v>
      </c>
      <c r="G35" s="9" t="str">
        <f>_xll.SNL.Clients.Office.Excel.Functions.SPG(A35, "SP_TOPICTAG")</f>
        <v/>
      </c>
      <c r="H35" s="5">
        <f>_xll.SNL.Clients.Office.Excel.Functions.SPG(A35, "SP_PCT_SHARES_OWNED_ALL_INSTITUTIONS")</f>
        <v>81.760000000000005</v>
      </c>
      <c r="I35" s="9" t="str">
        <f>_xll.SNL.Clients.Office.Excel.Functions.SPG(A35, "RD_CREDIT_RATING_GLOBAL", "Issuer Credit Rating", "Local Currency LT|0")</f>
        <v>BBB-</v>
      </c>
      <c r="J35" s="9" t="str">
        <f>_xll.SNL.Clients.Office.Excel.Functions.SPG(A35, "RD_CWOL_GLOBAL", "Issuer Credit Rating", "Local Currency LT|0")</f>
        <v>Stable</v>
      </c>
      <c r="K35" s="9" t="str">
        <f>_xll.SNL.Clients.Office.Excel.Functions.SPG(A35, "RD_RATING_ACTION_GLOBAL", "Issuer Credit Rating", "Local Currency LT|0")</f>
        <v>CreditWatch/Outlook (10/27/2020)</v>
      </c>
      <c r="L35" s="10">
        <f>_xll.SNL.Clients.Office.Excel.Functions.SPG(A35, "RD_LAST_REVIEW_DATE_GLOBAL", "Issuer Credit Rating", "Local Currency LT")</f>
        <v>45434</v>
      </c>
      <c r="M35" s="10">
        <f>_xll.SNL.Clients.Office.Excel.Functions.SPG(A35, "RD_CREDIT_RATING_DATE_GLOBAL", "Issuer Credit Rating", "Local Currency LT|0")</f>
        <v>40742</v>
      </c>
      <c r="N35" s="10">
        <f>_xll.SNL.Clients.Office.Excel.Functions.SPG(A35, "RD_CREDIT_WATCH_OUTLOOK_DATE_GLOBAL", "Issuer Credit Rating", "Local Currency LT|0")</f>
        <v>44131</v>
      </c>
    </row>
    <row r="36" spans="1:14">
      <c r="A36" s="11" t="s">
        <v>1677</v>
      </c>
      <c r="B36" s="9" t="str">
        <f>_xll.SNL.Clients.Office.Excel.Functions.SPG(A36, "IQ_SECTOR")</f>
        <v>Health Care</v>
      </c>
      <c r="C36" s="9" t="str">
        <f>_xll.SNL.Clients.Office.Excel.Functions.SPG(A36, "IQ_INDUSTRY_GROUP")</f>
        <v>Pharmaceuticals, Biotechnology and Life Sciences</v>
      </c>
      <c r="D36" s="9" t="str">
        <f>_xll.SNL.Clients.Office.Excel.Functions.SPG(A36, "IQ_INDUSTRY")</f>
        <v>Life Sciences Tools and Services</v>
      </c>
      <c r="E36" s="9" t="str">
        <f>_xll.SNL.Clients.Office.Excel.Functions.SPG(A36, "IQ_PRIMARY_INDUSTRY")</f>
        <v>Life Sciences Tools and Services</v>
      </c>
      <c r="F36" s="9" t="str">
        <f>_xll.SNL.Clients.Office.Excel.Functions.SPG(A36, "NAICS_CODE", "Primary")</f>
        <v>54171 - Research and Development in the Physical, Engineering, and Life Sciences</v>
      </c>
      <c r="G36" s="9" t="str">
        <f>_xll.SNL.Clients.Office.Excel.Functions.SPG(A36, "SP_TOPICTAG")</f>
        <v>Environmental Consulting; Environmental Engineering; Health Diagnostics; Sensors; Data Protection; Genetics; Oncology</v>
      </c>
      <c r="H36" s="5">
        <f>_xll.SNL.Clients.Office.Excel.Functions.SPG(A36, "SP_PCT_SHARES_OWNED_ALL_INSTITUTIONS")</f>
        <v>101.77</v>
      </c>
      <c r="I36" s="9" t="str">
        <f>_xll.SNL.Clients.Office.Excel.Functions.SPG(A36, "RD_CREDIT_RATING_GLOBAL", "Issuer Credit Rating", "Local Currency LT|0")</f>
        <v>BB+</v>
      </c>
      <c r="J36" s="9" t="str">
        <f>_xll.SNL.Clients.Office.Excel.Functions.SPG(A36, "RD_CWOL_GLOBAL", "Issuer Credit Rating", "Local Currency LT|0")</f>
        <v>Stable</v>
      </c>
      <c r="K36" s="9" t="str">
        <f>_xll.SNL.Clients.Office.Excel.Functions.SPG(A36, "RD_RATING_ACTION_GLOBAL", "Issuer Credit Rating", "Local Currency LT|0")</f>
        <v>CreditWatch/Outlook (05/03/2023)</v>
      </c>
      <c r="L36" s="10">
        <f>_xll.SNL.Clients.Office.Excel.Functions.SPG(A36, "RD_LAST_REVIEW_DATE_GLOBAL", "Issuer Credit Rating", "Local Currency LT")</f>
        <v>45429</v>
      </c>
      <c r="M36" s="10">
        <f>_xll.SNL.Clients.Office.Excel.Functions.SPG(A36, "RD_CREDIT_RATING_DATE_GLOBAL", "Issuer Credit Rating", "Local Currency LT|0")</f>
        <v>44235</v>
      </c>
      <c r="N36" s="10">
        <f>_xll.SNL.Clients.Office.Excel.Functions.SPG(A36, "RD_CREDIT_WATCH_OUTLOOK_DATE_GLOBAL", "Issuer Credit Rating", "Local Currency LT|0")</f>
        <v>45049</v>
      </c>
    </row>
    <row r="37" spans="1:14">
      <c r="A37" s="11" t="s">
        <v>1678</v>
      </c>
      <c r="B37" s="9" t="str">
        <f>_xll.SNL.Clients.Office.Excel.Functions.SPG(A37, "IQ_SECTOR")</f>
        <v>Materials</v>
      </c>
      <c r="C37" s="9" t="str">
        <f>_xll.SNL.Clients.Office.Excel.Functions.SPG(A37, "IQ_INDUSTRY_GROUP")</f>
        <v>Materials</v>
      </c>
      <c r="D37" s="9" t="str">
        <f>_xll.SNL.Clients.Office.Excel.Functions.SPG(A37, "IQ_INDUSTRY")</f>
        <v>Chemicals</v>
      </c>
      <c r="E37" s="9" t="str">
        <f>_xll.SNL.Clients.Office.Excel.Functions.SPG(A37, "IQ_PRIMARY_INDUSTRY")</f>
        <v>Specialty Chemicals</v>
      </c>
      <c r="F37" s="9" t="str">
        <f>_xll.SNL.Clients.Office.Excel.Functions.SPG(A37, "NAICS_CODE", "Primary")</f>
        <v>325 - Chemical Manufacturing</v>
      </c>
      <c r="G37" s="9" t="str">
        <f>_xll.SNL.Clients.Office.Excel.Functions.SPG(A37, "SP_TOPICTAG")</f>
        <v>Environmental Engineering</v>
      </c>
      <c r="H37" s="5">
        <f>_xll.SNL.Clients.Office.Excel.Functions.SPG(A37, "SP_PCT_SHARES_OWNED_ALL_INSTITUTIONS")</f>
        <v>96.63</v>
      </c>
      <c r="I37" s="9" t="str">
        <f>_xll.SNL.Clients.Office.Excel.Functions.SPG(A37, "RD_CREDIT_RATING_GLOBAL", "Issuer Credit Rating", "Local Currency LT|0")</f>
        <v>BB</v>
      </c>
      <c r="J37" s="9" t="str">
        <f>_xll.SNL.Clients.Office.Excel.Functions.SPG(A37, "RD_CWOL_GLOBAL", "Issuer Credit Rating", "Local Currency LT|0")</f>
        <v>Stable</v>
      </c>
      <c r="K37" s="9" t="str">
        <f>_xll.SNL.Clients.Office.Excel.Functions.SPG(A37, "RD_RATING_ACTION_GLOBAL", "Issuer Credit Rating", "Local Currency LT|0")</f>
        <v>CreditWatch/Outlook (04/19/2023)</v>
      </c>
      <c r="L37" s="10">
        <f>_xll.SNL.Clients.Office.Excel.Functions.SPG(A37, "RD_LAST_REVIEW_DATE_GLOBAL", "Issuer Credit Rating", "Local Currency LT")</f>
        <v>45580</v>
      </c>
      <c r="M37" s="10">
        <f>_xll.SNL.Clients.Office.Excel.Functions.SPG(A37, "RD_CREDIT_RATING_DATE_GLOBAL", "Issuer Credit Rating", "Local Currency LT|0")</f>
        <v>41621</v>
      </c>
      <c r="N37" s="10">
        <f>_xll.SNL.Clients.Office.Excel.Functions.SPG(A37, "RD_CREDIT_WATCH_OUTLOOK_DATE_GLOBAL", "Issuer Credit Rating", "Local Currency LT|0")</f>
        <v>45035</v>
      </c>
    </row>
    <row r="38" spans="1:14">
      <c r="A38" s="11" t="s">
        <v>1679</v>
      </c>
      <c r="B38" s="9" t="str">
        <f>_xll.SNL.Clients.Office.Excel.Functions.SPG(A38, "IQ_SECTOR")</f>
        <v>Industrials</v>
      </c>
      <c r="C38" s="9" t="str">
        <f>_xll.SNL.Clients.Office.Excel.Functions.SPG(A38, "IQ_INDUSTRY_GROUP")</f>
        <v>Transportation</v>
      </c>
      <c r="D38" s="9" t="str">
        <f>_xll.SNL.Clients.Office.Excel.Functions.SPG(A38, "IQ_INDUSTRY")</f>
        <v>Ground Transportation</v>
      </c>
      <c r="E38" s="9" t="str">
        <f>_xll.SNL.Clients.Office.Excel.Functions.SPG(A38, "IQ_PRIMARY_INDUSTRY")</f>
        <v>Passenger Ground Transportation</v>
      </c>
      <c r="F38" s="9" t="str">
        <f>_xll.SNL.Clients.Office.Excel.Functions.SPG(A38, "NAICS_CODE", "Primary")</f>
        <v>532111 - Passenger Car Rental</v>
      </c>
      <c r="G38" s="9" t="str">
        <f>_xll.SNL.Clients.Office.Excel.Functions.SPG(A38, "SP_TOPICTAG")</f>
        <v>Fleet Management; GPS; Last Mile Transportation; Ride Sharing; Car Sharing</v>
      </c>
      <c r="H38" s="5">
        <f>_xll.SNL.Clients.Office.Excel.Functions.SPG(A38, "SP_PCT_SHARES_OWNED_ALL_INSTITUTIONS")</f>
        <v>54.41</v>
      </c>
      <c r="I38" s="9" t="str">
        <f>_xll.SNL.Clients.Office.Excel.Functions.SPG(A38, "RD_CREDIT_RATING_GLOBAL", "Issuer Credit Rating", "Local Currency LT|0")</f>
        <v>BB</v>
      </c>
      <c r="J38" s="9" t="str">
        <f>_xll.SNL.Clients.Office.Excel.Functions.SPG(A38, "RD_CWOL_GLOBAL", "Issuer Credit Rating", "Local Currency LT|0")</f>
        <v>Stable</v>
      </c>
      <c r="K38" s="9" t="str">
        <f>_xll.SNL.Clients.Office.Excel.Functions.SPG(A38, "RD_RATING_ACTION_GLOBAL", "Issuer Credit Rating", "Local Currency LT|0")</f>
        <v>Upgrade | CreditWatch/Outlook (01/26/2022)</v>
      </c>
      <c r="L38" s="10">
        <f>_xll.SNL.Clients.Office.Excel.Functions.SPG(A38, "RD_LAST_REVIEW_DATE_GLOBAL", "Issuer Credit Rating", "Local Currency LT")</f>
        <v>45464</v>
      </c>
      <c r="M38" s="10">
        <f>_xll.SNL.Clients.Office.Excel.Functions.SPG(A38, "RD_CREDIT_RATING_DATE_GLOBAL", "Issuer Credit Rating", "Local Currency LT|0")</f>
        <v>44587</v>
      </c>
      <c r="N38" s="10">
        <f>_xll.SNL.Clients.Office.Excel.Functions.SPG(A38, "RD_CREDIT_WATCH_OUTLOOK_DATE_GLOBAL", "Issuer Credit Rating", "Local Currency LT|0")</f>
        <v>44587</v>
      </c>
    </row>
    <row r="39" spans="1:14">
      <c r="A39" s="11" t="s">
        <v>1680</v>
      </c>
      <c r="B39" s="9" t="str">
        <f>_xll.SNL.Clients.Office.Excel.Functions.SPG(A39, "IQ_SECTOR")</f>
        <v>Information Technology</v>
      </c>
      <c r="C39" s="9" t="str">
        <f>_xll.SNL.Clients.Office.Excel.Functions.SPG(A39, "IQ_INDUSTRY_GROUP")</f>
        <v>Technology Hardware and Equipment</v>
      </c>
      <c r="D39" s="9" t="str">
        <f>_xll.SNL.Clients.Office.Excel.Functions.SPG(A39, "IQ_INDUSTRY")</f>
        <v>Electronic Equipment, Instruments and Components</v>
      </c>
      <c r="E39" s="9" t="str">
        <f>_xll.SNL.Clients.Office.Excel.Functions.SPG(A39, "IQ_PRIMARY_INDUSTRY")</f>
        <v>Technology Distributors</v>
      </c>
      <c r="F39" s="9" t="str">
        <f>_xll.SNL.Clients.Office.Excel.Functions.SPG(A39, "NAICS_CODE", "Primary")</f>
        <v>423690 - Other Electronic Parts and Equipment Merchant Wholesalers</v>
      </c>
      <c r="G39" s="9" t="str">
        <f>_xll.SNL.Clients.Office.Excel.Functions.SPG(A39, "SP_TOPICTAG")</f>
        <v>Software Development; Data Integration; Industrial Automation; Sensors; E-Discovery; Process Automation</v>
      </c>
      <c r="H39" s="5">
        <f>_xll.SNL.Clients.Office.Excel.Functions.SPG(A39, "SP_PCT_SHARES_OWNED_ALL_INSTITUTIONS")</f>
        <v>103.63</v>
      </c>
      <c r="I39" s="9" t="str">
        <f>_xll.SNL.Clients.Office.Excel.Functions.SPG(A39, "RD_CREDIT_RATING_GLOBAL", "Issuer Credit Rating", "Local Currency LT|0")</f>
        <v>BBB-</v>
      </c>
      <c r="J39" s="9" t="str">
        <f>_xll.SNL.Clients.Office.Excel.Functions.SPG(A39, "RD_CWOL_GLOBAL", "Issuer Credit Rating", "Local Currency LT|0")</f>
        <v>Stable</v>
      </c>
      <c r="K39" s="9" t="str">
        <f>_xll.SNL.Clients.Office.Excel.Functions.SPG(A39, "RD_RATING_ACTION_GLOBAL", "Issuer Credit Rating", "Local Currency LT|0")</f>
        <v>CreditWatch/Outlook (05/04/2021)</v>
      </c>
      <c r="L39" s="10">
        <f>_xll.SNL.Clients.Office.Excel.Functions.SPG(A39, "RD_LAST_REVIEW_DATE_GLOBAL", "Issuer Credit Rating", "Local Currency LT")</f>
        <v>45464</v>
      </c>
      <c r="M39" s="10">
        <f>_xll.SNL.Clients.Office.Excel.Functions.SPG(A39, "RD_CREDIT_RATING_DATE_GLOBAL", "Issuer Credit Rating", "Local Currency LT|0")</f>
        <v>37539</v>
      </c>
      <c r="N39" s="10">
        <f>_xll.SNL.Clients.Office.Excel.Functions.SPG(A39, "RD_CREDIT_WATCH_OUTLOOK_DATE_GLOBAL", "Issuer Credit Rating", "Local Currency LT|0")</f>
        <v>44320</v>
      </c>
    </row>
    <row r="40" spans="1:14">
      <c r="A40" s="11" t="s">
        <v>1681</v>
      </c>
      <c r="B40" s="9" t="str">
        <f>_xll.SNL.Clients.Office.Excel.Functions.SPG(A40, "IQ_SECTOR")</f>
        <v>Materials</v>
      </c>
      <c r="C40" s="9" t="str">
        <f>_xll.SNL.Clients.Office.Excel.Functions.SPG(A40, "IQ_INDUSTRY_GROUP")</f>
        <v>Materials</v>
      </c>
      <c r="D40" s="9" t="str">
        <f>_xll.SNL.Clients.Office.Excel.Functions.SPG(A40, "IQ_INDUSTRY")</f>
        <v>Chemicals</v>
      </c>
      <c r="E40" s="9" t="str">
        <f>_xll.SNL.Clients.Office.Excel.Functions.SPG(A40, "IQ_PRIMARY_INDUSTRY")</f>
        <v>Specialty Chemicals</v>
      </c>
      <c r="F40" s="9" t="str">
        <f>_xll.SNL.Clients.Office.Excel.Functions.SPG(A40, "NAICS_CODE", "Primary")</f>
        <v>325510 - Paint and Coating Manufacturing</v>
      </c>
      <c r="G40" s="9" t="str">
        <f>_xll.SNL.Clients.Office.Excel.Functions.SPG(A40, "SP_TOPICTAG")</f>
        <v>Computer Vision; Environmental Engineering; Pollution Control</v>
      </c>
      <c r="H40" s="5">
        <f>_xll.SNL.Clients.Office.Excel.Functions.SPG(A40, "SP_PCT_SHARES_OWNED_ALL_INSTITUTIONS")</f>
        <v>108.03</v>
      </c>
      <c r="I40" s="9" t="str">
        <f>_xll.SNL.Clients.Office.Excel.Functions.SPG(A40, "RD_CREDIT_RATING_GLOBAL", "Issuer Credit Rating", "Local Currency LT|0")</f>
        <v>BB</v>
      </c>
      <c r="J40" s="9" t="str">
        <f>_xll.SNL.Clients.Office.Excel.Functions.SPG(A40, "RD_CWOL_GLOBAL", "Issuer Credit Rating", "Local Currency LT|0")</f>
        <v>Positive</v>
      </c>
      <c r="K40" s="9" t="str">
        <f>_xll.SNL.Clients.Office.Excel.Functions.SPG(A40, "RD_RATING_ACTION_GLOBAL", "Issuer Credit Rating", "Local Currency LT|0")</f>
        <v>CreditWatch/Outlook (11/21/2024)</v>
      </c>
      <c r="L40" s="10">
        <f>_xll.SNL.Clients.Office.Excel.Functions.SPG(A40, "RD_LAST_REVIEW_DATE_GLOBAL", "Issuer Credit Rating", "Local Currency LT")</f>
        <v>45617</v>
      </c>
      <c r="M40" s="10">
        <f>_xll.SNL.Clients.Office.Excel.Functions.SPG(A40, "RD_CREDIT_RATING_DATE_GLOBAL", "Issuer Credit Rating", "Local Currency LT|0")</f>
        <v>43983</v>
      </c>
      <c r="N40" s="10">
        <f>_xll.SNL.Clients.Office.Excel.Functions.SPG(A40, "RD_CREDIT_WATCH_OUTLOOK_DATE_GLOBAL", "Issuer Credit Rating", "Local Currency LT|0")</f>
        <v>45617</v>
      </c>
    </row>
    <row r="41" spans="1:14">
      <c r="A41" s="11" t="s">
        <v>1682</v>
      </c>
      <c r="B41" s="9" t="str">
        <f>_xll.SNL.Clients.Office.Excel.Functions.SPG(A41, "IQ_SECTOR")</f>
        <v>Financials</v>
      </c>
      <c r="C41" s="9" t="str">
        <f>_xll.SNL.Clients.Office.Excel.Functions.SPG(A41, "IQ_INDUSTRY_GROUP")</f>
        <v>Banks</v>
      </c>
      <c r="D41" s="9" t="str">
        <f>_xll.SNL.Clients.Office.Excel.Functions.SPG(A41, "IQ_INDUSTRY")</f>
        <v>Banks</v>
      </c>
      <c r="E41" s="9" t="str">
        <f>_xll.SNL.Clients.Office.Excel.Functions.SPG(A41, "IQ_PRIMARY_INDUSTRY")</f>
        <v>Regional Banks</v>
      </c>
      <c r="F41" s="9" t="str">
        <f>_xll.SNL.Clients.Office.Excel.Functions.SPG(A41, "NAICS_CODE", "Primary")</f>
        <v>522110 - Commercial Banking</v>
      </c>
      <c r="G41" s="9" t="str">
        <f>_xll.SNL.Clients.Office.Excel.Functions.SPG(A41, "SP_TOPICTAG")</f>
        <v>Consumer Lending; Utility Scale Solar</v>
      </c>
      <c r="H41" s="5">
        <f>_xll.SNL.Clients.Office.Excel.Functions.SPG(A41, "SP_PCT_SHARES_OWNED_ALL_INSTITUTIONS")</f>
        <v>94.04</v>
      </c>
      <c r="I41" s="9" t="str">
        <f>_xll.SNL.Clients.Office.Excel.Functions.SPG(A41, "RD_CREDIT_RATING_GLOBAL", "Issuer Credit Rating", "Local Currency LT|0")</f>
        <v/>
      </c>
      <c r="J41" s="9" t="str">
        <f>_xll.SNL.Clients.Office.Excel.Functions.SPG(A41, "RD_CWOL_GLOBAL", "Issuer Credit Rating", "Local Currency LT|0")</f>
        <v/>
      </c>
      <c r="K41" s="9" t="str">
        <f>_xll.SNL.Clients.Office.Excel.Functions.SPG(A41, "RD_RATING_ACTION_GLOBAL", "Issuer Credit Rating", "Local Currency LT|0")</f>
        <v/>
      </c>
      <c r="L41" s="10" t="str">
        <f>_xll.SNL.Clients.Office.Excel.Functions.SPG(A41, "RD_LAST_REVIEW_DATE_GLOBAL", "Issuer Credit Rating", "Local Currency LT")</f>
        <v/>
      </c>
      <c r="M41" s="10" t="str">
        <f>_xll.SNL.Clients.Office.Excel.Functions.SPG(A41, "RD_CREDIT_RATING_DATE_GLOBAL", "Issuer Credit Rating", "Local Currency LT|0")</f>
        <v/>
      </c>
      <c r="N41" s="10" t="str">
        <f>_xll.SNL.Clients.Office.Excel.Functions.SPG(A41, "RD_CREDIT_WATCH_OUTLOOK_DATE_GLOBAL", "Issuer Credit Rating", "Local Currency LT|0")</f>
        <v/>
      </c>
    </row>
    <row r="42" spans="1:14">
      <c r="A42" s="11" t="s">
        <v>1683</v>
      </c>
      <c r="B42" s="9" t="str">
        <f>_xll.SNL.Clients.Office.Excel.Functions.SPG(A42, "IQ_SECTOR")</f>
        <v>Information Technology</v>
      </c>
      <c r="C42" s="9" t="str">
        <f>_xll.SNL.Clients.Office.Excel.Functions.SPG(A42, "IQ_INDUSTRY_GROUP")</f>
        <v>Technology Hardware and Equipment</v>
      </c>
      <c r="D42" s="9" t="str">
        <f>_xll.SNL.Clients.Office.Excel.Functions.SPG(A42, "IQ_INDUSTRY")</f>
        <v>Electronic Equipment, Instruments and Components</v>
      </c>
      <c r="E42" s="9" t="str">
        <f>_xll.SNL.Clients.Office.Excel.Functions.SPG(A42, "IQ_PRIMARY_INDUSTRY")</f>
        <v>Electronic Components</v>
      </c>
      <c r="F42" s="9" t="str">
        <f>_xll.SNL.Clients.Office.Excel.Functions.SPG(A42, "NAICS_CODE", "Primary")</f>
        <v>334419 - Other Electronic Component Manufacturing</v>
      </c>
      <c r="G42" s="9" t="str">
        <f>_xll.SNL.Clients.Office.Excel.Functions.SPG(A42, "SP_TOPICTAG")</f>
        <v>Industrial Automation; Sensors; Smart Building; Process Automation; Network Security; Data Center Technology; 5G</v>
      </c>
      <c r="H42" s="5">
        <f>_xll.SNL.Clients.Office.Excel.Functions.SPG(A42, "SP_PCT_SHARES_OWNED_ALL_INSTITUTIONS")</f>
        <v>102.12</v>
      </c>
      <c r="I42" s="9" t="str">
        <f>_xll.SNL.Clients.Office.Excel.Functions.SPG(A42, "RD_CREDIT_RATING_GLOBAL", "Issuer Credit Rating", "Local Currency LT|0")</f>
        <v>BB</v>
      </c>
      <c r="J42" s="9" t="str">
        <f>_xll.SNL.Clients.Office.Excel.Functions.SPG(A42, "RD_CWOL_GLOBAL", "Issuer Credit Rating", "Local Currency LT|0")</f>
        <v>Stable</v>
      </c>
      <c r="K42" s="9" t="str">
        <f>_xll.SNL.Clients.Office.Excel.Functions.SPG(A42, "RD_RATING_ACTION_GLOBAL", "Issuer Credit Rating", "Local Currency LT|0")</f>
        <v>CreditWatch/Outlook (07/20/2016)</v>
      </c>
      <c r="L42" s="10">
        <f>_xll.SNL.Clients.Office.Excel.Functions.SPG(A42, "RD_LAST_REVIEW_DATE_GLOBAL", "Issuer Credit Rating", "Local Currency LT")</f>
        <v>45348</v>
      </c>
      <c r="M42" s="10">
        <f>_xll.SNL.Clients.Office.Excel.Functions.SPG(A42, "RD_CREDIT_RATING_DATE_GLOBAL", "Issuer Credit Rating", "Local Currency LT|0")</f>
        <v>40620</v>
      </c>
      <c r="N42" s="10">
        <f>_xll.SNL.Clients.Office.Excel.Functions.SPG(A42, "RD_CREDIT_WATCH_OUTLOOK_DATE_GLOBAL", "Issuer Credit Rating", "Local Currency LT|0")</f>
        <v>42571</v>
      </c>
    </row>
    <row r="43" spans="1:14">
      <c r="A43" s="11" t="s">
        <v>1684</v>
      </c>
      <c r="B43" s="9" t="str">
        <f>_xll.SNL.Clients.Office.Excel.Functions.SPG(A43, "IQ_SECTOR")</f>
        <v>Consumer Staples</v>
      </c>
      <c r="C43" s="9" t="str">
        <f>_xll.SNL.Clients.Office.Excel.Functions.SPG(A43, "IQ_INDUSTRY_GROUP")</f>
        <v>Household and Personal Products</v>
      </c>
      <c r="D43" s="9" t="str">
        <f>_xll.SNL.Clients.Office.Excel.Functions.SPG(A43, "IQ_INDUSTRY")</f>
        <v>Personal Care Products</v>
      </c>
      <c r="E43" s="9" t="str">
        <f>_xll.SNL.Clients.Office.Excel.Functions.SPG(A43, "IQ_PRIMARY_INDUSTRY")</f>
        <v>Personal Care Products</v>
      </c>
      <c r="F43" s="9" t="str">
        <f>_xll.SNL.Clients.Office.Excel.Functions.SPG(A43, "NAICS_CODE", "Primary")</f>
        <v>339999 - All Other Miscellaneous Manufacturing</v>
      </c>
      <c r="G43" s="9" t="str">
        <f>_xll.SNL.Clients.Office.Excel.Functions.SPG(A43, "SP_TOPICTAG")</f>
        <v>Data Protection; Nutraceutical; Content Creation; Alternative Protein</v>
      </c>
      <c r="H43" s="5">
        <f>_xll.SNL.Clients.Office.Excel.Functions.SPG(A43, "SP_PCT_SHARES_OWNED_ALL_INSTITUTIONS")</f>
        <v>96.33</v>
      </c>
      <c r="I43" s="9" t="str">
        <f>_xll.SNL.Clients.Office.Excel.Functions.SPG(A43, "RD_CREDIT_RATING_GLOBAL", "Issuer Credit Rating", "Local Currency LT|0")</f>
        <v>BB-</v>
      </c>
      <c r="J43" s="9" t="str">
        <f>_xll.SNL.Clients.Office.Excel.Functions.SPG(A43, "RD_CWOL_GLOBAL", "Issuer Credit Rating", "Local Currency LT|0")</f>
        <v>Stable</v>
      </c>
      <c r="K43" s="9" t="str">
        <f>_xll.SNL.Clients.Office.Excel.Functions.SPG(A43, "RD_RATING_ACTION_GLOBAL", "Issuer Credit Rating", "Local Currency LT|0")</f>
        <v>Upgrade | CreditWatch/Outlook (02/20/2024)</v>
      </c>
      <c r="L43" s="10">
        <f>_xll.SNL.Clients.Office.Excel.Functions.SPG(A43, "RD_LAST_REVIEW_DATE_GLOBAL", "Issuer Credit Rating", "Local Currency LT")</f>
        <v>45554</v>
      </c>
      <c r="M43" s="10">
        <f>_xll.SNL.Clients.Office.Excel.Functions.SPG(A43, "RD_CREDIT_RATING_DATE_GLOBAL", "Issuer Credit Rating", "Local Currency LT|0")</f>
        <v>45342</v>
      </c>
      <c r="N43" s="10">
        <f>_xll.SNL.Clients.Office.Excel.Functions.SPG(A43, "RD_CREDIT_WATCH_OUTLOOK_DATE_GLOBAL", "Issuer Credit Rating", "Local Currency LT|0")</f>
        <v>45342</v>
      </c>
    </row>
    <row r="44" spans="1:14">
      <c r="A44" s="11" t="s">
        <v>1685</v>
      </c>
      <c r="B44" s="9" t="str">
        <f>_xll.SNL.Clients.Office.Excel.Functions.SPG(A44, "IQ_SECTOR")</f>
        <v>Materials</v>
      </c>
      <c r="C44" s="9" t="str">
        <f>_xll.SNL.Clients.Office.Excel.Functions.SPG(A44, "IQ_INDUSTRY_GROUP")</f>
        <v>Materials</v>
      </c>
      <c r="D44" s="9" t="str">
        <f>_xll.SNL.Clients.Office.Excel.Functions.SPG(A44, "IQ_INDUSTRY")</f>
        <v>Containers and Packaging</v>
      </c>
      <c r="E44" s="9" t="str">
        <f>_xll.SNL.Clients.Office.Excel.Functions.SPG(A44, "IQ_PRIMARY_INDUSTRY")</f>
        <v>Metal, Glass and Plastic Containers</v>
      </c>
      <c r="F44" s="9" t="str">
        <f>_xll.SNL.Clients.Office.Excel.Functions.SPG(A44, "NAICS_CODE", "Primary")</f>
        <v>3261 - Plastics Product Manufacturing</v>
      </c>
      <c r="G44" s="9" t="str">
        <f>_xll.SNL.Clients.Office.Excel.Functions.SPG(A44, "SP_TOPICTAG")</f>
        <v>Green Consumer Goods</v>
      </c>
      <c r="H44" s="5">
        <f>_xll.SNL.Clients.Office.Excel.Functions.SPG(A44, "SP_PCT_SHARES_OWNED_ALL_INSTITUTIONS")</f>
        <v>100.23</v>
      </c>
      <c r="I44" s="9" t="str">
        <f>_xll.SNL.Clients.Office.Excel.Functions.SPG(A44, "RD_CREDIT_RATING_GLOBAL", "Issuer Credit Rating", "Local Currency LT|0")</f>
        <v>BB+</v>
      </c>
      <c r="J44" s="9" t="str">
        <f>_xll.SNL.Clients.Office.Excel.Functions.SPG(A44, "RD_CWOL_GLOBAL", "Issuer Credit Rating", "Local Currency LT|0")</f>
        <v>Watch Pos</v>
      </c>
      <c r="K44" s="9" t="str">
        <f>_xll.SNL.Clients.Office.Excel.Functions.SPG(A44, "RD_RATING_ACTION_GLOBAL", "Issuer Credit Rating", "Local Currency LT|0")</f>
        <v>CreditWatch/Outlook (11/20/2024)</v>
      </c>
      <c r="L44" s="10">
        <f>_xll.SNL.Clients.Office.Excel.Functions.SPG(A44, "RD_LAST_REVIEW_DATE_GLOBAL", "Issuer Credit Rating", "Local Currency LT")</f>
        <v>45616</v>
      </c>
      <c r="M44" s="10">
        <f>_xll.SNL.Clients.Office.Excel.Functions.SPG(A44, "RD_CREDIT_RATING_DATE_GLOBAL", "Issuer Credit Rating", "Local Currency LT|0")</f>
        <v>43487</v>
      </c>
      <c r="N44" s="10">
        <f>_xll.SNL.Clients.Office.Excel.Functions.SPG(A44, "RD_CREDIT_WATCH_OUTLOOK_DATE_GLOBAL", "Issuer Credit Rating", "Local Currency LT|0")</f>
        <v>45616</v>
      </c>
    </row>
    <row r="45" spans="1:14">
      <c r="A45" s="11" t="s">
        <v>1686</v>
      </c>
      <c r="B45" s="9" t="str">
        <f>_xll.SNL.Clients.Office.Excel.Functions.SPG(A45, "IQ_SECTOR")</f>
        <v>Information Technology</v>
      </c>
      <c r="C45" s="9" t="str">
        <f>_xll.SNL.Clients.Office.Excel.Functions.SPG(A45, "IQ_INDUSTRY_GROUP")</f>
        <v>Software and Services</v>
      </c>
      <c r="D45" s="9" t="str">
        <f>_xll.SNL.Clients.Office.Excel.Functions.SPG(A45, "IQ_INDUSTRY")</f>
        <v>Software</v>
      </c>
      <c r="E45" s="9" t="str">
        <f>_xll.SNL.Clients.Office.Excel.Functions.SPG(A45, "IQ_PRIMARY_INDUSTRY")</f>
        <v>Application Software</v>
      </c>
      <c r="F45" s="9" t="str">
        <f>_xll.SNL.Clients.Office.Excel.Functions.SPG(A45, "NAICS_CODE", "Primary")</f>
        <v>513210 - Software Publishers</v>
      </c>
      <c r="G45" s="9" t="str">
        <f>_xll.SNL.Clients.Office.Excel.Functions.SPG(A45, "SP_TOPICTAG")</f>
        <v>Anti-Fraud; Invoice Management Software; Software Development; Fintech; Data Protection; Process Automation; Online Payments</v>
      </c>
      <c r="H45" s="5">
        <f>_xll.SNL.Clients.Office.Excel.Functions.SPG(A45, "SP_PCT_SHARES_OWNED_ALL_INSTITUTIONS")</f>
        <v>80.59</v>
      </c>
      <c r="I45" s="9" t="str">
        <f>_xll.SNL.Clients.Office.Excel.Functions.SPG(A45, "RD_CREDIT_RATING_GLOBAL", "Issuer Credit Rating", "Local Currency LT|0")</f>
        <v/>
      </c>
      <c r="J45" s="9" t="str">
        <f>_xll.SNL.Clients.Office.Excel.Functions.SPG(A45, "RD_CWOL_GLOBAL", "Issuer Credit Rating", "Local Currency LT|0")</f>
        <v/>
      </c>
      <c r="K45" s="9" t="str">
        <f>_xll.SNL.Clients.Office.Excel.Functions.SPG(A45, "RD_RATING_ACTION_GLOBAL", "Issuer Credit Rating", "Local Currency LT|0")</f>
        <v/>
      </c>
      <c r="L45" s="10" t="str">
        <f>_xll.SNL.Clients.Office.Excel.Functions.SPG(A45, "RD_LAST_REVIEW_DATE_GLOBAL", "Issuer Credit Rating", "Local Currency LT")</f>
        <v/>
      </c>
      <c r="M45" s="10" t="str">
        <f>_xll.SNL.Clients.Office.Excel.Functions.SPG(A45, "RD_CREDIT_RATING_DATE_GLOBAL", "Issuer Credit Rating", "Local Currency LT|0")</f>
        <v/>
      </c>
      <c r="N45" s="10" t="str">
        <f>_xll.SNL.Clients.Office.Excel.Functions.SPG(A45, "RD_CREDIT_WATCH_OUTLOOK_DATE_GLOBAL", "Issuer Credit Rating", "Local Currency LT|0")</f>
        <v/>
      </c>
    </row>
    <row r="46" spans="1:14">
      <c r="A46" s="11" t="s">
        <v>1687</v>
      </c>
      <c r="B46" s="9" t="str">
        <f>_xll.SNL.Clients.Office.Excel.Functions.SPG(A46, "IQ_SECTOR")</f>
        <v>Health Care</v>
      </c>
      <c r="C46" s="9" t="str">
        <f>_xll.SNL.Clients.Office.Excel.Functions.SPG(A46, "IQ_INDUSTRY_GROUP")</f>
        <v>Pharmaceuticals, Biotechnology and Life Sciences</v>
      </c>
      <c r="D46" s="9" t="str">
        <f>_xll.SNL.Clients.Office.Excel.Functions.SPG(A46, "IQ_INDUSTRY")</f>
        <v>Life Sciences Tools and Services</v>
      </c>
      <c r="E46" s="9" t="str">
        <f>_xll.SNL.Clients.Office.Excel.Functions.SPG(A46, "IQ_PRIMARY_INDUSTRY")</f>
        <v>Life Sciences Tools and Services</v>
      </c>
      <c r="F46" s="9" t="str">
        <f>_xll.SNL.Clients.Office.Excel.Functions.SPG(A46, "NAICS_CODE", "Primary")</f>
        <v>334516 - Analytical Laboratory Instrument Manufacturing</v>
      </c>
      <c r="G46" s="9" t="str">
        <f>_xll.SNL.Clients.Office.Excel.Functions.SPG(A46, "SP_TOPICTAG")</f>
        <v>Health Diagnostics; Genetics</v>
      </c>
      <c r="H46" s="5">
        <f>_xll.SNL.Clients.Office.Excel.Functions.SPG(A46, "SP_PCT_SHARES_OWNED_ALL_INSTITUTIONS")</f>
        <v>68.09</v>
      </c>
      <c r="I46" s="9" t="str">
        <f>_xll.SNL.Clients.Office.Excel.Functions.SPG(A46, "RD_CREDIT_RATING_GLOBAL", "Issuer Credit Rating", "Local Currency LT|0")</f>
        <v>BBB</v>
      </c>
      <c r="J46" s="9" t="str">
        <f>_xll.SNL.Clients.Office.Excel.Functions.SPG(A46, "RD_CWOL_GLOBAL", "Issuer Credit Rating", "Local Currency LT|0")</f>
        <v>Stable</v>
      </c>
      <c r="K46" s="9" t="str">
        <f>_xll.SNL.Clients.Office.Excel.Functions.SPG(A46, "RD_RATING_ACTION_GLOBAL", "Issuer Credit Rating", "Local Currency LT|0")</f>
        <v>Upgrade | CreditWatch/Outlook (04/30/2010)</v>
      </c>
      <c r="L46" s="10">
        <f>_xll.SNL.Clients.Office.Excel.Functions.SPG(A46, "RD_LAST_REVIEW_DATE_GLOBAL", "Issuer Credit Rating", "Local Currency LT")</f>
        <v>45369</v>
      </c>
      <c r="M46" s="10">
        <f>_xll.SNL.Clients.Office.Excel.Functions.SPG(A46, "RD_CREDIT_RATING_DATE_GLOBAL", "Issuer Credit Rating", "Local Currency LT|0")</f>
        <v>40298</v>
      </c>
      <c r="N46" s="10">
        <f>_xll.SNL.Clients.Office.Excel.Functions.SPG(A46, "RD_CREDIT_WATCH_OUTLOOK_DATE_GLOBAL", "Issuer Credit Rating", "Local Currency LT|0")</f>
        <v>40298</v>
      </c>
    </row>
    <row r="47" spans="1:14">
      <c r="A47" s="11" t="s">
        <v>1688</v>
      </c>
      <c r="B47" s="9" t="str">
        <f>_xll.SNL.Clients.Office.Excel.Functions.SPG(A47, "IQ_SECTOR")</f>
        <v>Health Care</v>
      </c>
      <c r="C47" s="9" t="str">
        <f>_xll.SNL.Clients.Office.Excel.Functions.SPG(A47, "IQ_INDUSTRY_GROUP")</f>
        <v>Pharmaceuticals, Biotechnology and Life Sciences</v>
      </c>
      <c r="D47" s="9" t="str">
        <f>_xll.SNL.Clients.Office.Excel.Functions.SPG(A47, "IQ_INDUSTRY")</f>
        <v>Biotechnology</v>
      </c>
      <c r="E47" s="9" t="str">
        <f>_xll.SNL.Clients.Office.Excel.Functions.SPG(A47, "IQ_PRIMARY_INDUSTRY")</f>
        <v>Biotechnology</v>
      </c>
      <c r="F47" s="9" t="str">
        <f>_xll.SNL.Clients.Office.Excel.Functions.SPG(A47, "NAICS_CODE", "Primary")</f>
        <v>325414 - Biological Product (except Diagnostic) Manufacturing</v>
      </c>
      <c r="G47" s="9" t="str">
        <f>_xll.SNL.Clients.Office.Excel.Functions.SPG(A47, "SP_TOPICTAG")</f>
        <v>Health Diagnostics; Cardiovascular; Genetic Disorder; Hematology; Inflammation; Neurology; Respiratory</v>
      </c>
      <c r="H47" s="5">
        <f>_xll.SNL.Clients.Office.Excel.Functions.SPG(A47, "SP_PCT_SHARES_OWNED_ALL_INSTITUTIONS")</f>
        <v>92.49</v>
      </c>
      <c r="I47" s="9" t="str">
        <f>_xll.SNL.Clients.Office.Excel.Functions.SPG(A47, "RD_CREDIT_RATING_GLOBAL", "Issuer Credit Rating", "Local Currency LT|0")</f>
        <v>NR</v>
      </c>
      <c r="J47" s="9" t="str">
        <f>_xll.SNL.Clients.Office.Excel.Functions.SPG(A47, "RD_CWOL_GLOBAL", "Issuer Credit Rating", "Local Currency LT|0")</f>
        <v>NR</v>
      </c>
      <c r="K47" s="9" t="str">
        <f>_xll.SNL.Clients.Office.Excel.Functions.SPG(A47, "RD_RATING_ACTION_GLOBAL", "Issuer Credit Rating", "Local Currency LT|0")</f>
        <v>Not Rated | CreditWatch/Outlook (09/14/2012)</v>
      </c>
      <c r="L47" s="10" t="str">
        <f>_xll.SNL.Clients.Office.Excel.Functions.SPG(A47, "RD_LAST_REVIEW_DATE_GLOBAL", "Issuer Credit Rating", "Local Currency LT")</f>
        <v/>
      </c>
      <c r="M47" s="10">
        <f>_xll.SNL.Clients.Office.Excel.Functions.SPG(A47, "RD_CREDIT_RATING_DATE_GLOBAL", "Issuer Credit Rating", "Local Currency LT|0")</f>
        <v>41166</v>
      </c>
      <c r="N47" s="10">
        <f>_xll.SNL.Clients.Office.Excel.Functions.SPG(A47, "RD_CREDIT_WATCH_OUTLOOK_DATE_GLOBAL", "Issuer Credit Rating", "Local Currency LT|0")</f>
        <v>41166</v>
      </c>
    </row>
    <row r="48" spans="1:14">
      <c r="A48" s="11" t="s">
        <v>1689</v>
      </c>
      <c r="B48" s="9" t="str">
        <f>_xll.SNL.Clients.Office.Excel.Functions.SPG(A48, "IQ_SECTOR")</f>
        <v>Consumer Staples</v>
      </c>
      <c r="C48" s="9" t="str">
        <f>_xll.SNL.Clients.Office.Excel.Functions.SPG(A48, "IQ_INDUSTRY_GROUP")</f>
        <v>Consumer Staples Distribution and Retail</v>
      </c>
      <c r="D48" s="9" t="str">
        <f>_xll.SNL.Clients.Office.Excel.Functions.SPG(A48, "IQ_INDUSTRY")</f>
        <v>Consumer Staples Distribution and Retail</v>
      </c>
      <c r="E48" s="9" t="str">
        <f>_xll.SNL.Clients.Office.Excel.Functions.SPG(A48, "IQ_PRIMARY_INDUSTRY")</f>
        <v>Consumer Staples Merchandise Retail</v>
      </c>
      <c r="F48" s="9" t="str">
        <f>_xll.SNL.Clients.Office.Excel.Functions.SPG(A48, "NAICS_CODE", "Primary")</f>
        <v>455211 - Warehouse Clubs and Supercenters</v>
      </c>
      <c r="G48" s="9" t="str">
        <f>_xll.SNL.Clients.Office.Excel.Functions.SPG(A48, "SP_TOPICTAG")</f>
        <v>Fast-Moving Consumer Goods; Food Delivery; Customer Relationship Management; Brand Marketing; Online Grocery</v>
      </c>
      <c r="H48" s="5">
        <f>_xll.SNL.Clients.Office.Excel.Functions.SPG(A48, "SP_PCT_SHARES_OWNED_ALL_INSTITUTIONS")</f>
        <v>104.61</v>
      </c>
      <c r="I48" s="9" t="str">
        <f>_xll.SNL.Clients.Office.Excel.Functions.SPG(A48, "RD_CREDIT_RATING_GLOBAL", "Issuer Credit Rating", "Local Currency LT|0")</f>
        <v>BB+</v>
      </c>
      <c r="J48" s="9" t="str">
        <f>_xll.SNL.Clients.Office.Excel.Functions.SPG(A48, "RD_CWOL_GLOBAL", "Issuer Credit Rating", "Local Currency LT|0")</f>
        <v>Stable</v>
      </c>
      <c r="K48" s="9" t="str">
        <f>_xll.SNL.Clients.Office.Excel.Functions.SPG(A48, "RD_RATING_ACTION_GLOBAL", "Issuer Credit Rating", "Local Currency LT|0")</f>
        <v>Upgrade | CreditWatch/Outlook (09/30/2022)</v>
      </c>
      <c r="L48" s="10">
        <f>_xll.SNL.Clients.Office.Excel.Functions.SPG(A48, "RD_LAST_REVIEW_DATE_GLOBAL", "Issuer Credit Rating", "Local Currency LT")</f>
        <v>45481</v>
      </c>
      <c r="M48" s="10">
        <f>_xll.SNL.Clients.Office.Excel.Functions.SPG(A48, "RD_CREDIT_RATING_DATE_GLOBAL", "Issuer Credit Rating", "Local Currency LT|0")</f>
        <v>44834</v>
      </c>
      <c r="N48" s="10">
        <f>_xll.SNL.Clients.Office.Excel.Functions.SPG(A48, "RD_CREDIT_WATCH_OUTLOOK_DATE_GLOBAL", "Issuer Credit Rating", "Local Currency LT|0")</f>
        <v>44834</v>
      </c>
    </row>
    <row r="49" spans="1:14">
      <c r="A49" s="11" t="s">
        <v>1690</v>
      </c>
      <c r="B49" s="9" t="str">
        <f>_xll.SNL.Clients.Office.Excel.Functions.SPG(A49, "IQ_SECTOR")</f>
        <v>Utilities</v>
      </c>
      <c r="C49" s="9" t="str">
        <f>_xll.SNL.Clients.Office.Excel.Functions.SPG(A49, "IQ_INDUSTRY_GROUP")</f>
        <v>Utilities</v>
      </c>
      <c r="D49" s="9" t="str">
        <f>_xll.SNL.Clients.Office.Excel.Functions.SPG(A49, "IQ_INDUSTRY")</f>
        <v>Multi-Utilities</v>
      </c>
      <c r="E49" s="9" t="str">
        <f>_xll.SNL.Clients.Office.Excel.Functions.SPG(A49, "IQ_PRIMARY_INDUSTRY")</f>
        <v>Multi-Utilities</v>
      </c>
      <c r="F49" s="9" t="str">
        <f>_xll.SNL.Clients.Office.Excel.Functions.SPG(A49, "NAICS_CODE", "Primary")</f>
        <v>2211 - Electric Power Generation, Transmission and Distribution</v>
      </c>
      <c r="G49" s="9" t="str">
        <f>_xll.SNL.Clients.Office.Excel.Functions.SPG(A49, "SP_TOPICTAG")</f>
        <v>Clean Energy; Energy Management; Energy Storage; Mining Technology; Power Grid</v>
      </c>
      <c r="H49" s="5">
        <f>_xll.SNL.Clients.Office.Excel.Functions.SPG(A49, "SP_PCT_SHARES_OWNED_ALL_INSTITUTIONS")</f>
        <v>85.57</v>
      </c>
      <c r="I49" s="9" t="str">
        <f>_xll.SNL.Clients.Office.Excel.Functions.SPG(A49, "RD_CREDIT_RATING_GLOBAL", "Issuer Credit Rating", "Local Currency LT|0")</f>
        <v>BBB+</v>
      </c>
      <c r="J49" s="9" t="str">
        <f>_xll.SNL.Clients.Office.Excel.Functions.SPG(A49, "RD_CWOL_GLOBAL", "Issuer Credit Rating", "Local Currency LT|0")</f>
        <v>Stable</v>
      </c>
      <c r="K49" s="9" t="str">
        <f>_xll.SNL.Clients.Office.Excel.Functions.SPG(A49, "RD_RATING_ACTION_GLOBAL", "Issuer Credit Rating", "Local Currency LT|0")</f>
        <v>Upgrade | CreditWatch/Outlook (08/09/2018)</v>
      </c>
      <c r="L49" s="10">
        <f>_xll.SNL.Clients.Office.Excel.Functions.SPG(A49, "RD_LAST_REVIEW_DATE_GLOBAL", "Issuer Credit Rating", "Local Currency LT")</f>
        <v>45421</v>
      </c>
      <c r="M49" s="10">
        <f>_xll.SNL.Clients.Office.Excel.Functions.SPG(A49, "RD_CREDIT_RATING_DATE_GLOBAL", "Issuer Credit Rating", "Local Currency LT|0")</f>
        <v>43321</v>
      </c>
      <c r="N49" s="10">
        <f>_xll.SNL.Clients.Office.Excel.Functions.SPG(A49, "RD_CREDIT_WATCH_OUTLOOK_DATE_GLOBAL", "Issuer Credit Rating", "Local Currency LT|0")</f>
        <v>43321</v>
      </c>
    </row>
    <row r="50" spans="1:14">
      <c r="A50" s="11" t="s">
        <v>1691</v>
      </c>
      <c r="B50" s="9" t="str">
        <f>_xll.SNL.Clients.Office.Excel.Functions.SPG(A50, "IQ_SECTOR")</f>
        <v>Information Technology</v>
      </c>
      <c r="C50" s="9" t="str">
        <f>_xll.SNL.Clients.Office.Excel.Functions.SPG(A50, "IQ_INDUSTRY_GROUP")</f>
        <v>Software and Services</v>
      </c>
      <c r="D50" s="9" t="str">
        <f>_xll.SNL.Clients.Office.Excel.Functions.SPG(A50, "IQ_INDUSTRY")</f>
        <v>Software</v>
      </c>
      <c r="E50" s="9" t="str">
        <f>_xll.SNL.Clients.Office.Excel.Functions.SPG(A50, "IQ_PRIMARY_INDUSTRY")</f>
        <v>Application Software</v>
      </c>
      <c r="F50" s="9" t="str">
        <f>_xll.SNL.Clients.Office.Excel.Functions.SPG(A50, "NAICS_CODE", "Primary")</f>
        <v>513210 - Software Publishers</v>
      </c>
      <c r="G50" s="9" t="str">
        <f>_xll.SNL.Clients.Office.Excel.Functions.SPG(A50, "SP_TOPICTAG")</f>
        <v>Software Development; Data Integration; Customer Relationship Management; Cloud Infrastructure; Cloud Storage; Process Automation</v>
      </c>
      <c r="H50" s="5">
        <f>_xll.SNL.Clients.Office.Excel.Functions.SPG(A50, "SP_PCT_SHARES_OWNED_ALL_INSTITUTIONS")</f>
        <v>78.53</v>
      </c>
      <c r="I50" s="9" t="str">
        <f>_xll.SNL.Clients.Office.Excel.Functions.SPG(A50, "RD_CREDIT_RATING_GLOBAL", "Issuer Credit Rating", "Local Currency LT|0")</f>
        <v/>
      </c>
      <c r="J50" s="9" t="str">
        <f>_xll.SNL.Clients.Office.Excel.Functions.SPG(A50, "RD_CWOL_GLOBAL", "Issuer Credit Rating", "Local Currency LT|0")</f>
        <v/>
      </c>
      <c r="K50" s="9" t="str">
        <f>_xll.SNL.Clients.Office.Excel.Functions.SPG(A50, "RD_RATING_ACTION_GLOBAL", "Issuer Credit Rating", "Local Currency LT|0")</f>
        <v/>
      </c>
      <c r="L50" s="10" t="str">
        <f>_xll.SNL.Clients.Office.Excel.Functions.SPG(A50, "RD_LAST_REVIEW_DATE_GLOBAL", "Issuer Credit Rating", "Local Currency LT")</f>
        <v/>
      </c>
      <c r="M50" s="10" t="str">
        <f>_xll.SNL.Clients.Office.Excel.Functions.SPG(A50, "RD_CREDIT_RATING_DATE_GLOBAL", "Issuer Credit Rating", "Local Currency LT|0")</f>
        <v/>
      </c>
      <c r="N50" s="10" t="str">
        <f>_xll.SNL.Clients.Office.Excel.Functions.SPG(A50, "RD_CREDIT_WATCH_OUTLOOK_DATE_GLOBAL", "Issuer Credit Rating", "Local Currency LT|0")</f>
        <v/>
      </c>
    </row>
    <row r="51" spans="1:14">
      <c r="A51" s="11" t="s">
        <v>1692</v>
      </c>
      <c r="B51" s="9" t="str">
        <f>_xll.SNL.Clients.Office.Excel.Functions.SPG(A51, "IQ_SECTOR")</f>
        <v>Consumer Discretionary</v>
      </c>
      <c r="C51" s="9" t="str">
        <f>_xll.SNL.Clients.Office.Excel.Functions.SPG(A51, "IQ_INDUSTRY_GROUP")</f>
        <v>Consumer Services</v>
      </c>
      <c r="D51" s="9" t="str">
        <f>_xll.SNL.Clients.Office.Excel.Functions.SPG(A51, "IQ_INDUSTRY")</f>
        <v>Hotels, Restaurants and Leisure</v>
      </c>
      <c r="E51" s="9" t="str">
        <f>_xll.SNL.Clients.Office.Excel.Functions.SPG(A51, "IQ_PRIMARY_INDUSTRY")</f>
        <v>Casinos and Gaming</v>
      </c>
      <c r="F51" s="9" t="str">
        <f>_xll.SNL.Clients.Office.Excel.Functions.SPG(A51, "NAICS_CODE", "Primary")</f>
        <v>713 - Amusement, Gambling, and Recreation Industries</v>
      </c>
      <c r="G51" s="9" t="str">
        <f>_xll.SNL.Clients.Office.Excel.Functions.SPG(A51, "SP_TOPICTAG")</f>
        <v>Entertainment Systems; Video Streaming</v>
      </c>
      <c r="H51" s="5">
        <f>_xll.SNL.Clients.Office.Excel.Functions.SPG(A51, "SP_PCT_SHARES_OWNED_ALL_INSTITUTIONS")</f>
        <v>71.56</v>
      </c>
      <c r="I51" s="9" t="str">
        <f>_xll.SNL.Clients.Office.Excel.Functions.SPG(A51, "RD_CREDIT_RATING_GLOBAL", "Issuer Credit Rating", "Local Currency LT|0")</f>
        <v>BB</v>
      </c>
      <c r="J51" s="9" t="str">
        <f>_xll.SNL.Clients.Office.Excel.Functions.SPG(A51, "RD_CWOL_GLOBAL", "Issuer Credit Rating", "Local Currency LT|0")</f>
        <v>Stable</v>
      </c>
      <c r="K51" s="9" t="str">
        <f>_xll.SNL.Clients.Office.Excel.Functions.SPG(A51, "RD_RATING_ACTION_GLOBAL", "Issuer Credit Rating", "Local Currency LT|0")</f>
        <v>Upgrade | CreditWatch/Outlook (11/30/2022)</v>
      </c>
      <c r="L51" s="10">
        <f>_xll.SNL.Clients.Office.Excel.Functions.SPG(A51, "RD_LAST_REVIEW_DATE_GLOBAL", "Issuer Credit Rating", "Local Currency LT")</f>
        <v>45529</v>
      </c>
      <c r="M51" s="10">
        <f>_xll.SNL.Clients.Office.Excel.Functions.SPG(A51, "RD_CREDIT_RATING_DATE_GLOBAL", "Issuer Credit Rating", "Local Currency LT|0")</f>
        <v>44895</v>
      </c>
      <c r="N51" s="10">
        <f>_xll.SNL.Clients.Office.Excel.Functions.SPG(A51, "RD_CREDIT_WATCH_OUTLOOK_DATE_GLOBAL", "Issuer Credit Rating", "Local Currency LT|0")</f>
        <v>44895</v>
      </c>
    </row>
    <row r="52" spans="1:14">
      <c r="A52" s="11" t="s">
        <v>1693</v>
      </c>
      <c r="B52" s="9" t="str">
        <f>_xll.SNL.Clients.Office.Excel.Functions.SPG(A52, "IQ_SECTOR")</f>
        <v>Financials</v>
      </c>
      <c r="C52" s="9" t="str">
        <f>_xll.SNL.Clients.Office.Excel.Functions.SPG(A52, "IQ_INDUSTRY_GROUP")</f>
        <v>Insurance</v>
      </c>
      <c r="D52" s="9" t="str">
        <f>_xll.SNL.Clients.Office.Excel.Functions.SPG(A52, "IQ_INDUSTRY")</f>
        <v>Insurance</v>
      </c>
      <c r="E52" s="9" t="str">
        <f>_xll.SNL.Clients.Office.Excel.Functions.SPG(A52, "IQ_PRIMARY_INDUSTRY")</f>
        <v>Life and Health Insurance</v>
      </c>
      <c r="F52" s="9" t="str">
        <f>_xll.SNL.Clients.Office.Excel.Functions.SPG(A52, "NAICS_CODE", "Primary")</f>
        <v>524113 - Direct Life Insurance Carriers</v>
      </c>
      <c r="G52" s="9" t="str">
        <f>_xll.SNL.Clients.Office.Excel.Functions.SPG(A52, "SP_TOPICTAG")</f>
        <v/>
      </c>
      <c r="H52" s="5">
        <f>_xll.SNL.Clients.Office.Excel.Functions.SPG(A52, "SP_PCT_SHARES_OWNED_ALL_INSTITUTIONS")</f>
        <v>82.54</v>
      </c>
      <c r="I52" s="9" t="str">
        <f>_xll.SNL.Clients.Office.Excel.Functions.SPG(A52, "RD_CREDIT_RATING_GLOBAL", "Issuer Credit Rating", "Local Currency LT|0")</f>
        <v>BBB+</v>
      </c>
      <c r="J52" s="9" t="str">
        <f>_xll.SNL.Clients.Office.Excel.Functions.SPG(A52, "RD_CWOL_GLOBAL", "Issuer Credit Rating", "Local Currency LT|0")</f>
        <v>Stable</v>
      </c>
      <c r="K52" s="9" t="str">
        <f>_xll.SNL.Clients.Office.Excel.Functions.SPG(A52, "RD_RATING_ACTION_GLOBAL", "Issuer Credit Rating", "Local Currency LT|0")</f>
        <v>CreditWatch/Outlook (12/12/2019)</v>
      </c>
      <c r="L52" s="10">
        <f>_xll.SNL.Clients.Office.Excel.Functions.SPG(A52, "RD_LAST_REVIEW_DATE_GLOBAL", "Issuer Credit Rating", "Local Currency LT")</f>
        <v>45441</v>
      </c>
      <c r="M52" s="10">
        <f>_xll.SNL.Clients.Office.Excel.Functions.SPG(A52, "RD_CREDIT_RATING_DATE_GLOBAL", "Issuer Credit Rating", "Local Currency LT|0")</f>
        <v>42901</v>
      </c>
      <c r="N52" s="10">
        <f>_xll.SNL.Clients.Office.Excel.Functions.SPG(A52, "RD_CREDIT_WATCH_OUTLOOK_DATE_GLOBAL", "Issuer Credit Rating", "Local Currency LT|0")</f>
        <v>43811</v>
      </c>
    </row>
    <row r="53" spans="1:14">
      <c r="A53" s="11" t="s">
        <v>1694</v>
      </c>
      <c r="B53" s="9" t="str">
        <f>_xll.SNL.Clients.Office.Excel.Functions.SPG(A53, "IQ_SECTOR")</f>
        <v>Real Estate</v>
      </c>
      <c r="C53" s="9" t="str">
        <f>_xll.SNL.Clients.Office.Excel.Functions.SPG(A53, "IQ_INDUSTRY_GROUP")</f>
        <v>Equity Real Estate Investment Trusts (REITs)</v>
      </c>
      <c r="D53" s="9" t="str">
        <f>_xll.SNL.Clients.Office.Excel.Functions.SPG(A53, "IQ_INDUSTRY")</f>
        <v>Retail REITs</v>
      </c>
      <c r="E53" s="9" t="str">
        <f>_xll.SNL.Clients.Office.Excel.Functions.SPG(A53, "IQ_PRIMARY_INDUSTRY")</f>
        <v>Retail REITs</v>
      </c>
      <c r="F53" s="9" t="str">
        <f>_xll.SNL.Clients.Office.Excel.Functions.SPG(A53, "NAICS_CODE", "Primary")</f>
        <v>531110 - Lessors of Residential Buildings and Dwellings</v>
      </c>
      <c r="G53" s="9" t="str">
        <f>_xll.SNL.Clients.Office.Excel.Functions.SPG(A53, "SP_TOPICTAG")</f>
        <v/>
      </c>
      <c r="H53" s="5">
        <f>_xll.SNL.Clients.Office.Excel.Functions.SPG(A53, "SP_PCT_SHARES_OWNED_ALL_INSTITUTIONS")</f>
        <v>98.11</v>
      </c>
      <c r="I53" s="9" t="str">
        <f>_xll.SNL.Clients.Office.Excel.Functions.SPG(A53, "RD_CREDIT_RATING_GLOBAL", "Issuer Credit Rating", "Local Currency LT|0")</f>
        <v>BBB</v>
      </c>
      <c r="J53" s="9" t="str">
        <f>_xll.SNL.Clients.Office.Excel.Functions.SPG(A53, "RD_CWOL_GLOBAL", "Issuer Credit Rating", "Local Currency LT|0")</f>
        <v>Stable</v>
      </c>
      <c r="K53" s="9" t="str">
        <f>_xll.SNL.Clients.Office.Excel.Functions.SPG(A53, "RD_RATING_ACTION_GLOBAL", "Issuer Credit Rating", "Local Currency LT|0")</f>
        <v>Upgrade | CreditWatch/Outlook (11/03/2023)</v>
      </c>
      <c r="L53" s="10">
        <f>_xll.SNL.Clients.Office.Excel.Functions.SPG(A53, "RD_LAST_REVIEW_DATE_GLOBAL", "Issuer Credit Rating", "Local Currency LT")</f>
        <v>45566</v>
      </c>
      <c r="M53" s="10">
        <f>_xll.SNL.Clients.Office.Excel.Functions.SPG(A53, "RD_CREDIT_RATING_DATE_GLOBAL", "Issuer Credit Rating", "Local Currency LT|0")</f>
        <v>45233</v>
      </c>
      <c r="N53" s="10">
        <f>_xll.SNL.Clients.Office.Excel.Functions.SPG(A53, "RD_CREDIT_WATCH_OUTLOOK_DATE_GLOBAL", "Issuer Credit Rating", "Local Currency LT|0")</f>
        <v>45233</v>
      </c>
    </row>
    <row r="54" spans="1:14">
      <c r="A54" s="11" t="s">
        <v>1695</v>
      </c>
      <c r="B54" s="9" t="str">
        <f>_xll.SNL.Clients.Office.Excel.Functions.SPG(A54, "IQ_SECTOR")</f>
        <v>Health Care</v>
      </c>
      <c r="C54" s="9" t="str">
        <f>_xll.SNL.Clients.Office.Excel.Functions.SPG(A54, "IQ_INDUSTRY_GROUP")</f>
        <v>Pharmaceuticals, Biotechnology and Life Sciences</v>
      </c>
      <c r="D54" s="9" t="str">
        <f>_xll.SNL.Clients.Office.Excel.Functions.SPG(A54, "IQ_INDUSTRY")</f>
        <v>Life Sciences Tools and Services</v>
      </c>
      <c r="E54" s="9" t="str">
        <f>_xll.SNL.Clients.Office.Excel.Functions.SPG(A54, "IQ_PRIMARY_INDUSTRY")</f>
        <v>Life Sciences Tools and Services</v>
      </c>
      <c r="F54" s="9" t="str">
        <f>_xll.SNL.Clients.Office.Excel.Functions.SPG(A54, "NAICS_CODE", "Primary")</f>
        <v>334516 - Analytical Laboratory Instrument Manufacturing</v>
      </c>
      <c r="G54" s="9" t="str">
        <f>_xll.SNL.Clients.Office.Excel.Functions.SPG(A54, "SP_TOPICTAG")</f>
        <v>Health Diagnostics; Neuroscience; Genetics; Artificial Intelligence; Infectious Diseases; Neurology</v>
      </c>
      <c r="H54" s="5">
        <f>_xll.SNL.Clients.Office.Excel.Functions.SPG(A54, "SP_PCT_SHARES_OWNED_ALL_INSTITUTIONS")</f>
        <v>77.989999999999995</v>
      </c>
      <c r="I54" s="9" t="str">
        <f>_xll.SNL.Clients.Office.Excel.Functions.SPG(A54, "RD_CREDIT_RATING_GLOBAL", "Issuer Credit Rating", "Local Currency LT|0")</f>
        <v/>
      </c>
      <c r="J54" s="9" t="str">
        <f>_xll.SNL.Clients.Office.Excel.Functions.SPG(A54, "RD_CWOL_GLOBAL", "Issuer Credit Rating", "Local Currency LT|0")</f>
        <v/>
      </c>
      <c r="K54" s="9" t="str">
        <f>_xll.SNL.Clients.Office.Excel.Functions.SPG(A54, "RD_RATING_ACTION_GLOBAL", "Issuer Credit Rating", "Local Currency LT|0")</f>
        <v/>
      </c>
      <c r="L54" s="10" t="str">
        <f>_xll.SNL.Clients.Office.Excel.Functions.SPG(A54, "RD_LAST_REVIEW_DATE_GLOBAL", "Issuer Credit Rating", "Local Currency LT")</f>
        <v/>
      </c>
      <c r="M54" s="10" t="str">
        <f>_xll.SNL.Clients.Office.Excel.Functions.SPG(A54, "RD_CREDIT_RATING_DATE_GLOBAL", "Issuer Credit Rating", "Local Currency LT|0")</f>
        <v/>
      </c>
      <c r="N54" s="10" t="str">
        <f>_xll.SNL.Clients.Office.Excel.Functions.SPG(A54, "RD_CREDIT_WATCH_OUTLOOK_DATE_GLOBAL", "Issuer Credit Rating", "Local Currency LT|0")</f>
        <v/>
      </c>
    </row>
    <row r="55" spans="1:14">
      <c r="A55" s="11" t="s">
        <v>1696</v>
      </c>
      <c r="B55" s="9" t="str">
        <f>_xll.SNL.Clients.Office.Excel.Functions.SPG(A55, "IQ_SECTOR")</f>
        <v>Consumer Discretionary</v>
      </c>
      <c r="C55" s="9" t="str">
        <f>_xll.SNL.Clients.Office.Excel.Functions.SPG(A55, "IQ_INDUSTRY_GROUP")</f>
        <v>Consumer Durables and Apparel</v>
      </c>
      <c r="D55" s="9" t="str">
        <f>_xll.SNL.Clients.Office.Excel.Functions.SPG(A55, "IQ_INDUSTRY")</f>
        <v>Leisure Products</v>
      </c>
      <c r="E55" s="9" t="str">
        <f>_xll.SNL.Clients.Office.Excel.Functions.SPG(A55, "IQ_PRIMARY_INDUSTRY")</f>
        <v>Leisure Products</v>
      </c>
      <c r="F55" s="9" t="str">
        <f>_xll.SNL.Clients.Office.Excel.Functions.SPG(A55, "NAICS_CODE", "Primary")</f>
        <v>33661 - Ship and Boat Building</v>
      </c>
      <c r="G55" s="9" t="str">
        <f>_xll.SNL.Clients.Office.Excel.Functions.SPG(A55, "SP_TOPICTAG")</f>
        <v>Freight Service; Industrial Automation; Marine Transportation</v>
      </c>
      <c r="H55" s="5">
        <f>_xll.SNL.Clients.Office.Excel.Functions.SPG(A55, "SP_PCT_SHARES_OWNED_ALL_INSTITUTIONS")</f>
        <v>101.46</v>
      </c>
      <c r="I55" s="9" t="str">
        <f>_xll.SNL.Clients.Office.Excel.Functions.SPG(A55, "RD_CREDIT_RATING_GLOBAL", "Issuer Credit Rating", "Local Currency LT|0")</f>
        <v>BBB-</v>
      </c>
      <c r="J55" s="9" t="str">
        <f>_xll.SNL.Clients.Office.Excel.Functions.SPG(A55, "RD_CWOL_GLOBAL", "Issuer Credit Rating", "Local Currency LT|0")</f>
        <v>Positive</v>
      </c>
      <c r="K55" s="9" t="str">
        <f>_xll.SNL.Clients.Office.Excel.Functions.SPG(A55, "RD_RATING_ACTION_GLOBAL", "Issuer Credit Rating", "Local Currency LT|0")</f>
        <v>CreditWatch/Outlook (02/22/2024)</v>
      </c>
      <c r="L55" s="10">
        <f>_xll.SNL.Clients.Office.Excel.Functions.SPG(A55, "RD_LAST_REVIEW_DATE_GLOBAL", "Issuer Credit Rating", "Local Currency LT")</f>
        <v>45345</v>
      </c>
      <c r="M55" s="10">
        <f>_xll.SNL.Clients.Office.Excel.Functions.SPG(A55, "RD_CREDIT_RATING_DATE_GLOBAL", "Issuer Credit Rating", "Local Currency LT|0")</f>
        <v>42604</v>
      </c>
      <c r="N55" s="10">
        <f>_xll.SNL.Clients.Office.Excel.Functions.SPG(A55, "RD_CREDIT_WATCH_OUTLOOK_DATE_GLOBAL", "Issuer Credit Rating", "Local Currency LT|0")</f>
        <v>45344</v>
      </c>
    </row>
    <row r="56" spans="1:14">
      <c r="A56" s="11" t="s">
        <v>1697</v>
      </c>
      <c r="B56" s="9" t="str">
        <f>_xll.SNL.Clients.Office.Excel.Functions.SPG(A56, "IQ_SECTOR")</f>
        <v>Consumer Discretionary</v>
      </c>
      <c r="C56" s="9" t="str">
        <f>_xll.SNL.Clients.Office.Excel.Functions.SPG(A56, "IQ_INDUSTRY_GROUP")</f>
        <v>Consumer Discretionary Distribution and Retail</v>
      </c>
      <c r="D56" s="9" t="str">
        <f>_xll.SNL.Clients.Office.Excel.Functions.SPG(A56, "IQ_INDUSTRY")</f>
        <v>Specialty Retail</v>
      </c>
      <c r="E56" s="9" t="str">
        <f>_xll.SNL.Clients.Office.Excel.Functions.SPG(A56, "IQ_PRIMARY_INDUSTRY")</f>
        <v>Apparel Retail</v>
      </c>
      <c r="F56" s="9" t="str">
        <f>_xll.SNL.Clients.Office.Excel.Functions.SPG(A56, "NAICS_CODE", "Primary")</f>
        <v>458 - Clothing, Clothing Accessories, Shoe, and Jewelry Retailers</v>
      </c>
      <c r="G56" s="9" t="str">
        <f>_xll.SNL.Clients.Office.Excel.Functions.SPG(A56, "SP_TOPICTAG")</f>
        <v>Lifestyle; Brand Marketing</v>
      </c>
      <c r="H56" s="5">
        <f>_xll.SNL.Clients.Office.Excel.Functions.SPG(A56, "SP_PCT_SHARES_OWNED_ALL_INSTITUTIONS")</f>
        <v>103.19</v>
      </c>
      <c r="I56" s="9" t="str">
        <f>_xll.SNL.Clients.Office.Excel.Functions.SPG(A56, "RD_CREDIT_RATING_GLOBAL", "Issuer Credit Rating", "Local Currency LT|0")</f>
        <v>BB+</v>
      </c>
      <c r="J56" s="9" t="str">
        <f>_xll.SNL.Clients.Office.Excel.Functions.SPG(A56, "RD_CWOL_GLOBAL", "Issuer Credit Rating", "Local Currency LT|0")</f>
        <v>Stable</v>
      </c>
      <c r="K56" s="9" t="str">
        <f>_xll.SNL.Clients.Office.Excel.Functions.SPG(A56, "RD_RATING_ACTION_GLOBAL", "Issuer Credit Rating", "Local Currency LT|0")</f>
        <v>Upgrade | CreditWatch/Outlook (06/09/2021)</v>
      </c>
      <c r="L56" s="10">
        <f>_xll.SNL.Clients.Office.Excel.Functions.SPG(A56, "RD_LAST_REVIEW_DATE_GLOBAL", "Issuer Credit Rating", "Local Currency LT")</f>
        <v>45562</v>
      </c>
      <c r="M56" s="10">
        <f>_xll.SNL.Clients.Office.Excel.Functions.SPG(A56, "RD_CREDIT_RATING_DATE_GLOBAL", "Issuer Credit Rating", "Local Currency LT|0")</f>
        <v>44356</v>
      </c>
      <c r="N56" s="10">
        <f>_xll.SNL.Clients.Office.Excel.Functions.SPG(A56, "RD_CREDIT_WATCH_OUTLOOK_DATE_GLOBAL", "Issuer Credit Rating", "Local Currency LT|0")</f>
        <v>44356</v>
      </c>
    </row>
    <row r="57" spans="1:14">
      <c r="A57" s="11" t="s">
        <v>1698</v>
      </c>
      <c r="B57" s="9" t="str">
        <f>_xll.SNL.Clients.Office.Excel.Functions.SPG(A57, "IQ_SECTOR")</f>
        <v>Industrials</v>
      </c>
      <c r="C57" s="9" t="str">
        <f>_xll.SNL.Clients.Office.Excel.Functions.SPG(A57, "IQ_INDUSTRY_GROUP")</f>
        <v>Capital Goods</v>
      </c>
      <c r="D57" s="9" t="str">
        <f>_xll.SNL.Clients.Office.Excel.Functions.SPG(A57, "IQ_INDUSTRY")</f>
        <v>Aerospace and Defense</v>
      </c>
      <c r="E57" s="9" t="str">
        <f>_xll.SNL.Clients.Office.Excel.Functions.SPG(A57, "IQ_PRIMARY_INDUSTRY")</f>
        <v>Aerospace and Defense</v>
      </c>
      <c r="F57" s="9" t="str">
        <f>_xll.SNL.Clients.Office.Excel.Functions.SPG(A57, "NAICS_CODE", "Primary")</f>
        <v>3364 - Aerospace Product and Parts Manufacturing</v>
      </c>
      <c r="G57" s="9" t="str">
        <f>_xll.SNL.Clients.Office.Excel.Functions.SPG(A57, "SP_TOPICTAG")</f>
        <v>Energy Management; Energy Storage; Environmental Engineering; Industrial Automation; Conventional Nuclear</v>
      </c>
      <c r="H57" s="5">
        <f>_xll.SNL.Clients.Office.Excel.Functions.SPG(A57, "SP_PCT_SHARES_OWNED_ALL_INSTITUTIONS")</f>
        <v>93.61</v>
      </c>
      <c r="I57" s="9" t="str">
        <f>_xll.SNL.Clients.Office.Excel.Functions.SPG(A57, "RD_CREDIT_RATING_GLOBAL", "Issuer Credit Rating", "Local Currency LT|0")</f>
        <v>BB</v>
      </c>
      <c r="J57" s="9" t="str">
        <f>_xll.SNL.Clients.Office.Excel.Functions.SPG(A57, "RD_CWOL_GLOBAL", "Issuer Credit Rating", "Local Currency LT|0")</f>
        <v>Stable</v>
      </c>
      <c r="K57" s="9" t="str">
        <f>_xll.SNL.Clients.Office.Excel.Functions.SPG(A57, "RD_RATING_ACTION_GLOBAL", "Issuer Credit Rating", "Local Currency LT|0")</f>
        <v>Downgrade | CreditWatch/Outlook (03/12/2020)</v>
      </c>
      <c r="L57" s="10">
        <f>_xll.SNL.Clients.Office.Excel.Functions.SPG(A57, "RD_LAST_REVIEW_DATE_GLOBAL", "Issuer Credit Rating", "Local Currency LT")</f>
        <v>45435</v>
      </c>
      <c r="M57" s="10">
        <f>_xll.SNL.Clients.Office.Excel.Functions.SPG(A57, "RD_CREDIT_RATING_DATE_GLOBAL", "Issuer Credit Rating", "Local Currency LT|0")</f>
        <v>43902</v>
      </c>
      <c r="N57" s="10">
        <f>_xll.SNL.Clients.Office.Excel.Functions.SPG(A57, "RD_CREDIT_WATCH_OUTLOOK_DATE_GLOBAL", "Issuer Credit Rating", "Local Currency LT|0")</f>
        <v>43902</v>
      </c>
    </row>
    <row r="58" spans="1:14">
      <c r="A58" s="11" t="s">
        <v>1699</v>
      </c>
      <c r="B58" s="9" t="str">
        <f>_xll.SNL.Clients.Office.Excel.Functions.SPG(A58, "IQ_SECTOR")</f>
        <v>Materials</v>
      </c>
      <c r="C58" s="9" t="str">
        <f>_xll.SNL.Clients.Office.Excel.Functions.SPG(A58, "IQ_INDUSTRY_GROUP")</f>
        <v>Materials</v>
      </c>
      <c r="D58" s="9" t="str">
        <f>_xll.SNL.Clients.Office.Excel.Functions.SPG(A58, "IQ_INDUSTRY")</f>
        <v>Chemicals</v>
      </c>
      <c r="E58" s="9" t="str">
        <f>_xll.SNL.Clients.Office.Excel.Functions.SPG(A58, "IQ_PRIMARY_INDUSTRY")</f>
        <v>Commodity Chemicals</v>
      </c>
      <c r="F58" s="9" t="str">
        <f>_xll.SNL.Clients.Office.Excel.Functions.SPG(A58, "NAICS_CODE", "Primary")</f>
        <v>3251 - Basic Chemical Manufacturing</v>
      </c>
      <c r="G58" s="9" t="str">
        <f>_xll.SNL.Clients.Office.Excel.Functions.SPG(A58, "SP_TOPICTAG")</f>
        <v>Pollution Control</v>
      </c>
      <c r="H58" s="5">
        <f>_xll.SNL.Clients.Office.Excel.Functions.SPG(A58, "SP_PCT_SHARES_OWNED_ALL_INSTITUTIONS")</f>
        <v>96.43</v>
      </c>
      <c r="I58" s="9" t="str">
        <f>_xll.SNL.Clients.Office.Excel.Functions.SPG(A58, "RD_CREDIT_RATING_GLOBAL", "Issuer Credit Rating", "Local Currency LT|0")</f>
        <v>BBB</v>
      </c>
      <c r="J58" s="9" t="str">
        <f>_xll.SNL.Clients.Office.Excel.Functions.SPG(A58, "RD_CWOL_GLOBAL", "Issuer Credit Rating", "Local Currency LT|0")</f>
        <v>Stable</v>
      </c>
      <c r="K58" s="9" t="str">
        <f>_xll.SNL.Clients.Office.Excel.Functions.SPG(A58, "RD_RATING_ACTION_GLOBAL", "Issuer Credit Rating", "Local Currency LT|0")</f>
        <v>Upgrade | CreditWatch/Outlook (09/09/2021)</v>
      </c>
      <c r="L58" s="10">
        <f>_xll.SNL.Clients.Office.Excel.Functions.SPG(A58, "RD_LAST_REVIEW_DATE_GLOBAL", "Issuer Credit Rating", "Local Currency LT")</f>
        <v>45432</v>
      </c>
      <c r="M58" s="10">
        <f>_xll.SNL.Clients.Office.Excel.Functions.SPG(A58, "RD_CREDIT_RATING_DATE_GLOBAL", "Issuer Credit Rating", "Local Currency LT|0")</f>
        <v>44448</v>
      </c>
      <c r="N58" s="10">
        <f>_xll.SNL.Clients.Office.Excel.Functions.SPG(A58, "RD_CREDIT_WATCH_OUTLOOK_DATE_GLOBAL", "Issuer Credit Rating", "Local Currency LT|0")</f>
        <v>44448</v>
      </c>
    </row>
    <row r="59" spans="1:14">
      <c r="A59" s="11" t="s">
        <v>1700</v>
      </c>
      <c r="B59" s="9" t="str">
        <f>_xll.SNL.Clients.Office.Excel.Functions.SPG(A59, "IQ_SECTOR")</f>
        <v>Industrials</v>
      </c>
      <c r="C59" s="9" t="str">
        <f>_xll.SNL.Clients.Office.Excel.Functions.SPG(A59, "IQ_INDUSTRY_GROUP")</f>
        <v>Commercial and Professional Services</v>
      </c>
      <c r="D59" s="9" t="str">
        <f>_xll.SNL.Clients.Office.Excel.Functions.SPG(A59, "IQ_INDUSTRY")</f>
        <v>Professional Services</v>
      </c>
      <c r="E59" s="9" t="str">
        <f>_xll.SNL.Clients.Office.Excel.Functions.SPG(A59, "IQ_PRIMARY_INDUSTRY")</f>
        <v>Research and Consulting Services</v>
      </c>
      <c r="F59" s="9" t="str">
        <f>_xll.SNL.Clients.Office.Excel.Functions.SPG(A59, "NAICS_CODE", "Primary")</f>
        <v>54151 - Computer Systems Design and Related Services</v>
      </c>
      <c r="G59" s="9" t="str">
        <f>_xll.SNL.Clients.Office.Excel.Functions.SPG(A59, "SP_TOPICTAG")</f>
        <v>Software Development; Cloud Management; Authentication; Data Protection; Cloud Infrastructure; Cloud Security; Network Security</v>
      </c>
      <c r="H59" s="5">
        <f>_xll.SNL.Clients.Office.Excel.Functions.SPG(A59, "SP_PCT_SHARES_OWNED_ALL_INSTITUTIONS")</f>
        <v>88.96</v>
      </c>
      <c r="I59" s="9" t="str">
        <f>_xll.SNL.Clients.Office.Excel.Functions.SPG(A59, "RD_CREDIT_RATING_GLOBAL", "Issuer Credit Rating", "Local Currency LT|0")</f>
        <v>BB+</v>
      </c>
      <c r="J59" s="9" t="str">
        <f>_xll.SNL.Clients.Office.Excel.Functions.SPG(A59, "RD_CWOL_GLOBAL", "Issuer Credit Rating", "Local Currency LT|0")</f>
        <v>Stable</v>
      </c>
      <c r="K59" s="9" t="str">
        <f>_xll.SNL.Clients.Office.Excel.Functions.SPG(A59, "RD_RATING_ACTION_GLOBAL", "Issuer Credit Rating", "Local Currency LT|0")</f>
        <v>New Rating | CreditWatch/Outlook (10/25/2013)</v>
      </c>
      <c r="L59" s="10">
        <f>_xll.SNL.Clients.Office.Excel.Functions.SPG(A59, "RD_LAST_REVIEW_DATE_GLOBAL", "Issuer Credit Rating", "Local Currency LT")</f>
        <v>45548</v>
      </c>
      <c r="M59" s="10">
        <f>_xll.SNL.Clients.Office.Excel.Functions.SPG(A59, "RD_CREDIT_RATING_DATE_GLOBAL", "Issuer Credit Rating", "Local Currency LT|0")</f>
        <v>41572</v>
      </c>
      <c r="N59" s="10">
        <f>_xll.SNL.Clients.Office.Excel.Functions.SPG(A59, "RD_CREDIT_WATCH_OUTLOOK_DATE_GLOBAL", "Issuer Credit Rating", "Local Currency LT|0")</f>
        <v>41572</v>
      </c>
    </row>
    <row r="60" spans="1:14">
      <c r="A60" s="11" t="s">
        <v>1701</v>
      </c>
      <c r="B60" s="9" t="str">
        <f>_xll.SNL.Clients.Office.Excel.Functions.SPG(A60, "IQ_SECTOR")</f>
        <v>Financials</v>
      </c>
      <c r="C60" s="9" t="str">
        <f>_xll.SNL.Clients.Office.Excel.Functions.SPG(A60, "IQ_INDUSTRY_GROUP")</f>
        <v>Banks</v>
      </c>
      <c r="D60" s="9" t="str">
        <f>_xll.SNL.Clients.Office.Excel.Functions.SPG(A60, "IQ_INDUSTRY")</f>
        <v>Banks</v>
      </c>
      <c r="E60" s="9" t="str">
        <f>_xll.SNL.Clients.Office.Excel.Functions.SPG(A60, "IQ_PRIMARY_INDUSTRY")</f>
        <v>Regional Banks</v>
      </c>
      <c r="F60" s="9" t="str">
        <f>_xll.SNL.Clients.Office.Excel.Functions.SPG(A60, "NAICS_CODE", "Primary")</f>
        <v>522110 - Commercial Banking</v>
      </c>
      <c r="G60" s="9" t="str">
        <f>_xll.SNL.Clients.Office.Excel.Functions.SPG(A60, "SP_TOPICTAG")</f>
        <v>Consumer Lending</v>
      </c>
      <c r="H60" s="5">
        <f>_xll.SNL.Clients.Office.Excel.Functions.SPG(A60, "SP_PCT_SHARES_OWNED_ALL_INSTITUTIONS")</f>
        <v>84.72</v>
      </c>
      <c r="I60" s="9" t="str">
        <f>_xll.SNL.Clients.Office.Excel.Functions.SPG(A60, "RD_CREDIT_RATING_GLOBAL", "Issuer Credit Rating", "Local Currency LT|0")</f>
        <v>BBB+</v>
      </c>
      <c r="J60" s="9" t="str">
        <f>_xll.SNL.Clients.Office.Excel.Functions.SPG(A60, "RD_CWOL_GLOBAL", "Issuer Credit Rating", "Local Currency LT|0")</f>
        <v>Stable</v>
      </c>
      <c r="K60" s="9" t="str">
        <f>_xll.SNL.Clients.Office.Excel.Functions.SPG(A60, "RD_RATING_ACTION_GLOBAL", "Issuer Credit Rating", "Local Currency LT|0")</f>
        <v>Upgrade | CreditWatch/Outlook (10/25/2022)</v>
      </c>
      <c r="L60" s="10">
        <f>_xll.SNL.Clients.Office.Excel.Functions.SPG(A60, "RD_LAST_REVIEW_DATE_GLOBAL", "Issuer Credit Rating", "Local Currency LT")</f>
        <v>45496</v>
      </c>
      <c r="M60" s="10">
        <f>_xll.SNL.Clients.Office.Excel.Functions.SPG(A60, "RD_CREDIT_RATING_DATE_GLOBAL", "Issuer Credit Rating", "Local Currency LT|0")</f>
        <v>44859</v>
      </c>
      <c r="N60" s="10">
        <f>_xll.SNL.Clients.Office.Excel.Functions.SPG(A60, "RD_CREDIT_WATCH_OUTLOOK_DATE_GLOBAL", "Issuer Credit Rating", "Local Currency LT|0")</f>
        <v>44859</v>
      </c>
    </row>
    <row r="61" spans="1:14">
      <c r="A61" s="11" t="s">
        <v>1702</v>
      </c>
      <c r="B61" s="9" t="str">
        <f>_xll.SNL.Clients.Office.Excel.Functions.SPG(A61, "IQ_SECTOR")</f>
        <v>Consumer Discretionary</v>
      </c>
      <c r="C61" s="9" t="str">
        <f>_xll.SNL.Clients.Office.Excel.Functions.SPG(A61, "IQ_INDUSTRY_GROUP")</f>
        <v>Consumer Durables and Apparel</v>
      </c>
      <c r="D61" s="9" t="str">
        <f>_xll.SNL.Clients.Office.Excel.Functions.SPG(A61, "IQ_INDUSTRY")</f>
        <v>Textiles, Apparel and Luxury Goods</v>
      </c>
      <c r="E61" s="9" t="str">
        <f>_xll.SNL.Clients.Office.Excel.Functions.SPG(A61, "IQ_PRIMARY_INDUSTRY")</f>
        <v>Apparel, Accessories and Luxury Goods</v>
      </c>
      <c r="F61" s="9" t="str">
        <f>_xll.SNL.Clients.Office.Excel.Functions.SPG(A61, "NAICS_CODE", "Primary")</f>
        <v>315 - Apparel Manufacturing</v>
      </c>
      <c r="G61" s="9" t="str">
        <f>_xll.SNL.Clients.Office.Excel.Functions.SPG(A61, "SP_TOPICTAG")</f>
        <v>Fast-Moving Consumer Goods; Lifestyle; Brand Marketing; Smart Clothing</v>
      </c>
      <c r="H61" s="5">
        <f>_xll.SNL.Clients.Office.Excel.Functions.SPG(A61, "SP_PCT_SHARES_OWNED_ALL_INSTITUTIONS")</f>
        <v>87.44</v>
      </c>
      <c r="I61" s="9" t="str">
        <f>_xll.SNL.Clients.Office.Excel.Functions.SPG(A61, "RD_CREDIT_RATING_GLOBAL", "Issuer Credit Rating", "Local Currency LT|0")</f>
        <v>BBB-</v>
      </c>
      <c r="J61" s="9" t="str">
        <f>_xll.SNL.Clients.Office.Excel.Functions.SPG(A61, "RD_CWOL_GLOBAL", "Issuer Credit Rating", "Local Currency LT|0")</f>
        <v>Watch Neg</v>
      </c>
      <c r="K61" s="9" t="str">
        <f>_xll.SNL.Clients.Office.Excel.Functions.SPG(A61, "RD_RATING_ACTION_GLOBAL", "Issuer Credit Rating", "Local Currency LT|0")</f>
        <v>CreditWatch/Outlook (11/22/2024)</v>
      </c>
      <c r="L61" s="10">
        <f>_xll.SNL.Clients.Office.Excel.Functions.SPG(A61, "RD_LAST_REVIEW_DATE_GLOBAL", "Issuer Credit Rating", "Local Currency LT")</f>
        <v>45618</v>
      </c>
      <c r="M61" s="10">
        <f>_xll.SNL.Clients.Office.Excel.Functions.SPG(A61, "RD_CREDIT_RATING_DATE_GLOBAL", "Issuer Credit Rating", "Local Currency LT|0")</f>
        <v>43007</v>
      </c>
      <c r="N61" s="10">
        <f>_xll.SNL.Clients.Office.Excel.Functions.SPG(A61, "RD_CREDIT_WATCH_OUTLOOK_DATE_GLOBAL", "Issuer Credit Rating", "Local Currency LT|0")</f>
        <v>45618</v>
      </c>
    </row>
    <row r="62" spans="1:14">
      <c r="A62" s="11" t="s">
        <v>1703</v>
      </c>
      <c r="B62" s="9" t="str">
        <f>_xll.SNL.Clients.Office.Excel.Functions.SPG(A62, "IQ_SECTOR")</f>
        <v>Industrials</v>
      </c>
      <c r="C62" s="9" t="str">
        <f>_xll.SNL.Clients.Office.Excel.Functions.SPG(A62, "IQ_INDUSTRY_GROUP")</f>
        <v>Capital Goods</v>
      </c>
      <c r="D62" s="9" t="str">
        <f>_xll.SNL.Clients.Office.Excel.Functions.SPG(A62, "IQ_INDUSTRY")</f>
        <v>Building Products</v>
      </c>
      <c r="E62" s="9" t="str">
        <f>_xll.SNL.Clients.Office.Excel.Functions.SPG(A62, "IQ_PRIMARY_INDUSTRY")</f>
        <v>Building Products</v>
      </c>
      <c r="F62" s="9" t="str">
        <f>_xll.SNL.Clients.Office.Excel.Functions.SPG(A62, "NAICS_CODE", "Primary")</f>
        <v>32412 - Asphalt Paving, Roofing, and Saturated Materials Manufacturing</v>
      </c>
      <c r="G62" s="9" t="str">
        <f>_xll.SNL.Clients.Office.Excel.Functions.SPG(A62, "SP_TOPICTAG")</f>
        <v/>
      </c>
      <c r="H62" s="5">
        <f>_xll.SNL.Clients.Office.Excel.Functions.SPG(A62, "SP_PCT_SHARES_OWNED_ALL_INSTITUTIONS")</f>
        <v>90.71</v>
      </c>
      <c r="I62" s="9" t="str">
        <f>_xll.SNL.Clients.Office.Excel.Functions.SPG(A62, "RD_CREDIT_RATING_GLOBAL", "Issuer Credit Rating", "Local Currency LT|0")</f>
        <v>BBB</v>
      </c>
      <c r="J62" s="9" t="str">
        <f>_xll.SNL.Clients.Office.Excel.Functions.SPG(A62, "RD_CWOL_GLOBAL", "Issuer Credit Rating", "Local Currency LT|0")</f>
        <v>Stable</v>
      </c>
      <c r="K62" s="9" t="str">
        <f>_xll.SNL.Clients.Office.Excel.Functions.SPG(A62, "RD_RATING_ACTION_GLOBAL", "Issuer Credit Rating", "Local Currency LT|0")</f>
        <v>CreditWatch/Outlook (01/17/2003)</v>
      </c>
      <c r="L62" s="10">
        <f>_xll.SNL.Clients.Office.Excel.Functions.SPG(A62, "RD_LAST_REVIEW_DATE_GLOBAL", "Issuer Credit Rating", "Local Currency LT")</f>
        <v>45552</v>
      </c>
      <c r="M62" s="10">
        <f>_xll.SNL.Clients.Office.Excel.Functions.SPG(A62, "RD_CREDIT_RATING_DATE_GLOBAL", "Issuer Credit Rating", "Local Currency LT|0")</f>
        <v>37091</v>
      </c>
      <c r="N62" s="10">
        <f>_xll.SNL.Clients.Office.Excel.Functions.SPG(A62, "RD_CREDIT_WATCH_OUTLOOK_DATE_GLOBAL", "Issuer Credit Rating", "Local Currency LT|0")</f>
        <v>37638</v>
      </c>
    </row>
    <row r="63" spans="1:14">
      <c r="A63" s="11" t="s">
        <v>1704</v>
      </c>
      <c r="B63" s="9" t="str">
        <f>_xll.SNL.Clients.Office.Excel.Functions.SPG(A63, "IQ_SECTOR")</f>
        <v>Materials</v>
      </c>
      <c r="C63" s="9" t="str">
        <f>_xll.SNL.Clients.Office.Excel.Functions.SPG(A63, "IQ_INDUSTRY_GROUP")</f>
        <v>Materials</v>
      </c>
      <c r="D63" s="9" t="str">
        <f>_xll.SNL.Clients.Office.Excel.Functions.SPG(A63, "IQ_INDUSTRY")</f>
        <v>Metals and Mining</v>
      </c>
      <c r="E63" s="9" t="str">
        <f>_xll.SNL.Clients.Office.Excel.Functions.SPG(A63, "IQ_PRIMARY_INDUSTRY")</f>
        <v>Steel</v>
      </c>
      <c r="F63" s="9" t="str">
        <f>_xll.SNL.Clients.Office.Excel.Functions.SPG(A63, "NAICS_CODE", "Primary")</f>
        <v>331110 - Iron and Steel Mills and Ferroalloy Manufacturing</v>
      </c>
      <c r="G63" s="9" t="str">
        <f>_xll.SNL.Clients.Office.Excel.Functions.SPG(A63, "SP_TOPICTAG")</f>
        <v/>
      </c>
      <c r="H63" s="5">
        <f>_xll.SNL.Clients.Office.Excel.Functions.SPG(A63, "SP_PCT_SHARES_OWNED_ALL_INSTITUTIONS")</f>
        <v>90.62</v>
      </c>
      <c r="I63" s="9" t="str">
        <f>_xll.SNL.Clients.Office.Excel.Functions.SPG(A63, "RD_CREDIT_RATING_GLOBAL", "Issuer Credit Rating", "Local Currency LT|0")</f>
        <v>BB</v>
      </c>
      <c r="J63" s="9" t="str">
        <f>_xll.SNL.Clients.Office.Excel.Functions.SPG(A63, "RD_CWOL_GLOBAL", "Issuer Credit Rating", "Local Currency LT|0")</f>
        <v>Positive</v>
      </c>
      <c r="K63" s="9" t="str">
        <f>_xll.SNL.Clients.Office.Excel.Functions.SPG(A63, "RD_RATING_ACTION_GLOBAL", "Issuer Credit Rating", "Local Currency LT|0")</f>
        <v>CreditWatch/Outlook (08/08/2024)</v>
      </c>
      <c r="L63" s="10">
        <f>_xll.SNL.Clients.Office.Excel.Functions.SPG(A63, "RD_LAST_REVIEW_DATE_GLOBAL", "Issuer Credit Rating", "Local Currency LT")</f>
        <v>45512</v>
      </c>
      <c r="M63" s="10">
        <f>_xll.SNL.Clients.Office.Excel.Functions.SPG(A63, "RD_CREDIT_RATING_DATE_GLOBAL", "Issuer Credit Rating", "Local Currency LT|0")</f>
        <v>44972</v>
      </c>
      <c r="N63" s="10">
        <f>_xll.SNL.Clients.Office.Excel.Functions.SPG(A63, "RD_CREDIT_WATCH_OUTLOOK_DATE_GLOBAL", "Issuer Credit Rating", "Local Currency LT|0")</f>
        <v>45512</v>
      </c>
    </row>
    <row r="64" spans="1:14">
      <c r="A64" s="11" t="s">
        <v>1705</v>
      </c>
      <c r="B64" s="9" t="str">
        <f>_xll.SNL.Clients.Office.Excel.Functions.SPG(A64, "IQ_SECTOR")</f>
        <v>Consumer Staples</v>
      </c>
      <c r="C64" s="9" t="str">
        <f>_xll.SNL.Clients.Office.Excel.Functions.SPG(A64, "IQ_INDUSTRY_GROUP")</f>
        <v>Consumer Staples Distribution and Retail</v>
      </c>
      <c r="D64" s="9" t="str">
        <f>_xll.SNL.Clients.Office.Excel.Functions.SPG(A64, "IQ_INDUSTRY")</f>
        <v>Consumer Staples Distribution and Retail</v>
      </c>
      <c r="E64" s="9" t="str">
        <f>_xll.SNL.Clients.Office.Excel.Functions.SPG(A64, "IQ_PRIMARY_INDUSTRY")</f>
        <v>Food Retail</v>
      </c>
      <c r="F64" s="9" t="str">
        <f>_xll.SNL.Clients.Office.Excel.Functions.SPG(A64, "NAICS_CODE", "Primary")</f>
        <v>445131 - Convenience Retailers</v>
      </c>
      <c r="G64" s="9" t="str">
        <f>_xll.SNL.Clients.Office.Excel.Functions.SPG(A64, "SP_TOPICTAG")</f>
        <v>Food Delivery; Online Grocery</v>
      </c>
      <c r="H64" s="5">
        <f>_xll.SNL.Clients.Office.Excel.Functions.SPG(A64, "SP_PCT_SHARES_OWNED_ALL_INSTITUTIONS")</f>
        <v>84.84</v>
      </c>
      <c r="I64" s="9" t="str">
        <f>_xll.SNL.Clients.Office.Excel.Functions.SPG(A64, "RD_CREDIT_RATING_GLOBAL", "Issuer Credit Rating", "Local Currency LT|0")</f>
        <v/>
      </c>
      <c r="J64" s="9" t="str">
        <f>_xll.SNL.Clients.Office.Excel.Functions.SPG(A64, "RD_CWOL_GLOBAL", "Issuer Credit Rating", "Local Currency LT|0")</f>
        <v/>
      </c>
      <c r="K64" s="9" t="str">
        <f>_xll.SNL.Clients.Office.Excel.Functions.SPG(A64, "RD_RATING_ACTION_GLOBAL", "Issuer Credit Rating", "Local Currency LT|0")</f>
        <v/>
      </c>
      <c r="L64" s="10" t="str">
        <f>_xll.SNL.Clients.Office.Excel.Functions.SPG(A64, "RD_LAST_REVIEW_DATE_GLOBAL", "Issuer Credit Rating", "Local Currency LT")</f>
        <v/>
      </c>
      <c r="M64" s="10" t="str">
        <f>_xll.SNL.Clients.Office.Excel.Functions.SPG(A64, "RD_CREDIT_RATING_DATE_GLOBAL", "Issuer Credit Rating", "Local Currency LT|0")</f>
        <v/>
      </c>
      <c r="N64" s="10" t="str">
        <f>_xll.SNL.Clients.Office.Excel.Functions.SPG(A64, "RD_CREDIT_WATCH_OUTLOOK_DATE_GLOBAL", "Issuer Credit Rating", "Local Currency LT|0")</f>
        <v/>
      </c>
    </row>
    <row r="65" spans="1:14">
      <c r="A65" s="11" t="s">
        <v>1706</v>
      </c>
      <c r="B65" s="9" t="str">
        <f>_xll.SNL.Clients.Office.Excel.Functions.SPG(A65, "IQ_SECTOR")</f>
        <v>Consumer Staples</v>
      </c>
      <c r="C65" s="9" t="str">
        <f>_xll.SNL.Clients.Office.Excel.Functions.SPG(A65, "IQ_INDUSTRY_GROUP")</f>
        <v>Food, Beverage and Tobacco</v>
      </c>
      <c r="D65" s="9" t="str">
        <f>_xll.SNL.Clients.Office.Excel.Functions.SPG(A65, "IQ_INDUSTRY")</f>
        <v>Beverages</v>
      </c>
      <c r="E65" s="9" t="str">
        <f>_xll.SNL.Clients.Office.Excel.Functions.SPG(A65, "IQ_PRIMARY_INDUSTRY")</f>
        <v>Soft Drinks and Non-alcoholic Beverages</v>
      </c>
      <c r="F65" s="9" t="str">
        <f>_xll.SNL.Clients.Office.Excel.Functions.SPG(A65, "NAICS_CODE", "Primary")</f>
        <v>312111 - Soft Drink Manufacturing</v>
      </c>
      <c r="G65" s="9" t="str">
        <f>_xll.SNL.Clients.Office.Excel.Functions.SPG(A65, "SP_TOPICTAG")</f>
        <v/>
      </c>
      <c r="H65" s="5">
        <f>_xll.SNL.Clients.Office.Excel.Functions.SPG(A65, "SP_PCT_SHARES_OWNED_ALL_INSTITUTIONS")</f>
        <v>64.650000000000006</v>
      </c>
      <c r="I65" s="9" t="str">
        <f>_xll.SNL.Clients.Office.Excel.Functions.SPG(A65, "RD_CREDIT_RATING_GLOBAL", "Issuer Credit Rating", "Local Currency LT|0")</f>
        <v/>
      </c>
      <c r="J65" s="9" t="str">
        <f>_xll.SNL.Clients.Office.Excel.Functions.SPG(A65, "RD_CWOL_GLOBAL", "Issuer Credit Rating", "Local Currency LT|0")</f>
        <v/>
      </c>
      <c r="K65" s="9" t="str">
        <f>_xll.SNL.Clients.Office.Excel.Functions.SPG(A65, "RD_RATING_ACTION_GLOBAL", "Issuer Credit Rating", "Local Currency LT|0")</f>
        <v/>
      </c>
      <c r="L65" s="10" t="str">
        <f>_xll.SNL.Clients.Office.Excel.Functions.SPG(A65, "RD_LAST_REVIEW_DATE_GLOBAL", "Issuer Credit Rating", "Local Currency LT")</f>
        <v/>
      </c>
      <c r="M65" s="10" t="str">
        <f>_xll.SNL.Clients.Office.Excel.Functions.SPG(A65, "RD_CREDIT_RATING_DATE_GLOBAL", "Issuer Credit Rating", "Local Currency LT|0")</f>
        <v/>
      </c>
      <c r="N65" s="10" t="str">
        <f>_xll.SNL.Clients.Office.Excel.Functions.SPG(A65, "RD_CREDIT_WATCH_OUTLOOK_DATE_GLOBAL", "Issuer Credit Rating", "Local Currency LT|0")</f>
        <v/>
      </c>
    </row>
    <row r="66" spans="1:14">
      <c r="A66" s="11" t="s">
        <v>1707</v>
      </c>
      <c r="B66" s="9" t="str">
        <f>_xll.SNL.Clients.Office.Excel.Functions.SPG(A66, "IQ_SECTOR")</f>
        <v>Energy</v>
      </c>
      <c r="C66" s="9" t="str">
        <f>_xll.SNL.Clients.Office.Excel.Functions.SPG(A66, "IQ_INDUSTRY_GROUP")</f>
        <v>Energy</v>
      </c>
      <c r="D66" s="9" t="str">
        <f>_xll.SNL.Clients.Office.Excel.Functions.SPG(A66, "IQ_INDUSTRY")</f>
        <v>Energy Equipment and Services</v>
      </c>
      <c r="E66" s="9" t="str">
        <f>_xll.SNL.Clients.Office.Excel.Functions.SPG(A66, "IQ_PRIMARY_INDUSTRY")</f>
        <v>Oil and Gas Equipment and Services</v>
      </c>
      <c r="F66" s="9" t="str">
        <f>_xll.SNL.Clients.Office.Excel.Functions.SPG(A66, "NAICS_CODE", "Primary")</f>
        <v>333132 - Oil and Gas Field Machinery and Equipment Manufacturing</v>
      </c>
      <c r="G66" s="9" t="str">
        <f>_xll.SNL.Clients.Office.Excel.Functions.SPG(A66, "SP_TOPICTAG")</f>
        <v>Environmental Consulting; Industrial Automation; Sensors; CleanTech; Process Automation; ClimateTech</v>
      </c>
      <c r="H66" s="5">
        <f>_xll.SNL.Clients.Office.Excel.Functions.SPG(A66, "SP_PCT_SHARES_OWNED_ALL_INSTITUTIONS")</f>
        <v>91.72</v>
      </c>
      <c r="I66" s="9" t="str">
        <f>_xll.SNL.Clients.Office.Excel.Functions.SPG(A66, "RD_CREDIT_RATING_GLOBAL", "Issuer Credit Rating", "Local Currency LT|0")</f>
        <v>BB+</v>
      </c>
      <c r="J66" s="9" t="str">
        <f>_xll.SNL.Clients.Office.Excel.Functions.SPG(A66, "RD_CWOL_GLOBAL", "Issuer Credit Rating", "Local Currency LT|0")</f>
        <v>Watch Pos</v>
      </c>
      <c r="K66" s="9" t="str">
        <f>_xll.SNL.Clients.Office.Excel.Functions.SPG(A66, "RD_RATING_ACTION_GLOBAL", "Issuer Credit Rating", "Local Currency LT|0")</f>
        <v>CreditWatch/Outlook (04/02/2024)</v>
      </c>
      <c r="L66" s="10">
        <f>_xll.SNL.Clients.Office.Excel.Functions.SPG(A66, "RD_LAST_REVIEW_DATE_GLOBAL", "Issuer Credit Rating", "Local Currency LT")</f>
        <v>45384</v>
      </c>
      <c r="M66" s="10">
        <f>_xll.SNL.Clients.Office.Excel.Functions.SPG(A66, "RD_CREDIT_RATING_DATE_GLOBAL", "Issuer Credit Rating", "Local Currency LT|0")</f>
        <v>45063</v>
      </c>
      <c r="N66" s="10">
        <f>_xll.SNL.Clients.Office.Excel.Functions.SPG(A66, "RD_CREDIT_WATCH_OUTLOOK_DATE_GLOBAL", "Issuer Credit Rating", "Local Currency LT|0")</f>
        <v>45384</v>
      </c>
    </row>
    <row r="67" spans="1:14">
      <c r="A67" s="11" t="s">
        <v>1708</v>
      </c>
      <c r="B67" s="9" t="str">
        <f>_xll.SNL.Clients.Office.Excel.Functions.SPG(A67, "IQ_SECTOR")</f>
        <v>Industrials</v>
      </c>
      <c r="C67" s="9" t="str">
        <f>_xll.SNL.Clients.Office.Excel.Functions.SPG(A67, "IQ_INDUSTRY_GROUP")</f>
        <v>Capital Goods</v>
      </c>
      <c r="D67" s="9" t="str">
        <f>_xll.SNL.Clients.Office.Excel.Functions.SPG(A67, "IQ_INDUSTRY")</f>
        <v>Machinery</v>
      </c>
      <c r="E67" s="9" t="str">
        <f>_xll.SNL.Clients.Office.Excel.Functions.SPG(A67, "IQ_PRIMARY_INDUSTRY")</f>
        <v>Industrial Machinery and Supplies and Components</v>
      </c>
      <c r="F67" s="9" t="str">
        <f>_xll.SNL.Clients.Office.Excel.Functions.SPG(A67, "NAICS_CODE", "Primary")</f>
        <v>332410 - Power Boiler and Heat Exchanger Manufacturing</v>
      </c>
      <c r="G67" s="9" t="str">
        <f>_xll.SNL.Clients.Office.Excel.Functions.SPG(A67, "SP_TOPICTAG")</f>
        <v>Energy Management; Environmental Engineering; ClimateTech</v>
      </c>
      <c r="H67" s="5">
        <f>_xll.SNL.Clients.Office.Excel.Functions.SPG(A67, "SP_PCT_SHARES_OWNED_ALL_INSTITUTIONS")</f>
        <v>124.44</v>
      </c>
      <c r="I67" s="9" t="str">
        <f>_xll.SNL.Clients.Office.Excel.Functions.SPG(A67, "RD_CREDIT_RATING_GLOBAL", "Issuer Credit Rating", "Local Currency LT|0")</f>
        <v>BB-</v>
      </c>
      <c r="J67" s="9" t="str">
        <f>_xll.SNL.Clients.Office.Excel.Functions.SPG(A67, "RD_CWOL_GLOBAL", "Issuer Credit Rating", "Local Currency LT|0")</f>
        <v>Stable</v>
      </c>
      <c r="K67" s="9" t="str">
        <f>_xll.SNL.Clients.Office.Excel.Functions.SPG(A67, "RD_RATING_ACTION_GLOBAL", "Issuer Credit Rating", "Local Currency LT|0")</f>
        <v>Upgrade | CreditWatch/Outlook (03/11/2024)</v>
      </c>
      <c r="L67" s="10">
        <f>_xll.SNL.Clients.Office.Excel.Functions.SPG(A67, "RD_LAST_REVIEW_DATE_GLOBAL", "Issuer Credit Rating", "Local Currency LT")</f>
        <v>45616</v>
      </c>
      <c r="M67" s="10">
        <f>_xll.SNL.Clients.Office.Excel.Functions.SPG(A67, "RD_CREDIT_RATING_DATE_GLOBAL", "Issuer Credit Rating", "Local Currency LT|0")</f>
        <v>45362</v>
      </c>
      <c r="N67" s="10">
        <f>_xll.SNL.Clients.Office.Excel.Functions.SPG(A67, "RD_CREDIT_WATCH_OUTLOOK_DATE_GLOBAL", "Issuer Credit Rating", "Local Currency LT|0")</f>
        <v>45362</v>
      </c>
    </row>
    <row r="68" spans="1:14">
      <c r="A68" s="11" t="s">
        <v>1709</v>
      </c>
      <c r="B68" s="9" t="str">
        <f>_xll.SNL.Clients.Office.Excel.Functions.SPG(A68, "IQ_SECTOR")</f>
        <v>Health Care</v>
      </c>
      <c r="C68" s="9" t="str">
        <f>_xll.SNL.Clients.Office.Excel.Functions.SPG(A68, "IQ_INDUSTRY_GROUP")</f>
        <v>Health Care Equipment and Services</v>
      </c>
      <c r="D68" s="9" t="str">
        <f>_xll.SNL.Clients.Office.Excel.Functions.SPG(A68, "IQ_INDUSTRY")</f>
        <v>Health Care Providers and Services</v>
      </c>
      <c r="E68" s="9" t="str">
        <f>_xll.SNL.Clients.Office.Excel.Functions.SPG(A68, "IQ_PRIMARY_INDUSTRY")</f>
        <v>Health Care Services</v>
      </c>
      <c r="F68" s="9" t="str">
        <f>_xll.SNL.Clients.Office.Excel.Functions.SPG(A68, "NAICS_CODE", "Primary")</f>
        <v>621610 - Home Health Care Services</v>
      </c>
      <c r="G68" s="9" t="str">
        <f>_xll.SNL.Clients.Office.Excel.Functions.SPG(A68, "SP_TOPICTAG")</f>
        <v>Health Diagnostics; Assisted Living; End-of-Life Planning</v>
      </c>
      <c r="H68" s="5">
        <f>_xll.SNL.Clients.Office.Excel.Functions.SPG(A68, "SP_PCT_SHARES_OWNED_ALL_INSTITUTIONS")</f>
        <v>95.43</v>
      </c>
      <c r="I68" s="9" t="str">
        <f>_xll.SNL.Clients.Office.Excel.Functions.SPG(A68, "RD_CREDIT_RATING_GLOBAL", "Issuer Credit Rating", "Local Currency LT|0")</f>
        <v>NR</v>
      </c>
      <c r="J68" s="9" t="str">
        <f>_xll.SNL.Clients.Office.Excel.Functions.SPG(A68, "RD_CWOL_GLOBAL", "Issuer Credit Rating", "Local Currency LT|0")</f>
        <v>NR</v>
      </c>
      <c r="K68" s="9" t="str">
        <f>_xll.SNL.Clients.Office.Excel.Functions.SPG(A68, "RD_RATING_ACTION_GLOBAL", "Issuer Credit Rating", "Local Currency LT|0")</f>
        <v>Not Rated | CreditWatch/Outlook (05/25/2007)</v>
      </c>
      <c r="L68" s="10" t="str">
        <f>_xll.SNL.Clients.Office.Excel.Functions.SPG(A68, "RD_LAST_REVIEW_DATE_GLOBAL", "Issuer Credit Rating", "Local Currency LT")</f>
        <v/>
      </c>
      <c r="M68" s="10">
        <f>_xll.SNL.Clients.Office.Excel.Functions.SPG(A68, "RD_CREDIT_RATING_DATE_GLOBAL", "Issuer Credit Rating", "Local Currency LT|0")</f>
        <v>39227</v>
      </c>
      <c r="N68" s="10">
        <f>_xll.SNL.Clients.Office.Excel.Functions.SPG(A68, "RD_CREDIT_WATCH_OUTLOOK_DATE_GLOBAL", "Issuer Credit Rating", "Local Currency LT|0")</f>
        <v>39227</v>
      </c>
    </row>
    <row r="69" spans="1:14">
      <c r="A69" s="11" t="s">
        <v>1710</v>
      </c>
      <c r="B69" s="9" t="str">
        <f>_xll.SNL.Clients.Office.Excel.Functions.SPG(A69, "IQ_SECTOR")</f>
        <v>Consumer Discretionary</v>
      </c>
      <c r="C69" s="9" t="str">
        <f>_xll.SNL.Clients.Office.Excel.Functions.SPG(A69, "IQ_INDUSTRY_GROUP")</f>
        <v>Consumer Discretionary Distribution and Retail</v>
      </c>
      <c r="D69" s="9" t="str">
        <f>_xll.SNL.Clients.Office.Excel.Functions.SPG(A69, "IQ_INDUSTRY")</f>
        <v>Specialty Retail</v>
      </c>
      <c r="E69" s="9" t="str">
        <f>_xll.SNL.Clients.Office.Excel.Functions.SPG(A69, "IQ_PRIMARY_INDUSTRY")</f>
        <v>Other Specialty Retail</v>
      </c>
      <c r="F69" s="9" t="str">
        <f>_xll.SNL.Clients.Office.Excel.Functions.SPG(A69, "NAICS_CODE", "Primary")</f>
        <v>456191 - Food (Health) Supplement Retailers</v>
      </c>
      <c r="G69" s="9" t="str">
        <f>_xll.SNL.Clients.Office.Excel.Functions.SPG(A69, "SP_TOPICTAG")</f>
        <v>Online Grocery; Pet Care; Pet Food and Supplies</v>
      </c>
      <c r="H69" s="5">
        <f>_xll.SNL.Clients.Office.Excel.Functions.SPG(A69, "SP_PCT_SHARES_OWNED_ALL_INSTITUTIONS")</f>
        <v>35.54</v>
      </c>
      <c r="I69" s="9" t="str">
        <f>_xll.SNL.Clients.Office.Excel.Functions.SPG(A69, "RD_CREDIT_RATING_GLOBAL", "Issuer Credit Rating", "Local Currency LT|0")</f>
        <v/>
      </c>
      <c r="J69" s="9" t="str">
        <f>_xll.SNL.Clients.Office.Excel.Functions.SPG(A69, "RD_CWOL_GLOBAL", "Issuer Credit Rating", "Local Currency LT|0")</f>
        <v/>
      </c>
      <c r="K69" s="9" t="str">
        <f>_xll.SNL.Clients.Office.Excel.Functions.SPG(A69, "RD_RATING_ACTION_GLOBAL", "Issuer Credit Rating", "Local Currency LT|0")</f>
        <v/>
      </c>
      <c r="L69" s="10" t="str">
        <f>_xll.SNL.Clients.Office.Excel.Functions.SPG(A69, "RD_LAST_REVIEW_DATE_GLOBAL", "Issuer Credit Rating", "Local Currency LT")</f>
        <v/>
      </c>
      <c r="M69" s="10" t="str">
        <f>_xll.SNL.Clients.Office.Excel.Functions.SPG(A69, "RD_CREDIT_RATING_DATE_GLOBAL", "Issuer Credit Rating", "Local Currency LT|0")</f>
        <v/>
      </c>
      <c r="N69" s="10" t="str">
        <f>_xll.SNL.Clients.Office.Excel.Functions.SPG(A69, "RD_CREDIT_WATCH_OUTLOOK_DATE_GLOBAL", "Issuer Credit Rating", "Local Currency LT|0")</f>
        <v/>
      </c>
    </row>
    <row r="70" spans="1:14">
      <c r="A70" s="11" t="s">
        <v>1711</v>
      </c>
      <c r="B70" s="9" t="str">
        <f>_xll.SNL.Clients.Office.Excel.Functions.SPG(A70, "IQ_SECTOR")</f>
        <v>Consumer Discretionary</v>
      </c>
      <c r="C70" s="9" t="str">
        <f>_xll.SNL.Clients.Office.Excel.Functions.SPG(A70, "IQ_INDUSTRY_GROUP")</f>
        <v>Consumer Services</v>
      </c>
      <c r="D70" s="9" t="str">
        <f>_xll.SNL.Clients.Office.Excel.Functions.SPG(A70, "IQ_INDUSTRY")</f>
        <v>Hotels, Restaurants and Leisure</v>
      </c>
      <c r="E70" s="9" t="str">
        <f>_xll.SNL.Clients.Office.Excel.Functions.SPG(A70, "IQ_PRIMARY_INDUSTRY")</f>
        <v>Hotels, Resorts and Cruise Lines</v>
      </c>
      <c r="F70" s="9" t="str">
        <f>_xll.SNL.Clients.Office.Excel.Functions.SPG(A70, "NAICS_CODE", "Primary")</f>
        <v>721110 - Hotels (except Casino Hotels) and Motels</v>
      </c>
      <c r="G70" s="9" t="str">
        <f>_xll.SNL.Clients.Office.Excel.Functions.SPG(A70, "SP_TOPICTAG")</f>
        <v>Business Travel; Travel Accommodations; Customer Relationship Management; Brand Marketing; Cloud Infrastructure</v>
      </c>
      <c r="H70" s="5">
        <f>_xll.SNL.Clients.Office.Excel.Functions.SPG(A70, "SP_PCT_SHARES_OWNED_ALL_INSTITUTIONS")</f>
        <v>83.06</v>
      </c>
      <c r="I70" s="9" t="str">
        <f>_xll.SNL.Clients.Office.Excel.Functions.SPG(A70, "RD_CREDIT_RATING_GLOBAL", "Issuer Credit Rating", "Local Currency LT|0")</f>
        <v>BBB-</v>
      </c>
      <c r="J70" s="9" t="str">
        <f>_xll.SNL.Clients.Office.Excel.Functions.SPG(A70, "RD_CWOL_GLOBAL", "Issuer Credit Rating", "Local Currency LT|0")</f>
        <v>Stable</v>
      </c>
      <c r="K70" s="9" t="str">
        <f>_xll.SNL.Clients.Office.Excel.Functions.SPG(A70, "RD_RATING_ACTION_GLOBAL", "Issuer Credit Rating", "Local Currency LT|0")</f>
        <v>CreditWatch/Outlook (03/12/2024)</v>
      </c>
      <c r="L70" s="10">
        <f>_xll.SNL.Clients.Office.Excel.Functions.SPG(A70, "RD_LAST_REVIEW_DATE_GLOBAL", "Issuer Credit Rating", "Local Currency LT")</f>
        <v>45386</v>
      </c>
      <c r="M70" s="10">
        <f>_xll.SNL.Clients.Office.Excel.Functions.SPG(A70, "RD_CREDIT_RATING_DATE_GLOBAL", "Issuer Credit Rating", "Local Currency LT|0")</f>
        <v>43420</v>
      </c>
      <c r="N70" s="10">
        <f>_xll.SNL.Clients.Office.Excel.Functions.SPG(A70, "RD_CREDIT_WATCH_OUTLOOK_DATE_GLOBAL", "Issuer Credit Rating", "Local Currency LT|0")</f>
        <v>45363</v>
      </c>
    </row>
    <row r="71" spans="1:14">
      <c r="A71" s="11" t="s">
        <v>1712</v>
      </c>
      <c r="B71" s="9" t="str">
        <f>_xll.SNL.Clients.Office.Excel.Functions.SPG(A71, "IQ_SECTOR")</f>
        <v>Energy</v>
      </c>
      <c r="C71" s="9" t="str">
        <f>_xll.SNL.Clients.Office.Excel.Functions.SPG(A71, "IQ_INDUSTRY_GROUP")</f>
        <v>Energy</v>
      </c>
      <c r="D71" s="9" t="str">
        <f>_xll.SNL.Clients.Office.Excel.Functions.SPG(A71, "IQ_INDUSTRY")</f>
        <v>Oil, Gas and Consumable Fuels</v>
      </c>
      <c r="E71" s="9" t="str">
        <f>_xll.SNL.Clients.Office.Excel.Functions.SPG(A71, "IQ_PRIMARY_INDUSTRY")</f>
        <v>Oil and Gas Exploration and Production</v>
      </c>
      <c r="F71" s="9" t="str">
        <f>_xll.SNL.Clients.Office.Excel.Functions.SPG(A71, "NAICS_CODE", "Primary")</f>
        <v>2111 - Oil and Gas Extraction</v>
      </c>
      <c r="G71" s="9" t="str">
        <f>_xll.SNL.Clients.Office.Excel.Functions.SPG(A71, "SP_TOPICTAG")</f>
        <v/>
      </c>
      <c r="H71" s="5">
        <f>_xll.SNL.Clients.Office.Excel.Functions.SPG(A71, "SP_PCT_SHARES_OWNED_ALL_INSTITUTIONS")</f>
        <v>90.2</v>
      </c>
      <c r="I71" s="9" t="str">
        <f>_xll.SNL.Clients.Office.Excel.Functions.SPG(A71, "RD_CREDIT_RATING_GLOBAL", "Issuer Credit Rating", "Local Currency LT|0")</f>
        <v>BB-</v>
      </c>
      <c r="J71" s="9" t="str">
        <f>_xll.SNL.Clients.Office.Excel.Functions.SPG(A71, "RD_CWOL_GLOBAL", "Issuer Credit Rating", "Local Currency LT|0")</f>
        <v>Positive</v>
      </c>
      <c r="K71" s="9" t="str">
        <f>_xll.SNL.Clients.Office.Excel.Functions.SPG(A71, "RD_RATING_ACTION_GLOBAL", "Issuer Credit Rating", "Local Currency LT|0")</f>
        <v>CreditWatch/Outlook (02/26/2024)</v>
      </c>
      <c r="L71" s="10">
        <f>_xll.SNL.Clients.Office.Excel.Functions.SPG(A71, "RD_LAST_REVIEW_DATE_GLOBAL", "Issuer Credit Rating", "Local Currency LT")</f>
        <v>45377</v>
      </c>
      <c r="M71" s="10">
        <f>_xll.SNL.Clients.Office.Excel.Functions.SPG(A71, "RD_CREDIT_RATING_DATE_GLOBAL", "Issuer Credit Rating", "Local Currency LT|0")</f>
        <v>45013</v>
      </c>
      <c r="N71" s="10">
        <f>_xll.SNL.Clients.Office.Excel.Functions.SPG(A71, "RD_CREDIT_WATCH_OUTLOOK_DATE_GLOBAL", "Issuer Credit Rating", "Local Currency LT|0")</f>
        <v>45348</v>
      </c>
    </row>
    <row r="72" spans="1:14">
      <c r="A72" s="11" t="s">
        <v>1713</v>
      </c>
      <c r="B72" s="9" t="str">
        <f>_xll.SNL.Clients.Office.Excel.Functions.SPG(A72, "IQ_SECTOR")</f>
        <v>Consumer Discretionary</v>
      </c>
      <c r="C72" s="9" t="str">
        <f>_xll.SNL.Clients.Office.Excel.Functions.SPG(A72, "IQ_INDUSTRY_GROUP")</f>
        <v>Consumer Services</v>
      </c>
      <c r="D72" s="9" t="str">
        <f>_xll.SNL.Clients.Office.Excel.Functions.SPG(A72, "IQ_INDUSTRY")</f>
        <v>Hotels, Restaurants and Leisure</v>
      </c>
      <c r="E72" s="9" t="str">
        <f>_xll.SNL.Clients.Office.Excel.Functions.SPG(A72, "IQ_PRIMARY_INDUSTRY")</f>
        <v>Casinos and Gaming</v>
      </c>
      <c r="F72" s="9" t="str">
        <f>_xll.SNL.Clients.Office.Excel.Functions.SPG(A72, "NAICS_CODE", "Primary")</f>
        <v>7132 - Gambling Industries</v>
      </c>
      <c r="G72" s="9" t="str">
        <f>_xll.SNL.Clients.Office.Excel.Functions.SPG(A72, "SP_TOPICTAG")</f>
        <v>Entertainment Systems; Video Streaming</v>
      </c>
      <c r="H72" s="5">
        <f>_xll.SNL.Clients.Office.Excel.Functions.SPG(A72, "SP_PCT_SHARES_OWNED_ALL_INSTITUTIONS")</f>
        <v>77.489999999999995</v>
      </c>
      <c r="I72" s="9" t="str">
        <f>_xll.SNL.Clients.Office.Excel.Functions.SPG(A72, "RD_CREDIT_RATING_GLOBAL", "Issuer Credit Rating", "Local Currency LT|0")</f>
        <v>BB</v>
      </c>
      <c r="J72" s="9" t="str">
        <f>_xll.SNL.Clients.Office.Excel.Functions.SPG(A72, "RD_CWOL_GLOBAL", "Issuer Credit Rating", "Local Currency LT|0")</f>
        <v>Negative</v>
      </c>
      <c r="K72" s="9" t="str">
        <f>_xll.SNL.Clients.Office.Excel.Functions.SPG(A72, "RD_RATING_ACTION_GLOBAL", "Issuer Credit Rating", "Local Currency LT|0")</f>
        <v>CreditWatch/Outlook (03/30/2022)</v>
      </c>
      <c r="L72" s="10">
        <f>_xll.SNL.Clients.Office.Excel.Functions.SPG(A72, "RD_LAST_REVIEW_DATE_GLOBAL", "Issuer Credit Rating", "Local Currency LT")</f>
        <v>45496</v>
      </c>
      <c r="M72" s="10">
        <f>_xll.SNL.Clients.Office.Excel.Functions.SPG(A72, "RD_CREDIT_RATING_DATE_GLOBAL", "Issuer Credit Rating", "Local Currency LT|0")</f>
        <v>41617</v>
      </c>
      <c r="N72" s="10">
        <f>_xll.SNL.Clients.Office.Excel.Functions.SPG(A72, "RD_CREDIT_WATCH_OUTLOOK_DATE_GLOBAL", "Issuer Credit Rating", "Local Currency LT|0")</f>
        <v>44650</v>
      </c>
    </row>
    <row r="73" spans="1:14">
      <c r="A73" s="11" t="s">
        <v>1714</v>
      </c>
      <c r="B73" s="9" t="str">
        <f>_xll.SNL.Clients.Office.Excel.Functions.SPG(A73, "IQ_SECTOR")</f>
        <v>Information Technology</v>
      </c>
      <c r="C73" s="9" t="str">
        <f>_xll.SNL.Clients.Office.Excel.Functions.SPG(A73, "IQ_INDUSTRY_GROUP")</f>
        <v>Technology Hardware and Equipment</v>
      </c>
      <c r="D73" s="9" t="str">
        <f>_xll.SNL.Clients.Office.Excel.Functions.SPG(A73, "IQ_INDUSTRY")</f>
        <v>Communications Equipment</v>
      </c>
      <c r="E73" s="9" t="str">
        <f>_xll.SNL.Clients.Office.Excel.Functions.SPG(A73, "IQ_PRIMARY_INDUSTRY")</f>
        <v>Communications Equipment</v>
      </c>
      <c r="F73" s="9" t="str">
        <f>_xll.SNL.Clients.Office.Excel.Functions.SPG(A73, "NAICS_CODE", "Primary")</f>
        <v>334290 - Other Communications Equipment Manufacturing</v>
      </c>
      <c r="G73" s="9" t="str">
        <f>_xll.SNL.Clients.Office.Excel.Functions.SPG(A73, "SP_TOPICTAG")</f>
        <v>Network Backbone; Optical Infrastructure; Software Development; Data Integration; Cloud Infrastructure; Network Security; Data Center Technology</v>
      </c>
      <c r="H73" s="5">
        <f>_xll.SNL.Clients.Office.Excel.Functions.SPG(A73, "SP_PCT_SHARES_OWNED_ALL_INSTITUTIONS")</f>
        <v>99.93</v>
      </c>
      <c r="I73" s="9" t="str">
        <f>_xll.SNL.Clients.Office.Excel.Functions.SPG(A73, "RD_CREDIT_RATING_GLOBAL", "Issuer Credit Rating", "Local Currency LT|0")</f>
        <v>BB+</v>
      </c>
      <c r="J73" s="9" t="str">
        <f>_xll.SNL.Clients.Office.Excel.Functions.SPG(A73, "RD_CWOL_GLOBAL", "Issuer Credit Rating", "Local Currency LT|0")</f>
        <v>Stable</v>
      </c>
      <c r="K73" s="9" t="str">
        <f>_xll.SNL.Clients.Office.Excel.Functions.SPG(A73, "RD_RATING_ACTION_GLOBAL", "Issuer Credit Rating", "Local Currency LT|0")</f>
        <v>Upgrade | CreditWatch/Outlook (09/16/2019)</v>
      </c>
      <c r="L73" s="10">
        <f>_xll.SNL.Clients.Office.Excel.Functions.SPG(A73, "RD_LAST_REVIEW_DATE_GLOBAL", "Issuer Credit Rating", "Local Currency LT")</f>
        <v>45681</v>
      </c>
      <c r="M73" s="10">
        <f>_xll.SNL.Clients.Office.Excel.Functions.SPG(A73, "RD_CREDIT_RATING_DATE_GLOBAL", "Issuer Credit Rating", "Local Currency LT|0")</f>
        <v>43724</v>
      </c>
      <c r="N73" s="10">
        <f>_xll.SNL.Clients.Office.Excel.Functions.SPG(A73, "RD_CREDIT_WATCH_OUTLOOK_DATE_GLOBAL", "Issuer Credit Rating", "Local Currency LT|0")</f>
        <v>43724</v>
      </c>
    </row>
    <row r="74" spans="1:14">
      <c r="A74" s="11" t="s">
        <v>1715</v>
      </c>
      <c r="B74" s="9" t="str">
        <f>_xll.SNL.Clients.Office.Excel.Functions.SPG(A74, "IQ_SECTOR")</f>
        <v>Information Technology</v>
      </c>
      <c r="C74" s="9" t="str">
        <f>_xll.SNL.Clients.Office.Excel.Functions.SPG(A74, "IQ_INDUSTRY_GROUP")</f>
        <v>Semiconductors and Semiconductor Equipment</v>
      </c>
      <c r="D74" s="9" t="str">
        <f>_xll.SNL.Clients.Office.Excel.Functions.SPG(A74, "IQ_INDUSTRY")</f>
        <v>Semiconductors and Semiconductor Equipment</v>
      </c>
      <c r="E74" s="9" t="str">
        <f>_xll.SNL.Clients.Office.Excel.Functions.SPG(A74, "IQ_PRIMARY_INDUSTRY")</f>
        <v>Semiconductors</v>
      </c>
      <c r="F74" s="9" t="str">
        <f>_xll.SNL.Clients.Office.Excel.Functions.SPG(A74, "NAICS_CODE", "Primary")</f>
        <v>334413 - Semiconductor and Related Device Manufacturing</v>
      </c>
      <c r="G74" s="9" t="str">
        <f>_xll.SNL.Clients.Office.Excel.Functions.SPG(A74, "SP_TOPICTAG")</f>
        <v>Computer Vision; Image Recognition; Natural Language Processing; Sensors; Speech Recognition; Machine Learning; Artificial Intelligence</v>
      </c>
      <c r="H74" s="5">
        <f>_xll.SNL.Clients.Office.Excel.Functions.SPG(A74, "SP_PCT_SHARES_OWNED_ALL_INSTITUTIONS")</f>
        <v>96.41</v>
      </c>
      <c r="I74" s="9" t="str">
        <f>_xll.SNL.Clients.Office.Excel.Functions.SPG(A74, "RD_CREDIT_RATING_GLOBAL", "Issuer Credit Rating", "Local Currency LT|0")</f>
        <v>NR</v>
      </c>
      <c r="J74" s="9" t="str">
        <f>_xll.SNL.Clients.Office.Excel.Functions.SPG(A74, "RD_CWOL_GLOBAL", "Issuer Credit Rating", "Local Currency LT|0")</f>
        <v>NR</v>
      </c>
      <c r="K74" s="9" t="str">
        <f>_xll.SNL.Clients.Office.Excel.Functions.SPG(A74, "RD_RATING_ACTION_GLOBAL", "Issuer Credit Rating", "Local Currency LT|0")</f>
        <v>Not Rated | CreditWatch/Outlook (03/11/2016)</v>
      </c>
      <c r="L74" s="10" t="str">
        <f>_xll.SNL.Clients.Office.Excel.Functions.SPG(A74, "RD_LAST_REVIEW_DATE_GLOBAL", "Issuer Credit Rating", "Local Currency LT")</f>
        <v/>
      </c>
      <c r="M74" s="10">
        <f>_xll.SNL.Clients.Office.Excel.Functions.SPG(A74, "RD_CREDIT_RATING_DATE_GLOBAL", "Issuer Credit Rating", "Local Currency LT|0")</f>
        <v>42440</v>
      </c>
      <c r="N74" s="10">
        <f>_xll.SNL.Clients.Office.Excel.Functions.SPG(A74, "RD_CREDIT_WATCH_OUTLOOK_DATE_GLOBAL", "Issuer Credit Rating", "Local Currency LT|0")</f>
        <v>42440</v>
      </c>
    </row>
    <row r="75" spans="1:14">
      <c r="A75" s="11" t="s">
        <v>1716</v>
      </c>
      <c r="B75" s="9" t="str">
        <f>_xll.SNL.Clients.Office.Excel.Functions.SPG(A75, "IQ_SECTOR")</f>
        <v>Energy</v>
      </c>
      <c r="C75" s="9" t="str">
        <f>_xll.SNL.Clients.Office.Excel.Functions.SPG(A75, "IQ_INDUSTRY_GROUP")</f>
        <v>Energy</v>
      </c>
      <c r="D75" s="9" t="str">
        <f>_xll.SNL.Clients.Office.Excel.Functions.SPG(A75, "IQ_INDUSTRY")</f>
        <v>Oil, Gas and Consumable Fuels</v>
      </c>
      <c r="E75" s="9" t="str">
        <f>_xll.SNL.Clients.Office.Excel.Functions.SPG(A75, "IQ_PRIMARY_INDUSTRY")</f>
        <v>Oil and Gas Exploration and Production</v>
      </c>
      <c r="F75" s="9" t="str">
        <f>_xll.SNL.Clients.Office.Excel.Functions.SPG(A75, "NAICS_CODE", "Primary")</f>
        <v>2111 - Oil and Gas Extraction</v>
      </c>
      <c r="G75" s="9" t="str">
        <f>_xll.SNL.Clients.Office.Excel.Functions.SPG(A75, "SP_TOPICTAG")</f>
        <v>Environmental Engineering</v>
      </c>
      <c r="H75" s="5">
        <f>_xll.SNL.Clients.Office.Excel.Functions.SPG(A75, "SP_PCT_SHARES_OWNED_ALL_INSTITUTIONS")</f>
        <v>97.25</v>
      </c>
      <c r="I75" s="9" t="str">
        <f>_xll.SNL.Clients.Office.Excel.Functions.SPG(A75, "RD_CREDIT_RATING_GLOBAL", "Issuer Credit Rating", "Local Currency LT|0")</f>
        <v>BB-</v>
      </c>
      <c r="J75" s="9" t="str">
        <f>_xll.SNL.Clients.Office.Excel.Functions.SPG(A75, "RD_CWOL_GLOBAL", "Issuer Credit Rating", "Local Currency LT|0")</f>
        <v>Positive</v>
      </c>
      <c r="K75" s="9" t="str">
        <f>_xll.SNL.Clients.Office.Excel.Functions.SPG(A75, "RD_RATING_ACTION_GLOBAL", "Issuer Credit Rating", "Local Currency LT|0")</f>
        <v>CreditWatch/Outlook (08/22/2024)</v>
      </c>
      <c r="L75" s="10">
        <f>_xll.SNL.Clients.Office.Excel.Functions.SPG(A75, "RD_LAST_REVIEW_DATE_GLOBAL", "Issuer Credit Rating", "Local Currency LT")</f>
        <v>45617</v>
      </c>
      <c r="M75" s="10">
        <f>_xll.SNL.Clients.Office.Excel.Functions.SPG(A75, "RD_CREDIT_RATING_DATE_GLOBAL", "Issuer Credit Rating", "Local Currency LT|0")</f>
        <v>45142</v>
      </c>
      <c r="N75" s="10">
        <f>_xll.SNL.Clients.Office.Excel.Functions.SPG(A75, "RD_CREDIT_WATCH_OUTLOOK_DATE_GLOBAL", "Issuer Credit Rating", "Local Currency LT|0")</f>
        <v>45526</v>
      </c>
    </row>
    <row r="76" spans="1:14">
      <c r="A76" s="11" t="s">
        <v>1717</v>
      </c>
      <c r="B76" s="9" t="str">
        <f>_xll.SNL.Clients.Office.Excel.Functions.SPG(A76, "IQ_SECTOR")</f>
        <v>Industrials</v>
      </c>
      <c r="C76" s="9" t="str">
        <f>_xll.SNL.Clients.Office.Excel.Functions.SPG(A76, "IQ_INDUSTRY_GROUP")</f>
        <v>Commercial and Professional Services</v>
      </c>
      <c r="D76" s="9" t="str">
        <f>_xll.SNL.Clients.Office.Excel.Functions.SPG(A76, "IQ_INDUSTRY")</f>
        <v>Commercial Services and Supplies</v>
      </c>
      <c r="E76" s="9" t="str">
        <f>_xll.SNL.Clients.Office.Excel.Functions.SPG(A76, "IQ_PRIMARY_INDUSTRY")</f>
        <v>Environmental and Facilities Services</v>
      </c>
      <c r="F76" s="9" t="str">
        <f>_xll.SNL.Clients.Office.Excel.Functions.SPG(A76, "NAICS_CODE", "Primary")</f>
        <v>562 - Waste Management and Remediation Services</v>
      </c>
      <c r="G76" s="9" t="str">
        <f>_xll.SNL.Clients.Office.Excel.Functions.SPG(A76, "SP_TOPICTAG")</f>
        <v>Environmental Consulting; Environmental Engineering; Disposal and Recycling; Water Purification; CleanTech; Pollution Control</v>
      </c>
      <c r="H76" s="5">
        <f>_xll.SNL.Clients.Office.Excel.Functions.SPG(A76, "SP_PCT_SHARES_OWNED_ALL_INSTITUTIONS")</f>
        <v>90.93</v>
      </c>
      <c r="I76" s="9" t="str">
        <f>_xll.SNL.Clients.Office.Excel.Functions.SPG(A76, "RD_CREDIT_RATING_GLOBAL", "Issuer Credit Rating", "Local Currency LT|0")</f>
        <v>BB+</v>
      </c>
      <c r="J76" s="9" t="str">
        <f>_xll.SNL.Clients.Office.Excel.Functions.SPG(A76, "RD_CWOL_GLOBAL", "Issuer Credit Rating", "Local Currency LT|0")</f>
        <v>Stable</v>
      </c>
      <c r="K76" s="9" t="str">
        <f>_xll.SNL.Clients.Office.Excel.Functions.SPG(A76, "RD_RATING_ACTION_GLOBAL", "Issuer Credit Rating", "Local Currency LT|0")</f>
        <v>CreditWatch/Outlook (11/27/2012)</v>
      </c>
      <c r="L76" s="10">
        <f>_xll.SNL.Clients.Office.Excel.Functions.SPG(A76, "RD_LAST_REVIEW_DATE_GLOBAL", "Issuer Credit Rating", "Local Currency LT")</f>
        <v>45371</v>
      </c>
      <c r="M76" s="10">
        <f>_xll.SNL.Clients.Office.Excel.Functions.SPG(A76, "RD_CREDIT_RATING_DATE_GLOBAL", "Issuer Credit Rating", "Local Currency LT|0")</f>
        <v>40800</v>
      </c>
      <c r="N76" s="10">
        <f>_xll.SNL.Clients.Office.Excel.Functions.SPG(A76, "RD_CREDIT_WATCH_OUTLOOK_DATE_GLOBAL", "Issuer Credit Rating", "Local Currency LT|0")</f>
        <v>41240</v>
      </c>
    </row>
    <row r="77" spans="1:14">
      <c r="A77" s="11" t="s">
        <v>1718</v>
      </c>
      <c r="B77" s="9" t="str">
        <f>_xll.SNL.Clients.Office.Excel.Functions.SPG(A77, "IQ_SECTOR")</f>
        <v>Materials</v>
      </c>
      <c r="C77" s="9" t="str">
        <f>_xll.SNL.Clients.Office.Excel.Functions.SPG(A77, "IQ_INDUSTRY_GROUP")</f>
        <v>Materials</v>
      </c>
      <c r="D77" s="9" t="str">
        <f>_xll.SNL.Clients.Office.Excel.Functions.SPG(A77, "IQ_INDUSTRY")</f>
        <v>Metals and Mining</v>
      </c>
      <c r="E77" s="9" t="str">
        <f>_xll.SNL.Clients.Office.Excel.Functions.SPG(A77, "IQ_PRIMARY_INDUSTRY")</f>
        <v>Steel</v>
      </c>
      <c r="F77" s="9" t="str">
        <f>_xll.SNL.Clients.Office.Excel.Functions.SPG(A77, "NAICS_CODE", "Primary")</f>
        <v>3312 - Steel Product Manufacturing from Purchased Steel</v>
      </c>
      <c r="G77" s="9" t="str">
        <f>_xll.SNL.Clients.Office.Excel.Functions.SPG(A77, "SP_TOPICTAG")</f>
        <v>Clean Energy; Energy Management; Disposal and Recycling; CleanTech; Pollution Control</v>
      </c>
      <c r="H77" s="5">
        <f>_xll.SNL.Clients.Office.Excel.Functions.SPG(A77, "SP_PCT_SHARES_OWNED_ALL_INSTITUTIONS")</f>
        <v>66.28</v>
      </c>
      <c r="I77" s="9" t="str">
        <f>_xll.SNL.Clients.Office.Excel.Functions.SPG(A77, "RD_CREDIT_RATING_GLOBAL", "Issuer Credit Rating", "Local Currency LT|0")</f>
        <v>BB-</v>
      </c>
      <c r="J77" s="9" t="str">
        <f>_xll.SNL.Clients.Office.Excel.Functions.SPG(A77, "RD_CWOL_GLOBAL", "Issuer Credit Rating", "Local Currency LT|0")</f>
        <v>Stable</v>
      </c>
      <c r="K77" s="9" t="str">
        <f>_xll.SNL.Clients.Office.Excel.Functions.SPG(A77, "RD_RATING_ACTION_GLOBAL", "Issuer Credit Rating", "Local Currency LT|0")</f>
        <v>CreditWatch/Outlook (07/18/2024)</v>
      </c>
      <c r="L77" s="10">
        <f>_xll.SNL.Clients.Office.Excel.Functions.SPG(A77, "RD_LAST_REVIEW_DATE_GLOBAL", "Issuer Credit Rating", "Local Currency LT")</f>
        <v>45491</v>
      </c>
      <c r="M77" s="10">
        <f>_xll.SNL.Clients.Office.Excel.Functions.SPG(A77, "RD_CREDIT_RATING_DATE_GLOBAL", "Issuer Credit Rating", "Local Currency LT|0")</f>
        <v>44999</v>
      </c>
      <c r="N77" s="10">
        <f>_xll.SNL.Clients.Office.Excel.Functions.SPG(A77, "RD_CREDIT_WATCH_OUTLOOK_DATE_GLOBAL", "Issuer Credit Rating", "Local Currency LT|0")</f>
        <v>45491</v>
      </c>
    </row>
    <row r="78" spans="1:14">
      <c r="A78" s="11" t="s">
        <v>1719</v>
      </c>
      <c r="B78" s="9" t="str">
        <f>_xll.SNL.Clients.Office.Excel.Functions.SPG(A78, "IQ_SECTOR")</f>
        <v>Industrials</v>
      </c>
      <c r="C78" s="9" t="str">
        <f>_xll.SNL.Clients.Office.Excel.Functions.SPG(A78, "IQ_INDUSTRY_GROUP")</f>
        <v>Capital Goods</v>
      </c>
      <c r="D78" s="9" t="str">
        <f>_xll.SNL.Clients.Office.Excel.Functions.SPG(A78, "IQ_INDUSTRY")</f>
        <v>Machinery</v>
      </c>
      <c r="E78" s="9" t="str">
        <f>_xll.SNL.Clients.Office.Excel.Functions.SPG(A78, "IQ_PRIMARY_INDUSTRY")</f>
        <v>Agricultural and Farm Machinery</v>
      </c>
      <c r="F78" s="9" t="str">
        <f>_xll.SNL.Clients.Office.Excel.Functions.SPG(A78, "NAICS_CODE", "Primary")</f>
        <v>333111 - Farm Machinery and Equipment Manufacturing</v>
      </c>
      <c r="G78" s="9" t="str">
        <f>_xll.SNL.Clients.Office.Excel.Functions.SPG(A78, "SP_TOPICTAG")</f>
        <v>Farming; Horticulture; Industrial Automation; Sensors; Process Automation; Artificial Intelligence</v>
      </c>
      <c r="H78" s="5">
        <f>_xll.SNL.Clients.Office.Excel.Functions.SPG(A78, "SP_PCT_SHARES_OWNED_ALL_INSTITUTIONS")</f>
        <v>70.41</v>
      </c>
      <c r="I78" s="9" t="str">
        <f>_xll.SNL.Clients.Office.Excel.Functions.SPG(A78, "RD_CREDIT_RATING_GLOBAL", "Issuer Credit Rating", "Local Currency LT|0")</f>
        <v>BBB+</v>
      </c>
      <c r="J78" s="9" t="str">
        <f>_xll.SNL.Clients.Office.Excel.Functions.SPG(A78, "RD_CWOL_GLOBAL", "Issuer Credit Rating", "Local Currency LT|0")</f>
        <v>Stable</v>
      </c>
      <c r="K78" s="9" t="str">
        <f>_xll.SNL.Clients.Office.Excel.Functions.SPG(A78, "RD_RATING_ACTION_GLOBAL", "Issuer Credit Rating", "Local Currency LT|0")</f>
        <v>Upgrade | CreditWatch/Outlook (11/30/2023)</v>
      </c>
      <c r="L78" s="10">
        <f>_xll.SNL.Clients.Office.Excel.Functions.SPG(A78, "RD_LAST_REVIEW_DATE_GLOBAL", "Issuer Credit Rating", "Local Currency LT")</f>
        <v>45625</v>
      </c>
      <c r="M78" s="10">
        <f>_xll.SNL.Clients.Office.Excel.Functions.SPG(A78, "RD_CREDIT_RATING_DATE_GLOBAL", "Issuer Credit Rating", "Local Currency LT|0")</f>
        <v>45260</v>
      </c>
      <c r="N78" s="10">
        <f>_xll.SNL.Clients.Office.Excel.Functions.SPG(A78, "RD_CREDIT_WATCH_OUTLOOK_DATE_GLOBAL", "Issuer Credit Rating", "Local Currency LT|0")</f>
        <v>45260</v>
      </c>
    </row>
    <row r="79" spans="1:14">
      <c r="A79" s="11" t="s">
        <v>1720</v>
      </c>
      <c r="B79" s="9" t="str">
        <f>_xll.SNL.Clients.Office.Excel.Functions.SPG(A79, "IQ_SECTOR")</f>
        <v>Financials</v>
      </c>
      <c r="C79" s="9" t="str">
        <f>_xll.SNL.Clients.Office.Excel.Functions.SPG(A79, "IQ_INDUSTRY_GROUP")</f>
        <v>Insurance</v>
      </c>
      <c r="D79" s="9" t="str">
        <f>_xll.SNL.Clients.Office.Excel.Functions.SPG(A79, "IQ_INDUSTRY")</f>
        <v>Insurance</v>
      </c>
      <c r="E79" s="9" t="str">
        <f>_xll.SNL.Clients.Office.Excel.Functions.SPG(A79, "IQ_PRIMARY_INDUSTRY")</f>
        <v>Life and Health Insurance</v>
      </c>
      <c r="F79" s="9" t="str">
        <f>_xll.SNL.Clients.Office.Excel.Functions.SPG(A79, "NAICS_CODE", "Primary")</f>
        <v>52411 - Direct Life, Health, and Medical Insurance Carriers</v>
      </c>
      <c r="G79" s="9" t="str">
        <f>_xll.SNL.Clients.Office.Excel.Functions.SPG(A79, "SP_TOPICTAG")</f>
        <v>Employee Benefits</v>
      </c>
      <c r="H79" s="5">
        <f>_xll.SNL.Clients.Office.Excel.Functions.SPG(A79, "SP_PCT_SHARES_OWNED_ALL_INSTITUTIONS")</f>
        <v>95.72</v>
      </c>
      <c r="I79" s="9" t="str">
        <f>_xll.SNL.Clients.Office.Excel.Functions.SPG(A79, "RD_CREDIT_RATING_GLOBAL", "Issuer Credit Rating", "Local Currency LT|0")</f>
        <v>BBB-</v>
      </c>
      <c r="J79" s="9" t="str">
        <f>_xll.SNL.Clients.Office.Excel.Functions.SPG(A79, "RD_CWOL_GLOBAL", "Issuer Credit Rating", "Local Currency LT|0")</f>
        <v>Stable</v>
      </c>
      <c r="K79" s="9" t="str">
        <f>_xll.SNL.Clients.Office.Excel.Functions.SPG(A79, "RD_RATING_ACTION_GLOBAL", "Issuer Credit Rating", "Local Currency LT|0")</f>
        <v>Upgrade | CreditWatch/Outlook (06/21/2019)</v>
      </c>
      <c r="L79" s="10">
        <f>_xll.SNL.Clients.Office.Excel.Functions.SPG(A79, "RD_LAST_REVIEW_DATE_GLOBAL", "Issuer Credit Rating", "Local Currency LT")</f>
        <v>45453</v>
      </c>
      <c r="M79" s="10">
        <f>_xll.SNL.Clients.Office.Excel.Functions.SPG(A79, "RD_CREDIT_RATING_DATE_GLOBAL", "Issuer Credit Rating", "Local Currency LT|0")</f>
        <v>43637</v>
      </c>
      <c r="N79" s="10">
        <f>_xll.SNL.Clients.Office.Excel.Functions.SPG(A79, "RD_CREDIT_WATCH_OUTLOOK_DATE_GLOBAL", "Issuer Credit Rating", "Local Currency LT|0")</f>
        <v>43637</v>
      </c>
    </row>
    <row r="80" spans="1:14">
      <c r="A80" s="11" t="s">
        <v>1721</v>
      </c>
      <c r="B80" s="9" t="str">
        <f>_xll.SNL.Clients.Office.Excel.Functions.SPG(A80, "IQ_SECTOR")</f>
        <v>Energy</v>
      </c>
      <c r="C80" s="9" t="str">
        <f>_xll.SNL.Clients.Office.Excel.Functions.SPG(A80, "IQ_INDUSTRY_GROUP")</f>
        <v>Energy</v>
      </c>
      <c r="D80" s="9" t="str">
        <f>_xll.SNL.Clients.Office.Excel.Functions.SPG(A80, "IQ_INDUSTRY")</f>
        <v>Oil, Gas and Consumable Fuels</v>
      </c>
      <c r="E80" s="9" t="str">
        <f>_xll.SNL.Clients.Office.Excel.Functions.SPG(A80, "IQ_PRIMARY_INDUSTRY")</f>
        <v>Oil and Gas Exploration and Production</v>
      </c>
      <c r="F80" s="9" t="str">
        <f>_xll.SNL.Clients.Office.Excel.Functions.SPG(A80, "NAICS_CODE", "Primary")</f>
        <v>2111 - Oil and Gas Extraction</v>
      </c>
      <c r="G80" s="9" t="str">
        <f>_xll.SNL.Clients.Office.Excel.Functions.SPG(A80, "SP_TOPICTAG")</f>
        <v>Environmental Engineering</v>
      </c>
      <c r="H80" s="5">
        <f>_xll.SNL.Clients.Office.Excel.Functions.SPG(A80, "SP_PCT_SHARES_OWNED_ALL_INSTITUTIONS")</f>
        <v>97.48</v>
      </c>
      <c r="I80" s="9" t="str">
        <f>_xll.SNL.Clients.Office.Excel.Functions.SPG(A80, "RD_CREDIT_RATING_GLOBAL", "Issuer Credit Rating", "Local Currency LT|0")</f>
        <v>BB</v>
      </c>
      <c r="J80" s="9" t="str">
        <f>_xll.SNL.Clients.Office.Excel.Functions.SPG(A80, "RD_CWOL_GLOBAL", "Issuer Credit Rating", "Local Currency LT|0")</f>
        <v>Stable</v>
      </c>
      <c r="K80" s="9" t="str">
        <f>_xll.SNL.Clients.Office.Excel.Functions.SPG(A80, "RD_RATING_ACTION_GLOBAL", "Issuer Credit Rating", "Local Currency LT|0")</f>
        <v>Upgrade | CreditWatch/Outlook (02/14/2022)</v>
      </c>
      <c r="L80" s="10">
        <f>_xll.SNL.Clients.Office.Excel.Functions.SPG(A80, "RD_LAST_REVIEW_DATE_GLOBAL", "Issuer Credit Rating", "Local Currency LT")</f>
        <v>45524</v>
      </c>
      <c r="M80" s="10">
        <f>_xll.SNL.Clients.Office.Excel.Functions.SPG(A80, "RD_CREDIT_RATING_DATE_GLOBAL", "Issuer Credit Rating", "Local Currency LT|0")</f>
        <v>44606</v>
      </c>
      <c r="N80" s="10">
        <f>_xll.SNL.Clients.Office.Excel.Functions.SPG(A80, "RD_CREDIT_WATCH_OUTLOOK_DATE_GLOBAL", "Issuer Credit Rating", "Local Currency LT|0")</f>
        <v>44606</v>
      </c>
    </row>
    <row r="81" spans="1:14">
      <c r="A81" s="11" t="s">
        <v>1722</v>
      </c>
      <c r="B81" s="9" t="str">
        <f>_xll.SNL.Clients.Office.Excel.Functions.SPG(A81, "IQ_SECTOR")</f>
        <v>Consumer Staples</v>
      </c>
      <c r="C81" s="9" t="str">
        <f>_xll.SNL.Clients.Office.Excel.Functions.SPG(A81, "IQ_INDUSTRY_GROUP")</f>
        <v>Food, Beverage and Tobacco</v>
      </c>
      <c r="D81" s="9" t="str">
        <f>_xll.SNL.Clients.Office.Excel.Functions.SPG(A81, "IQ_INDUSTRY")</f>
        <v>Beverages</v>
      </c>
      <c r="E81" s="9" t="str">
        <f>_xll.SNL.Clients.Office.Excel.Functions.SPG(A81, "IQ_PRIMARY_INDUSTRY")</f>
        <v>Soft Drinks and Non-alcoholic Beverages</v>
      </c>
      <c r="F81" s="9" t="str">
        <f>_xll.SNL.Clients.Office.Excel.Functions.SPG(A81, "NAICS_CODE", "Primary")</f>
        <v>31211 - Soft Drink and Ice Manufacturing</v>
      </c>
      <c r="G81" s="9" t="str">
        <f>_xll.SNL.Clients.Office.Excel.Functions.SPG(A81, "SP_TOPICTAG")</f>
        <v>Coffee; Green Consumer Goods</v>
      </c>
      <c r="H81" s="5">
        <f>_xll.SNL.Clients.Office.Excel.Functions.SPG(A81, "SP_PCT_SHARES_OWNED_ALL_INSTITUTIONS")</f>
        <v>44.91</v>
      </c>
      <c r="I81" s="9" t="str">
        <f>_xll.SNL.Clients.Office.Excel.Functions.SPG(A81, "RD_CREDIT_RATING_GLOBAL", "Issuer Credit Rating", "Local Currency LT|0")</f>
        <v>BBB+</v>
      </c>
      <c r="J81" s="9" t="str">
        <f>_xll.SNL.Clients.Office.Excel.Functions.SPG(A81, "RD_CWOL_GLOBAL", "Issuer Credit Rating", "Local Currency LT|0")</f>
        <v>Stable</v>
      </c>
      <c r="K81" s="9" t="str">
        <f>_xll.SNL.Clients.Office.Excel.Functions.SPG(A81, "RD_RATING_ACTION_GLOBAL", "Issuer Credit Rating", "Local Currency LT|0")</f>
        <v>CreditWatch/Outlook (09/04/2024)</v>
      </c>
      <c r="L81" s="10">
        <f>_xll.SNL.Clients.Office.Excel.Functions.SPG(A81, "RD_LAST_REVIEW_DATE_GLOBAL", "Issuer Credit Rating", "Local Currency LT")</f>
        <v>45539</v>
      </c>
      <c r="M81" s="10">
        <f>_xll.SNL.Clients.Office.Excel.Functions.SPG(A81, "RD_CREDIT_RATING_DATE_GLOBAL", "Issuer Credit Rating", "Local Currency LT|0")</f>
        <v>44860</v>
      </c>
      <c r="N81" s="10">
        <f>_xll.SNL.Clients.Office.Excel.Functions.SPG(A81, "RD_CREDIT_WATCH_OUTLOOK_DATE_GLOBAL", "Issuer Credit Rating", "Local Currency LT|0")</f>
        <v>45539</v>
      </c>
    </row>
    <row r="82" spans="1:14">
      <c r="A82" s="11" t="s">
        <v>1723</v>
      </c>
      <c r="B82" s="9" t="str">
        <f>_xll.SNL.Clients.Office.Excel.Functions.SPG(A82, "IQ_SECTOR")</f>
        <v>Information Technology</v>
      </c>
      <c r="C82" s="9" t="str">
        <f>_xll.SNL.Clients.Office.Excel.Functions.SPG(A82, "IQ_INDUSTRY_GROUP")</f>
        <v>Technology Hardware and Equipment</v>
      </c>
      <c r="D82" s="9" t="str">
        <f>_xll.SNL.Clients.Office.Excel.Functions.SPG(A82, "IQ_INDUSTRY")</f>
        <v>Electronic Equipment, Instruments and Components</v>
      </c>
      <c r="E82" s="9" t="str">
        <f>_xll.SNL.Clients.Office.Excel.Functions.SPG(A82, "IQ_PRIMARY_INDUSTRY")</f>
        <v>Electronic Equipment and Instruments</v>
      </c>
      <c r="F82" s="9" t="str">
        <f>_xll.SNL.Clients.Office.Excel.Functions.SPG(A82, "NAICS_CODE", "Primary")</f>
        <v>334513 - Instruments and Related Products Manufacturing for Measuring, Displaying, and Controlling Industrial Process Variables</v>
      </c>
      <c r="G82" s="9" t="str">
        <f>_xll.SNL.Clients.Office.Excel.Functions.SPG(A82, "SP_TOPICTAG")</f>
        <v>Computer Vision; Image Recognition; Industrial Automation; Sensors; Machine Learning; Process Automation; Artificial Intelligence</v>
      </c>
      <c r="H82" s="5">
        <f>_xll.SNL.Clients.Office.Excel.Functions.SPG(A82, "SP_PCT_SHARES_OWNED_ALL_INSTITUTIONS")</f>
        <v>90.53</v>
      </c>
      <c r="I82" s="9" t="str">
        <f>_xll.SNL.Clients.Office.Excel.Functions.SPG(A82, "RD_CREDIT_RATING_GLOBAL", "Issuer Credit Rating", "Local Currency LT|0")</f>
        <v/>
      </c>
      <c r="J82" s="9" t="str">
        <f>_xll.SNL.Clients.Office.Excel.Functions.SPG(A82, "RD_CWOL_GLOBAL", "Issuer Credit Rating", "Local Currency LT|0")</f>
        <v/>
      </c>
      <c r="K82" s="9" t="str">
        <f>_xll.SNL.Clients.Office.Excel.Functions.SPG(A82, "RD_RATING_ACTION_GLOBAL", "Issuer Credit Rating", "Local Currency LT|0")</f>
        <v/>
      </c>
      <c r="L82" s="10" t="str">
        <f>_xll.SNL.Clients.Office.Excel.Functions.SPG(A82, "RD_LAST_REVIEW_DATE_GLOBAL", "Issuer Credit Rating", "Local Currency LT")</f>
        <v/>
      </c>
      <c r="M82" s="10" t="str">
        <f>_xll.SNL.Clients.Office.Excel.Functions.SPG(A82, "RD_CREDIT_RATING_DATE_GLOBAL", "Issuer Credit Rating", "Local Currency LT|0")</f>
        <v/>
      </c>
      <c r="N82" s="10" t="str">
        <f>_xll.SNL.Clients.Office.Excel.Functions.SPG(A82, "RD_CREDIT_WATCH_OUTLOOK_DATE_GLOBAL", "Issuer Credit Rating", "Local Currency LT|0")</f>
        <v/>
      </c>
    </row>
    <row r="83" spans="1:14">
      <c r="A83" s="11" t="s">
        <v>1724</v>
      </c>
      <c r="B83" s="9" t="str">
        <f>_xll.SNL.Clients.Office.Excel.Functions.SPG(A83, "IQ_SECTOR")</f>
        <v>Information Technology</v>
      </c>
      <c r="C83" s="9" t="str">
        <f>_xll.SNL.Clients.Office.Excel.Functions.SPG(A83, "IQ_INDUSTRY_GROUP")</f>
        <v>Technology Hardware and Equipment</v>
      </c>
      <c r="D83" s="9" t="str">
        <f>_xll.SNL.Clients.Office.Excel.Functions.SPG(A83, "IQ_INDUSTRY")</f>
        <v>Electronic Equipment, Instruments and Components</v>
      </c>
      <c r="E83" s="9" t="str">
        <f>_xll.SNL.Clients.Office.Excel.Functions.SPG(A83, "IQ_PRIMARY_INDUSTRY")</f>
        <v>Electronic Components</v>
      </c>
      <c r="F83" s="9" t="str">
        <f>_xll.SNL.Clients.Office.Excel.Functions.SPG(A83, "NAICS_CODE", "Primary")</f>
        <v>33441 - Semiconductor and Other Electronic Component Manufacturing</v>
      </c>
      <c r="G83" s="9" t="str">
        <f>_xll.SNL.Clients.Office.Excel.Functions.SPG(A83, "SP_TOPICTAG")</f>
        <v>Optical Infrastructure; Industrial Automation; Sensors; 3D Printing; Artificial Intelligence</v>
      </c>
      <c r="H83" s="5">
        <f>_xll.SNL.Clients.Office.Excel.Functions.SPG(A83, "SP_PCT_SHARES_OWNED_ALL_INSTITUTIONS")</f>
        <v>94.47</v>
      </c>
      <c r="I83" s="9" t="str">
        <f>_xll.SNL.Clients.Office.Excel.Functions.SPG(A83, "RD_CREDIT_RATING_GLOBAL", "Issuer Credit Rating", "Local Currency LT|0")</f>
        <v>BB-</v>
      </c>
      <c r="J83" s="9" t="str">
        <f>_xll.SNL.Clients.Office.Excel.Functions.SPG(A83, "RD_CWOL_GLOBAL", "Issuer Credit Rating", "Local Currency LT|0")</f>
        <v>Negative</v>
      </c>
      <c r="K83" s="9" t="str">
        <f>_xll.SNL.Clients.Office.Excel.Functions.SPG(A83, "RD_RATING_ACTION_GLOBAL", "Issuer Credit Rating", "Local Currency LT|0")</f>
        <v>CreditWatch/Outlook (10/02/2023)</v>
      </c>
      <c r="L83" s="10">
        <f>_xll.SNL.Clients.Office.Excel.Functions.SPG(A83, "RD_LAST_REVIEW_DATE_GLOBAL", "Issuer Credit Rating", "Local Currency LT")</f>
        <v>45601</v>
      </c>
      <c r="M83" s="10">
        <f>_xll.SNL.Clients.Office.Excel.Functions.SPG(A83, "RD_CREDIT_RATING_DATE_GLOBAL", "Issuer Credit Rating", "Local Currency LT|0")</f>
        <v>44014</v>
      </c>
      <c r="N83" s="10">
        <f>_xll.SNL.Clients.Office.Excel.Functions.SPG(A83, "RD_CREDIT_WATCH_OUTLOOK_DATE_GLOBAL", "Issuer Credit Rating", "Local Currency LT|0")</f>
        <v>45201</v>
      </c>
    </row>
    <row r="84" spans="1:14">
      <c r="A84" s="11" t="s">
        <v>1725</v>
      </c>
      <c r="B84" s="9" t="str">
        <f>_xll.SNL.Clients.Office.Excel.Functions.SPG(A84, "IQ_SECTOR")</f>
        <v>Financials</v>
      </c>
      <c r="C84" s="9" t="str">
        <f>_xll.SNL.Clients.Office.Excel.Functions.SPG(A84, "IQ_INDUSTRY_GROUP")</f>
        <v>Banks</v>
      </c>
      <c r="D84" s="9" t="str">
        <f>_xll.SNL.Clients.Office.Excel.Functions.SPG(A84, "IQ_INDUSTRY")</f>
        <v>Banks</v>
      </c>
      <c r="E84" s="9" t="str">
        <f>_xll.SNL.Clients.Office.Excel.Functions.SPG(A84, "IQ_PRIMARY_INDUSTRY")</f>
        <v>Regional Banks</v>
      </c>
      <c r="F84" s="9" t="str">
        <f>_xll.SNL.Clients.Office.Excel.Functions.SPG(A84, "NAICS_CODE", "Primary")</f>
        <v>522110 - Commercial Banking</v>
      </c>
      <c r="G84" s="9" t="str">
        <f>_xll.SNL.Clients.Office.Excel.Functions.SPG(A84, "SP_TOPICTAG")</f>
        <v>Consumer Lending; Banking as a Service</v>
      </c>
      <c r="H84" s="5">
        <f>_xll.SNL.Clients.Office.Excel.Functions.SPG(A84, "SP_PCT_SHARES_OWNED_ALL_INSTITUTIONS")</f>
        <v>94.29</v>
      </c>
      <c r="I84" s="9" t="str">
        <f>_xll.SNL.Clients.Office.Excel.Functions.SPG(A84, "RD_CREDIT_RATING_GLOBAL", "Issuer Credit Rating", "Local Currency LT|0")</f>
        <v>BBB-</v>
      </c>
      <c r="J84" s="9" t="str">
        <f>_xll.SNL.Clients.Office.Excel.Functions.SPG(A84, "RD_CWOL_GLOBAL", "Issuer Credit Rating", "Local Currency LT|0")</f>
        <v>Negative</v>
      </c>
      <c r="K84" s="9" t="str">
        <f>_xll.SNL.Clients.Office.Excel.Functions.SPG(A84, "RD_RATING_ACTION_GLOBAL", "Issuer Credit Rating", "Local Currency LT|0")</f>
        <v>CreditWatch/Outlook (05/15/2023)</v>
      </c>
      <c r="L84" s="10">
        <f>_xll.SNL.Clients.Office.Excel.Functions.SPG(A84, "RD_LAST_REVIEW_DATE_GLOBAL", "Issuer Credit Rating", "Local Currency LT")</f>
        <v>45590</v>
      </c>
      <c r="M84" s="10">
        <f>_xll.SNL.Clients.Office.Excel.Functions.SPG(A84, "RD_CREDIT_RATING_DATE_GLOBAL", "Issuer Credit Rating", "Local Currency LT|0")</f>
        <v>44986</v>
      </c>
      <c r="N84" s="10">
        <f>_xll.SNL.Clients.Office.Excel.Functions.SPG(A84, "RD_CREDIT_WATCH_OUTLOOK_DATE_GLOBAL", "Issuer Credit Rating", "Local Currency LT|0")</f>
        <v>45061</v>
      </c>
    </row>
    <row r="85" spans="1:14">
      <c r="A85" s="11" t="s">
        <v>1726</v>
      </c>
      <c r="B85" s="9" t="str">
        <f>_xll.SNL.Clients.Office.Excel.Functions.SPG(A85, "IQ_SECTOR")</f>
        <v>Consumer Discretionary</v>
      </c>
      <c r="C85" s="9" t="str">
        <f>_xll.SNL.Clients.Office.Excel.Functions.SPG(A85, "IQ_INDUSTRY_GROUP")</f>
        <v>Consumer Durables and Apparel</v>
      </c>
      <c r="D85" s="9" t="str">
        <f>_xll.SNL.Clients.Office.Excel.Functions.SPG(A85, "IQ_INDUSTRY")</f>
        <v>Textiles, Apparel and Luxury Goods</v>
      </c>
      <c r="E85" s="9" t="str">
        <f>_xll.SNL.Clients.Office.Excel.Functions.SPG(A85, "IQ_PRIMARY_INDUSTRY")</f>
        <v>Apparel, Accessories and Luxury Goods</v>
      </c>
      <c r="F85" s="9" t="str">
        <f>_xll.SNL.Clients.Office.Excel.Functions.SPG(A85, "NAICS_CODE", "Primary")</f>
        <v>315 - Apparel Manufacturing</v>
      </c>
      <c r="G85" s="9" t="str">
        <f>_xll.SNL.Clients.Office.Excel.Functions.SPG(A85, "SP_TOPICTAG")</f>
        <v>Fast-Moving Consumer Goods; Lifestyle; Brand Marketing; Smart Clothing</v>
      </c>
      <c r="H85" s="5">
        <f>_xll.SNL.Clients.Office.Excel.Functions.SPG(A85, "SP_PCT_SHARES_OWNED_ALL_INSTITUTIONS")</f>
        <v>50.96</v>
      </c>
      <c r="I85" s="9" t="str">
        <f>_xll.SNL.Clients.Office.Excel.Functions.SPG(A85, "RD_CREDIT_RATING_GLOBAL", "Issuer Credit Rating", "Local Currency LT|0")</f>
        <v/>
      </c>
      <c r="J85" s="9" t="str">
        <f>_xll.SNL.Clients.Office.Excel.Functions.SPG(A85, "RD_CWOL_GLOBAL", "Issuer Credit Rating", "Local Currency LT|0")</f>
        <v/>
      </c>
      <c r="K85" s="9" t="str">
        <f>_xll.SNL.Clients.Office.Excel.Functions.SPG(A85, "RD_RATING_ACTION_GLOBAL", "Issuer Credit Rating", "Local Currency LT|0")</f>
        <v/>
      </c>
      <c r="L85" s="10" t="str">
        <f>_xll.SNL.Clients.Office.Excel.Functions.SPG(A85, "RD_LAST_REVIEW_DATE_GLOBAL", "Issuer Credit Rating", "Local Currency LT")</f>
        <v/>
      </c>
      <c r="M85" s="10" t="str">
        <f>_xll.SNL.Clients.Office.Excel.Functions.SPG(A85, "RD_CREDIT_RATING_DATE_GLOBAL", "Issuer Credit Rating", "Local Currency LT|0")</f>
        <v/>
      </c>
      <c r="N85" s="10" t="str">
        <f>_xll.SNL.Clients.Office.Excel.Functions.SPG(A85, "RD_CREDIT_WATCH_OUTLOOK_DATE_GLOBAL", "Issuer Credit Rating", "Local Currency LT|0")</f>
        <v/>
      </c>
    </row>
    <row r="86" spans="1:14">
      <c r="A86" s="11" t="s">
        <v>1727</v>
      </c>
      <c r="B86" s="9" t="str">
        <f>_xll.SNL.Clients.Office.Excel.Functions.SPG(A86, "IQ_SECTOR")</f>
        <v>Financials</v>
      </c>
      <c r="C86" s="9" t="str">
        <f>_xll.SNL.Clients.Office.Excel.Functions.SPG(A86, "IQ_INDUSTRY_GROUP")</f>
        <v>Banks</v>
      </c>
      <c r="D86" s="9" t="str">
        <f>_xll.SNL.Clients.Office.Excel.Functions.SPG(A86, "IQ_INDUSTRY")</f>
        <v>Banks</v>
      </c>
      <c r="E86" s="9" t="str">
        <f>_xll.SNL.Clients.Office.Excel.Functions.SPG(A86, "IQ_PRIMARY_INDUSTRY")</f>
        <v>Diversified Banks</v>
      </c>
      <c r="F86" s="9" t="str">
        <f>_xll.SNL.Clients.Office.Excel.Functions.SPG(A86, "NAICS_CODE", "Primary")</f>
        <v>522110 - Commercial Banking</v>
      </c>
      <c r="G86" s="9" t="str">
        <f>_xll.SNL.Clients.Office.Excel.Functions.SPG(A86, "SP_TOPICTAG")</f>
        <v>Consumer Lending</v>
      </c>
      <c r="H86" s="5">
        <f>_xll.SNL.Clients.Office.Excel.Functions.SPG(A86, "SP_PCT_SHARES_OWNED_ALL_INSTITUTIONS")</f>
        <v>83.59</v>
      </c>
      <c r="I86" s="9" t="str">
        <f>_xll.SNL.Clients.Office.Excel.Functions.SPG(A86, "RD_CREDIT_RATING_GLOBAL", "Issuer Credit Rating", "Local Currency LT|0")</f>
        <v>BBB</v>
      </c>
      <c r="J86" s="9" t="str">
        <f>_xll.SNL.Clients.Office.Excel.Functions.SPG(A86, "RD_CWOL_GLOBAL", "Issuer Credit Rating", "Local Currency LT|0")</f>
        <v>Stable</v>
      </c>
      <c r="K86" s="9" t="str">
        <f>_xll.SNL.Clients.Office.Excel.Functions.SPG(A86, "RD_RATING_ACTION_GLOBAL", "Issuer Credit Rating", "Local Currency LT|0")</f>
        <v>Downgrade | CreditWatch/Outlook (08/21/2023)</v>
      </c>
      <c r="L86" s="10">
        <f>_xll.SNL.Clients.Office.Excel.Functions.SPG(A86, "RD_LAST_REVIEW_DATE_GLOBAL", "Issuer Credit Rating", "Local Currency LT")</f>
        <v>45344</v>
      </c>
      <c r="M86" s="10">
        <f>_xll.SNL.Clients.Office.Excel.Functions.SPG(A86, "RD_CREDIT_RATING_DATE_GLOBAL", "Issuer Credit Rating", "Local Currency LT|0")</f>
        <v>45159</v>
      </c>
      <c r="N86" s="10">
        <f>_xll.SNL.Clients.Office.Excel.Functions.SPG(A86, "RD_CREDIT_WATCH_OUTLOOK_DATE_GLOBAL", "Issuer Credit Rating", "Local Currency LT|0")</f>
        <v>45159</v>
      </c>
    </row>
    <row r="87" spans="1:14">
      <c r="A87" s="11" t="s">
        <v>1728</v>
      </c>
      <c r="B87" s="9" t="str">
        <f>_xll.SNL.Clients.Office.Excel.Functions.SPG(A87, "IQ_SECTOR")</f>
        <v>Industrials</v>
      </c>
      <c r="C87" s="9" t="str">
        <f>_xll.SNL.Clients.Office.Excel.Functions.SPG(A87, "IQ_INDUSTRY_GROUP")</f>
        <v>Capital Goods</v>
      </c>
      <c r="D87" s="9" t="str">
        <f>_xll.SNL.Clients.Office.Excel.Functions.SPG(A87, "IQ_INDUSTRY")</f>
        <v>Construction and Engineering</v>
      </c>
      <c r="E87" s="9" t="str">
        <f>_xll.SNL.Clients.Office.Excel.Functions.SPG(A87, "IQ_PRIMARY_INDUSTRY")</f>
        <v>Construction and Engineering</v>
      </c>
      <c r="F87" s="9" t="str">
        <f>_xll.SNL.Clients.Office.Excel.Functions.SPG(A87, "NAICS_CODE", "Primary")</f>
        <v>238 - Specialty Trade Contractors</v>
      </c>
      <c r="G87" s="9" t="str">
        <f>_xll.SNL.Clients.Office.Excel.Functions.SPG(A87, "SP_TOPICTAG")</f>
        <v>Home Improvement; Industrial Automation; Sensors; Smart Building; Contract Management Software; Process Automation</v>
      </c>
      <c r="H87" s="5">
        <f>_xll.SNL.Clients.Office.Excel.Functions.SPG(A87, "SP_PCT_SHARES_OWNED_ALL_INSTITUTIONS")</f>
        <v>92.68</v>
      </c>
      <c r="I87" s="9" t="str">
        <f>_xll.SNL.Clients.Office.Excel.Functions.SPG(A87, "RD_CREDIT_RATING_GLOBAL", "Issuer Credit Rating", "Local Currency LT|0")</f>
        <v/>
      </c>
      <c r="J87" s="9" t="str">
        <f>_xll.SNL.Clients.Office.Excel.Functions.SPG(A87, "RD_CWOL_GLOBAL", "Issuer Credit Rating", "Local Currency LT|0")</f>
        <v/>
      </c>
      <c r="K87" s="9" t="str">
        <f>_xll.SNL.Clients.Office.Excel.Functions.SPG(A87, "RD_RATING_ACTION_GLOBAL", "Issuer Credit Rating", "Local Currency LT|0")</f>
        <v/>
      </c>
      <c r="L87" s="10" t="str">
        <f>_xll.SNL.Clients.Office.Excel.Functions.SPG(A87, "RD_LAST_REVIEW_DATE_GLOBAL", "Issuer Credit Rating", "Local Currency LT")</f>
        <v/>
      </c>
      <c r="M87" s="10" t="str">
        <f>_xll.SNL.Clients.Office.Excel.Functions.SPG(A87, "RD_CREDIT_RATING_DATE_GLOBAL", "Issuer Credit Rating", "Local Currency LT|0")</f>
        <v/>
      </c>
      <c r="N87" s="10" t="str">
        <f>_xll.SNL.Clients.Office.Excel.Functions.SPG(A87, "RD_CREDIT_WATCH_OUTLOOK_DATE_GLOBAL", "Issuer Credit Rating", "Local Currency LT|0")</f>
        <v/>
      </c>
    </row>
    <row r="88" spans="1:14">
      <c r="A88" s="11" t="s">
        <v>1729</v>
      </c>
      <c r="B88" s="9" t="str">
        <f>_xll.SNL.Clients.Office.Excel.Functions.SPG(A88, "IQ_SECTOR")</f>
        <v>Financials</v>
      </c>
      <c r="C88" s="9" t="str">
        <f>_xll.SNL.Clients.Office.Excel.Functions.SPG(A88, "IQ_INDUSTRY_GROUP")</f>
        <v>Banks</v>
      </c>
      <c r="D88" s="9" t="str">
        <f>_xll.SNL.Clients.Office.Excel.Functions.SPG(A88, "IQ_INDUSTRY")</f>
        <v>Banks</v>
      </c>
      <c r="E88" s="9" t="str">
        <f>_xll.SNL.Clients.Office.Excel.Functions.SPG(A88, "IQ_PRIMARY_INDUSTRY")</f>
        <v>Regional Banks</v>
      </c>
      <c r="F88" s="9" t="str">
        <f>_xll.SNL.Clients.Office.Excel.Functions.SPG(A88, "NAICS_CODE", "Primary")</f>
        <v>522110 - Commercial Banking</v>
      </c>
      <c r="G88" s="9" t="str">
        <f>_xll.SNL.Clients.Office.Excel.Functions.SPG(A88, "SP_TOPICTAG")</f>
        <v>Consumer Lending</v>
      </c>
      <c r="H88" s="5">
        <f>_xll.SNL.Clients.Office.Excel.Functions.SPG(A88, "SP_PCT_SHARES_OWNED_ALL_INSTITUTIONS")</f>
        <v>71.849999999999994</v>
      </c>
      <c r="I88" s="9" t="str">
        <f>_xll.SNL.Clients.Office.Excel.Functions.SPG(A88, "RD_CREDIT_RATING_GLOBAL", "Issuer Credit Rating", "Local Currency LT|0")</f>
        <v>A-</v>
      </c>
      <c r="J88" s="9" t="str">
        <f>_xll.SNL.Clients.Office.Excel.Functions.SPG(A88, "RD_CWOL_GLOBAL", "Issuer Credit Rating", "Local Currency LT|0")</f>
        <v>Stable</v>
      </c>
      <c r="K88" s="9" t="str">
        <f>_xll.SNL.Clients.Office.Excel.Functions.SPG(A88, "RD_RATING_ACTION_GLOBAL", "Issuer Credit Rating", "Local Currency LT|0")</f>
        <v>Downgrade | CreditWatch/Outlook (12/06/2011)</v>
      </c>
      <c r="L88" s="10">
        <f>_xll.SNL.Clients.Office.Excel.Functions.SPG(A88, "RD_LAST_REVIEW_DATE_GLOBAL", "Issuer Credit Rating", "Local Currency LT")</f>
        <v>45541</v>
      </c>
      <c r="M88" s="10">
        <f>_xll.SNL.Clients.Office.Excel.Functions.SPG(A88, "RD_CREDIT_RATING_DATE_GLOBAL", "Issuer Credit Rating", "Local Currency LT|0")</f>
        <v>40883</v>
      </c>
      <c r="N88" s="10">
        <f>_xll.SNL.Clients.Office.Excel.Functions.SPG(A88, "RD_CREDIT_WATCH_OUTLOOK_DATE_GLOBAL", "Issuer Credit Rating", "Local Currency LT|0")</f>
        <v>40883</v>
      </c>
    </row>
    <row r="89" spans="1:14">
      <c r="A89" s="11" t="s">
        <v>1730</v>
      </c>
      <c r="B89" s="9" t="str">
        <f>_xll.SNL.Clients.Office.Excel.Functions.SPG(A89, "IQ_SECTOR")</f>
        <v>Materials</v>
      </c>
      <c r="C89" s="9" t="str">
        <f>_xll.SNL.Clients.Office.Excel.Functions.SPG(A89, "IQ_INDUSTRY_GROUP")</f>
        <v>Materials</v>
      </c>
      <c r="D89" s="9" t="str">
        <f>_xll.SNL.Clients.Office.Excel.Functions.SPG(A89, "IQ_INDUSTRY")</f>
        <v>Metals and Mining</v>
      </c>
      <c r="E89" s="9" t="str">
        <f>_xll.SNL.Clients.Office.Excel.Functions.SPG(A89, "IQ_PRIMARY_INDUSTRY")</f>
        <v>Steel</v>
      </c>
      <c r="F89" s="9" t="str">
        <f>_xll.SNL.Clients.Office.Excel.Functions.SPG(A89, "NAICS_CODE", "Primary")</f>
        <v>3312 - Steel Product Manufacturing from Purchased Steel</v>
      </c>
      <c r="G89" s="9" t="str">
        <f>_xll.SNL.Clients.Office.Excel.Functions.SPG(A89, "SP_TOPICTAG")</f>
        <v>Environmental Engineering; Industrial Automation; Disposal and Recycling</v>
      </c>
      <c r="H89" s="5">
        <f>_xll.SNL.Clients.Office.Excel.Functions.SPG(A89, "SP_PCT_SHARES_OWNED_ALL_INSTITUTIONS")</f>
        <v>89.82</v>
      </c>
      <c r="I89" s="9" t="str">
        <f>_xll.SNL.Clients.Office.Excel.Functions.SPG(A89, "RD_CREDIT_RATING_GLOBAL", "Issuer Credit Rating", "Local Currency LT|0")</f>
        <v>BB+</v>
      </c>
      <c r="J89" s="9" t="str">
        <f>_xll.SNL.Clients.Office.Excel.Functions.SPG(A89, "RD_CWOL_GLOBAL", "Issuer Credit Rating", "Local Currency LT|0")</f>
        <v>Stable</v>
      </c>
      <c r="K89" s="9" t="str">
        <f>_xll.SNL.Clients.Office.Excel.Functions.SPG(A89, "RD_RATING_ACTION_GLOBAL", "Issuer Credit Rating", "Local Currency LT|0")</f>
        <v>CreditWatch/Outlook (04/19/2018)</v>
      </c>
      <c r="L89" s="10">
        <f>_xll.SNL.Clients.Office.Excel.Functions.SPG(A89, "RD_LAST_REVIEW_DATE_GLOBAL", "Issuer Credit Rating", "Local Currency LT")</f>
        <v>45679</v>
      </c>
      <c r="M89" s="10">
        <f>_xll.SNL.Clients.Office.Excel.Functions.SPG(A89, "RD_CREDIT_RATING_DATE_GLOBAL", "Issuer Credit Rating", "Local Currency LT|0")</f>
        <v>40870</v>
      </c>
      <c r="N89" s="10">
        <f>_xll.SNL.Clients.Office.Excel.Functions.SPG(A89, "RD_CREDIT_WATCH_OUTLOOK_DATE_GLOBAL", "Issuer Credit Rating", "Local Currency LT|0")</f>
        <v>43209</v>
      </c>
    </row>
    <row r="90" spans="1:14">
      <c r="A90" s="11" t="s">
        <v>1731</v>
      </c>
      <c r="B90" s="9" t="str">
        <f>_xll.SNL.Clients.Office.Excel.Functions.SPG(A90, "IQ_SECTOR")</f>
        <v>Information Technology</v>
      </c>
      <c r="C90" s="9" t="str">
        <f>_xll.SNL.Clients.Office.Excel.Functions.SPG(A90, "IQ_INDUSTRY_GROUP")</f>
        <v>Software and Services</v>
      </c>
      <c r="D90" s="9" t="str">
        <f>_xll.SNL.Clients.Office.Excel.Functions.SPG(A90, "IQ_INDUSTRY")</f>
        <v>Software</v>
      </c>
      <c r="E90" s="9" t="str">
        <f>_xll.SNL.Clients.Office.Excel.Functions.SPG(A90, "IQ_PRIMARY_INDUSTRY")</f>
        <v>Systems Software</v>
      </c>
      <c r="F90" s="9" t="str">
        <f>_xll.SNL.Clients.Office.Excel.Functions.SPG(A90, "NAICS_CODE", "Primary")</f>
        <v>513210 - Software Publishers</v>
      </c>
      <c r="G90" s="9" t="str">
        <f>_xll.SNL.Clients.Office.Excel.Functions.SPG(A90, "SP_TOPICTAG")</f>
        <v>Cloud Management; Backup and Recovery; Data Protection; Cloud Data Services; Cloud Infrastructure; Cloud Security; Cloud Storage</v>
      </c>
      <c r="H90" s="5">
        <f>_xll.SNL.Clients.Office.Excel.Functions.SPG(A90, "SP_PCT_SHARES_OWNED_ALL_INSTITUTIONS")</f>
        <v>96.3</v>
      </c>
      <c r="I90" s="9" t="str">
        <f>_xll.SNL.Clients.Office.Excel.Functions.SPG(A90, "RD_CREDIT_RATING_GLOBAL", "Issuer Credit Rating", "Local Currency LT|0")</f>
        <v/>
      </c>
      <c r="J90" s="9" t="str">
        <f>_xll.SNL.Clients.Office.Excel.Functions.SPG(A90, "RD_CWOL_GLOBAL", "Issuer Credit Rating", "Local Currency LT|0")</f>
        <v/>
      </c>
      <c r="K90" s="9" t="str">
        <f>_xll.SNL.Clients.Office.Excel.Functions.SPG(A90, "RD_RATING_ACTION_GLOBAL", "Issuer Credit Rating", "Local Currency LT|0")</f>
        <v/>
      </c>
      <c r="L90" s="10" t="str">
        <f>_xll.SNL.Clients.Office.Excel.Functions.SPG(A90, "RD_LAST_REVIEW_DATE_GLOBAL", "Issuer Credit Rating", "Local Currency LT")</f>
        <v/>
      </c>
      <c r="M90" s="10" t="str">
        <f>_xll.SNL.Clients.Office.Excel.Functions.SPG(A90, "RD_CREDIT_RATING_DATE_GLOBAL", "Issuer Credit Rating", "Local Currency LT|0")</f>
        <v/>
      </c>
      <c r="N90" s="10" t="str">
        <f>_xll.SNL.Clients.Office.Excel.Functions.SPG(A90, "RD_CREDIT_WATCH_OUTLOOK_DATE_GLOBAL", "Issuer Credit Rating", "Local Currency LT|0")</f>
        <v/>
      </c>
    </row>
    <row r="91" spans="1:14">
      <c r="A91" s="11" t="s">
        <v>1732</v>
      </c>
      <c r="B91" s="9" t="str">
        <f>_xll.SNL.Clients.Office.Excel.Functions.SPG(A91, "IQ_SECTOR")</f>
        <v>Industrials</v>
      </c>
      <c r="C91" s="9" t="str">
        <f>_xll.SNL.Clients.Office.Excel.Functions.SPG(A91, "IQ_INDUSTRY_GROUP")</f>
        <v>Commercial and Professional Services</v>
      </c>
      <c r="D91" s="9" t="str">
        <f>_xll.SNL.Clients.Office.Excel.Functions.SPG(A91, "IQ_INDUSTRY")</f>
        <v>Professional Services</v>
      </c>
      <c r="E91" s="9" t="str">
        <f>_xll.SNL.Clients.Office.Excel.Functions.SPG(A91, "IQ_PRIMARY_INDUSTRY")</f>
        <v>Data Processing and Outsourced Services</v>
      </c>
      <c r="F91" s="9" t="str">
        <f>_xll.SNL.Clients.Office.Excel.Functions.SPG(A91, "NAICS_CODE", "Primary")</f>
        <v>518210 - Computing Infrastructure Providers, Data Processing, Web Hosting, and Related Services</v>
      </c>
      <c r="G91" s="9" t="str">
        <f>_xll.SNL.Clients.Office.Excel.Functions.SPG(A91, "SP_TOPICTAG")</f>
        <v>Data Integration; Customer Relationship Management; Customer Analytics; Text Analytics; Data Protection; Process Automation; Artificial Intelligence</v>
      </c>
      <c r="H91" s="5">
        <f>_xll.SNL.Clients.Office.Excel.Functions.SPG(A91, "SP_PCT_SHARES_OWNED_ALL_INSTITUTIONS")</f>
        <v>60.83</v>
      </c>
      <c r="I91" s="9" t="str">
        <f>_xll.SNL.Clients.Office.Excel.Functions.SPG(A91, "RD_CREDIT_RATING_GLOBAL", "Issuer Credit Rating", "Local Currency LT|0")</f>
        <v>BBB</v>
      </c>
      <c r="J91" s="9" t="str">
        <f>_xll.SNL.Clients.Office.Excel.Functions.SPG(A91, "RD_CWOL_GLOBAL", "Issuer Credit Rating", "Local Currency LT|0")</f>
        <v>Negative</v>
      </c>
      <c r="K91" s="9" t="str">
        <f>_xll.SNL.Clients.Office.Excel.Functions.SPG(A91, "RD_RATING_ACTION_GLOBAL", "Issuer Credit Rating", "Local Currency LT|0")</f>
        <v>CreditWatch/Outlook (10/16/2024)</v>
      </c>
      <c r="L91" s="10">
        <f>_xll.SNL.Clients.Office.Excel.Functions.SPG(A91, "RD_LAST_REVIEW_DATE_GLOBAL", "Issuer Credit Rating", "Local Currency LT")</f>
        <v>45623</v>
      </c>
      <c r="M91" s="10">
        <f>_xll.SNL.Clients.Office.Excel.Functions.SPG(A91, "RD_CREDIT_RATING_DATE_GLOBAL", "Issuer Credit Rating", "Local Currency LT|0")</f>
        <v>45015</v>
      </c>
      <c r="N91" s="10">
        <f>_xll.SNL.Clients.Office.Excel.Functions.SPG(A91, "RD_CREDIT_WATCH_OUTLOOK_DATE_GLOBAL", "Issuer Credit Rating", "Local Currency LT|0")</f>
        <v>45581</v>
      </c>
    </row>
    <row r="92" spans="1:14">
      <c r="A92" s="11" t="s">
        <v>1733</v>
      </c>
      <c r="B92" s="9" t="str">
        <f>_xll.SNL.Clients.Office.Excel.Functions.SPG(A92, "IQ_SECTOR")</f>
        <v>Real Estate</v>
      </c>
      <c r="C92" s="9" t="str">
        <f>_xll.SNL.Clients.Office.Excel.Functions.SPG(A92, "IQ_INDUSTRY_GROUP")</f>
        <v>Equity Real Estate Investment Trusts (REITs)</v>
      </c>
      <c r="D92" s="9" t="str">
        <f>_xll.SNL.Clients.Office.Excel.Functions.SPG(A92, "IQ_INDUSTRY")</f>
        <v>Office REITs</v>
      </c>
      <c r="E92" s="9" t="str">
        <f>_xll.SNL.Clients.Office.Excel.Functions.SPG(A92, "IQ_PRIMARY_INDUSTRY")</f>
        <v>Office REITs</v>
      </c>
      <c r="F92" s="9" t="str">
        <f>_xll.SNL.Clients.Office.Excel.Functions.SPG(A92, "NAICS_CODE", "Primary")</f>
        <v>531110 - Lessors of Residential Buildings and Dwellings</v>
      </c>
      <c r="G92" s="9" t="str">
        <f>_xll.SNL.Clients.Office.Excel.Functions.SPG(A92, "SP_TOPICTAG")</f>
        <v/>
      </c>
      <c r="H92" s="5">
        <f>_xll.SNL.Clients.Office.Excel.Functions.SPG(A92, "SP_PCT_SHARES_OWNED_ALL_INSTITUTIONS")</f>
        <v>109.89</v>
      </c>
      <c r="I92" s="9" t="str">
        <f>_xll.SNL.Clients.Office.Excel.Functions.SPG(A92, "RD_CREDIT_RATING_GLOBAL", "Issuer Credit Rating", "Local Currency LT|0")</f>
        <v>BBB-</v>
      </c>
      <c r="J92" s="9" t="str">
        <f>_xll.SNL.Clients.Office.Excel.Functions.SPG(A92, "RD_CWOL_GLOBAL", "Issuer Credit Rating", "Local Currency LT|0")</f>
        <v>Stable</v>
      </c>
      <c r="K92" s="9" t="str">
        <f>_xll.SNL.Clients.Office.Excel.Functions.SPG(A92, "RD_RATING_ACTION_GLOBAL", "Issuer Credit Rating", "Local Currency LT|0")</f>
        <v>CreditWatch/Outlook (04/06/2020)</v>
      </c>
      <c r="L92" s="10">
        <f>_xll.SNL.Clients.Office.Excel.Functions.SPG(A92, "RD_LAST_REVIEW_DATE_GLOBAL", "Issuer Credit Rating", "Local Currency LT")</f>
        <v>45398</v>
      </c>
      <c r="M92" s="10">
        <f>_xll.SNL.Clients.Office.Excel.Functions.SPG(A92, "RD_CREDIT_RATING_DATE_GLOBAL", "Issuer Credit Rating", "Local Currency LT|0")</f>
        <v>41380</v>
      </c>
      <c r="N92" s="10">
        <f>_xll.SNL.Clients.Office.Excel.Functions.SPG(A92, "RD_CREDIT_WATCH_OUTLOOK_DATE_GLOBAL", "Issuer Credit Rating", "Local Currency LT|0")</f>
        <v>43927</v>
      </c>
    </row>
    <row r="93" spans="1:14">
      <c r="A93" s="11" t="s">
        <v>1734</v>
      </c>
      <c r="B93" s="9" t="str">
        <f>_xll.SNL.Clients.Office.Excel.Functions.SPG(A93, "IQ_SECTOR")</f>
        <v>Industrials</v>
      </c>
      <c r="C93" s="9" t="str">
        <f>_xll.SNL.Clients.Office.Excel.Functions.SPG(A93, "IQ_INDUSTRY_GROUP")</f>
        <v>Capital Goods</v>
      </c>
      <c r="D93" s="9" t="str">
        <f>_xll.SNL.Clients.Office.Excel.Functions.SPG(A93, "IQ_INDUSTRY")</f>
        <v>Trading Companies and Distributors</v>
      </c>
      <c r="E93" s="9" t="str">
        <f>_xll.SNL.Clients.Office.Excel.Functions.SPG(A93, "IQ_PRIMARY_INDUSTRY")</f>
        <v>Trading Companies and Distributors</v>
      </c>
      <c r="F93" s="9" t="str">
        <f>_xll.SNL.Clients.Office.Excel.Functions.SPG(A93, "NAICS_CODE", "Primary")</f>
        <v>4237 - Hardware, and Plumbing and Heating Equipment and Supplies Merchant Wholesalers</v>
      </c>
      <c r="G93" s="9" t="str">
        <f>_xll.SNL.Clients.Office.Excel.Functions.SPG(A93, "SP_TOPICTAG")</f>
        <v>Environmental Engineering; Industrial Automation; Sensors; Smart Building; Water Purification</v>
      </c>
      <c r="H93" s="5">
        <f>_xll.SNL.Clients.Office.Excel.Functions.SPG(A93, "SP_PCT_SHARES_OWNED_ALL_INSTITUTIONS")</f>
        <v>97.08</v>
      </c>
      <c r="I93" s="9" t="str">
        <f>_xll.SNL.Clients.Office.Excel.Functions.SPG(A93, "RD_CREDIT_RATING_GLOBAL", "Issuer Credit Rating", "Local Currency LT|0")</f>
        <v>NR</v>
      </c>
      <c r="J93" s="9" t="str">
        <f>_xll.SNL.Clients.Office.Excel.Functions.SPG(A93, "RD_CWOL_GLOBAL", "Issuer Credit Rating", "Local Currency LT|0")</f>
        <v>NR</v>
      </c>
      <c r="K93" s="9" t="str">
        <f>_xll.SNL.Clients.Office.Excel.Functions.SPG(A93, "RD_RATING_ACTION_GLOBAL", "Issuer Credit Rating", "Local Currency LT|0")</f>
        <v>Not Rated | CreditWatch/Outlook (08/26/2005)</v>
      </c>
      <c r="L93" s="10" t="str">
        <f>_xll.SNL.Clients.Office.Excel.Functions.SPG(A93, "RD_LAST_REVIEW_DATE_GLOBAL", "Issuer Credit Rating", "Local Currency LT")</f>
        <v/>
      </c>
      <c r="M93" s="10">
        <f>_xll.SNL.Clients.Office.Excel.Functions.SPG(A93, "RD_CREDIT_RATING_DATE_GLOBAL", "Issuer Credit Rating", "Local Currency LT|0")</f>
        <v>38590</v>
      </c>
      <c r="N93" s="10">
        <f>_xll.SNL.Clients.Office.Excel.Functions.SPG(A93, "RD_CREDIT_WATCH_OUTLOOK_DATE_GLOBAL", "Issuer Credit Rating", "Local Currency LT|0")</f>
        <v>38590</v>
      </c>
    </row>
    <row r="94" spans="1:14">
      <c r="A94" s="11" t="s">
        <v>1735</v>
      </c>
      <c r="B94" s="9" t="str">
        <f>_xll.SNL.Clients.Office.Excel.Functions.SPG(A94, "IQ_SECTOR")</f>
        <v>Consumer Staples</v>
      </c>
      <c r="C94" s="9" t="str">
        <f>_xll.SNL.Clients.Office.Excel.Functions.SPG(A94, "IQ_INDUSTRY_GROUP")</f>
        <v>Household and Personal Products</v>
      </c>
      <c r="D94" s="9" t="str">
        <f>_xll.SNL.Clients.Office.Excel.Functions.SPG(A94, "IQ_INDUSTRY")</f>
        <v>Personal Care Products</v>
      </c>
      <c r="E94" s="9" t="str">
        <f>_xll.SNL.Clients.Office.Excel.Functions.SPG(A94, "IQ_PRIMARY_INDUSTRY")</f>
        <v>Personal Care Products</v>
      </c>
      <c r="F94" s="9" t="str">
        <f>_xll.SNL.Clients.Office.Excel.Functions.SPG(A94, "NAICS_CODE", "Primary")</f>
        <v>325620 - Toilet Preparation Manufacturing</v>
      </c>
      <c r="G94" s="9" t="str">
        <f>_xll.SNL.Clients.Office.Excel.Functions.SPG(A94, "SP_TOPICTAG")</f>
        <v>Consumer Research; Lifestyle; Social Media Advertising; Social Media Marketing; Brand Marketing</v>
      </c>
      <c r="H94" s="5">
        <f>_xll.SNL.Clients.Office.Excel.Functions.SPG(A94, "SP_PCT_SHARES_OWNED_ALL_INSTITUTIONS")</f>
        <v>41.28</v>
      </c>
      <c r="I94" s="9" t="str">
        <f>_xll.SNL.Clients.Office.Excel.Functions.SPG(A94, "RD_CREDIT_RATING_GLOBAL", "Issuer Credit Rating", "Local Currency LT|0")</f>
        <v>BB+</v>
      </c>
      <c r="J94" s="9" t="str">
        <f>_xll.SNL.Clients.Office.Excel.Functions.SPG(A94, "RD_CWOL_GLOBAL", "Issuer Credit Rating", "Local Currency LT|0")</f>
        <v>Stable</v>
      </c>
      <c r="K94" s="9" t="str">
        <f>_xll.SNL.Clients.Office.Excel.Functions.SPG(A94, "RD_RATING_ACTION_GLOBAL", "Issuer Credit Rating", "Local Currency LT|0")</f>
        <v>Upgrade | CreditWatch/Outlook (09/18/2024)</v>
      </c>
      <c r="L94" s="10">
        <f>_xll.SNL.Clients.Office.Excel.Functions.SPG(A94, "RD_LAST_REVIEW_DATE_GLOBAL", "Issuer Credit Rating", "Local Currency LT")</f>
        <v>45553</v>
      </c>
      <c r="M94" s="10">
        <f>_xll.SNL.Clients.Office.Excel.Functions.SPG(A94, "RD_CREDIT_RATING_DATE_GLOBAL", "Issuer Credit Rating", "Local Currency LT|0")</f>
        <v>45553</v>
      </c>
      <c r="N94" s="10">
        <f>_xll.SNL.Clients.Office.Excel.Functions.SPG(A94, "RD_CREDIT_WATCH_OUTLOOK_DATE_GLOBAL", "Issuer Credit Rating", "Local Currency LT|0")</f>
        <v>45553</v>
      </c>
    </row>
    <row r="95" spans="1:14">
      <c r="A95" s="11" t="s">
        <v>1736</v>
      </c>
      <c r="B95" s="9" t="str">
        <f>_xll.SNL.Clients.Office.Excel.Functions.SPG(A95, "IQ_SECTOR")</f>
        <v>Real Estate</v>
      </c>
      <c r="C95" s="9" t="str">
        <f>_xll.SNL.Clients.Office.Excel.Functions.SPG(A95, "IQ_INDUSTRY_GROUP")</f>
        <v>Equity Real Estate Investment Trusts (REITs)</v>
      </c>
      <c r="D95" s="9" t="str">
        <f>_xll.SNL.Clients.Office.Excel.Functions.SPG(A95, "IQ_INDUSTRY")</f>
        <v>Office REITs</v>
      </c>
      <c r="E95" s="9" t="str">
        <f>_xll.SNL.Clients.Office.Excel.Functions.SPG(A95, "IQ_PRIMARY_INDUSTRY")</f>
        <v>Office REITs</v>
      </c>
      <c r="F95" s="9" t="str">
        <f>_xll.SNL.Clients.Office.Excel.Functions.SPG(A95, "NAICS_CODE", "Primary")</f>
        <v>531110 - Lessors of Residential Buildings and Dwellings</v>
      </c>
      <c r="G95" s="9" t="str">
        <f>_xll.SNL.Clients.Office.Excel.Functions.SPG(A95, "SP_TOPICTAG")</f>
        <v/>
      </c>
      <c r="H95" s="5">
        <f>_xll.SNL.Clients.Office.Excel.Functions.SPG(A95, "SP_PCT_SHARES_OWNED_ALL_INSTITUTIONS")</f>
        <v>89.02</v>
      </c>
      <c r="I95" s="9" t="str">
        <f>_xll.SNL.Clients.Office.Excel.Functions.SPG(A95, "RD_CREDIT_RATING_GLOBAL", "Issuer Credit Rating", "Local Currency LT|0")</f>
        <v>BBB</v>
      </c>
      <c r="J95" s="9" t="str">
        <f>_xll.SNL.Clients.Office.Excel.Functions.SPG(A95, "RD_CWOL_GLOBAL", "Issuer Credit Rating", "Local Currency LT|0")</f>
        <v>Stable</v>
      </c>
      <c r="K95" s="9" t="str">
        <f>_xll.SNL.Clients.Office.Excel.Functions.SPG(A95, "RD_RATING_ACTION_GLOBAL", "Issuer Credit Rating", "Local Currency LT|0")</f>
        <v>CreditWatch/Outlook (11/12/2024)</v>
      </c>
      <c r="L95" s="10">
        <f>_xll.SNL.Clients.Office.Excel.Functions.SPG(A95, "RD_LAST_REVIEW_DATE_GLOBAL", "Issuer Credit Rating", "Local Currency LT")</f>
        <v>45608</v>
      </c>
      <c r="M95" s="10">
        <f>_xll.SNL.Clients.Office.Excel.Functions.SPG(A95, "RD_CREDIT_RATING_DATE_GLOBAL", "Issuer Credit Rating", "Local Currency LT|0")</f>
        <v>45407</v>
      </c>
      <c r="N95" s="10">
        <f>_xll.SNL.Clients.Office.Excel.Functions.SPG(A95, "RD_CREDIT_WATCH_OUTLOOK_DATE_GLOBAL", "Issuer Credit Rating", "Local Currency LT|0")</f>
        <v>45608</v>
      </c>
    </row>
    <row r="96" spans="1:14">
      <c r="A96" s="11" t="s">
        <v>1737</v>
      </c>
      <c r="B96" s="9" t="str">
        <f>_xll.SNL.Clients.Office.Excel.Functions.SPG(A96, "IQ_SECTOR")</f>
        <v>Industrials</v>
      </c>
      <c r="C96" s="9" t="str">
        <f>_xll.SNL.Clients.Office.Excel.Functions.SPG(A96, "IQ_INDUSTRY_GROUP")</f>
        <v>Capital Goods</v>
      </c>
      <c r="D96" s="9" t="str">
        <f>_xll.SNL.Clients.Office.Excel.Functions.SPG(A96, "IQ_INDUSTRY")</f>
        <v>Machinery</v>
      </c>
      <c r="E96" s="9" t="str">
        <f>_xll.SNL.Clients.Office.Excel.Functions.SPG(A96, "IQ_PRIMARY_INDUSTRY")</f>
        <v>Industrial Machinery and Supplies and Components</v>
      </c>
      <c r="F96" s="9" t="str">
        <f>_xll.SNL.Clients.Office.Excel.Functions.SPG(A96, "NAICS_CODE", "Primary")</f>
        <v>333310 - Commercial and Service Industry Machinery Manufacturing</v>
      </c>
      <c r="G96" s="9" t="str">
        <f>_xll.SNL.Clients.Office.Excel.Functions.SPG(A96, "SP_TOPICTAG")</f>
        <v>Environmental Engineering; Industrial Automation; Sensors; Process Automation; ClimateTech</v>
      </c>
      <c r="H96" s="5">
        <f>_xll.SNL.Clients.Office.Excel.Functions.SPG(A96, "SP_PCT_SHARES_OWNED_ALL_INSTITUTIONS")</f>
        <v>73.569999999999993</v>
      </c>
      <c r="I96" s="9" t="str">
        <f>_xll.SNL.Clients.Office.Excel.Functions.SPG(A96, "RD_CREDIT_RATING_GLOBAL", "Issuer Credit Rating", "Local Currency LT|0")</f>
        <v/>
      </c>
      <c r="J96" s="9" t="str">
        <f>_xll.SNL.Clients.Office.Excel.Functions.SPG(A96, "RD_CWOL_GLOBAL", "Issuer Credit Rating", "Local Currency LT|0")</f>
        <v/>
      </c>
      <c r="K96" s="9" t="str">
        <f>_xll.SNL.Clients.Office.Excel.Functions.SPG(A96, "RD_RATING_ACTION_GLOBAL", "Issuer Credit Rating", "Local Currency LT|0")</f>
        <v/>
      </c>
      <c r="L96" s="10" t="str">
        <f>_xll.SNL.Clients.Office.Excel.Functions.SPG(A96, "RD_LAST_REVIEW_DATE_GLOBAL", "Issuer Credit Rating", "Local Currency LT")</f>
        <v/>
      </c>
      <c r="M96" s="10" t="str">
        <f>_xll.SNL.Clients.Office.Excel.Functions.SPG(A96, "RD_CREDIT_RATING_DATE_GLOBAL", "Issuer Credit Rating", "Local Currency LT|0")</f>
        <v/>
      </c>
      <c r="N96" s="10" t="str">
        <f>_xll.SNL.Clients.Office.Excel.Functions.SPG(A96, "RD_CREDIT_WATCH_OUTLOOK_DATE_GLOBAL", "Issuer Credit Rating", "Local Currency LT|0")</f>
        <v/>
      </c>
    </row>
    <row r="97" spans="1:14">
      <c r="A97" s="11" t="s">
        <v>1738</v>
      </c>
      <c r="B97" s="9" t="str">
        <f>_xll.SNL.Clients.Office.Excel.Functions.SPG(A97, "IQ_SECTOR")</f>
        <v>Information Technology</v>
      </c>
      <c r="C97" s="9" t="str">
        <f>_xll.SNL.Clients.Office.Excel.Functions.SPG(A97, "IQ_INDUSTRY_GROUP")</f>
        <v>Technology Hardware and Equipment</v>
      </c>
      <c r="D97" s="9" t="str">
        <f>_xll.SNL.Clients.Office.Excel.Functions.SPG(A97, "IQ_INDUSTRY")</f>
        <v>Electronic Equipment, Instruments and Components</v>
      </c>
      <c r="E97" s="9" t="str">
        <f>_xll.SNL.Clients.Office.Excel.Functions.SPG(A97, "IQ_PRIMARY_INDUSTRY")</f>
        <v>Electronic Equipment and Instruments</v>
      </c>
      <c r="F97" s="9" t="str">
        <f>_xll.SNL.Clients.Office.Excel.Functions.SPG(A97, "NAICS_CODE", "Primary")</f>
        <v>33451 - Navigational, Measuring, Electromedical, and Control Instruments Manufacturing</v>
      </c>
      <c r="G97" s="9" t="str">
        <f>_xll.SNL.Clients.Office.Excel.Functions.SPG(A97, "SP_TOPICTAG")</f>
        <v>Authentication; Data Protection; Process Automation; Security Management; Online Payments</v>
      </c>
      <c r="H97" s="5">
        <f>_xll.SNL.Clients.Office.Excel.Functions.SPG(A97, "SP_PCT_SHARES_OWNED_ALL_INSTITUTIONS")</f>
        <v>97.37</v>
      </c>
      <c r="I97" s="9" t="str">
        <f>_xll.SNL.Clients.Office.Excel.Functions.SPG(A97, "RD_CREDIT_RATING_GLOBAL", "Issuer Credit Rating", "Local Currency LT|0")</f>
        <v>BB+</v>
      </c>
      <c r="J97" s="9" t="str">
        <f>_xll.SNL.Clients.Office.Excel.Functions.SPG(A97, "RD_CWOL_GLOBAL", "Issuer Credit Rating", "Local Currency LT|0")</f>
        <v>Stable</v>
      </c>
      <c r="K97" s="9" t="str">
        <f>_xll.SNL.Clients.Office.Excel.Functions.SPG(A97, "RD_RATING_ACTION_GLOBAL", "Issuer Credit Rating", "Local Currency LT|0")</f>
        <v>Downgrade | CreditWatch/Outlook (03/31/2023)</v>
      </c>
      <c r="L97" s="10">
        <f>_xll.SNL.Clients.Office.Excel.Functions.SPG(A97, "RD_LAST_REVIEW_DATE_GLOBAL", "Issuer Credit Rating", "Local Currency LT")</f>
        <v>45560</v>
      </c>
      <c r="M97" s="10">
        <f>_xll.SNL.Clients.Office.Excel.Functions.SPG(A97, "RD_CREDIT_RATING_DATE_GLOBAL", "Issuer Credit Rating", "Local Currency LT|0")</f>
        <v>45016</v>
      </c>
      <c r="N97" s="10">
        <f>_xll.SNL.Clients.Office.Excel.Functions.SPG(A97, "RD_CREDIT_WATCH_OUTLOOK_DATE_GLOBAL", "Issuer Credit Rating", "Local Currency LT|0")</f>
        <v>45016</v>
      </c>
    </row>
    <row r="98" spans="1:14">
      <c r="A98" s="11" t="s">
        <v>1739</v>
      </c>
      <c r="B98" s="9" t="str">
        <f>_xll.SNL.Clients.Office.Excel.Functions.SPG(A98, "IQ_SECTOR")</f>
        <v>Consumer Discretionary</v>
      </c>
      <c r="C98" s="9" t="str">
        <f>_xll.SNL.Clients.Office.Excel.Functions.SPG(A98, "IQ_INDUSTRY_GROUP")</f>
        <v>Consumer Durables and Apparel</v>
      </c>
      <c r="D98" s="9" t="str">
        <f>_xll.SNL.Clients.Office.Excel.Functions.SPG(A98, "IQ_INDUSTRY")</f>
        <v>Textiles, Apparel and Luxury Goods</v>
      </c>
      <c r="E98" s="9" t="str">
        <f>_xll.SNL.Clients.Office.Excel.Functions.SPG(A98, "IQ_PRIMARY_INDUSTRY")</f>
        <v>Footwear</v>
      </c>
      <c r="F98" s="9" t="str">
        <f>_xll.SNL.Clients.Office.Excel.Functions.SPG(A98, "NAICS_CODE", "Primary")</f>
        <v>316210 - Footwear Manufacturing</v>
      </c>
      <c r="G98" s="9" t="str">
        <f>_xll.SNL.Clients.Office.Excel.Functions.SPG(A98, "SP_TOPICTAG")</f>
        <v>Lifestyle</v>
      </c>
      <c r="H98" s="5">
        <f>_xll.SNL.Clients.Office.Excel.Functions.SPG(A98, "SP_PCT_SHARES_OWNED_ALL_INSTITUTIONS")</f>
        <v>95.41</v>
      </c>
      <c r="I98" s="9" t="str">
        <f>_xll.SNL.Clients.Office.Excel.Functions.SPG(A98, "RD_CREDIT_RATING_GLOBAL", "Issuer Credit Rating", "Local Currency LT|0")</f>
        <v>BB</v>
      </c>
      <c r="J98" s="9" t="str">
        <f>_xll.SNL.Clients.Office.Excel.Functions.SPG(A98, "RD_CWOL_GLOBAL", "Issuer Credit Rating", "Local Currency LT|0")</f>
        <v>Stable</v>
      </c>
      <c r="K98" s="9" t="str">
        <f>_xll.SNL.Clients.Office.Excel.Functions.SPG(A98, "RD_RATING_ACTION_GLOBAL", "Issuer Credit Rating", "Local Currency LT|0")</f>
        <v>Upgrade | CreditWatch/Outlook (02/16/2024)</v>
      </c>
      <c r="L98" s="10">
        <f>_xll.SNL.Clients.Office.Excel.Functions.SPG(A98, "RD_LAST_REVIEW_DATE_GLOBAL", "Issuer Credit Rating", "Local Currency LT")</f>
        <v>45344</v>
      </c>
      <c r="M98" s="10">
        <f>_xll.SNL.Clients.Office.Excel.Functions.SPG(A98, "RD_CREDIT_RATING_DATE_GLOBAL", "Issuer Credit Rating", "Local Currency LT|0")</f>
        <v>45338</v>
      </c>
      <c r="N98" s="10">
        <f>_xll.SNL.Clients.Office.Excel.Functions.SPG(A98, "RD_CREDIT_WATCH_OUTLOOK_DATE_GLOBAL", "Issuer Credit Rating", "Local Currency LT|0")</f>
        <v>45338</v>
      </c>
    </row>
    <row r="99" spans="1:14">
      <c r="A99" s="11" t="s">
        <v>1740</v>
      </c>
      <c r="B99" s="9" t="str">
        <f>_xll.SNL.Clients.Office.Excel.Functions.SPG(A99, "IQ_SECTOR")</f>
        <v>Materials</v>
      </c>
      <c r="C99" s="9" t="str">
        <f>_xll.SNL.Clients.Office.Excel.Functions.SPG(A99, "IQ_INDUSTRY_GROUP")</f>
        <v>Materials</v>
      </c>
      <c r="D99" s="9" t="str">
        <f>_xll.SNL.Clients.Office.Excel.Functions.SPG(A99, "IQ_INDUSTRY")</f>
        <v>Containers and Packaging</v>
      </c>
      <c r="E99" s="9" t="str">
        <f>_xll.SNL.Clients.Office.Excel.Functions.SPG(A99, "IQ_PRIMARY_INDUSTRY")</f>
        <v>Metal, Glass and Plastic Containers</v>
      </c>
      <c r="F99" s="9" t="str">
        <f>_xll.SNL.Clients.Office.Excel.Functions.SPG(A99, "NAICS_CODE", "Primary")</f>
        <v>332439 - Other Metal Container Manufacturing</v>
      </c>
      <c r="G99" s="9" t="str">
        <f>_xll.SNL.Clients.Office.Excel.Functions.SPG(A99, "SP_TOPICTAG")</f>
        <v>Packaging Services</v>
      </c>
      <c r="H99" s="5">
        <f>_xll.SNL.Clients.Office.Excel.Functions.SPG(A99, "SP_PCT_SHARES_OWNED_ALL_INSTITUTIONS")</f>
        <v>103.22</v>
      </c>
      <c r="I99" s="9" t="str">
        <f>_xll.SNL.Clients.Office.Excel.Functions.SPG(A99, "RD_CREDIT_RATING_GLOBAL", "Issuer Credit Rating", "Local Currency LT|0")</f>
        <v>BB+</v>
      </c>
      <c r="J99" s="9" t="str">
        <f>_xll.SNL.Clients.Office.Excel.Functions.SPG(A99, "RD_CWOL_GLOBAL", "Issuer Credit Rating", "Local Currency LT|0")</f>
        <v>Stable</v>
      </c>
      <c r="K99" s="9" t="str">
        <f>_xll.SNL.Clients.Office.Excel.Functions.SPG(A99, "RD_RATING_ACTION_GLOBAL", "Issuer Credit Rating", "Local Currency LT|0")</f>
        <v>CreditWatch/Outlook (04/23/2021)</v>
      </c>
      <c r="L99" s="10">
        <f>_xll.SNL.Clients.Office.Excel.Functions.SPG(A99, "RD_LAST_REVIEW_DATE_GLOBAL", "Issuer Credit Rating", "Local Currency LT")</f>
        <v>45580</v>
      </c>
      <c r="M99" s="10">
        <f>_xll.SNL.Clients.Office.Excel.Functions.SPG(A99, "RD_CREDIT_RATING_DATE_GLOBAL", "Issuer Credit Rating", "Local Currency LT|0")</f>
        <v>43391</v>
      </c>
      <c r="N99" s="10">
        <f>_xll.SNL.Clients.Office.Excel.Functions.SPG(A99, "RD_CREDIT_WATCH_OUTLOOK_DATE_GLOBAL", "Issuer Credit Rating", "Local Currency LT|0")</f>
        <v>44309</v>
      </c>
    </row>
    <row r="100" spans="1:14">
      <c r="A100" s="11" t="s">
        <v>1741</v>
      </c>
      <c r="B100" s="9" t="str">
        <f>_xll.SNL.Clients.Office.Excel.Functions.SPG(A100, "IQ_SECTOR")</f>
        <v>Real Estate</v>
      </c>
      <c r="C100" s="9" t="str">
        <f>_xll.SNL.Clients.Office.Excel.Functions.SPG(A100, "IQ_INDUSTRY_GROUP")</f>
        <v>Equity Real Estate Investment Trusts (REITs)</v>
      </c>
      <c r="D100" s="9" t="str">
        <f>_xll.SNL.Clients.Office.Excel.Functions.SPG(A100, "IQ_INDUSTRY")</f>
        <v>Specialized REITs</v>
      </c>
      <c r="E100" s="9" t="str">
        <f>_xll.SNL.Clients.Office.Excel.Functions.SPG(A100, "IQ_PRIMARY_INDUSTRY")</f>
        <v>Self-Storage REITs</v>
      </c>
      <c r="F100" s="9" t="str">
        <f>_xll.SNL.Clients.Office.Excel.Functions.SPG(A100, "NAICS_CODE", "Primary")</f>
        <v>531110 - Lessors of Residential Buildings and Dwellings</v>
      </c>
      <c r="G100" s="9" t="str">
        <f>_xll.SNL.Clients.Office.Excel.Functions.SPG(A100, "SP_TOPICTAG")</f>
        <v/>
      </c>
      <c r="H100" s="5">
        <f>_xll.SNL.Clients.Office.Excel.Functions.SPG(A100, "SP_PCT_SHARES_OWNED_ALL_INSTITUTIONS")</f>
        <v>99.02</v>
      </c>
      <c r="I100" s="9" t="str">
        <f>_xll.SNL.Clients.Office.Excel.Functions.SPG(A100, "RD_CREDIT_RATING_GLOBAL", "Issuer Credit Rating", "Local Currency LT|0")</f>
        <v>BBB</v>
      </c>
      <c r="J100" s="9" t="str">
        <f>_xll.SNL.Clients.Office.Excel.Functions.SPG(A100, "RD_CWOL_GLOBAL", "Issuer Credit Rating", "Local Currency LT|0")</f>
        <v>Stable</v>
      </c>
      <c r="K100" s="9" t="str">
        <f>_xll.SNL.Clients.Office.Excel.Functions.SPG(A100, "RD_RATING_ACTION_GLOBAL", "Issuer Credit Rating", "Local Currency LT|0")</f>
        <v>Upgrade | CreditWatch/Outlook (10/31/2014)</v>
      </c>
      <c r="L100" s="10">
        <f>_xll.SNL.Clients.Office.Excel.Functions.SPG(A100, "RD_LAST_REVIEW_DATE_GLOBAL", "Issuer Credit Rating", "Local Currency LT")</f>
        <v>45573</v>
      </c>
      <c r="M100" s="10">
        <f>_xll.SNL.Clients.Office.Excel.Functions.SPG(A100, "RD_CREDIT_RATING_DATE_GLOBAL", "Issuer Credit Rating", "Local Currency LT|0")</f>
        <v>41943</v>
      </c>
      <c r="N100" s="10">
        <f>_xll.SNL.Clients.Office.Excel.Functions.SPG(A100, "RD_CREDIT_WATCH_OUTLOOK_DATE_GLOBAL", "Issuer Credit Rating", "Local Currency LT|0")</f>
        <v>41943</v>
      </c>
    </row>
    <row r="101" spans="1:14">
      <c r="A101" s="11" t="s">
        <v>1742</v>
      </c>
      <c r="B101" s="9" t="str">
        <f>_xll.SNL.Clients.Office.Excel.Functions.SPG(A101, "IQ_SECTOR")</f>
        <v>Financials</v>
      </c>
      <c r="C101" s="9" t="str">
        <f>_xll.SNL.Clients.Office.Excel.Functions.SPG(A101, "IQ_INDUSTRY_GROUP")</f>
        <v>Banks</v>
      </c>
      <c r="D101" s="9" t="str">
        <f>_xll.SNL.Clients.Office.Excel.Functions.SPG(A101, "IQ_INDUSTRY")</f>
        <v>Banks</v>
      </c>
      <c r="E101" s="9" t="str">
        <f>_xll.SNL.Clients.Office.Excel.Functions.SPG(A101, "IQ_PRIMARY_INDUSTRY")</f>
        <v>Regional Banks</v>
      </c>
      <c r="F101" s="9" t="str">
        <f>_xll.SNL.Clients.Office.Excel.Functions.SPG(A101, "NAICS_CODE", "Primary")</f>
        <v>522110 - Commercial Banking</v>
      </c>
      <c r="G101" s="9" t="str">
        <f>_xll.SNL.Clients.Office.Excel.Functions.SPG(A101, "SP_TOPICTAG")</f>
        <v>Consumer Lending; Digital Brokerage</v>
      </c>
      <c r="H101" s="5">
        <f>_xll.SNL.Clients.Office.Excel.Functions.SPG(A101, "SP_PCT_SHARES_OWNED_ALL_INSTITUTIONS")</f>
        <v>90.93</v>
      </c>
      <c r="I101" s="9" t="str">
        <f>_xll.SNL.Clients.Office.Excel.Functions.SPG(A101, "RD_CREDIT_RATING_GLOBAL", "Issuer Credit Rating", "Local Currency LT|0")</f>
        <v>A-</v>
      </c>
      <c r="J101" s="9" t="str">
        <f>_xll.SNL.Clients.Office.Excel.Functions.SPG(A101, "RD_CWOL_GLOBAL", "Issuer Credit Rating", "Local Currency LT|0")</f>
        <v>Stable</v>
      </c>
      <c r="K101" s="9" t="str">
        <f>_xll.SNL.Clients.Office.Excel.Functions.SPG(A101, "RD_RATING_ACTION_GLOBAL", "Issuer Credit Rating", "Local Currency LT|0")</f>
        <v>CreditWatch/Outlook (05/24/2021)</v>
      </c>
      <c r="L101" s="10">
        <f>_xll.SNL.Clients.Office.Excel.Functions.SPG(A101, "RD_LAST_REVIEW_DATE_GLOBAL", "Issuer Credit Rating", "Local Currency LT")</f>
        <v>45344</v>
      </c>
      <c r="M101" s="10">
        <f>_xll.SNL.Clients.Office.Excel.Functions.SPG(A101, "RD_CREDIT_RATING_DATE_GLOBAL", "Issuer Credit Rating", "Local Currency LT|0")</f>
        <v>42409</v>
      </c>
      <c r="N101" s="10">
        <f>_xll.SNL.Clients.Office.Excel.Functions.SPG(A101, "RD_CREDIT_WATCH_OUTLOOK_DATE_GLOBAL", "Issuer Credit Rating", "Local Currency LT|0")</f>
        <v>44340</v>
      </c>
    </row>
    <row r="102" spans="1:14">
      <c r="A102" s="11" t="s">
        <v>1743</v>
      </c>
      <c r="B102" s="9" t="str">
        <f>_xll.SNL.Clients.Office.Excel.Functions.SPG(A102, "IQ_SECTOR")</f>
        <v>Industrials</v>
      </c>
      <c r="C102" s="9" t="str">
        <f>_xll.SNL.Clients.Office.Excel.Functions.SPG(A102, "IQ_INDUSTRY_GROUP")</f>
        <v>Capital Goods</v>
      </c>
      <c r="D102" s="9" t="str">
        <f>_xll.SNL.Clients.Office.Excel.Functions.SPG(A102, "IQ_INDUSTRY")</f>
        <v>Aerospace and Defense</v>
      </c>
      <c r="E102" s="9" t="str">
        <f>_xll.SNL.Clients.Office.Excel.Functions.SPG(A102, "IQ_PRIMARY_INDUSTRY")</f>
        <v>Aerospace and Defense</v>
      </c>
      <c r="F102" s="9" t="str">
        <f>_xll.SNL.Clients.Office.Excel.Functions.SPG(A102, "NAICS_CODE", "Primary")</f>
        <v>33451 - Navigational, Measuring, Electromedical, and Control Instruments Manufacturing</v>
      </c>
      <c r="G102" s="9" t="str">
        <f>_xll.SNL.Clients.Office.Excel.Functions.SPG(A102, "SP_TOPICTAG")</f>
        <v>Data Integration; Industrial Automation; Sensors; Simulation; Network Security; Passenger Aircraft Manufacturing</v>
      </c>
      <c r="H102" s="5">
        <f>_xll.SNL.Clients.Office.Excel.Functions.SPG(A102, "SP_PCT_SHARES_OWNED_ALL_INSTITUTIONS")</f>
        <v>83.24</v>
      </c>
      <c r="I102" s="9" t="str">
        <f>_xll.SNL.Clients.Office.Excel.Functions.SPG(A102, "RD_CREDIT_RATING_GLOBAL", "Issuer Credit Rating", "Local Currency LT|0")</f>
        <v/>
      </c>
      <c r="J102" s="9" t="str">
        <f>_xll.SNL.Clients.Office.Excel.Functions.SPG(A102, "RD_CWOL_GLOBAL", "Issuer Credit Rating", "Local Currency LT|0")</f>
        <v/>
      </c>
      <c r="K102" s="9" t="str">
        <f>_xll.SNL.Clients.Office.Excel.Functions.SPG(A102, "RD_RATING_ACTION_GLOBAL", "Issuer Credit Rating", "Local Currency LT|0")</f>
        <v/>
      </c>
      <c r="L102" s="10" t="str">
        <f>_xll.SNL.Clients.Office.Excel.Functions.SPG(A102, "RD_LAST_REVIEW_DATE_GLOBAL", "Issuer Credit Rating", "Local Currency LT")</f>
        <v/>
      </c>
      <c r="M102" s="10" t="str">
        <f>_xll.SNL.Clients.Office.Excel.Functions.SPG(A102, "RD_CREDIT_RATING_DATE_GLOBAL", "Issuer Credit Rating", "Local Currency LT|0")</f>
        <v/>
      </c>
      <c r="N102" s="10" t="str">
        <f>_xll.SNL.Clients.Office.Excel.Functions.SPG(A102, "RD_CREDIT_WATCH_OUTLOOK_DATE_GLOBAL", "Issuer Credit Rating", "Local Currency LT|0")</f>
        <v/>
      </c>
    </row>
    <row r="103" spans="1:14">
      <c r="A103" s="11" t="s">
        <v>1744</v>
      </c>
      <c r="B103" s="9" t="str">
        <f>_xll.SNL.Clients.Office.Excel.Functions.SPG(A103, "IQ_SECTOR")</f>
        <v>Health Care</v>
      </c>
      <c r="C103" s="9" t="str">
        <f>_xll.SNL.Clients.Office.Excel.Functions.SPG(A103, "IQ_INDUSTRY_GROUP")</f>
        <v>Pharmaceuticals, Biotechnology and Life Sciences</v>
      </c>
      <c r="D103" s="9" t="str">
        <f>_xll.SNL.Clients.Office.Excel.Functions.SPG(A103, "IQ_INDUSTRY")</f>
        <v>Biotechnology</v>
      </c>
      <c r="E103" s="9" t="str">
        <f>_xll.SNL.Clients.Office.Excel.Functions.SPG(A103, "IQ_PRIMARY_INDUSTRY")</f>
        <v>Biotechnology</v>
      </c>
      <c r="F103" s="9" t="str">
        <f>_xll.SNL.Clients.Office.Excel.Functions.SPG(A103, "NAICS_CODE", "Primary")</f>
        <v>325414 - Biological Product (except Diagnostic) Manufacturing</v>
      </c>
      <c r="G103" s="9" t="str">
        <f>_xll.SNL.Clients.Office.Excel.Functions.SPG(A103, "SP_TOPICTAG")</f>
        <v>Neuroscience; Cardiovascular; Chronic Diseases; Neurology</v>
      </c>
      <c r="H103" s="5">
        <f>_xll.SNL.Clients.Office.Excel.Functions.SPG(A103, "SP_PCT_SHARES_OWNED_ALL_INSTITUTIONS")</f>
        <v>116.74</v>
      </c>
      <c r="I103" s="9" t="str">
        <f>_xll.SNL.Clients.Office.Excel.Functions.SPG(A103, "RD_CREDIT_RATING_GLOBAL", "Issuer Credit Rating", "Local Currency LT|0")</f>
        <v/>
      </c>
      <c r="J103" s="9" t="str">
        <f>_xll.SNL.Clients.Office.Excel.Functions.SPG(A103, "RD_CWOL_GLOBAL", "Issuer Credit Rating", "Local Currency LT|0")</f>
        <v/>
      </c>
      <c r="K103" s="9" t="str">
        <f>_xll.SNL.Clients.Office.Excel.Functions.SPG(A103, "RD_RATING_ACTION_GLOBAL", "Issuer Credit Rating", "Local Currency LT|0")</f>
        <v/>
      </c>
      <c r="L103" s="10" t="str">
        <f>_xll.SNL.Clients.Office.Excel.Functions.SPG(A103, "RD_LAST_REVIEW_DATE_GLOBAL", "Issuer Credit Rating", "Local Currency LT")</f>
        <v/>
      </c>
      <c r="M103" s="10" t="str">
        <f>_xll.SNL.Clients.Office.Excel.Functions.SPG(A103, "RD_CREDIT_RATING_DATE_GLOBAL", "Issuer Credit Rating", "Local Currency LT|0")</f>
        <v/>
      </c>
      <c r="N103" s="10" t="str">
        <f>_xll.SNL.Clients.Office.Excel.Functions.SPG(A103, "RD_CREDIT_WATCH_OUTLOOK_DATE_GLOBAL", "Issuer Credit Rating", "Local Currency LT|0")</f>
        <v/>
      </c>
    </row>
    <row r="104" spans="1:14">
      <c r="A104" s="11" t="s">
        <v>1745</v>
      </c>
      <c r="B104" s="9" t="str">
        <f>_xll.SNL.Clients.Office.Excel.Functions.SPG(A104, "IQ_SECTOR")</f>
        <v>Consumer Staples</v>
      </c>
      <c r="C104" s="9" t="str">
        <f>_xll.SNL.Clients.Office.Excel.Functions.SPG(A104, "IQ_INDUSTRY_GROUP")</f>
        <v>Food, Beverage and Tobacco</v>
      </c>
      <c r="D104" s="9" t="str">
        <f>_xll.SNL.Clients.Office.Excel.Functions.SPG(A104, "IQ_INDUSTRY")</f>
        <v>Food Products</v>
      </c>
      <c r="E104" s="9" t="str">
        <f>_xll.SNL.Clients.Office.Excel.Functions.SPG(A104, "IQ_PRIMARY_INDUSTRY")</f>
        <v>Agricultural Products and Services</v>
      </c>
      <c r="F104" s="9" t="str">
        <f>_xll.SNL.Clients.Office.Excel.Functions.SPG(A104, "NAICS_CODE", "Primary")</f>
        <v>311 - Food Manufacturing</v>
      </c>
      <c r="G104" s="9" t="str">
        <f>_xll.SNL.Clients.Office.Excel.Functions.SPG(A104, "SP_TOPICTAG")</f>
        <v>Animal Feed; Livestock; Disposal and Recycling; Biofuel; Nutraceutical; Alternative Protein; Sustainable Aviation Fuel (SAF); Bio-based and Renewable Materials</v>
      </c>
      <c r="H104" s="5">
        <f>_xll.SNL.Clients.Office.Excel.Functions.SPG(A104, "SP_PCT_SHARES_OWNED_ALL_INSTITUTIONS")</f>
        <v>101.49</v>
      </c>
      <c r="I104" s="9" t="str">
        <f>_xll.SNL.Clients.Office.Excel.Functions.SPG(A104, "RD_CREDIT_RATING_GLOBAL", "Issuer Credit Rating", "Local Currency LT|0")</f>
        <v>BB+</v>
      </c>
      <c r="J104" s="9" t="str">
        <f>_xll.SNL.Clients.Office.Excel.Functions.SPG(A104, "RD_CWOL_GLOBAL", "Issuer Credit Rating", "Local Currency LT|0")</f>
        <v>Stable</v>
      </c>
      <c r="K104" s="9" t="str">
        <f>_xll.SNL.Clients.Office.Excel.Functions.SPG(A104, "RD_RATING_ACTION_GLOBAL", "Issuer Credit Rating", "Local Currency LT|0")</f>
        <v>CreditWatch/Outlook (10/24/2016)</v>
      </c>
      <c r="L104" s="10">
        <f>_xll.SNL.Clients.Office.Excel.Functions.SPG(A104, "RD_LAST_REVIEW_DATE_GLOBAL", "Issuer Credit Rating", "Local Currency LT")</f>
        <v>45586</v>
      </c>
      <c r="M104" s="10">
        <f>_xll.SNL.Clients.Office.Excel.Functions.SPG(A104, "RD_CREDIT_RATING_DATE_GLOBAL", "Issuer Credit Rating", "Local Currency LT|0")</f>
        <v>40997</v>
      </c>
      <c r="N104" s="10">
        <f>_xll.SNL.Clients.Office.Excel.Functions.SPG(A104, "RD_CREDIT_WATCH_OUTLOOK_DATE_GLOBAL", "Issuer Credit Rating", "Local Currency LT|0")</f>
        <v>42667</v>
      </c>
    </row>
    <row r="105" spans="1:14">
      <c r="A105" s="11" t="s">
        <v>1746</v>
      </c>
      <c r="B105" s="9" t="str">
        <f>_xll.SNL.Clients.Office.Excel.Functions.SPG(A105, "IQ_SECTOR")</f>
        <v>Health Care</v>
      </c>
      <c r="C105" s="9" t="str">
        <f>_xll.SNL.Clients.Office.Excel.Functions.SPG(A105, "IQ_INDUSTRY_GROUP")</f>
        <v>Health Care Equipment and Services</v>
      </c>
      <c r="D105" s="9" t="str">
        <f>_xll.SNL.Clients.Office.Excel.Functions.SPG(A105, "IQ_INDUSTRY")</f>
        <v>Health Care Equipment and Supplies</v>
      </c>
      <c r="E105" s="9" t="str">
        <f>_xll.SNL.Clients.Office.Excel.Functions.SPG(A105, "IQ_PRIMARY_INDUSTRY")</f>
        <v>Health Care Supplies</v>
      </c>
      <c r="F105" s="9" t="str">
        <f>_xll.SNL.Clients.Office.Excel.Functions.SPG(A105, "NAICS_CODE", "Primary")</f>
        <v>339114 - Dental Equipment and Supplies Manufacturing</v>
      </c>
      <c r="G105" s="9" t="str">
        <f>_xll.SNL.Clients.Office.Excel.Functions.SPG(A105, "SP_TOPICTAG")</f>
        <v>Dentistry; Orthopaedics</v>
      </c>
      <c r="H105" s="5">
        <f>_xll.SNL.Clients.Office.Excel.Functions.SPG(A105, "SP_PCT_SHARES_OWNED_ALL_INSTITUTIONS")</f>
        <v>109.24</v>
      </c>
      <c r="I105" s="9" t="str">
        <f>_xll.SNL.Clients.Office.Excel.Functions.SPG(A105, "RD_CREDIT_RATING_GLOBAL", "Issuer Credit Rating", "Local Currency LT|0")</f>
        <v>BBB-</v>
      </c>
      <c r="J105" s="9" t="str">
        <f>_xll.SNL.Clients.Office.Excel.Functions.SPG(A105, "RD_CWOL_GLOBAL", "Issuer Credit Rating", "Local Currency LT|0")</f>
        <v>Stable</v>
      </c>
      <c r="K105" s="9" t="str">
        <f>_xll.SNL.Clients.Office.Excel.Functions.SPG(A105, "RD_RATING_ACTION_GLOBAL", "Issuer Credit Rating", "Local Currency LT|0")</f>
        <v>Downgrade | CreditWatch/Outlook (05/14/2024)</v>
      </c>
      <c r="L105" s="10">
        <f>_xll.SNL.Clients.Office.Excel.Functions.SPG(A105, "RD_LAST_REVIEW_DATE_GLOBAL", "Issuer Credit Rating", "Local Currency LT")</f>
        <v>45428</v>
      </c>
      <c r="M105" s="10">
        <f>_xll.SNL.Clients.Office.Excel.Functions.SPG(A105, "RD_CREDIT_RATING_DATE_GLOBAL", "Issuer Credit Rating", "Local Currency LT|0")</f>
        <v>45426</v>
      </c>
      <c r="N105" s="10">
        <f>_xll.SNL.Clients.Office.Excel.Functions.SPG(A105, "RD_CREDIT_WATCH_OUTLOOK_DATE_GLOBAL", "Issuer Credit Rating", "Local Currency LT|0")</f>
        <v>45426</v>
      </c>
    </row>
    <row r="106" spans="1:14">
      <c r="A106" s="11" t="s">
        <v>1747</v>
      </c>
      <c r="B106" s="9" t="str">
        <f>_xll.SNL.Clients.Office.Excel.Functions.SPG(A106, "IQ_SECTOR")</f>
        <v>Consumer Discretionary</v>
      </c>
      <c r="C106" s="9" t="str">
        <f>_xll.SNL.Clients.Office.Excel.Functions.SPG(A106, "IQ_INDUSTRY_GROUP")</f>
        <v>Consumer Discretionary Distribution and Retail</v>
      </c>
      <c r="D106" s="9" t="str">
        <f>_xll.SNL.Clients.Office.Excel.Functions.SPG(A106, "IQ_INDUSTRY")</f>
        <v>Specialty Retail</v>
      </c>
      <c r="E106" s="9" t="str">
        <f>_xll.SNL.Clients.Office.Excel.Functions.SPG(A106, "IQ_PRIMARY_INDUSTRY")</f>
        <v>Other Specialty Retail</v>
      </c>
      <c r="F106" s="9" t="str">
        <f>_xll.SNL.Clients.Office.Excel.Functions.SPG(A106, "NAICS_CODE", "Primary")</f>
        <v>459110 - Sporting Goods Retailers</v>
      </c>
      <c r="G106" s="9" t="str">
        <f>_xll.SNL.Clients.Office.Excel.Functions.SPG(A106, "SP_TOPICTAG")</f>
        <v>Lifestyle; Video Streaming; Amateur Sports</v>
      </c>
      <c r="H106" s="5">
        <f>_xll.SNL.Clients.Office.Excel.Functions.SPG(A106, "SP_PCT_SHARES_OWNED_ALL_INSTITUTIONS")</f>
        <v>65.63</v>
      </c>
      <c r="I106" s="9" t="str">
        <f>_xll.SNL.Clients.Office.Excel.Functions.SPG(A106, "RD_CREDIT_RATING_GLOBAL", "Issuer Credit Rating", "Local Currency LT|0")</f>
        <v>BBB</v>
      </c>
      <c r="J106" s="9" t="str">
        <f>_xll.SNL.Clients.Office.Excel.Functions.SPG(A106, "RD_CWOL_GLOBAL", "Issuer Credit Rating", "Local Currency LT|0")</f>
        <v>Positive</v>
      </c>
      <c r="K106" s="9" t="str">
        <f>_xll.SNL.Clients.Office.Excel.Functions.SPG(A106, "RD_RATING_ACTION_GLOBAL", "Issuer Credit Rating", "Local Currency LT|0")</f>
        <v>CreditWatch/Outlook (09/09/2024)</v>
      </c>
      <c r="L106" s="10">
        <f>_xll.SNL.Clients.Office.Excel.Functions.SPG(A106, "RD_LAST_REVIEW_DATE_GLOBAL", "Issuer Credit Rating", "Local Currency LT")</f>
        <v>45673</v>
      </c>
      <c r="M106" s="10">
        <f>_xll.SNL.Clients.Office.Excel.Functions.SPG(A106, "RD_CREDIT_RATING_DATE_GLOBAL", "Issuer Credit Rating", "Local Currency LT|0")</f>
        <v>44571</v>
      </c>
      <c r="N106" s="10">
        <f>_xll.SNL.Clients.Office.Excel.Functions.SPG(A106, "RD_CREDIT_WATCH_OUTLOOK_DATE_GLOBAL", "Issuer Credit Rating", "Local Currency LT|0")</f>
        <v>45544</v>
      </c>
    </row>
    <row r="107" spans="1:14">
      <c r="A107" s="11" t="s">
        <v>1748</v>
      </c>
      <c r="B107" s="9" t="str">
        <f>_xll.SNL.Clients.Office.Excel.Functions.SPG(A107, "IQ_SECTOR")</f>
        <v>Information Technology</v>
      </c>
      <c r="C107" s="9" t="str">
        <f>_xll.SNL.Clients.Office.Excel.Functions.SPG(A107, "IQ_INDUSTRY_GROUP")</f>
        <v>Software and Services</v>
      </c>
      <c r="D107" s="9" t="str">
        <f>_xll.SNL.Clients.Office.Excel.Functions.SPG(A107, "IQ_INDUSTRY")</f>
        <v>Software</v>
      </c>
      <c r="E107" s="9" t="str">
        <f>_xll.SNL.Clients.Office.Excel.Functions.SPG(A107, "IQ_PRIMARY_INDUSTRY")</f>
        <v>Application Software</v>
      </c>
      <c r="F107" s="9" t="str">
        <f>_xll.SNL.Clients.Office.Excel.Functions.SPG(A107, "NAICS_CODE", "Primary")</f>
        <v>513210 - Software Publishers</v>
      </c>
      <c r="G107" s="9" t="str">
        <f>_xll.SNL.Clients.Office.Excel.Functions.SPG(A107, "SP_TOPICTAG")</f>
        <v>Software Development; Salesforce Automation; Customer Relationship Management; Authentication; Contract Management Software; Process Automation; Artificial Intelligence</v>
      </c>
      <c r="H107" s="5">
        <f>_xll.SNL.Clients.Office.Excel.Functions.SPG(A107, "SP_PCT_SHARES_OWNED_ALL_INSTITUTIONS")</f>
        <v>88.56</v>
      </c>
      <c r="I107" s="9" t="str">
        <f>_xll.SNL.Clients.Office.Excel.Functions.SPG(A107, "RD_CREDIT_RATING_GLOBAL", "Issuer Credit Rating", "Local Currency LT|0")</f>
        <v/>
      </c>
      <c r="J107" s="9" t="str">
        <f>_xll.SNL.Clients.Office.Excel.Functions.SPG(A107, "RD_CWOL_GLOBAL", "Issuer Credit Rating", "Local Currency LT|0")</f>
        <v/>
      </c>
      <c r="K107" s="9" t="str">
        <f>_xll.SNL.Clients.Office.Excel.Functions.SPG(A107, "RD_RATING_ACTION_GLOBAL", "Issuer Credit Rating", "Local Currency LT|0")</f>
        <v/>
      </c>
      <c r="L107" s="10" t="str">
        <f>_xll.SNL.Clients.Office.Excel.Functions.SPG(A107, "RD_LAST_REVIEW_DATE_GLOBAL", "Issuer Credit Rating", "Local Currency LT")</f>
        <v/>
      </c>
      <c r="M107" s="10" t="str">
        <f>_xll.SNL.Clients.Office.Excel.Functions.SPG(A107, "RD_CREDIT_RATING_DATE_GLOBAL", "Issuer Credit Rating", "Local Currency LT|0")</f>
        <v/>
      </c>
      <c r="N107" s="10" t="str">
        <f>_xll.SNL.Clients.Office.Excel.Functions.SPG(A107, "RD_CREDIT_WATCH_OUTLOOK_DATE_GLOBAL", "Issuer Credit Rating", "Local Currency LT|0")</f>
        <v/>
      </c>
    </row>
    <row r="108" spans="1:14">
      <c r="A108" s="11" t="s">
        <v>1749</v>
      </c>
      <c r="B108" s="9" t="str">
        <f>_xll.SNL.Clients.Office.Excel.Functions.SPG(A108, "IQ_SECTOR")</f>
        <v>Information Technology</v>
      </c>
      <c r="C108" s="9" t="str">
        <f>_xll.SNL.Clients.Office.Excel.Functions.SPG(A108, "IQ_INDUSTRY_GROUP")</f>
        <v>Software and Services</v>
      </c>
      <c r="D108" s="9" t="str">
        <f>_xll.SNL.Clients.Office.Excel.Functions.SPG(A108, "IQ_INDUSTRY")</f>
        <v>Software</v>
      </c>
      <c r="E108" s="9" t="str">
        <f>_xll.SNL.Clients.Office.Excel.Functions.SPG(A108, "IQ_PRIMARY_INDUSTRY")</f>
        <v>Systems Software</v>
      </c>
      <c r="F108" s="9" t="str">
        <f>_xll.SNL.Clients.Office.Excel.Functions.SPG(A108, "NAICS_CODE", "Primary")</f>
        <v>513210 - Software Publishers</v>
      </c>
      <c r="G108" s="9" t="str">
        <f>_xll.SNL.Clients.Office.Excel.Functions.SPG(A108, "SP_TOPICTAG")</f>
        <v>Software Development; Computer Vision; Video Streaming; 3D Printing; Content Creation; Artificial Intelligence; Video Games</v>
      </c>
      <c r="H108" s="5">
        <f>_xll.SNL.Clients.Office.Excel.Functions.SPG(A108, "SP_PCT_SHARES_OWNED_ALL_INSTITUTIONS")</f>
        <v>57.87</v>
      </c>
      <c r="I108" s="9" t="str">
        <f>_xll.SNL.Clients.Office.Excel.Functions.SPG(A108, "RD_CREDIT_RATING_GLOBAL", "Issuer Credit Rating", "Local Currency LT|0")</f>
        <v/>
      </c>
      <c r="J108" s="9" t="str">
        <f>_xll.SNL.Clients.Office.Excel.Functions.SPG(A108, "RD_CWOL_GLOBAL", "Issuer Credit Rating", "Local Currency LT|0")</f>
        <v/>
      </c>
      <c r="K108" s="9" t="str">
        <f>_xll.SNL.Clients.Office.Excel.Functions.SPG(A108, "RD_RATING_ACTION_GLOBAL", "Issuer Credit Rating", "Local Currency LT|0")</f>
        <v/>
      </c>
      <c r="L108" s="10" t="str">
        <f>_xll.SNL.Clients.Office.Excel.Functions.SPG(A108, "RD_LAST_REVIEW_DATE_GLOBAL", "Issuer Credit Rating", "Local Currency LT")</f>
        <v/>
      </c>
      <c r="M108" s="10" t="str">
        <f>_xll.SNL.Clients.Office.Excel.Functions.SPG(A108, "RD_CREDIT_RATING_DATE_GLOBAL", "Issuer Credit Rating", "Local Currency LT|0")</f>
        <v/>
      </c>
      <c r="N108" s="10" t="str">
        <f>_xll.SNL.Clients.Office.Excel.Functions.SPG(A108, "RD_CREDIT_WATCH_OUTLOOK_DATE_GLOBAL", "Issuer Credit Rating", "Local Currency LT|0")</f>
        <v/>
      </c>
    </row>
    <row r="109" spans="1:14">
      <c r="A109" s="11" t="s">
        <v>1750</v>
      </c>
      <c r="B109" s="9" t="str">
        <f>_xll.SNL.Clients.Office.Excel.Functions.SPG(A109, "IQ_SECTOR")</f>
        <v>Industrials</v>
      </c>
      <c r="C109" s="9" t="str">
        <f>_xll.SNL.Clients.Office.Excel.Functions.SPG(A109, "IQ_INDUSTRY_GROUP")</f>
        <v>Capital Goods</v>
      </c>
      <c r="D109" s="9" t="str">
        <f>_xll.SNL.Clients.Office.Excel.Functions.SPG(A109, "IQ_INDUSTRY")</f>
        <v>Machinery</v>
      </c>
      <c r="E109" s="9" t="str">
        <f>_xll.SNL.Clients.Office.Excel.Functions.SPG(A109, "IQ_PRIMARY_INDUSTRY")</f>
        <v>Industrial Machinery and Supplies and Components</v>
      </c>
      <c r="F109" s="9" t="str">
        <f>_xll.SNL.Clients.Office.Excel.Functions.SPG(A109, "NAICS_CODE", "Primary")</f>
        <v>333998 - All Other Miscellaneous General Purpose Machinery Manufacturing</v>
      </c>
      <c r="G109" s="9" t="str">
        <f>_xll.SNL.Clients.Office.Excel.Functions.SPG(A109, "SP_TOPICTAG")</f>
        <v>Aquaculture; Energy Storage; Environmental Engineering; Hydroponics; Sensors; Pollution Control</v>
      </c>
      <c r="H109" s="5">
        <f>_xll.SNL.Clients.Office.Excel.Functions.SPG(A109, "SP_PCT_SHARES_OWNED_ALL_INSTITUTIONS")</f>
        <v>86.9</v>
      </c>
      <c r="I109" s="9" t="str">
        <f>_xll.SNL.Clients.Office.Excel.Functions.SPG(A109, "RD_CREDIT_RATING_GLOBAL", "Issuer Credit Rating", "Local Currency LT|0")</f>
        <v/>
      </c>
      <c r="J109" s="9" t="str">
        <f>_xll.SNL.Clients.Office.Excel.Functions.SPG(A109, "RD_CWOL_GLOBAL", "Issuer Credit Rating", "Local Currency LT|0")</f>
        <v/>
      </c>
      <c r="K109" s="9" t="str">
        <f>_xll.SNL.Clients.Office.Excel.Functions.SPG(A109, "RD_RATING_ACTION_GLOBAL", "Issuer Credit Rating", "Local Currency LT|0")</f>
        <v/>
      </c>
      <c r="L109" s="10" t="str">
        <f>_xll.SNL.Clients.Office.Excel.Functions.SPG(A109, "RD_LAST_REVIEW_DATE_GLOBAL", "Issuer Credit Rating", "Local Currency LT")</f>
        <v/>
      </c>
      <c r="M109" s="10" t="str">
        <f>_xll.SNL.Clients.Office.Excel.Functions.SPG(A109, "RD_CREDIT_RATING_DATE_GLOBAL", "Issuer Credit Rating", "Local Currency LT|0")</f>
        <v/>
      </c>
      <c r="N109" s="10" t="str">
        <f>_xll.SNL.Clients.Office.Excel.Functions.SPG(A109, "RD_CREDIT_WATCH_OUTLOOK_DATE_GLOBAL", "Issuer Credit Rating", "Local Currency LT|0")</f>
        <v/>
      </c>
    </row>
    <row r="110" spans="1:14">
      <c r="A110" s="11" t="s">
        <v>1751</v>
      </c>
      <c r="B110" s="9" t="str">
        <f>_xll.SNL.Clients.Office.Excel.Functions.SPG(A110, "IQ_SECTOR")</f>
        <v>Health Care</v>
      </c>
      <c r="C110" s="9" t="str">
        <f>_xll.SNL.Clients.Office.Excel.Functions.SPG(A110, "IQ_INDUSTRY_GROUP")</f>
        <v>Health Care Equipment and Services</v>
      </c>
      <c r="D110" s="9" t="str">
        <f>_xll.SNL.Clients.Office.Excel.Functions.SPG(A110, "IQ_INDUSTRY")</f>
        <v>Health Care Technology</v>
      </c>
      <c r="E110" s="9" t="str">
        <f>_xll.SNL.Clients.Office.Excel.Functions.SPG(A110, "IQ_PRIMARY_INDUSTRY")</f>
        <v>Health Care Technology</v>
      </c>
      <c r="F110" s="9" t="str">
        <f>_xll.SNL.Clients.Office.Excel.Functions.SPG(A110, "NAICS_CODE", "Primary")</f>
        <v>513210 - Software Publishers</v>
      </c>
      <c r="G110" s="9" t="str">
        <f>_xll.SNL.Clients.Office.Excel.Functions.SPG(A110, "SP_TOPICTAG")</f>
        <v>MHealth; E-learning; Team Collaboration; Digital Wellness</v>
      </c>
      <c r="H110" s="5">
        <f>_xll.SNL.Clients.Office.Excel.Functions.SPG(A110, "SP_PCT_SHARES_OWNED_ALL_INSTITUTIONS")</f>
        <v>64.540000000000006</v>
      </c>
      <c r="I110" s="9" t="str">
        <f>_xll.SNL.Clients.Office.Excel.Functions.SPG(A110, "RD_CREDIT_RATING_GLOBAL", "Issuer Credit Rating", "Local Currency LT|0")</f>
        <v/>
      </c>
      <c r="J110" s="9" t="str">
        <f>_xll.SNL.Clients.Office.Excel.Functions.SPG(A110, "RD_CWOL_GLOBAL", "Issuer Credit Rating", "Local Currency LT|0")</f>
        <v/>
      </c>
      <c r="K110" s="9" t="str">
        <f>_xll.SNL.Clients.Office.Excel.Functions.SPG(A110, "RD_RATING_ACTION_GLOBAL", "Issuer Credit Rating", "Local Currency LT|0")</f>
        <v/>
      </c>
      <c r="L110" s="10" t="str">
        <f>_xll.SNL.Clients.Office.Excel.Functions.SPG(A110, "RD_LAST_REVIEW_DATE_GLOBAL", "Issuer Credit Rating", "Local Currency LT")</f>
        <v/>
      </c>
      <c r="M110" s="10" t="str">
        <f>_xll.SNL.Clients.Office.Excel.Functions.SPG(A110, "RD_CREDIT_RATING_DATE_GLOBAL", "Issuer Credit Rating", "Local Currency LT|0")</f>
        <v/>
      </c>
      <c r="N110" s="10" t="str">
        <f>_xll.SNL.Clients.Office.Excel.Functions.SPG(A110, "RD_CREDIT_WATCH_OUTLOOK_DATE_GLOBAL", "Issuer Credit Rating", "Local Currency LT|0")</f>
        <v/>
      </c>
    </row>
    <row r="111" spans="1:14">
      <c r="A111" s="11" t="s">
        <v>1752</v>
      </c>
      <c r="B111" s="9" t="str">
        <f>_xll.SNL.Clients.Office.Excel.Functions.SPG(A111, "IQ_SECTOR")</f>
        <v>Information Technology</v>
      </c>
      <c r="C111" s="9" t="str">
        <f>_xll.SNL.Clients.Office.Excel.Functions.SPG(A111, "IQ_INDUSTRY_GROUP")</f>
        <v>Software and Services</v>
      </c>
      <c r="D111" s="9" t="str">
        <f>_xll.SNL.Clients.Office.Excel.Functions.SPG(A111, "IQ_INDUSTRY")</f>
        <v>Software</v>
      </c>
      <c r="E111" s="9" t="str">
        <f>_xll.SNL.Clients.Office.Excel.Functions.SPG(A111, "IQ_PRIMARY_INDUSTRY")</f>
        <v>Application Software</v>
      </c>
      <c r="F111" s="9" t="str">
        <f>_xll.SNL.Clients.Office.Excel.Functions.SPG(A111, "NAICS_CODE", "Primary")</f>
        <v>51321 - Software Publishers</v>
      </c>
      <c r="G111" s="9" t="str">
        <f>_xll.SNL.Clients.Office.Excel.Functions.SPG(A111, "SP_TOPICTAG")</f>
        <v>Software Development; File Sharing; Data Protection; Cloud Storage; Team Collaboration</v>
      </c>
      <c r="H111" s="5">
        <f>_xll.SNL.Clients.Office.Excel.Functions.SPG(A111, "SP_PCT_SHARES_OWNED_ALL_INSTITUTIONS")</f>
        <v>78.23</v>
      </c>
      <c r="I111" s="9" t="str">
        <f>_xll.SNL.Clients.Office.Excel.Functions.SPG(A111, "RD_CREDIT_RATING_GLOBAL", "Issuer Credit Rating", "Local Currency LT|0")</f>
        <v/>
      </c>
      <c r="J111" s="9" t="str">
        <f>_xll.SNL.Clients.Office.Excel.Functions.SPG(A111, "RD_CWOL_GLOBAL", "Issuer Credit Rating", "Local Currency LT|0")</f>
        <v/>
      </c>
      <c r="K111" s="9" t="str">
        <f>_xll.SNL.Clients.Office.Excel.Functions.SPG(A111, "RD_RATING_ACTION_GLOBAL", "Issuer Credit Rating", "Local Currency LT|0")</f>
        <v/>
      </c>
      <c r="L111" s="10" t="str">
        <f>_xll.SNL.Clients.Office.Excel.Functions.SPG(A111, "RD_LAST_REVIEW_DATE_GLOBAL", "Issuer Credit Rating", "Local Currency LT")</f>
        <v/>
      </c>
      <c r="M111" s="10" t="str">
        <f>_xll.SNL.Clients.Office.Excel.Functions.SPG(A111, "RD_CREDIT_RATING_DATE_GLOBAL", "Issuer Credit Rating", "Local Currency LT|0")</f>
        <v/>
      </c>
      <c r="N111" s="10" t="str">
        <f>_xll.SNL.Clients.Office.Excel.Functions.SPG(A111, "RD_CREDIT_WATCH_OUTLOOK_DATE_GLOBAL", "Issuer Credit Rating", "Local Currency LT|0")</f>
        <v/>
      </c>
    </row>
    <row r="112" spans="1:14">
      <c r="A112" s="11" t="s">
        <v>1753</v>
      </c>
      <c r="B112" s="9" t="str">
        <f>_xll.SNL.Clients.Office.Excel.Functions.SPG(A112, "IQ_SECTOR")</f>
        <v>Energy</v>
      </c>
      <c r="C112" s="9" t="str">
        <f>_xll.SNL.Clients.Office.Excel.Functions.SPG(A112, "IQ_INDUSTRY_GROUP")</f>
        <v>Energy</v>
      </c>
      <c r="D112" s="9" t="str">
        <f>_xll.SNL.Clients.Office.Excel.Functions.SPG(A112, "IQ_INDUSTRY")</f>
        <v>Oil, Gas and Consumable Fuels</v>
      </c>
      <c r="E112" s="9" t="str">
        <f>_xll.SNL.Clients.Office.Excel.Functions.SPG(A112, "IQ_PRIMARY_INDUSTRY")</f>
        <v>Oil and Gas Storage and Transportation</v>
      </c>
      <c r="F112" s="9" t="str">
        <f>_xll.SNL.Clients.Office.Excel.Functions.SPG(A112, "NAICS_CODE", "Primary")</f>
        <v>486210 - Pipeline Transportation of Natural Gas</v>
      </c>
      <c r="G112" s="9" t="str">
        <f>_xll.SNL.Clients.Office.Excel.Functions.SPG(A112, "SP_TOPICTAG")</f>
        <v>Freight Service; Marine Transportation</v>
      </c>
      <c r="H112" s="5">
        <f>_xll.SNL.Clients.Office.Excel.Functions.SPG(A112, "SP_PCT_SHARES_OWNED_ALL_INSTITUTIONS")</f>
        <v>80.62</v>
      </c>
      <c r="I112" s="9" t="str">
        <f>_xll.SNL.Clients.Office.Excel.Functions.SPG(A112, "RD_CREDIT_RATING_GLOBAL", "Issuer Credit Rating", "Local Currency LT|0")</f>
        <v>BB+</v>
      </c>
      <c r="J112" s="9" t="str">
        <f>_xll.SNL.Clients.Office.Excel.Functions.SPG(A112, "RD_CWOL_GLOBAL", "Issuer Credit Rating", "Local Currency LT|0")</f>
        <v>Positive</v>
      </c>
      <c r="K112" s="9" t="str">
        <f>_xll.SNL.Clients.Office.Excel.Functions.SPG(A112, "RD_RATING_ACTION_GLOBAL", "Issuer Credit Rating", "Local Currency LT|0")</f>
        <v>CreditWatch/Outlook (11/21/2024)</v>
      </c>
      <c r="L112" s="10">
        <f>_xll.SNL.Clients.Office.Excel.Functions.SPG(A112, "RD_LAST_REVIEW_DATE_GLOBAL", "Issuer Credit Rating", "Local Currency LT")</f>
        <v>45617</v>
      </c>
      <c r="M112" s="10">
        <f>_xll.SNL.Clients.Office.Excel.Functions.SPG(A112, "RD_CREDIT_RATING_DATE_GLOBAL", "Issuer Credit Rating", "Local Currency LT|0")</f>
        <v>44333</v>
      </c>
      <c r="N112" s="10">
        <f>_xll.SNL.Clients.Office.Excel.Functions.SPG(A112, "RD_CREDIT_WATCH_OUTLOOK_DATE_GLOBAL", "Issuer Credit Rating", "Local Currency LT|0")</f>
        <v>45617</v>
      </c>
    </row>
    <row r="113" spans="1:14">
      <c r="A113" s="11" t="s">
        <v>1754</v>
      </c>
      <c r="B113" s="9" t="str">
        <f>_xll.SNL.Clients.Office.Excel.Functions.SPG(A113, "IQ_SECTOR")</f>
        <v>Consumer Discretionary</v>
      </c>
      <c r="C113" s="9" t="str">
        <f>_xll.SNL.Clients.Office.Excel.Functions.SPG(A113, "IQ_INDUSTRY_GROUP")</f>
        <v>Consumer Services</v>
      </c>
      <c r="D113" s="9" t="str">
        <f>_xll.SNL.Clients.Office.Excel.Functions.SPG(A113, "IQ_INDUSTRY")</f>
        <v>Diversified Consumer Services</v>
      </c>
      <c r="E113" s="9" t="str">
        <f>_xll.SNL.Clients.Office.Excel.Functions.SPG(A113, "IQ_PRIMARY_INDUSTRY")</f>
        <v>Education Services</v>
      </c>
      <c r="F113" s="9" t="str">
        <f>_xll.SNL.Clients.Office.Excel.Functions.SPG(A113, "NAICS_CODE", "Primary")</f>
        <v>611 - Educational Services</v>
      </c>
      <c r="G113" s="9" t="str">
        <f>_xll.SNL.Clients.Office.Excel.Functions.SPG(A113, "SP_TOPICTAG")</f>
        <v>Language Learning; Natural Language Processing; E-learning; Text Analytics; Mobile Development Tools</v>
      </c>
      <c r="H113" s="5">
        <f>_xll.SNL.Clients.Office.Excel.Functions.SPG(A113, "SP_PCT_SHARES_OWNED_ALL_INSTITUTIONS")</f>
        <v>78.819999999999993</v>
      </c>
      <c r="I113" s="9" t="str">
        <f>_xll.SNL.Clients.Office.Excel.Functions.SPG(A113, "RD_CREDIT_RATING_GLOBAL", "Issuer Credit Rating", "Local Currency LT|0")</f>
        <v/>
      </c>
      <c r="J113" s="9" t="str">
        <f>_xll.SNL.Clients.Office.Excel.Functions.SPG(A113, "RD_CWOL_GLOBAL", "Issuer Credit Rating", "Local Currency LT|0")</f>
        <v/>
      </c>
      <c r="K113" s="9" t="str">
        <f>_xll.SNL.Clients.Office.Excel.Functions.SPG(A113, "RD_RATING_ACTION_GLOBAL", "Issuer Credit Rating", "Local Currency LT|0")</f>
        <v/>
      </c>
      <c r="L113" s="10" t="str">
        <f>_xll.SNL.Clients.Office.Excel.Functions.SPG(A113, "RD_LAST_REVIEW_DATE_GLOBAL", "Issuer Credit Rating", "Local Currency LT")</f>
        <v/>
      </c>
      <c r="M113" s="10" t="str">
        <f>_xll.SNL.Clients.Office.Excel.Functions.SPG(A113, "RD_CREDIT_RATING_DATE_GLOBAL", "Issuer Credit Rating", "Local Currency LT|0")</f>
        <v/>
      </c>
      <c r="N113" s="10" t="str">
        <f>_xll.SNL.Clients.Office.Excel.Functions.SPG(A113, "RD_CREDIT_WATCH_OUTLOOK_DATE_GLOBAL", "Issuer Credit Rating", "Local Currency LT|0")</f>
        <v/>
      </c>
    </row>
    <row r="114" spans="1:14">
      <c r="A114" s="11" t="s">
        <v>1755</v>
      </c>
      <c r="B114" s="9" t="str">
        <f>_xll.SNL.Clients.Office.Excel.Functions.SPG(A114, "IQ_SECTOR")</f>
        <v>Information Technology</v>
      </c>
      <c r="C114" s="9" t="str">
        <f>_xll.SNL.Clients.Office.Excel.Functions.SPG(A114, "IQ_INDUSTRY_GROUP")</f>
        <v>Software and Services</v>
      </c>
      <c r="D114" s="9" t="str">
        <f>_xll.SNL.Clients.Office.Excel.Functions.SPG(A114, "IQ_INDUSTRY")</f>
        <v>Software</v>
      </c>
      <c r="E114" s="9" t="str">
        <f>_xll.SNL.Clients.Office.Excel.Functions.SPG(A114, "IQ_PRIMARY_INDUSTRY")</f>
        <v>Application Software</v>
      </c>
      <c r="F114" s="9" t="str">
        <f>_xll.SNL.Clients.Office.Excel.Functions.SPG(A114, "NAICS_CODE", "Primary")</f>
        <v>513210 - Software Publishers</v>
      </c>
      <c r="G114" s="9" t="str">
        <f>_xll.SNL.Clients.Office.Excel.Functions.SPG(A114, "SP_TOPICTAG")</f>
        <v>Software Development; Cloud Management; Cloud Infrastructure; Cloud Security; Process Automation</v>
      </c>
      <c r="H114" s="5">
        <f>_xll.SNL.Clients.Office.Excel.Functions.SPG(A114, "SP_PCT_SHARES_OWNED_ALL_INSTITUTIONS")</f>
        <v>100.43</v>
      </c>
      <c r="I114" s="9" t="str">
        <f>_xll.SNL.Clients.Office.Excel.Functions.SPG(A114, "RD_CREDIT_RATING_GLOBAL", "Issuer Credit Rating", "Local Currency LT|0")</f>
        <v>NR</v>
      </c>
      <c r="J114" s="9" t="str">
        <f>_xll.SNL.Clients.Office.Excel.Functions.SPG(A114, "RD_CWOL_GLOBAL", "Issuer Credit Rating", "Local Currency LT|0")</f>
        <v>NR</v>
      </c>
      <c r="K114" s="9" t="str">
        <f>_xll.SNL.Clients.Office.Excel.Functions.SPG(A114, "RD_RATING_ACTION_GLOBAL", "Issuer Credit Rating", "Local Currency LT|0")</f>
        <v>Not Rated | CreditWatch/Outlook (05/15/2023)</v>
      </c>
      <c r="L114" s="10">
        <f>_xll.SNL.Clients.Office.Excel.Functions.SPG(A114, "RD_LAST_REVIEW_DATE_GLOBAL", "Issuer Credit Rating", "Local Currency LT")</f>
        <v>45061</v>
      </c>
      <c r="M114" s="10">
        <f>_xll.SNL.Clients.Office.Excel.Functions.SPG(A114, "RD_CREDIT_RATING_DATE_GLOBAL", "Issuer Credit Rating", "Local Currency LT|0")</f>
        <v>45061</v>
      </c>
      <c r="N114" s="10">
        <f>_xll.SNL.Clients.Office.Excel.Functions.SPG(A114, "RD_CREDIT_WATCH_OUTLOOK_DATE_GLOBAL", "Issuer Credit Rating", "Local Currency LT|0")</f>
        <v>45061</v>
      </c>
    </row>
    <row r="115" spans="1:14">
      <c r="A115" s="11" t="s">
        <v>1756</v>
      </c>
      <c r="B115" s="9" t="str">
        <f>_xll.SNL.Clients.Office.Excel.Functions.SPG(A115, "IQ_SECTOR")</f>
        <v>Consumer Staples</v>
      </c>
      <c r="C115" s="9" t="str">
        <f>_xll.SNL.Clients.Office.Excel.Functions.SPG(A115, "IQ_INDUSTRY_GROUP")</f>
        <v>Household and Personal Products</v>
      </c>
      <c r="D115" s="9" t="str">
        <f>_xll.SNL.Clients.Office.Excel.Functions.SPG(A115, "IQ_INDUSTRY")</f>
        <v>Personal Care Products</v>
      </c>
      <c r="E115" s="9" t="str">
        <f>_xll.SNL.Clients.Office.Excel.Functions.SPG(A115, "IQ_PRIMARY_INDUSTRY")</f>
        <v>Personal Care Products</v>
      </c>
      <c r="F115" s="9" t="str">
        <f>_xll.SNL.Clients.Office.Excel.Functions.SPG(A115, "NAICS_CODE", "Primary")</f>
        <v>325620 - Toilet Preparation Manufacturing</v>
      </c>
      <c r="G115" s="9" t="str">
        <f>_xll.SNL.Clients.Office.Excel.Functions.SPG(A115, "SP_TOPICTAG")</f>
        <v>Lifestyle</v>
      </c>
      <c r="H115" s="5">
        <f>_xll.SNL.Clients.Office.Excel.Functions.SPG(A115, "SP_PCT_SHARES_OWNED_ALL_INSTITUTIONS")</f>
        <v>106.78</v>
      </c>
      <c r="I115" s="9" t="str">
        <f>_xll.SNL.Clients.Office.Excel.Functions.SPG(A115, "RD_CREDIT_RATING_GLOBAL", "Issuer Credit Rating", "Local Currency LT|0")</f>
        <v/>
      </c>
      <c r="J115" s="9" t="str">
        <f>_xll.SNL.Clients.Office.Excel.Functions.SPG(A115, "RD_CWOL_GLOBAL", "Issuer Credit Rating", "Local Currency LT|0")</f>
        <v/>
      </c>
      <c r="K115" s="9" t="str">
        <f>_xll.SNL.Clients.Office.Excel.Functions.SPG(A115, "RD_RATING_ACTION_GLOBAL", "Issuer Credit Rating", "Local Currency LT|0")</f>
        <v/>
      </c>
      <c r="L115" s="10" t="str">
        <f>_xll.SNL.Clients.Office.Excel.Functions.SPG(A115, "RD_LAST_REVIEW_DATE_GLOBAL", "Issuer Credit Rating", "Local Currency LT")</f>
        <v/>
      </c>
      <c r="M115" s="10" t="str">
        <f>_xll.SNL.Clients.Office.Excel.Functions.SPG(A115, "RD_CREDIT_RATING_DATE_GLOBAL", "Issuer Credit Rating", "Local Currency LT|0")</f>
        <v/>
      </c>
      <c r="N115" s="10" t="str">
        <f>_xll.SNL.Clients.Office.Excel.Functions.SPG(A115, "RD_CREDIT_WATCH_OUTLOOK_DATE_GLOBAL", "Issuer Credit Rating", "Local Currency LT|0")</f>
        <v/>
      </c>
    </row>
    <row r="116" spans="1:14">
      <c r="A116" s="11" t="s">
        <v>1757</v>
      </c>
      <c r="B116" s="9" t="str">
        <f>_xll.SNL.Clients.Office.Excel.Functions.SPG(A116, "IQ_SECTOR")</f>
        <v>Materials</v>
      </c>
      <c r="C116" s="9" t="str">
        <f>_xll.SNL.Clients.Office.Excel.Functions.SPG(A116, "IQ_INDUSTRY_GROUP")</f>
        <v>Materials</v>
      </c>
      <c r="D116" s="9" t="str">
        <f>_xll.SNL.Clients.Office.Excel.Functions.SPG(A116, "IQ_INDUSTRY")</f>
        <v>Construction Materials</v>
      </c>
      <c r="E116" s="9" t="str">
        <f>_xll.SNL.Clients.Office.Excel.Functions.SPG(A116, "IQ_PRIMARY_INDUSTRY")</f>
        <v>Construction Materials</v>
      </c>
      <c r="F116" s="9" t="str">
        <f>_xll.SNL.Clients.Office.Excel.Functions.SPG(A116, "NAICS_CODE", "Primary")</f>
        <v>327310 - Cement Manufacturing</v>
      </c>
      <c r="G116" s="9" t="str">
        <f>_xll.SNL.Clients.Office.Excel.Functions.SPG(A116, "SP_TOPICTAG")</f>
        <v>Environmental Engineering; Pollution Control</v>
      </c>
      <c r="H116" s="5">
        <f>_xll.SNL.Clients.Office.Excel.Functions.SPG(A116, "SP_PCT_SHARES_OWNED_ALL_INSTITUTIONS")</f>
        <v>102.98</v>
      </c>
      <c r="I116" s="9" t="str">
        <f>_xll.SNL.Clients.Office.Excel.Functions.SPG(A116, "RD_CREDIT_RATING_GLOBAL", "Issuer Credit Rating", "Local Currency LT|0")</f>
        <v>BBB</v>
      </c>
      <c r="J116" s="9" t="str">
        <f>_xll.SNL.Clients.Office.Excel.Functions.SPG(A116, "RD_CWOL_GLOBAL", "Issuer Credit Rating", "Local Currency LT|0")</f>
        <v>Stable</v>
      </c>
      <c r="K116" s="9" t="str">
        <f>_xll.SNL.Clients.Office.Excel.Functions.SPG(A116, "RD_RATING_ACTION_GLOBAL", "Issuer Credit Rating", "Local Currency LT|0")</f>
        <v>Upgrade | CreditWatch/Outlook (05/24/2021)</v>
      </c>
      <c r="L116" s="10">
        <f>_xll.SNL.Clients.Office.Excel.Functions.SPG(A116, "RD_LAST_REVIEW_DATE_GLOBAL", "Issuer Credit Rating", "Local Currency LT")</f>
        <v>45457</v>
      </c>
      <c r="M116" s="10">
        <f>_xll.SNL.Clients.Office.Excel.Functions.SPG(A116, "RD_CREDIT_RATING_DATE_GLOBAL", "Issuer Credit Rating", "Local Currency LT|0")</f>
        <v>44340</v>
      </c>
      <c r="N116" s="10">
        <f>_xll.SNL.Clients.Office.Excel.Functions.SPG(A116, "RD_CREDIT_WATCH_OUTLOOK_DATE_GLOBAL", "Issuer Credit Rating", "Local Currency LT|0")</f>
        <v>44340</v>
      </c>
    </row>
    <row r="117" spans="1:14">
      <c r="A117" s="11" t="s">
        <v>1758</v>
      </c>
      <c r="B117" s="9" t="str">
        <f>_xll.SNL.Clients.Office.Excel.Functions.SPG(A117, "IQ_SECTOR")</f>
        <v>Financials</v>
      </c>
      <c r="C117" s="9" t="str">
        <f>_xll.SNL.Clients.Office.Excel.Functions.SPG(A117, "IQ_INDUSTRY_GROUP")</f>
        <v>Banks</v>
      </c>
      <c r="D117" s="9" t="str">
        <f>_xll.SNL.Clients.Office.Excel.Functions.SPG(A117, "IQ_INDUSTRY")</f>
        <v>Banks</v>
      </c>
      <c r="E117" s="9" t="str">
        <f>_xll.SNL.Clients.Office.Excel.Functions.SPG(A117, "IQ_PRIMARY_INDUSTRY")</f>
        <v>Regional Banks</v>
      </c>
      <c r="F117" s="9" t="str">
        <f>_xll.SNL.Clients.Office.Excel.Functions.SPG(A117, "NAICS_CODE", "Primary")</f>
        <v>522110 - Commercial Banking</v>
      </c>
      <c r="G117" s="9" t="str">
        <f>_xll.SNL.Clients.Office.Excel.Functions.SPG(A117, "SP_TOPICTAG")</f>
        <v>Consumer Lending; Banking as a Service</v>
      </c>
      <c r="H117" s="5">
        <f>_xll.SNL.Clients.Office.Excel.Functions.SPG(A117, "SP_PCT_SHARES_OWNED_ALL_INSTITUTIONS")</f>
        <v>92.06</v>
      </c>
      <c r="I117" s="9" t="str">
        <f>_xll.SNL.Clients.Office.Excel.Functions.SPG(A117, "RD_CREDIT_RATING_GLOBAL", "Issuer Credit Rating", "Local Currency LT|0")</f>
        <v>BBB</v>
      </c>
      <c r="J117" s="9" t="str">
        <f>_xll.SNL.Clients.Office.Excel.Functions.SPG(A117, "RD_CWOL_GLOBAL", "Issuer Credit Rating", "Local Currency LT|0")</f>
        <v>Stable</v>
      </c>
      <c r="K117" s="9" t="str">
        <f>_xll.SNL.Clients.Office.Excel.Functions.SPG(A117, "RD_RATING_ACTION_GLOBAL", "Issuer Credit Rating", "Local Currency LT|0")</f>
        <v>CreditWatch/Outlook (05/24/2021)</v>
      </c>
      <c r="L117" s="10">
        <f>_xll.SNL.Clients.Office.Excel.Functions.SPG(A117, "RD_LAST_REVIEW_DATE_GLOBAL", "Issuer Credit Rating", "Local Currency LT")</f>
        <v>45365</v>
      </c>
      <c r="M117" s="10">
        <f>_xll.SNL.Clients.Office.Excel.Functions.SPG(A117, "RD_CREDIT_RATING_DATE_GLOBAL", "Issuer Credit Rating", "Local Currency LT|0")</f>
        <v>41946</v>
      </c>
      <c r="N117" s="10">
        <f>_xll.SNL.Clients.Office.Excel.Functions.SPG(A117, "RD_CREDIT_WATCH_OUTLOOK_DATE_GLOBAL", "Issuer Credit Rating", "Local Currency LT|0")</f>
        <v>44340</v>
      </c>
    </row>
    <row r="118" spans="1:14">
      <c r="A118" s="11" t="s">
        <v>1759</v>
      </c>
      <c r="B118" s="9" t="str">
        <f>_xll.SNL.Clients.Office.Excel.Functions.SPG(A118, "IQ_SECTOR")</f>
        <v>Real Estate</v>
      </c>
      <c r="C118" s="9" t="str">
        <f>_xll.SNL.Clients.Office.Excel.Functions.SPG(A118, "IQ_INDUSTRY_GROUP")</f>
        <v>Equity Real Estate Investment Trusts (REITs)</v>
      </c>
      <c r="D118" s="9" t="str">
        <f>_xll.SNL.Clients.Office.Excel.Functions.SPG(A118, "IQ_INDUSTRY")</f>
        <v>Industrial REITs</v>
      </c>
      <c r="E118" s="9" t="str">
        <f>_xll.SNL.Clients.Office.Excel.Functions.SPG(A118, "IQ_PRIMARY_INDUSTRY")</f>
        <v>Industrial REITs</v>
      </c>
      <c r="F118" s="9" t="str">
        <f>_xll.SNL.Clients.Office.Excel.Functions.SPG(A118, "NAICS_CODE", "Primary")</f>
        <v>531110 - Lessors of Residential Buildings and Dwellings</v>
      </c>
      <c r="G118" s="9" t="str">
        <f>_xll.SNL.Clients.Office.Excel.Functions.SPG(A118, "SP_TOPICTAG")</f>
        <v/>
      </c>
      <c r="H118" s="5">
        <f>_xll.SNL.Clients.Office.Excel.Functions.SPG(A118, "SP_PCT_SHARES_OWNED_ALL_INSTITUTIONS")</f>
        <v>92.8</v>
      </c>
      <c r="I118" s="9" t="str">
        <f>_xll.SNL.Clients.Office.Excel.Functions.SPG(A118, "RD_CREDIT_RATING_GLOBAL", "Issuer Credit Rating", "Local Currency LT|0")</f>
        <v/>
      </c>
      <c r="J118" s="9" t="str">
        <f>_xll.SNL.Clients.Office.Excel.Functions.SPG(A118, "RD_CWOL_GLOBAL", "Issuer Credit Rating", "Local Currency LT|0")</f>
        <v/>
      </c>
      <c r="K118" s="9" t="str">
        <f>_xll.SNL.Clients.Office.Excel.Functions.SPG(A118, "RD_RATING_ACTION_GLOBAL", "Issuer Credit Rating", "Local Currency LT|0")</f>
        <v/>
      </c>
      <c r="L118" s="10" t="str">
        <f>_xll.SNL.Clients.Office.Excel.Functions.SPG(A118, "RD_LAST_REVIEW_DATE_GLOBAL", "Issuer Credit Rating", "Local Currency LT")</f>
        <v/>
      </c>
      <c r="M118" s="10" t="str">
        <f>_xll.SNL.Clients.Office.Excel.Functions.SPG(A118, "RD_CREDIT_RATING_DATE_GLOBAL", "Issuer Credit Rating", "Local Currency LT|0")</f>
        <v/>
      </c>
      <c r="N118" s="10" t="str">
        <f>_xll.SNL.Clients.Office.Excel.Functions.SPG(A118, "RD_CREDIT_WATCH_OUTLOOK_DATE_GLOBAL", "Issuer Credit Rating", "Local Currency LT|0")</f>
        <v/>
      </c>
    </row>
    <row r="119" spans="1:14">
      <c r="A119" s="11" t="s">
        <v>1760</v>
      </c>
      <c r="B119" s="9" t="str">
        <f>_xll.SNL.Clients.Office.Excel.Functions.SPG(A119, "IQ_SECTOR")</f>
        <v>Industrials</v>
      </c>
      <c r="C119" s="9" t="str">
        <f>_xll.SNL.Clients.Office.Excel.Functions.SPG(A119, "IQ_INDUSTRY_GROUP")</f>
        <v>Capital Goods</v>
      </c>
      <c r="D119" s="9" t="str">
        <f>_xll.SNL.Clients.Office.Excel.Functions.SPG(A119, "IQ_INDUSTRY")</f>
        <v>Construction and Engineering</v>
      </c>
      <c r="E119" s="9" t="str">
        <f>_xll.SNL.Clients.Office.Excel.Functions.SPG(A119, "IQ_PRIMARY_INDUSTRY")</f>
        <v>Construction and Engineering</v>
      </c>
      <c r="F119" s="9" t="str">
        <f>_xll.SNL.Clients.Office.Excel.Functions.SPG(A119, "NAICS_CODE", "Primary")</f>
        <v>238210 - Electrical Contractors and Other Wiring Installation Contractors</v>
      </c>
      <c r="G119" s="9" t="str">
        <f>_xll.SNL.Clients.Office.Excel.Functions.SPG(A119, "SP_TOPICTAG")</f>
        <v>Industrial Automation; Physical Security; Sensors; Smart Building; GovTech; Data Center Technology</v>
      </c>
      <c r="H119" s="5">
        <f>_xll.SNL.Clients.Office.Excel.Functions.SPG(A119, "SP_PCT_SHARES_OWNED_ALL_INSTITUTIONS")</f>
        <v>94.53</v>
      </c>
      <c r="I119" s="9" t="str">
        <f>_xll.SNL.Clients.Office.Excel.Functions.SPG(A119, "RD_CREDIT_RATING_GLOBAL", "Issuer Credit Rating", "Local Currency LT|0")</f>
        <v>BBB-</v>
      </c>
      <c r="J119" s="9" t="str">
        <f>_xll.SNL.Clients.Office.Excel.Functions.SPG(A119, "RD_CWOL_GLOBAL", "Issuer Credit Rating", "Local Currency LT|0")</f>
        <v>Stable</v>
      </c>
      <c r="K119" s="9" t="str">
        <f>_xll.SNL.Clients.Office.Excel.Functions.SPG(A119, "RD_RATING_ACTION_GLOBAL", "Issuer Credit Rating", "Local Currency LT|0")</f>
        <v>Upgrade | CreditWatch/Outlook (12/05/2013)</v>
      </c>
      <c r="L119" s="10">
        <f>_xll.SNL.Clients.Office.Excel.Functions.SPG(A119, "RD_LAST_REVIEW_DATE_GLOBAL", "Issuer Credit Rating", "Local Currency LT")</f>
        <v>45516</v>
      </c>
      <c r="M119" s="10">
        <f>_xll.SNL.Clients.Office.Excel.Functions.SPG(A119, "RD_CREDIT_RATING_DATE_GLOBAL", "Issuer Credit Rating", "Local Currency LT|0")</f>
        <v>41613</v>
      </c>
      <c r="N119" s="10">
        <f>_xll.SNL.Clients.Office.Excel.Functions.SPG(A119, "RD_CREDIT_WATCH_OUTLOOK_DATE_GLOBAL", "Issuer Credit Rating", "Local Currency LT|0")</f>
        <v>41613</v>
      </c>
    </row>
    <row r="120" spans="1:14">
      <c r="A120" s="11" t="s">
        <v>1761</v>
      </c>
      <c r="B120" s="9" t="str">
        <f>_xll.SNL.Clients.Office.Excel.Functions.SPG(A120, "IQ_SECTOR")</f>
        <v>Health Care</v>
      </c>
      <c r="C120" s="9" t="str">
        <f>_xll.SNL.Clients.Office.Excel.Functions.SPG(A120, "IQ_INDUSTRY_GROUP")</f>
        <v>Health Care Equipment and Services</v>
      </c>
      <c r="D120" s="9" t="str">
        <f>_xll.SNL.Clients.Office.Excel.Functions.SPG(A120, "IQ_INDUSTRY")</f>
        <v>Health Care Providers and Services</v>
      </c>
      <c r="E120" s="9" t="str">
        <f>_xll.SNL.Clients.Office.Excel.Functions.SPG(A120, "IQ_PRIMARY_INDUSTRY")</f>
        <v>Health Care Facilities</v>
      </c>
      <c r="F120" s="9" t="str">
        <f>_xll.SNL.Clients.Office.Excel.Functions.SPG(A120, "NAICS_CODE", "Primary")</f>
        <v>621498 - All Other Outpatient Care Centers</v>
      </c>
      <c r="G120" s="9" t="str">
        <f>_xll.SNL.Clients.Office.Excel.Functions.SPG(A120, "SP_TOPICTAG")</f>
        <v>Health Diagnostics; Neurology</v>
      </c>
      <c r="H120" s="5">
        <f>_xll.SNL.Clients.Office.Excel.Functions.SPG(A120, "SP_PCT_SHARES_OWNED_ALL_INSTITUTIONS")</f>
        <v>97.65</v>
      </c>
      <c r="I120" s="9" t="str">
        <f>_xll.SNL.Clients.Office.Excel.Functions.SPG(A120, "RD_CREDIT_RATING_GLOBAL", "Issuer Credit Rating", "Local Currency LT|0")</f>
        <v>BB</v>
      </c>
      <c r="J120" s="9" t="str">
        <f>_xll.SNL.Clients.Office.Excel.Functions.SPG(A120, "RD_CWOL_GLOBAL", "Issuer Credit Rating", "Local Currency LT|0")</f>
        <v>Stable</v>
      </c>
      <c r="K120" s="9" t="str">
        <f>_xll.SNL.Clients.Office.Excel.Functions.SPG(A120, "RD_RATING_ACTION_GLOBAL", "Issuer Credit Rating", "Local Currency LT|0")</f>
        <v>Upgrade | CreditWatch/Outlook (11/07/2024)</v>
      </c>
      <c r="L120" s="10">
        <f>_xll.SNL.Clients.Office.Excel.Functions.SPG(A120, "RD_LAST_REVIEW_DATE_GLOBAL", "Issuer Credit Rating", "Local Currency LT")</f>
        <v>45603</v>
      </c>
      <c r="M120" s="10">
        <f>_xll.SNL.Clients.Office.Excel.Functions.SPG(A120, "RD_CREDIT_RATING_DATE_GLOBAL", "Issuer Credit Rating", "Local Currency LT|0")</f>
        <v>45603</v>
      </c>
      <c r="N120" s="10">
        <f>_xll.SNL.Clients.Office.Excel.Functions.SPG(A120, "RD_CREDIT_WATCH_OUTLOOK_DATE_GLOBAL", "Issuer Credit Rating", "Local Currency LT|0")</f>
        <v>45603</v>
      </c>
    </row>
    <row r="121" spans="1:14">
      <c r="A121" s="11" t="s">
        <v>1762</v>
      </c>
      <c r="B121" s="9" t="str">
        <f>_xll.SNL.Clients.Office.Excel.Functions.SPG(A121, "IQ_SECTOR")</f>
        <v>Industrials</v>
      </c>
      <c r="C121" s="9" t="str">
        <f>_xll.SNL.Clients.Office.Excel.Functions.SPG(A121, "IQ_INDUSTRY_GROUP")</f>
        <v>Capital Goods</v>
      </c>
      <c r="D121" s="9" t="str">
        <f>_xll.SNL.Clients.Office.Excel.Functions.SPG(A121, "IQ_INDUSTRY")</f>
        <v>Electrical Equipment</v>
      </c>
      <c r="E121" s="9" t="str">
        <f>_xll.SNL.Clients.Office.Excel.Functions.SPG(A121, "IQ_PRIMARY_INDUSTRY")</f>
        <v>Electrical Components and Equipment</v>
      </c>
      <c r="F121" s="9" t="str">
        <f>_xll.SNL.Clients.Office.Excel.Functions.SPG(A121, "NAICS_CODE", "Primary")</f>
        <v>33591 - Battery Manufacturing</v>
      </c>
      <c r="G121" s="9" t="str">
        <f>_xll.SNL.Clients.Office.Excel.Functions.SPG(A121, "SP_TOPICTAG")</f>
        <v>Energy Management; Energy Storage; Fleet Management; Industrial Automation; Electric Vehicle; Data Center Technology; Battery Energy Storage System (BESS)</v>
      </c>
      <c r="H121" s="5">
        <f>_xll.SNL.Clients.Office.Excel.Functions.SPG(A121, "SP_PCT_SHARES_OWNED_ALL_INSTITUTIONS")</f>
        <v>94.43</v>
      </c>
      <c r="I121" s="9" t="str">
        <f>_xll.SNL.Clients.Office.Excel.Functions.SPG(A121, "RD_CREDIT_RATING_GLOBAL", "Issuer Credit Rating", "Local Currency LT|0")</f>
        <v>BB+</v>
      </c>
      <c r="J121" s="9" t="str">
        <f>_xll.SNL.Clients.Office.Excel.Functions.SPG(A121, "RD_CWOL_GLOBAL", "Issuer Credit Rating", "Local Currency LT|0")</f>
        <v>Stable</v>
      </c>
      <c r="K121" s="9" t="str">
        <f>_xll.SNL.Clients.Office.Excel.Functions.SPG(A121, "RD_RATING_ACTION_GLOBAL", "Issuer Credit Rating", "Local Currency LT|0")</f>
        <v>Upgrade | CreditWatch/Outlook (08/19/2014)</v>
      </c>
      <c r="L121" s="10">
        <f>_xll.SNL.Clients.Office.Excel.Functions.SPG(A121, "RD_LAST_REVIEW_DATE_GLOBAL", "Issuer Credit Rating", "Local Currency LT")</f>
        <v>45596</v>
      </c>
      <c r="M121" s="10">
        <f>_xll.SNL.Clients.Office.Excel.Functions.SPG(A121, "RD_CREDIT_RATING_DATE_GLOBAL", "Issuer Credit Rating", "Local Currency LT|0")</f>
        <v>41870</v>
      </c>
      <c r="N121" s="10">
        <f>_xll.SNL.Clients.Office.Excel.Functions.SPG(A121, "RD_CREDIT_WATCH_OUTLOOK_DATE_GLOBAL", "Issuer Credit Rating", "Local Currency LT|0")</f>
        <v>41870</v>
      </c>
    </row>
    <row r="122" spans="1:14">
      <c r="A122" s="11" t="s">
        <v>1763</v>
      </c>
      <c r="B122" s="9" t="str">
        <f>_xll.SNL.Clients.Office.Excel.Functions.SPG(A122, "IQ_SECTOR")</f>
        <v>Health Care</v>
      </c>
      <c r="C122" s="9" t="str">
        <f>_xll.SNL.Clients.Office.Excel.Functions.SPG(A122, "IQ_INDUSTRY_GROUP")</f>
        <v>Health Care Equipment and Services</v>
      </c>
      <c r="D122" s="9" t="str">
        <f>_xll.SNL.Clients.Office.Excel.Functions.SPG(A122, "IQ_INDUSTRY")</f>
        <v>Health Care Equipment and Supplies</v>
      </c>
      <c r="E122" s="9" t="str">
        <f>_xll.SNL.Clients.Office.Excel.Functions.SPG(A122, "IQ_PRIMARY_INDUSTRY")</f>
        <v>Health Care Equipment</v>
      </c>
      <c r="F122" s="9" t="str">
        <f>_xll.SNL.Clients.Office.Excel.Functions.SPG(A122, "NAICS_CODE", "Primary")</f>
        <v>339114 - Dental Equipment and Supplies Manufacturing</v>
      </c>
      <c r="G122" s="9" t="str">
        <f>_xll.SNL.Clients.Office.Excel.Functions.SPG(A122, "SP_TOPICTAG")</f>
        <v>Health Diagnostics; Dentistry; Infectious Diseases; Orthopaedics; Surgery</v>
      </c>
      <c r="H122" s="5">
        <f>_xll.SNL.Clients.Office.Excel.Functions.SPG(A122, "SP_PCT_SHARES_OWNED_ALL_INSTITUTIONS")</f>
        <v>116.23</v>
      </c>
      <c r="I122" s="9" t="str">
        <f>_xll.SNL.Clients.Office.Excel.Functions.SPG(A122, "RD_CREDIT_RATING_GLOBAL", "Issuer Credit Rating", "Local Currency LT|0")</f>
        <v/>
      </c>
      <c r="J122" s="9" t="str">
        <f>_xll.SNL.Clients.Office.Excel.Functions.SPG(A122, "RD_CWOL_GLOBAL", "Issuer Credit Rating", "Local Currency LT|0")</f>
        <v/>
      </c>
      <c r="K122" s="9" t="str">
        <f>_xll.SNL.Clients.Office.Excel.Functions.SPG(A122, "RD_RATING_ACTION_GLOBAL", "Issuer Credit Rating", "Local Currency LT|0")</f>
        <v/>
      </c>
      <c r="L122" s="10" t="str">
        <f>_xll.SNL.Clients.Office.Excel.Functions.SPG(A122, "RD_LAST_REVIEW_DATE_GLOBAL", "Issuer Credit Rating", "Local Currency LT")</f>
        <v/>
      </c>
      <c r="M122" s="10" t="str">
        <f>_xll.SNL.Clients.Office.Excel.Functions.SPG(A122, "RD_CREDIT_RATING_DATE_GLOBAL", "Issuer Credit Rating", "Local Currency LT|0")</f>
        <v/>
      </c>
      <c r="N122" s="10" t="str">
        <f>_xll.SNL.Clients.Office.Excel.Functions.SPG(A122, "RD_CREDIT_WATCH_OUTLOOK_DATE_GLOBAL", "Issuer Credit Rating", "Local Currency LT|0")</f>
        <v/>
      </c>
    </row>
    <row r="123" spans="1:14">
      <c r="A123" s="11" t="s">
        <v>1764</v>
      </c>
      <c r="B123" s="9" t="str">
        <f>_xll.SNL.Clients.Office.Excel.Functions.SPG(A123, "IQ_SECTOR")</f>
        <v>Real Estate</v>
      </c>
      <c r="C123" s="9" t="str">
        <f>_xll.SNL.Clients.Office.Excel.Functions.SPG(A123, "IQ_INDUSTRY_GROUP")</f>
        <v>Equity Real Estate Investment Trusts (REITs)</v>
      </c>
      <c r="D123" s="9" t="str">
        <f>_xll.SNL.Clients.Office.Excel.Functions.SPG(A123, "IQ_INDUSTRY")</f>
        <v>Specialized REITs</v>
      </c>
      <c r="E123" s="9" t="str">
        <f>_xll.SNL.Clients.Office.Excel.Functions.SPG(A123, "IQ_PRIMARY_INDUSTRY")</f>
        <v>Other Specialized REITs</v>
      </c>
      <c r="F123" s="9" t="str">
        <f>_xll.SNL.Clients.Office.Excel.Functions.SPG(A123, "NAICS_CODE", "Primary")</f>
        <v>531110 - Lessors of Residential Buildings and Dwellings</v>
      </c>
      <c r="G123" s="9" t="str">
        <f>_xll.SNL.Clients.Office.Excel.Functions.SPG(A123, "SP_TOPICTAG")</f>
        <v/>
      </c>
      <c r="H123" s="5">
        <f>_xll.SNL.Clients.Office.Excel.Functions.SPG(A123, "SP_PCT_SHARES_OWNED_ALL_INSTITUTIONS")</f>
        <v>71.45</v>
      </c>
      <c r="I123" s="9" t="str">
        <f>_xll.SNL.Clients.Office.Excel.Functions.SPG(A123, "RD_CREDIT_RATING_GLOBAL", "Issuer Credit Rating", "Local Currency LT|0")</f>
        <v>BB+</v>
      </c>
      <c r="J123" s="9" t="str">
        <f>_xll.SNL.Clients.Office.Excel.Functions.SPG(A123, "RD_CWOL_GLOBAL", "Issuer Credit Rating", "Local Currency LT|0")</f>
        <v>Stable</v>
      </c>
      <c r="K123" s="9" t="str">
        <f>_xll.SNL.Clients.Office.Excel.Functions.SPG(A123, "RD_RATING_ACTION_GLOBAL", "Issuer Credit Rating", "Local Currency LT|0")</f>
        <v>CreditWatch/Outlook (08/05/2021)</v>
      </c>
      <c r="L123" s="10">
        <f>_xll.SNL.Clients.Office.Excel.Functions.SPG(A123, "RD_LAST_REVIEW_DATE_GLOBAL", "Issuer Credit Rating", "Local Currency LT")</f>
        <v>45566</v>
      </c>
      <c r="M123" s="10">
        <f>_xll.SNL.Clients.Office.Excel.Functions.SPG(A123, "RD_CREDIT_RATING_DATE_GLOBAL", "Issuer Credit Rating", "Local Currency LT|0")</f>
        <v>44116</v>
      </c>
      <c r="N123" s="10">
        <f>_xll.SNL.Clients.Office.Excel.Functions.SPG(A123, "RD_CREDIT_WATCH_OUTLOOK_DATE_GLOBAL", "Issuer Credit Rating", "Local Currency LT|0")</f>
        <v>44413</v>
      </c>
    </row>
    <row r="124" spans="1:14">
      <c r="A124" s="11" t="s">
        <v>1765</v>
      </c>
      <c r="B124" s="9" t="str">
        <f>_xll.SNL.Clients.Office.Excel.Functions.SPG(A124, "IQ_SECTOR")</f>
        <v>Financials</v>
      </c>
      <c r="C124" s="9" t="str">
        <f>_xll.SNL.Clients.Office.Excel.Functions.SPG(A124, "IQ_INDUSTRY_GROUP")</f>
        <v>Financial Services</v>
      </c>
      <c r="D124" s="9" t="str">
        <f>_xll.SNL.Clients.Office.Excel.Functions.SPG(A124, "IQ_INDUSTRY")</f>
        <v>Financial Services</v>
      </c>
      <c r="E124" s="9" t="str">
        <f>_xll.SNL.Clients.Office.Excel.Functions.SPG(A124, "IQ_PRIMARY_INDUSTRY")</f>
        <v>Diversified Financial Services</v>
      </c>
      <c r="F124" s="9" t="str">
        <f>_xll.SNL.Clients.Office.Excel.Functions.SPG(A124, "NAICS_CODE", "Primary")</f>
        <v>523940 - Portfolio Management and Investment Advice</v>
      </c>
      <c r="G124" s="9" t="str">
        <f>_xll.SNL.Clients.Office.Excel.Functions.SPG(A124, "SP_TOPICTAG")</f>
        <v>Energy Storage; Employee Benefits; Digital Brokerage; Utility Scale Solar</v>
      </c>
      <c r="H124" s="5">
        <f>_xll.SNL.Clients.Office.Excel.Functions.SPG(A124, "SP_PCT_SHARES_OWNED_ALL_INSTITUTIONS")</f>
        <v>127.66</v>
      </c>
      <c r="I124" s="9" t="str">
        <f>_xll.SNL.Clients.Office.Excel.Functions.SPG(A124, "RD_CREDIT_RATING_GLOBAL", "Issuer Credit Rating", "Local Currency LT|0")</f>
        <v>A-</v>
      </c>
      <c r="J124" s="9" t="str">
        <f>_xll.SNL.Clients.Office.Excel.Functions.SPG(A124, "RD_CWOL_GLOBAL", "Issuer Credit Rating", "Local Currency LT|0")</f>
        <v>Stable</v>
      </c>
      <c r="K124" s="9" t="str">
        <f>_xll.SNL.Clients.Office.Excel.Functions.SPG(A124, "RD_RATING_ACTION_GLOBAL", "Issuer Credit Rating", "Local Currency LT|0")</f>
        <v>Upgrade | CreditWatch/Outlook (02/05/2024)</v>
      </c>
      <c r="L124" s="10">
        <f>_xll.SNL.Clients.Office.Excel.Functions.SPG(A124, "RD_LAST_REVIEW_DATE_GLOBAL", "Issuer Credit Rating", "Local Currency LT")</f>
        <v>45327</v>
      </c>
      <c r="M124" s="10">
        <f>_xll.SNL.Clients.Office.Excel.Functions.SPG(A124, "RD_CREDIT_RATING_DATE_GLOBAL", "Issuer Credit Rating", "Local Currency LT|0")</f>
        <v>45327</v>
      </c>
      <c r="N124" s="10">
        <f>_xll.SNL.Clients.Office.Excel.Functions.SPG(A124, "RD_CREDIT_WATCH_OUTLOOK_DATE_GLOBAL", "Issuer Credit Rating", "Local Currency LT|0")</f>
        <v>45327</v>
      </c>
    </row>
    <row r="125" spans="1:14">
      <c r="A125" s="11" t="s">
        <v>1766</v>
      </c>
      <c r="B125" s="9" t="str">
        <f>_xll.SNL.Clients.Office.Excel.Functions.SPG(A125, "IQ_SECTOR")</f>
        <v>Real Estate</v>
      </c>
      <c r="C125" s="9" t="str">
        <f>_xll.SNL.Clients.Office.Excel.Functions.SPG(A125, "IQ_INDUSTRY_GROUP")</f>
        <v>Equity Real Estate Investment Trusts (REITs)</v>
      </c>
      <c r="D125" s="9" t="str">
        <f>_xll.SNL.Clients.Office.Excel.Functions.SPG(A125, "IQ_INDUSTRY")</f>
        <v>Residential REITs</v>
      </c>
      <c r="E125" s="9" t="str">
        <f>_xll.SNL.Clients.Office.Excel.Functions.SPG(A125, "IQ_PRIMARY_INDUSTRY")</f>
        <v>Single-Family Residential REITs</v>
      </c>
      <c r="F125" s="9" t="str">
        <f>_xll.SNL.Clients.Office.Excel.Functions.SPG(A125, "NAICS_CODE", "Primary")</f>
        <v>531110 - Lessors of Residential Buildings and Dwellings</v>
      </c>
      <c r="G125" s="9" t="str">
        <f>_xll.SNL.Clients.Office.Excel.Functions.SPG(A125, "SP_TOPICTAG")</f>
        <v/>
      </c>
      <c r="H125" s="5">
        <f>_xll.SNL.Clients.Office.Excel.Functions.SPG(A125, "SP_PCT_SHARES_OWNED_ALL_INSTITUTIONS")</f>
        <v>100.07</v>
      </c>
      <c r="I125" s="9" t="str">
        <f>_xll.SNL.Clients.Office.Excel.Functions.SPG(A125, "RD_CREDIT_RATING_GLOBAL", "Issuer Credit Rating", "Local Currency LT|0")</f>
        <v/>
      </c>
      <c r="J125" s="9" t="str">
        <f>_xll.SNL.Clients.Office.Excel.Functions.SPG(A125, "RD_CWOL_GLOBAL", "Issuer Credit Rating", "Local Currency LT|0")</f>
        <v/>
      </c>
      <c r="K125" s="9" t="str">
        <f>_xll.SNL.Clients.Office.Excel.Functions.SPG(A125, "RD_RATING_ACTION_GLOBAL", "Issuer Credit Rating", "Local Currency LT|0")</f>
        <v/>
      </c>
      <c r="L125" s="10" t="str">
        <f>_xll.SNL.Clients.Office.Excel.Functions.SPG(A125, "RD_LAST_REVIEW_DATE_GLOBAL", "Issuer Credit Rating", "Local Currency LT")</f>
        <v/>
      </c>
      <c r="M125" s="10" t="str">
        <f>_xll.SNL.Clients.Office.Excel.Functions.SPG(A125, "RD_CREDIT_RATING_DATE_GLOBAL", "Issuer Credit Rating", "Local Currency LT|0")</f>
        <v/>
      </c>
      <c r="N125" s="10" t="str">
        <f>_xll.SNL.Clients.Office.Excel.Functions.SPG(A125, "RD_CREDIT_WATCH_OUTLOOK_DATE_GLOBAL", "Issuer Credit Rating", "Local Currency LT|0")</f>
        <v/>
      </c>
    </row>
    <row r="126" spans="1:14">
      <c r="A126" s="11" t="s">
        <v>1767</v>
      </c>
      <c r="B126" s="9" t="str">
        <f>_xll.SNL.Clients.Office.Excel.Functions.SPG(A126, "IQ_SECTOR")</f>
        <v>Industrials</v>
      </c>
      <c r="C126" s="9" t="str">
        <f>_xll.SNL.Clients.Office.Excel.Functions.SPG(A126, "IQ_INDUSTRY_GROUP")</f>
        <v>Capital Goods</v>
      </c>
      <c r="D126" s="9" t="str">
        <f>_xll.SNL.Clients.Office.Excel.Functions.SPG(A126, "IQ_INDUSTRY")</f>
        <v>Machinery</v>
      </c>
      <c r="E126" s="9" t="str">
        <f>_xll.SNL.Clients.Office.Excel.Functions.SPG(A126, "IQ_PRIMARY_INDUSTRY")</f>
        <v>Industrial Machinery and Supplies and Components</v>
      </c>
      <c r="F126" s="9" t="str">
        <f>_xll.SNL.Clients.Office.Excel.Functions.SPG(A126, "NAICS_CODE", "Primary")</f>
        <v>3335 - Metalworking Machinery Manufacturing</v>
      </c>
      <c r="G126" s="9" t="str">
        <f>_xll.SNL.Clients.Office.Excel.Functions.SPG(A126, "SP_TOPICTAG")</f>
        <v>Industrial Automation; Process Automation</v>
      </c>
      <c r="H126" s="5">
        <f>_xll.SNL.Clients.Office.Excel.Functions.SPG(A126, "SP_PCT_SHARES_OWNED_ALL_INSTITUTIONS")</f>
        <v>94.08</v>
      </c>
      <c r="I126" s="9" t="str">
        <f>_xll.SNL.Clients.Office.Excel.Functions.SPG(A126, "RD_CREDIT_RATING_GLOBAL", "Issuer Credit Rating", "Local Currency LT|0")</f>
        <v>BB+</v>
      </c>
      <c r="J126" s="9" t="str">
        <f>_xll.SNL.Clients.Office.Excel.Functions.SPG(A126, "RD_CWOL_GLOBAL", "Issuer Credit Rating", "Local Currency LT|0")</f>
        <v>Stable</v>
      </c>
      <c r="K126" s="9" t="str">
        <f>_xll.SNL.Clients.Office.Excel.Functions.SPG(A126, "RD_RATING_ACTION_GLOBAL", "Issuer Credit Rating", "Local Currency LT|0")</f>
        <v>New Rating | CreditWatch/Outlook (03/25/2024)</v>
      </c>
      <c r="L126" s="10">
        <f>_xll.SNL.Clients.Office.Excel.Functions.SPG(A126, "RD_LAST_REVIEW_DATE_GLOBAL", "Issuer Credit Rating", "Local Currency LT")</f>
        <v>45376</v>
      </c>
      <c r="M126" s="10">
        <f>_xll.SNL.Clients.Office.Excel.Functions.SPG(A126, "RD_CREDIT_RATING_DATE_GLOBAL", "Issuer Credit Rating", "Local Currency LT|0")</f>
        <v>45376</v>
      </c>
      <c r="N126" s="10">
        <f>_xll.SNL.Clients.Office.Excel.Functions.SPG(A126, "RD_CREDIT_WATCH_OUTLOOK_DATE_GLOBAL", "Issuer Credit Rating", "Local Currency LT|0")</f>
        <v>45376</v>
      </c>
    </row>
    <row r="127" spans="1:14">
      <c r="A127" s="11" t="s">
        <v>1768</v>
      </c>
      <c r="B127" s="9" t="str">
        <f>_xll.SNL.Clients.Office.Excel.Functions.SPG(A127, "IQ_SECTOR")</f>
        <v>Financials</v>
      </c>
      <c r="C127" s="9" t="str">
        <f>_xll.SNL.Clients.Office.Excel.Functions.SPG(A127, "IQ_INDUSTRY_GROUP")</f>
        <v>Financial Services</v>
      </c>
      <c r="D127" s="9" t="str">
        <f>_xll.SNL.Clients.Office.Excel.Functions.SPG(A127, "IQ_INDUSTRY")</f>
        <v>Financial Services</v>
      </c>
      <c r="E127" s="9" t="str">
        <f>_xll.SNL.Clients.Office.Excel.Functions.SPG(A127, "IQ_PRIMARY_INDUSTRY")</f>
        <v>Commercial and Residential Mortgage Finance</v>
      </c>
      <c r="F127" s="9" t="str">
        <f>_xll.SNL.Clients.Office.Excel.Functions.SPG(A127, "NAICS_CODE", "Primary")</f>
        <v>524126 - Direct Property and Casualty Insurance Carriers</v>
      </c>
      <c r="G127" s="9" t="str">
        <f>_xll.SNL.Clients.Office.Excel.Functions.SPG(A127, "SP_TOPICTAG")</f>
        <v/>
      </c>
      <c r="H127" s="5">
        <f>_xll.SNL.Clients.Office.Excel.Functions.SPG(A127, "SP_PCT_SHARES_OWNED_ALL_INSTITUTIONS")</f>
        <v>95.82</v>
      </c>
      <c r="I127" s="9" t="str">
        <f>_xll.SNL.Clients.Office.Excel.Functions.SPG(A127, "RD_CREDIT_RATING_GLOBAL", "Issuer Credit Rating", "Local Currency LT|0")</f>
        <v>BBB-</v>
      </c>
      <c r="J127" s="9" t="str">
        <f>_xll.SNL.Clients.Office.Excel.Functions.SPG(A127, "RD_CWOL_GLOBAL", "Issuer Credit Rating", "Local Currency LT|0")</f>
        <v>Stable</v>
      </c>
      <c r="K127" s="9" t="str">
        <f>_xll.SNL.Clients.Office.Excel.Functions.SPG(A127, "RD_RATING_ACTION_GLOBAL", "Issuer Credit Rating", "Local Currency LT|0")</f>
        <v>New Rating | CreditWatch/Outlook (06/26/2024)</v>
      </c>
      <c r="L127" s="10">
        <f>_xll.SNL.Clients.Office.Excel.Functions.SPG(A127, "RD_LAST_REVIEW_DATE_GLOBAL", "Issuer Credit Rating", "Local Currency LT")</f>
        <v>45569</v>
      </c>
      <c r="M127" s="10">
        <f>_xll.SNL.Clients.Office.Excel.Functions.SPG(A127, "RD_CREDIT_RATING_DATE_GLOBAL", "Issuer Credit Rating", "Local Currency LT|0")</f>
        <v>45469</v>
      </c>
      <c r="N127" s="10">
        <f>_xll.SNL.Clients.Office.Excel.Functions.SPG(A127, "RD_CREDIT_WATCH_OUTLOOK_DATE_GLOBAL", "Issuer Credit Rating", "Local Currency LT|0")</f>
        <v>45469</v>
      </c>
    </row>
    <row r="128" spans="1:14">
      <c r="A128" s="11" t="s">
        <v>1769</v>
      </c>
      <c r="B128" s="9" t="str">
        <f>_xll.SNL.Clients.Office.Excel.Functions.SPG(A128, "IQ_SECTOR")</f>
        <v>Utilities</v>
      </c>
      <c r="C128" s="9" t="str">
        <f>_xll.SNL.Clients.Office.Excel.Functions.SPG(A128, "IQ_INDUSTRY_GROUP")</f>
        <v>Utilities</v>
      </c>
      <c r="D128" s="9" t="str">
        <f>_xll.SNL.Clients.Office.Excel.Functions.SPG(A128, "IQ_INDUSTRY")</f>
        <v>Water Utilities</v>
      </c>
      <c r="E128" s="9" t="str">
        <f>_xll.SNL.Clients.Office.Excel.Functions.SPG(A128, "IQ_PRIMARY_INDUSTRY")</f>
        <v>Water Utilities</v>
      </c>
      <c r="F128" s="9" t="str">
        <f>_xll.SNL.Clients.Office.Excel.Functions.SPG(A128, "NAICS_CODE", "Primary")</f>
        <v>221310 - Water Supply and Irrigation Systems</v>
      </c>
      <c r="G128" s="9" t="str">
        <f>_xll.SNL.Clients.Office.Excel.Functions.SPG(A128, "SP_TOPICTAG")</f>
        <v>Clean Energy; Environmental Consulting; Environmental Engineering; Water Purification; Utility Scale Solar</v>
      </c>
      <c r="H128" s="5">
        <f>_xll.SNL.Clients.Office.Excel.Functions.SPG(A128, "SP_PCT_SHARES_OWNED_ALL_INSTITUTIONS")</f>
        <v>78.849999999999994</v>
      </c>
      <c r="I128" s="9" t="str">
        <f>_xll.SNL.Clients.Office.Excel.Functions.SPG(A128, "RD_CREDIT_RATING_GLOBAL", "Issuer Credit Rating", "Local Currency LT|0")</f>
        <v>A-</v>
      </c>
      <c r="J128" s="9" t="str">
        <f>_xll.SNL.Clients.Office.Excel.Functions.SPG(A128, "RD_CWOL_GLOBAL", "Issuer Credit Rating", "Local Currency LT|0")</f>
        <v>Stable</v>
      </c>
      <c r="K128" s="9" t="str">
        <f>_xll.SNL.Clients.Office.Excel.Functions.SPG(A128, "RD_RATING_ACTION_GLOBAL", "Issuer Credit Rating", "Local Currency LT|0")</f>
        <v>Downgrade | CreditWatch/Outlook (03/19/2024)</v>
      </c>
      <c r="L128" s="10">
        <f>_xll.SNL.Clients.Office.Excel.Functions.SPG(A128, "RD_LAST_REVIEW_DATE_GLOBAL", "Issuer Credit Rating", "Local Currency LT")</f>
        <v>45526</v>
      </c>
      <c r="M128" s="10">
        <f>_xll.SNL.Clients.Office.Excel.Functions.SPG(A128, "RD_CREDIT_RATING_DATE_GLOBAL", "Issuer Credit Rating", "Local Currency LT|0")</f>
        <v>45370</v>
      </c>
      <c r="N128" s="10">
        <f>_xll.SNL.Clients.Office.Excel.Functions.SPG(A128, "RD_CREDIT_WATCH_OUTLOOK_DATE_GLOBAL", "Issuer Credit Rating", "Local Currency LT|0")</f>
        <v>45370</v>
      </c>
    </row>
    <row r="129" spans="1:14">
      <c r="A129" s="11" t="s">
        <v>1770</v>
      </c>
      <c r="B129" s="9" t="str">
        <f>_xll.SNL.Clients.Office.Excel.Functions.SPG(A129, "IQ_SECTOR")</f>
        <v>Financials</v>
      </c>
      <c r="C129" s="9" t="str">
        <f>_xll.SNL.Clients.Office.Excel.Functions.SPG(A129, "IQ_INDUSTRY_GROUP")</f>
        <v>Financial Services</v>
      </c>
      <c r="D129" s="9" t="str">
        <f>_xll.SNL.Clients.Office.Excel.Functions.SPG(A129, "IQ_INDUSTRY")</f>
        <v>Financial Services</v>
      </c>
      <c r="E129" s="9" t="str">
        <f>_xll.SNL.Clients.Office.Excel.Functions.SPG(A129, "IQ_PRIMARY_INDUSTRY")</f>
        <v>Transaction and Payment Processing Services</v>
      </c>
      <c r="F129" s="9" t="str">
        <f>_xll.SNL.Clients.Office.Excel.Functions.SPG(A129, "NAICS_CODE", "Primary")</f>
        <v>522320 - Financial Transactions Processing, Reserve, and Clearinghouse Activities</v>
      </c>
      <c r="G129" s="9" t="str">
        <f>_xll.SNL.Clients.Office.Excel.Functions.SPG(A129, "SP_TOPICTAG")</f>
        <v>Anti-Fraud; Fintech; Authentication; Cloud Infrastructure; Process Automation; Payment Facilitator Enablers; Online Payments</v>
      </c>
      <c r="H129" s="5">
        <f>_xll.SNL.Clients.Office.Excel.Functions.SPG(A129, "SP_PCT_SHARES_OWNED_ALL_INSTITUTIONS")</f>
        <v>94.08</v>
      </c>
      <c r="I129" s="9" t="str">
        <f>_xll.SNL.Clients.Office.Excel.Functions.SPG(A129, "RD_CREDIT_RATING_GLOBAL", "Issuer Credit Rating", "Local Currency LT|0")</f>
        <v>BBB</v>
      </c>
      <c r="J129" s="9" t="str">
        <f>_xll.SNL.Clients.Office.Excel.Functions.SPG(A129, "RD_CWOL_GLOBAL", "Issuer Credit Rating", "Local Currency LT|0")</f>
        <v>Stable</v>
      </c>
      <c r="K129" s="9" t="str">
        <f>_xll.SNL.Clients.Office.Excel.Functions.SPG(A129, "RD_RATING_ACTION_GLOBAL", "Issuer Credit Rating", "Local Currency LT|0")</f>
        <v>CreditWatch/Outlook (09/15/2022)</v>
      </c>
      <c r="L129" s="10">
        <f>_xll.SNL.Clients.Office.Excel.Functions.SPG(A129, "RD_LAST_REVIEW_DATE_GLOBAL", "Issuer Credit Rating", "Local Currency LT")</f>
        <v>45554</v>
      </c>
      <c r="M129" s="10">
        <f>_xll.SNL.Clients.Office.Excel.Functions.SPG(A129, "RD_CREDIT_RATING_DATE_GLOBAL", "Issuer Credit Rating", "Local Currency LT|0")</f>
        <v>43714</v>
      </c>
      <c r="N129" s="10">
        <f>_xll.SNL.Clients.Office.Excel.Functions.SPG(A129, "RD_CREDIT_WATCH_OUTLOOK_DATE_GLOBAL", "Issuer Credit Rating", "Local Currency LT|0")</f>
        <v>44819</v>
      </c>
    </row>
    <row r="130" spans="1:14">
      <c r="A130" s="11" t="s">
        <v>1771</v>
      </c>
      <c r="B130" s="9" t="str">
        <f>_xll.SNL.Clients.Office.Excel.Functions.SPG(A130, "IQ_SECTOR")</f>
        <v>Financials</v>
      </c>
      <c r="C130" s="9" t="str">
        <f>_xll.SNL.Clients.Office.Excel.Functions.SPG(A130, "IQ_INDUSTRY_GROUP")</f>
        <v>Financial Services</v>
      </c>
      <c r="D130" s="9" t="str">
        <f>_xll.SNL.Clients.Office.Excel.Functions.SPG(A130, "IQ_INDUSTRY")</f>
        <v>Capital Markets</v>
      </c>
      <c r="E130" s="9" t="str">
        <f>_xll.SNL.Clients.Office.Excel.Functions.SPG(A130, "IQ_PRIMARY_INDUSTRY")</f>
        <v>Investment Banking and Brokerage</v>
      </c>
      <c r="F130" s="9" t="str">
        <f>_xll.SNL.Clients.Office.Excel.Functions.SPG(A130, "NAICS_CODE", "Primary")</f>
        <v>5231 - Securities and Commodity Contracts Intermediation and Brokerage</v>
      </c>
      <c r="G130" s="9" t="str">
        <f>_xll.SNL.Clients.Office.Excel.Functions.SPG(A130, "SP_TOPICTAG")</f>
        <v/>
      </c>
      <c r="H130" s="5">
        <f>_xll.SNL.Clients.Office.Excel.Functions.SPG(A130, "SP_PCT_SHARES_OWNED_ALL_INSTITUTIONS")</f>
        <v>89.11</v>
      </c>
      <c r="I130" s="9" t="str">
        <f>_xll.SNL.Clients.Office.Excel.Functions.SPG(A130, "RD_CREDIT_RATING_GLOBAL", "Issuer Credit Rating", "Local Currency LT|0")</f>
        <v/>
      </c>
      <c r="J130" s="9" t="str">
        <f>_xll.SNL.Clients.Office.Excel.Functions.SPG(A130, "RD_CWOL_GLOBAL", "Issuer Credit Rating", "Local Currency LT|0")</f>
        <v/>
      </c>
      <c r="K130" s="9" t="str">
        <f>_xll.SNL.Clients.Office.Excel.Functions.SPG(A130, "RD_RATING_ACTION_GLOBAL", "Issuer Credit Rating", "Local Currency LT|0")</f>
        <v/>
      </c>
      <c r="L130" s="10" t="str">
        <f>_xll.SNL.Clients.Office.Excel.Functions.SPG(A130, "RD_LAST_REVIEW_DATE_GLOBAL", "Issuer Credit Rating", "Local Currency LT")</f>
        <v/>
      </c>
      <c r="M130" s="10" t="str">
        <f>_xll.SNL.Clients.Office.Excel.Functions.SPG(A130, "RD_CREDIT_RATING_DATE_GLOBAL", "Issuer Credit Rating", "Local Currency LT|0")</f>
        <v/>
      </c>
      <c r="N130" s="10" t="str">
        <f>_xll.SNL.Clients.Office.Excel.Functions.SPG(A130, "RD_CREDIT_WATCH_OUTLOOK_DATE_GLOBAL", "Issuer Credit Rating", "Local Currency LT|0")</f>
        <v/>
      </c>
    </row>
    <row r="131" spans="1:14">
      <c r="A131" s="11" t="s">
        <v>1772</v>
      </c>
      <c r="B131" s="9" t="str">
        <f>_xll.SNL.Clients.Office.Excel.Functions.SPG(A131, "IQ_SECTOR")</f>
        <v>Health Care</v>
      </c>
      <c r="C131" s="9" t="str">
        <f>_xll.SNL.Clients.Office.Excel.Functions.SPG(A131, "IQ_INDUSTRY_GROUP")</f>
        <v>Pharmaceuticals, Biotechnology and Life Sciences</v>
      </c>
      <c r="D131" s="9" t="str">
        <f>_xll.SNL.Clients.Office.Excel.Functions.SPG(A131, "IQ_INDUSTRY")</f>
        <v>Biotechnology</v>
      </c>
      <c r="E131" s="9" t="str">
        <f>_xll.SNL.Clients.Office.Excel.Functions.SPG(A131, "IQ_PRIMARY_INDUSTRY")</f>
        <v>Biotechnology</v>
      </c>
      <c r="F131" s="9" t="str">
        <f>_xll.SNL.Clients.Office.Excel.Functions.SPG(A131, "NAICS_CODE", "Primary")</f>
        <v>325414 - Biological Product (except Diagnostic) Manufacturing</v>
      </c>
      <c r="G131" s="9" t="str">
        <f>_xll.SNL.Clients.Office.Excel.Functions.SPG(A131, "SP_TOPICTAG")</f>
        <v>Genetics; Endocrinology; Hematology; Hepatology; Immunology; Nephrology; Oncology</v>
      </c>
      <c r="H131" s="5">
        <f>_xll.SNL.Clients.Office.Excel.Functions.SPG(A131, "SP_PCT_SHARES_OWNED_ALL_INSTITUTIONS")</f>
        <v>73.459999999999994</v>
      </c>
      <c r="I131" s="9" t="str">
        <f>_xll.SNL.Clients.Office.Excel.Functions.SPG(A131, "RD_CREDIT_RATING_GLOBAL", "Issuer Credit Rating", "Local Currency LT|0")</f>
        <v/>
      </c>
      <c r="J131" s="9" t="str">
        <f>_xll.SNL.Clients.Office.Excel.Functions.SPG(A131, "RD_CWOL_GLOBAL", "Issuer Credit Rating", "Local Currency LT|0")</f>
        <v/>
      </c>
      <c r="K131" s="9" t="str">
        <f>_xll.SNL.Clients.Office.Excel.Functions.SPG(A131, "RD_RATING_ACTION_GLOBAL", "Issuer Credit Rating", "Local Currency LT|0")</f>
        <v/>
      </c>
      <c r="L131" s="10" t="str">
        <f>_xll.SNL.Clients.Office.Excel.Functions.SPG(A131, "RD_LAST_REVIEW_DATE_GLOBAL", "Issuer Credit Rating", "Local Currency LT")</f>
        <v/>
      </c>
      <c r="M131" s="10" t="str">
        <f>_xll.SNL.Clients.Office.Excel.Functions.SPG(A131, "RD_CREDIT_RATING_DATE_GLOBAL", "Issuer Credit Rating", "Local Currency LT|0")</f>
        <v/>
      </c>
      <c r="N131" s="10" t="str">
        <f>_xll.SNL.Clients.Office.Excel.Functions.SPG(A131, "RD_CREDIT_WATCH_OUTLOOK_DATE_GLOBAL", "Issuer Credit Rating", "Local Currency LT|0")</f>
        <v/>
      </c>
    </row>
    <row r="132" spans="1:14">
      <c r="A132" s="11" t="s">
        <v>1773</v>
      </c>
      <c r="B132" s="9" t="str">
        <f>_xll.SNL.Clients.Office.Excel.Functions.SPG(A132, "IQ_SECTOR")</f>
        <v>Industrials</v>
      </c>
      <c r="C132" s="9" t="str">
        <f>_xll.SNL.Clients.Office.Excel.Functions.SPG(A132, "IQ_INDUSTRY_GROUP")</f>
        <v>Commercial and Professional Services</v>
      </c>
      <c r="D132" s="9" t="str">
        <f>_xll.SNL.Clients.Office.Excel.Functions.SPG(A132, "IQ_INDUSTRY")</f>
        <v>Professional Services</v>
      </c>
      <c r="E132" s="9" t="str">
        <f>_xll.SNL.Clients.Office.Excel.Functions.SPG(A132, "IQ_PRIMARY_INDUSTRY")</f>
        <v>Data Processing and Outsourced Services</v>
      </c>
      <c r="F132" s="9" t="str">
        <f>_xll.SNL.Clients.Office.Excel.Functions.SPG(A132, "NAICS_CODE", "Primary")</f>
        <v>518210 - Computing Infrastructure Providers, Data Processing, Web Hosting, and Related Services</v>
      </c>
      <c r="G132" s="9" t="str">
        <f>_xll.SNL.Clients.Office.Excel.Functions.SPG(A132, "SP_TOPICTAG")</f>
        <v>Cloud Management; Data Integration; Machine Learning; Data Protection; Cloud Infrastructure; Process Automation; Artificial Intelligence</v>
      </c>
      <c r="H132" s="5">
        <f>_xll.SNL.Clients.Office.Excel.Functions.SPG(A132, "SP_PCT_SHARES_OWNED_ALL_INSTITUTIONS")</f>
        <v>98.76</v>
      </c>
      <c r="I132" s="9" t="str">
        <f>_xll.SNL.Clients.Office.Excel.Functions.SPG(A132, "RD_CREDIT_RATING_GLOBAL", "Issuer Credit Rating", "Local Currency LT|0")</f>
        <v/>
      </c>
      <c r="J132" s="9" t="str">
        <f>_xll.SNL.Clients.Office.Excel.Functions.SPG(A132, "RD_CWOL_GLOBAL", "Issuer Credit Rating", "Local Currency LT|0")</f>
        <v/>
      </c>
      <c r="K132" s="9" t="str">
        <f>_xll.SNL.Clients.Office.Excel.Functions.SPG(A132, "RD_RATING_ACTION_GLOBAL", "Issuer Credit Rating", "Local Currency LT|0")</f>
        <v/>
      </c>
      <c r="L132" s="10" t="str">
        <f>_xll.SNL.Clients.Office.Excel.Functions.SPG(A132, "RD_LAST_REVIEW_DATE_GLOBAL", "Issuer Credit Rating", "Local Currency LT")</f>
        <v/>
      </c>
      <c r="M132" s="10" t="str">
        <f>_xll.SNL.Clients.Office.Excel.Functions.SPG(A132, "RD_CREDIT_RATING_DATE_GLOBAL", "Issuer Credit Rating", "Local Currency LT|0")</f>
        <v/>
      </c>
      <c r="N132" s="10" t="str">
        <f>_xll.SNL.Clients.Office.Excel.Functions.SPG(A132, "RD_CREDIT_WATCH_OUTLOOK_DATE_GLOBAL", "Issuer Credit Rating", "Local Currency LT|0")</f>
        <v/>
      </c>
    </row>
    <row r="133" spans="1:14">
      <c r="A133" s="11" t="s">
        <v>1774</v>
      </c>
      <c r="B133" s="9" t="str">
        <f>_xll.SNL.Clients.Office.Excel.Functions.SPG(A133, "IQ_SECTOR")</f>
        <v>Energy</v>
      </c>
      <c r="C133" s="9" t="str">
        <f>_xll.SNL.Clients.Office.Excel.Functions.SPG(A133, "IQ_INDUSTRY_GROUP")</f>
        <v>Energy</v>
      </c>
      <c r="D133" s="9" t="str">
        <f>_xll.SNL.Clients.Office.Excel.Functions.SPG(A133, "IQ_INDUSTRY")</f>
        <v>Oil, Gas and Consumable Fuels</v>
      </c>
      <c r="E133" s="9" t="str">
        <f>_xll.SNL.Clients.Office.Excel.Functions.SPG(A133, "IQ_PRIMARY_INDUSTRY")</f>
        <v>Oil and Gas Exploration and Production</v>
      </c>
      <c r="F133" s="9" t="str">
        <f>_xll.SNL.Clients.Office.Excel.Functions.SPG(A133, "NAICS_CODE", "Primary")</f>
        <v>2111 - Oil and Gas Extraction</v>
      </c>
      <c r="G133" s="9" t="str">
        <f>_xll.SNL.Clients.Office.Excel.Functions.SPG(A133, "SP_TOPICTAG")</f>
        <v/>
      </c>
      <c r="H133" s="5">
        <f>_xll.SNL.Clients.Office.Excel.Functions.SPG(A133, "SP_PCT_SHARES_OWNED_ALL_INSTITUTIONS")</f>
        <v>71.66</v>
      </c>
      <c r="I133" s="9" t="str">
        <f>_xll.SNL.Clients.Office.Excel.Functions.SPG(A133, "RD_CREDIT_RATING_GLOBAL", "Issuer Credit Rating", "Local Currency LT|0")</f>
        <v>BBB-</v>
      </c>
      <c r="J133" s="9" t="str">
        <f>_xll.SNL.Clients.Office.Excel.Functions.SPG(A133, "RD_CWOL_GLOBAL", "Issuer Credit Rating", "Local Currency LT|0")</f>
        <v>Stable</v>
      </c>
      <c r="K133" s="9" t="str">
        <f>_xll.SNL.Clients.Office.Excel.Functions.SPG(A133, "RD_RATING_ACTION_GLOBAL", "Issuer Credit Rating", "Local Currency LT|0")</f>
        <v>Upgrade | CreditWatch/Outlook (10/01/2024)</v>
      </c>
      <c r="L133" s="10">
        <f>_xll.SNL.Clients.Office.Excel.Functions.SPG(A133, "RD_LAST_REVIEW_DATE_GLOBAL", "Issuer Credit Rating", "Local Currency LT")</f>
        <v>45593</v>
      </c>
      <c r="M133" s="10">
        <f>_xll.SNL.Clients.Office.Excel.Functions.SPG(A133, "RD_CREDIT_RATING_DATE_GLOBAL", "Issuer Credit Rating", "Local Currency LT|0")</f>
        <v>45566</v>
      </c>
      <c r="N133" s="10">
        <f>_xll.SNL.Clients.Office.Excel.Functions.SPG(A133, "RD_CREDIT_WATCH_OUTLOOK_DATE_GLOBAL", "Issuer Credit Rating", "Local Currency LT|0")</f>
        <v>45566</v>
      </c>
    </row>
    <row r="134" spans="1:14">
      <c r="A134" s="11" t="s">
        <v>1775</v>
      </c>
      <c r="B134" s="9" t="str">
        <f>_xll.SNL.Clients.Office.Excel.Functions.SPG(A134, "IQ_SECTOR")</f>
        <v>Industrials</v>
      </c>
      <c r="C134" s="9" t="str">
        <f>_xll.SNL.Clients.Office.Excel.Functions.SPG(A134, "IQ_INDUSTRY_GROUP")</f>
        <v>Commercial and Professional Services</v>
      </c>
      <c r="D134" s="9" t="str">
        <f>_xll.SNL.Clients.Office.Excel.Functions.SPG(A134, "IQ_INDUSTRY")</f>
        <v>Professional Services</v>
      </c>
      <c r="E134" s="9" t="str">
        <f>_xll.SNL.Clients.Office.Excel.Functions.SPG(A134, "IQ_PRIMARY_INDUSTRY")</f>
        <v>Research and Consulting Services</v>
      </c>
      <c r="F134" s="9" t="str">
        <f>_xll.SNL.Clients.Office.Excel.Functions.SPG(A134, "NAICS_CODE", "Primary")</f>
        <v>541690 - Other Scientific and Technical Consulting Services</v>
      </c>
      <c r="G134" s="9" t="str">
        <f>_xll.SNL.Clients.Office.Excel.Functions.SPG(A134, "SP_TOPICTAG")</f>
        <v>Environmental Consulting; Environmental Engineering; Predictive Analytics; Assistive Technology; Security Management</v>
      </c>
      <c r="H134" s="5">
        <f>_xll.SNL.Clients.Office.Excel.Functions.SPG(A134, "SP_PCT_SHARES_OWNED_ALL_INSTITUTIONS")</f>
        <v>92.48</v>
      </c>
      <c r="I134" s="9" t="str">
        <f>_xll.SNL.Clients.Office.Excel.Functions.SPG(A134, "RD_CREDIT_RATING_GLOBAL", "Issuer Credit Rating", "Local Currency LT|0")</f>
        <v/>
      </c>
      <c r="J134" s="9" t="str">
        <f>_xll.SNL.Clients.Office.Excel.Functions.SPG(A134, "RD_CWOL_GLOBAL", "Issuer Credit Rating", "Local Currency LT|0")</f>
        <v/>
      </c>
      <c r="K134" s="9" t="str">
        <f>_xll.SNL.Clients.Office.Excel.Functions.SPG(A134, "RD_RATING_ACTION_GLOBAL", "Issuer Credit Rating", "Local Currency LT|0")</f>
        <v/>
      </c>
      <c r="L134" s="10" t="str">
        <f>_xll.SNL.Clients.Office.Excel.Functions.SPG(A134, "RD_LAST_REVIEW_DATE_GLOBAL", "Issuer Credit Rating", "Local Currency LT")</f>
        <v/>
      </c>
      <c r="M134" s="10" t="str">
        <f>_xll.SNL.Clients.Office.Excel.Functions.SPG(A134, "RD_CREDIT_RATING_DATE_GLOBAL", "Issuer Credit Rating", "Local Currency LT|0")</f>
        <v/>
      </c>
      <c r="N134" s="10" t="str">
        <f>_xll.SNL.Clients.Office.Excel.Functions.SPG(A134, "RD_CREDIT_WATCH_OUTLOOK_DATE_GLOBAL", "Issuer Credit Rating", "Local Currency LT|0")</f>
        <v/>
      </c>
    </row>
    <row r="135" spans="1:14">
      <c r="A135" s="11" t="s">
        <v>1776</v>
      </c>
      <c r="B135" s="9" t="str">
        <f>_xll.SNL.Clients.Office.Excel.Functions.SPG(A135, "IQ_SECTOR")</f>
        <v>Financials</v>
      </c>
      <c r="C135" s="9" t="str">
        <f>_xll.SNL.Clients.Office.Excel.Functions.SPG(A135, "IQ_INDUSTRY_GROUP")</f>
        <v>Banks</v>
      </c>
      <c r="D135" s="9" t="str">
        <f>_xll.SNL.Clients.Office.Excel.Functions.SPG(A135, "IQ_INDUSTRY")</f>
        <v>Banks</v>
      </c>
      <c r="E135" s="9" t="str">
        <f>_xll.SNL.Clients.Office.Excel.Functions.SPG(A135, "IQ_PRIMARY_INDUSTRY")</f>
        <v>Regional Banks</v>
      </c>
      <c r="F135" s="9" t="str">
        <f>_xll.SNL.Clients.Office.Excel.Functions.SPG(A135, "NAICS_CODE", "Primary")</f>
        <v>522110 - Commercial Banking</v>
      </c>
      <c r="G135" s="9" t="str">
        <f>_xll.SNL.Clients.Office.Excel.Functions.SPG(A135, "SP_TOPICTAG")</f>
        <v>Consumer Lending; Digital Brokerage</v>
      </c>
      <c r="H135" s="5">
        <f>_xll.SNL.Clients.Office.Excel.Functions.SPG(A135, "SP_PCT_SHARES_OWNED_ALL_INSTITUTIONS")</f>
        <v>81.069999999999993</v>
      </c>
      <c r="I135" s="9" t="str">
        <f>_xll.SNL.Clients.Office.Excel.Functions.SPG(A135, "RD_CREDIT_RATING_GLOBAL", "Issuer Credit Rating", "Local Currency LT|0")</f>
        <v>BBB-</v>
      </c>
      <c r="J135" s="9" t="str">
        <f>_xll.SNL.Clients.Office.Excel.Functions.SPG(A135, "RD_CWOL_GLOBAL", "Issuer Credit Rating", "Local Currency LT|0")</f>
        <v>Stable</v>
      </c>
      <c r="K135" s="9" t="str">
        <f>_xll.SNL.Clients.Office.Excel.Functions.SPG(A135, "RD_RATING_ACTION_GLOBAL", "Issuer Credit Rating", "Local Currency LT|0")</f>
        <v>New Rating | CreditWatch/Outlook (12/05/2019)</v>
      </c>
      <c r="L135" s="10">
        <f>_xll.SNL.Clients.Office.Excel.Functions.SPG(A135, "RD_LAST_REVIEW_DATE_GLOBAL", "Issuer Credit Rating", "Local Currency LT")</f>
        <v>45443</v>
      </c>
      <c r="M135" s="10">
        <f>_xll.SNL.Clients.Office.Excel.Functions.SPG(A135, "RD_CREDIT_RATING_DATE_GLOBAL", "Issuer Credit Rating", "Local Currency LT|0")</f>
        <v>43804</v>
      </c>
      <c r="N135" s="10">
        <f>_xll.SNL.Clients.Office.Excel.Functions.SPG(A135, "RD_CREDIT_WATCH_OUTLOOK_DATE_GLOBAL", "Issuer Credit Rating", "Local Currency LT|0")</f>
        <v>43804</v>
      </c>
    </row>
    <row r="136" spans="1:14">
      <c r="A136" s="11" t="s">
        <v>1777</v>
      </c>
      <c r="B136" s="9" t="str">
        <f>_xll.SNL.Clients.Office.Excel.Functions.SPG(A136, "IQ_SECTOR")</f>
        <v>Information Technology</v>
      </c>
      <c r="C136" s="9" t="str">
        <f>_xll.SNL.Clients.Office.Excel.Functions.SPG(A136, "IQ_INDUSTRY_GROUP")</f>
        <v>Technology Hardware and Equipment</v>
      </c>
      <c r="D136" s="9" t="str">
        <f>_xll.SNL.Clients.Office.Excel.Functions.SPG(A136, "IQ_INDUSTRY")</f>
        <v>Electronic Equipment, Instruments and Components</v>
      </c>
      <c r="E136" s="9" t="str">
        <f>_xll.SNL.Clients.Office.Excel.Functions.SPG(A136, "IQ_PRIMARY_INDUSTRY")</f>
        <v>Electronic Manufacturing Services</v>
      </c>
      <c r="F136" s="9" t="str">
        <f>_xll.SNL.Clients.Office.Excel.Functions.SPG(A136, "NAICS_CODE", "Primary")</f>
        <v>33441 - Semiconductor and Other Electronic Component Manufacturing</v>
      </c>
      <c r="G136" s="9" t="str">
        <f>_xll.SNL.Clients.Office.Excel.Functions.SPG(A136, "SP_TOPICTAG")</f>
        <v>Optical Infrastructure; Industrial Automation; Sensors; Enterprise Voip and Telephony; Process Automation; 3D Printing; 5G</v>
      </c>
      <c r="H136" s="5">
        <f>_xll.SNL.Clients.Office.Excel.Functions.SPG(A136, "SP_PCT_SHARES_OWNED_ALL_INSTITUTIONS")</f>
        <v>103.99</v>
      </c>
      <c r="I136" s="9" t="str">
        <f>_xll.SNL.Clients.Office.Excel.Functions.SPG(A136, "RD_CREDIT_RATING_GLOBAL", "Issuer Credit Rating", "Local Currency LT|0")</f>
        <v/>
      </c>
      <c r="J136" s="9" t="str">
        <f>_xll.SNL.Clients.Office.Excel.Functions.SPG(A136, "RD_CWOL_GLOBAL", "Issuer Credit Rating", "Local Currency LT|0")</f>
        <v/>
      </c>
      <c r="K136" s="9" t="str">
        <f>_xll.SNL.Clients.Office.Excel.Functions.SPG(A136, "RD_RATING_ACTION_GLOBAL", "Issuer Credit Rating", "Local Currency LT|0")</f>
        <v/>
      </c>
      <c r="L136" s="10" t="str">
        <f>_xll.SNL.Clients.Office.Excel.Functions.SPG(A136, "RD_LAST_REVIEW_DATE_GLOBAL", "Issuer Credit Rating", "Local Currency LT")</f>
        <v/>
      </c>
      <c r="M136" s="10" t="str">
        <f>_xll.SNL.Clients.Office.Excel.Functions.SPG(A136, "RD_CREDIT_RATING_DATE_GLOBAL", "Issuer Credit Rating", "Local Currency LT|0")</f>
        <v/>
      </c>
      <c r="N136" s="10" t="str">
        <f>_xll.SNL.Clients.Office.Excel.Functions.SPG(A136, "RD_CREDIT_WATCH_OUTLOOK_DATE_GLOBAL", "Issuer Credit Rating", "Local Currency LT|0")</f>
        <v/>
      </c>
    </row>
    <row r="137" spans="1:14">
      <c r="A137" s="11" t="s">
        <v>1778</v>
      </c>
      <c r="B137" s="9" t="str">
        <f>_xll.SNL.Clients.Office.Excel.Functions.SPG(A137, "IQ_SECTOR")</f>
        <v>Financials</v>
      </c>
      <c r="C137" s="9" t="str">
        <f>_xll.SNL.Clients.Office.Excel.Functions.SPG(A137, "IQ_INDUSTRY_GROUP")</f>
        <v>Financial Services</v>
      </c>
      <c r="D137" s="9" t="str">
        <f>_xll.SNL.Clients.Office.Excel.Functions.SPG(A137, "IQ_INDUSTRY")</f>
        <v>Capital Markets</v>
      </c>
      <c r="E137" s="9" t="str">
        <f>_xll.SNL.Clients.Office.Excel.Functions.SPG(A137, "IQ_PRIMARY_INDUSTRY")</f>
        <v>Asset Management and Custody Banks</v>
      </c>
      <c r="F137" s="9" t="str">
        <f>_xll.SNL.Clients.Office.Excel.Functions.SPG(A137, "NAICS_CODE", "Primary")</f>
        <v>523940 - Portfolio Management and Investment Advice</v>
      </c>
      <c r="G137" s="9" t="str">
        <f>_xll.SNL.Clients.Office.Excel.Functions.SPG(A137, "SP_TOPICTAG")</f>
        <v/>
      </c>
      <c r="H137" s="5">
        <f>_xll.SNL.Clients.Office.Excel.Functions.SPG(A137, "SP_PCT_SHARES_OWNED_ALL_INSTITUTIONS")</f>
        <v>83.37</v>
      </c>
      <c r="I137" s="9" t="str">
        <f>_xll.SNL.Clients.Office.Excel.Functions.SPG(A137, "RD_CREDIT_RATING_GLOBAL", "Issuer Credit Rating", "Local Currency LT|0")</f>
        <v/>
      </c>
      <c r="J137" s="9" t="str">
        <f>_xll.SNL.Clients.Office.Excel.Functions.SPG(A137, "RD_CWOL_GLOBAL", "Issuer Credit Rating", "Local Currency LT|0")</f>
        <v/>
      </c>
      <c r="K137" s="9" t="str">
        <f>_xll.SNL.Clients.Office.Excel.Functions.SPG(A137, "RD_RATING_ACTION_GLOBAL", "Issuer Credit Rating", "Local Currency LT|0")</f>
        <v/>
      </c>
      <c r="L137" s="10" t="str">
        <f>_xll.SNL.Clients.Office.Excel.Functions.SPG(A137, "RD_LAST_REVIEW_DATE_GLOBAL", "Issuer Credit Rating", "Local Currency LT")</f>
        <v/>
      </c>
      <c r="M137" s="10" t="str">
        <f>_xll.SNL.Clients.Office.Excel.Functions.SPG(A137, "RD_CREDIT_RATING_DATE_GLOBAL", "Issuer Credit Rating", "Local Currency LT|0")</f>
        <v/>
      </c>
      <c r="N137" s="10" t="str">
        <f>_xll.SNL.Clients.Office.Excel.Functions.SPG(A137, "RD_CREDIT_WATCH_OUTLOOK_DATE_GLOBAL", "Issuer Credit Rating", "Local Currency LT|0")</f>
        <v/>
      </c>
    </row>
    <row r="138" spans="1:14">
      <c r="A138" s="11" t="s">
        <v>1779</v>
      </c>
      <c r="B138" s="9" t="str">
        <f>_xll.SNL.Clients.Office.Excel.Functions.SPG(A138, "IQ_SECTOR")</f>
        <v>Financials</v>
      </c>
      <c r="C138" s="9" t="str">
        <f>_xll.SNL.Clients.Office.Excel.Functions.SPG(A138, "IQ_INDUSTRY_GROUP")</f>
        <v>Insurance</v>
      </c>
      <c r="D138" s="9" t="str">
        <f>_xll.SNL.Clients.Office.Excel.Functions.SPG(A138, "IQ_INDUSTRY")</f>
        <v>Insurance</v>
      </c>
      <c r="E138" s="9" t="str">
        <f>_xll.SNL.Clients.Office.Excel.Functions.SPG(A138, "IQ_PRIMARY_INDUSTRY")</f>
        <v>Property and Casualty Insurance</v>
      </c>
      <c r="F138" s="9" t="str">
        <f>_xll.SNL.Clients.Office.Excel.Functions.SPG(A138, "NAICS_CODE", "Primary")</f>
        <v>524127 - Direct Title Insurance Carriers</v>
      </c>
      <c r="G138" s="9" t="str">
        <f>_xll.SNL.Clients.Office.Excel.Functions.SPG(A138, "SP_TOPICTAG")</f>
        <v/>
      </c>
      <c r="H138" s="5">
        <f>_xll.SNL.Clients.Office.Excel.Functions.SPG(A138, "SP_PCT_SHARES_OWNED_ALL_INSTITUTIONS")</f>
        <v>80.86</v>
      </c>
      <c r="I138" s="9" t="str">
        <f>_xll.SNL.Clients.Office.Excel.Functions.SPG(A138, "RD_CREDIT_RATING_GLOBAL", "Issuer Credit Rating", "Local Currency LT|0")</f>
        <v>BBB</v>
      </c>
      <c r="J138" s="9" t="str">
        <f>_xll.SNL.Clients.Office.Excel.Functions.SPG(A138, "RD_CWOL_GLOBAL", "Issuer Credit Rating", "Local Currency LT|0")</f>
        <v>Stable</v>
      </c>
      <c r="K138" s="9" t="str">
        <f>_xll.SNL.Clients.Office.Excel.Functions.SPG(A138, "RD_RATING_ACTION_GLOBAL", "Issuer Credit Rating", "Local Currency LT|0")</f>
        <v>Upgrade | CreditWatch/Outlook (10/30/2014)</v>
      </c>
      <c r="L138" s="10">
        <f>_xll.SNL.Clients.Office.Excel.Functions.SPG(A138, "RD_LAST_REVIEW_DATE_GLOBAL", "Issuer Credit Rating", "Local Currency LT")</f>
        <v>45685</v>
      </c>
      <c r="M138" s="10">
        <f>_xll.SNL.Clients.Office.Excel.Functions.SPG(A138, "RD_CREDIT_RATING_DATE_GLOBAL", "Issuer Credit Rating", "Local Currency LT|0")</f>
        <v>41942</v>
      </c>
      <c r="N138" s="10">
        <f>_xll.SNL.Clients.Office.Excel.Functions.SPG(A138, "RD_CREDIT_WATCH_OUTLOOK_DATE_GLOBAL", "Issuer Credit Rating", "Local Currency LT|0")</f>
        <v>41942</v>
      </c>
    </row>
    <row r="139" spans="1:14">
      <c r="A139" s="11" t="s">
        <v>1780</v>
      </c>
      <c r="B139" s="9" t="str">
        <f>_xll.SNL.Clients.Office.Excel.Functions.SPG(A139, "IQ_SECTOR")</f>
        <v>Financials</v>
      </c>
      <c r="C139" s="9" t="str">
        <f>_xll.SNL.Clients.Office.Excel.Functions.SPG(A139, "IQ_INDUSTRY_GROUP")</f>
        <v>Insurance</v>
      </c>
      <c r="D139" s="9" t="str">
        <f>_xll.SNL.Clients.Office.Excel.Functions.SPG(A139, "IQ_INDUSTRY")</f>
        <v>Insurance</v>
      </c>
      <c r="E139" s="9" t="str">
        <f>_xll.SNL.Clients.Office.Excel.Functions.SPG(A139, "IQ_PRIMARY_INDUSTRY")</f>
        <v>Property and Casualty Insurance</v>
      </c>
      <c r="F139" s="9" t="str">
        <f>_xll.SNL.Clients.Office.Excel.Functions.SPG(A139, "NAICS_CODE", "Primary")</f>
        <v>524127 - Direct Title Insurance Carriers</v>
      </c>
      <c r="G139" s="9" t="str">
        <f>_xll.SNL.Clients.Office.Excel.Functions.SPG(A139, "SP_TOPICTAG")</f>
        <v>RegTech</v>
      </c>
      <c r="H139" s="5">
        <f>_xll.SNL.Clients.Office.Excel.Functions.SPG(A139, "SP_PCT_SHARES_OWNED_ALL_INSTITUTIONS")</f>
        <v>88.26</v>
      </c>
      <c r="I139" s="9" t="str">
        <f>_xll.SNL.Clients.Office.Excel.Functions.SPG(A139, "RD_CREDIT_RATING_GLOBAL", "Issuer Credit Rating", "Local Currency LT|0")</f>
        <v>BBB-</v>
      </c>
      <c r="J139" s="9" t="str">
        <f>_xll.SNL.Clients.Office.Excel.Functions.SPG(A139, "RD_CWOL_GLOBAL", "Issuer Credit Rating", "Local Currency LT|0")</f>
        <v>Stable</v>
      </c>
      <c r="K139" s="9" t="str">
        <f>_xll.SNL.Clients.Office.Excel.Functions.SPG(A139, "RD_RATING_ACTION_GLOBAL", "Issuer Credit Rating", "Local Currency LT|0")</f>
        <v>New Rating | CreditWatch/Outlook (10/30/2014)</v>
      </c>
      <c r="L139" s="10">
        <f>_xll.SNL.Clients.Office.Excel.Functions.SPG(A139, "RD_LAST_REVIEW_DATE_GLOBAL", "Issuer Credit Rating", "Local Currency LT")</f>
        <v>45685</v>
      </c>
      <c r="M139" s="10">
        <f>_xll.SNL.Clients.Office.Excel.Functions.SPG(A139, "RD_CREDIT_RATING_DATE_GLOBAL", "Issuer Credit Rating", "Local Currency LT|0")</f>
        <v>41942</v>
      </c>
      <c r="N139" s="10">
        <f>_xll.SNL.Clients.Office.Excel.Functions.SPG(A139, "RD_CREDIT_WATCH_OUTLOOK_DATE_GLOBAL", "Issuer Credit Rating", "Local Currency LT|0")</f>
        <v>41942</v>
      </c>
    </row>
    <row r="140" spans="1:14">
      <c r="A140" s="11" t="s">
        <v>1781</v>
      </c>
      <c r="B140" s="9" t="str">
        <f>_xll.SNL.Clients.Office.Excel.Functions.SPG(A140, "IQ_SECTOR")</f>
        <v>Financials</v>
      </c>
      <c r="C140" s="9" t="str">
        <f>_xll.SNL.Clients.Office.Excel.Functions.SPG(A140, "IQ_INDUSTRY_GROUP")</f>
        <v>Banks</v>
      </c>
      <c r="D140" s="9" t="str">
        <f>_xll.SNL.Clients.Office.Excel.Functions.SPG(A140, "IQ_INDUSTRY")</f>
        <v>Banks</v>
      </c>
      <c r="E140" s="9" t="str">
        <f>_xll.SNL.Clients.Office.Excel.Functions.SPG(A140, "IQ_PRIMARY_INDUSTRY")</f>
        <v>Regional Banks</v>
      </c>
      <c r="F140" s="9" t="str">
        <f>_xll.SNL.Clients.Office.Excel.Functions.SPG(A140, "NAICS_CODE", "Primary")</f>
        <v>522110 - Commercial Banking</v>
      </c>
      <c r="G140" s="9" t="str">
        <f>_xll.SNL.Clients.Office.Excel.Functions.SPG(A140, "SP_TOPICTAG")</f>
        <v>Consumer Lending</v>
      </c>
      <c r="H140" s="5">
        <f>_xll.SNL.Clients.Office.Excel.Functions.SPG(A140, "SP_PCT_SHARES_OWNED_ALL_INSTITUTIONS")</f>
        <v>58.25</v>
      </c>
      <c r="I140" s="9" t="str">
        <f>_xll.SNL.Clients.Office.Excel.Functions.SPG(A140, "RD_CREDIT_RATING_GLOBAL", "Issuer Credit Rating", "Local Currency LT|0")</f>
        <v/>
      </c>
      <c r="J140" s="9" t="str">
        <f>_xll.SNL.Clients.Office.Excel.Functions.SPG(A140, "RD_CWOL_GLOBAL", "Issuer Credit Rating", "Local Currency LT|0")</f>
        <v/>
      </c>
      <c r="K140" s="9" t="str">
        <f>_xll.SNL.Clients.Office.Excel.Functions.SPG(A140, "RD_RATING_ACTION_GLOBAL", "Issuer Credit Rating", "Local Currency LT|0")</f>
        <v/>
      </c>
      <c r="L140" s="10" t="str">
        <f>_xll.SNL.Clients.Office.Excel.Functions.SPG(A140, "RD_LAST_REVIEW_DATE_GLOBAL", "Issuer Credit Rating", "Local Currency LT")</f>
        <v/>
      </c>
      <c r="M140" s="10" t="str">
        <f>_xll.SNL.Clients.Office.Excel.Functions.SPG(A140, "RD_CREDIT_RATING_DATE_GLOBAL", "Issuer Credit Rating", "Local Currency LT|0")</f>
        <v/>
      </c>
      <c r="N140" s="10" t="str">
        <f>_xll.SNL.Clients.Office.Excel.Functions.SPG(A140, "RD_CREDIT_WATCH_OUTLOOK_DATE_GLOBAL", "Issuer Credit Rating", "Local Currency LT|0")</f>
        <v/>
      </c>
    </row>
    <row r="141" spans="1:14">
      <c r="A141" s="11" t="s">
        <v>1782</v>
      </c>
      <c r="B141" s="9" t="str">
        <f>_xll.SNL.Clients.Office.Excel.Functions.SPG(A141, "IQ_SECTOR")</f>
        <v>Financials</v>
      </c>
      <c r="C141" s="9" t="str">
        <f>_xll.SNL.Clients.Office.Excel.Functions.SPG(A141, "IQ_INDUSTRY_GROUP")</f>
        <v>Banks</v>
      </c>
      <c r="D141" s="9" t="str">
        <f>_xll.SNL.Clients.Office.Excel.Functions.SPG(A141, "IQ_INDUSTRY")</f>
        <v>Banks</v>
      </c>
      <c r="E141" s="9" t="str">
        <f>_xll.SNL.Clients.Office.Excel.Functions.SPG(A141, "IQ_PRIMARY_INDUSTRY")</f>
        <v>Regional Banks</v>
      </c>
      <c r="F141" s="9" t="str">
        <f>_xll.SNL.Clients.Office.Excel.Functions.SPG(A141, "NAICS_CODE", "Primary")</f>
        <v>522110 - Commercial Banking</v>
      </c>
      <c r="G141" s="9" t="str">
        <f>_xll.SNL.Clients.Office.Excel.Functions.SPG(A141, "SP_TOPICTAG")</f>
        <v>Consumer Lending</v>
      </c>
      <c r="H141" s="5">
        <f>_xll.SNL.Clients.Office.Excel.Functions.SPG(A141, "SP_PCT_SHARES_OWNED_ALL_INSTITUTIONS")</f>
        <v>85.67</v>
      </c>
      <c r="I141" s="9" t="str">
        <f>_xll.SNL.Clients.Office.Excel.Functions.SPG(A141, "RD_CREDIT_RATING_GLOBAL", "Issuer Credit Rating", "Local Currency LT|0")</f>
        <v>NR</v>
      </c>
      <c r="J141" s="9" t="str">
        <f>_xll.SNL.Clients.Office.Excel.Functions.SPG(A141, "RD_CWOL_GLOBAL", "Issuer Credit Rating", "Local Currency LT|0")</f>
        <v>NR</v>
      </c>
      <c r="K141" s="9" t="str">
        <f>_xll.SNL.Clients.Office.Excel.Functions.SPG(A141, "RD_RATING_ACTION_GLOBAL", "Issuer Credit Rating", "Local Currency LT|0")</f>
        <v>Not Rated | CreditWatch/Outlook (05/05/2023)</v>
      </c>
      <c r="L141" s="10">
        <f>_xll.SNL.Clients.Office.Excel.Functions.SPG(A141, "RD_LAST_REVIEW_DATE_GLOBAL", "Issuer Credit Rating", "Local Currency LT")</f>
        <v>45051</v>
      </c>
      <c r="M141" s="10">
        <f>_xll.SNL.Clients.Office.Excel.Functions.SPG(A141, "RD_CREDIT_RATING_DATE_GLOBAL", "Issuer Credit Rating", "Local Currency LT|0")</f>
        <v>45051</v>
      </c>
      <c r="N141" s="10">
        <f>_xll.SNL.Clients.Office.Excel.Functions.SPG(A141, "RD_CREDIT_WATCH_OUTLOOK_DATE_GLOBAL", "Issuer Credit Rating", "Local Currency LT|0")</f>
        <v>45051</v>
      </c>
    </row>
    <row r="142" spans="1:14">
      <c r="A142" s="11" t="s">
        <v>1783</v>
      </c>
      <c r="B142" s="9" t="str">
        <f>_xll.SNL.Clients.Office.Excel.Functions.SPG(A142, "IQ_SECTOR")</f>
        <v>Real Estate</v>
      </c>
      <c r="C142" s="9" t="str">
        <f>_xll.SNL.Clients.Office.Excel.Functions.SPG(A142, "IQ_INDUSTRY_GROUP")</f>
        <v>Equity Real Estate Investment Trusts (REITs)</v>
      </c>
      <c r="D142" s="9" t="str">
        <f>_xll.SNL.Clients.Office.Excel.Functions.SPG(A142, "IQ_INDUSTRY")</f>
        <v>Industrial REITs</v>
      </c>
      <c r="E142" s="9" t="str">
        <f>_xll.SNL.Clients.Office.Excel.Functions.SPG(A142, "IQ_PRIMARY_INDUSTRY")</f>
        <v>Industrial REITs</v>
      </c>
      <c r="F142" s="9" t="str">
        <f>_xll.SNL.Clients.Office.Excel.Functions.SPG(A142, "NAICS_CODE", "Primary")</f>
        <v>531110 - Lessors of Residential Buildings and Dwellings</v>
      </c>
      <c r="G142" s="9" t="str">
        <f>_xll.SNL.Clients.Office.Excel.Functions.SPG(A142, "SP_TOPICTAG")</f>
        <v/>
      </c>
      <c r="H142" s="5">
        <f>_xll.SNL.Clients.Office.Excel.Functions.SPG(A142, "SP_PCT_SHARES_OWNED_ALL_INSTITUTIONS")</f>
        <v>98.11</v>
      </c>
      <c r="I142" s="9" t="str">
        <f>_xll.SNL.Clients.Office.Excel.Functions.SPG(A142, "RD_CREDIT_RATING_GLOBAL", "Issuer Credit Rating", "Local Currency LT|0")</f>
        <v>BBB</v>
      </c>
      <c r="J142" s="9" t="str">
        <f>_xll.SNL.Clients.Office.Excel.Functions.SPG(A142, "RD_CWOL_GLOBAL", "Issuer Credit Rating", "Local Currency LT|0")</f>
        <v>Stable</v>
      </c>
      <c r="K142" s="9" t="str">
        <f>_xll.SNL.Clients.Office.Excel.Functions.SPG(A142, "RD_RATING_ACTION_GLOBAL", "Issuer Credit Rating", "Local Currency LT|0")</f>
        <v>Upgrade | CreditWatch/Outlook (02/28/2018)</v>
      </c>
      <c r="L142" s="10">
        <f>_xll.SNL.Clients.Office.Excel.Functions.SPG(A142, "RD_LAST_REVIEW_DATE_GLOBAL", "Issuer Credit Rating", "Local Currency LT")</f>
        <v>45509</v>
      </c>
      <c r="M142" s="10">
        <f>_xll.SNL.Clients.Office.Excel.Functions.SPG(A142, "RD_CREDIT_RATING_DATE_GLOBAL", "Issuer Credit Rating", "Local Currency LT|0")</f>
        <v>43159</v>
      </c>
      <c r="N142" s="10">
        <f>_xll.SNL.Clients.Office.Excel.Functions.SPG(A142, "RD_CREDIT_WATCH_OUTLOOK_DATE_GLOBAL", "Issuer Credit Rating", "Local Currency LT|0")</f>
        <v>43159</v>
      </c>
    </row>
    <row r="143" spans="1:14">
      <c r="A143" s="11" t="s">
        <v>1784</v>
      </c>
      <c r="B143" s="9" t="str">
        <f>_xll.SNL.Clients.Office.Excel.Functions.SPG(A143, "IQ_SECTOR")</f>
        <v>Financials</v>
      </c>
      <c r="C143" s="9" t="str">
        <f>_xll.SNL.Clients.Office.Excel.Functions.SPG(A143, "IQ_INDUSTRY_GROUP")</f>
        <v>Financial Services</v>
      </c>
      <c r="D143" s="9" t="str">
        <f>_xll.SNL.Clients.Office.Excel.Functions.SPG(A143, "IQ_INDUSTRY")</f>
        <v>Consumer Finance</v>
      </c>
      <c r="E143" s="9" t="str">
        <f>_xll.SNL.Clients.Office.Excel.Functions.SPG(A143, "IQ_PRIMARY_INDUSTRY")</f>
        <v>Consumer Finance</v>
      </c>
      <c r="F143" s="9" t="str">
        <f>_xll.SNL.Clients.Office.Excel.Functions.SPG(A143, "NAICS_CODE", "Primary")</f>
        <v>522291 - Consumer Lending</v>
      </c>
      <c r="G143" s="9" t="str">
        <f>_xll.SNL.Clients.Office.Excel.Functions.SPG(A143, "SP_TOPICTAG")</f>
        <v>Anti-Fraud; Micro Lending; RegTech; Buy Now Pay Later (BNPL)</v>
      </c>
      <c r="H143" s="5">
        <f>_xll.SNL.Clients.Office.Excel.Functions.SPG(A143, "SP_PCT_SHARES_OWNED_ALL_INSTITUTIONS")</f>
        <v>84.6</v>
      </c>
      <c r="I143" s="9" t="str">
        <f>_xll.SNL.Clients.Office.Excel.Functions.SPG(A143, "RD_CREDIT_RATING_GLOBAL", "Issuer Credit Rating", "Local Currency LT|0")</f>
        <v>BB</v>
      </c>
      <c r="J143" s="9" t="str">
        <f>_xll.SNL.Clients.Office.Excel.Functions.SPG(A143, "RD_CWOL_GLOBAL", "Issuer Credit Rating", "Local Currency LT|0")</f>
        <v>Stable</v>
      </c>
      <c r="K143" s="9" t="str">
        <f>_xll.SNL.Clients.Office.Excel.Functions.SPG(A143, "RD_RATING_ACTION_GLOBAL", "Issuer Credit Rating", "Local Currency LT|0")</f>
        <v>CreditWatch/Outlook (05/11/2023)</v>
      </c>
      <c r="L143" s="10">
        <f>_xll.SNL.Clients.Office.Excel.Functions.SPG(A143, "RD_LAST_REVIEW_DATE_GLOBAL", "Issuer Credit Rating", "Local Currency LT")</f>
        <v>45415</v>
      </c>
      <c r="M143" s="10">
        <f>_xll.SNL.Clients.Office.Excel.Functions.SPG(A143, "RD_CREDIT_RATING_DATE_GLOBAL", "Issuer Credit Rating", "Local Currency LT|0")</f>
        <v>41984</v>
      </c>
      <c r="N143" s="10">
        <f>_xll.SNL.Clients.Office.Excel.Functions.SPG(A143, "RD_CREDIT_WATCH_OUTLOOK_DATE_GLOBAL", "Issuer Credit Rating", "Local Currency LT|0")</f>
        <v>45057</v>
      </c>
    </row>
    <row r="144" spans="1:14">
      <c r="A144" s="11" t="s">
        <v>1785</v>
      </c>
      <c r="B144" s="9" t="str">
        <f>_xll.SNL.Clients.Office.Excel.Functions.SPG(A144, "IQ_SECTOR")</f>
        <v>Consumer Discretionary</v>
      </c>
      <c r="C144" s="9" t="str">
        <f>_xll.SNL.Clients.Office.Excel.Functions.SPG(A144, "IQ_INDUSTRY_GROUP")</f>
        <v>Consumer Discretionary Distribution and Retail</v>
      </c>
      <c r="D144" s="9" t="str">
        <f>_xll.SNL.Clients.Office.Excel.Functions.SPG(A144, "IQ_INDUSTRY")</f>
        <v>Specialty Retail</v>
      </c>
      <c r="E144" s="9" t="str">
        <f>_xll.SNL.Clients.Office.Excel.Functions.SPG(A144, "IQ_PRIMARY_INDUSTRY")</f>
        <v>Other Specialty Retail</v>
      </c>
      <c r="F144" s="9" t="str">
        <f>_xll.SNL.Clients.Office.Excel.Functions.SPG(A144, "NAICS_CODE", "Primary")</f>
        <v>455219 - All Other General Merchandise Retailers</v>
      </c>
      <c r="G144" s="9" t="str">
        <f>_xll.SNL.Clients.Office.Excel.Functions.SPG(A144, "SP_TOPICTAG")</f>
        <v>Fitness; Lifestyle; Video Advertising; Brand Marketing; Video Games</v>
      </c>
      <c r="H144" s="5">
        <f>_xll.SNL.Clients.Office.Excel.Functions.SPG(A144, "SP_PCT_SHARES_OWNED_ALL_INSTITUTIONS")</f>
        <v>107.1</v>
      </c>
      <c r="I144" s="9" t="str">
        <f>_xll.SNL.Clients.Office.Excel.Functions.SPG(A144, "RD_CREDIT_RATING_GLOBAL", "Issuer Credit Rating", "Local Currency LT|0")</f>
        <v/>
      </c>
      <c r="J144" s="9" t="str">
        <f>_xll.SNL.Clients.Office.Excel.Functions.SPG(A144, "RD_CWOL_GLOBAL", "Issuer Credit Rating", "Local Currency LT|0")</f>
        <v/>
      </c>
      <c r="K144" s="9" t="str">
        <f>_xll.SNL.Clients.Office.Excel.Functions.SPG(A144, "RD_RATING_ACTION_GLOBAL", "Issuer Credit Rating", "Local Currency LT|0")</f>
        <v/>
      </c>
      <c r="L144" s="10" t="str">
        <f>_xll.SNL.Clients.Office.Excel.Functions.SPG(A144, "RD_LAST_REVIEW_DATE_GLOBAL", "Issuer Credit Rating", "Local Currency LT")</f>
        <v/>
      </c>
      <c r="M144" s="10" t="str">
        <f>_xll.SNL.Clients.Office.Excel.Functions.SPG(A144, "RD_CREDIT_RATING_DATE_GLOBAL", "Issuer Credit Rating", "Local Currency LT|0")</f>
        <v/>
      </c>
      <c r="N144" s="10" t="str">
        <f>_xll.SNL.Clients.Office.Excel.Functions.SPG(A144, "RD_CREDIT_WATCH_OUTLOOK_DATE_GLOBAL", "Issuer Credit Rating", "Local Currency LT|0")</f>
        <v/>
      </c>
    </row>
    <row r="145" spans="1:14">
      <c r="A145" s="11" t="s">
        <v>1786</v>
      </c>
      <c r="B145" s="9" t="str">
        <f>_xll.SNL.Clients.Office.Excel.Functions.SPG(A145, "IQ_SECTOR")</f>
        <v>Financials</v>
      </c>
      <c r="C145" s="9" t="str">
        <f>_xll.SNL.Clients.Office.Excel.Functions.SPG(A145, "IQ_INDUSTRY_GROUP")</f>
        <v>Banks</v>
      </c>
      <c r="D145" s="9" t="str">
        <f>_xll.SNL.Clients.Office.Excel.Functions.SPG(A145, "IQ_INDUSTRY")</f>
        <v>Banks</v>
      </c>
      <c r="E145" s="9" t="str">
        <f>_xll.SNL.Clients.Office.Excel.Functions.SPG(A145, "IQ_PRIMARY_INDUSTRY")</f>
        <v>Regional Banks</v>
      </c>
      <c r="F145" s="9" t="str">
        <f>_xll.SNL.Clients.Office.Excel.Functions.SPG(A145, "NAICS_CODE", "Primary")</f>
        <v>522180 - Savings Institutions and Other Depository Credit Intermediation</v>
      </c>
      <c r="G145" s="9" t="str">
        <f>_xll.SNL.Clients.Office.Excel.Functions.SPG(A145, "SP_TOPICTAG")</f>
        <v>Consumer Lending</v>
      </c>
      <c r="H145" s="5">
        <f>_xll.SNL.Clients.Office.Excel.Functions.SPG(A145, "SP_PCT_SHARES_OWNED_ALL_INSTITUTIONS")</f>
        <v>48.51</v>
      </c>
      <c r="I145" s="9" t="str">
        <f>_xll.SNL.Clients.Office.Excel.Functions.SPG(A145, "RD_CREDIT_RATING_GLOBAL", "Issuer Credit Rating", "Local Currency LT|0")</f>
        <v>NR</v>
      </c>
      <c r="J145" s="9" t="str">
        <f>_xll.SNL.Clients.Office.Excel.Functions.SPG(A145, "RD_CWOL_GLOBAL", "Issuer Credit Rating", "Local Currency LT|0")</f>
        <v>NR</v>
      </c>
      <c r="K145" s="9" t="str">
        <f>_xll.SNL.Clients.Office.Excel.Functions.SPG(A145, "RD_RATING_ACTION_GLOBAL", "Issuer Credit Rating", "Local Currency LT|0")</f>
        <v>Not Rated | CreditWatch/Outlook (02/14/2023)</v>
      </c>
      <c r="L145" s="10">
        <f>_xll.SNL.Clients.Office.Excel.Functions.SPG(A145, "RD_LAST_REVIEW_DATE_GLOBAL", "Issuer Credit Rating", "Local Currency LT")</f>
        <v>44971</v>
      </c>
      <c r="M145" s="10">
        <f>_xll.SNL.Clients.Office.Excel.Functions.SPG(A145, "RD_CREDIT_RATING_DATE_GLOBAL", "Issuer Credit Rating", "Local Currency LT|0")</f>
        <v>44971</v>
      </c>
      <c r="N145" s="10">
        <f>_xll.SNL.Clients.Office.Excel.Functions.SPG(A145, "RD_CREDIT_WATCH_OUTLOOK_DATE_GLOBAL", "Issuer Credit Rating", "Local Currency LT|0")</f>
        <v>44971</v>
      </c>
    </row>
    <row r="146" spans="1:14">
      <c r="A146" s="11" t="s">
        <v>1787</v>
      </c>
      <c r="B146" s="9" t="str">
        <f>_xll.SNL.Clients.Office.Excel.Functions.SPG(A146, "IQ_SECTOR")</f>
        <v>Information Technology</v>
      </c>
      <c r="C146" s="9" t="str">
        <f>_xll.SNL.Clients.Office.Excel.Functions.SPG(A146, "IQ_INDUSTRY_GROUP")</f>
        <v>Technology Hardware and Equipment</v>
      </c>
      <c r="D146" s="9" t="str">
        <f>_xll.SNL.Clients.Office.Excel.Functions.SPG(A146, "IQ_INDUSTRY")</f>
        <v>Electronic Equipment, Instruments and Components</v>
      </c>
      <c r="E146" s="9" t="str">
        <f>_xll.SNL.Clients.Office.Excel.Functions.SPG(A146, "IQ_PRIMARY_INDUSTRY")</f>
        <v>Electronic Manufacturing Services</v>
      </c>
      <c r="F146" s="9" t="str">
        <f>_xll.SNL.Clients.Office.Excel.Functions.SPG(A146, "NAICS_CODE", "Primary")</f>
        <v>334412 - Bare Printed Circuit Board Manufacturing</v>
      </c>
      <c r="G146" s="9" t="str">
        <f>_xll.SNL.Clients.Office.Excel.Functions.SPG(A146, "SP_TOPICTAG")</f>
        <v>Software Development; Industrial Automation; Smart Energy; Electric Vehicle; Process Automation; Artificial Intelligence</v>
      </c>
      <c r="H146" s="5">
        <f>_xll.SNL.Clients.Office.Excel.Functions.SPG(A146, "SP_PCT_SHARES_OWNED_ALL_INSTITUTIONS")</f>
        <v>109.46</v>
      </c>
      <c r="I146" s="9" t="str">
        <f>_xll.SNL.Clients.Office.Excel.Functions.SPG(A146, "RD_CREDIT_RATING_GLOBAL", "Issuer Credit Rating", "Local Currency LT|0")</f>
        <v>BBB-</v>
      </c>
      <c r="J146" s="9" t="str">
        <f>_xll.SNL.Clients.Office.Excel.Functions.SPG(A146, "RD_CWOL_GLOBAL", "Issuer Credit Rating", "Local Currency LT|0")</f>
        <v>Stable</v>
      </c>
      <c r="K146" s="9" t="str">
        <f>_xll.SNL.Clients.Office.Excel.Functions.SPG(A146, "RD_RATING_ACTION_GLOBAL", "Issuer Credit Rating", "Local Currency LT|0")</f>
        <v>Upgrade | CreditWatch/Outlook (05/20/2015)</v>
      </c>
      <c r="L146" s="10">
        <f>_xll.SNL.Clients.Office.Excel.Functions.SPG(A146, "RD_LAST_REVIEW_DATE_GLOBAL", "Issuer Credit Rating", "Local Currency LT")</f>
        <v>45404</v>
      </c>
      <c r="M146" s="10">
        <f>_xll.SNL.Clients.Office.Excel.Functions.SPG(A146, "RD_CREDIT_RATING_DATE_GLOBAL", "Issuer Credit Rating", "Local Currency LT|0")</f>
        <v>42144</v>
      </c>
      <c r="N146" s="10">
        <f>_xll.SNL.Clients.Office.Excel.Functions.SPG(A146, "RD_CREDIT_WATCH_OUTLOOK_DATE_GLOBAL", "Issuer Credit Rating", "Local Currency LT|0")</f>
        <v>42144</v>
      </c>
    </row>
    <row r="147" spans="1:14">
      <c r="A147" s="11" t="s">
        <v>1788</v>
      </c>
      <c r="B147" s="9" t="str">
        <f>_xll.SNL.Clients.Office.Excel.Functions.SPG(A147, "IQ_SECTOR")</f>
        <v>Consumer Discretionary</v>
      </c>
      <c r="C147" s="9" t="str">
        <f>_xll.SNL.Clients.Office.Excel.Functions.SPG(A147, "IQ_INDUSTRY_GROUP")</f>
        <v>Consumer Discretionary Distribution and Retail</v>
      </c>
      <c r="D147" s="9" t="str">
        <f>_xll.SNL.Clients.Office.Excel.Functions.SPG(A147, "IQ_INDUSTRY")</f>
        <v>Specialty Retail</v>
      </c>
      <c r="E147" s="9" t="str">
        <f>_xll.SNL.Clients.Office.Excel.Functions.SPG(A147, "IQ_PRIMARY_INDUSTRY")</f>
        <v>Home Improvement Retail</v>
      </c>
      <c r="F147" s="9" t="str">
        <f>_xll.SNL.Clients.Office.Excel.Functions.SPG(A147, "NAICS_CODE", "Primary")</f>
        <v>4441 - Building Material and Supplies Dealers</v>
      </c>
      <c r="G147" s="9" t="str">
        <f>_xll.SNL.Clients.Office.Excel.Functions.SPG(A147, "SP_TOPICTAG")</f>
        <v>Home Improvement; Content Creation</v>
      </c>
      <c r="H147" s="5">
        <f>_xll.SNL.Clients.Office.Excel.Functions.SPG(A147, "SP_PCT_SHARES_OWNED_ALL_INSTITUTIONS")</f>
        <v>98.41</v>
      </c>
      <c r="I147" s="9" t="str">
        <f>_xll.SNL.Clients.Office.Excel.Functions.SPG(A147, "RD_CREDIT_RATING_GLOBAL", "Issuer Credit Rating", "Local Currency LT|0")</f>
        <v>BB</v>
      </c>
      <c r="J147" s="9" t="str">
        <f>_xll.SNL.Clients.Office.Excel.Functions.SPG(A147, "RD_CWOL_GLOBAL", "Issuer Credit Rating", "Local Currency LT|0")</f>
        <v>Stable</v>
      </c>
      <c r="K147" s="9" t="str">
        <f>_xll.SNL.Clients.Office.Excel.Functions.SPG(A147, "RD_RATING_ACTION_GLOBAL", "Issuer Credit Rating", "Local Currency LT|0")</f>
        <v>Upgrade | CreditWatch/Outlook (09/15/2022)</v>
      </c>
      <c r="L147" s="10">
        <f>_xll.SNL.Clients.Office.Excel.Functions.SPG(A147, "RD_LAST_REVIEW_DATE_GLOBAL", "Issuer Credit Rating", "Local Currency LT")</f>
        <v>45541</v>
      </c>
      <c r="M147" s="10">
        <f>_xll.SNL.Clients.Office.Excel.Functions.SPG(A147, "RD_CREDIT_RATING_DATE_GLOBAL", "Issuer Credit Rating", "Local Currency LT|0")</f>
        <v>44819</v>
      </c>
      <c r="N147" s="10">
        <f>_xll.SNL.Clients.Office.Excel.Functions.SPG(A147, "RD_CREDIT_WATCH_OUTLOOK_DATE_GLOBAL", "Issuer Credit Rating", "Local Currency LT|0")</f>
        <v>44819</v>
      </c>
    </row>
    <row r="148" spans="1:14">
      <c r="A148" s="11" t="s">
        <v>1789</v>
      </c>
      <c r="B148" s="9" t="str">
        <f>_xll.SNL.Clients.Office.Excel.Functions.SPG(A148, "IQ_SECTOR")</f>
        <v>Consumer Staples</v>
      </c>
      <c r="C148" s="9" t="str">
        <f>_xll.SNL.Clients.Office.Excel.Functions.SPG(A148, "IQ_INDUSTRY_GROUP")</f>
        <v>Food, Beverage and Tobacco</v>
      </c>
      <c r="D148" s="9" t="str">
        <f>_xll.SNL.Clients.Office.Excel.Functions.SPG(A148, "IQ_INDUSTRY")</f>
        <v>Food Products</v>
      </c>
      <c r="E148" s="9" t="str">
        <f>_xll.SNL.Clients.Office.Excel.Functions.SPG(A148, "IQ_PRIMARY_INDUSTRY")</f>
        <v>Packaged Foods and Meats</v>
      </c>
      <c r="F148" s="9" t="str">
        <f>_xll.SNL.Clients.Office.Excel.Functions.SPG(A148, "NAICS_CODE", "Primary")</f>
        <v>3118 - Bakeries and Tortilla Manufacturing</v>
      </c>
      <c r="G148" s="9" t="str">
        <f>_xll.SNL.Clients.Office.Excel.Functions.SPG(A148, "SP_TOPICTAG")</f>
        <v>Food Delivery; Organic; Alternative Protein; Online Grocery</v>
      </c>
      <c r="H148" s="5">
        <f>_xll.SNL.Clients.Office.Excel.Functions.SPG(A148, "SP_PCT_SHARES_OWNED_ALL_INSTITUTIONS")</f>
        <v>70.08</v>
      </c>
      <c r="I148" s="9" t="str">
        <f>_xll.SNL.Clients.Office.Excel.Functions.SPG(A148, "RD_CREDIT_RATING_GLOBAL", "Issuer Credit Rating", "Local Currency LT|0")</f>
        <v>BBB</v>
      </c>
      <c r="J148" s="9" t="str">
        <f>_xll.SNL.Clients.Office.Excel.Functions.SPG(A148, "RD_CWOL_GLOBAL", "Issuer Credit Rating", "Local Currency LT|0")</f>
        <v>Negative</v>
      </c>
      <c r="K148" s="9" t="str">
        <f>_xll.SNL.Clients.Office.Excel.Functions.SPG(A148, "RD_RATING_ACTION_GLOBAL", "Issuer Credit Rating", "Local Currency LT|0")</f>
        <v>CreditWatch/Outlook (02/07/2025)</v>
      </c>
      <c r="L148" s="10">
        <f>_xll.SNL.Clients.Office.Excel.Functions.SPG(A148, "RD_LAST_REVIEW_DATE_GLOBAL", "Issuer Credit Rating", "Local Currency LT")</f>
        <v>45695</v>
      </c>
      <c r="M148" s="10">
        <f>_xll.SNL.Clients.Office.Excel.Functions.SPG(A148, "RD_CREDIT_RATING_DATE_GLOBAL", "Issuer Credit Rating", "Local Currency LT|0")</f>
        <v>42263</v>
      </c>
      <c r="N148" s="10">
        <f>_xll.SNL.Clients.Office.Excel.Functions.SPG(A148, "RD_CREDIT_WATCH_OUTLOOK_DATE_GLOBAL", "Issuer Credit Rating", "Local Currency LT|0")</f>
        <v>45695</v>
      </c>
    </row>
    <row r="149" spans="1:14">
      <c r="A149" s="11" t="s">
        <v>1790</v>
      </c>
      <c r="B149" s="9" t="str">
        <f>_xll.SNL.Clients.Office.Excel.Functions.SPG(A149, "IQ_SECTOR")</f>
        <v>Industrials</v>
      </c>
      <c r="C149" s="9" t="str">
        <f>_xll.SNL.Clients.Office.Excel.Functions.SPG(A149, "IQ_INDUSTRY_GROUP")</f>
        <v>Capital Goods</v>
      </c>
      <c r="D149" s="9" t="str">
        <f>_xll.SNL.Clients.Office.Excel.Functions.SPG(A149, "IQ_INDUSTRY")</f>
        <v>Machinery</v>
      </c>
      <c r="E149" s="9" t="str">
        <f>_xll.SNL.Clients.Office.Excel.Functions.SPG(A149, "IQ_PRIMARY_INDUSTRY")</f>
        <v>Industrial Machinery and Supplies and Components</v>
      </c>
      <c r="F149" s="9" t="str">
        <f>_xll.SNL.Clients.Office.Excel.Functions.SPG(A149, "NAICS_CODE", "Primary")</f>
        <v>333914 - Measuring, Dispensing, and Other Pumping Equipment Manufacturing</v>
      </c>
      <c r="G149" s="9" t="str">
        <f>_xll.SNL.Clients.Office.Excel.Functions.SPG(A149, "SP_TOPICTAG")</f>
        <v>Industrial Automation; Sensors; Process Automation</v>
      </c>
      <c r="H149" s="5">
        <f>_xll.SNL.Clients.Office.Excel.Functions.SPG(A149, "SP_PCT_SHARES_OWNED_ALL_INSTITUTIONS")</f>
        <v>92.91</v>
      </c>
      <c r="I149" s="9" t="str">
        <f>_xll.SNL.Clients.Office.Excel.Functions.SPG(A149, "RD_CREDIT_RATING_GLOBAL", "Issuer Credit Rating", "Local Currency LT|0")</f>
        <v>BBB-</v>
      </c>
      <c r="J149" s="9" t="str">
        <f>_xll.SNL.Clients.Office.Excel.Functions.SPG(A149, "RD_CWOL_GLOBAL", "Issuer Credit Rating", "Local Currency LT|0")</f>
        <v>Stable</v>
      </c>
      <c r="K149" s="9" t="str">
        <f>_xll.SNL.Clients.Office.Excel.Functions.SPG(A149, "RD_RATING_ACTION_GLOBAL", "Issuer Credit Rating", "Local Currency LT|0")</f>
        <v>CreditWatch/Outlook (09/09/2021)</v>
      </c>
      <c r="L149" s="10">
        <f>_xll.SNL.Clients.Office.Excel.Functions.SPG(A149, "RD_LAST_REVIEW_DATE_GLOBAL", "Issuer Credit Rating", "Local Currency LT")</f>
        <v>45552</v>
      </c>
      <c r="M149" s="10">
        <f>_xll.SNL.Clients.Office.Excel.Functions.SPG(A149, "RD_CREDIT_RATING_DATE_GLOBAL", "Issuer Credit Rating", "Local Currency LT|0")</f>
        <v>43060</v>
      </c>
      <c r="N149" s="10">
        <f>_xll.SNL.Clients.Office.Excel.Functions.SPG(A149, "RD_CREDIT_WATCH_OUTLOOK_DATE_GLOBAL", "Issuer Credit Rating", "Local Currency LT|0")</f>
        <v>44448</v>
      </c>
    </row>
    <row r="150" spans="1:14">
      <c r="A150" s="11" t="s">
        <v>1791</v>
      </c>
      <c r="B150" s="9" t="str">
        <f>_xll.SNL.Clients.Office.Excel.Functions.SPG(A150, "IQ_SECTOR")</f>
        <v>Industrials</v>
      </c>
      <c r="C150" s="9" t="str">
        <f>_xll.SNL.Clients.Office.Excel.Functions.SPG(A150, "IQ_INDUSTRY_GROUP")</f>
        <v>Capital Goods</v>
      </c>
      <c r="D150" s="9" t="str">
        <f>_xll.SNL.Clients.Office.Excel.Functions.SPG(A150, "IQ_INDUSTRY")</f>
        <v>Construction and Engineering</v>
      </c>
      <c r="E150" s="9" t="str">
        <f>_xll.SNL.Clients.Office.Excel.Functions.SPG(A150, "IQ_PRIMARY_INDUSTRY")</f>
        <v>Construction and Engineering</v>
      </c>
      <c r="F150" s="9" t="str">
        <f>_xll.SNL.Clients.Office.Excel.Functions.SPG(A150, "NAICS_CODE", "Primary")</f>
        <v>541330 - Engineering Services</v>
      </c>
      <c r="G150" s="9" t="str">
        <f>_xll.SNL.Clients.Office.Excel.Functions.SPG(A150, "SP_TOPICTAG")</f>
        <v>Energy Management; Environmental Consulting; Environmental Engineering; Industrial Automation; CleanTech; Conventional Nuclear; Process Automation; Utility Scale Solar</v>
      </c>
      <c r="H150" s="5">
        <f>_xll.SNL.Clients.Office.Excel.Functions.SPG(A150, "SP_PCT_SHARES_OWNED_ALL_INSTITUTIONS")</f>
        <v>93.48</v>
      </c>
      <c r="I150" s="9" t="str">
        <f>_xll.SNL.Clients.Office.Excel.Functions.SPG(A150, "RD_CREDIT_RATING_GLOBAL", "Issuer Credit Rating", "Local Currency LT|0")</f>
        <v>BB+</v>
      </c>
      <c r="J150" s="9" t="str">
        <f>_xll.SNL.Clients.Office.Excel.Functions.SPG(A150, "RD_CWOL_GLOBAL", "Issuer Credit Rating", "Local Currency LT|0")</f>
        <v>Stable</v>
      </c>
      <c r="K150" s="9" t="str">
        <f>_xll.SNL.Clients.Office.Excel.Functions.SPG(A150, "RD_RATING_ACTION_GLOBAL", "Issuer Credit Rating", "Local Currency LT|0")</f>
        <v>Downgrade | CreditWatch/Outlook (04/03/2023)</v>
      </c>
      <c r="L150" s="10">
        <f>_xll.SNL.Clients.Office.Excel.Functions.SPG(A150, "RD_LAST_REVIEW_DATE_GLOBAL", "Issuer Credit Rating", "Local Currency LT")</f>
        <v>45371</v>
      </c>
      <c r="M150" s="10">
        <f>_xll.SNL.Clients.Office.Excel.Functions.SPG(A150, "RD_CREDIT_RATING_DATE_GLOBAL", "Issuer Credit Rating", "Local Currency LT|0")</f>
        <v>45019</v>
      </c>
      <c r="N150" s="10">
        <f>_xll.SNL.Clients.Office.Excel.Functions.SPG(A150, "RD_CREDIT_WATCH_OUTLOOK_DATE_GLOBAL", "Issuer Credit Rating", "Local Currency LT|0")</f>
        <v>45019</v>
      </c>
    </row>
    <row r="151" spans="1:14">
      <c r="A151" s="11" t="s">
        <v>1792</v>
      </c>
      <c r="B151" s="9" t="str">
        <f>_xll.SNL.Clients.Office.Excel.Functions.SPG(A151, "IQ_SECTOR")</f>
        <v>Industrials</v>
      </c>
      <c r="C151" s="9" t="str">
        <f>_xll.SNL.Clients.Office.Excel.Functions.SPG(A151, "IQ_INDUSTRY_GROUP")</f>
        <v>Capital Goods</v>
      </c>
      <c r="D151" s="9" t="str">
        <f>_xll.SNL.Clients.Office.Excel.Functions.SPG(A151, "IQ_INDUSTRY")</f>
        <v>Building Products</v>
      </c>
      <c r="E151" s="9" t="str">
        <f>_xll.SNL.Clients.Office.Excel.Functions.SPG(A151, "IQ_PRIMARY_INDUSTRY")</f>
        <v>Building Products</v>
      </c>
      <c r="F151" s="9" t="str">
        <f>_xll.SNL.Clients.Office.Excel.Functions.SPG(A151, "NAICS_CODE", "Primary")</f>
        <v>321 - Wood Product Manufacturing</v>
      </c>
      <c r="G151" s="9" t="str">
        <f>_xll.SNL.Clients.Office.Excel.Functions.SPG(A151, "SP_TOPICTAG")</f>
        <v>Water Purification</v>
      </c>
      <c r="H151" s="5">
        <f>_xll.SNL.Clients.Office.Excel.Functions.SPG(A151, "SP_PCT_SHARES_OWNED_ALL_INSTITUTIONS")</f>
        <v>86.85</v>
      </c>
      <c r="I151" s="9" t="str">
        <f>_xll.SNL.Clients.Office.Excel.Functions.SPG(A151, "RD_CREDIT_RATING_GLOBAL", "Issuer Credit Rating", "Local Currency LT|0")</f>
        <v>BBB</v>
      </c>
      <c r="J151" s="9" t="str">
        <f>_xll.SNL.Clients.Office.Excel.Functions.SPG(A151, "RD_CWOL_GLOBAL", "Issuer Credit Rating", "Local Currency LT|0")</f>
        <v>Stable</v>
      </c>
      <c r="K151" s="9" t="str">
        <f>_xll.SNL.Clients.Office.Excel.Functions.SPG(A151, "RD_RATING_ACTION_GLOBAL", "Issuer Credit Rating", "Local Currency LT|0")</f>
        <v>Downgrade | CreditWatch/Outlook (04/20/2023)</v>
      </c>
      <c r="L151" s="10">
        <f>_xll.SNL.Clients.Office.Excel.Functions.SPG(A151, "RD_LAST_REVIEW_DATE_GLOBAL", "Issuer Credit Rating", "Local Currency LT")</f>
        <v>45426</v>
      </c>
      <c r="M151" s="10">
        <f>_xll.SNL.Clients.Office.Excel.Functions.SPG(A151, "RD_CREDIT_RATING_DATE_GLOBAL", "Issuer Credit Rating", "Local Currency LT|0")</f>
        <v>45036</v>
      </c>
      <c r="N151" s="10">
        <f>_xll.SNL.Clients.Office.Excel.Functions.SPG(A151, "RD_CREDIT_WATCH_OUTLOOK_DATE_GLOBAL", "Issuer Credit Rating", "Local Currency LT|0")</f>
        <v>45036</v>
      </c>
    </row>
    <row r="152" spans="1:14">
      <c r="A152" s="11" t="s">
        <v>1793</v>
      </c>
      <c r="B152" s="9" t="str">
        <f>_xll.SNL.Clients.Office.Excel.Functions.SPG(A152, "IQ_SECTOR")</f>
        <v>Communication Services</v>
      </c>
      <c r="C152" s="9" t="str">
        <f>_xll.SNL.Clients.Office.Excel.Functions.SPG(A152, "IQ_INDUSTRY_GROUP")</f>
        <v>Telecommunication Services</v>
      </c>
      <c r="D152" s="9" t="str">
        <f>_xll.SNL.Clients.Office.Excel.Functions.SPG(A152, "IQ_INDUSTRY")</f>
        <v>Diversified Telecommunication Services</v>
      </c>
      <c r="E152" s="9" t="str">
        <f>_xll.SNL.Clients.Office.Excel.Functions.SPG(A152, "IQ_PRIMARY_INDUSTRY")</f>
        <v>Integrated Telecommunication Services</v>
      </c>
      <c r="F152" s="9" t="str">
        <f>_xll.SNL.Clients.Office.Excel.Functions.SPG(A152, "NAICS_CODE", "Primary")</f>
        <v>517111 - Wired Telecommunications Carriers</v>
      </c>
      <c r="G152" s="9" t="str">
        <f>_xll.SNL.Clients.Office.Excel.Functions.SPG(A152, "SP_TOPICTAG")</f>
        <v>Network Backbone; VoIP; Enterprise Voip and Telephony; Edge Computing; Streaming Media; Network Security; 5G</v>
      </c>
      <c r="H152" s="5">
        <f>_xll.SNL.Clients.Office.Excel.Functions.SPG(A152, "SP_PCT_SHARES_OWNED_ALL_INSTITUTIONS")</f>
        <v>64.66</v>
      </c>
      <c r="I152" s="9" t="str">
        <f>_xll.SNL.Clients.Office.Excel.Functions.SPG(A152, "RD_CREDIT_RATING_GLOBAL", "Issuer Credit Rating", "Local Currency LT|0")</f>
        <v>NR</v>
      </c>
      <c r="J152" s="9" t="str">
        <f>_xll.SNL.Clients.Office.Excel.Functions.SPG(A152, "RD_CWOL_GLOBAL", "Issuer Credit Rating", "Local Currency LT|0")</f>
        <v>NR</v>
      </c>
      <c r="K152" s="9" t="str">
        <f>_xll.SNL.Clients.Office.Excel.Functions.SPG(A152, "RD_RATING_ACTION_GLOBAL", "Issuer Credit Rating", "Local Currency LT|0")</f>
        <v>Not Rated | CreditWatch/Outlook (05/06/2021)</v>
      </c>
      <c r="L152" s="10">
        <f>_xll.SNL.Clients.Office.Excel.Functions.SPG(A152, "RD_LAST_REVIEW_DATE_GLOBAL", "Issuer Credit Rating", "Local Currency LT")</f>
        <v>44322</v>
      </c>
      <c r="M152" s="10">
        <f>_xll.SNL.Clients.Office.Excel.Functions.SPG(A152, "RD_CREDIT_RATING_DATE_GLOBAL", "Issuer Credit Rating", "Local Currency LT|0")</f>
        <v>44322</v>
      </c>
      <c r="N152" s="10">
        <f>_xll.SNL.Clients.Office.Excel.Functions.SPG(A152, "RD_CREDIT_WATCH_OUTLOOK_DATE_GLOBAL", "Issuer Credit Rating", "Local Currency LT|0")</f>
        <v>44322</v>
      </c>
    </row>
    <row r="153" spans="1:14">
      <c r="A153" s="11" t="s">
        <v>1794</v>
      </c>
      <c r="B153" s="9" t="str">
        <f>_xll.SNL.Clients.Office.Excel.Functions.SPG(A153, "IQ_SECTOR")</f>
        <v>Industrials</v>
      </c>
      <c r="C153" s="9" t="str">
        <f>_xll.SNL.Clients.Office.Excel.Functions.SPG(A153, "IQ_INDUSTRY_GROUP")</f>
        <v>Commercial and Professional Services</v>
      </c>
      <c r="D153" s="9" t="str">
        <f>_xll.SNL.Clients.Office.Excel.Functions.SPG(A153, "IQ_INDUSTRY")</f>
        <v>Professional Services</v>
      </c>
      <c r="E153" s="9" t="str">
        <f>_xll.SNL.Clients.Office.Excel.Functions.SPG(A153, "IQ_PRIMARY_INDUSTRY")</f>
        <v>Research and Consulting Services</v>
      </c>
      <c r="F153" s="9" t="str">
        <f>_xll.SNL.Clients.Office.Excel.Functions.SPG(A153, "NAICS_CODE", "Primary")</f>
        <v>54161 - Management Consulting Services</v>
      </c>
      <c r="G153" s="9" t="str">
        <f>_xll.SNL.Clients.Office.Excel.Functions.SPG(A153, "SP_TOPICTAG")</f>
        <v>Data Integration; Text Analytics; Data Protection; E-Discovery; Security Management; RegTech</v>
      </c>
      <c r="H153" s="5">
        <f>_xll.SNL.Clients.Office.Excel.Functions.SPG(A153, "SP_PCT_SHARES_OWNED_ALL_INSTITUTIONS")</f>
        <v>97.57</v>
      </c>
      <c r="I153" s="9" t="str">
        <f>_xll.SNL.Clients.Office.Excel.Functions.SPG(A153, "RD_CREDIT_RATING_GLOBAL", "Issuer Credit Rating", "Local Currency LT|0")</f>
        <v>BBB-</v>
      </c>
      <c r="J153" s="9" t="str">
        <f>_xll.SNL.Clients.Office.Excel.Functions.SPG(A153, "RD_CWOL_GLOBAL", "Issuer Credit Rating", "Local Currency LT|0")</f>
        <v>Stable</v>
      </c>
      <c r="K153" s="9" t="str">
        <f>_xll.SNL.Clients.Office.Excel.Functions.SPG(A153, "RD_RATING_ACTION_GLOBAL", "Issuer Credit Rating", "Local Currency LT|0")</f>
        <v>Upgrade | CreditWatch/Outlook (10/28/2024)</v>
      </c>
      <c r="L153" s="10">
        <f>_xll.SNL.Clients.Office.Excel.Functions.SPG(A153, "RD_LAST_REVIEW_DATE_GLOBAL", "Issuer Credit Rating", "Local Currency LT")</f>
        <v>45593</v>
      </c>
      <c r="M153" s="10">
        <f>_xll.SNL.Clients.Office.Excel.Functions.SPG(A153, "RD_CREDIT_RATING_DATE_GLOBAL", "Issuer Credit Rating", "Local Currency LT|0")</f>
        <v>45593</v>
      </c>
      <c r="N153" s="10">
        <f>_xll.SNL.Clients.Office.Excel.Functions.SPG(A153, "RD_CREDIT_WATCH_OUTLOOK_DATE_GLOBAL", "Issuer Credit Rating", "Local Currency LT|0")</f>
        <v>45593</v>
      </c>
    </row>
    <row r="154" spans="1:14">
      <c r="A154" s="11" t="s">
        <v>1795</v>
      </c>
      <c r="B154" s="9" t="str">
        <f>_xll.SNL.Clients.Office.Excel.Functions.SPG(A154, "IQ_SECTOR")</f>
        <v>Consumer Discretionary</v>
      </c>
      <c r="C154" s="9" t="str">
        <f>_xll.SNL.Clients.Office.Excel.Functions.SPG(A154, "IQ_INDUSTRY_GROUP")</f>
        <v>Consumer Discretionary Distribution and Retail</v>
      </c>
      <c r="D154" s="9" t="str">
        <f>_xll.SNL.Clients.Office.Excel.Functions.SPG(A154, "IQ_INDUSTRY")</f>
        <v>Specialty Retail</v>
      </c>
      <c r="E154" s="9" t="str">
        <f>_xll.SNL.Clients.Office.Excel.Functions.SPG(A154, "IQ_PRIMARY_INDUSTRY")</f>
        <v>Computer and Electronics Retail</v>
      </c>
      <c r="F154" s="9" t="str">
        <f>_xll.SNL.Clients.Office.Excel.Functions.SPG(A154, "NAICS_CODE", "Primary")</f>
        <v>449210 - Electronics and Appliance Retailers</v>
      </c>
      <c r="G154" s="9" t="str">
        <f>_xll.SNL.Clients.Office.Excel.Functions.SPG(A154, "SP_TOPICTAG")</f>
        <v>Digital Asset Management; Wearables; Augmented Reality; Content Creation; Online Payments; Video Games; E-Sports</v>
      </c>
      <c r="H154" s="5">
        <f>_xll.SNL.Clients.Office.Excel.Functions.SPG(A154, "SP_PCT_SHARES_OWNED_ALL_INSTITUTIONS")</f>
        <v>28.76</v>
      </c>
      <c r="I154" s="9" t="str">
        <f>_xll.SNL.Clients.Office.Excel.Functions.SPG(A154, "RD_CREDIT_RATING_GLOBAL", "Issuer Credit Rating", "Local Currency LT|0")</f>
        <v>NR</v>
      </c>
      <c r="J154" s="9" t="str">
        <f>_xll.SNL.Clients.Office.Excel.Functions.SPG(A154, "RD_CWOL_GLOBAL", "Issuer Credit Rating", "Local Currency LT|0")</f>
        <v>NR</v>
      </c>
      <c r="K154" s="9" t="str">
        <f>_xll.SNL.Clients.Office.Excel.Functions.SPG(A154, "RD_RATING_ACTION_GLOBAL", "Issuer Credit Rating", "Local Currency LT|0")</f>
        <v>Not Rated | CreditWatch/Outlook (09/02/2022)</v>
      </c>
      <c r="L154" s="10">
        <f>_xll.SNL.Clients.Office.Excel.Functions.SPG(A154, "RD_LAST_REVIEW_DATE_GLOBAL", "Issuer Credit Rating", "Local Currency LT")</f>
        <v>44806</v>
      </c>
      <c r="M154" s="10">
        <f>_xll.SNL.Clients.Office.Excel.Functions.SPG(A154, "RD_CREDIT_RATING_DATE_GLOBAL", "Issuer Credit Rating", "Local Currency LT|0")</f>
        <v>44806</v>
      </c>
      <c r="N154" s="10">
        <f>_xll.SNL.Clients.Office.Excel.Functions.SPG(A154, "RD_CREDIT_WATCH_OUTLOOK_DATE_GLOBAL", "Issuer Credit Rating", "Local Currency LT|0")</f>
        <v>44806</v>
      </c>
    </row>
    <row r="155" spans="1:14">
      <c r="A155" s="11" t="s">
        <v>1796</v>
      </c>
      <c r="B155" s="9" t="str">
        <f>_xll.SNL.Clients.Office.Excel.Functions.SPG(A155, "IQ_SECTOR")</f>
        <v>Real Estate</v>
      </c>
      <c r="C155" s="9" t="str">
        <f>_xll.SNL.Clients.Office.Excel.Functions.SPG(A155, "IQ_INDUSTRY_GROUP")</f>
        <v>Equity Real Estate Investment Trusts (REITs)</v>
      </c>
      <c r="D155" s="9" t="str">
        <f>_xll.SNL.Clients.Office.Excel.Functions.SPG(A155, "IQ_INDUSTRY")</f>
        <v>Specialized REITs</v>
      </c>
      <c r="E155" s="9" t="str">
        <f>_xll.SNL.Clients.Office.Excel.Functions.SPG(A155, "IQ_PRIMARY_INDUSTRY")</f>
        <v>Other Specialized REITs</v>
      </c>
      <c r="F155" s="9" t="str">
        <f>_xll.SNL.Clients.Office.Excel.Functions.SPG(A155, "NAICS_CODE", "Primary")</f>
        <v>531110 - Lessors of Residential Buildings and Dwellings</v>
      </c>
      <c r="G155" s="9" t="str">
        <f>_xll.SNL.Clients.Office.Excel.Functions.SPG(A155, "SP_TOPICTAG")</f>
        <v/>
      </c>
      <c r="H155" s="5">
        <f>_xll.SNL.Clients.Office.Excel.Functions.SPG(A155, "SP_PCT_SHARES_OWNED_ALL_INSTITUTIONS")</f>
        <v>96.02</v>
      </c>
      <c r="I155" s="9" t="str">
        <f>_xll.SNL.Clients.Office.Excel.Functions.SPG(A155, "RD_CREDIT_RATING_GLOBAL", "Issuer Credit Rating", "Local Currency LT|0")</f>
        <v>BB+</v>
      </c>
      <c r="J155" s="9" t="str">
        <f>_xll.SNL.Clients.Office.Excel.Functions.SPG(A155, "RD_CWOL_GLOBAL", "Issuer Credit Rating", "Local Currency LT|0")</f>
        <v>Stable</v>
      </c>
      <c r="K155" s="9" t="str">
        <f>_xll.SNL.Clients.Office.Excel.Functions.SPG(A155, "RD_RATING_ACTION_GLOBAL", "Issuer Credit Rating", "Local Currency LT|0")</f>
        <v>CreditWatch/Outlook (11/03/2020)</v>
      </c>
      <c r="L155" s="10">
        <f>_xll.SNL.Clients.Office.Excel.Functions.SPG(A155, "RD_LAST_REVIEW_DATE_GLOBAL", "Issuer Credit Rating", "Local Currency LT")</f>
        <v>45371</v>
      </c>
      <c r="M155" s="10">
        <f>_xll.SNL.Clients.Office.Excel.Functions.SPG(A155, "RD_CREDIT_RATING_DATE_GLOBAL", "Issuer Credit Rating", "Local Currency LT|0")</f>
        <v>43035</v>
      </c>
      <c r="N155" s="10">
        <f>_xll.SNL.Clients.Office.Excel.Functions.SPG(A155, "RD_CREDIT_WATCH_OUTLOOK_DATE_GLOBAL", "Issuer Credit Rating", "Local Currency LT|0")</f>
        <v>44138</v>
      </c>
    </row>
    <row r="156" spans="1:14">
      <c r="A156" s="11" t="s">
        <v>1797</v>
      </c>
      <c r="B156" s="9" t="str">
        <f>_xll.SNL.Clients.Office.Excel.Functions.SPG(A156, "IQ_SECTOR")</f>
        <v>Industrials</v>
      </c>
      <c r="C156" s="9" t="str">
        <f>_xll.SNL.Clients.Office.Excel.Functions.SPG(A156, "IQ_INDUSTRY_GROUP")</f>
        <v>Capital Goods</v>
      </c>
      <c r="D156" s="9" t="str">
        <f>_xll.SNL.Clients.Office.Excel.Functions.SPG(A156, "IQ_INDUSTRY")</f>
        <v>Trading Companies and Distributors</v>
      </c>
      <c r="E156" s="9" t="str">
        <f>_xll.SNL.Clients.Office.Excel.Functions.SPG(A156, "IQ_PRIMARY_INDUSTRY")</f>
        <v>Trading Companies and Distributors</v>
      </c>
      <c r="F156" s="9" t="str">
        <f>_xll.SNL.Clients.Office.Excel.Functions.SPG(A156, "NAICS_CODE", "Primary")</f>
        <v>532411 - Commercial Air, Rail, and Water Transportation Equipment Rental and Leasing</v>
      </c>
      <c r="G156" s="9" t="str">
        <f>_xll.SNL.Clients.Office.Excel.Functions.SPG(A156, "SP_TOPICTAG")</f>
        <v>Fleet Management; Freight Service; Marine Transportation; Passenger Aircraft Manufacturing</v>
      </c>
      <c r="H156" s="5">
        <f>_xll.SNL.Clients.Office.Excel.Functions.SPG(A156, "SP_PCT_SHARES_OWNED_ALL_INSTITUTIONS")</f>
        <v>100.27</v>
      </c>
      <c r="I156" s="9" t="str">
        <f>_xll.SNL.Clients.Office.Excel.Functions.SPG(A156, "RD_CREDIT_RATING_GLOBAL", "Issuer Credit Rating", "Local Currency LT|0")</f>
        <v>BBB</v>
      </c>
      <c r="J156" s="9" t="str">
        <f>_xll.SNL.Clients.Office.Excel.Functions.SPG(A156, "RD_CWOL_GLOBAL", "Issuer Credit Rating", "Local Currency LT|0")</f>
        <v>Stable</v>
      </c>
      <c r="K156" s="9" t="str">
        <f>_xll.SNL.Clients.Office.Excel.Functions.SPG(A156, "RD_RATING_ACTION_GLOBAL", "Issuer Credit Rating", "Local Currency LT|0")</f>
        <v>Downgrade | CreditWatch/Outlook (08/06/2010)</v>
      </c>
      <c r="L156" s="10">
        <f>_xll.SNL.Clients.Office.Excel.Functions.SPG(A156, "RD_LAST_REVIEW_DATE_GLOBAL", "Issuer Credit Rating", "Local Currency LT")</f>
        <v>45371</v>
      </c>
      <c r="M156" s="10">
        <f>_xll.SNL.Clients.Office.Excel.Functions.SPG(A156, "RD_CREDIT_RATING_DATE_GLOBAL", "Issuer Credit Rating", "Local Currency LT|0")</f>
        <v>40396</v>
      </c>
      <c r="N156" s="10">
        <f>_xll.SNL.Clients.Office.Excel.Functions.SPG(A156, "RD_CREDIT_WATCH_OUTLOOK_DATE_GLOBAL", "Issuer Credit Rating", "Local Currency LT|0")</f>
        <v>40396</v>
      </c>
    </row>
    <row r="157" spans="1:14">
      <c r="A157" s="11" t="s">
        <v>1798</v>
      </c>
      <c r="B157" s="9" t="str">
        <f>_xll.SNL.Clients.Office.Excel.Functions.SPG(A157, "IQ_SECTOR")</f>
        <v>Industrials</v>
      </c>
      <c r="C157" s="9" t="str">
        <f>_xll.SNL.Clients.Office.Excel.Functions.SPG(A157, "IQ_INDUSTRY_GROUP")</f>
        <v>Commercial and Professional Services</v>
      </c>
      <c r="D157" s="9" t="str">
        <f>_xll.SNL.Clients.Office.Excel.Functions.SPG(A157, "IQ_INDUSTRY")</f>
        <v>Professional Services</v>
      </c>
      <c r="E157" s="9" t="str">
        <f>_xll.SNL.Clients.Office.Excel.Functions.SPG(A157, "IQ_PRIMARY_INDUSTRY")</f>
        <v>Data Processing and Outsourced Services</v>
      </c>
      <c r="F157" s="9" t="str">
        <f>_xll.SNL.Clients.Office.Excel.Functions.SPG(A157, "NAICS_CODE", "Primary")</f>
        <v>518210 - Computing Infrastructure Providers, Data Processing, Web Hosting, and Related Services</v>
      </c>
      <c r="G157" s="9" t="str">
        <f>_xll.SNL.Clients.Office.Excel.Functions.SPG(A157, "SP_TOPICTAG")</f>
        <v>Software Development; Data Integration; Customer Analytics; Data Protection; Process Automation</v>
      </c>
      <c r="H157" s="5">
        <f>_xll.SNL.Clients.Office.Excel.Functions.SPG(A157, "SP_PCT_SHARES_OWNED_ALL_INSTITUTIONS")</f>
        <v>95.04</v>
      </c>
      <c r="I157" s="9" t="str">
        <f>_xll.SNL.Clients.Office.Excel.Functions.SPG(A157, "RD_CREDIT_RATING_GLOBAL", "Issuer Credit Rating", "Local Currency LT|0")</f>
        <v>BBB-</v>
      </c>
      <c r="J157" s="9" t="str">
        <f>_xll.SNL.Clients.Office.Excel.Functions.SPG(A157, "RD_CWOL_GLOBAL", "Issuer Credit Rating", "Local Currency LT|0")</f>
        <v>Stable</v>
      </c>
      <c r="K157" s="9" t="str">
        <f>_xll.SNL.Clients.Office.Excel.Functions.SPG(A157, "RD_RATING_ACTION_GLOBAL", "Issuer Credit Rating", "Local Currency LT|0")</f>
        <v>Upgrade | CreditWatch/Outlook (12/19/2013)</v>
      </c>
      <c r="L157" s="10">
        <f>_xll.SNL.Clients.Office.Excel.Functions.SPG(A157, "RD_LAST_REVIEW_DATE_GLOBAL", "Issuer Credit Rating", "Local Currency LT")</f>
        <v>45615</v>
      </c>
      <c r="M157" s="10">
        <f>_xll.SNL.Clients.Office.Excel.Functions.SPG(A157, "RD_CREDIT_RATING_DATE_GLOBAL", "Issuer Credit Rating", "Local Currency LT|0")</f>
        <v>41627</v>
      </c>
      <c r="N157" s="10">
        <f>_xll.SNL.Clients.Office.Excel.Functions.SPG(A157, "RD_CREDIT_WATCH_OUTLOOK_DATE_GLOBAL", "Issuer Credit Rating", "Local Currency LT|0")</f>
        <v>41627</v>
      </c>
    </row>
    <row r="158" spans="1:14">
      <c r="A158" s="11" t="s">
        <v>1799</v>
      </c>
      <c r="B158" s="9" t="str">
        <f>_xll.SNL.Clients.Office.Excel.Functions.SPG(A158, "IQ_SECTOR")</f>
        <v>Consumer Discretionary</v>
      </c>
      <c r="C158" s="9" t="str">
        <f>_xll.SNL.Clients.Office.Excel.Functions.SPG(A158, "IQ_INDUSTRY_GROUP")</f>
        <v>Automobiles and Components</v>
      </c>
      <c r="D158" s="9" t="str">
        <f>_xll.SNL.Clients.Office.Excel.Functions.SPG(A158, "IQ_INDUSTRY")</f>
        <v>Automobile Components</v>
      </c>
      <c r="E158" s="9" t="str">
        <f>_xll.SNL.Clients.Office.Excel.Functions.SPG(A158, "IQ_PRIMARY_INDUSTRY")</f>
        <v>Automotive Parts and Equipment</v>
      </c>
      <c r="F158" s="9" t="str">
        <f>_xll.SNL.Clients.Office.Excel.Functions.SPG(A158, "NAICS_CODE", "Primary")</f>
        <v>336390 - Other Motor Vehicle Parts Manufacturing</v>
      </c>
      <c r="G158" s="9" t="str">
        <f>_xll.SNL.Clients.Office.Excel.Functions.SPG(A158, "SP_TOPICTAG")</f>
        <v>Computer Vision; Industrial Automation; RFID (Radio Frequency Identification); Sensors; Smart Building; Biometrics; Smart Mirrors</v>
      </c>
      <c r="H158" s="5">
        <f>_xll.SNL.Clients.Office.Excel.Functions.SPG(A158, "SP_PCT_SHARES_OWNED_ALL_INSTITUTIONS")</f>
        <v>95.46</v>
      </c>
      <c r="I158" s="9" t="str">
        <f>_xll.SNL.Clients.Office.Excel.Functions.SPG(A158, "RD_CREDIT_RATING_GLOBAL", "Issuer Credit Rating", "Local Currency LT|0")</f>
        <v/>
      </c>
      <c r="J158" s="9" t="str">
        <f>_xll.SNL.Clients.Office.Excel.Functions.SPG(A158, "RD_CWOL_GLOBAL", "Issuer Credit Rating", "Local Currency LT|0")</f>
        <v/>
      </c>
      <c r="K158" s="9" t="str">
        <f>_xll.SNL.Clients.Office.Excel.Functions.SPG(A158, "RD_RATING_ACTION_GLOBAL", "Issuer Credit Rating", "Local Currency LT|0")</f>
        <v/>
      </c>
      <c r="L158" s="10" t="str">
        <f>_xll.SNL.Clients.Office.Excel.Functions.SPG(A158, "RD_LAST_REVIEW_DATE_GLOBAL", "Issuer Credit Rating", "Local Currency LT")</f>
        <v/>
      </c>
      <c r="M158" s="10" t="str">
        <f>_xll.SNL.Clients.Office.Excel.Functions.SPG(A158, "RD_CREDIT_RATING_DATE_GLOBAL", "Issuer Credit Rating", "Local Currency LT|0")</f>
        <v/>
      </c>
      <c r="N158" s="10" t="str">
        <f>_xll.SNL.Clients.Office.Excel.Functions.SPG(A158, "RD_CREDIT_WATCH_OUTLOOK_DATE_GLOBAL", "Issuer Credit Rating", "Local Currency LT|0")</f>
        <v/>
      </c>
    </row>
    <row r="159" spans="1:14">
      <c r="A159" s="11" t="s">
        <v>1800</v>
      </c>
      <c r="B159" s="9" t="str">
        <f>_xll.SNL.Clients.Office.Excel.Functions.SPG(A159, "IQ_SECTOR")</f>
        <v>Financials</v>
      </c>
      <c r="C159" s="9" t="str">
        <f>_xll.SNL.Clients.Office.Excel.Functions.SPG(A159, "IQ_INDUSTRY_GROUP")</f>
        <v>Banks</v>
      </c>
      <c r="D159" s="9" t="str">
        <f>_xll.SNL.Clients.Office.Excel.Functions.SPG(A159, "IQ_INDUSTRY")</f>
        <v>Banks</v>
      </c>
      <c r="E159" s="9" t="str">
        <f>_xll.SNL.Clients.Office.Excel.Functions.SPG(A159, "IQ_PRIMARY_INDUSTRY")</f>
        <v>Regional Banks</v>
      </c>
      <c r="F159" s="9" t="str">
        <f>_xll.SNL.Clients.Office.Excel.Functions.SPG(A159, "NAICS_CODE", "Primary")</f>
        <v>522110 - Commercial Banking</v>
      </c>
      <c r="G159" s="9" t="str">
        <f>_xll.SNL.Clients.Office.Excel.Functions.SPG(A159, "SP_TOPICTAG")</f>
        <v>Consumer Lending</v>
      </c>
      <c r="H159" s="5">
        <f>_xll.SNL.Clients.Office.Excel.Functions.SPG(A159, "SP_PCT_SHARES_OWNED_ALL_INSTITUTIONS")</f>
        <v>83.35</v>
      </c>
      <c r="I159" s="9" t="str">
        <f>_xll.SNL.Clients.Office.Excel.Functions.SPG(A159, "RD_CREDIT_RATING_GLOBAL", "Issuer Credit Rating", "Local Currency LT|0")</f>
        <v/>
      </c>
      <c r="J159" s="9" t="str">
        <f>_xll.SNL.Clients.Office.Excel.Functions.SPG(A159, "RD_CWOL_GLOBAL", "Issuer Credit Rating", "Local Currency LT|0")</f>
        <v/>
      </c>
      <c r="K159" s="9" t="str">
        <f>_xll.SNL.Clients.Office.Excel.Functions.SPG(A159, "RD_RATING_ACTION_GLOBAL", "Issuer Credit Rating", "Local Currency LT|0")</f>
        <v/>
      </c>
      <c r="L159" s="10" t="str">
        <f>_xll.SNL.Clients.Office.Excel.Functions.SPG(A159, "RD_LAST_REVIEW_DATE_GLOBAL", "Issuer Credit Rating", "Local Currency LT")</f>
        <v/>
      </c>
      <c r="M159" s="10" t="str">
        <f>_xll.SNL.Clients.Office.Excel.Functions.SPG(A159, "RD_CREDIT_RATING_DATE_GLOBAL", "Issuer Credit Rating", "Local Currency LT|0")</f>
        <v/>
      </c>
      <c r="N159" s="10" t="str">
        <f>_xll.SNL.Clients.Office.Excel.Functions.SPG(A159, "RD_CREDIT_WATCH_OUTLOOK_DATE_GLOBAL", "Issuer Credit Rating", "Local Currency LT|0")</f>
        <v/>
      </c>
    </row>
    <row r="160" spans="1:14">
      <c r="A160" s="11" t="s">
        <v>1801</v>
      </c>
      <c r="B160" s="9" t="str">
        <f>_xll.SNL.Clients.Office.Excel.Functions.SPG(A160, "IQ_SECTOR")</f>
        <v>Health Care</v>
      </c>
      <c r="C160" s="9" t="str">
        <f>_xll.SNL.Clients.Office.Excel.Functions.SPG(A160, "IQ_INDUSTRY_GROUP")</f>
        <v>Health Care Equipment and Services</v>
      </c>
      <c r="D160" s="9" t="str">
        <f>_xll.SNL.Clients.Office.Excel.Functions.SPG(A160, "IQ_INDUSTRY")</f>
        <v>Health Care Equipment and Supplies</v>
      </c>
      <c r="E160" s="9" t="str">
        <f>_xll.SNL.Clients.Office.Excel.Functions.SPG(A160, "IQ_PRIMARY_INDUSTRY")</f>
        <v>Health Care Equipment</v>
      </c>
      <c r="F160" s="9" t="str">
        <f>_xll.SNL.Clients.Office.Excel.Functions.SPG(A160, "NAICS_CODE", "Primary")</f>
        <v>339112 - Surgical and Medical Instrument Manufacturing</v>
      </c>
      <c r="G160" s="9" t="str">
        <f>_xll.SNL.Clients.Office.Excel.Functions.SPG(A160, "SP_TOPICTAG")</f>
        <v>Health Diagnostics; Image Recognition; Augmented Reality; Artificial Intelligence; Neurology; Orthopaedics; Surgery</v>
      </c>
      <c r="H160" s="5">
        <f>_xll.SNL.Clients.Office.Excel.Functions.SPG(A160, "SP_PCT_SHARES_OWNED_ALL_INSTITUTIONS")</f>
        <v>80.62</v>
      </c>
      <c r="I160" s="9" t="str">
        <f>_xll.SNL.Clients.Office.Excel.Functions.SPG(A160, "RD_CREDIT_RATING_GLOBAL", "Issuer Credit Rating", "Local Currency LT|0")</f>
        <v/>
      </c>
      <c r="J160" s="9" t="str">
        <f>_xll.SNL.Clients.Office.Excel.Functions.SPG(A160, "RD_CWOL_GLOBAL", "Issuer Credit Rating", "Local Currency LT|0")</f>
        <v/>
      </c>
      <c r="K160" s="9" t="str">
        <f>_xll.SNL.Clients.Office.Excel.Functions.SPG(A160, "RD_RATING_ACTION_GLOBAL", "Issuer Credit Rating", "Local Currency LT|0")</f>
        <v/>
      </c>
      <c r="L160" s="10" t="str">
        <f>_xll.SNL.Clients.Office.Excel.Functions.SPG(A160, "RD_LAST_REVIEW_DATE_GLOBAL", "Issuer Credit Rating", "Local Currency LT")</f>
        <v/>
      </c>
      <c r="M160" s="10" t="str">
        <f>_xll.SNL.Clients.Office.Excel.Functions.SPG(A160, "RD_CREDIT_RATING_DATE_GLOBAL", "Issuer Credit Rating", "Local Currency LT|0")</f>
        <v/>
      </c>
      <c r="N160" s="10" t="str">
        <f>_xll.SNL.Clients.Office.Excel.Functions.SPG(A160, "RD_CREDIT_WATCH_OUTLOOK_DATE_GLOBAL", "Issuer Credit Rating", "Local Currency LT|0")</f>
        <v/>
      </c>
    </row>
    <row r="161" spans="1:14">
      <c r="A161" s="11" t="s">
        <v>1802</v>
      </c>
      <c r="B161" s="9" t="str">
        <f>_xll.SNL.Clients.Office.Excel.Functions.SPG(A161, "IQ_SECTOR")</f>
        <v>Industrials</v>
      </c>
      <c r="C161" s="9" t="str">
        <f>_xll.SNL.Clients.Office.Excel.Functions.SPG(A161, "IQ_INDUSTRY_GROUP")</f>
        <v>Capital Goods</v>
      </c>
      <c r="D161" s="9" t="str">
        <f>_xll.SNL.Clients.Office.Excel.Functions.SPG(A161, "IQ_INDUSTRY")</f>
        <v>Machinery</v>
      </c>
      <c r="E161" s="9" t="str">
        <f>_xll.SNL.Clients.Office.Excel.Functions.SPG(A161, "IQ_PRIMARY_INDUSTRY")</f>
        <v>Industrial Machinery and Supplies and Components</v>
      </c>
      <c r="F161" s="9" t="str">
        <f>_xll.SNL.Clients.Office.Excel.Functions.SPG(A161, "NAICS_CODE", "Primary")</f>
        <v>333914 - Measuring, Dispensing, and Other Pumping Equipment Manufacturing</v>
      </c>
      <c r="G161" s="9" t="str">
        <f>_xll.SNL.Clients.Office.Excel.Functions.SPG(A161, "SP_TOPICTAG")</f>
        <v>Pollution Control</v>
      </c>
      <c r="H161" s="5">
        <f>_xll.SNL.Clients.Office.Excel.Functions.SPG(A161, "SP_PCT_SHARES_OWNED_ALL_INSTITUTIONS")</f>
        <v>88.04</v>
      </c>
      <c r="I161" s="9" t="str">
        <f>_xll.SNL.Clients.Office.Excel.Functions.SPG(A161, "RD_CREDIT_RATING_GLOBAL", "Issuer Credit Rating", "Local Currency LT|0")</f>
        <v/>
      </c>
      <c r="J161" s="9" t="str">
        <f>_xll.SNL.Clients.Office.Excel.Functions.SPG(A161, "RD_CWOL_GLOBAL", "Issuer Credit Rating", "Local Currency LT|0")</f>
        <v/>
      </c>
      <c r="K161" s="9" t="str">
        <f>_xll.SNL.Clients.Office.Excel.Functions.SPG(A161, "RD_RATING_ACTION_GLOBAL", "Issuer Credit Rating", "Local Currency LT|0")</f>
        <v/>
      </c>
      <c r="L161" s="10" t="str">
        <f>_xll.SNL.Clients.Office.Excel.Functions.SPG(A161, "RD_LAST_REVIEW_DATE_GLOBAL", "Issuer Credit Rating", "Local Currency LT")</f>
        <v/>
      </c>
      <c r="M161" s="10" t="str">
        <f>_xll.SNL.Clients.Office.Excel.Functions.SPG(A161, "RD_CREDIT_RATING_DATE_GLOBAL", "Issuer Credit Rating", "Local Currency LT|0")</f>
        <v/>
      </c>
      <c r="N161" s="10" t="str">
        <f>_xll.SNL.Clients.Office.Excel.Functions.SPG(A161, "RD_CREDIT_WATCH_OUTLOOK_DATE_GLOBAL", "Issuer Credit Rating", "Local Currency LT|0")</f>
        <v/>
      </c>
    </row>
    <row r="162" spans="1:14">
      <c r="A162" s="11" t="s">
        <v>1803</v>
      </c>
      <c r="B162" s="9" t="str">
        <f>_xll.SNL.Clients.Office.Excel.Functions.SPG(A162, "IQ_SECTOR")</f>
        <v>Consumer Discretionary</v>
      </c>
      <c r="C162" s="9" t="str">
        <f>_xll.SNL.Clients.Office.Excel.Functions.SPG(A162, "IQ_INDUSTRY_GROUP")</f>
        <v>Consumer Services</v>
      </c>
      <c r="D162" s="9" t="str">
        <f>_xll.SNL.Clients.Office.Excel.Functions.SPG(A162, "IQ_INDUSTRY")</f>
        <v>Diversified Consumer Services</v>
      </c>
      <c r="E162" s="9" t="str">
        <f>_xll.SNL.Clients.Office.Excel.Functions.SPG(A162, "IQ_PRIMARY_INDUSTRY")</f>
        <v>Education Services</v>
      </c>
      <c r="F162" s="9" t="str">
        <f>_xll.SNL.Clients.Office.Excel.Functions.SPG(A162, "NAICS_CODE", "Primary")</f>
        <v>61 - Educational Services</v>
      </c>
      <c r="G162" s="9" t="str">
        <f>_xll.SNL.Clients.Office.Excel.Functions.SPG(A162, "SP_TOPICTAG")</f>
        <v>Digital Media; Language Learning; E-learning; Text Analytics; Content Creation</v>
      </c>
      <c r="H162" s="5">
        <f>_xll.SNL.Clients.Office.Excel.Functions.SPG(A162, "SP_PCT_SHARES_OWNED_ALL_INSTITUTIONS")</f>
        <v>57.15</v>
      </c>
      <c r="I162" s="9" t="str">
        <f>_xll.SNL.Clients.Office.Excel.Functions.SPG(A162, "RD_CREDIT_RATING_GLOBAL", "Issuer Credit Rating", "Local Currency LT|0")</f>
        <v>BB</v>
      </c>
      <c r="J162" s="9" t="str">
        <f>_xll.SNL.Clients.Office.Excel.Functions.SPG(A162, "RD_CWOL_GLOBAL", "Issuer Credit Rating", "Local Currency LT|0")</f>
        <v>Stable</v>
      </c>
      <c r="K162" s="9" t="str">
        <f>_xll.SNL.Clients.Office.Excel.Functions.SPG(A162, "RD_RATING_ACTION_GLOBAL", "Issuer Credit Rating", "Local Currency LT|0")</f>
        <v>CreditWatch/Outlook (04/27/2021)</v>
      </c>
      <c r="L162" s="10">
        <f>_xll.SNL.Clients.Office.Excel.Functions.SPG(A162, "RD_LAST_REVIEW_DATE_GLOBAL", "Issuer Credit Rating", "Local Currency LT")</f>
        <v>45580</v>
      </c>
      <c r="M162" s="10">
        <f>_xll.SNL.Clients.Office.Excel.Functions.SPG(A162, "RD_CREDIT_RATING_DATE_GLOBAL", "Issuer Credit Rating", "Local Currency LT|0")</f>
        <v>43948</v>
      </c>
      <c r="N162" s="10">
        <f>_xll.SNL.Clients.Office.Excel.Functions.SPG(A162, "RD_CREDIT_WATCH_OUTLOOK_DATE_GLOBAL", "Issuer Credit Rating", "Local Currency LT|0")</f>
        <v>44313</v>
      </c>
    </row>
    <row r="163" spans="1:14">
      <c r="A163" s="11" t="s">
        <v>1804</v>
      </c>
      <c r="B163" s="9" t="str">
        <f>_xll.SNL.Clients.Office.Excel.Functions.SPG(A163, "IQ_SECTOR")</f>
        <v>Consumer Discretionary</v>
      </c>
      <c r="C163" s="9" t="str">
        <f>_xll.SNL.Clients.Office.Excel.Functions.SPG(A163, "IQ_INDUSTRY_GROUP")</f>
        <v>Consumer Services</v>
      </c>
      <c r="D163" s="9" t="str">
        <f>_xll.SNL.Clients.Office.Excel.Functions.SPG(A163, "IQ_INDUSTRY")</f>
        <v>Diversified Consumer Services</v>
      </c>
      <c r="E163" s="9" t="str">
        <f>_xll.SNL.Clients.Office.Excel.Functions.SPG(A163, "IQ_PRIMARY_INDUSTRY")</f>
        <v>Education Services</v>
      </c>
      <c r="F163" s="9" t="str">
        <f>_xll.SNL.Clients.Office.Excel.Functions.SPG(A163, "NAICS_CODE", "Primary")</f>
        <v>611710 - Educational Support Services</v>
      </c>
      <c r="G163" s="9" t="str">
        <f>_xll.SNL.Clients.Office.Excel.Functions.SPG(A163, "SP_TOPICTAG")</f>
        <v>Customer Relationship Management; E-learning; Team Collaboration</v>
      </c>
      <c r="H163" s="5">
        <f>_xll.SNL.Clients.Office.Excel.Functions.SPG(A163, "SP_PCT_SHARES_OWNED_ALL_INSTITUTIONS")</f>
        <v>95.59</v>
      </c>
      <c r="I163" s="9" t="str">
        <f>_xll.SNL.Clients.Office.Excel.Functions.SPG(A163, "RD_CREDIT_RATING_GLOBAL", "Issuer Credit Rating", "Local Currency LT|0")</f>
        <v/>
      </c>
      <c r="J163" s="9" t="str">
        <f>_xll.SNL.Clients.Office.Excel.Functions.SPG(A163, "RD_CWOL_GLOBAL", "Issuer Credit Rating", "Local Currency LT|0")</f>
        <v/>
      </c>
      <c r="K163" s="9" t="str">
        <f>_xll.SNL.Clients.Office.Excel.Functions.SPG(A163, "RD_RATING_ACTION_GLOBAL", "Issuer Credit Rating", "Local Currency LT|0")</f>
        <v/>
      </c>
      <c r="L163" s="10" t="str">
        <f>_xll.SNL.Clients.Office.Excel.Functions.SPG(A163, "RD_LAST_REVIEW_DATE_GLOBAL", "Issuer Credit Rating", "Local Currency LT")</f>
        <v/>
      </c>
      <c r="M163" s="10" t="str">
        <f>_xll.SNL.Clients.Office.Excel.Functions.SPG(A163, "RD_CREDIT_RATING_DATE_GLOBAL", "Issuer Credit Rating", "Local Currency LT|0")</f>
        <v/>
      </c>
      <c r="N163" s="10" t="str">
        <f>_xll.SNL.Clients.Office.Excel.Functions.SPG(A163, "RD_CREDIT_WATCH_OUTLOOK_DATE_GLOBAL", "Issuer Credit Rating", "Local Currency LT|0")</f>
        <v/>
      </c>
    </row>
    <row r="164" spans="1:14">
      <c r="A164" s="11" t="s">
        <v>1805</v>
      </c>
      <c r="B164" s="9" t="str">
        <f>_xll.SNL.Clients.Office.Excel.Functions.SPG(A164, "IQ_SECTOR")</f>
        <v>Materials</v>
      </c>
      <c r="C164" s="9" t="str">
        <f>_xll.SNL.Clients.Office.Excel.Functions.SPG(A164, "IQ_INDUSTRY_GROUP")</f>
        <v>Materials</v>
      </c>
      <c r="D164" s="9" t="str">
        <f>_xll.SNL.Clients.Office.Excel.Functions.SPG(A164, "IQ_INDUSTRY")</f>
        <v>Containers and Packaging</v>
      </c>
      <c r="E164" s="9" t="str">
        <f>_xll.SNL.Clients.Office.Excel.Functions.SPG(A164, "IQ_PRIMARY_INDUSTRY")</f>
        <v>Paper and Plastic Packaging Products and Materials</v>
      </c>
      <c r="F164" s="9" t="str">
        <f>_xll.SNL.Clients.Office.Excel.Functions.SPG(A164, "NAICS_CODE", "Primary")</f>
        <v>32221 - Paperboard Container Manufacturing</v>
      </c>
      <c r="G164" s="9" t="str">
        <f>_xll.SNL.Clients.Office.Excel.Functions.SPG(A164, "SP_TOPICTAG")</f>
        <v>Packaging Services</v>
      </c>
      <c r="H164" s="5">
        <f>_xll.SNL.Clients.Office.Excel.Functions.SPG(A164, "SP_PCT_SHARES_OWNED_ALL_INSTITUTIONS")</f>
        <v>107.56</v>
      </c>
      <c r="I164" s="9" t="str">
        <f>_xll.SNL.Clients.Office.Excel.Functions.SPG(A164, "RD_CREDIT_RATING_GLOBAL", "Issuer Credit Rating", "Local Currency LT|0")</f>
        <v/>
      </c>
      <c r="J164" s="9" t="str">
        <f>_xll.SNL.Clients.Office.Excel.Functions.SPG(A164, "RD_CWOL_GLOBAL", "Issuer Credit Rating", "Local Currency LT|0")</f>
        <v/>
      </c>
      <c r="K164" s="9" t="str">
        <f>_xll.SNL.Clients.Office.Excel.Functions.SPG(A164, "RD_RATING_ACTION_GLOBAL", "Issuer Credit Rating", "Local Currency LT|0")</f>
        <v/>
      </c>
      <c r="L164" s="10" t="str">
        <f>_xll.SNL.Clients.Office.Excel.Functions.SPG(A164, "RD_LAST_REVIEW_DATE_GLOBAL", "Issuer Credit Rating", "Local Currency LT")</f>
        <v/>
      </c>
      <c r="M164" s="10" t="str">
        <f>_xll.SNL.Clients.Office.Excel.Functions.SPG(A164, "RD_CREDIT_RATING_DATE_GLOBAL", "Issuer Credit Rating", "Local Currency LT|0")</f>
        <v/>
      </c>
      <c r="N164" s="10" t="str">
        <f>_xll.SNL.Clients.Office.Excel.Functions.SPG(A164, "RD_CREDIT_WATCH_OUTLOOK_DATE_GLOBAL", "Issuer Credit Rating", "Local Currency LT|0")</f>
        <v/>
      </c>
    </row>
    <row r="165" spans="1:14">
      <c r="A165" s="11" t="s">
        <v>1806</v>
      </c>
      <c r="B165" s="9" t="str">
        <f>_xll.SNL.Clients.Office.Excel.Functions.SPG(A165, "IQ_SECTOR")</f>
        <v>Materials</v>
      </c>
      <c r="C165" s="9" t="str">
        <f>_xll.SNL.Clients.Office.Excel.Functions.SPG(A165, "IQ_INDUSTRY_GROUP")</f>
        <v>Materials</v>
      </c>
      <c r="D165" s="9" t="str">
        <f>_xll.SNL.Clients.Office.Excel.Functions.SPG(A165, "IQ_INDUSTRY")</f>
        <v>Containers and Packaging</v>
      </c>
      <c r="E165" s="9" t="str">
        <f>_xll.SNL.Clients.Office.Excel.Functions.SPG(A165, "IQ_PRIMARY_INDUSTRY")</f>
        <v>Metal, Glass and Plastic Containers</v>
      </c>
      <c r="F165" s="9" t="str">
        <f>_xll.SNL.Clients.Office.Excel.Functions.SPG(A165, "NAICS_CODE", "Primary")</f>
        <v>33243 - Metal Can, Box, and Other Metal Container (Light Gauge) Manufacturing</v>
      </c>
      <c r="G165" s="9" t="str">
        <f>_xll.SNL.Clients.Office.Excel.Functions.SPG(A165, "SP_TOPICTAG")</f>
        <v>Packaging Services</v>
      </c>
      <c r="H165" s="5">
        <f>_xll.SNL.Clients.Office.Excel.Functions.SPG(A165, "SP_PCT_SHARES_OWNED_ALL_INSTITUTIONS")</f>
        <v>53.3</v>
      </c>
      <c r="I165" s="9" t="str">
        <f>_xll.SNL.Clients.Office.Excel.Functions.SPG(A165, "RD_CREDIT_RATING_GLOBAL", "Issuer Credit Rating", "Local Currency LT|0")</f>
        <v>NR</v>
      </c>
      <c r="J165" s="9" t="str">
        <f>_xll.SNL.Clients.Office.Excel.Functions.SPG(A165, "RD_CWOL_GLOBAL", "Issuer Credit Rating", "Local Currency LT|0")</f>
        <v>NR</v>
      </c>
      <c r="K165" s="9" t="str">
        <f>_xll.SNL.Clients.Office.Excel.Functions.SPG(A165, "RD_RATING_ACTION_GLOBAL", "Issuer Credit Rating", "Local Currency LT|0")</f>
        <v>Not Rated | CreditWatch/Outlook (10/26/2022)</v>
      </c>
      <c r="L165" s="10">
        <f>_xll.SNL.Clients.Office.Excel.Functions.SPG(A165, "RD_LAST_REVIEW_DATE_GLOBAL", "Issuer Credit Rating", "Local Currency LT")</f>
        <v>44860</v>
      </c>
      <c r="M165" s="10">
        <f>_xll.SNL.Clients.Office.Excel.Functions.SPG(A165, "RD_CREDIT_RATING_DATE_GLOBAL", "Issuer Credit Rating", "Local Currency LT|0")</f>
        <v>44860</v>
      </c>
      <c r="N165" s="10">
        <f>_xll.SNL.Clients.Office.Excel.Functions.SPG(A165, "RD_CREDIT_WATCH_OUTLOOK_DATE_GLOBAL", "Issuer Credit Rating", "Local Currency LT|0")</f>
        <v>44860</v>
      </c>
    </row>
    <row r="166" spans="1:14">
      <c r="A166" s="11" t="s">
        <v>1807</v>
      </c>
      <c r="B166" s="9" t="str">
        <f>_xll.SNL.Clients.Office.Excel.Functions.SPG(A166, "IQ_SECTOR")</f>
        <v>Information Technology</v>
      </c>
      <c r="C166" s="9" t="str">
        <f>_xll.SNL.Clients.Office.Excel.Functions.SPG(A166, "IQ_INDUSTRY_GROUP")</f>
        <v>Software and Services</v>
      </c>
      <c r="D166" s="9" t="str">
        <f>_xll.SNL.Clients.Office.Excel.Functions.SPG(A166, "IQ_INDUSTRY")</f>
        <v>Software</v>
      </c>
      <c r="E166" s="9" t="str">
        <f>_xll.SNL.Clients.Office.Excel.Functions.SPG(A166, "IQ_PRIMARY_INDUSTRY")</f>
        <v>Application Software</v>
      </c>
      <c r="F166" s="9" t="str">
        <f>_xll.SNL.Clients.Office.Excel.Functions.SPG(A166, "NAICS_CODE", "Primary")</f>
        <v>513210 - Software Publishers</v>
      </c>
      <c r="G166" s="9" t="str">
        <f>_xll.SNL.Clients.Office.Excel.Functions.SPG(A166, "SP_TOPICTAG")</f>
        <v>Cloud Management; Data Integration; Insurtech; Predictive Analytics; Cloud Infrastructure; Cloud Storage; Artificial Intelligence</v>
      </c>
      <c r="H166" s="5">
        <f>_xll.SNL.Clients.Office.Excel.Functions.SPG(A166, "SP_PCT_SHARES_OWNED_ALL_INSTITUTIONS")</f>
        <v>100.74</v>
      </c>
      <c r="I166" s="9" t="str">
        <f>_xll.SNL.Clients.Office.Excel.Functions.SPG(A166, "RD_CREDIT_RATING_GLOBAL", "Issuer Credit Rating", "Local Currency LT|0")</f>
        <v/>
      </c>
      <c r="J166" s="9" t="str">
        <f>_xll.SNL.Clients.Office.Excel.Functions.SPG(A166, "RD_CWOL_GLOBAL", "Issuer Credit Rating", "Local Currency LT|0")</f>
        <v/>
      </c>
      <c r="K166" s="9" t="str">
        <f>_xll.SNL.Clients.Office.Excel.Functions.SPG(A166, "RD_RATING_ACTION_GLOBAL", "Issuer Credit Rating", "Local Currency LT|0")</f>
        <v/>
      </c>
      <c r="L166" s="10" t="str">
        <f>_xll.SNL.Clients.Office.Excel.Functions.SPG(A166, "RD_LAST_REVIEW_DATE_GLOBAL", "Issuer Credit Rating", "Local Currency LT")</f>
        <v/>
      </c>
      <c r="M166" s="10" t="str">
        <f>_xll.SNL.Clients.Office.Excel.Functions.SPG(A166, "RD_CREDIT_RATING_DATE_GLOBAL", "Issuer Credit Rating", "Local Currency LT|0")</f>
        <v/>
      </c>
      <c r="N166" s="10" t="str">
        <f>_xll.SNL.Clients.Office.Excel.Functions.SPG(A166, "RD_CREDIT_WATCH_OUTLOOK_DATE_GLOBAL", "Issuer Credit Rating", "Local Currency LT|0")</f>
        <v/>
      </c>
    </row>
    <row r="167" spans="1:14">
      <c r="A167" s="11" t="s">
        <v>1808</v>
      </c>
      <c r="B167" s="9" t="str">
        <f>_xll.SNL.Clients.Office.Excel.Functions.SPG(A167, "IQ_SECTOR")</f>
        <v>Industrials</v>
      </c>
      <c r="C167" s="9" t="str">
        <f>_xll.SNL.Clients.Office.Excel.Functions.SPG(A167, "IQ_INDUSTRY_GROUP")</f>
        <v>Transportation</v>
      </c>
      <c r="D167" s="9" t="str">
        <f>_xll.SNL.Clients.Office.Excel.Functions.SPG(A167, "IQ_INDUSTRY")</f>
        <v>Air Freight and Logistics</v>
      </c>
      <c r="E167" s="9" t="str">
        <f>_xll.SNL.Clients.Office.Excel.Functions.SPG(A167, "IQ_PRIMARY_INDUSTRY")</f>
        <v>Air Freight and Logistics</v>
      </c>
      <c r="F167" s="9" t="str">
        <f>_xll.SNL.Clients.Office.Excel.Functions.SPG(A167, "NAICS_CODE", "Primary")</f>
        <v>488210 - Support Activities for Rail Transportation</v>
      </c>
      <c r="G167" s="9" t="str">
        <f>_xll.SNL.Clients.Office.Excel.Functions.SPG(A167, "SP_TOPICTAG")</f>
        <v>Freight Service</v>
      </c>
      <c r="H167" s="5">
        <f>_xll.SNL.Clients.Office.Excel.Functions.SPG(A167, "SP_PCT_SHARES_OWNED_ALL_INSTITUTIONS")</f>
        <v>84.62</v>
      </c>
      <c r="I167" s="9" t="str">
        <f>_xll.SNL.Clients.Office.Excel.Functions.SPG(A167, "RD_CREDIT_RATING_GLOBAL", "Issuer Credit Rating", "Local Currency LT|0")</f>
        <v>BBB-</v>
      </c>
      <c r="J167" s="9" t="str">
        <f>_xll.SNL.Clients.Office.Excel.Functions.SPG(A167, "RD_CWOL_GLOBAL", "Issuer Credit Rating", "Local Currency LT|0")</f>
        <v>Stable,Negative</v>
      </c>
      <c r="K167" s="9" t="str">
        <f>_xll.SNL.Clients.Office.Excel.Functions.SPG(A167, "RD_RATING_ACTION_GLOBAL", "Issuer Credit Rating", "Local Currency LT|0")</f>
        <v>CreditWatch/Outlook (03/07/2024); CreditWatch/Outlook (12/12/2023)</v>
      </c>
      <c r="L167" s="10">
        <f>_xll.SNL.Clients.Office.Excel.Functions.SPG(A167, "RD_LAST_REVIEW_DATE_GLOBAL", "Issuer Credit Rating", "Local Currency LT")</f>
        <v>45272</v>
      </c>
      <c r="M167" s="10">
        <f>_xll.SNL.Clients.Office.Excel.Functions.SPG(A167, "RD_CREDIT_RATING_DATE_GLOBAL", "Issuer Credit Rating", "Local Currency LT|0")</f>
        <v>44361</v>
      </c>
      <c r="N167" s="10">
        <f>_xll.SNL.Clients.Office.Excel.Functions.SPG(A167, "RD_CREDIT_WATCH_OUTLOOK_DATE_GLOBAL", "Issuer Credit Rating", "Local Currency LT|0")</f>
        <v>45272</v>
      </c>
    </row>
    <row r="168" spans="1:14">
      <c r="A168" s="11" t="s">
        <v>1809</v>
      </c>
      <c r="B168" s="9" t="str">
        <f>_xll.SNL.Clients.Office.Excel.Functions.SPG(A168, "IQ_SECTOR")</f>
        <v>Consumer Discretionary</v>
      </c>
      <c r="C168" s="9" t="str">
        <f>_xll.SNL.Clients.Office.Excel.Functions.SPG(A168, "IQ_INDUSTRY_GROUP")</f>
        <v>Consumer Services</v>
      </c>
      <c r="D168" s="9" t="str">
        <f>_xll.SNL.Clients.Office.Excel.Functions.SPG(A168, "IQ_INDUSTRY")</f>
        <v>Diversified Consumer Services</v>
      </c>
      <c r="E168" s="9" t="str">
        <f>_xll.SNL.Clients.Office.Excel.Functions.SPG(A168, "IQ_PRIMARY_INDUSTRY")</f>
        <v>Specialized Consumer Services</v>
      </c>
      <c r="F168" s="9" t="str">
        <f>_xll.SNL.Clients.Office.Excel.Functions.SPG(A168, "NAICS_CODE", "Primary")</f>
        <v>541213 - Tax Preparation Services</v>
      </c>
      <c r="G168" s="9" t="str">
        <f>_xll.SNL.Clients.Office.Excel.Functions.SPG(A168, "SP_TOPICTAG")</f>
        <v>Consumer Lending; E-learning; Cloud Storage; Banking as a Service</v>
      </c>
      <c r="H168" s="5">
        <f>_xll.SNL.Clients.Office.Excel.Functions.SPG(A168, "SP_PCT_SHARES_OWNED_ALL_INSTITUTIONS")</f>
        <v>95.8</v>
      </c>
      <c r="I168" s="9" t="str">
        <f>_xll.SNL.Clients.Office.Excel.Functions.SPG(A168, "RD_CREDIT_RATING_GLOBAL", "Issuer Credit Rating", "Local Currency LT|0")</f>
        <v>BBB</v>
      </c>
      <c r="J168" s="9" t="str">
        <f>_xll.SNL.Clients.Office.Excel.Functions.SPG(A168, "RD_CWOL_GLOBAL", "Issuer Credit Rating", "Local Currency LT|0")</f>
        <v>Stable</v>
      </c>
      <c r="K168" s="9" t="str">
        <f>_xll.SNL.Clients.Office.Excel.Functions.SPG(A168, "RD_RATING_ACTION_GLOBAL", "Issuer Credit Rating", "Local Currency LT|0")</f>
        <v>CreditWatch/Outlook (06/16/2021)</v>
      </c>
      <c r="L168" s="10">
        <f>_xll.SNL.Clients.Office.Excel.Functions.SPG(A168, "RD_LAST_REVIEW_DATE_GLOBAL", "Issuer Credit Rating", "Local Currency LT")</f>
        <v>45467</v>
      </c>
      <c r="M168" s="10">
        <f>_xll.SNL.Clients.Office.Excel.Functions.SPG(A168, "RD_CREDIT_RATING_DATE_GLOBAL", "Issuer Credit Rating", "Local Currency LT|0")</f>
        <v>39660</v>
      </c>
      <c r="N168" s="10">
        <f>_xll.SNL.Clients.Office.Excel.Functions.SPG(A168, "RD_CREDIT_WATCH_OUTLOOK_DATE_GLOBAL", "Issuer Credit Rating", "Local Currency LT|0")</f>
        <v>44363</v>
      </c>
    </row>
    <row r="169" spans="1:14">
      <c r="A169" s="11" t="s">
        <v>1810</v>
      </c>
      <c r="B169" s="9" t="str">
        <f>_xll.SNL.Clients.Office.Excel.Functions.SPG(A169, "IQ_SECTOR")</f>
        <v>Health Care</v>
      </c>
      <c r="C169" s="9" t="str">
        <f>_xll.SNL.Clients.Office.Excel.Functions.SPG(A169, "IQ_INDUSTRY_GROUP")</f>
        <v>Health Care Equipment and Services</v>
      </c>
      <c r="D169" s="9" t="str">
        <f>_xll.SNL.Clients.Office.Excel.Functions.SPG(A169, "IQ_INDUSTRY")</f>
        <v>Health Care Equipment and Supplies</v>
      </c>
      <c r="E169" s="9" t="str">
        <f>_xll.SNL.Clients.Office.Excel.Functions.SPG(A169, "IQ_PRIMARY_INDUSTRY")</f>
        <v>Health Care Supplies</v>
      </c>
      <c r="F169" s="9" t="str">
        <f>_xll.SNL.Clients.Office.Excel.Functions.SPG(A169, "NAICS_CODE", "Primary")</f>
        <v>339113 - Surgical Appliance and Supplies Manufacturing</v>
      </c>
      <c r="G169" s="9" t="str">
        <f>_xll.SNL.Clients.Office.Excel.Functions.SPG(A169, "SP_TOPICTAG")</f>
        <v>Health Diagnostics; Artificial Intelligence; Cardiovascular; Hematology; Immunology; Surgery</v>
      </c>
      <c r="H169" s="5">
        <f>_xll.SNL.Clients.Office.Excel.Functions.SPG(A169, "SP_PCT_SHARES_OWNED_ALL_INSTITUTIONS")</f>
        <v>111.82</v>
      </c>
      <c r="I169" s="9" t="str">
        <f>_xll.SNL.Clients.Office.Excel.Functions.SPG(A169, "RD_CREDIT_RATING_GLOBAL", "Issuer Credit Rating", "Local Currency LT|0")</f>
        <v/>
      </c>
      <c r="J169" s="9" t="str">
        <f>_xll.SNL.Clients.Office.Excel.Functions.SPG(A169, "RD_CWOL_GLOBAL", "Issuer Credit Rating", "Local Currency LT|0")</f>
        <v/>
      </c>
      <c r="K169" s="9" t="str">
        <f>_xll.SNL.Clients.Office.Excel.Functions.SPG(A169, "RD_RATING_ACTION_GLOBAL", "Issuer Credit Rating", "Local Currency LT|0")</f>
        <v/>
      </c>
      <c r="L169" s="10" t="str">
        <f>_xll.SNL.Clients.Office.Excel.Functions.SPG(A169, "RD_LAST_REVIEW_DATE_GLOBAL", "Issuer Credit Rating", "Local Currency LT")</f>
        <v/>
      </c>
      <c r="M169" s="10" t="str">
        <f>_xll.SNL.Clients.Office.Excel.Functions.SPG(A169, "RD_CREDIT_RATING_DATE_GLOBAL", "Issuer Credit Rating", "Local Currency LT|0")</f>
        <v/>
      </c>
      <c r="N169" s="10" t="str">
        <f>_xll.SNL.Clients.Office.Excel.Functions.SPG(A169, "RD_CREDIT_WATCH_OUTLOOK_DATE_GLOBAL", "Issuer Credit Rating", "Local Currency LT|0")</f>
        <v/>
      </c>
    </row>
    <row r="170" spans="1:14">
      <c r="A170" s="11" t="s">
        <v>1811</v>
      </c>
      <c r="B170" s="9" t="str">
        <f>_xll.SNL.Clients.Office.Excel.Functions.SPG(A170, "IQ_SECTOR")</f>
        <v>Health Care</v>
      </c>
      <c r="C170" s="9" t="str">
        <f>_xll.SNL.Clients.Office.Excel.Functions.SPG(A170, "IQ_INDUSTRY_GROUP")</f>
        <v>Pharmaceuticals, Biotechnology and Life Sciences</v>
      </c>
      <c r="D170" s="9" t="str">
        <f>_xll.SNL.Clients.Office.Excel.Functions.SPG(A170, "IQ_INDUSTRY")</f>
        <v>Biotechnology</v>
      </c>
      <c r="E170" s="9" t="str">
        <f>_xll.SNL.Clients.Office.Excel.Functions.SPG(A170, "IQ_PRIMARY_INDUSTRY")</f>
        <v>Biotechnology</v>
      </c>
      <c r="F170" s="9" t="str">
        <f>_xll.SNL.Clients.Office.Excel.Functions.SPG(A170, "NAICS_CODE", "Primary")</f>
        <v>325414 - Biological Product (except Diagnostic) Manufacturing</v>
      </c>
      <c r="G170" s="9" t="str">
        <f>_xll.SNL.Clients.Office.Excel.Functions.SPG(A170, "SP_TOPICTAG")</f>
        <v>Health Diagnostics; Endocrinology; Hematology; Immunology; Neurology; Oncology; Urology</v>
      </c>
      <c r="H170" s="5">
        <f>_xll.SNL.Clients.Office.Excel.Functions.SPG(A170, "SP_PCT_SHARES_OWNED_ALL_INSTITUTIONS")</f>
        <v>97.66</v>
      </c>
      <c r="I170" s="9" t="str">
        <f>_xll.SNL.Clients.Office.Excel.Functions.SPG(A170, "RD_CREDIT_RATING_GLOBAL", "Issuer Credit Rating", "Local Currency LT|0")</f>
        <v/>
      </c>
      <c r="J170" s="9" t="str">
        <f>_xll.SNL.Clients.Office.Excel.Functions.SPG(A170, "RD_CWOL_GLOBAL", "Issuer Credit Rating", "Local Currency LT|0")</f>
        <v/>
      </c>
      <c r="K170" s="9" t="str">
        <f>_xll.SNL.Clients.Office.Excel.Functions.SPG(A170, "RD_RATING_ACTION_GLOBAL", "Issuer Credit Rating", "Local Currency LT|0")</f>
        <v/>
      </c>
      <c r="L170" s="10" t="str">
        <f>_xll.SNL.Clients.Office.Excel.Functions.SPG(A170, "RD_LAST_REVIEW_DATE_GLOBAL", "Issuer Credit Rating", "Local Currency LT")</f>
        <v/>
      </c>
      <c r="M170" s="10" t="str">
        <f>_xll.SNL.Clients.Office.Excel.Functions.SPG(A170, "RD_CREDIT_RATING_DATE_GLOBAL", "Issuer Credit Rating", "Local Currency LT|0")</f>
        <v/>
      </c>
      <c r="N170" s="10" t="str">
        <f>_xll.SNL.Clients.Office.Excel.Functions.SPG(A170, "RD_CREDIT_WATCH_OUTLOOK_DATE_GLOBAL", "Issuer Credit Rating", "Local Currency LT|0")</f>
        <v/>
      </c>
    </row>
    <row r="171" spans="1:14">
      <c r="A171" s="11" t="s">
        <v>1812</v>
      </c>
      <c r="B171" s="9" t="str">
        <f>_xll.SNL.Clients.Office.Excel.Functions.SPG(A171, "IQ_SECTOR")</f>
        <v>Financials</v>
      </c>
      <c r="C171" s="9" t="str">
        <f>_xll.SNL.Clients.Office.Excel.Functions.SPG(A171, "IQ_INDUSTRY_GROUP")</f>
        <v>Financial Services</v>
      </c>
      <c r="D171" s="9" t="str">
        <f>_xll.SNL.Clients.Office.Excel.Functions.SPG(A171, "IQ_INDUSTRY")</f>
        <v>Capital Markets</v>
      </c>
      <c r="E171" s="9" t="str">
        <f>_xll.SNL.Clients.Office.Excel.Functions.SPG(A171, "IQ_PRIMARY_INDUSTRY")</f>
        <v>Asset Management and Custody Banks</v>
      </c>
      <c r="F171" s="9" t="str">
        <f>_xll.SNL.Clients.Office.Excel.Functions.SPG(A171, "NAICS_CODE", "Primary")</f>
        <v>523940 - Portfolio Management and Investment Advice</v>
      </c>
      <c r="G171" s="9" t="str">
        <f>_xll.SNL.Clients.Office.Excel.Functions.SPG(A171, "SP_TOPICTAG")</f>
        <v/>
      </c>
      <c r="H171" s="5">
        <f>_xll.SNL.Clients.Office.Excel.Functions.SPG(A171, "SP_PCT_SHARES_OWNED_ALL_INSTITUTIONS")</f>
        <v>98.13</v>
      </c>
      <c r="I171" s="9" t="str">
        <f>_xll.SNL.Clients.Office.Excel.Functions.SPG(A171, "RD_CREDIT_RATING_GLOBAL", "Issuer Credit Rating", "Local Currency LT|0")</f>
        <v/>
      </c>
      <c r="J171" s="9" t="str">
        <f>_xll.SNL.Clients.Office.Excel.Functions.SPG(A171, "RD_CWOL_GLOBAL", "Issuer Credit Rating", "Local Currency LT|0")</f>
        <v/>
      </c>
      <c r="K171" s="9" t="str">
        <f>_xll.SNL.Clients.Office.Excel.Functions.SPG(A171, "RD_RATING_ACTION_GLOBAL", "Issuer Credit Rating", "Local Currency LT|0")</f>
        <v/>
      </c>
      <c r="L171" s="10" t="str">
        <f>_xll.SNL.Clients.Office.Excel.Functions.SPG(A171, "RD_LAST_REVIEW_DATE_GLOBAL", "Issuer Credit Rating", "Local Currency LT")</f>
        <v/>
      </c>
      <c r="M171" s="10" t="str">
        <f>_xll.SNL.Clients.Office.Excel.Functions.SPG(A171, "RD_CREDIT_RATING_DATE_GLOBAL", "Issuer Credit Rating", "Local Currency LT|0")</f>
        <v/>
      </c>
      <c r="N171" s="10" t="str">
        <f>_xll.SNL.Clients.Office.Excel.Functions.SPG(A171, "RD_CREDIT_WATCH_OUTLOOK_DATE_GLOBAL", "Issuer Credit Rating", "Local Currency LT|0")</f>
        <v/>
      </c>
    </row>
    <row r="172" spans="1:14">
      <c r="A172" s="11" t="s">
        <v>1813</v>
      </c>
      <c r="B172" s="9" t="str">
        <f>_xll.SNL.Clients.Office.Excel.Functions.SPG(A172, "IQ_SECTOR")</f>
        <v>Financials</v>
      </c>
      <c r="C172" s="9" t="str">
        <f>_xll.SNL.Clients.Office.Excel.Functions.SPG(A172, "IQ_INDUSTRY_GROUP")</f>
        <v>Banks</v>
      </c>
      <c r="D172" s="9" t="str">
        <f>_xll.SNL.Clients.Office.Excel.Functions.SPG(A172, "IQ_INDUSTRY")</f>
        <v>Banks</v>
      </c>
      <c r="E172" s="9" t="str">
        <f>_xll.SNL.Clients.Office.Excel.Functions.SPG(A172, "IQ_PRIMARY_INDUSTRY")</f>
        <v>Regional Banks</v>
      </c>
      <c r="F172" s="9" t="str">
        <f>_xll.SNL.Clients.Office.Excel.Functions.SPG(A172, "NAICS_CODE", "Primary")</f>
        <v>522110 - Commercial Banking</v>
      </c>
      <c r="G172" s="9" t="str">
        <f>_xll.SNL.Clients.Office.Excel.Functions.SPG(A172, "SP_TOPICTAG")</f>
        <v>Consumer Lending</v>
      </c>
      <c r="H172" s="5">
        <f>_xll.SNL.Clients.Office.Excel.Functions.SPG(A172, "SP_PCT_SHARES_OWNED_ALL_INSTITUTIONS")</f>
        <v>84.9</v>
      </c>
      <c r="I172" s="9" t="str">
        <f>_xll.SNL.Clients.Office.Excel.Functions.SPG(A172, "RD_CREDIT_RATING_GLOBAL", "Issuer Credit Rating", "Local Currency LT|0")</f>
        <v>BBB</v>
      </c>
      <c r="J172" s="9" t="str">
        <f>_xll.SNL.Clients.Office.Excel.Functions.SPG(A172, "RD_CWOL_GLOBAL", "Issuer Credit Rating", "Local Currency LT|0")</f>
        <v>Stable</v>
      </c>
      <c r="K172" s="9" t="str">
        <f>_xll.SNL.Clients.Office.Excel.Functions.SPG(A172, "RD_RATING_ACTION_GLOBAL", "Issuer Credit Rating", "Local Currency LT|0")</f>
        <v>CreditWatch/Outlook (05/24/2021)</v>
      </c>
      <c r="L172" s="10">
        <f>_xll.SNL.Clients.Office.Excel.Functions.SPG(A172, "RD_LAST_REVIEW_DATE_GLOBAL", "Issuer Credit Rating", "Local Currency LT")</f>
        <v>45348</v>
      </c>
      <c r="M172" s="10">
        <f>_xll.SNL.Clients.Office.Excel.Functions.SPG(A172, "RD_CREDIT_RATING_DATE_GLOBAL", "Issuer Credit Rating", "Local Currency LT|0")</f>
        <v>42312</v>
      </c>
      <c r="N172" s="10">
        <f>_xll.SNL.Clients.Office.Excel.Functions.SPG(A172, "RD_CREDIT_WATCH_OUTLOOK_DATE_GLOBAL", "Issuer Credit Rating", "Local Currency LT|0")</f>
        <v>44340</v>
      </c>
    </row>
    <row r="173" spans="1:14">
      <c r="A173" s="11" t="s">
        <v>1814</v>
      </c>
      <c r="B173" s="9" t="str">
        <f>_xll.SNL.Clients.Office.Excel.Functions.SPG(A173, "IQ_SECTOR")</f>
        <v>Consumer Discretionary</v>
      </c>
      <c r="C173" s="9" t="str">
        <f>_xll.SNL.Clients.Office.Excel.Functions.SPG(A173, "IQ_INDUSTRY_GROUP")</f>
        <v>Automobiles and Components</v>
      </c>
      <c r="D173" s="9" t="str">
        <f>_xll.SNL.Clients.Office.Excel.Functions.SPG(A173, "IQ_INDUSTRY")</f>
        <v>Automobiles</v>
      </c>
      <c r="E173" s="9" t="str">
        <f>_xll.SNL.Clients.Office.Excel.Functions.SPG(A173, "IQ_PRIMARY_INDUSTRY")</f>
        <v>Motorcycle Manufacturers</v>
      </c>
      <c r="F173" s="9" t="str">
        <f>_xll.SNL.Clients.Office.Excel.Functions.SPG(A173, "NAICS_CODE", "Primary")</f>
        <v>336991 - Motorcycle, Bicycle, and Parts Manufacturing</v>
      </c>
      <c r="G173" s="9" t="str">
        <f>_xll.SNL.Clients.Office.Excel.Functions.SPG(A173, "SP_TOPICTAG")</f>
        <v>Fleet Management; Micro-Mobility; Autonomous Vehicles</v>
      </c>
      <c r="H173" s="5">
        <f>_xll.SNL.Clients.Office.Excel.Functions.SPG(A173, "SP_PCT_SHARES_OWNED_ALL_INSTITUTIONS")</f>
        <v>86.22</v>
      </c>
      <c r="I173" s="9" t="str">
        <f>_xll.SNL.Clients.Office.Excel.Functions.SPG(A173, "RD_CREDIT_RATING_GLOBAL", "Issuer Credit Rating", "Local Currency LT|0")</f>
        <v>BBB-</v>
      </c>
      <c r="J173" s="9" t="str">
        <f>_xll.SNL.Clients.Office.Excel.Functions.SPG(A173, "RD_CWOL_GLOBAL", "Issuer Credit Rating", "Local Currency LT|0")</f>
        <v>Stable</v>
      </c>
      <c r="K173" s="9" t="str">
        <f>_xll.SNL.Clients.Office.Excel.Functions.SPG(A173, "RD_RATING_ACTION_GLOBAL", "Issuer Credit Rating", "Local Currency LT|0")</f>
        <v>Downgrade | CreditWatch/Outlook (03/03/2021)</v>
      </c>
      <c r="L173" s="10">
        <f>_xll.SNL.Clients.Office.Excel.Functions.SPG(A173, "RD_LAST_REVIEW_DATE_GLOBAL", "Issuer Credit Rating", "Local Currency LT")</f>
        <v>45588</v>
      </c>
      <c r="M173" s="10">
        <f>_xll.SNL.Clients.Office.Excel.Functions.SPG(A173, "RD_CREDIT_RATING_DATE_GLOBAL", "Issuer Credit Rating", "Local Currency LT|0")</f>
        <v>44258</v>
      </c>
      <c r="N173" s="10">
        <f>_xll.SNL.Clients.Office.Excel.Functions.SPG(A173, "RD_CREDIT_WATCH_OUTLOOK_DATE_GLOBAL", "Issuer Credit Rating", "Local Currency LT|0")</f>
        <v>44258</v>
      </c>
    </row>
    <row r="174" spans="1:14">
      <c r="A174" s="11" t="s">
        <v>1815</v>
      </c>
      <c r="B174" s="9" t="str">
        <f>_xll.SNL.Clients.Office.Excel.Functions.SPG(A174, "IQ_SECTOR")</f>
        <v>Real Estate</v>
      </c>
      <c r="C174" s="9" t="str">
        <f>_xll.SNL.Clients.Office.Excel.Functions.SPG(A174, "IQ_INDUSTRY_GROUP")</f>
        <v>Equity Real Estate Investment Trusts (REITs)</v>
      </c>
      <c r="D174" s="9" t="str">
        <f>_xll.SNL.Clients.Office.Excel.Functions.SPG(A174, "IQ_INDUSTRY")</f>
        <v>Health Care REITs</v>
      </c>
      <c r="E174" s="9" t="str">
        <f>_xll.SNL.Clients.Office.Excel.Functions.SPG(A174, "IQ_PRIMARY_INDUSTRY")</f>
        <v>Health Care REITs</v>
      </c>
      <c r="F174" s="9" t="str">
        <f>_xll.SNL.Clients.Office.Excel.Functions.SPG(A174, "NAICS_CODE", "Primary")</f>
        <v>531110 - Lessors of Residential Buildings and Dwellings</v>
      </c>
      <c r="G174" s="9" t="str">
        <f>_xll.SNL.Clients.Office.Excel.Functions.SPG(A174, "SP_TOPICTAG")</f>
        <v/>
      </c>
      <c r="H174" s="5">
        <f>_xll.SNL.Clients.Office.Excel.Functions.SPG(A174, "SP_PCT_SHARES_OWNED_ALL_INSTITUTIONS")</f>
        <v>108.57</v>
      </c>
      <c r="I174" s="9" t="str">
        <f>_xll.SNL.Clients.Office.Excel.Functions.SPG(A174, "RD_CREDIT_RATING_GLOBAL", "Issuer Credit Rating", "Local Currency LT|0")</f>
        <v>BBB</v>
      </c>
      <c r="J174" s="9" t="str">
        <f>_xll.SNL.Clients.Office.Excel.Functions.SPG(A174, "RD_CWOL_GLOBAL", "Issuer Credit Rating", "Local Currency LT|0")</f>
        <v>Stable</v>
      </c>
      <c r="K174" s="9" t="str">
        <f>_xll.SNL.Clients.Office.Excel.Functions.SPG(A174, "RD_RATING_ACTION_GLOBAL", "Issuer Credit Rating", "Local Currency LT|0")</f>
        <v>Upgrade | CreditWatch/Outlook (05/15/2014)</v>
      </c>
      <c r="L174" s="10">
        <f>_xll.SNL.Clients.Office.Excel.Functions.SPG(A174, "RD_LAST_REVIEW_DATE_GLOBAL", "Issuer Credit Rating", "Local Currency LT")</f>
        <v>45614</v>
      </c>
      <c r="M174" s="10">
        <f>_xll.SNL.Clients.Office.Excel.Functions.SPG(A174, "RD_CREDIT_RATING_DATE_GLOBAL", "Issuer Credit Rating", "Local Currency LT|0")</f>
        <v>41774</v>
      </c>
      <c r="N174" s="10">
        <f>_xll.SNL.Clients.Office.Excel.Functions.SPG(A174, "RD_CREDIT_WATCH_OUTLOOK_DATE_GLOBAL", "Issuer Credit Rating", "Local Currency LT|0")</f>
        <v>41774</v>
      </c>
    </row>
    <row r="175" spans="1:14">
      <c r="A175" s="11" t="s">
        <v>1816</v>
      </c>
      <c r="B175" s="9" t="str">
        <f>_xll.SNL.Clients.Office.Excel.Functions.SPG(A175, "IQ_SECTOR")</f>
        <v>Health Care</v>
      </c>
      <c r="C175" s="9" t="str">
        <f>_xll.SNL.Clients.Office.Excel.Functions.SPG(A175, "IQ_INDUSTRY_GROUP")</f>
        <v>Health Care Equipment and Services</v>
      </c>
      <c r="D175" s="9" t="str">
        <f>_xll.SNL.Clients.Office.Excel.Functions.SPG(A175, "IQ_INDUSTRY")</f>
        <v>Health Care Providers and Services</v>
      </c>
      <c r="E175" s="9" t="str">
        <f>_xll.SNL.Clients.Office.Excel.Functions.SPG(A175, "IQ_PRIMARY_INDUSTRY")</f>
        <v>Managed Health Care</v>
      </c>
      <c r="F175" s="9" t="str">
        <f>_xll.SNL.Clients.Office.Excel.Functions.SPG(A175, "NAICS_CODE", "Primary")</f>
        <v>621491 - HMO Medical Centers</v>
      </c>
      <c r="G175" s="9" t="str">
        <f>_xll.SNL.Clients.Office.Excel.Functions.SPG(A175, "SP_TOPICTAG")</f>
        <v>Cloud Management; Fintech; Customer Relationship Management; Cloud Infrastructure; Employee Benefits; Process Automation</v>
      </c>
      <c r="H175" s="5">
        <f>_xll.SNL.Clients.Office.Excel.Functions.SPG(A175, "SP_PCT_SHARES_OWNED_ALL_INSTITUTIONS")</f>
        <v>103.04</v>
      </c>
      <c r="I175" s="9" t="str">
        <f>_xll.SNL.Clients.Office.Excel.Functions.SPG(A175, "RD_CREDIT_RATING_GLOBAL", "Issuer Credit Rating", "Local Currency LT|0")</f>
        <v>BB</v>
      </c>
      <c r="J175" s="9" t="str">
        <f>_xll.SNL.Clients.Office.Excel.Functions.SPG(A175, "RD_CWOL_GLOBAL", "Issuer Credit Rating", "Local Currency LT|0")</f>
        <v>Stable</v>
      </c>
      <c r="K175" s="9" t="str">
        <f>_xll.SNL.Clients.Office.Excel.Functions.SPG(A175, "RD_RATING_ACTION_GLOBAL", "Issuer Credit Rating", "Local Currency LT|0")</f>
        <v>Upgrade | CreditWatch/Outlook (10/30/2023)</v>
      </c>
      <c r="L175" s="10">
        <f>_xll.SNL.Clients.Office.Excel.Functions.SPG(A175, "RD_LAST_REVIEW_DATE_GLOBAL", "Issuer Credit Rating", "Local Currency LT")</f>
        <v>45457</v>
      </c>
      <c r="M175" s="10">
        <f>_xll.SNL.Clients.Office.Excel.Functions.SPG(A175, "RD_CREDIT_RATING_DATE_GLOBAL", "Issuer Credit Rating", "Local Currency LT|0")</f>
        <v>45229</v>
      </c>
      <c r="N175" s="10">
        <f>_xll.SNL.Clients.Office.Excel.Functions.SPG(A175, "RD_CREDIT_WATCH_OUTLOOK_DATE_GLOBAL", "Issuer Credit Rating", "Local Currency LT|0")</f>
        <v>45229</v>
      </c>
    </row>
    <row r="176" spans="1:14">
      <c r="A176" s="11" t="s">
        <v>1817</v>
      </c>
      <c r="B176" s="9" t="str">
        <f>_xll.SNL.Clients.Office.Excel.Functions.SPG(A176, "IQ_SECTOR")</f>
        <v>Industrials</v>
      </c>
      <c r="C176" s="9" t="str">
        <f>_xll.SNL.Clients.Office.Excel.Functions.SPG(A176, "IQ_INDUSTRY_GROUP")</f>
        <v>Capital Goods</v>
      </c>
      <c r="D176" s="9" t="str">
        <f>_xll.SNL.Clients.Office.Excel.Functions.SPG(A176, "IQ_INDUSTRY")</f>
        <v>Aerospace and Defense</v>
      </c>
      <c r="E176" s="9" t="str">
        <f>_xll.SNL.Clients.Office.Excel.Functions.SPG(A176, "IQ_PRIMARY_INDUSTRY")</f>
        <v>Aerospace and Defense</v>
      </c>
      <c r="F176" s="9" t="str">
        <f>_xll.SNL.Clients.Office.Excel.Functions.SPG(A176, "NAICS_CODE", "Primary")</f>
        <v>33641 - Aerospace Product and Parts Manufacturing</v>
      </c>
      <c r="G176" s="9" t="str">
        <f>_xll.SNL.Clients.Office.Excel.Functions.SPG(A176, "SP_TOPICTAG")</f>
        <v>Industrial Automation; 3D Printing; Commercial Space Launch; Passenger Aircraft Manufacturing</v>
      </c>
      <c r="H176" s="5">
        <f>_xll.SNL.Clients.Office.Excel.Functions.SPG(A176, "SP_PCT_SHARES_OWNED_ALL_INSTITUTIONS")</f>
        <v>98.12</v>
      </c>
      <c r="I176" s="9" t="str">
        <f>_xll.SNL.Clients.Office.Excel.Functions.SPG(A176, "RD_CREDIT_RATING_GLOBAL", "Issuer Credit Rating", "Local Currency LT|0")</f>
        <v>BB+</v>
      </c>
      <c r="J176" s="9" t="str">
        <f>_xll.SNL.Clients.Office.Excel.Functions.SPG(A176, "RD_CWOL_GLOBAL", "Issuer Credit Rating", "Local Currency LT|0")</f>
        <v>Positive</v>
      </c>
      <c r="K176" s="9" t="str">
        <f>_xll.SNL.Clients.Office.Excel.Functions.SPG(A176, "RD_RATING_ACTION_GLOBAL", "Issuer Credit Rating", "Local Currency LT|0")</f>
        <v>CreditWatch/Outlook (02/02/2023)</v>
      </c>
      <c r="L176" s="10">
        <f>_xll.SNL.Clients.Office.Excel.Functions.SPG(A176, "RD_LAST_REVIEW_DATE_GLOBAL", "Issuer Credit Rating", "Local Currency LT")</f>
        <v>45393</v>
      </c>
      <c r="M176" s="10">
        <f>_xll.SNL.Clients.Office.Excel.Functions.SPG(A176, "RD_CREDIT_RATING_DATE_GLOBAL", "Issuer Credit Rating", "Local Currency LT|0")</f>
        <v>44232</v>
      </c>
      <c r="N176" s="10">
        <f>_xll.SNL.Clients.Office.Excel.Functions.SPG(A176, "RD_CREDIT_WATCH_OUTLOOK_DATE_GLOBAL", "Issuer Credit Rating", "Local Currency LT|0")</f>
        <v>44959</v>
      </c>
    </row>
    <row r="177" spans="1:14">
      <c r="A177" s="11" t="s">
        <v>1818</v>
      </c>
      <c r="B177" s="9" t="str">
        <f>_xll.SNL.Clients.Office.Excel.Functions.SPG(A177, "IQ_SECTOR")</f>
        <v>Energy</v>
      </c>
      <c r="C177" s="9" t="str">
        <f>_xll.SNL.Clients.Office.Excel.Functions.SPG(A177, "IQ_INDUSTRY_GROUP")</f>
        <v>Energy</v>
      </c>
      <c r="D177" s="9" t="str">
        <f>_xll.SNL.Clients.Office.Excel.Functions.SPG(A177, "IQ_INDUSTRY")</f>
        <v>Oil, Gas and Consumable Fuels</v>
      </c>
      <c r="E177" s="9" t="str">
        <f>_xll.SNL.Clients.Office.Excel.Functions.SPG(A177, "IQ_PRIMARY_INDUSTRY")</f>
        <v>Oil and Gas Refining and Marketing</v>
      </c>
      <c r="F177" s="9" t="str">
        <f>_xll.SNL.Clients.Office.Excel.Functions.SPG(A177, "NAICS_CODE", "Primary")</f>
        <v>324110 - Petroleum Refineries</v>
      </c>
      <c r="G177" s="9" t="str">
        <f>_xll.SNL.Clients.Office.Excel.Functions.SPG(A177, "SP_TOPICTAG")</f>
        <v>Environmental Consulting; Environmental Engineering; Disposal and Recycling; CleanTech; Biofuel; ClimateTech</v>
      </c>
      <c r="H177" s="5">
        <f>_xll.SNL.Clients.Office.Excel.Functions.SPG(A177, "SP_PCT_SHARES_OWNED_ALL_INSTITUTIONS")</f>
        <v>81.2</v>
      </c>
      <c r="I177" s="9" t="str">
        <f>_xll.SNL.Clients.Office.Excel.Functions.SPG(A177, "RD_CREDIT_RATING_GLOBAL", "Issuer Credit Rating", "Local Currency LT|0")</f>
        <v>BBB-</v>
      </c>
      <c r="J177" s="9" t="str">
        <f>_xll.SNL.Clients.Office.Excel.Functions.SPG(A177, "RD_CWOL_GLOBAL", "Issuer Credit Rating", "Local Currency LT|0")</f>
        <v>Stable</v>
      </c>
      <c r="K177" s="9" t="str">
        <f>_xll.SNL.Clients.Office.Excel.Functions.SPG(A177, "RD_RATING_ACTION_GLOBAL", "Issuer Credit Rating", "Local Currency LT|0")</f>
        <v>New Rating | CreditWatch/Outlook (03/15/2022)</v>
      </c>
      <c r="L177" s="10">
        <f>_xll.SNL.Clients.Office.Excel.Functions.SPG(A177, "RD_LAST_REVIEW_DATE_GLOBAL", "Issuer Credit Rating", "Local Currency LT")</f>
        <v>45428</v>
      </c>
      <c r="M177" s="10">
        <f>_xll.SNL.Clients.Office.Excel.Functions.SPG(A177, "RD_CREDIT_RATING_DATE_GLOBAL", "Issuer Credit Rating", "Local Currency LT|0")</f>
        <v>44635</v>
      </c>
      <c r="N177" s="10">
        <f>_xll.SNL.Clients.Office.Excel.Functions.SPG(A177, "RD_CREDIT_WATCH_OUTLOOK_DATE_GLOBAL", "Issuer Credit Rating", "Local Currency LT|0")</f>
        <v>44635</v>
      </c>
    </row>
    <row r="178" spans="1:14">
      <c r="A178" s="11" t="s">
        <v>1819</v>
      </c>
      <c r="B178" s="9" t="str">
        <f>_xll.SNL.Clients.Office.Excel.Functions.SPG(A178, "IQ_SECTOR")</f>
        <v>Consumer Discretionary</v>
      </c>
      <c r="C178" s="9" t="str">
        <f>_xll.SNL.Clients.Office.Excel.Functions.SPG(A178, "IQ_INDUSTRY_GROUP")</f>
        <v>Consumer Services</v>
      </c>
      <c r="D178" s="9" t="str">
        <f>_xll.SNL.Clients.Office.Excel.Functions.SPG(A178, "IQ_INDUSTRY")</f>
        <v>Hotels, Restaurants and Leisure</v>
      </c>
      <c r="E178" s="9" t="str">
        <f>_xll.SNL.Clients.Office.Excel.Functions.SPG(A178, "IQ_PRIMARY_INDUSTRY")</f>
        <v>Hotels, Resorts and Cruise Lines</v>
      </c>
      <c r="F178" s="9" t="str">
        <f>_xll.SNL.Clients.Office.Excel.Functions.SPG(A178, "NAICS_CODE", "Primary")</f>
        <v>721 - Accommodation</v>
      </c>
      <c r="G178" s="9" t="str">
        <f>_xll.SNL.Clients.Office.Excel.Functions.SPG(A178, "SP_TOPICTAG")</f>
        <v>Adventure Travel; Tourism; Travel Accommodations; Vacation Rental</v>
      </c>
      <c r="H178" s="5">
        <f>_xll.SNL.Clients.Office.Excel.Functions.SPG(A178, "SP_PCT_SHARES_OWNED_ALL_INSTITUTIONS")</f>
        <v>57.39</v>
      </c>
      <c r="I178" s="9" t="str">
        <f>_xll.SNL.Clients.Office.Excel.Functions.SPG(A178, "RD_CREDIT_RATING_GLOBAL", "Issuer Credit Rating", "Local Currency LT|0")</f>
        <v>BB</v>
      </c>
      <c r="J178" s="9" t="str">
        <f>_xll.SNL.Clients.Office.Excel.Functions.SPG(A178, "RD_CWOL_GLOBAL", "Issuer Credit Rating", "Local Currency LT|0")</f>
        <v>Stable</v>
      </c>
      <c r="K178" s="9" t="str">
        <f>_xll.SNL.Clients.Office.Excel.Functions.SPG(A178, "RD_RATING_ACTION_GLOBAL", "Issuer Credit Rating", "Local Currency LT|0")</f>
        <v>CreditWatch/Outlook (01/04/2024)</v>
      </c>
      <c r="L178" s="10">
        <f>_xll.SNL.Clients.Office.Excel.Functions.SPG(A178, "RD_LAST_REVIEW_DATE_GLOBAL", "Issuer Credit Rating", "Local Currency LT")</f>
        <v>45621</v>
      </c>
      <c r="M178" s="10">
        <f>_xll.SNL.Clients.Office.Excel.Functions.SPG(A178, "RD_CREDIT_RATING_DATE_GLOBAL", "Issuer Credit Rating", "Local Currency LT|0")</f>
        <v>45117</v>
      </c>
      <c r="N178" s="10">
        <f>_xll.SNL.Clients.Office.Excel.Functions.SPG(A178, "RD_CREDIT_WATCH_OUTLOOK_DATE_GLOBAL", "Issuer Credit Rating", "Local Currency LT|0")</f>
        <v>45295</v>
      </c>
    </row>
    <row r="179" spans="1:14">
      <c r="A179" s="11" t="s">
        <v>1820</v>
      </c>
      <c r="B179" s="9" t="str">
        <f>_xll.SNL.Clients.Office.Excel.Functions.SPG(A179, "IQ_SECTOR")</f>
        <v>Financials</v>
      </c>
      <c r="C179" s="9" t="str">
        <f>_xll.SNL.Clients.Office.Excel.Functions.SPG(A179, "IQ_INDUSTRY_GROUP")</f>
        <v>Banks</v>
      </c>
      <c r="D179" s="9" t="str">
        <f>_xll.SNL.Clients.Office.Excel.Functions.SPG(A179, "IQ_INDUSTRY")</f>
        <v>Banks</v>
      </c>
      <c r="E179" s="9" t="str">
        <f>_xll.SNL.Clients.Office.Excel.Functions.SPG(A179, "IQ_PRIMARY_INDUSTRY")</f>
        <v>Regional Banks</v>
      </c>
      <c r="F179" s="9" t="str">
        <f>_xll.SNL.Clients.Office.Excel.Functions.SPG(A179, "NAICS_CODE", "Primary")</f>
        <v>522110 - Commercial Banking</v>
      </c>
      <c r="G179" s="9" t="str">
        <f>_xll.SNL.Clients.Office.Excel.Functions.SPG(A179, "SP_TOPICTAG")</f>
        <v>Consumer Lending</v>
      </c>
      <c r="H179" s="5">
        <f>_xll.SNL.Clients.Office.Excel.Functions.SPG(A179, "SP_PCT_SHARES_OWNED_ALL_INSTITUTIONS")</f>
        <v>69.33</v>
      </c>
      <c r="I179" s="9" t="str">
        <f>_xll.SNL.Clients.Office.Excel.Functions.SPG(A179, "RD_CREDIT_RATING_GLOBAL", "Issuer Credit Rating", "Local Currency LT|0")</f>
        <v/>
      </c>
      <c r="J179" s="9" t="str">
        <f>_xll.SNL.Clients.Office.Excel.Functions.SPG(A179, "RD_CWOL_GLOBAL", "Issuer Credit Rating", "Local Currency LT|0")</f>
        <v/>
      </c>
      <c r="K179" s="9" t="str">
        <f>_xll.SNL.Clients.Office.Excel.Functions.SPG(A179, "RD_RATING_ACTION_GLOBAL", "Issuer Credit Rating", "Local Currency LT|0")</f>
        <v/>
      </c>
      <c r="L179" s="10" t="str">
        <f>_xll.SNL.Clients.Office.Excel.Functions.SPG(A179, "RD_LAST_REVIEW_DATE_GLOBAL", "Issuer Credit Rating", "Local Currency LT")</f>
        <v/>
      </c>
      <c r="M179" s="10" t="str">
        <f>_xll.SNL.Clients.Office.Excel.Functions.SPG(A179, "RD_CREDIT_RATING_DATE_GLOBAL", "Issuer Credit Rating", "Local Currency LT|0")</f>
        <v/>
      </c>
      <c r="N179" s="10" t="str">
        <f>_xll.SNL.Clients.Office.Excel.Functions.SPG(A179, "RD_CREDIT_WATCH_OUTLOOK_DATE_GLOBAL", "Issuer Credit Rating", "Local Currency LT|0")</f>
        <v/>
      </c>
    </row>
    <row r="180" spans="1:14">
      <c r="A180" s="11" t="s">
        <v>1821</v>
      </c>
      <c r="B180" s="9" t="str">
        <f>_xll.SNL.Clients.Office.Excel.Functions.SPG(A180, "IQ_SECTOR")</f>
        <v>Financials</v>
      </c>
      <c r="C180" s="9" t="str">
        <f>_xll.SNL.Clients.Office.Excel.Functions.SPG(A180, "IQ_INDUSTRY_GROUP")</f>
        <v>Financial Services</v>
      </c>
      <c r="D180" s="9" t="str">
        <f>_xll.SNL.Clients.Office.Excel.Functions.SPG(A180, "IQ_INDUSTRY")</f>
        <v>Capital Markets</v>
      </c>
      <c r="E180" s="9" t="str">
        <f>_xll.SNL.Clients.Office.Excel.Functions.SPG(A180, "IQ_PRIMARY_INDUSTRY")</f>
        <v>Investment Banking and Brokerage</v>
      </c>
      <c r="F180" s="9" t="str">
        <f>_xll.SNL.Clients.Office.Excel.Functions.SPG(A180, "NAICS_CODE", "Primary")</f>
        <v>523940 - Portfolio Management and Investment Advice</v>
      </c>
      <c r="G180" s="9" t="str">
        <f>_xll.SNL.Clients.Office.Excel.Functions.SPG(A180, "SP_TOPICTAG")</f>
        <v/>
      </c>
      <c r="H180" s="5">
        <f>_xll.SNL.Clients.Office.Excel.Functions.SPG(A180, "SP_PCT_SHARES_OWNED_ALL_INSTITUTIONS")</f>
        <v>76.790000000000006</v>
      </c>
      <c r="I180" s="9" t="str">
        <f>_xll.SNL.Clients.Office.Excel.Functions.SPG(A180, "RD_CREDIT_RATING_GLOBAL", "Issuer Credit Rating", "Local Currency LT|0")</f>
        <v/>
      </c>
      <c r="J180" s="9" t="str">
        <f>_xll.SNL.Clients.Office.Excel.Functions.SPG(A180, "RD_CWOL_GLOBAL", "Issuer Credit Rating", "Local Currency LT|0")</f>
        <v/>
      </c>
      <c r="K180" s="9" t="str">
        <f>_xll.SNL.Clients.Office.Excel.Functions.SPG(A180, "RD_RATING_ACTION_GLOBAL", "Issuer Credit Rating", "Local Currency LT|0")</f>
        <v/>
      </c>
      <c r="L180" s="10" t="str">
        <f>_xll.SNL.Clients.Office.Excel.Functions.SPG(A180, "RD_LAST_REVIEW_DATE_GLOBAL", "Issuer Credit Rating", "Local Currency LT")</f>
        <v/>
      </c>
      <c r="M180" s="10" t="str">
        <f>_xll.SNL.Clients.Office.Excel.Functions.SPG(A180, "RD_CREDIT_RATING_DATE_GLOBAL", "Issuer Credit Rating", "Local Currency LT|0")</f>
        <v/>
      </c>
      <c r="N180" s="10" t="str">
        <f>_xll.SNL.Clients.Office.Excel.Functions.SPG(A180, "RD_CREDIT_WATCH_OUTLOOK_DATE_GLOBAL", "Issuer Credit Rating", "Local Currency LT|0")</f>
        <v/>
      </c>
    </row>
    <row r="181" spans="1:14">
      <c r="A181" s="11" t="s">
        <v>1822</v>
      </c>
      <c r="B181" s="9" t="str">
        <f>_xll.SNL.Clients.Office.Excel.Functions.SPG(A181, "IQ_SECTOR")</f>
        <v>Consumer Discretionary</v>
      </c>
      <c r="C181" s="9" t="str">
        <f>_xll.SNL.Clients.Office.Excel.Functions.SPG(A181, "IQ_INDUSTRY_GROUP")</f>
        <v>Consumer Services</v>
      </c>
      <c r="D181" s="9" t="str">
        <f>_xll.SNL.Clients.Office.Excel.Functions.SPG(A181, "IQ_INDUSTRY")</f>
        <v>Hotels, Restaurants and Leisure</v>
      </c>
      <c r="E181" s="9" t="str">
        <f>_xll.SNL.Clients.Office.Excel.Functions.SPG(A181, "IQ_PRIMARY_INDUSTRY")</f>
        <v>Hotels, Resorts and Cruise Lines</v>
      </c>
      <c r="F181" s="9" t="str">
        <f>_xll.SNL.Clients.Office.Excel.Functions.SPG(A181, "NAICS_CODE", "Primary")</f>
        <v>721110 - Hotels (except Casino Hotels) and Motels</v>
      </c>
      <c r="G181" s="9" t="str">
        <f>_xll.SNL.Clients.Office.Excel.Functions.SPG(A181, "SP_TOPICTAG")</f>
        <v>Adventure Travel; Business Travel; Tourism; Travel Accommodations</v>
      </c>
      <c r="H181" s="5">
        <f>_xll.SNL.Clients.Office.Excel.Functions.SPG(A181, "SP_PCT_SHARES_OWNED_ALL_INSTITUTIONS")</f>
        <v>49.56</v>
      </c>
      <c r="I181" s="9" t="str">
        <f>_xll.SNL.Clients.Office.Excel.Functions.SPG(A181, "RD_CREDIT_RATING_GLOBAL", "Issuer Credit Rating", "Local Currency LT|0")</f>
        <v>BBB-</v>
      </c>
      <c r="J181" s="9" t="str">
        <f>_xll.SNL.Clients.Office.Excel.Functions.SPG(A181, "RD_CWOL_GLOBAL", "Issuer Credit Rating", "Local Currency LT|0")</f>
        <v>Negative</v>
      </c>
      <c r="K181" s="9" t="str">
        <f>_xll.SNL.Clients.Office.Excel.Functions.SPG(A181, "RD_RATING_ACTION_GLOBAL", "Issuer Credit Rating", "Local Currency LT|0")</f>
        <v>CreditWatch/Outlook (02/10/2025)</v>
      </c>
      <c r="L181" s="10">
        <f>_xll.SNL.Clients.Office.Excel.Functions.SPG(A181, "RD_LAST_REVIEW_DATE_GLOBAL", "Issuer Credit Rating", "Local Currency LT")</f>
        <v>45698</v>
      </c>
      <c r="M181" s="10">
        <f>_xll.SNL.Clients.Office.Excel.Functions.SPG(A181, "RD_CREDIT_RATING_DATE_GLOBAL", "Issuer Credit Rating", "Local Currency LT|0")</f>
        <v>44914</v>
      </c>
      <c r="N181" s="10">
        <f>_xll.SNL.Clients.Office.Excel.Functions.SPG(A181, "RD_CREDIT_WATCH_OUTLOOK_DATE_GLOBAL", "Issuer Credit Rating", "Local Currency LT|0")</f>
        <v>45698</v>
      </c>
    </row>
    <row r="182" spans="1:14">
      <c r="A182" s="11" t="s">
        <v>1823</v>
      </c>
      <c r="B182" s="9" t="str">
        <f>_xll.SNL.Clients.Office.Excel.Functions.SPG(A182, "IQ_SECTOR")</f>
        <v>Utilities</v>
      </c>
      <c r="C182" s="9" t="str">
        <f>_xll.SNL.Clients.Office.Excel.Functions.SPG(A182, "IQ_INDUSTRY_GROUP")</f>
        <v>Utilities</v>
      </c>
      <c r="D182" s="9" t="str">
        <f>_xll.SNL.Clients.Office.Excel.Functions.SPG(A182, "IQ_INDUSTRY")</f>
        <v>Electric Utilities</v>
      </c>
      <c r="E182" s="9" t="str">
        <f>_xll.SNL.Clients.Office.Excel.Functions.SPG(A182, "IQ_PRIMARY_INDUSTRY")</f>
        <v>Electric Utilities</v>
      </c>
      <c r="F182" s="9" t="str">
        <f>_xll.SNL.Clients.Office.Excel.Functions.SPG(A182, "NAICS_CODE", "Primary")</f>
        <v>2211 - Electric Power Generation, Transmission and Distribution</v>
      </c>
      <c r="G182" s="9" t="str">
        <f>_xll.SNL.Clients.Office.Excel.Functions.SPG(A182, "SP_TOPICTAG")</f>
        <v>Clean Energy; Energy Efficiency; Energy Management; Energy Storage; Smart Energy; Power Grid</v>
      </c>
      <c r="H182" s="5">
        <f>_xll.SNL.Clients.Office.Excel.Functions.SPG(A182, "SP_PCT_SHARES_OWNED_ALL_INSTITUTIONS")</f>
        <v>86.27</v>
      </c>
      <c r="I182" s="9" t="str">
        <f>_xll.SNL.Clients.Office.Excel.Functions.SPG(A182, "RD_CREDIT_RATING_GLOBAL", "Issuer Credit Rating", "Local Currency LT|0")</f>
        <v>BBB</v>
      </c>
      <c r="J182" s="9" t="str">
        <f>_xll.SNL.Clients.Office.Excel.Functions.SPG(A182, "RD_CWOL_GLOBAL", "Issuer Credit Rating", "Local Currency LT|0")</f>
        <v>Stable</v>
      </c>
      <c r="K182" s="9" t="str">
        <f>_xll.SNL.Clients.Office.Excel.Functions.SPG(A182, "RD_RATING_ACTION_GLOBAL", "Issuer Credit Rating", "Local Currency LT|0")</f>
        <v>Downgrade | CreditWatch/Outlook (01/31/2008)</v>
      </c>
      <c r="L182" s="10">
        <f>_xll.SNL.Clients.Office.Excel.Functions.SPG(A182, "RD_LAST_REVIEW_DATE_GLOBAL", "Issuer Credit Rating", "Local Currency LT")</f>
        <v>45440</v>
      </c>
      <c r="M182" s="10">
        <f>_xll.SNL.Clients.Office.Excel.Functions.SPG(A182, "RD_CREDIT_RATING_DATE_GLOBAL", "Issuer Credit Rating", "Local Currency LT|0")</f>
        <v>39478</v>
      </c>
      <c r="N182" s="10">
        <f>_xll.SNL.Clients.Office.Excel.Functions.SPG(A182, "RD_CREDIT_WATCH_OUTLOOK_DATE_GLOBAL", "Issuer Credit Rating", "Local Currency LT|0")</f>
        <v>39478</v>
      </c>
    </row>
    <row r="183" spans="1:14">
      <c r="A183" s="11" t="s">
        <v>1824</v>
      </c>
      <c r="B183" s="9" t="str">
        <f>_xll.SNL.Clients.Office.Excel.Functions.SPG(A183, "IQ_SECTOR")</f>
        <v>Health Care</v>
      </c>
      <c r="C183" s="9" t="str">
        <f>_xll.SNL.Clients.Office.Excel.Functions.SPG(A183, "IQ_INDUSTRY_GROUP")</f>
        <v>Pharmaceuticals, Biotechnology and Life Sciences</v>
      </c>
      <c r="D183" s="9" t="str">
        <f>_xll.SNL.Clients.Office.Excel.Functions.SPG(A183, "IQ_INDUSTRY")</f>
        <v>Life Sciences Tools and Services</v>
      </c>
      <c r="E183" s="9" t="str">
        <f>_xll.SNL.Clients.Office.Excel.Functions.SPG(A183, "IQ_PRIMARY_INDUSTRY")</f>
        <v>Life Sciences Tools and Services</v>
      </c>
      <c r="F183" s="9" t="str">
        <f>_xll.SNL.Clients.Office.Excel.Functions.SPG(A183, "NAICS_CODE", "Primary")</f>
        <v>334516 - Analytical Laboratory Instrument Manufacturing</v>
      </c>
      <c r="G183" s="9" t="str">
        <f>_xll.SNL.Clients.Office.Excel.Functions.SPG(A183, "SP_TOPICTAG")</f>
        <v>Health Diagnostics; Machine Learning; Genetics; Artificial Intelligence; Genetic Disorder; Oncology; Reproductive Health</v>
      </c>
      <c r="H183" s="5">
        <f>_xll.SNL.Clients.Office.Excel.Functions.SPG(A183, "SP_PCT_SHARES_OWNED_ALL_INSTITUTIONS")</f>
        <v>93.15</v>
      </c>
      <c r="I183" s="9" t="str">
        <f>_xll.SNL.Clients.Office.Excel.Functions.SPG(A183, "RD_CREDIT_RATING_GLOBAL", "Issuer Credit Rating", "Local Currency LT|0")</f>
        <v>BBB</v>
      </c>
      <c r="J183" s="9" t="str">
        <f>_xll.SNL.Clients.Office.Excel.Functions.SPG(A183, "RD_CWOL_GLOBAL", "Issuer Credit Rating", "Local Currency LT|0")</f>
        <v>Stable</v>
      </c>
      <c r="K183" s="9" t="str">
        <f>_xll.SNL.Clients.Office.Excel.Functions.SPG(A183, "RD_RATING_ACTION_GLOBAL", "Issuer Credit Rating", "Local Currency LT|0")</f>
        <v>Upgrade | CreditWatch/Outlook (06/19/2015)</v>
      </c>
      <c r="L183" s="10">
        <f>_xll.SNL.Clients.Office.Excel.Functions.SPG(A183, "RD_LAST_REVIEW_DATE_GLOBAL", "Issuer Credit Rating", "Local Currency LT")</f>
        <v>45455</v>
      </c>
      <c r="M183" s="10">
        <f>_xll.SNL.Clients.Office.Excel.Functions.SPG(A183, "RD_CREDIT_RATING_DATE_GLOBAL", "Issuer Credit Rating", "Local Currency LT|0")</f>
        <v>42174</v>
      </c>
      <c r="N183" s="10">
        <f>_xll.SNL.Clients.Office.Excel.Functions.SPG(A183, "RD_CREDIT_WATCH_OUTLOOK_DATE_GLOBAL", "Issuer Credit Rating", "Local Currency LT|0")</f>
        <v>42174</v>
      </c>
    </row>
    <row r="184" spans="1:14">
      <c r="A184" s="11" t="s">
        <v>1825</v>
      </c>
      <c r="B184" s="9" t="str">
        <f>_xll.SNL.Clients.Office.Excel.Functions.SPG(A184, "IQ_SECTOR")</f>
        <v>Real Estate</v>
      </c>
      <c r="C184" s="9" t="str">
        <f>_xll.SNL.Clients.Office.Excel.Functions.SPG(A184, "IQ_INDUSTRY_GROUP")</f>
        <v>Equity Real Estate Investment Trusts (REITs)</v>
      </c>
      <c r="D184" s="9" t="str">
        <f>_xll.SNL.Clients.Office.Excel.Functions.SPG(A184, "IQ_INDUSTRY")</f>
        <v>Residential REITs</v>
      </c>
      <c r="E184" s="9" t="str">
        <f>_xll.SNL.Clients.Office.Excel.Functions.SPG(A184, "IQ_PRIMARY_INDUSTRY")</f>
        <v>Multi-Family Residential REITs</v>
      </c>
      <c r="F184" s="9" t="str">
        <f>_xll.SNL.Clients.Office.Excel.Functions.SPG(A184, "NAICS_CODE", "Primary")</f>
        <v>531110 - Lessors of Residential Buildings and Dwellings</v>
      </c>
      <c r="G184" s="9" t="str">
        <f>_xll.SNL.Clients.Office.Excel.Functions.SPG(A184, "SP_TOPICTAG")</f>
        <v/>
      </c>
      <c r="H184" s="5">
        <f>_xll.SNL.Clients.Office.Excel.Functions.SPG(A184, "SP_PCT_SHARES_OWNED_ALL_INSTITUTIONS")</f>
        <v>101.38</v>
      </c>
      <c r="I184" s="9" t="str">
        <f>_xll.SNL.Clients.Office.Excel.Functions.SPG(A184, "RD_CREDIT_RATING_GLOBAL", "Issuer Credit Rating", "Local Currency LT|0")</f>
        <v>BBB</v>
      </c>
      <c r="J184" s="9" t="str">
        <f>_xll.SNL.Clients.Office.Excel.Functions.SPG(A184, "RD_CWOL_GLOBAL", "Issuer Credit Rating", "Local Currency LT|0")</f>
        <v>Stable</v>
      </c>
      <c r="K184" s="9" t="str">
        <f>_xll.SNL.Clients.Office.Excel.Functions.SPG(A184, "RD_RATING_ACTION_GLOBAL", "Issuer Credit Rating", "Local Currency LT|0")</f>
        <v>New Rating | CreditWatch/Outlook (10/30/2024)</v>
      </c>
      <c r="L184" s="10">
        <f>_xll.SNL.Clients.Office.Excel.Functions.SPG(A184, "RD_LAST_REVIEW_DATE_GLOBAL", "Issuer Credit Rating", "Local Currency LT")</f>
        <v>45595</v>
      </c>
      <c r="M184" s="10">
        <f>_xll.SNL.Clients.Office.Excel.Functions.SPG(A184, "RD_CREDIT_RATING_DATE_GLOBAL", "Issuer Credit Rating", "Local Currency LT|0")</f>
        <v>45595</v>
      </c>
      <c r="N184" s="10">
        <f>_xll.SNL.Clients.Office.Excel.Functions.SPG(A184, "RD_CREDIT_WATCH_OUTLOOK_DATE_GLOBAL", "Issuer Credit Rating", "Local Currency LT|0")</f>
        <v>45595</v>
      </c>
    </row>
    <row r="185" spans="1:14">
      <c r="A185" s="11" t="s">
        <v>1826</v>
      </c>
      <c r="B185" s="9" t="str">
        <f>_xll.SNL.Clients.Office.Excel.Functions.SPG(A185, "IQ_SECTOR")</f>
        <v>Consumer Staples</v>
      </c>
      <c r="C185" s="9" t="str">
        <f>_xll.SNL.Clients.Office.Excel.Functions.SPG(A185, "IQ_INDUSTRY_GROUP")</f>
        <v>Food, Beverage and Tobacco</v>
      </c>
      <c r="D185" s="9" t="str">
        <f>_xll.SNL.Clients.Office.Excel.Functions.SPG(A185, "IQ_INDUSTRY")</f>
        <v>Food Products</v>
      </c>
      <c r="E185" s="9" t="str">
        <f>_xll.SNL.Clients.Office.Excel.Functions.SPG(A185, "IQ_PRIMARY_INDUSTRY")</f>
        <v>Agricultural Products and Services</v>
      </c>
      <c r="F185" s="9" t="str">
        <f>_xll.SNL.Clients.Office.Excel.Functions.SPG(A185, "NAICS_CODE", "Primary")</f>
        <v>31199 - All Other Food Manufacturing</v>
      </c>
      <c r="G185" s="9" t="str">
        <f>_xll.SNL.Clients.Office.Excel.Functions.SPG(A185, "SP_TOPICTAG")</f>
        <v>Animal Feed; Farming; Green Consumer Goods; Horticulture; Organic; Biomass Energy; Nutraceutical; Alternative Protein</v>
      </c>
      <c r="H185" s="5">
        <f>_xll.SNL.Clients.Office.Excel.Functions.SPG(A185, "SP_PCT_SHARES_OWNED_ALL_INSTITUTIONS")</f>
        <v>89.47</v>
      </c>
      <c r="I185" s="9" t="str">
        <f>_xll.SNL.Clients.Office.Excel.Functions.SPG(A185, "RD_CREDIT_RATING_GLOBAL", "Issuer Credit Rating", "Local Currency LT|0")</f>
        <v>BBB</v>
      </c>
      <c r="J185" s="9" t="str">
        <f>_xll.SNL.Clients.Office.Excel.Functions.SPG(A185, "RD_CWOL_GLOBAL", "Issuer Credit Rating", "Local Currency LT|0")</f>
        <v>Stable</v>
      </c>
      <c r="K185" s="9" t="str">
        <f>_xll.SNL.Clients.Office.Excel.Functions.SPG(A185, "RD_RATING_ACTION_GLOBAL", "Issuer Credit Rating", "Local Currency LT|0")</f>
        <v>CreditWatch/Outlook (11/24/2008)</v>
      </c>
      <c r="L185" s="10">
        <f>_xll.SNL.Clients.Office.Excel.Functions.SPG(A185, "RD_LAST_REVIEW_DATE_GLOBAL", "Issuer Credit Rating", "Local Currency LT")</f>
        <v>45530</v>
      </c>
      <c r="M185" s="10">
        <f>_xll.SNL.Clients.Office.Excel.Functions.SPG(A185, "RD_CREDIT_RATING_DATE_GLOBAL", "Issuer Credit Rating", "Local Currency LT|0")</f>
        <v>39595</v>
      </c>
      <c r="N185" s="10">
        <f>_xll.SNL.Clients.Office.Excel.Functions.SPG(A185, "RD_CREDIT_WATCH_OUTLOOK_DATE_GLOBAL", "Issuer Credit Rating", "Local Currency LT|0")</f>
        <v>39776</v>
      </c>
    </row>
    <row r="186" spans="1:14">
      <c r="A186" s="11" t="s">
        <v>1827</v>
      </c>
      <c r="B186" s="9" t="str">
        <f>_xll.SNL.Clients.Office.Excel.Functions.SPG(A186, "IQ_SECTOR")</f>
        <v>Industrials</v>
      </c>
      <c r="C186" s="9" t="str">
        <f>_xll.SNL.Clients.Office.Excel.Functions.SPG(A186, "IQ_INDUSTRY_GROUP")</f>
        <v>Commercial and Professional Services</v>
      </c>
      <c r="D186" s="9" t="str">
        <f>_xll.SNL.Clients.Office.Excel.Functions.SPG(A186, "IQ_INDUSTRY")</f>
        <v>Professional Services</v>
      </c>
      <c r="E186" s="9" t="str">
        <f>_xll.SNL.Clients.Office.Excel.Functions.SPG(A186, "IQ_PRIMARY_INDUSTRY")</f>
        <v>Human Resource and Employment Services</v>
      </c>
      <c r="F186" s="9" t="str">
        <f>_xll.SNL.Clients.Office.Excel.Functions.SPG(A186, "NAICS_CODE", "Primary")</f>
        <v>561330 - Professional Employer Organizations</v>
      </c>
      <c r="G186" s="9" t="str">
        <f>_xll.SNL.Clients.Office.Excel.Functions.SPG(A186, "SP_TOPICTAG")</f>
        <v>Invoice Management Software; Virtual Workforce; Employee Benefits; Employee Assistance Program (EAP)</v>
      </c>
      <c r="H186" s="5">
        <f>_xll.SNL.Clients.Office.Excel.Functions.SPG(A186, "SP_PCT_SHARES_OWNED_ALL_INSTITUTIONS")</f>
        <v>97.77</v>
      </c>
      <c r="I186" s="9" t="str">
        <f>_xll.SNL.Clients.Office.Excel.Functions.SPG(A186, "RD_CREDIT_RATING_GLOBAL", "Issuer Credit Rating", "Local Currency LT|0")</f>
        <v/>
      </c>
      <c r="J186" s="9" t="str">
        <f>_xll.SNL.Clients.Office.Excel.Functions.SPG(A186, "RD_CWOL_GLOBAL", "Issuer Credit Rating", "Local Currency LT|0")</f>
        <v/>
      </c>
      <c r="K186" s="9" t="str">
        <f>_xll.SNL.Clients.Office.Excel.Functions.SPG(A186, "RD_RATING_ACTION_GLOBAL", "Issuer Credit Rating", "Local Currency LT|0")</f>
        <v/>
      </c>
      <c r="L186" s="10" t="str">
        <f>_xll.SNL.Clients.Office.Excel.Functions.SPG(A186, "RD_LAST_REVIEW_DATE_GLOBAL", "Issuer Credit Rating", "Local Currency LT")</f>
        <v/>
      </c>
      <c r="M186" s="10" t="str">
        <f>_xll.SNL.Clients.Office.Excel.Functions.SPG(A186, "RD_CREDIT_RATING_DATE_GLOBAL", "Issuer Credit Rating", "Local Currency LT|0")</f>
        <v/>
      </c>
      <c r="N186" s="10" t="str">
        <f>_xll.SNL.Clients.Office.Excel.Functions.SPG(A186, "RD_CREDIT_WATCH_OUTLOOK_DATE_GLOBAL", "Issuer Credit Rating", "Local Currency LT|0")</f>
        <v/>
      </c>
    </row>
    <row r="187" spans="1:14">
      <c r="A187" s="11" t="s">
        <v>1828</v>
      </c>
      <c r="B187" s="9" t="str">
        <f>_xll.SNL.Clients.Office.Excel.Functions.SPG(A187, "IQ_SECTOR")</f>
        <v>Financials</v>
      </c>
      <c r="C187" s="9" t="str">
        <f>_xll.SNL.Clients.Office.Excel.Functions.SPG(A187, "IQ_INDUSTRY_GROUP")</f>
        <v>Financial Services</v>
      </c>
      <c r="D187" s="9" t="str">
        <f>_xll.SNL.Clients.Office.Excel.Functions.SPG(A187, "IQ_INDUSTRY")</f>
        <v>Capital Markets</v>
      </c>
      <c r="E187" s="9" t="str">
        <f>_xll.SNL.Clients.Office.Excel.Functions.SPG(A187, "IQ_PRIMARY_INDUSTRY")</f>
        <v>Investment Banking and Brokerage</v>
      </c>
      <c r="F187" s="9" t="str">
        <f>_xll.SNL.Clients.Office.Excel.Functions.SPG(A187, "NAICS_CODE", "Primary")</f>
        <v>523150 - Investment Banking and Securities Intermediation</v>
      </c>
      <c r="G187" s="9" t="str">
        <f>_xll.SNL.Clients.Office.Excel.Functions.SPG(A187, "SP_TOPICTAG")</f>
        <v/>
      </c>
      <c r="H187" s="5">
        <f>_xll.SNL.Clients.Office.Excel.Functions.SPG(A187, "SP_PCT_SHARES_OWNED_ALL_INSTITUTIONS")</f>
        <v>87.85</v>
      </c>
      <c r="I187" s="9" t="str">
        <f>_xll.SNL.Clients.Office.Excel.Functions.SPG(A187, "RD_CREDIT_RATING_GLOBAL", "Issuer Credit Rating", "Local Currency LT|0")</f>
        <v/>
      </c>
      <c r="J187" s="9" t="str">
        <f>_xll.SNL.Clients.Office.Excel.Functions.SPG(A187, "RD_CWOL_GLOBAL", "Issuer Credit Rating", "Local Currency LT|0")</f>
        <v/>
      </c>
      <c r="K187" s="9" t="str">
        <f>_xll.SNL.Clients.Office.Excel.Functions.SPG(A187, "RD_RATING_ACTION_GLOBAL", "Issuer Credit Rating", "Local Currency LT|0")</f>
        <v/>
      </c>
      <c r="L187" s="10" t="str">
        <f>_xll.SNL.Clients.Office.Excel.Functions.SPG(A187, "RD_LAST_REVIEW_DATE_GLOBAL", "Issuer Credit Rating", "Local Currency LT")</f>
        <v/>
      </c>
      <c r="M187" s="10" t="str">
        <f>_xll.SNL.Clients.Office.Excel.Functions.SPG(A187, "RD_CREDIT_RATING_DATE_GLOBAL", "Issuer Credit Rating", "Local Currency LT|0")</f>
        <v/>
      </c>
      <c r="N187" s="10" t="str">
        <f>_xll.SNL.Clients.Office.Excel.Functions.SPG(A187, "RD_CREDIT_WATCH_OUTLOOK_DATE_GLOBAL", "Issuer Credit Rating", "Local Currency LT|0")</f>
        <v/>
      </c>
    </row>
    <row r="188" spans="1:14">
      <c r="A188" s="11" t="s">
        <v>1829</v>
      </c>
      <c r="B188" s="9" t="str">
        <f>_xll.SNL.Clients.Office.Excel.Functions.SPG(A188, "IQ_SECTOR")</f>
        <v>Financials</v>
      </c>
      <c r="C188" s="9" t="str">
        <f>_xll.SNL.Clients.Office.Excel.Functions.SPG(A188, "IQ_INDUSTRY_GROUP")</f>
        <v>Banks</v>
      </c>
      <c r="D188" s="9" t="str">
        <f>_xll.SNL.Clients.Office.Excel.Functions.SPG(A188, "IQ_INDUSTRY")</f>
        <v>Banks</v>
      </c>
      <c r="E188" s="9" t="str">
        <f>_xll.SNL.Clients.Office.Excel.Functions.SPG(A188, "IQ_PRIMARY_INDUSTRY")</f>
        <v>Regional Banks</v>
      </c>
      <c r="F188" s="9" t="str">
        <f>_xll.SNL.Clients.Office.Excel.Functions.SPG(A188, "NAICS_CODE", "Primary")</f>
        <v>522110 - Commercial Banking</v>
      </c>
      <c r="G188" s="9" t="str">
        <f>_xll.SNL.Clients.Office.Excel.Functions.SPG(A188, "SP_TOPICTAG")</f>
        <v>Consumer Lending</v>
      </c>
      <c r="H188" s="5">
        <f>_xll.SNL.Clients.Office.Excel.Functions.SPG(A188, "SP_PCT_SHARES_OWNED_ALL_INSTITUTIONS")</f>
        <v>70.89</v>
      </c>
      <c r="I188" s="9" t="str">
        <f>_xll.SNL.Clients.Office.Excel.Functions.SPG(A188, "RD_CREDIT_RATING_GLOBAL", "Issuer Credit Rating", "Local Currency LT|0")</f>
        <v/>
      </c>
      <c r="J188" s="9" t="str">
        <f>_xll.SNL.Clients.Office.Excel.Functions.SPG(A188, "RD_CWOL_GLOBAL", "Issuer Credit Rating", "Local Currency LT|0")</f>
        <v/>
      </c>
      <c r="K188" s="9" t="str">
        <f>_xll.SNL.Clients.Office.Excel.Functions.SPG(A188, "RD_RATING_ACTION_GLOBAL", "Issuer Credit Rating", "Local Currency LT|0")</f>
        <v/>
      </c>
      <c r="L188" s="10" t="str">
        <f>_xll.SNL.Clients.Office.Excel.Functions.SPG(A188, "RD_LAST_REVIEW_DATE_GLOBAL", "Issuer Credit Rating", "Local Currency LT")</f>
        <v/>
      </c>
      <c r="M188" s="10" t="str">
        <f>_xll.SNL.Clients.Office.Excel.Functions.SPG(A188, "RD_CREDIT_RATING_DATE_GLOBAL", "Issuer Credit Rating", "Local Currency LT|0")</f>
        <v/>
      </c>
      <c r="N188" s="10" t="str">
        <f>_xll.SNL.Clients.Office.Excel.Functions.SPG(A188, "RD_CREDIT_WATCH_OUTLOOK_DATE_GLOBAL", "Issuer Credit Rating", "Local Currency LT|0")</f>
        <v/>
      </c>
    </row>
    <row r="189" spans="1:14">
      <c r="A189" s="11" t="s">
        <v>1830</v>
      </c>
      <c r="B189" s="9" t="str">
        <f>_xll.SNL.Clients.Office.Excel.Functions.SPG(A189, "IQ_SECTOR")</f>
        <v>Information Technology</v>
      </c>
      <c r="C189" s="9" t="str">
        <f>_xll.SNL.Clients.Office.Excel.Functions.SPG(A189, "IQ_INDUSTRY_GROUP")</f>
        <v>Technology Hardware and Equipment</v>
      </c>
      <c r="D189" s="9" t="str">
        <f>_xll.SNL.Clients.Office.Excel.Functions.SPG(A189, "IQ_INDUSTRY")</f>
        <v>Electronic Equipment, Instruments and Components</v>
      </c>
      <c r="E189" s="9" t="str">
        <f>_xll.SNL.Clients.Office.Excel.Functions.SPG(A189, "IQ_PRIMARY_INDUSTRY")</f>
        <v>Electronic Manufacturing Services</v>
      </c>
      <c r="F189" s="9" t="str">
        <f>_xll.SNL.Clients.Office.Excel.Functions.SPG(A189, "NAICS_CODE", "Primary")</f>
        <v>333998 - All Other Miscellaneous General Purpose Machinery Manufacturing</v>
      </c>
      <c r="G189" s="9" t="str">
        <f>_xll.SNL.Clients.Office.Excel.Functions.SPG(A189, "SP_TOPICTAG")</f>
        <v>Optical Infrastructure; Computer Vision; Industrial Automation; Sensors; Process Automation; 3D Printing; Artificial Intelligence</v>
      </c>
      <c r="H189" s="5">
        <f>_xll.SNL.Clients.Office.Excel.Functions.SPG(A189, "SP_PCT_SHARES_OWNED_ALL_INSTITUTIONS")</f>
        <v>59.68</v>
      </c>
      <c r="I189" s="9" t="str">
        <f>_xll.SNL.Clients.Office.Excel.Functions.SPG(A189, "RD_CREDIT_RATING_GLOBAL", "Issuer Credit Rating", "Local Currency LT|0")</f>
        <v/>
      </c>
      <c r="J189" s="9" t="str">
        <f>_xll.SNL.Clients.Office.Excel.Functions.SPG(A189, "RD_CWOL_GLOBAL", "Issuer Credit Rating", "Local Currency LT|0")</f>
        <v/>
      </c>
      <c r="K189" s="9" t="str">
        <f>_xll.SNL.Clients.Office.Excel.Functions.SPG(A189, "RD_RATING_ACTION_GLOBAL", "Issuer Credit Rating", "Local Currency LT|0")</f>
        <v/>
      </c>
      <c r="L189" s="10" t="str">
        <f>_xll.SNL.Clients.Office.Excel.Functions.SPG(A189, "RD_LAST_REVIEW_DATE_GLOBAL", "Issuer Credit Rating", "Local Currency LT")</f>
        <v/>
      </c>
      <c r="M189" s="10" t="str">
        <f>_xll.SNL.Clients.Office.Excel.Functions.SPG(A189, "RD_CREDIT_RATING_DATE_GLOBAL", "Issuer Credit Rating", "Local Currency LT|0")</f>
        <v/>
      </c>
      <c r="N189" s="10" t="str">
        <f>_xll.SNL.Clients.Office.Excel.Functions.SPG(A189, "RD_CREDIT_WATCH_OUTLOOK_DATE_GLOBAL", "Issuer Credit Rating", "Local Currency LT|0")</f>
        <v/>
      </c>
    </row>
    <row r="190" spans="1:14">
      <c r="A190" s="11" t="s">
        <v>1831</v>
      </c>
      <c r="B190" s="9" t="str">
        <f>_xll.SNL.Clients.Office.Excel.Functions.SPG(A190, "IQ_SECTOR")</f>
        <v>Communication Services</v>
      </c>
      <c r="C190" s="9" t="str">
        <f>_xll.SNL.Clients.Office.Excel.Functions.SPG(A190, "IQ_INDUSTRY_GROUP")</f>
        <v>Telecommunication Services</v>
      </c>
      <c r="D190" s="9" t="str">
        <f>_xll.SNL.Clients.Office.Excel.Functions.SPG(A190, "IQ_INDUSTRY")</f>
        <v>Diversified Telecommunication Services</v>
      </c>
      <c r="E190" s="9" t="str">
        <f>_xll.SNL.Clients.Office.Excel.Functions.SPG(A190, "IQ_PRIMARY_INDUSTRY")</f>
        <v>Alternative Carriers</v>
      </c>
      <c r="F190" s="9" t="str">
        <f>_xll.SNL.Clients.Office.Excel.Functions.SPG(A190, "NAICS_CODE", "Primary")</f>
        <v>517410 - Satellite Telecommunications</v>
      </c>
      <c r="G190" s="9" t="str">
        <f>_xll.SNL.Clients.Office.Excel.Functions.SPG(A190, "SP_TOPICTAG")</f>
        <v>Data Integration; GPS; Location Based Services; Data Protection; Remote Access and Control; Network Security</v>
      </c>
      <c r="H190" s="5">
        <f>_xll.SNL.Clients.Office.Excel.Functions.SPG(A190, "SP_PCT_SHARES_OWNED_ALL_INSTITUTIONS")</f>
        <v>89.35</v>
      </c>
      <c r="I190" s="9" t="str">
        <f>_xll.SNL.Clients.Office.Excel.Functions.SPG(A190, "RD_CREDIT_RATING_GLOBAL", "Issuer Credit Rating", "Local Currency LT|0")</f>
        <v>BB-</v>
      </c>
      <c r="J190" s="9" t="str">
        <f>_xll.SNL.Clients.Office.Excel.Functions.SPG(A190, "RD_CWOL_GLOBAL", "Issuer Credit Rating", "Local Currency LT|0")</f>
        <v>Stable</v>
      </c>
      <c r="K190" s="9" t="str">
        <f>_xll.SNL.Clients.Office.Excel.Functions.SPG(A190, "RD_RATING_ACTION_GLOBAL", "Issuer Credit Rating", "Local Currency LT|0")</f>
        <v>Upgrade | CreditWatch/Outlook (03/14/2023)</v>
      </c>
      <c r="L190" s="10">
        <f>_xll.SNL.Clients.Office.Excel.Functions.SPG(A190, "RD_LAST_REVIEW_DATE_GLOBAL", "Issuer Credit Rating", "Local Currency LT")</f>
        <v>45509</v>
      </c>
      <c r="M190" s="10">
        <f>_xll.SNL.Clients.Office.Excel.Functions.SPG(A190, "RD_CREDIT_RATING_DATE_GLOBAL", "Issuer Credit Rating", "Local Currency LT|0")</f>
        <v>44999</v>
      </c>
      <c r="N190" s="10">
        <f>_xll.SNL.Clients.Office.Excel.Functions.SPG(A190, "RD_CREDIT_WATCH_OUTLOOK_DATE_GLOBAL", "Issuer Credit Rating", "Local Currency LT|0")</f>
        <v>44999</v>
      </c>
    </row>
    <row r="191" spans="1:14">
      <c r="A191" s="11" t="s">
        <v>1832</v>
      </c>
      <c r="B191" s="9" t="str">
        <f>_xll.SNL.Clients.Office.Excel.Functions.SPG(A191, "IQ_SECTOR")</f>
        <v>Industrials</v>
      </c>
      <c r="C191" s="9" t="str">
        <f>_xll.SNL.Clients.Office.Excel.Functions.SPG(A191, "IQ_INDUSTRY_GROUP")</f>
        <v>Capital Goods</v>
      </c>
      <c r="D191" s="9" t="str">
        <f>_xll.SNL.Clients.Office.Excel.Functions.SPG(A191, "IQ_INDUSTRY")</f>
        <v>Machinery</v>
      </c>
      <c r="E191" s="9" t="str">
        <f>_xll.SNL.Clients.Office.Excel.Functions.SPG(A191, "IQ_PRIMARY_INDUSTRY")</f>
        <v>Industrial Machinery and Supplies and Components</v>
      </c>
      <c r="F191" s="9" t="str">
        <f>_xll.SNL.Clients.Office.Excel.Functions.SPG(A191, "NAICS_CODE", "Primary")</f>
        <v>333914 - Measuring, Dispensing, and Other Pumping Equipment Manufacturing</v>
      </c>
      <c r="G191" s="9" t="str">
        <f>_xll.SNL.Clients.Office.Excel.Functions.SPG(A191, "SP_TOPICTAG")</f>
        <v>Fleet Management; Industrial Automation; Sensors; Electric Vehicle; Process Automation; Passenger Aircraft Manufacturing</v>
      </c>
      <c r="H191" s="5">
        <f>_xll.SNL.Clients.Office.Excel.Functions.SPG(A191, "SP_PCT_SHARES_OWNED_ALL_INSTITUTIONS")</f>
        <v>85.67</v>
      </c>
      <c r="I191" s="9" t="str">
        <f>_xll.SNL.Clients.Office.Excel.Functions.SPG(A191, "RD_CREDIT_RATING_GLOBAL", "Issuer Credit Rating", "Local Currency LT|0")</f>
        <v>BBB</v>
      </c>
      <c r="J191" s="9" t="str">
        <f>_xll.SNL.Clients.Office.Excel.Functions.SPG(A191, "RD_CWOL_GLOBAL", "Issuer Credit Rating", "Local Currency LT|0")</f>
        <v>Stable</v>
      </c>
      <c r="K191" s="9" t="str">
        <f>_xll.SNL.Clients.Office.Excel.Functions.SPG(A191, "RD_RATING_ACTION_GLOBAL", "Issuer Credit Rating", "Local Currency LT|0")</f>
        <v>New Rating | CreditWatch/Outlook (05/16/2016)</v>
      </c>
      <c r="L191" s="10">
        <f>_xll.SNL.Clients.Office.Excel.Functions.SPG(A191, "RD_LAST_REVIEW_DATE_GLOBAL", "Issuer Credit Rating", "Local Currency LT")</f>
        <v>45631</v>
      </c>
      <c r="M191" s="10">
        <f>_xll.SNL.Clients.Office.Excel.Functions.SPG(A191, "RD_CREDIT_RATING_DATE_GLOBAL", "Issuer Credit Rating", "Local Currency LT|0")</f>
        <v>42506</v>
      </c>
      <c r="N191" s="10">
        <f>_xll.SNL.Clients.Office.Excel.Functions.SPG(A191, "RD_CREDIT_WATCH_OUTLOOK_DATE_GLOBAL", "Issuer Credit Rating", "Local Currency LT|0")</f>
        <v>42506</v>
      </c>
    </row>
    <row r="192" spans="1:14">
      <c r="A192" s="11" t="s">
        <v>1833</v>
      </c>
      <c r="B192" s="9" t="str">
        <f>_xll.SNL.Clients.Office.Excel.Functions.SPG(A192, "IQ_SECTOR")</f>
        <v>Financials</v>
      </c>
      <c r="C192" s="9" t="str">
        <f>_xll.SNL.Clients.Office.Excel.Functions.SPG(A192, "IQ_INDUSTRY_GROUP")</f>
        <v>Financial Services</v>
      </c>
      <c r="D192" s="9" t="str">
        <f>_xll.SNL.Clients.Office.Excel.Functions.SPG(A192, "IQ_INDUSTRY")</f>
        <v>Capital Markets</v>
      </c>
      <c r="E192" s="9" t="str">
        <f>_xll.SNL.Clients.Office.Excel.Functions.SPG(A192, "IQ_PRIMARY_INDUSTRY")</f>
        <v>Asset Management and Custody Banks</v>
      </c>
      <c r="F192" s="9" t="str">
        <f>_xll.SNL.Clients.Office.Excel.Functions.SPG(A192, "NAICS_CODE", "Primary")</f>
        <v>999990 - Non-Operating Establishments</v>
      </c>
      <c r="G192" s="9" t="str">
        <f>_xll.SNL.Clients.Office.Excel.Functions.SPG(A192, "SP_TOPICTAG")</f>
        <v/>
      </c>
      <c r="H192" s="5">
        <f>_xll.SNL.Clients.Office.Excel.Functions.SPG(A192, "SP_PCT_SHARES_OWNED_ALL_INSTITUTIONS")</f>
        <v>70.569999999999993</v>
      </c>
      <c r="I192" s="9" t="str">
        <f>_xll.SNL.Clients.Office.Excel.Functions.SPG(A192, "RD_CREDIT_RATING_GLOBAL", "Issuer Credit Rating", "Local Currency LT|0")</f>
        <v>BBB+</v>
      </c>
      <c r="J192" s="9" t="str">
        <f>_xll.SNL.Clients.Office.Excel.Functions.SPG(A192, "RD_CWOL_GLOBAL", "Issuer Credit Rating", "Local Currency LT|0")</f>
        <v>Stable</v>
      </c>
      <c r="K192" s="9" t="str">
        <f>_xll.SNL.Clients.Office.Excel.Functions.SPG(A192, "RD_RATING_ACTION_GLOBAL", "Issuer Credit Rating", "Local Currency LT|0")</f>
        <v>New Rating | CreditWatch/Outlook (05/30/2017)</v>
      </c>
      <c r="L192" s="10">
        <f>_xll.SNL.Clients.Office.Excel.Functions.SPG(A192, "RD_LAST_REVIEW_DATE_GLOBAL", "Issuer Credit Rating", "Local Currency LT")</f>
        <v>45369</v>
      </c>
      <c r="M192" s="10">
        <f>_xll.SNL.Clients.Office.Excel.Functions.SPG(A192, "RD_CREDIT_RATING_DATE_GLOBAL", "Issuer Credit Rating", "Local Currency LT|0")</f>
        <v>42885</v>
      </c>
      <c r="N192" s="10">
        <f>_xll.SNL.Clients.Office.Excel.Functions.SPG(A192, "RD_CREDIT_WATCH_OUTLOOK_DATE_GLOBAL", "Issuer Credit Rating", "Local Currency LT|0")</f>
        <v>42885</v>
      </c>
    </row>
    <row r="193" spans="1:14">
      <c r="A193" s="11" t="s">
        <v>1834</v>
      </c>
      <c r="B193" s="9" t="str">
        <f>_xll.SNL.Clients.Office.Excel.Functions.SPG(A193, "IQ_SECTOR")</f>
        <v>Health Care</v>
      </c>
      <c r="C193" s="9" t="str">
        <f>_xll.SNL.Clients.Office.Excel.Functions.SPG(A193, "IQ_INDUSTRY_GROUP")</f>
        <v>Pharmaceuticals, Biotechnology and Life Sciences</v>
      </c>
      <c r="D193" s="9" t="str">
        <f>_xll.SNL.Clients.Office.Excel.Functions.SPG(A193, "IQ_INDUSTRY")</f>
        <v>Pharmaceuticals</v>
      </c>
      <c r="E193" s="9" t="str">
        <f>_xll.SNL.Clients.Office.Excel.Functions.SPG(A193, "IQ_PRIMARY_INDUSTRY")</f>
        <v>Pharmaceuticals</v>
      </c>
      <c r="F193" s="9" t="str">
        <f>_xll.SNL.Clients.Office.Excel.Functions.SPG(A193, "NAICS_CODE", "Primary")</f>
        <v>325412 - Pharmaceutical Preparation Manufacturing</v>
      </c>
      <c r="G193" s="9" t="str">
        <f>_xll.SNL.Clients.Office.Excel.Functions.SPG(A193, "SP_TOPICTAG")</f>
        <v>Cannabis; Neuroscience; Sleep Technology; Central Nervous System; Hematology; Neurology; Oncology</v>
      </c>
      <c r="H193" s="5">
        <f>_xll.SNL.Clients.Office.Excel.Functions.SPG(A193, "SP_PCT_SHARES_OWNED_ALL_INSTITUTIONS")</f>
        <v>98.15</v>
      </c>
      <c r="I193" s="9" t="str">
        <f>_xll.SNL.Clients.Office.Excel.Functions.SPG(A193, "RD_CREDIT_RATING_GLOBAL", "Issuer Credit Rating", "Local Currency LT|0")</f>
        <v>BB</v>
      </c>
      <c r="J193" s="9" t="str">
        <f>_xll.SNL.Clients.Office.Excel.Functions.SPG(A193, "RD_CWOL_GLOBAL", "Issuer Credit Rating", "Local Currency LT|0")</f>
        <v>Stable</v>
      </c>
      <c r="K193" s="9" t="str">
        <f>_xll.SNL.Clients.Office.Excel.Functions.SPG(A193, "RD_RATING_ACTION_GLOBAL", "Issuer Credit Rating", "Local Currency LT|0")</f>
        <v>Upgrade | CreditWatch/Outlook (12/13/2024)</v>
      </c>
      <c r="L193" s="10">
        <f>_xll.SNL.Clients.Office.Excel.Functions.SPG(A193, "RD_LAST_REVIEW_DATE_GLOBAL", "Issuer Credit Rating", "Local Currency LT")</f>
        <v>45693</v>
      </c>
      <c r="M193" s="10">
        <f>_xll.SNL.Clients.Office.Excel.Functions.SPG(A193, "RD_CREDIT_RATING_DATE_GLOBAL", "Issuer Credit Rating", "Local Currency LT|0")</f>
        <v>45639</v>
      </c>
      <c r="N193" s="10">
        <f>_xll.SNL.Clients.Office.Excel.Functions.SPG(A193, "RD_CREDIT_WATCH_OUTLOOK_DATE_GLOBAL", "Issuer Credit Rating", "Local Currency LT|0")</f>
        <v>45639</v>
      </c>
    </row>
    <row r="194" spans="1:14">
      <c r="A194" s="11" t="s">
        <v>1835</v>
      </c>
      <c r="B194" s="9" t="str">
        <f>_xll.SNL.Clients.Office.Excel.Functions.SPG(A194, "IQ_SECTOR")</f>
        <v>Financials</v>
      </c>
      <c r="C194" s="9" t="str">
        <f>_xll.SNL.Clients.Office.Excel.Functions.SPG(A194, "IQ_INDUSTRY_GROUP")</f>
        <v>Financial Services</v>
      </c>
      <c r="D194" s="9" t="str">
        <f>_xll.SNL.Clients.Office.Excel.Functions.SPG(A194, "IQ_INDUSTRY")</f>
        <v>Capital Markets</v>
      </c>
      <c r="E194" s="9" t="str">
        <f>_xll.SNL.Clients.Office.Excel.Functions.SPG(A194, "IQ_PRIMARY_INDUSTRY")</f>
        <v>Investment Banking and Brokerage</v>
      </c>
      <c r="F194" s="9" t="str">
        <f>_xll.SNL.Clients.Office.Excel.Functions.SPG(A194, "NAICS_CODE", "Primary")</f>
        <v>5231 - Securities and Commodity Contracts Intermediation and Brokerage</v>
      </c>
      <c r="G194" s="9" t="str">
        <f>_xll.SNL.Clients.Office.Excel.Functions.SPG(A194, "SP_TOPICTAG")</f>
        <v/>
      </c>
      <c r="H194" s="5">
        <f>_xll.SNL.Clients.Office.Excel.Functions.SPG(A194, "SP_PCT_SHARES_OWNED_ALL_INSTITUTIONS")</f>
        <v>71.25</v>
      </c>
      <c r="I194" s="9" t="str">
        <f>_xll.SNL.Clients.Office.Excel.Functions.SPG(A194, "RD_CREDIT_RATING_GLOBAL", "Issuer Credit Rating", "Local Currency LT|0")</f>
        <v>BBB</v>
      </c>
      <c r="J194" s="9" t="str">
        <f>_xll.SNL.Clients.Office.Excel.Functions.SPG(A194, "RD_CWOL_GLOBAL", "Issuer Credit Rating", "Local Currency LT|0")</f>
        <v>Stable</v>
      </c>
      <c r="K194" s="9" t="str">
        <f>_xll.SNL.Clients.Office.Excel.Functions.SPG(A194, "RD_RATING_ACTION_GLOBAL", "Issuer Credit Rating", "Local Currency LT|0")</f>
        <v>CreditWatch/Outlook (10/29/2020)</v>
      </c>
      <c r="L194" s="10">
        <f>_xll.SNL.Clients.Office.Excel.Functions.SPG(A194, "RD_LAST_REVIEW_DATE_GLOBAL", "Issuer Credit Rating", "Local Currency LT")</f>
        <v>45622</v>
      </c>
      <c r="M194" s="10">
        <f>_xll.SNL.Clients.Office.Excel.Functions.SPG(A194, "RD_CREDIT_RATING_DATE_GLOBAL", "Issuer Credit Rating", "Local Currency LT|0")</f>
        <v>43794</v>
      </c>
      <c r="N194" s="10">
        <f>_xll.SNL.Clients.Office.Excel.Functions.SPG(A194, "RD_CREDIT_WATCH_OUTLOOK_DATE_GLOBAL", "Issuer Credit Rating", "Local Currency LT|0")</f>
        <v>44133</v>
      </c>
    </row>
    <row r="195" spans="1:14">
      <c r="A195" s="11" t="s">
        <v>1836</v>
      </c>
      <c r="B195" s="9" t="str">
        <f>_xll.SNL.Clients.Office.Excel.Functions.SPG(A195, "IQ_SECTOR")</f>
        <v>Real Estate</v>
      </c>
      <c r="C195" s="9" t="str">
        <f>_xll.SNL.Clients.Office.Excel.Functions.SPG(A195, "IQ_INDUSTRY_GROUP")</f>
        <v>Real Estate Management and Development</v>
      </c>
      <c r="D195" s="9" t="str">
        <f>_xll.SNL.Clients.Office.Excel.Functions.SPG(A195, "IQ_INDUSTRY")</f>
        <v>Real Estate Management and Development</v>
      </c>
      <c r="E195" s="9" t="str">
        <f>_xll.SNL.Clients.Office.Excel.Functions.SPG(A195, "IQ_PRIMARY_INDUSTRY")</f>
        <v>Real Estate Services</v>
      </c>
      <c r="F195" s="9" t="str">
        <f>_xll.SNL.Clients.Office.Excel.Functions.SPG(A195, "NAICS_CODE", "Primary")</f>
        <v>531210 - Offices of Real Estate Agents and Brokers</v>
      </c>
      <c r="G195" s="9" t="str">
        <f>_xll.SNL.Clients.Office.Excel.Functions.SPG(A195, "SP_TOPICTAG")</f>
        <v>Data Integration; Predictive Analytics; Process Automation; Real Estate Technology</v>
      </c>
      <c r="H195" s="5">
        <f>_xll.SNL.Clients.Office.Excel.Functions.SPG(A195, "SP_PCT_SHARES_OWNED_ALL_INSTITUTIONS")</f>
        <v>98.02</v>
      </c>
      <c r="I195" s="9" t="str">
        <f>_xll.SNL.Clients.Office.Excel.Functions.SPG(A195, "RD_CREDIT_RATING_GLOBAL", "Issuer Credit Rating", "Local Currency LT|0")</f>
        <v>BBB+</v>
      </c>
      <c r="J195" s="9" t="str">
        <f>_xll.SNL.Clients.Office.Excel.Functions.SPG(A195, "RD_CWOL_GLOBAL", "Issuer Credit Rating", "Local Currency LT|0")</f>
        <v>Negative</v>
      </c>
      <c r="K195" s="9" t="str">
        <f>_xll.SNL.Clients.Office.Excel.Functions.SPG(A195, "RD_RATING_ACTION_GLOBAL", "Issuer Credit Rating", "Local Currency LT|0")</f>
        <v>CreditWatch/Outlook (06/21/2023)</v>
      </c>
      <c r="L195" s="10">
        <f>_xll.SNL.Clients.Office.Excel.Functions.SPG(A195, "RD_LAST_REVIEW_DATE_GLOBAL", "Issuer Credit Rating", "Local Currency LT")</f>
        <v>45460</v>
      </c>
      <c r="M195" s="10">
        <f>_xll.SNL.Clients.Office.Excel.Functions.SPG(A195, "RD_CREDIT_RATING_DATE_GLOBAL", "Issuer Credit Rating", "Local Currency LT|0")</f>
        <v>43297</v>
      </c>
      <c r="N195" s="10">
        <f>_xll.SNL.Clients.Office.Excel.Functions.SPG(A195, "RD_CREDIT_WATCH_OUTLOOK_DATE_GLOBAL", "Issuer Credit Rating", "Local Currency LT|0")</f>
        <v>45098</v>
      </c>
    </row>
    <row r="196" spans="1:14">
      <c r="A196" s="11" t="s">
        <v>1837</v>
      </c>
      <c r="B196" s="9" t="str">
        <f>_xll.SNL.Clients.Office.Excel.Functions.SPG(A196, "IQ_SECTOR")</f>
        <v>Consumer Discretionary</v>
      </c>
      <c r="C196" s="9" t="str">
        <f>_xll.SNL.Clients.Office.Excel.Functions.SPG(A196, "IQ_INDUSTRY_GROUP")</f>
        <v>Consumer Durables and Apparel</v>
      </c>
      <c r="D196" s="9" t="str">
        <f>_xll.SNL.Clients.Office.Excel.Functions.SPG(A196, "IQ_INDUSTRY")</f>
        <v>Household Durables</v>
      </c>
      <c r="E196" s="9" t="str">
        <f>_xll.SNL.Clients.Office.Excel.Functions.SPG(A196, "IQ_PRIMARY_INDUSTRY")</f>
        <v>Homebuilding</v>
      </c>
      <c r="F196" s="9" t="str">
        <f>_xll.SNL.Clients.Office.Excel.Functions.SPG(A196, "NAICS_CODE", "Primary")</f>
        <v>2361 - Residential Building Construction</v>
      </c>
      <c r="G196" s="9" t="str">
        <f>_xll.SNL.Clients.Office.Excel.Functions.SPG(A196, "SP_TOPICTAG")</f>
        <v>Home Improvement</v>
      </c>
      <c r="H196" s="5">
        <f>_xll.SNL.Clients.Office.Excel.Functions.SPG(A196, "SP_PCT_SHARES_OWNED_ALL_INSTITUTIONS")</f>
        <v>100.69</v>
      </c>
      <c r="I196" s="9" t="str">
        <f>_xll.SNL.Clients.Office.Excel.Functions.SPG(A196, "RD_CREDIT_RATING_GLOBAL", "Issuer Credit Rating", "Local Currency LT|0")</f>
        <v>BB+</v>
      </c>
      <c r="J196" s="9" t="str">
        <f>_xll.SNL.Clients.Office.Excel.Functions.SPG(A196, "RD_CWOL_GLOBAL", "Issuer Credit Rating", "Local Currency LT|0")</f>
        <v>Stable</v>
      </c>
      <c r="K196" s="9" t="str">
        <f>_xll.SNL.Clients.Office.Excel.Functions.SPG(A196, "RD_RATING_ACTION_GLOBAL", "Issuer Credit Rating", "Local Currency LT|0")</f>
        <v>Upgrade | CreditWatch/Outlook (03/25/2024)</v>
      </c>
      <c r="L196" s="10">
        <f>_xll.SNL.Clients.Office.Excel.Functions.SPG(A196, "RD_LAST_REVIEW_DATE_GLOBAL", "Issuer Credit Rating", "Local Currency LT")</f>
        <v>45391</v>
      </c>
      <c r="M196" s="10">
        <f>_xll.SNL.Clients.Office.Excel.Functions.SPG(A196, "RD_CREDIT_RATING_DATE_GLOBAL", "Issuer Credit Rating", "Local Currency LT|0")</f>
        <v>45376</v>
      </c>
      <c r="N196" s="10">
        <f>_xll.SNL.Clients.Office.Excel.Functions.SPG(A196, "RD_CREDIT_WATCH_OUTLOOK_DATE_GLOBAL", "Issuer Credit Rating", "Local Currency LT|0")</f>
        <v>45376</v>
      </c>
    </row>
    <row r="197" spans="1:14">
      <c r="A197" s="11" t="s">
        <v>1838</v>
      </c>
      <c r="B197" s="9" t="str">
        <f>_xll.SNL.Clients.Office.Excel.Functions.SPG(A197, "IQ_SECTOR")</f>
        <v>Industrials</v>
      </c>
      <c r="C197" s="9" t="str">
        <f>_xll.SNL.Clients.Office.Excel.Functions.SPG(A197, "IQ_INDUSTRY_GROUP")</f>
        <v>Commercial and Professional Services</v>
      </c>
      <c r="D197" s="9" t="str">
        <f>_xll.SNL.Clients.Office.Excel.Functions.SPG(A197, "IQ_INDUSTRY")</f>
        <v>Professional Services</v>
      </c>
      <c r="E197" s="9" t="str">
        <f>_xll.SNL.Clients.Office.Excel.Functions.SPG(A197, "IQ_PRIMARY_INDUSTRY")</f>
        <v>Research and Consulting Services</v>
      </c>
      <c r="F197" s="9" t="str">
        <f>_xll.SNL.Clients.Office.Excel.Functions.SPG(A197, "NAICS_CODE", "Primary")</f>
        <v>541512 - Computer Systems Design Services</v>
      </c>
      <c r="G197" s="9" t="str">
        <f>_xll.SNL.Clients.Office.Excel.Functions.SPG(A197, "SP_TOPICTAG")</f>
        <v>Energy Efficiency; Energy Management; CleanTech; GovTech; Process Automation</v>
      </c>
      <c r="H197" s="5">
        <f>_xll.SNL.Clients.Office.Excel.Functions.SPG(A197, "SP_PCT_SHARES_OWNED_ALL_INSTITUTIONS")</f>
        <v>96.86</v>
      </c>
      <c r="I197" s="9" t="str">
        <f>_xll.SNL.Clients.Office.Excel.Functions.SPG(A197, "RD_CREDIT_RATING_GLOBAL", "Issuer Credit Rating", "Local Currency LT|0")</f>
        <v>BB+</v>
      </c>
      <c r="J197" s="9" t="str">
        <f>_xll.SNL.Clients.Office.Excel.Functions.SPG(A197, "RD_CWOL_GLOBAL", "Issuer Credit Rating", "Local Currency LT|0")</f>
        <v>Stable</v>
      </c>
      <c r="K197" s="9" t="str">
        <f>_xll.SNL.Clients.Office.Excel.Functions.SPG(A197, "RD_RATING_ACTION_GLOBAL", "Issuer Credit Rating", "Local Currency LT|0")</f>
        <v>Upgrade | CreditWatch/Outlook (08/16/2024)</v>
      </c>
      <c r="L197" s="10">
        <f>_xll.SNL.Clients.Office.Excel.Functions.SPG(A197, "RD_LAST_REVIEW_DATE_GLOBAL", "Issuer Credit Rating", "Local Currency LT")</f>
        <v>45525</v>
      </c>
      <c r="M197" s="10">
        <f>_xll.SNL.Clients.Office.Excel.Functions.SPG(A197, "RD_CREDIT_RATING_DATE_GLOBAL", "Issuer Credit Rating", "Local Currency LT|0")</f>
        <v>45520</v>
      </c>
      <c r="N197" s="10">
        <f>_xll.SNL.Clients.Office.Excel.Functions.SPG(A197, "RD_CREDIT_WATCH_OUTLOOK_DATE_GLOBAL", "Issuer Credit Rating", "Local Currency LT|0")</f>
        <v>45520</v>
      </c>
    </row>
    <row r="198" spans="1:14">
      <c r="A198" s="11" t="s">
        <v>1839</v>
      </c>
      <c r="B198" s="9" t="str">
        <f>_xll.SNL.Clients.Office.Excel.Functions.SPG(A198, "IQ_SECTOR")</f>
        <v>Financials</v>
      </c>
      <c r="C198" s="9" t="str">
        <f>_xll.SNL.Clients.Office.Excel.Functions.SPG(A198, "IQ_INDUSTRY_GROUP")</f>
        <v>Insurance</v>
      </c>
      <c r="D198" s="9" t="str">
        <f>_xll.SNL.Clients.Office.Excel.Functions.SPG(A198, "IQ_INDUSTRY")</f>
        <v>Insurance</v>
      </c>
      <c r="E198" s="9" t="str">
        <f>_xll.SNL.Clients.Office.Excel.Functions.SPG(A198, "IQ_PRIMARY_INDUSTRY")</f>
        <v>Property and Casualty Insurance</v>
      </c>
      <c r="F198" s="9" t="str">
        <f>_xll.SNL.Clients.Office.Excel.Functions.SPG(A198, "NAICS_CODE", "Primary")</f>
        <v>524114 - Direct Health and Medical Insurance Carriers</v>
      </c>
      <c r="G198" s="9" t="str">
        <f>_xll.SNL.Clients.Office.Excel.Functions.SPG(A198, "SP_TOPICTAG")</f>
        <v>Employee Benefits</v>
      </c>
      <c r="H198" s="5">
        <f>_xll.SNL.Clients.Office.Excel.Functions.SPG(A198, "SP_PCT_SHARES_OWNED_ALL_INSTITUTIONS")</f>
        <v>84.97</v>
      </c>
      <c r="I198" s="9" t="str">
        <f>_xll.SNL.Clients.Office.Excel.Functions.SPG(A198, "RD_CREDIT_RATING_GLOBAL", "Issuer Credit Rating", "Local Currency LT|0")</f>
        <v>BBB-</v>
      </c>
      <c r="J198" s="9" t="str">
        <f>_xll.SNL.Clients.Office.Excel.Functions.SPG(A198, "RD_CWOL_GLOBAL", "Issuer Credit Rating", "Local Currency LT|0")</f>
        <v>Stable</v>
      </c>
      <c r="K198" s="9" t="str">
        <f>_xll.SNL.Clients.Office.Excel.Functions.SPG(A198, "RD_RATING_ACTION_GLOBAL", "Issuer Credit Rating", "Local Currency LT|0")</f>
        <v>Downgrade | CreditWatch/Outlook (02/09/2023)</v>
      </c>
      <c r="L198" s="10">
        <f>_xll.SNL.Clients.Office.Excel.Functions.SPG(A198, "RD_LAST_REVIEW_DATE_GLOBAL", "Issuer Credit Rating", "Local Currency LT")</f>
        <v>45350</v>
      </c>
      <c r="M198" s="10">
        <f>_xll.SNL.Clients.Office.Excel.Functions.SPG(A198, "RD_CREDIT_RATING_DATE_GLOBAL", "Issuer Credit Rating", "Local Currency LT|0")</f>
        <v>44966</v>
      </c>
      <c r="N198" s="10">
        <f>_xll.SNL.Clients.Office.Excel.Functions.SPG(A198, "RD_CREDIT_WATCH_OUTLOOK_DATE_GLOBAL", "Issuer Credit Rating", "Local Currency LT|0")</f>
        <v>44966</v>
      </c>
    </row>
    <row r="199" spans="1:14">
      <c r="A199" s="11" t="s">
        <v>1840</v>
      </c>
      <c r="B199" s="9" t="str">
        <f>_xll.SNL.Clients.Office.Excel.Functions.SPG(A199, "IQ_SECTOR")</f>
        <v>Real Estate</v>
      </c>
      <c r="C199" s="9" t="str">
        <f>_xll.SNL.Clients.Office.Excel.Functions.SPG(A199, "IQ_INDUSTRY_GROUP")</f>
        <v>Equity Real Estate Investment Trusts (REITs)</v>
      </c>
      <c r="D199" s="9" t="str">
        <f>_xll.SNL.Clients.Office.Excel.Functions.SPG(A199, "IQ_INDUSTRY")</f>
        <v>Office REITs</v>
      </c>
      <c r="E199" s="9" t="str">
        <f>_xll.SNL.Clients.Office.Excel.Functions.SPG(A199, "IQ_PRIMARY_INDUSTRY")</f>
        <v>Office REITs</v>
      </c>
      <c r="F199" s="9" t="str">
        <f>_xll.SNL.Clients.Office.Excel.Functions.SPG(A199, "NAICS_CODE", "Primary")</f>
        <v>531110 - Lessors of Residential Buildings and Dwellings</v>
      </c>
      <c r="G199" s="9" t="str">
        <f>_xll.SNL.Clients.Office.Excel.Functions.SPG(A199, "SP_TOPICTAG")</f>
        <v/>
      </c>
      <c r="H199" s="5">
        <f>_xll.SNL.Clients.Office.Excel.Functions.SPG(A199, "SP_PCT_SHARES_OWNED_ALL_INSTITUTIONS")</f>
        <v>93.32</v>
      </c>
      <c r="I199" s="9" t="str">
        <f>_xll.SNL.Clients.Office.Excel.Functions.SPG(A199, "RD_CREDIT_RATING_GLOBAL", "Issuer Credit Rating", "Local Currency LT|0")</f>
        <v>BBB-</v>
      </c>
      <c r="J199" s="9" t="str">
        <f>_xll.SNL.Clients.Office.Excel.Functions.SPG(A199, "RD_CWOL_GLOBAL", "Issuer Credit Rating", "Local Currency LT|0")</f>
        <v>Stable</v>
      </c>
      <c r="K199" s="9" t="str">
        <f>_xll.SNL.Clients.Office.Excel.Functions.SPG(A199, "RD_RATING_ACTION_GLOBAL", "Issuer Credit Rating", "Local Currency LT|0")</f>
        <v>Downgrade | CreditWatch/Outlook (10/14/2024)</v>
      </c>
      <c r="L199" s="10">
        <f>_xll.SNL.Clients.Office.Excel.Functions.SPG(A199, "RD_LAST_REVIEW_DATE_GLOBAL", "Issuer Credit Rating", "Local Currency LT")</f>
        <v>45579</v>
      </c>
      <c r="M199" s="10">
        <f>_xll.SNL.Clients.Office.Excel.Functions.SPG(A199, "RD_CREDIT_RATING_DATE_GLOBAL", "Issuer Credit Rating", "Local Currency LT|0")</f>
        <v>45579</v>
      </c>
      <c r="N199" s="10">
        <f>_xll.SNL.Clients.Office.Excel.Functions.SPG(A199, "RD_CREDIT_WATCH_OUTLOOK_DATE_GLOBAL", "Issuer Credit Rating", "Local Currency LT|0")</f>
        <v>45579</v>
      </c>
    </row>
    <row r="200" spans="1:14">
      <c r="A200" s="11" t="s">
        <v>1841</v>
      </c>
      <c r="B200" s="9" t="str">
        <f>_xll.SNL.Clients.Office.Excel.Functions.SPG(A200, "IQ_SECTOR")</f>
        <v>Financials</v>
      </c>
      <c r="C200" s="9" t="str">
        <f>_xll.SNL.Clients.Office.Excel.Functions.SPG(A200, "IQ_INDUSTRY_GROUP")</f>
        <v>Insurance</v>
      </c>
      <c r="D200" s="9" t="str">
        <f>_xll.SNL.Clients.Office.Excel.Functions.SPG(A200, "IQ_INDUSTRY")</f>
        <v>Insurance</v>
      </c>
      <c r="E200" s="9" t="str">
        <f>_xll.SNL.Clients.Office.Excel.Functions.SPG(A200, "IQ_PRIMARY_INDUSTRY")</f>
        <v>Property and Casualty Insurance</v>
      </c>
      <c r="F200" s="9" t="str">
        <f>_xll.SNL.Clients.Office.Excel.Functions.SPG(A200, "NAICS_CODE", "Primary")</f>
        <v>524126 - Direct Property and Casualty Insurance Carriers</v>
      </c>
      <c r="G200" s="9" t="str">
        <f>_xll.SNL.Clients.Office.Excel.Functions.SPG(A200, "SP_TOPICTAG")</f>
        <v/>
      </c>
      <c r="H200" s="5">
        <f>_xll.SNL.Clients.Office.Excel.Functions.SPG(A200, "SP_PCT_SHARES_OWNED_ALL_INSTITUTIONS")</f>
        <v>86.68</v>
      </c>
      <c r="I200" s="9" t="str">
        <f>_xll.SNL.Clients.Office.Excel.Functions.SPG(A200, "RD_CREDIT_RATING_GLOBAL", "Issuer Credit Rating", "Local Currency LT|0")</f>
        <v/>
      </c>
      <c r="J200" s="9" t="str">
        <f>_xll.SNL.Clients.Office.Excel.Functions.SPG(A200, "RD_CWOL_GLOBAL", "Issuer Credit Rating", "Local Currency LT|0")</f>
        <v/>
      </c>
      <c r="K200" s="9" t="str">
        <f>_xll.SNL.Clients.Office.Excel.Functions.SPG(A200, "RD_RATING_ACTION_GLOBAL", "Issuer Credit Rating", "Local Currency LT|0")</f>
        <v/>
      </c>
      <c r="L200" s="10" t="str">
        <f>_xll.SNL.Clients.Office.Excel.Functions.SPG(A200, "RD_LAST_REVIEW_DATE_GLOBAL", "Issuer Credit Rating", "Local Currency LT")</f>
        <v/>
      </c>
      <c r="M200" s="10" t="str">
        <f>_xll.SNL.Clients.Office.Excel.Functions.SPG(A200, "RD_CREDIT_RATING_DATE_GLOBAL", "Issuer Credit Rating", "Local Currency LT|0")</f>
        <v/>
      </c>
      <c r="N200" s="10" t="str">
        <f>_xll.SNL.Clients.Office.Excel.Functions.SPG(A200, "RD_CREDIT_WATCH_OUTLOOK_DATE_GLOBAL", "Issuer Credit Rating", "Local Currency LT|0")</f>
        <v/>
      </c>
    </row>
    <row r="201" spans="1:14">
      <c r="A201" s="11" t="s">
        <v>1842</v>
      </c>
      <c r="B201" s="9" t="str">
        <f>_xll.SNL.Clients.Office.Excel.Functions.SPG(A201, "IQ_SECTOR")</f>
        <v>Industrials</v>
      </c>
      <c r="C201" s="9" t="str">
        <f>_xll.SNL.Clients.Office.Excel.Functions.SPG(A201, "IQ_INDUSTRY_GROUP")</f>
        <v>Transportation</v>
      </c>
      <c r="D201" s="9" t="str">
        <f>_xll.SNL.Clients.Office.Excel.Functions.SPG(A201, "IQ_INDUSTRY")</f>
        <v>Marine Transportation</v>
      </c>
      <c r="E201" s="9" t="str">
        <f>_xll.SNL.Clients.Office.Excel.Functions.SPG(A201, "IQ_PRIMARY_INDUSTRY")</f>
        <v>Marine Transportation</v>
      </c>
      <c r="F201" s="9" t="str">
        <f>_xll.SNL.Clients.Office.Excel.Functions.SPG(A201, "NAICS_CODE", "Primary")</f>
        <v>483 - Water Transportation</v>
      </c>
      <c r="G201" s="9" t="str">
        <f>_xll.SNL.Clients.Office.Excel.Functions.SPG(A201, "SP_TOPICTAG")</f>
        <v>Energy Storage; Fleet Management; Freight Service; GPS; Industrial Automation; Marine Transportation</v>
      </c>
      <c r="H201" s="5">
        <f>_xll.SNL.Clients.Office.Excel.Functions.SPG(A201, "SP_PCT_SHARES_OWNED_ALL_INSTITUTIONS")</f>
        <v>99.07</v>
      </c>
      <c r="I201" s="9" t="str">
        <f>_xll.SNL.Clients.Office.Excel.Functions.SPG(A201, "RD_CREDIT_RATING_GLOBAL", "Issuer Credit Rating", "Local Currency LT|0")</f>
        <v>BBB</v>
      </c>
      <c r="J201" s="9" t="str">
        <f>_xll.SNL.Clients.Office.Excel.Functions.SPG(A201, "RD_CWOL_GLOBAL", "Issuer Credit Rating", "Local Currency LT|0")</f>
        <v>Stable</v>
      </c>
      <c r="K201" s="9" t="str">
        <f>_xll.SNL.Clients.Office.Excel.Functions.SPG(A201, "RD_RATING_ACTION_GLOBAL", "Issuer Credit Rating", "Local Currency LT|0")</f>
        <v>Upgrade | CreditWatch/Outlook (03/14/2024)</v>
      </c>
      <c r="L201" s="10">
        <f>_xll.SNL.Clients.Office.Excel.Functions.SPG(A201, "RD_LAST_REVIEW_DATE_GLOBAL", "Issuer Credit Rating", "Local Currency LT")</f>
        <v>45693</v>
      </c>
      <c r="M201" s="10">
        <f>_xll.SNL.Clients.Office.Excel.Functions.SPG(A201, "RD_CREDIT_RATING_DATE_GLOBAL", "Issuer Credit Rating", "Local Currency LT|0")</f>
        <v>45365</v>
      </c>
      <c r="N201" s="10">
        <f>_xll.SNL.Clients.Office.Excel.Functions.SPG(A201, "RD_CREDIT_WATCH_OUTLOOK_DATE_GLOBAL", "Issuer Credit Rating", "Local Currency LT|0")</f>
        <v>45365</v>
      </c>
    </row>
    <row r="202" spans="1:14">
      <c r="A202" s="11" t="s">
        <v>1843</v>
      </c>
      <c r="B202" s="9" t="str">
        <f>_xll.SNL.Clients.Office.Excel.Functions.SPG(A202, "IQ_SECTOR")</f>
        <v>Real Estate</v>
      </c>
      <c r="C202" s="9" t="str">
        <f>_xll.SNL.Clients.Office.Excel.Functions.SPG(A202, "IQ_INDUSTRY_GROUP")</f>
        <v>Equity Real Estate Investment Trusts (REITs)</v>
      </c>
      <c r="D202" s="9" t="str">
        <f>_xll.SNL.Clients.Office.Excel.Functions.SPG(A202, "IQ_INDUSTRY")</f>
        <v>Retail REITs</v>
      </c>
      <c r="E202" s="9" t="str">
        <f>_xll.SNL.Clients.Office.Excel.Functions.SPG(A202, "IQ_PRIMARY_INDUSTRY")</f>
        <v>Retail REITs</v>
      </c>
      <c r="F202" s="9" t="str">
        <f>_xll.SNL.Clients.Office.Excel.Functions.SPG(A202, "NAICS_CODE", "Primary")</f>
        <v>531110 - Lessors of Residential Buildings and Dwellings</v>
      </c>
      <c r="G202" s="9" t="str">
        <f>_xll.SNL.Clients.Office.Excel.Functions.SPG(A202, "SP_TOPICTAG")</f>
        <v/>
      </c>
      <c r="H202" s="5">
        <f>_xll.SNL.Clients.Office.Excel.Functions.SPG(A202, "SP_PCT_SHARES_OWNED_ALL_INSTITUTIONS")</f>
        <v>97.56</v>
      </c>
      <c r="I202" s="9" t="str">
        <f>_xll.SNL.Clients.Office.Excel.Functions.SPG(A202, "RD_CREDIT_RATING_GLOBAL", "Issuer Credit Rating", "Local Currency LT|0")</f>
        <v>BBB</v>
      </c>
      <c r="J202" s="9" t="str">
        <f>_xll.SNL.Clients.Office.Excel.Functions.SPG(A202, "RD_CWOL_GLOBAL", "Issuer Credit Rating", "Local Currency LT|0")</f>
        <v>Stable</v>
      </c>
      <c r="K202" s="9" t="str">
        <f>_xll.SNL.Clients.Office.Excel.Functions.SPG(A202, "RD_RATING_ACTION_GLOBAL", "Issuer Credit Rating", "Local Currency LT|0")</f>
        <v>Upgrade | CreditWatch/Outlook (06/28/2024)</v>
      </c>
      <c r="L202" s="10">
        <f>_xll.SNL.Clients.Office.Excel.Functions.SPG(A202, "RD_LAST_REVIEW_DATE_GLOBAL", "Issuer Credit Rating", "Local Currency LT")</f>
        <v>45694</v>
      </c>
      <c r="M202" s="10">
        <f>_xll.SNL.Clients.Office.Excel.Functions.SPG(A202, "RD_CREDIT_RATING_DATE_GLOBAL", "Issuer Credit Rating", "Local Currency LT|0")</f>
        <v>45471</v>
      </c>
      <c r="N202" s="10">
        <f>_xll.SNL.Clients.Office.Excel.Functions.SPG(A202, "RD_CREDIT_WATCH_OUTLOOK_DATE_GLOBAL", "Issuer Credit Rating", "Local Currency LT|0")</f>
        <v>45471</v>
      </c>
    </row>
    <row r="203" spans="1:14">
      <c r="A203" s="11" t="s">
        <v>1844</v>
      </c>
      <c r="B203" s="9" t="str">
        <f>_xll.SNL.Clients.Office.Excel.Functions.SPG(A203, "IQ_SECTOR")</f>
        <v>Materials</v>
      </c>
      <c r="C203" s="9" t="str">
        <f>_xll.SNL.Clients.Office.Excel.Functions.SPG(A203, "IQ_INDUSTRY_GROUP")</f>
        <v>Materials</v>
      </c>
      <c r="D203" s="9" t="str">
        <f>_xll.SNL.Clients.Office.Excel.Functions.SPG(A203, "IQ_INDUSTRY")</f>
        <v>Construction Materials</v>
      </c>
      <c r="E203" s="9" t="str">
        <f>_xll.SNL.Clients.Office.Excel.Functions.SPG(A203, "IQ_PRIMARY_INDUSTRY")</f>
        <v>Construction Materials</v>
      </c>
      <c r="F203" s="9" t="str">
        <f>_xll.SNL.Clients.Office.Excel.Functions.SPG(A203, "NAICS_CODE", "Primary")</f>
        <v>327390 - Other Concrete Product Manufacturing</v>
      </c>
      <c r="G203" s="9" t="str">
        <f>_xll.SNL.Clients.Office.Excel.Functions.SPG(A203, "SP_TOPICTAG")</f>
        <v/>
      </c>
      <c r="H203" s="5">
        <f>_xll.SNL.Clients.Office.Excel.Functions.SPG(A203, "SP_PCT_SHARES_OWNED_ALL_INSTITUTIONS")</f>
        <v>83.47</v>
      </c>
      <c r="I203" s="9" t="str">
        <f>_xll.SNL.Clients.Office.Excel.Functions.SPG(A203, "RD_CREDIT_RATING_GLOBAL", "Issuer Credit Rating", "Local Currency LT|0")</f>
        <v>BB</v>
      </c>
      <c r="J203" s="9" t="str">
        <f>_xll.SNL.Clients.Office.Excel.Functions.SPG(A203, "RD_CWOL_GLOBAL", "Issuer Credit Rating", "Local Currency LT|0")</f>
        <v>Stable</v>
      </c>
      <c r="K203" s="9" t="str">
        <f>_xll.SNL.Clients.Office.Excel.Functions.SPG(A203, "RD_RATING_ACTION_GLOBAL", "Issuer Credit Rating", "Local Currency LT|0")</f>
        <v>New Rating | CreditWatch/Outlook (04/10/2023)</v>
      </c>
      <c r="L203" s="10">
        <f>_xll.SNL.Clients.Office.Excel.Functions.SPG(A203, "RD_LAST_REVIEW_DATE_GLOBAL", "Issuer Credit Rating", "Local Currency LT")</f>
        <v>45405</v>
      </c>
      <c r="M203" s="10">
        <f>_xll.SNL.Clients.Office.Excel.Functions.SPG(A203, "RD_CREDIT_RATING_DATE_GLOBAL", "Issuer Credit Rating", "Local Currency LT|0")</f>
        <v>45026</v>
      </c>
      <c r="N203" s="10">
        <f>_xll.SNL.Clients.Office.Excel.Functions.SPG(A203, "RD_CREDIT_WATCH_OUTLOOK_DATE_GLOBAL", "Issuer Credit Rating", "Local Currency LT|0")</f>
        <v>45026</v>
      </c>
    </row>
    <row r="204" spans="1:14">
      <c r="A204" s="11" t="s">
        <v>1845</v>
      </c>
      <c r="B204" s="9" t="str">
        <f>_xll.SNL.Clients.Office.Excel.Functions.SPG(A204, "IQ_SECTOR")</f>
        <v>Industrials</v>
      </c>
      <c r="C204" s="9" t="str">
        <f>_xll.SNL.Clients.Office.Excel.Functions.SPG(A204, "IQ_INDUSTRY_GROUP")</f>
        <v>Transportation</v>
      </c>
      <c r="D204" s="9" t="str">
        <f>_xll.SNL.Clients.Office.Excel.Functions.SPG(A204, "IQ_INDUSTRY")</f>
        <v>Ground Transportation</v>
      </c>
      <c r="E204" s="9" t="str">
        <f>_xll.SNL.Clients.Office.Excel.Functions.SPG(A204, "IQ_PRIMARY_INDUSTRY")</f>
        <v>Cargo Ground Transportation</v>
      </c>
      <c r="F204" s="9" t="str">
        <f>_xll.SNL.Clients.Office.Excel.Functions.SPG(A204, "NAICS_CODE", "Primary")</f>
        <v>484 - Truck Transportation</v>
      </c>
      <c r="G204" s="9" t="str">
        <f>_xll.SNL.Clients.Office.Excel.Functions.SPG(A204, "SP_TOPICTAG")</f>
        <v>EDI (Electronic Data Interchange); Fleet Management; Freight Service; Courier Service</v>
      </c>
      <c r="H204" s="5">
        <f>_xll.SNL.Clients.Office.Excel.Functions.SPG(A204, "SP_PCT_SHARES_OWNED_ALL_INSTITUTIONS")</f>
        <v>95.95</v>
      </c>
      <c r="I204" s="9" t="str">
        <f>_xll.SNL.Clients.Office.Excel.Functions.SPG(A204, "RD_CREDIT_RATING_GLOBAL", "Issuer Credit Rating", "Local Currency LT|0")</f>
        <v/>
      </c>
      <c r="J204" s="9" t="str">
        <f>_xll.SNL.Clients.Office.Excel.Functions.SPG(A204, "RD_CWOL_GLOBAL", "Issuer Credit Rating", "Local Currency LT|0")</f>
        <v/>
      </c>
      <c r="K204" s="9" t="str">
        <f>_xll.SNL.Clients.Office.Excel.Functions.SPG(A204, "RD_RATING_ACTION_GLOBAL", "Issuer Credit Rating", "Local Currency LT|0")</f>
        <v/>
      </c>
      <c r="L204" s="10" t="str">
        <f>_xll.SNL.Clients.Office.Excel.Functions.SPG(A204, "RD_LAST_REVIEW_DATE_GLOBAL", "Issuer Credit Rating", "Local Currency LT")</f>
        <v/>
      </c>
      <c r="M204" s="10" t="str">
        <f>_xll.SNL.Clients.Office.Excel.Functions.SPG(A204, "RD_CREDIT_RATING_DATE_GLOBAL", "Issuer Credit Rating", "Local Currency LT|0")</f>
        <v/>
      </c>
      <c r="N204" s="10" t="str">
        <f>_xll.SNL.Clients.Office.Excel.Functions.SPG(A204, "RD_CREDIT_WATCH_OUTLOOK_DATE_GLOBAL", "Issuer Credit Rating", "Local Currency LT|0")</f>
        <v/>
      </c>
    </row>
    <row r="205" spans="1:14">
      <c r="A205" s="11" t="s">
        <v>1846</v>
      </c>
      <c r="B205" s="9" t="str">
        <f>_xll.SNL.Clients.Office.Excel.Functions.SPG(A205, "IQ_SECTOR")</f>
        <v>Information Technology</v>
      </c>
      <c r="C205" s="9" t="str">
        <f>_xll.SNL.Clients.Office.Excel.Functions.SPG(A205, "IQ_INDUSTRY_GROUP")</f>
        <v>Software and Services</v>
      </c>
      <c r="D205" s="9" t="str">
        <f>_xll.SNL.Clients.Office.Excel.Functions.SPG(A205, "IQ_INDUSTRY")</f>
        <v>IT Services</v>
      </c>
      <c r="E205" s="9" t="str">
        <f>_xll.SNL.Clients.Office.Excel.Functions.SPG(A205, "IQ_PRIMARY_INDUSTRY")</f>
        <v>IT Consulting and Other Services</v>
      </c>
      <c r="F205" s="9" t="str">
        <f>_xll.SNL.Clients.Office.Excel.Functions.SPG(A205, "NAICS_CODE", "Primary")</f>
        <v>54151 - Computer Systems Design and Related Services</v>
      </c>
      <c r="G205" s="9" t="str">
        <f>_xll.SNL.Clients.Office.Excel.Functions.SPG(A205, "SP_TOPICTAG")</f>
        <v>Software Development; Cloud Management; Data Integration; Machine Learning; Cloud Infrastructure; Cloud Security; Artificial Intelligence</v>
      </c>
      <c r="H205" s="5">
        <f>_xll.SNL.Clients.Office.Excel.Functions.SPG(A205, "SP_PCT_SHARES_OWNED_ALL_INSTITUTIONS")</f>
        <v>74.19</v>
      </c>
      <c r="I205" s="9" t="str">
        <f>_xll.SNL.Clients.Office.Excel.Functions.SPG(A205, "RD_CREDIT_RATING_GLOBAL", "Issuer Credit Rating", "Local Currency LT|0")</f>
        <v>BBB-</v>
      </c>
      <c r="J205" s="9" t="str">
        <f>_xll.SNL.Clients.Office.Excel.Functions.SPG(A205, "RD_CWOL_GLOBAL", "Issuer Credit Rating", "Local Currency LT|0")</f>
        <v>Stable</v>
      </c>
      <c r="K205" s="9" t="str">
        <f>_xll.SNL.Clients.Office.Excel.Functions.SPG(A205, "RD_RATING_ACTION_GLOBAL", "Issuer Credit Rating", "Local Currency LT|0")</f>
        <v>New Rating | CreditWatch/Outlook (10/01/2021)</v>
      </c>
      <c r="L205" s="10">
        <f>_xll.SNL.Clients.Office.Excel.Functions.SPG(A205, "RD_LAST_REVIEW_DATE_GLOBAL", "Issuer Credit Rating", "Local Currency LT")</f>
        <v>45572</v>
      </c>
      <c r="M205" s="10">
        <f>_xll.SNL.Clients.Office.Excel.Functions.SPG(A205, "RD_CREDIT_RATING_DATE_GLOBAL", "Issuer Credit Rating", "Local Currency LT|0")</f>
        <v>44470</v>
      </c>
      <c r="N205" s="10">
        <f>_xll.SNL.Clients.Office.Excel.Functions.SPG(A205, "RD_CREDIT_WATCH_OUTLOOK_DATE_GLOBAL", "Issuer Credit Rating", "Local Currency LT|0")</f>
        <v>44470</v>
      </c>
    </row>
    <row r="206" spans="1:14">
      <c r="A206" s="11" t="s">
        <v>1847</v>
      </c>
      <c r="B206" s="9" t="str">
        <f>_xll.SNL.Clients.Office.Excel.Functions.SPG(A206, "IQ_SECTOR")</f>
        <v>Real Estate</v>
      </c>
      <c r="C206" s="9" t="str">
        <f>_xll.SNL.Clients.Office.Excel.Functions.SPG(A206, "IQ_INDUSTRY_GROUP")</f>
        <v>Equity Real Estate Investment Trusts (REITs)</v>
      </c>
      <c r="D206" s="9" t="str">
        <f>_xll.SNL.Clients.Office.Excel.Functions.SPG(A206, "IQ_INDUSTRY")</f>
        <v>Specialized REITs</v>
      </c>
      <c r="E206" s="9" t="str">
        <f>_xll.SNL.Clients.Office.Excel.Functions.SPG(A206, "IQ_PRIMARY_INDUSTRY")</f>
        <v>Other Specialized REITs</v>
      </c>
      <c r="F206" s="9" t="str">
        <f>_xll.SNL.Clients.Office.Excel.Functions.SPG(A206, "NAICS_CODE", "Primary")</f>
        <v>5311 - Lessors of Real Estate</v>
      </c>
      <c r="G206" s="9" t="str">
        <f>_xll.SNL.Clients.Office.Excel.Functions.SPG(A206, "SP_TOPICTAG")</f>
        <v/>
      </c>
      <c r="H206" s="5">
        <f>_xll.SNL.Clients.Office.Excel.Functions.SPG(A206, "SP_PCT_SHARES_OWNED_ALL_INSTITUTIONS")</f>
        <v>82.47</v>
      </c>
      <c r="I206" s="9" t="str">
        <f>_xll.SNL.Clients.Office.Excel.Functions.SPG(A206, "RD_CREDIT_RATING_GLOBAL", "Issuer Credit Rating", "Local Currency LT|0")</f>
        <v>BB</v>
      </c>
      <c r="J206" s="9" t="str">
        <f>_xll.SNL.Clients.Office.Excel.Functions.SPG(A206, "RD_CWOL_GLOBAL", "Issuer Credit Rating", "Local Currency LT|0")</f>
        <v>Stable</v>
      </c>
      <c r="K206" s="9" t="str">
        <f>_xll.SNL.Clients.Office.Excel.Functions.SPG(A206, "RD_RATING_ACTION_GLOBAL", "Issuer Credit Rating", "Local Currency LT|0")</f>
        <v>Upgrade | CreditWatch/Outlook (07/08/2021)</v>
      </c>
      <c r="L206" s="10">
        <f>_xll.SNL.Clients.Office.Excel.Functions.SPG(A206, "RD_LAST_REVIEW_DATE_GLOBAL", "Issuer Credit Rating", "Local Currency LT")</f>
        <v>45572</v>
      </c>
      <c r="M206" s="10">
        <f>_xll.SNL.Clients.Office.Excel.Functions.SPG(A206, "RD_CREDIT_RATING_DATE_GLOBAL", "Issuer Credit Rating", "Local Currency LT|0")</f>
        <v>44385</v>
      </c>
      <c r="N206" s="10">
        <f>_xll.SNL.Clients.Office.Excel.Functions.SPG(A206, "RD_CREDIT_WATCH_OUTLOOK_DATE_GLOBAL", "Issuer Credit Rating", "Local Currency LT|0")</f>
        <v>44385</v>
      </c>
    </row>
    <row r="207" spans="1:14">
      <c r="A207" s="11" t="s">
        <v>1848</v>
      </c>
      <c r="B207" s="9" t="str">
        <f>_xll.SNL.Clients.Office.Excel.Functions.SPG(A207, "IQ_SECTOR")</f>
        <v>Consumer Staples</v>
      </c>
      <c r="C207" s="9" t="str">
        <f>_xll.SNL.Clients.Office.Excel.Functions.SPG(A207, "IQ_INDUSTRY_GROUP")</f>
        <v>Food, Beverage and Tobacco</v>
      </c>
      <c r="D207" s="9" t="str">
        <f>_xll.SNL.Clients.Office.Excel.Functions.SPG(A207, "IQ_INDUSTRY")</f>
        <v>Food Products</v>
      </c>
      <c r="E207" s="9" t="str">
        <f>_xll.SNL.Clients.Office.Excel.Functions.SPG(A207, "IQ_PRIMARY_INDUSTRY")</f>
        <v>Packaged Foods and Meats</v>
      </c>
      <c r="F207" s="9" t="str">
        <f>_xll.SNL.Clients.Office.Excel.Functions.SPG(A207, "NAICS_CODE", "Primary")</f>
        <v>311 - Food Manufacturing</v>
      </c>
      <c r="G207" s="9" t="str">
        <f>_xll.SNL.Clients.Office.Excel.Functions.SPG(A207, "SP_TOPICTAG")</f>
        <v>Animal Feed; Livestock; Alternative Protein</v>
      </c>
      <c r="H207" s="5">
        <f>_xll.SNL.Clients.Office.Excel.Functions.SPG(A207, "SP_PCT_SHARES_OWNED_ALL_INSTITUTIONS")</f>
        <v>63</v>
      </c>
      <c r="I207" s="9" t="str">
        <f>_xll.SNL.Clients.Office.Excel.Functions.SPG(A207, "RD_CREDIT_RATING_GLOBAL", "Issuer Credit Rating", "Local Currency LT|0")</f>
        <v/>
      </c>
      <c r="J207" s="9" t="str">
        <f>_xll.SNL.Clients.Office.Excel.Functions.SPG(A207, "RD_CWOL_GLOBAL", "Issuer Credit Rating", "Local Currency LT|0")</f>
        <v/>
      </c>
      <c r="K207" s="9" t="str">
        <f>_xll.SNL.Clients.Office.Excel.Functions.SPG(A207, "RD_RATING_ACTION_GLOBAL", "Issuer Credit Rating", "Local Currency LT|0")</f>
        <v/>
      </c>
      <c r="L207" s="10" t="str">
        <f>_xll.SNL.Clients.Office.Excel.Functions.SPG(A207, "RD_LAST_REVIEW_DATE_GLOBAL", "Issuer Credit Rating", "Local Currency LT")</f>
        <v/>
      </c>
      <c r="M207" s="10" t="str">
        <f>_xll.SNL.Clients.Office.Excel.Functions.SPG(A207, "RD_CREDIT_RATING_DATE_GLOBAL", "Issuer Credit Rating", "Local Currency LT|0")</f>
        <v/>
      </c>
      <c r="N207" s="10" t="str">
        <f>_xll.SNL.Clients.Office.Excel.Functions.SPG(A207, "RD_CREDIT_WATCH_OUTLOOK_DATE_GLOBAL", "Issuer Credit Rating", "Local Currency LT|0")</f>
        <v/>
      </c>
    </row>
    <row r="208" spans="1:14">
      <c r="A208" s="11" t="s">
        <v>1849</v>
      </c>
      <c r="B208" s="9" t="str">
        <f>_xll.SNL.Clients.Office.Excel.Functions.SPG(A208, "IQ_SECTOR")</f>
        <v>Industrials</v>
      </c>
      <c r="C208" s="9" t="str">
        <f>_xll.SNL.Clients.Office.Excel.Functions.SPG(A208, "IQ_INDUSTRY_GROUP")</f>
        <v>Transportation</v>
      </c>
      <c r="D208" s="9" t="str">
        <f>_xll.SNL.Clients.Office.Excel.Functions.SPG(A208, "IQ_INDUSTRY")</f>
        <v>Ground Transportation</v>
      </c>
      <c r="E208" s="9" t="str">
        <f>_xll.SNL.Clients.Office.Excel.Functions.SPG(A208, "IQ_PRIMARY_INDUSTRY")</f>
        <v>Cargo Ground Transportation</v>
      </c>
      <c r="F208" s="9" t="str">
        <f>_xll.SNL.Clients.Office.Excel.Functions.SPG(A208, "NAICS_CODE", "Primary")</f>
        <v>484121 - General Freight Trucking, Long-Distance, Truckload</v>
      </c>
      <c r="G208" s="9" t="str">
        <f>_xll.SNL.Clients.Office.Excel.Functions.SPG(A208, "SP_TOPICTAG")</f>
        <v>EDI (Electronic Data Interchange); Fleet Management; Freight Service; Marine Transportation</v>
      </c>
      <c r="H208" s="5">
        <f>_xll.SNL.Clients.Office.Excel.Functions.SPG(A208, "SP_PCT_SHARES_OWNED_ALL_INSTITUTIONS")</f>
        <v>100.62</v>
      </c>
      <c r="I208" s="9" t="str">
        <f>_xll.SNL.Clients.Office.Excel.Functions.SPG(A208, "RD_CREDIT_RATING_GLOBAL", "Issuer Credit Rating", "Local Currency LT|0")</f>
        <v/>
      </c>
      <c r="J208" s="9" t="str">
        <f>_xll.SNL.Clients.Office.Excel.Functions.SPG(A208, "RD_CWOL_GLOBAL", "Issuer Credit Rating", "Local Currency LT|0")</f>
        <v/>
      </c>
      <c r="K208" s="9" t="str">
        <f>_xll.SNL.Clients.Office.Excel.Functions.SPG(A208, "RD_RATING_ACTION_GLOBAL", "Issuer Credit Rating", "Local Currency LT|0")</f>
        <v/>
      </c>
      <c r="L208" s="10" t="str">
        <f>_xll.SNL.Clients.Office.Excel.Functions.SPG(A208, "RD_LAST_REVIEW_DATE_GLOBAL", "Issuer Credit Rating", "Local Currency LT")</f>
        <v/>
      </c>
      <c r="M208" s="10" t="str">
        <f>_xll.SNL.Clients.Office.Excel.Functions.SPG(A208, "RD_CREDIT_RATING_DATE_GLOBAL", "Issuer Credit Rating", "Local Currency LT|0")</f>
        <v/>
      </c>
      <c r="N208" s="10" t="str">
        <f>_xll.SNL.Clients.Office.Excel.Functions.SPG(A208, "RD_CREDIT_WATCH_OUTLOOK_DATE_GLOBAL", "Issuer Credit Rating", "Local Currency LT|0")</f>
        <v/>
      </c>
    </row>
    <row r="209" spans="1:14">
      <c r="A209" s="11" t="s">
        <v>1850</v>
      </c>
      <c r="B209" s="9" t="str">
        <f>_xll.SNL.Clients.Office.Excel.Functions.SPG(A209, "IQ_SECTOR")</f>
        <v>Health Care</v>
      </c>
      <c r="C209" s="9" t="str">
        <f>_xll.SNL.Clients.Office.Excel.Functions.SPG(A209, "IQ_INDUSTRY_GROUP")</f>
        <v>Health Care Equipment and Services</v>
      </c>
      <c r="D209" s="9" t="str">
        <f>_xll.SNL.Clients.Office.Excel.Functions.SPG(A209, "IQ_INDUSTRY")</f>
        <v>Health Care Equipment and Supplies</v>
      </c>
      <c r="E209" s="9" t="str">
        <f>_xll.SNL.Clients.Office.Excel.Functions.SPG(A209, "IQ_PRIMARY_INDUSTRY")</f>
        <v>Health Care Supplies</v>
      </c>
      <c r="F209" s="9" t="str">
        <f>_xll.SNL.Clients.Office.Excel.Functions.SPG(A209, "NAICS_CODE", "Primary")</f>
        <v>339113 - Surgical Appliance and Supplies Manufacturing</v>
      </c>
      <c r="G209" s="9" t="str">
        <f>_xll.SNL.Clients.Office.Excel.Functions.SPG(A209, "SP_TOPICTAG")</f>
        <v>Health Diagnostics; Cardiovascular; Internal Diseases; Neurology; Oncology; Urology</v>
      </c>
      <c r="H209" s="5">
        <f>_xll.SNL.Clients.Office.Excel.Functions.SPG(A209, "SP_PCT_SHARES_OWNED_ALL_INSTITUTIONS")</f>
        <v>100.64</v>
      </c>
      <c r="I209" s="9" t="str">
        <f>_xll.SNL.Clients.Office.Excel.Functions.SPG(A209, "RD_CREDIT_RATING_GLOBAL", "Issuer Credit Rating", "Local Currency LT|0")</f>
        <v>NR</v>
      </c>
      <c r="J209" s="9" t="str">
        <f>_xll.SNL.Clients.Office.Excel.Functions.SPG(A209, "RD_CWOL_GLOBAL", "Issuer Credit Rating", "Local Currency LT|0")</f>
        <v>NR</v>
      </c>
      <c r="K209" s="9" t="str">
        <f>_xll.SNL.Clients.Office.Excel.Functions.SPG(A209, "RD_RATING_ACTION_GLOBAL", "Issuer Credit Rating", "Local Currency LT|0")</f>
        <v>Not Rated | CreditWatch/Outlook (12/06/2022)</v>
      </c>
      <c r="L209" s="10">
        <f>_xll.SNL.Clients.Office.Excel.Functions.SPG(A209, "RD_LAST_REVIEW_DATE_GLOBAL", "Issuer Credit Rating", "Local Currency LT")</f>
        <v>44901</v>
      </c>
      <c r="M209" s="10">
        <f>_xll.SNL.Clients.Office.Excel.Functions.SPG(A209, "RD_CREDIT_RATING_DATE_GLOBAL", "Issuer Credit Rating", "Local Currency LT|0")</f>
        <v>44901</v>
      </c>
      <c r="N209" s="10">
        <f>_xll.SNL.Clients.Office.Excel.Functions.SPG(A209, "RD_CREDIT_WATCH_OUTLOOK_DATE_GLOBAL", "Issuer Credit Rating", "Local Currency LT|0")</f>
        <v>44901</v>
      </c>
    </row>
    <row r="210" spans="1:14">
      <c r="A210" s="11" t="s">
        <v>1851</v>
      </c>
      <c r="B210" s="9" t="str">
        <f>_xll.SNL.Clients.Office.Excel.Functions.SPG(A210, "IQ_SECTOR")</f>
        <v>Information Technology</v>
      </c>
      <c r="C210" s="9" t="str">
        <f>_xll.SNL.Clients.Office.Excel.Functions.SPG(A210, "IQ_INDUSTRY_GROUP")</f>
        <v>Semiconductors and Semiconductor Equipment</v>
      </c>
      <c r="D210" s="9" t="str">
        <f>_xll.SNL.Clients.Office.Excel.Functions.SPG(A210, "IQ_INDUSTRY")</f>
        <v>Semiconductors and Semiconductor Equipment</v>
      </c>
      <c r="E210" s="9" t="str">
        <f>_xll.SNL.Clients.Office.Excel.Functions.SPG(A210, "IQ_PRIMARY_INDUSTRY")</f>
        <v>Semiconductors</v>
      </c>
      <c r="F210" s="9" t="str">
        <f>_xll.SNL.Clients.Office.Excel.Functions.SPG(A210, "NAICS_CODE", "Primary")</f>
        <v>334413 - Semiconductor and Related Device Manufacturing</v>
      </c>
      <c r="G210" s="9" t="str">
        <f>_xll.SNL.Clients.Office.Excel.Functions.SPG(A210, "SP_TOPICTAG")</f>
        <v>Computer Vision; Sensors; Smart Building; Machine Learning; Smart Energy; Edge Computing; Artificial Intelligence</v>
      </c>
      <c r="H210" s="5">
        <f>_xll.SNL.Clients.Office.Excel.Functions.SPG(A210, "SP_PCT_SHARES_OWNED_ALL_INSTITUTIONS")</f>
        <v>112</v>
      </c>
      <c r="I210" s="9" t="str">
        <f>_xll.SNL.Clients.Office.Excel.Functions.SPG(A210, "RD_CREDIT_RATING_GLOBAL", "Issuer Credit Rating", "Local Currency LT|0")</f>
        <v>BB</v>
      </c>
      <c r="J210" s="9" t="str">
        <f>_xll.SNL.Clients.Office.Excel.Functions.SPG(A210, "RD_CWOL_GLOBAL", "Issuer Credit Rating", "Local Currency LT|0")</f>
        <v>Stable</v>
      </c>
      <c r="K210" s="9" t="str">
        <f>_xll.SNL.Clients.Office.Excel.Functions.SPG(A210, "RD_RATING_ACTION_GLOBAL", "Issuer Credit Rating", "Local Currency LT|0")</f>
        <v>Upgrade | CreditWatch/Outlook (10/18/2022)</v>
      </c>
      <c r="L210" s="10">
        <f>_xll.SNL.Clients.Office.Excel.Functions.SPG(A210, "RD_LAST_REVIEW_DATE_GLOBAL", "Issuer Credit Rating", "Local Currency LT")</f>
        <v>45681</v>
      </c>
      <c r="M210" s="10">
        <f>_xll.SNL.Clients.Office.Excel.Functions.SPG(A210, "RD_CREDIT_RATING_DATE_GLOBAL", "Issuer Credit Rating", "Local Currency LT|0")</f>
        <v>44852</v>
      </c>
      <c r="N210" s="10">
        <f>_xll.SNL.Clients.Office.Excel.Functions.SPG(A210, "RD_CREDIT_WATCH_OUTLOOK_DATE_GLOBAL", "Issuer Credit Rating", "Local Currency LT|0")</f>
        <v>44852</v>
      </c>
    </row>
    <row r="211" spans="1:14">
      <c r="A211" s="11" t="s">
        <v>1852</v>
      </c>
      <c r="B211" s="9" t="str">
        <f>_xll.SNL.Clients.Office.Excel.Functions.SPG(A211, "IQ_SECTOR")</f>
        <v>Consumer Discretionary</v>
      </c>
      <c r="C211" s="9" t="str">
        <f>_xll.SNL.Clients.Office.Excel.Functions.SPG(A211, "IQ_INDUSTRY_GROUP")</f>
        <v>Automobiles and Components</v>
      </c>
      <c r="D211" s="9" t="str">
        <f>_xll.SNL.Clients.Office.Excel.Functions.SPG(A211, "IQ_INDUSTRY")</f>
        <v>Automobile Components</v>
      </c>
      <c r="E211" s="9" t="str">
        <f>_xll.SNL.Clients.Office.Excel.Functions.SPG(A211, "IQ_PRIMARY_INDUSTRY")</f>
        <v>Automotive Parts and Equipment</v>
      </c>
      <c r="F211" s="9" t="str">
        <f>_xll.SNL.Clients.Office.Excel.Functions.SPG(A211, "NAICS_CODE", "Primary")</f>
        <v>3363 - Motor Vehicle Parts Manufacturing</v>
      </c>
      <c r="G211" s="9" t="str">
        <f>_xll.SNL.Clients.Office.Excel.Functions.SPG(A211, "SP_TOPICTAG")</f>
        <v>Computer Vision; Fleet Management; Industrial Automation; Sensors; Electric Vehicle; Process Automation; Autonomous Vehicles</v>
      </c>
      <c r="H211" s="5">
        <f>_xll.SNL.Clients.Office.Excel.Functions.SPG(A211, "SP_PCT_SHARES_OWNED_ALL_INSTITUTIONS")</f>
        <v>105.24</v>
      </c>
      <c r="I211" s="9" t="str">
        <f>_xll.SNL.Clients.Office.Excel.Functions.SPG(A211, "RD_CREDIT_RATING_GLOBAL", "Issuer Credit Rating", "Local Currency LT|0")</f>
        <v>BBB</v>
      </c>
      <c r="J211" s="9" t="str">
        <f>_xll.SNL.Clients.Office.Excel.Functions.SPG(A211, "RD_CWOL_GLOBAL", "Issuer Credit Rating", "Local Currency LT|0")</f>
        <v>Stable</v>
      </c>
      <c r="K211" s="9" t="str">
        <f>_xll.SNL.Clients.Office.Excel.Functions.SPG(A211, "RD_RATING_ACTION_GLOBAL", "Issuer Credit Rating", "Local Currency LT|0")</f>
        <v>Upgrade | CreditWatch/Outlook (11/02/2023)</v>
      </c>
      <c r="L211" s="10">
        <f>_xll.SNL.Clients.Office.Excel.Functions.SPG(A211, "RD_LAST_REVIEW_DATE_GLOBAL", "Issuer Credit Rating", "Local Currency LT")</f>
        <v>45517</v>
      </c>
      <c r="M211" s="10">
        <f>_xll.SNL.Clients.Office.Excel.Functions.SPG(A211, "RD_CREDIT_RATING_DATE_GLOBAL", "Issuer Credit Rating", "Local Currency LT|0")</f>
        <v>45232</v>
      </c>
      <c r="N211" s="10">
        <f>_xll.SNL.Clients.Office.Excel.Functions.SPG(A211, "RD_CREDIT_WATCH_OUTLOOK_DATE_GLOBAL", "Issuer Credit Rating", "Local Currency LT|0")</f>
        <v>45232</v>
      </c>
    </row>
    <row r="212" spans="1:14">
      <c r="A212" s="11" t="s">
        <v>1853</v>
      </c>
      <c r="B212" s="9" t="str">
        <f>_xll.SNL.Clients.Office.Excel.Functions.SPG(A212, "IQ_SECTOR")</f>
        <v>Consumer Discretionary</v>
      </c>
      <c r="C212" s="9" t="str">
        <f>_xll.SNL.Clients.Office.Excel.Functions.SPG(A212, "IQ_INDUSTRY_GROUP")</f>
        <v>Consumer Services</v>
      </c>
      <c r="D212" s="9" t="str">
        <f>_xll.SNL.Clients.Office.Excel.Functions.SPG(A212, "IQ_INDUSTRY")</f>
        <v>Hotels, Restaurants and Leisure</v>
      </c>
      <c r="E212" s="9" t="str">
        <f>_xll.SNL.Clients.Office.Excel.Functions.SPG(A212, "IQ_PRIMARY_INDUSTRY")</f>
        <v>Casinos and Gaming</v>
      </c>
      <c r="F212" s="9" t="str">
        <f>_xll.SNL.Clients.Office.Excel.Functions.SPG(A212, "NAICS_CODE", "Primary")</f>
        <v>713210 - Casinos (except Casino Hotels)</v>
      </c>
      <c r="G212" s="9" t="str">
        <f>_xll.SNL.Clients.Office.Excel.Functions.SPG(A212, "SP_TOPICTAG")</f>
        <v>Entertainment Systems; Video Games; E-Sports</v>
      </c>
      <c r="H212" s="5">
        <f>_xll.SNL.Clients.Office.Excel.Functions.SPG(A212, "SP_PCT_SHARES_OWNED_ALL_INSTITUTIONS")</f>
        <v>71.77</v>
      </c>
      <c r="I212" s="9" t="str">
        <f>_xll.SNL.Clients.Office.Excel.Functions.SPG(A212, "RD_CREDIT_RATING_GLOBAL", "Issuer Credit Rating", "Local Currency LT|0")</f>
        <v>BB-</v>
      </c>
      <c r="J212" s="9" t="str">
        <f>_xll.SNL.Clients.Office.Excel.Functions.SPG(A212, "RD_CWOL_GLOBAL", "Issuer Credit Rating", "Local Currency LT|0")</f>
        <v>Stable</v>
      </c>
      <c r="K212" s="9" t="str">
        <f>_xll.SNL.Clients.Office.Excel.Functions.SPG(A212, "RD_RATING_ACTION_GLOBAL", "Issuer Credit Rating", "Local Currency LT|0")</f>
        <v>Upgrade | CreditWatch/Outlook (04/04/2022)</v>
      </c>
      <c r="L212" s="10">
        <f>_xll.SNL.Clients.Office.Excel.Functions.SPG(A212, "RD_LAST_REVIEW_DATE_GLOBAL", "Issuer Credit Rating", "Local Currency LT")</f>
        <v>45436</v>
      </c>
      <c r="M212" s="10">
        <f>_xll.SNL.Clients.Office.Excel.Functions.SPG(A212, "RD_CREDIT_RATING_DATE_GLOBAL", "Issuer Credit Rating", "Local Currency LT|0")</f>
        <v>44655</v>
      </c>
      <c r="N212" s="10">
        <f>_xll.SNL.Clients.Office.Excel.Functions.SPG(A212, "RD_CREDIT_WATCH_OUTLOOK_DATE_GLOBAL", "Issuer Credit Rating", "Local Currency LT|0")</f>
        <v>44655</v>
      </c>
    </row>
    <row r="213" spans="1:14">
      <c r="A213" s="11" t="s">
        <v>1854</v>
      </c>
      <c r="B213" s="9" t="str">
        <f>_xll.SNL.Clients.Office.Excel.Functions.SPG(A213, "IQ_SECTOR")</f>
        <v>Industrials</v>
      </c>
      <c r="C213" s="9" t="str">
        <f>_xll.SNL.Clients.Office.Excel.Functions.SPG(A213, "IQ_INDUSTRY_GROUP")</f>
        <v>Capital Goods</v>
      </c>
      <c r="D213" s="9" t="str">
        <f>_xll.SNL.Clients.Office.Excel.Functions.SPG(A213, "IQ_INDUSTRY")</f>
        <v>Machinery</v>
      </c>
      <c r="E213" s="9" t="str">
        <f>_xll.SNL.Clients.Office.Excel.Functions.SPG(A213, "IQ_PRIMARY_INDUSTRY")</f>
        <v>Industrial Machinery and Supplies and Components</v>
      </c>
      <c r="F213" s="9" t="str">
        <f>_xll.SNL.Clients.Office.Excel.Functions.SPG(A213, "NAICS_CODE", "Primary")</f>
        <v>333992 - Welding and Soldering Equipment Manufacturing</v>
      </c>
      <c r="G213" s="9" t="str">
        <f>_xll.SNL.Clients.Office.Excel.Functions.SPG(A213, "SP_TOPICTAG")</f>
        <v/>
      </c>
      <c r="H213" s="5">
        <f>_xll.SNL.Clients.Office.Excel.Functions.SPG(A213, "SP_PCT_SHARES_OWNED_ALL_INSTITUTIONS")</f>
        <v>81.16</v>
      </c>
      <c r="I213" s="9" t="str">
        <f>_xll.SNL.Clients.Office.Excel.Functions.SPG(A213, "RD_CREDIT_RATING_GLOBAL", "Issuer Credit Rating", "Local Currency LT|0")</f>
        <v>NR</v>
      </c>
      <c r="J213" s="9" t="str">
        <f>_xll.SNL.Clients.Office.Excel.Functions.SPG(A213, "RD_CWOL_GLOBAL", "Issuer Credit Rating", "Local Currency LT|0")</f>
        <v>NR</v>
      </c>
      <c r="K213" s="9" t="str">
        <f>_xll.SNL.Clients.Office.Excel.Functions.SPG(A213, "RD_RATING_ACTION_GLOBAL", "Issuer Credit Rating", "Local Currency LT|0")</f>
        <v>Not Rated | CreditWatch/Outlook (10/30/2000)</v>
      </c>
      <c r="L213" s="10" t="str">
        <f>_xll.SNL.Clients.Office.Excel.Functions.SPG(A213, "RD_LAST_REVIEW_DATE_GLOBAL", "Issuer Credit Rating", "Local Currency LT")</f>
        <v/>
      </c>
      <c r="M213" s="10">
        <f>_xll.SNL.Clients.Office.Excel.Functions.SPG(A213, "RD_CREDIT_RATING_DATE_GLOBAL", "Issuer Credit Rating", "Local Currency LT|0")</f>
        <v>36829.041666666664</v>
      </c>
      <c r="N213" s="10">
        <f>_xll.SNL.Clients.Office.Excel.Functions.SPG(A213, "RD_CREDIT_WATCH_OUTLOOK_DATE_GLOBAL", "Issuer Credit Rating", "Local Currency LT|0")</f>
        <v>36829.041666666664</v>
      </c>
    </row>
    <row r="214" spans="1:14">
      <c r="A214" s="11" t="s">
        <v>1855</v>
      </c>
      <c r="B214" s="9" t="str">
        <f>_xll.SNL.Clients.Office.Excel.Functions.SPG(A214, "IQ_SECTOR")</f>
        <v>Consumer Discretionary</v>
      </c>
      <c r="C214" s="9" t="str">
        <f>_xll.SNL.Clients.Office.Excel.Functions.SPG(A214, "IQ_INDUSTRY_GROUP")</f>
        <v>Consumer Discretionary Distribution and Retail</v>
      </c>
      <c r="D214" s="9" t="str">
        <f>_xll.SNL.Clients.Office.Excel.Functions.SPG(A214, "IQ_INDUSTRY")</f>
        <v>Specialty Retail</v>
      </c>
      <c r="E214" s="9" t="str">
        <f>_xll.SNL.Clients.Office.Excel.Functions.SPG(A214, "IQ_PRIMARY_INDUSTRY")</f>
        <v>Automotive Retail</v>
      </c>
      <c r="F214" s="9" t="str">
        <f>_xll.SNL.Clients.Office.Excel.Functions.SPG(A214, "NAICS_CODE", "Primary")</f>
        <v>4411 - Automobile Dealers</v>
      </c>
      <c r="G214" s="9" t="str">
        <f>_xll.SNL.Clients.Office.Excel.Functions.SPG(A214, "SP_TOPICTAG")</f>
        <v>Fleet Management</v>
      </c>
      <c r="H214" s="5">
        <f>_xll.SNL.Clients.Office.Excel.Functions.SPG(A214, "SP_PCT_SHARES_OWNED_ALL_INSTITUTIONS")</f>
        <v>102.52</v>
      </c>
      <c r="I214" s="9" t="str">
        <f>_xll.SNL.Clients.Office.Excel.Functions.SPG(A214, "RD_CREDIT_RATING_GLOBAL", "Issuer Credit Rating", "Local Currency LT|0")</f>
        <v>BB+</v>
      </c>
      <c r="J214" s="9" t="str">
        <f>_xll.SNL.Clients.Office.Excel.Functions.SPG(A214, "RD_CWOL_GLOBAL", "Issuer Credit Rating", "Local Currency LT|0")</f>
        <v>Stable</v>
      </c>
      <c r="K214" s="9" t="str">
        <f>_xll.SNL.Clients.Office.Excel.Functions.SPG(A214, "RD_RATING_ACTION_GLOBAL", "Issuer Credit Rating", "Local Currency LT|0")</f>
        <v>CreditWatch/Outlook (03/21/2023)</v>
      </c>
      <c r="L214" s="10">
        <f>_xll.SNL.Clients.Office.Excel.Functions.SPG(A214, "RD_LAST_REVIEW_DATE_GLOBAL", "Issuer Credit Rating", "Local Currency LT")</f>
        <v>45434</v>
      </c>
      <c r="M214" s="10">
        <f>_xll.SNL.Clients.Office.Excel.Functions.SPG(A214, "RD_CREDIT_RATING_DATE_GLOBAL", "Issuer Credit Rating", "Local Currency LT|0")</f>
        <v>42928</v>
      </c>
      <c r="N214" s="10">
        <f>_xll.SNL.Clients.Office.Excel.Functions.SPG(A214, "RD_CREDIT_WATCH_OUTLOOK_DATE_GLOBAL", "Issuer Credit Rating", "Local Currency LT|0")</f>
        <v>45006</v>
      </c>
    </row>
    <row r="215" spans="1:14">
      <c r="A215" s="11" t="s">
        <v>1856</v>
      </c>
      <c r="B215" s="9" t="str">
        <f>_xll.SNL.Clients.Office.Excel.Functions.SPG(A215, "IQ_SECTOR")</f>
        <v>Information Technology</v>
      </c>
      <c r="C215" s="9" t="str">
        <f>_xll.SNL.Clients.Office.Excel.Functions.SPG(A215, "IQ_INDUSTRY_GROUP")</f>
        <v>Technology Hardware and Equipment</v>
      </c>
      <c r="D215" s="9" t="str">
        <f>_xll.SNL.Clients.Office.Excel.Functions.SPG(A215, "IQ_INDUSTRY")</f>
        <v>Electronic Equipment, Instruments and Components</v>
      </c>
      <c r="E215" s="9" t="str">
        <f>_xll.SNL.Clients.Office.Excel.Functions.SPG(A215, "IQ_PRIMARY_INDUSTRY")</f>
        <v>Electronic Components</v>
      </c>
      <c r="F215" s="9" t="str">
        <f>_xll.SNL.Clients.Office.Excel.Functions.SPG(A215, "NAICS_CODE", "Primary")</f>
        <v>3344 - Semiconductor and Other Electronic Component Manufacturing</v>
      </c>
      <c r="G215" s="9" t="str">
        <f>_xll.SNL.Clients.Office.Excel.Functions.SPG(A215, "SP_TOPICTAG")</f>
        <v>Energy Management; Energy Storage; Industrial Automation; Sensors; Process Automation</v>
      </c>
      <c r="H215" s="5">
        <f>_xll.SNL.Clients.Office.Excel.Functions.SPG(A215, "SP_PCT_SHARES_OWNED_ALL_INSTITUTIONS")</f>
        <v>98.5</v>
      </c>
      <c r="I215" s="9" t="str">
        <f>_xll.SNL.Clients.Office.Excel.Functions.SPG(A215, "RD_CREDIT_RATING_GLOBAL", "Issuer Credit Rating", "Local Currency LT|0")</f>
        <v/>
      </c>
      <c r="J215" s="9" t="str">
        <f>_xll.SNL.Clients.Office.Excel.Functions.SPG(A215, "RD_CWOL_GLOBAL", "Issuer Credit Rating", "Local Currency LT|0")</f>
        <v/>
      </c>
      <c r="K215" s="9" t="str">
        <f>_xll.SNL.Clients.Office.Excel.Functions.SPG(A215, "RD_RATING_ACTION_GLOBAL", "Issuer Credit Rating", "Local Currency LT|0")</f>
        <v/>
      </c>
      <c r="L215" s="10" t="str">
        <f>_xll.SNL.Clients.Office.Excel.Functions.SPG(A215, "RD_LAST_REVIEW_DATE_GLOBAL", "Issuer Credit Rating", "Local Currency LT")</f>
        <v/>
      </c>
      <c r="M215" s="10" t="str">
        <f>_xll.SNL.Clients.Office.Excel.Functions.SPG(A215, "RD_CREDIT_RATING_DATE_GLOBAL", "Issuer Credit Rating", "Local Currency LT|0")</f>
        <v/>
      </c>
      <c r="N215" s="10" t="str">
        <f>_xll.SNL.Clients.Office.Excel.Functions.SPG(A215, "RD_CREDIT_WATCH_OUTLOOK_DATE_GLOBAL", "Issuer Credit Rating", "Local Currency LT|0")</f>
        <v/>
      </c>
    </row>
    <row r="216" spans="1:14">
      <c r="A216" s="11" t="s">
        <v>1857</v>
      </c>
      <c r="B216" s="9" t="str">
        <f>_xll.SNL.Clients.Office.Excel.Functions.SPG(A216, "IQ_SECTOR")</f>
        <v>Health Care</v>
      </c>
      <c r="C216" s="9" t="str">
        <f>_xll.SNL.Clients.Office.Excel.Functions.SPG(A216, "IQ_INDUSTRY_GROUP")</f>
        <v>Health Care Equipment and Services</v>
      </c>
      <c r="D216" s="9" t="str">
        <f>_xll.SNL.Clients.Office.Excel.Functions.SPG(A216, "IQ_INDUSTRY")</f>
        <v>Health Care Equipment and Supplies</v>
      </c>
      <c r="E216" s="9" t="str">
        <f>_xll.SNL.Clients.Office.Excel.Functions.SPG(A216, "IQ_PRIMARY_INDUSTRY")</f>
        <v>Health Care Equipment</v>
      </c>
      <c r="F216" s="9" t="str">
        <f>_xll.SNL.Clients.Office.Excel.Functions.SPG(A216, "NAICS_CODE", "Primary")</f>
        <v>33911 - Medical Equipment and Supplies Manufacturing</v>
      </c>
      <c r="G216" s="9" t="str">
        <f>_xll.SNL.Clients.Office.Excel.Functions.SPG(A216, "SP_TOPICTAG")</f>
        <v>Health Diagnostics; Neuroscience; Sleep Technology; Cardiovascular; Neurology; Surgery; Digital Mental Health</v>
      </c>
      <c r="H216" s="5">
        <f>_xll.SNL.Clients.Office.Excel.Functions.SPG(A216, "SP_PCT_SHARES_OWNED_ALL_INSTITUTIONS")</f>
        <v>95.83</v>
      </c>
      <c r="I216" s="9" t="str">
        <f>_xll.SNL.Clients.Office.Excel.Functions.SPG(A216, "RD_CREDIT_RATING_GLOBAL", "Issuer Credit Rating", "Local Currency LT|0")</f>
        <v/>
      </c>
      <c r="J216" s="9" t="str">
        <f>_xll.SNL.Clients.Office.Excel.Functions.SPG(A216, "RD_CWOL_GLOBAL", "Issuer Credit Rating", "Local Currency LT|0")</f>
        <v/>
      </c>
      <c r="K216" s="9" t="str">
        <f>_xll.SNL.Clients.Office.Excel.Functions.SPG(A216, "RD_RATING_ACTION_GLOBAL", "Issuer Credit Rating", "Local Currency LT|0")</f>
        <v/>
      </c>
      <c r="L216" s="10" t="str">
        <f>_xll.SNL.Clients.Office.Excel.Functions.SPG(A216, "RD_LAST_REVIEW_DATE_GLOBAL", "Issuer Credit Rating", "Local Currency LT")</f>
        <v/>
      </c>
      <c r="M216" s="10" t="str">
        <f>_xll.SNL.Clients.Office.Excel.Functions.SPG(A216, "RD_CREDIT_RATING_DATE_GLOBAL", "Issuer Credit Rating", "Local Currency LT|0")</f>
        <v/>
      </c>
      <c r="N216" s="10" t="str">
        <f>_xll.SNL.Clients.Office.Excel.Functions.SPG(A216, "RD_CREDIT_WATCH_OUTLOOK_DATE_GLOBAL", "Issuer Credit Rating", "Local Currency LT|0")</f>
        <v/>
      </c>
    </row>
    <row r="217" spans="1:14">
      <c r="A217" s="11" t="s">
        <v>1858</v>
      </c>
      <c r="B217" s="9" t="str">
        <f>_xll.SNL.Clients.Office.Excel.Functions.SPG(A217, "IQ_SECTOR")</f>
        <v>Materials</v>
      </c>
      <c r="C217" s="9" t="str">
        <f>_xll.SNL.Clients.Office.Excel.Functions.SPG(A217, "IQ_INDUSTRY_GROUP")</f>
        <v>Materials</v>
      </c>
      <c r="D217" s="9" t="str">
        <f>_xll.SNL.Clients.Office.Excel.Functions.SPG(A217, "IQ_INDUSTRY")</f>
        <v>Paper and Forest Products</v>
      </c>
      <c r="E217" s="9" t="str">
        <f>_xll.SNL.Clients.Office.Excel.Functions.SPG(A217, "IQ_PRIMARY_INDUSTRY")</f>
        <v>Forest Products</v>
      </c>
      <c r="F217" s="9" t="str">
        <f>_xll.SNL.Clients.Office.Excel.Functions.SPG(A217, "NAICS_CODE", "Primary")</f>
        <v>321 - Wood Product Manufacturing</v>
      </c>
      <c r="G217" s="9" t="str">
        <f>_xll.SNL.Clients.Office.Excel.Functions.SPG(A217, "SP_TOPICTAG")</f>
        <v>Environmental Engineering; Horticulture</v>
      </c>
      <c r="H217" s="5">
        <f>_xll.SNL.Clients.Office.Excel.Functions.SPG(A217, "SP_PCT_SHARES_OWNED_ALL_INSTITUTIONS")</f>
        <v>82.66</v>
      </c>
      <c r="I217" s="9" t="str">
        <f>_xll.SNL.Clients.Office.Excel.Functions.SPG(A217, "RD_CREDIT_RATING_GLOBAL", "Issuer Credit Rating", "Local Currency LT|0")</f>
        <v>BB+</v>
      </c>
      <c r="J217" s="9" t="str">
        <f>_xll.SNL.Clients.Office.Excel.Functions.SPG(A217, "RD_CWOL_GLOBAL", "Issuer Credit Rating", "Local Currency LT|0")</f>
        <v>Positive</v>
      </c>
      <c r="K217" s="9" t="str">
        <f>_xll.SNL.Clients.Office.Excel.Functions.SPG(A217, "RD_RATING_ACTION_GLOBAL", "Issuer Credit Rating", "Local Currency LT|0")</f>
        <v>CreditWatch/Outlook (11/14/2023)</v>
      </c>
      <c r="L217" s="10">
        <f>_xll.SNL.Clients.Office.Excel.Functions.SPG(A217, "RD_LAST_REVIEW_DATE_GLOBAL", "Issuer Credit Rating", "Local Currency LT")</f>
        <v>45517</v>
      </c>
      <c r="M217" s="10">
        <f>_xll.SNL.Clients.Office.Excel.Functions.SPG(A217, "RD_CREDIT_RATING_DATE_GLOBAL", "Issuer Credit Rating", "Local Currency LT|0")</f>
        <v>42964</v>
      </c>
      <c r="N217" s="10">
        <f>_xll.SNL.Clients.Office.Excel.Functions.SPG(A217, "RD_CREDIT_WATCH_OUTLOOK_DATE_GLOBAL", "Issuer Credit Rating", "Local Currency LT|0")</f>
        <v>45244</v>
      </c>
    </row>
    <row r="218" spans="1:14">
      <c r="A218" s="11" t="s">
        <v>1859</v>
      </c>
      <c r="B218" s="9" t="str">
        <f>_xll.SNL.Clients.Office.Excel.Functions.SPG(A218, "IQ_SECTOR")</f>
        <v>Information Technology</v>
      </c>
      <c r="C218" s="9" t="str">
        <f>_xll.SNL.Clients.Office.Excel.Functions.SPG(A218, "IQ_INDUSTRY_GROUP")</f>
        <v>Technology Hardware and Equipment</v>
      </c>
      <c r="D218" s="9" t="str">
        <f>_xll.SNL.Clients.Office.Excel.Functions.SPG(A218, "IQ_INDUSTRY")</f>
        <v>Communications Equipment</v>
      </c>
      <c r="E218" s="9" t="str">
        <f>_xll.SNL.Clients.Office.Excel.Functions.SPG(A218, "IQ_PRIMARY_INDUSTRY")</f>
        <v>Communications Equipment</v>
      </c>
      <c r="F218" s="9" t="str">
        <f>_xll.SNL.Clients.Office.Excel.Functions.SPG(A218, "NAICS_CODE", "Primary")</f>
        <v>334290 - Other Communications Equipment Manufacturing</v>
      </c>
      <c r="G218" s="9" t="str">
        <f>_xll.SNL.Clients.Office.Excel.Functions.SPG(A218, "SP_TOPICTAG")</f>
        <v>Network Backbone; Optical Infrastructure; Computer Vision; Sensors; Machine Learning; Artificial Intelligence; 5G</v>
      </c>
      <c r="H218" s="5">
        <f>_xll.SNL.Clients.Office.Excel.Functions.SPG(A218, "SP_PCT_SHARES_OWNED_ALL_INSTITUTIONS")</f>
        <v>101.24</v>
      </c>
      <c r="I218" s="9" t="str">
        <f>_xll.SNL.Clients.Office.Excel.Functions.SPG(A218, "RD_CREDIT_RATING_GLOBAL", "Issuer Credit Rating", "Local Currency LT|0")</f>
        <v>B</v>
      </c>
      <c r="J218" s="9" t="str">
        <f>_xll.SNL.Clients.Office.Excel.Functions.SPG(A218, "RD_CWOL_GLOBAL", "Issuer Credit Rating", "Local Currency LT|0")</f>
        <v>Negative</v>
      </c>
      <c r="K218" s="9" t="str">
        <f>_xll.SNL.Clients.Office.Excel.Functions.SPG(A218, "RD_RATING_ACTION_GLOBAL", "Issuer Credit Rating", "Local Currency LT|0")</f>
        <v>Downgrade | CreditWatch/Outlook (04/01/2024)</v>
      </c>
      <c r="L218" s="10">
        <f>_xll.SNL.Clients.Office.Excel.Functions.SPG(A218, "RD_LAST_REVIEW_DATE_GLOBAL", "Issuer Credit Rating", "Local Currency LT")</f>
        <v>45413</v>
      </c>
      <c r="M218" s="10">
        <f>_xll.SNL.Clients.Office.Excel.Functions.SPG(A218, "RD_CREDIT_RATING_DATE_GLOBAL", "Issuer Credit Rating", "Local Currency LT|0")</f>
        <v>45383</v>
      </c>
      <c r="N218" s="10">
        <f>_xll.SNL.Clients.Office.Excel.Functions.SPG(A218, "RD_CREDIT_WATCH_OUTLOOK_DATE_GLOBAL", "Issuer Credit Rating", "Local Currency LT|0")</f>
        <v>45383</v>
      </c>
    </row>
    <row r="219" spans="1:14">
      <c r="A219" s="11" t="s">
        <v>1860</v>
      </c>
      <c r="B219" s="9" t="str">
        <f>_xll.SNL.Clients.Office.Excel.Functions.SPG(A219, "IQ_SECTOR")</f>
        <v>Information Technology</v>
      </c>
      <c r="C219" s="9" t="str">
        <f>_xll.SNL.Clients.Office.Excel.Functions.SPG(A219, "IQ_INDUSTRY_GROUP")</f>
        <v>Semiconductors and Semiconductor Equipment</v>
      </c>
      <c r="D219" s="9" t="str">
        <f>_xll.SNL.Clients.Office.Excel.Functions.SPG(A219, "IQ_INDUSTRY")</f>
        <v>Semiconductors and Semiconductor Equipment</v>
      </c>
      <c r="E219" s="9" t="str">
        <f>_xll.SNL.Clients.Office.Excel.Functions.SPG(A219, "IQ_PRIMARY_INDUSTRY")</f>
        <v>Semiconductors</v>
      </c>
      <c r="F219" s="9" t="str">
        <f>_xll.SNL.Clients.Office.Excel.Functions.SPG(A219, "NAICS_CODE", "Primary")</f>
        <v>334413 - Semiconductor and Related Device Manufacturing</v>
      </c>
      <c r="G219" s="9" t="str">
        <f>_xll.SNL.Clients.Office.Excel.Functions.SPG(A219, "SP_TOPICTAG")</f>
        <v>Optical Infrastructure; RFID (Radio Frequency Identification); Sensors; Edge Computing; Network Security; Data Center Technology; 5G</v>
      </c>
      <c r="H219" s="5">
        <f>_xll.SNL.Clients.Office.Excel.Functions.SPG(A219, "SP_PCT_SHARES_OWNED_ALL_INSTITUTIONS")</f>
        <v>84.89</v>
      </c>
      <c r="I219" s="9" t="str">
        <f>_xll.SNL.Clients.Office.Excel.Functions.SPG(A219, "RD_CREDIT_RATING_GLOBAL", "Issuer Credit Rating", "Local Currency LT|0")</f>
        <v>NR</v>
      </c>
      <c r="J219" s="9" t="str">
        <f>_xll.SNL.Clients.Office.Excel.Functions.SPG(A219, "RD_CWOL_GLOBAL", "Issuer Credit Rating", "Local Currency LT|0")</f>
        <v>NR</v>
      </c>
      <c r="K219" s="9" t="str">
        <f>_xll.SNL.Clients.Office.Excel.Functions.SPG(A219, "RD_RATING_ACTION_GLOBAL", "Issuer Credit Rating", "Local Currency LT|0")</f>
        <v>Not Rated | CreditWatch/Outlook (08/28/2023)</v>
      </c>
      <c r="L219" s="10">
        <f>_xll.SNL.Clients.Office.Excel.Functions.SPG(A219, "RD_LAST_REVIEW_DATE_GLOBAL", "Issuer Credit Rating", "Local Currency LT")</f>
        <v>45166</v>
      </c>
      <c r="M219" s="10">
        <f>_xll.SNL.Clients.Office.Excel.Functions.SPG(A219, "RD_CREDIT_RATING_DATE_GLOBAL", "Issuer Credit Rating", "Local Currency LT|0")</f>
        <v>45166</v>
      </c>
      <c r="N219" s="10">
        <f>_xll.SNL.Clients.Office.Excel.Functions.SPG(A219, "RD_CREDIT_WATCH_OUTLOOK_DATE_GLOBAL", "Issuer Credit Rating", "Local Currency LT|0")</f>
        <v>45166</v>
      </c>
    </row>
    <row r="220" spans="1:14">
      <c r="A220" s="11" t="s">
        <v>1861</v>
      </c>
      <c r="B220" s="9" t="str">
        <f>_xll.SNL.Clients.Office.Excel.Functions.SPG(A220, "IQ_SECTOR")</f>
        <v>Consumer Discretionary</v>
      </c>
      <c r="C220" s="9" t="str">
        <f>_xll.SNL.Clients.Office.Excel.Functions.SPG(A220, "IQ_INDUSTRY_GROUP")</f>
        <v>Consumer Discretionary Distribution and Retail</v>
      </c>
      <c r="D220" s="9" t="str">
        <f>_xll.SNL.Clients.Office.Excel.Functions.SPG(A220, "IQ_INDUSTRY")</f>
        <v>Broadline Retail</v>
      </c>
      <c r="E220" s="9" t="str">
        <f>_xll.SNL.Clients.Office.Excel.Functions.SPG(A220, "IQ_PRIMARY_INDUSTRY")</f>
        <v>Broadline Retail</v>
      </c>
      <c r="F220" s="9" t="str">
        <f>_xll.SNL.Clients.Office.Excel.Functions.SPG(A220, "NAICS_CODE", "Primary")</f>
        <v>455110 - Department Stores</v>
      </c>
      <c r="G220" s="9" t="str">
        <f>_xll.SNL.Clients.Office.Excel.Functions.SPG(A220, "SP_TOPICTAG")</f>
        <v>Data Integration; Data Protection; Process Automation; Storage Management; Utility Scale Solar</v>
      </c>
      <c r="H220" s="5">
        <f>_xll.SNL.Clients.Office.Excel.Functions.SPG(A220, "SP_PCT_SHARES_OWNED_ALL_INSTITUTIONS")</f>
        <v>76.05</v>
      </c>
      <c r="I220" s="9" t="str">
        <f>_xll.SNL.Clients.Office.Excel.Functions.SPG(A220, "RD_CREDIT_RATING_GLOBAL", "Issuer Credit Rating", "Local Currency LT|0")</f>
        <v>BB+</v>
      </c>
      <c r="J220" s="9" t="str">
        <f>_xll.SNL.Clients.Office.Excel.Functions.SPG(A220, "RD_CWOL_GLOBAL", "Issuer Credit Rating", "Local Currency LT|0")</f>
        <v>Stable</v>
      </c>
      <c r="K220" s="9" t="str">
        <f>_xll.SNL.Clients.Office.Excel.Functions.SPG(A220, "RD_RATING_ACTION_GLOBAL", "Issuer Credit Rating", "Local Currency LT|0")</f>
        <v>Upgrade | CreditWatch/Outlook (11/17/2022)</v>
      </c>
      <c r="L220" s="10">
        <f>_xll.SNL.Clients.Office.Excel.Functions.SPG(A220, "RD_LAST_REVIEW_DATE_GLOBAL", "Issuer Credit Rating", "Local Currency LT")</f>
        <v>45646</v>
      </c>
      <c r="M220" s="10">
        <f>_xll.SNL.Clients.Office.Excel.Functions.SPG(A220, "RD_CREDIT_RATING_DATE_GLOBAL", "Issuer Credit Rating", "Local Currency LT|0")</f>
        <v>44882</v>
      </c>
      <c r="N220" s="10">
        <f>_xll.SNL.Clients.Office.Excel.Functions.SPG(A220, "RD_CREDIT_WATCH_OUTLOOK_DATE_GLOBAL", "Issuer Credit Rating", "Local Currency LT|0")</f>
        <v>44882</v>
      </c>
    </row>
    <row r="221" spans="1:14">
      <c r="A221" s="11" t="s">
        <v>1862</v>
      </c>
      <c r="B221" s="9" t="str">
        <f>_xll.SNL.Clients.Office.Excel.Functions.SPG(A221, "IQ_SECTOR")</f>
        <v>Information Technology</v>
      </c>
      <c r="C221" s="9" t="str">
        <f>_xll.SNL.Clients.Office.Excel.Functions.SPG(A221, "IQ_INDUSTRY_GROUP")</f>
        <v>Software and Services</v>
      </c>
      <c r="D221" s="9" t="str">
        <f>_xll.SNL.Clients.Office.Excel.Functions.SPG(A221, "IQ_INDUSTRY")</f>
        <v>Software</v>
      </c>
      <c r="E221" s="9" t="str">
        <f>_xll.SNL.Clients.Office.Excel.Functions.SPG(A221, "IQ_PRIMARY_INDUSTRY")</f>
        <v>Application Software</v>
      </c>
      <c r="F221" s="9" t="str">
        <f>_xll.SNL.Clients.Office.Excel.Functions.SPG(A221, "NAICS_CODE", "Primary")</f>
        <v>513210 - Software Publishers</v>
      </c>
      <c r="G221" s="9" t="str">
        <f>_xll.SNL.Clients.Office.Excel.Functions.SPG(A221, "SP_TOPICTAG")</f>
        <v>Data Integration; Customer Relationship Management; Cloud Infrastructure; Cloud Storage; Process Automation</v>
      </c>
      <c r="H221" s="5">
        <f>_xll.SNL.Clients.Office.Excel.Functions.SPG(A221, "SP_PCT_SHARES_OWNED_ALL_INSTITUTIONS")</f>
        <v>100.23</v>
      </c>
      <c r="I221" s="9" t="str">
        <f>_xll.SNL.Clients.Office.Excel.Functions.SPG(A221, "RD_CREDIT_RATING_GLOBAL", "Issuer Credit Rating", "Local Currency LT|0")</f>
        <v/>
      </c>
      <c r="J221" s="9" t="str">
        <f>_xll.SNL.Clients.Office.Excel.Functions.SPG(A221, "RD_CWOL_GLOBAL", "Issuer Credit Rating", "Local Currency LT|0")</f>
        <v/>
      </c>
      <c r="K221" s="9" t="str">
        <f>_xll.SNL.Clients.Office.Excel.Functions.SPG(A221, "RD_RATING_ACTION_GLOBAL", "Issuer Credit Rating", "Local Currency LT|0")</f>
        <v/>
      </c>
      <c r="L221" s="10" t="str">
        <f>_xll.SNL.Clients.Office.Excel.Functions.SPG(A221, "RD_LAST_REVIEW_DATE_GLOBAL", "Issuer Credit Rating", "Local Currency LT")</f>
        <v/>
      </c>
      <c r="M221" s="10" t="str">
        <f>_xll.SNL.Clients.Office.Excel.Functions.SPG(A221, "RD_CREDIT_RATING_DATE_GLOBAL", "Issuer Credit Rating", "Local Currency LT|0")</f>
        <v/>
      </c>
      <c r="N221" s="10" t="str">
        <f>_xll.SNL.Clients.Office.Excel.Functions.SPG(A221, "RD_CREDIT_WATCH_OUTLOOK_DATE_GLOBAL", "Issuer Credit Rating", "Local Currency LT|0")</f>
        <v/>
      </c>
    </row>
    <row r="222" spans="1:14">
      <c r="A222" s="11" t="s">
        <v>1863</v>
      </c>
      <c r="B222" s="9" t="str">
        <f>_xll.SNL.Clients.Office.Excel.Functions.SPG(A222, "IQ_SECTOR")</f>
        <v>Industrials</v>
      </c>
      <c r="C222" s="9" t="str">
        <f>_xll.SNL.Clients.Office.Excel.Functions.SPG(A222, "IQ_INDUSTRY_GROUP")</f>
        <v>Commercial and Professional Services</v>
      </c>
      <c r="D222" s="9" t="str">
        <f>_xll.SNL.Clients.Office.Excel.Functions.SPG(A222, "IQ_INDUSTRY")</f>
        <v>Professional Services</v>
      </c>
      <c r="E222" s="9" t="str">
        <f>_xll.SNL.Clients.Office.Excel.Functions.SPG(A222, "IQ_PRIMARY_INDUSTRY")</f>
        <v>Human Resource and Employment Services</v>
      </c>
      <c r="F222" s="9" t="str">
        <f>_xll.SNL.Clients.Office.Excel.Functions.SPG(A222, "NAICS_CODE", "Primary")</f>
        <v>561311 - Employment Placement Agencies</v>
      </c>
      <c r="G222" s="9" t="str">
        <f>_xll.SNL.Clients.Office.Excel.Functions.SPG(A222, "SP_TOPICTAG")</f>
        <v>Virtual Workforce; Employee Benefits; Social Recruiting; Employee Assistance Program (EAP)</v>
      </c>
      <c r="H222" s="5">
        <f>_xll.SNL.Clients.Office.Excel.Functions.SPG(A222, "SP_PCT_SHARES_OWNED_ALL_INSTITUTIONS")</f>
        <v>94.44</v>
      </c>
      <c r="I222" s="9" t="str">
        <f>_xll.SNL.Clients.Office.Excel.Functions.SPG(A222, "RD_CREDIT_RATING_GLOBAL", "Issuer Credit Rating", "Local Currency LT|0")</f>
        <v>BBB</v>
      </c>
      <c r="J222" s="9" t="str">
        <f>_xll.SNL.Clients.Office.Excel.Functions.SPG(A222, "RD_CWOL_GLOBAL", "Issuer Credit Rating", "Local Currency LT|0")</f>
        <v>Negative</v>
      </c>
      <c r="K222" s="9" t="str">
        <f>_xll.SNL.Clients.Office.Excel.Functions.SPG(A222, "RD_RATING_ACTION_GLOBAL", "Issuer Credit Rating", "Local Currency LT|0")</f>
        <v>CreditWatch/Outlook (11/20/2024)</v>
      </c>
      <c r="L222" s="10">
        <f>_xll.SNL.Clients.Office.Excel.Functions.SPG(A222, "RD_LAST_REVIEW_DATE_GLOBAL", "Issuer Credit Rating", "Local Currency LT")</f>
        <v>45616</v>
      </c>
      <c r="M222" s="10">
        <f>_xll.SNL.Clients.Office.Excel.Functions.SPG(A222, "RD_CREDIT_RATING_DATE_GLOBAL", "Issuer Credit Rating", "Local Currency LT|0")</f>
        <v>41744</v>
      </c>
      <c r="N222" s="10">
        <f>_xll.SNL.Clients.Office.Excel.Functions.SPG(A222, "RD_CREDIT_WATCH_OUTLOOK_DATE_GLOBAL", "Issuer Credit Rating", "Local Currency LT|0")</f>
        <v>45616</v>
      </c>
    </row>
    <row r="223" spans="1:14">
      <c r="A223" s="11" t="s">
        <v>1864</v>
      </c>
      <c r="B223" s="9" t="str">
        <f>_xll.SNL.Clients.Office.Excel.Functions.SPG(A223, "IQ_SECTOR")</f>
        <v>Consumer Staples</v>
      </c>
      <c r="C223" s="9" t="str">
        <f>_xll.SNL.Clients.Office.Excel.Functions.SPG(A223, "IQ_INDUSTRY_GROUP")</f>
        <v>Consumer Staples Distribution and Retail</v>
      </c>
      <c r="D223" s="9" t="str">
        <f>_xll.SNL.Clients.Office.Excel.Functions.SPG(A223, "IQ_INDUSTRY")</f>
        <v>Consumer Staples Distribution and Retail</v>
      </c>
      <c r="E223" s="9" t="str">
        <f>_xll.SNL.Clients.Office.Excel.Functions.SPG(A223, "IQ_PRIMARY_INDUSTRY")</f>
        <v>Food Retail</v>
      </c>
      <c r="F223" s="9" t="str">
        <f>_xll.SNL.Clients.Office.Excel.Functions.SPG(A223, "NAICS_CODE", "Primary")</f>
        <v>4451 - Grocery and Convenience Retailers</v>
      </c>
      <c r="G223" s="9" t="str">
        <f>_xll.SNL.Clients.Office.Excel.Functions.SPG(A223, "SP_TOPICTAG")</f>
        <v>Online Grocery</v>
      </c>
      <c r="H223" s="5">
        <f>_xll.SNL.Clients.Office.Excel.Functions.SPG(A223, "SP_PCT_SHARES_OWNED_ALL_INSTITUTIONS")</f>
        <v>51.39</v>
      </c>
      <c r="I223" s="9" t="str">
        <f>_xll.SNL.Clients.Office.Excel.Functions.SPG(A223, "RD_CREDIT_RATING_GLOBAL", "Issuer Credit Rating", "Local Currency LT|0")</f>
        <v/>
      </c>
      <c r="J223" s="9" t="str">
        <f>_xll.SNL.Clients.Office.Excel.Functions.SPG(A223, "RD_CWOL_GLOBAL", "Issuer Credit Rating", "Local Currency LT|0")</f>
        <v/>
      </c>
      <c r="K223" s="9" t="str">
        <f>_xll.SNL.Clients.Office.Excel.Functions.SPG(A223, "RD_RATING_ACTION_GLOBAL", "Issuer Credit Rating", "Local Currency LT|0")</f>
        <v/>
      </c>
      <c r="L223" s="10" t="str">
        <f>_xll.SNL.Clients.Office.Excel.Functions.SPG(A223, "RD_LAST_REVIEW_DATE_GLOBAL", "Issuer Credit Rating", "Local Currency LT")</f>
        <v/>
      </c>
      <c r="M223" s="10" t="str">
        <f>_xll.SNL.Clients.Office.Excel.Functions.SPG(A223, "RD_CREDIT_RATING_DATE_GLOBAL", "Issuer Credit Rating", "Local Currency LT|0")</f>
        <v/>
      </c>
      <c r="N223" s="10" t="str">
        <f>_xll.SNL.Clients.Office.Excel.Functions.SPG(A223, "RD_CREDIT_WATCH_OUTLOOK_DATE_GLOBAL", "Issuer Credit Rating", "Local Currency LT|0")</f>
        <v/>
      </c>
    </row>
    <row r="224" spans="1:14">
      <c r="A224" s="11" t="s">
        <v>1865</v>
      </c>
      <c r="B224" s="9" t="str">
        <f>_xll.SNL.Clients.Office.Excel.Functions.SPG(A224, "IQ_SECTOR")</f>
        <v>Consumer Discretionary</v>
      </c>
      <c r="C224" s="9" t="str">
        <f>_xll.SNL.Clients.Office.Excel.Functions.SPG(A224, "IQ_INDUSTRY_GROUP")</f>
        <v>Consumer Services</v>
      </c>
      <c r="D224" s="9" t="str">
        <f>_xll.SNL.Clients.Office.Excel.Functions.SPG(A224, "IQ_INDUSTRY")</f>
        <v>Hotels, Restaurants and Leisure</v>
      </c>
      <c r="E224" s="9" t="str">
        <f>_xll.SNL.Clients.Office.Excel.Functions.SPG(A224, "IQ_PRIMARY_INDUSTRY")</f>
        <v>Hotels, Resorts and Cruise Lines</v>
      </c>
      <c r="F224" s="9" t="str">
        <f>_xll.SNL.Clients.Office.Excel.Functions.SPG(A224, "NAICS_CODE", "Primary")</f>
        <v>721110 - Hotels (except Casino Hotels) and Motels</v>
      </c>
      <c r="G224" s="9" t="str">
        <f>_xll.SNL.Clients.Office.Excel.Functions.SPG(A224, "SP_TOPICTAG")</f>
        <v>Adventure Travel; Business Travel; Tourism; Travel Accommodations; Vacation Rental</v>
      </c>
      <c r="H224" s="5">
        <f>_xll.SNL.Clients.Office.Excel.Functions.SPG(A224, "SP_PCT_SHARES_OWNED_ALL_INSTITUTIONS")</f>
        <v>73.31</v>
      </c>
      <c r="I224" s="9" t="str">
        <f>_xll.SNL.Clients.Office.Excel.Functions.SPG(A224, "RD_CREDIT_RATING_GLOBAL", "Issuer Credit Rating", "Local Currency LT|0")</f>
        <v>BB-</v>
      </c>
      <c r="J224" s="9" t="str">
        <f>_xll.SNL.Clients.Office.Excel.Functions.SPG(A224, "RD_CWOL_GLOBAL", "Issuer Credit Rating", "Local Currency LT|0")</f>
        <v>Negative</v>
      </c>
      <c r="K224" s="9" t="str">
        <f>_xll.SNL.Clients.Office.Excel.Functions.SPG(A224, "RD_RATING_ACTION_GLOBAL", "Issuer Credit Rating", "Local Currency LT|0")</f>
        <v>CreditWatch/Outlook (08/09/2024)</v>
      </c>
      <c r="L224" s="10">
        <f>_xll.SNL.Clients.Office.Excel.Functions.SPG(A224, "RD_LAST_REVIEW_DATE_GLOBAL", "Issuer Credit Rating", "Local Currency LT")</f>
        <v>45513</v>
      </c>
      <c r="M224" s="10">
        <f>_xll.SNL.Clients.Office.Excel.Functions.SPG(A224, "RD_CREDIT_RATING_DATE_GLOBAL", "Issuer Credit Rating", "Local Currency LT|0")</f>
        <v>44620</v>
      </c>
      <c r="N224" s="10">
        <f>_xll.SNL.Clients.Office.Excel.Functions.SPG(A224, "RD_CREDIT_WATCH_OUTLOOK_DATE_GLOBAL", "Issuer Credit Rating", "Local Currency LT|0")</f>
        <v>45513</v>
      </c>
    </row>
    <row r="225" spans="1:14">
      <c r="A225" s="11" t="s">
        <v>1866</v>
      </c>
      <c r="B225" s="9" t="str">
        <f>_xll.SNL.Clients.Office.Excel.Functions.SPG(A225, "IQ_SECTOR")</f>
        <v>Health Care</v>
      </c>
      <c r="C225" s="9" t="str">
        <f>_xll.SNL.Clients.Office.Excel.Functions.SPG(A225, "IQ_INDUSTRY_GROUP")</f>
        <v>Health Care Equipment and Services</v>
      </c>
      <c r="D225" s="9" t="str">
        <f>_xll.SNL.Clients.Office.Excel.Functions.SPG(A225, "IQ_INDUSTRY")</f>
        <v>Health Care Equipment and Supplies</v>
      </c>
      <c r="E225" s="9" t="str">
        <f>_xll.SNL.Clients.Office.Excel.Functions.SPG(A225, "IQ_PRIMARY_INDUSTRY")</f>
        <v>Health Care Equipment</v>
      </c>
      <c r="F225" s="9" t="str">
        <f>_xll.SNL.Clients.Office.Excel.Functions.SPG(A225, "NAICS_CODE", "Primary")</f>
        <v>33911 - Medical Equipment and Supplies Manufacturing</v>
      </c>
      <c r="G225" s="9" t="str">
        <f>_xll.SNL.Clients.Office.Excel.Functions.SPG(A225, "SP_TOPICTAG")</f>
        <v>Health Diagnostics; MHealth; Sensors; Machine Learning; Wearables; Process Automation; Artificial Intelligence</v>
      </c>
      <c r="H225" s="5">
        <f>_xll.SNL.Clients.Office.Excel.Functions.SPG(A225, "SP_PCT_SHARES_OWNED_ALL_INSTITUTIONS")</f>
        <v>75.58</v>
      </c>
      <c r="I225" s="9" t="str">
        <f>_xll.SNL.Clients.Office.Excel.Functions.SPG(A225, "RD_CREDIT_RATING_GLOBAL", "Issuer Credit Rating", "Local Currency LT|0")</f>
        <v/>
      </c>
      <c r="J225" s="9" t="str">
        <f>_xll.SNL.Clients.Office.Excel.Functions.SPG(A225, "RD_CWOL_GLOBAL", "Issuer Credit Rating", "Local Currency LT|0")</f>
        <v/>
      </c>
      <c r="K225" s="9" t="str">
        <f>_xll.SNL.Clients.Office.Excel.Functions.SPG(A225, "RD_RATING_ACTION_GLOBAL", "Issuer Credit Rating", "Local Currency LT|0")</f>
        <v/>
      </c>
      <c r="L225" s="10" t="str">
        <f>_xll.SNL.Clients.Office.Excel.Functions.SPG(A225, "RD_LAST_REVIEW_DATE_GLOBAL", "Issuer Credit Rating", "Local Currency LT")</f>
        <v/>
      </c>
      <c r="M225" s="10" t="str">
        <f>_xll.SNL.Clients.Office.Excel.Functions.SPG(A225, "RD_CREDIT_RATING_DATE_GLOBAL", "Issuer Credit Rating", "Local Currency LT|0")</f>
        <v/>
      </c>
      <c r="N225" s="10" t="str">
        <f>_xll.SNL.Clients.Office.Excel.Functions.SPG(A225, "RD_CREDIT_WATCH_OUTLOOK_DATE_GLOBAL", "Issuer Credit Rating", "Local Currency LT|0")</f>
        <v/>
      </c>
    </row>
    <row r="226" spans="1:14">
      <c r="A226" s="11" t="s">
        <v>1867</v>
      </c>
      <c r="B226" s="9" t="str">
        <f>_xll.SNL.Clients.Office.Excel.Functions.SPG(A226, "IQ_SECTOR")</f>
        <v>Industrials</v>
      </c>
      <c r="C226" s="9" t="str">
        <f>_xll.SNL.Clients.Office.Excel.Functions.SPG(A226, "IQ_INDUSTRY_GROUP")</f>
        <v>Capital Goods</v>
      </c>
      <c r="D226" s="9" t="str">
        <f>_xll.SNL.Clients.Office.Excel.Functions.SPG(A226, "IQ_INDUSTRY")</f>
        <v>Construction and Engineering</v>
      </c>
      <c r="E226" s="9" t="str">
        <f>_xll.SNL.Clients.Office.Excel.Functions.SPG(A226, "IQ_PRIMARY_INDUSTRY")</f>
        <v>Construction and Engineering</v>
      </c>
      <c r="F226" s="9" t="str">
        <f>_xll.SNL.Clients.Office.Excel.Functions.SPG(A226, "NAICS_CODE", "Primary")</f>
        <v>237130 - Power and Communication Line and Related Structures Construction</v>
      </c>
      <c r="G226" s="9" t="str">
        <f>_xll.SNL.Clients.Office.Excel.Functions.SPG(A226, "SP_TOPICTAG")</f>
        <v>Clean Energy; Energy Efficiency; Energy Management; CleanTech; Process Automation</v>
      </c>
      <c r="H226" s="5">
        <f>_xll.SNL.Clients.Office.Excel.Functions.SPG(A226, "SP_PCT_SHARES_OWNED_ALL_INSTITUTIONS")</f>
        <v>76.56</v>
      </c>
      <c r="I226" s="9" t="str">
        <f>_xll.SNL.Clients.Office.Excel.Functions.SPG(A226, "RD_CREDIT_RATING_GLOBAL", "Issuer Credit Rating", "Local Currency LT|0")</f>
        <v>BBB-</v>
      </c>
      <c r="J226" s="9" t="str">
        <f>_xll.SNL.Clients.Office.Excel.Functions.SPG(A226, "RD_CWOL_GLOBAL", "Issuer Credit Rating", "Local Currency LT|0")</f>
        <v>Negative</v>
      </c>
      <c r="K226" s="9" t="str">
        <f>_xll.SNL.Clients.Office.Excel.Functions.SPG(A226, "RD_RATING_ACTION_GLOBAL", "Issuer Credit Rating", "Local Currency LT|0")</f>
        <v>CreditWatch/Outlook (11/06/2023)</v>
      </c>
      <c r="L226" s="10">
        <f>_xll.SNL.Clients.Office.Excel.Functions.SPG(A226, "RD_LAST_REVIEW_DATE_GLOBAL", "Issuer Credit Rating", "Local Currency LT")</f>
        <v>45573</v>
      </c>
      <c r="M226" s="10">
        <f>_xll.SNL.Clients.Office.Excel.Functions.SPG(A226, "RD_CREDIT_RATING_DATE_GLOBAL", "Issuer Credit Rating", "Local Currency LT|0")</f>
        <v>44596</v>
      </c>
      <c r="N226" s="10">
        <f>_xll.SNL.Clients.Office.Excel.Functions.SPG(A226, "RD_CREDIT_WATCH_OUTLOOK_DATE_GLOBAL", "Issuer Credit Rating", "Local Currency LT|0")</f>
        <v>45236</v>
      </c>
    </row>
    <row r="227" spans="1:14">
      <c r="A227" s="11" t="s">
        <v>1868</v>
      </c>
      <c r="B227" s="9" t="str">
        <f>_xll.SNL.Clients.Office.Excel.Functions.SPG(A227, "IQ_SECTOR")</f>
        <v>Energy</v>
      </c>
      <c r="C227" s="9" t="str">
        <f>_xll.SNL.Clients.Office.Excel.Functions.SPG(A227, "IQ_INDUSTRY_GROUP")</f>
        <v>Energy</v>
      </c>
      <c r="D227" s="9" t="str">
        <f>_xll.SNL.Clients.Office.Excel.Functions.SPG(A227, "IQ_INDUSTRY")</f>
        <v>Oil, Gas and Consumable Fuels</v>
      </c>
      <c r="E227" s="9" t="str">
        <f>_xll.SNL.Clients.Office.Excel.Functions.SPG(A227, "IQ_PRIMARY_INDUSTRY")</f>
        <v>Oil and Gas Exploration and Production</v>
      </c>
      <c r="F227" s="9" t="str">
        <f>_xll.SNL.Clients.Office.Excel.Functions.SPG(A227, "NAICS_CODE", "Primary")</f>
        <v>2111 - Oil and Gas Extraction</v>
      </c>
      <c r="G227" s="9" t="str">
        <f>_xll.SNL.Clients.Office.Excel.Functions.SPG(A227, "SP_TOPICTAG")</f>
        <v>Environmental Engineering</v>
      </c>
      <c r="H227" s="5">
        <f>_xll.SNL.Clients.Office.Excel.Functions.SPG(A227, "SP_PCT_SHARES_OWNED_ALL_INSTITUTIONS")</f>
        <v>90.25</v>
      </c>
      <c r="I227" s="9" t="str">
        <f>_xll.SNL.Clients.Office.Excel.Functions.SPG(A227, "RD_CREDIT_RATING_GLOBAL", "Issuer Credit Rating", "Local Currency LT|0")</f>
        <v>BB-</v>
      </c>
      <c r="J227" s="9" t="str">
        <f>_xll.SNL.Clients.Office.Excel.Functions.SPG(A227, "RD_CWOL_GLOBAL", "Issuer Credit Rating", "Local Currency LT|0")</f>
        <v>Stable</v>
      </c>
      <c r="K227" s="9" t="str">
        <f>_xll.SNL.Clients.Office.Excel.Functions.SPG(A227, "RD_RATING_ACTION_GLOBAL", "Issuer Credit Rating", "Local Currency LT|0")</f>
        <v>Upgrade | CreditWatch/Outlook (09/19/2022)</v>
      </c>
      <c r="L227" s="10">
        <f>_xll.SNL.Clients.Office.Excel.Functions.SPG(A227, "RD_LAST_REVIEW_DATE_GLOBAL", "Issuer Credit Rating", "Local Currency LT")</f>
        <v>45408</v>
      </c>
      <c r="M227" s="10">
        <f>_xll.SNL.Clients.Office.Excel.Functions.SPG(A227, "RD_CREDIT_RATING_DATE_GLOBAL", "Issuer Credit Rating", "Local Currency LT|0")</f>
        <v>44823</v>
      </c>
      <c r="N227" s="10">
        <f>_xll.SNL.Clients.Office.Excel.Functions.SPG(A227, "RD_CREDIT_WATCH_OUTLOOK_DATE_GLOBAL", "Issuer Credit Rating", "Local Currency LT|0")</f>
        <v>44823</v>
      </c>
    </row>
    <row r="228" spans="1:14">
      <c r="A228" s="11" t="s">
        <v>1869</v>
      </c>
      <c r="B228" s="9" t="str">
        <f>_xll.SNL.Clients.Office.Excel.Functions.SPG(A228, "IQ_SECTOR")</f>
        <v>Consumer Discretionary</v>
      </c>
      <c r="C228" s="9" t="str">
        <f>_xll.SNL.Clients.Office.Excel.Functions.SPG(A228, "IQ_INDUSTRY_GROUP")</f>
        <v>Consumer Durables and Apparel</v>
      </c>
      <c r="D228" s="9" t="str">
        <f>_xll.SNL.Clients.Office.Excel.Functions.SPG(A228, "IQ_INDUSTRY")</f>
        <v>Leisure Products</v>
      </c>
      <c r="E228" s="9" t="str">
        <f>_xll.SNL.Clients.Office.Excel.Functions.SPG(A228, "IQ_PRIMARY_INDUSTRY")</f>
        <v>Leisure Products</v>
      </c>
      <c r="F228" s="9" t="str">
        <f>_xll.SNL.Clients.Office.Excel.Functions.SPG(A228, "NAICS_CODE", "Primary")</f>
        <v>33993 - Doll, Toy, and Game Manufacturing</v>
      </c>
      <c r="G228" s="9" t="str">
        <f>_xll.SNL.Clients.Office.Excel.Functions.SPG(A228, "SP_TOPICTAG")</f>
        <v>Lifestyle; Virtual Goods; Animation/av Workstations; Video Games</v>
      </c>
      <c r="H228" s="5">
        <f>_xll.SNL.Clients.Office.Excel.Functions.SPG(A228, "SP_PCT_SHARES_OWNED_ALL_INSTITUTIONS")</f>
        <v>97.98</v>
      </c>
      <c r="I228" s="9" t="str">
        <f>_xll.SNL.Clients.Office.Excel.Functions.SPG(A228, "RD_CREDIT_RATING_GLOBAL", "Issuer Credit Rating", "Local Currency LT|0")</f>
        <v>BBB</v>
      </c>
      <c r="J228" s="9" t="str">
        <f>_xll.SNL.Clients.Office.Excel.Functions.SPG(A228, "RD_CWOL_GLOBAL", "Issuer Credit Rating", "Local Currency LT|0")</f>
        <v>Stable</v>
      </c>
      <c r="K228" s="9" t="str">
        <f>_xll.SNL.Clients.Office.Excel.Functions.SPG(A228, "RD_RATING_ACTION_GLOBAL", "Issuer Credit Rating", "Local Currency LT|0")</f>
        <v>Upgrade | CreditWatch/Outlook (02/12/2024)</v>
      </c>
      <c r="L228" s="10">
        <f>_xll.SNL.Clients.Office.Excel.Functions.SPG(A228, "RD_LAST_REVIEW_DATE_GLOBAL", "Issuer Credit Rating", "Local Currency LT")</f>
        <v>45337</v>
      </c>
      <c r="M228" s="10">
        <f>_xll.SNL.Clients.Office.Excel.Functions.SPG(A228, "RD_CREDIT_RATING_DATE_GLOBAL", "Issuer Credit Rating", "Local Currency LT|0")</f>
        <v>45334</v>
      </c>
      <c r="N228" s="10">
        <f>_xll.SNL.Clients.Office.Excel.Functions.SPG(A228, "RD_CREDIT_WATCH_OUTLOOK_DATE_GLOBAL", "Issuer Credit Rating", "Local Currency LT|0")</f>
        <v>45334</v>
      </c>
    </row>
    <row r="229" spans="1:14">
      <c r="A229" s="11" t="s">
        <v>1870</v>
      </c>
      <c r="B229" s="9" t="str">
        <f>_xll.SNL.Clients.Office.Excel.Functions.SPG(A229, "IQ_SECTOR")</f>
        <v>Industrials</v>
      </c>
      <c r="C229" s="9" t="str">
        <f>_xll.SNL.Clients.Office.Excel.Functions.SPG(A229, "IQ_INDUSTRY_GROUP")</f>
        <v>Commercial and Professional Services</v>
      </c>
      <c r="D229" s="9" t="str">
        <f>_xll.SNL.Clients.Office.Excel.Functions.SPG(A229, "IQ_INDUSTRY")</f>
        <v>Professional Services</v>
      </c>
      <c r="E229" s="9" t="str">
        <f>_xll.SNL.Clients.Office.Excel.Functions.SPG(A229, "IQ_PRIMARY_INDUSTRY")</f>
        <v>Data Processing and Outsourced Services</v>
      </c>
      <c r="F229" s="9" t="str">
        <f>_xll.SNL.Clients.Office.Excel.Functions.SPG(A229, "NAICS_CODE", "Primary")</f>
        <v>518210 - Computing Infrastructure Providers, Data Processing, Web Hosting, and Related Services</v>
      </c>
      <c r="G229" s="9" t="str">
        <f>_xll.SNL.Clients.Office.Excel.Functions.SPG(A229, "SP_TOPICTAG")</f>
        <v>Data Integration; Customer Relationship Management; Cloud Infrastructure; Process Automation</v>
      </c>
      <c r="H229" s="5">
        <f>_xll.SNL.Clients.Office.Excel.Functions.SPG(A229, "SP_PCT_SHARES_OWNED_ALL_INSTITUTIONS")</f>
        <v>102.38</v>
      </c>
      <c r="I229" s="9" t="str">
        <f>_xll.SNL.Clients.Office.Excel.Functions.SPG(A229, "RD_CREDIT_RATING_GLOBAL", "Issuer Credit Rating", "Local Currency LT|0")</f>
        <v>BB+</v>
      </c>
      <c r="J229" s="9" t="str">
        <f>_xll.SNL.Clients.Office.Excel.Functions.SPG(A229, "RD_CWOL_GLOBAL", "Issuer Credit Rating", "Local Currency LT|0")</f>
        <v>Stable</v>
      </c>
      <c r="K229" s="9" t="str">
        <f>_xll.SNL.Clients.Office.Excel.Functions.SPG(A229, "RD_RATING_ACTION_GLOBAL", "Issuer Credit Rating", "Local Currency LT|0")</f>
        <v>New Rating | CreditWatch/Outlook (05/12/2021)</v>
      </c>
      <c r="L229" s="10">
        <f>_xll.SNL.Clients.Office.Excel.Functions.SPG(A229, "RD_LAST_REVIEW_DATE_GLOBAL", "Issuer Credit Rating", "Local Currency LT")</f>
        <v>45378</v>
      </c>
      <c r="M229" s="10">
        <f>_xll.SNL.Clients.Office.Excel.Functions.SPG(A229, "RD_CREDIT_RATING_DATE_GLOBAL", "Issuer Credit Rating", "Local Currency LT|0")</f>
        <v>44328</v>
      </c>
      <c r="N229" s="10">
        <f>_xll.SNL.Clients.Office.Excel.Functions.SPG(A229, "RD_CREDIT_WATCH_OUTLOOK_DATE_GLOBAL", "Issuer Credit Rating", "Local Currency LT|0")</f>
        <v>44328</v>
      </c>
    </row>
    <row r="230" spans="1:14">
      <c r="A230" s="11" t="s">
        <v>1871</v>
      </c>
      <c r="B230" s="9" t="str">
        <f>_xll.SNL.Clients.Office.Excel.Functions.SPG(A230, "IQ_SECTOR")</f>
        <v>Health Care</v>
      </c>
      <c r="C230" s="9" t="str">
        <f>_xll.SNL.Clients.Office.Excel.Functions.SPG(A230, "IQ_INDUSTRY_GROUP")</f>
        <v>Pharmaceuticals, Biotechnology and Life Sciences</v>
      </c>
      <c r="D230" s="9" t="str">
        <f>_xll.SNL.Clients.Office.Excel.Functions.SPG(A230, "IQ_INDUSTRY")</f>
        <v>Life Sciences Tools and Services</v>
      </c>
      <c r="E230" s="9" t="str">
        <f>_xll.SNL.Clients.Office.Excel.Functions.SPG(A230, "IQ_PRIMARY_INDUSTRY")</f>
        <v>Life Sciences Tools and Services</v>
      </c>
      <c r="F230" s="9" t="str">
        <f>_xll.SNL.Clients.Office.Excel.Functions.SPG(A230, "NAICS_CODE", "Primary")</f>
        <v>541714 - Research and Development in Biotechnology (except Nanobiotechnology)</v>
      </c>
      <c r="G230" s="9" t="str">
        <f>_xll.SNL.Clients.Office.Excel.Functions.SPG(A230, "SP_TOPICTAG")</f>
        <v>Health Diagnostics; Diabetes; Cardiovascular; Infectious Diseases; Neurology; Oncology; Respiratory</v>
      </c>
      <c r="H230" s="5">
        <f>_xll.SNL.Clients.Office.Excel.Functions.SPG(A230, "SP_PCT_SHARES_OWNED_ALL_INSTITUTIONS")</f>
        <v>83.37</v>
      </c>
      <c r="I230" s="9" t="str">
        <f>_xll.SNL.Clients.Office.Excel.Functions.SPG(A230, "RD_CREDIT_RATING_GLOBAL", "Issuer Credit Rating", "Local Currency LT|0")</f>
        <v>NR</v>
      </c>
      <c r="J230" s="9" t="str">
        <f>_xll.SNL.Clients.Office.Excel.Functions.SPG(A230, "RD_CWOL_GLOBAL", "Issuer Credit Rating", "Local Currency LT|0")</f>
        <v>NR</v>
      </c>
      <c r="K230" s="9" t="str">
        <f>_xll.SNL.Clients.Office.Excel.Functions.SPG(A230, "RD_RATING_ACTION_GLOBAL", "Issuer Credit Rating", "Local Currency LT|0")</f>
        <v>Not Rated | CreditWatch/Outlook (12/16/2016)</v>
      </c>
      <c r="L230" s="10" t="str">
        <f>_xll.SNL.Clients.Office.Excel.Functions.SPG(A230, "RD_LAST_REVIEW_DATE_GLOBAL", "Issuer Credit Rating", "Local Currency LT")</f>
        <v/>
      </c>
      <c r="M230" s="10">
        <f>_xll.SNL.Clients.Office.Excel.Functions.SPG(A230, "RD_CREDIT_RATING_DATE_GLOBAL", "Issuer Credit Rating", "Local Currency LT|0")</f>
        <v>42720</v>
      </c>
      <c r="N230" s="10">
        <f>_xll.SNL.Clients.Office.Excel.Functions.SPG(A230, "RD_CREDIT_WATCH_OUTLOOK_DATE_GLOBAL", "Issuer Credit Rating", "Local Currency LT|0")</f>
        <v>42720</v>
      </c>
    </row>
    <row r="231" spans="1:14">
      <c r="A231" s="11" t="s">
        <v>1872</v>
      </c>
      <c r="B231" s="9" t="str">
        <f>_xll.SNL.Clients.Office.Excel.Functions.SPG(A231, "IQ_SECTOR")</f>
        <v>Financials</v>
      </c>
      <c r="C231" s="9" t="str">
        <f>_xll.SNL.Clients.Office.Excel.Functions.SPG(A231, "IQ_INDUSTRY_GROUP")</f>
        <v>Financial Services</v>
      </c>
      <c r="D231" s="9" t="str">
        <f>_xll.SNL.Clients.Office.Excel.Functions.SPG(A231, "IQ_INDUSTRY")</f>
        <v>Financial Services</v>
      </c>
      <c r="E231" s="9" t="str">
        <f>_xll.SNL.Clients.Office.Excel.Functions.SPG(A231, "IQ_PRIMARY_INDUSTRY")</f>
        <v>Commercial and Residential Mortgage Finance</v>
      </c>
      <c r="F231" s="9" t="str">
        <f>_xll.SNL.Clients.Office.Excel.Functions.SPG(A231, "NAICS_CODE", "Primary")</f>
        <v>524126 - Direct Property and Casualty Insurance Carriers</v>
      </c>
      <c r="G231" s="9" t="str">
        <f>_xll.SNL.Clients.Office.Excel.Functions.SPG(A231, "SP_TOPICTAG")</f>
        <v/>
      </c>
      <c r="H231" s="5">
        <f>_xll.SNL.Clients.Office.Excel.Functions.SPG(A231, "SP_PCT_SHARES_OWNED_ALL_INSTITUTIONS")</f>
        <v>99.69</v>
      </c>
      <c r="I231" s="9" t="str">
        <f>_xll.SNL.Clients.Office.Excel.Functions.SPG(A231, "RD_CREDIT_RATING_GLOBAL", "Issuer Credit Rating", "Local Currency LT|0")</f>
        <v>BBB-</v>
      </c>
      <c r="J231" s="9" t="str">
        <f>_xll.SNL.Clients.Office.Excel.Functions.SPG(A231, "RD_CWOL_GLOBAL", "Issuer Credit Rating", "Local Currency LT|0")</f>
        <v>Stable</v>
      </c>
      <c r="K231" s="9" t="str">
        <f>_xll.SNL.Clients.Office.Excel.Functions.SPG(A231, "RD_RATING_ACTION_GLOBAL", "Issuer Credit Rating", "Local Currency LT|0")</f>
        <v>Upgrade | CreditWatch/Outlook (01/08/2024)</v>
      </c>
      <c r="L231" s="10">
        <f>_xll.SNL.Clients.Office.Excel.Functions.SPG(A231, "RD_LAST_REVIEW_DATE_GLOBAL", "Issuer Credit Rating", "Local Currency LT")</f>
        <v>45645</v>
      </c>
      <c r="M231" s="10">
        <f>_xll.SNL.Clients.Office.Excel.Functions.SPG(A231, "RD_CREDIT_RATING_DATE_GLOBAL", "Issuer Credit Rating", "Local Currency LT|0")</f>
        <v>45299</v>
      </c>
      <c r="N231" s="10">
        <f>_xll.SNL.Clients.Office.Excel.Functions.SPG(A231, "RD_CREDIT_WATCH_OUTLOOK_DATE_GLOBAL", "Issuer Credit Rating", "Local Currency LT|0")</f>
        <v>45299</v>
      </c>
    </row>
    <row r="232" spans="1:14">
      <c r="A232" s="11" t="s">
        <v>1873</v>
      </c>
      <c r="B232" s="9" t="str">
        <f>_xll.SNL.Clients.Office.Excel.Functions.SPG(A232, "IQ_SECTOR")</f>
        <v>Information Technology</v>
      </c>
      <c r="C232" s="9" t="str">
        <f>_xll.SNL.Clients.Office.Excel.Functions.SPG(A232, "IQ_INDUSTRY_GROUP")</f>
        <v>Semiconductors and Semiconductor Equipment</v>
      </c>
      <c r="D232" s="9" t="str">
        <f>_xll.SNL.Clients.Office.Excel.Functions.SPG(A232, "IQ_INDUSTRY")</f>
        <v>Semiconductors and Semiconductor Equipment</v>
      </c>
      <c r="E232" s="9" t="str">
        <f>_xll.SNL.Clients.Office.Excel.Functions.SPG(A232, "IQ_PRIMARY_INDUSTRY")</f>
        <v>Semiconductor Materials and Equipment</v>
      </c>
      <c r="F232" s="9" t="str">
        <f>_xll.SNL.Clients.Office.Excel.Functions.SPG(A232, "NAICS_CODE", "Primary")</f>
        <v>334515 - Instrument Manufacturing for Measuring and Testing Electricity and Electrical Signals</v>
      </c>
      <c r="G232" s="9" t="str">
        <f>_xll.SNL.Clients.Office.Excel.Functions.SPG(A232, "SP_TOPICTAG")</f>
        <v>Environmental Engineering; 3D Printing</v>
      </c>
      <c r="H232" s="5">
        <f>_xll.SNL.Clients.Office.Excel.Functions.SPG(A232, "SP_PCT_SHARES_OWNED_ALL_INSTITUTIONS")</f>
        <v>103.92</v>
      </c>
      <c r="I232" s="9" t="str">
        <f>_xll.SNL.Clients.Office.Excel.Functions.SPG(A232, "RD_CREDIT_RATING_GLOBAL", "Issuer Credit Rating", "Local Currency LT|0")</f>
        <v>BB</v>
      </c>
      <c r="J232" s="9" t="str">
        <f>_xll.SNL.Clients.Office.Excel.Functions.SPG(A232, "RD_CWOL_GLOBAL", "Issuer Credit Rating", "Local Currency LT|0")</f>
        <v>Stable</v>
      </c>
      <c r="K232" s="9" t="str">
        <f>_xll.SNL.Clients.Office.Excel.Functions.SPG(A232, "RD_RATING_ACTION_GLOBAL", "Issuer Credit Rating", "Local Currency LT|0")</f>
        <v>Downgrade | CreditWatch/Outlook (10/01/2021)</v>
      </c>
      <c r="L232" s="10">
        <f>_xll.SNL.Clients.Office.Excel.Functions.SPG(A232, "RD_LAST_REVIEW_DATE_GLOBAL", "Issuer Credit Rating", "Local Currency LT")</f>
        <v>45373</v>
      </c>
      <c r="M232" s="10">
        <f>_xll.SNL.Clients.Office.Excel.Functions.SPG(A232, "RD_CREDIT_RATING_DATE_GLOBAL", "Issuer Credit Rating", "Local Currency LT|0")</f>
        <v>44470</v>
      </c>
      <c r="N232" s="10">
        <f>_xll.SNL.Clients.Office.Excel.Functions.SPG(A232, "RD_CREDIT_WATCH_OUTLOOK_DATE_GLOBAL", "Issuer Credit Rating", "Local Currency LT|0")</f>
        <v>44470</v>
      </c>
    </row>
    <row r="233" spans="1:14">
      <c r="A233" s="11" t="s">
        <v>1874</v>
      </c>
      <c r="B233" s="9" t="str">
        <f>_xll.SNL.Clients.Office.Excel.Functions.SPG(A233, "IQ_SECTOR")</f>
        <v>Financials</v>
      </c>
      <c r="C233" s="9" t="str">
        <f>_xll.SNL.Clients.Office.Excel.Functions.SPG(A233, "IQ_INDUSTRY_GROUP")</f>
        <v>Financial Services</v>
      </c>
      <c r="D233" s="9" t="str">
        <f>_xll.SNL.Clients.Office.Excel.Functions.SPG(A233, "IQ_INDUSTRY")</f>
        <v>Capital Markets</v>
      </c>
      <c r="E233" s="9" t="str">
        <f>_xll.SNL.Clients.Office.Excel.Functions.SPG(A233, "IQ_PRIMARY_INDUSTRY")</f>
        <v>Financial Exchanges and Data</v>
      </c>
      <c r="F233" s="9" t="str">
        <f>_xll.SNL.Clients.Office.Excel.Functions.SPG(A233, "NAICS_CODE", "Primary")</f>
        <v>561450 - Credit Bureaus</v>
      </c>
      <c r="G233" s="9" t="str">
        <f>_xll.SNL.Clients.Office.Excel.Functions.SPG(A233, "SP_TOPICTAG")</f>
        <v>Online Analysis and Reference; Data Integration; Fintech; Predictive Analytics; Digital Asset Management; Text Analytics</v>
      </c>
      <c r="H233" s="5">
        <f>_xll.SNL.Clients.Office.Excel.Functions.SPG(A233, "SP_PCT_SHARES_OWNED_ALL_INSTITUTIONS")</f>
        <v>63.29</v>
      </c>
      <c r="I233" s="9" t="str">
        <f>_xll.SNL.Clients.Office.Excel.Functions.SPG(A233, "RD_CREDIT_RATING_GLOBAL", "Issuer Credit Rating", "Local Currency LT|0")</f>
        <v/>
      </c>
      <c r="J233" s="9" t="str">
        <f>_xll.SNL.Clients.Office.Excel.Functions.SPG(A233, "RD_CWOL_GLOBAL", "Issuer Credit Rating", "Local Currency LT|0")</f>
        <v/>
      </c>
      <c r="K233" s="9" t="str">
        <f>_xll.SNL.Clients.Office.Excel.Functions.SPG(A233, "RD_RATING_ACTION_GLOBAL", "Issuer Credit Rating", "Local Currency LT|0")</f>
        <v/>
      </c>
      <c r="L233" s="10" t="str">
        <f>_xll.SNL.Clients.Office.Excel.Functions.SPG(A233, "RD_LAST_REVIEW_DATE_GLOBAL", "Issuer Credit Rating", "Local Currency LT")</f>
        <v/>
      </c>
      <c r="M233" s="10" t="str">
        <f>_xll.SNL.Clients.Office.Excel.Functions.SPG(A233, "RD_CREDIT_RATING_DATE_GLOBAL", "Issuer Credit Rating", "Local Currency LT|0")</f>
        <v/>
      </c>
      <c r="N233" s="10" t="str">
        <f>_xll.SNL.Clients.Office.Excel.Functions.SPG(A233, "RD_CREDIT_WATCH_OUTLOOK_DATE_GLOBAL", "Issuer Credit Rating", "Local Currency LT|0")</f>
        <v/>
      </c>
    </row>
    <row r="234" spans="1:14">
      <c r="A234" s="11" t="s">
        <v>1875</v>
      </c>
      <c r="B234" s="9" t="str">
        <f>_xll.SNL.Clients.Office.Excel.Functions.SPG(A234, "IQ_SECTOR")</f>
        <v>Industrials</v>
      </c>
      <c r="C234" s="9" t="str">
        <f>_xll.SNL.Clients.Office.Excel.Functions.SPG(A234, "IQ_INDUSTRY_GROUP")</f>
        <v>Commercial and Professional Services</v>
      </c>
      <c r="D234" s="9" t="str">
        <f>_xll.SNL.Clients.Office.Excel.Functions.SPG(A234, "IQ_INDUSTRY")</f>
        <v>Commercial Services and Supplies</v>
      </c>
      <c r="E234" s="9" t="str">
        <f>_xll.SNL.Clients.Office.Excel.Functions.SPG(A234, "IQ_PRIMARY_INDUSTRY")</f>
        <v>Office Services and Supplies</v>
      </c>
      <c r="F234" s="9" t="str">
        <f>_xll.SNL.Clients.Office.Excel.Functions.SPG(A234, "NAICS_CODE", "Primary")</f>
        <v>334513 - Instruments and Related Products Manufacturing for Measuring, Displaying, and Controlling Industrial Process Variables</v>
      </c>
      <c r="G234" s="9" t="str">
        <f>_xll.SNL.Clients.Office.Excel.Functions.SPG(A234, "SP_TOPICTAG")</f>
        <v>Environmental Engineering; Physical Security; RFID (Radio Frequency Identification); Sensors; Smart Building; Pollution Control</v>
      </c>
      <c r="H234" s="5">
        <f>_xll.SNL.Clients.Office.Excel.Functions.SPG(A234, "SP_PCT_SHARES_OWNED_ALL_INSTITUTIONS")</f>
        <v>80.61</v>
      </c>
      <c r="I234" s="9" t="str">
        <f>_xll.SNL.Clients.Office.Excel.Functions.SPG(A234, "RD_CREDIT_RATING_GLOBAL", "Issuer Credit Rating", "Local Currency LT|0")</f>
        <v/>
      </c>
      <c r="J234" s="9" t="str">
        <f>_xll.SNL.Clients.Office.Excel.Functions.SPG(A234, "RD_CWOL_GLOBAL", "Issuer Credit Rating", "Local Currency LT|0")</f>
        <v/>
      </c>
      <c r="K234" s="9" t="str">
        <f>_xll.SNL.Clients.Office.Excel.Functions.SPG(A234, "RD_RATING_ACTION_GLOBAL", "Issuer Credit Rating", "Local Currency LT|0")</f>
        <v/>
      </c>
      <c r="L234" s="10" t="str">
        <f>_xll.SNL.Clients.Office.Excel.Functions.SPG(A234, "RD_LAST_REVIEW_DATE_GLOBAL", "Issuer Credit Rating", "Local Currency LT")</f>
        <v/>
      </c>
      <c r="M234" s="10" t="str">
        <f>_xll.SNL.Clients.Office.Excel.Functions.SPG(A234, "RD_CREDIT_RATING_DATE_GLOBAL", "Issuer Credit Rating", "Local Currency LT|0")</f>
        <v/>
      </c>
      <c r="N234" s="10" t="str">
        <f>_xll.SNL.Clients.Office.Excel.Functions.SPG(A234, "RD_CREDIT_WATCH_OUTLOOK_DATE_GLOBAL", "Issuer Credit Rating", "Local Currency LT|0")</f>
        <v/>
      </c>
    </row>
    <row r="235" spans="1:14">
      <c r="A235" s="11" t="s">
        <v>1876</v>
      </c>
      <c r="B235" s="9" t="str">
        <f>_xll.SNL.Clients.Office.Excel.Functions.SPG(A235, "IQ_SECTOR")</f>
        <v>Industrials</v>
      </c>
      <c r="C235" s="9" t="str">
        <f>_xll.SNL.Clients.Office.Excel.Functions.SPG(A235, "IQ_INDUSTRY_GROUP")</f>
        <v>Capital Goods</v>
      </c>
      <c r="D235" s="9" t="str">
        <f>_xll.SNL.Clients.Office.Excel.Functions.SPG(A235, "IQ_INDUSTRY")</f>
        <v>Trading Companies and Distributors</v>
      </c>
      <c r="E235" s="9" t="str">
        <f>_xll.SNL.Clients.Office.Excel.Functions.SPG(A235, "IQ_PRIMARY_INDUSTRY")</f>
        <v>Trading Companies and Distributors</v>
      </c>
      <c r="F235" s="9" t="str">
        <f>_xll.SNL.Clients.Office.Excel.Functions.SPG(A235, "NAICS_CODE", "Primary")</f>
        <v>423830 - Industrial Machinery and Equipment Merchant Wholesalers</v>
      </c>
      <c r="G235" s="9" t="str">
        <f>_xll.SNL.Clients.Office.Excel.Functions.SPG(A235, "SP_TOPICTAG")</f>
        <v>Courier Service</v>
      </c>
      <c r="H235" s="5">
        <f>_xll.SNL.Clients.Office.Excel.Functions.SPG(A235, "SP_PCT_SHARES_OWNED_ALL_INSTITUTIONS")</f>
        <v>81.66</v>
      </c>
      <c r="I235" s="9" t="str">
        <f>_xll.SNL.Clients.Office.Excel.Functions.SPG(A235, "RD_CREDIT_RATING_GLOBAL", "Issuer Credit Rating", "Local Currency LT|0")</f>
        <v/>
      </c>
      <c r="J235" s="9" t="str">
        <f>_xll.SNL.Clients.Office.Excel.Functions.SPG(A235, "RD_CWOL_GLOBAL", "Issuer Credit Rating", "Local Currency LT|0")</f>
        <v/>
      </c>
      <c r="K235" s="9" t="str">
        <f>_xll.SNL.Clients.Office.Excel.Functions.SPG(A235, "RD_RATING_ACTION_GLOBAL", "Issuer Credit Rating", "Local Currency LT|0")</f>
        <v/>
      </c>
      <c r="L235" s="10" t="str">
        <f>_xll.SNL.Clients.Office.Excel.Functions.SPG(A235, "RD_LAST_REVIEW_DATE_GLOBAL", "Issuer Credit Rating", "Local Currency LT")</f>
        <v/>
      </c>
      <c r="M235" s="10" t="str">
        <f>_xll.SNL.Clients.Office.Excel.Functions.SPG(A235, "RD_CREDIT_RATING_DATE_GLOBAL", "Issuer Credit Rating", "Local Currency LT|0")</f>
        <v/>
      </c>
      <c r="N235" s="10" t="str">
        <f>_xll.SNL.Clients.Office.Excel.Functions.SPG(A235, "RD_CREDIT_WATCH_OUTLOOK_DATE_GLOBAL", "Issuer Credit Rating", "Local Currency LT|0")</f>
        <v/>
      </c>
    </row>
    <row r="236" spans="1:14">
      <c r="A236" s="11" t="s">
        <v>1877</v>
      </c>
      <c r="B236" s="9" t="str">
        <f>_xll.SNL.Clients.Office.Excel.Functions.SPG(A236, "IQ_SECTOR")</f>
        <v>Industrials</v>
      </c>
      <c r="C236" s="9" t="str">
        <f>_xll.SNL.Clients.Office.Excel.Functions.SPG(A236, "IQ_INDUSTRY_GROUP")</f>
        <v>Capital Goods</v>
      </c>
      <c r="D236" s="9" t="str">
        <f>_xll.SNL.Clients.Office.Excel.Functions.SPG(A236, "IQ_INDUSTRY")</f>
        <v>Machinery</v>
      </c>
      <c r="E236" s="9" t="str">
        <f>_xll.SNL.Clients.Office.Excel.Functions.SPG(A236, "IQ_PRIMARY_INDUSTRY")</f>
        <v>Industrial Machinery and Supplies and Components</v>
      </c>
      <c r="F236" s="9" t="str">
        <f>_xll.SNL.Clients.Office.Excel.Functions.SPG(A236, "NAICS_CODE", "Primary")</f>
        <v>3314 - Nonferrous Metal (except Aluminum) Production and Processing</v>
      </c>
      <c r="G236" s="9" t="str">
        <f>_xll.SNL.Clients.Office.Excel.Functions.SPG(A236, "SP_TOPICTAG")</f>
        <v>Environmental Engineering; Industrial Automation; Water Purification</v>
      </c>
      <c r="H236" s="5">
        <f>_xll.SNL.Clients.Office.Excel.Functions.SPG(A236, "SP_PCT_SHARES_OWNED_ALL_INSTITUTIONS")</f>
        <v>89.35</v>
      </c>
      <c r="I236" s="9" t="str">
        <f>_xll.SNL.Clients.Office.Excel.Functions.SPG(A236, "RD_CREDIT_RATING_GLOBAL", "Issuer Credit Rating", "Local Currency LT|0")</f>
        <v/>
      </c>
      <c r="J236" s="9" t="str">
        <f>_xll.SNL.Clients.Office.Excel.Functions.SPG(A236, "RD_CWOL_GLOBAL", "Issuer Credit Rating", "Local Currency LT|0")</f>
        <v/>
      </c>
      <c r="K236" s="9" t="str">
        <f>_xll.SNL.Clients.Office.Excel.Functions.SPG(A236, "RD_RATING_ACTION_GLOBAL", "Issuer Credit Rating", "Local Currency LT|0")</f>
        <v/>
      </c>
      <c r="L236" s="10" t="str">
        <f>_xll.SNL.Clients.Office.Excel.Functions.SPG(A236, "RD_LAST_REVIEW_DATE_GLOBAL", "Issuer Credit Rating", "Local Currency LT")</f>
        <v/>
      </c>
      <c r="M236" s="10" t="str">
        <f>_xll.SNL.Clients.Office.Excel.Functions.SPG(A236, "RD_CREDIT_RATING_DATE_GLOBAL", "Issuer Credit Rating", "Local Currency LT|0")</f>
        <v/>
      </c>
      <c r="N236" s="10" t="str">
        <f>_xll.SNL.Clients.Office.Excel.Functions.SPG(A236, "RD_CREDIT_WATCH_OUTLOOK_DATE_GLOBAL", "Issuer Credit Rating", "Local Currency LT|0")</f>
        <v/>
      </c>
    </row>
    <row r="237" spans="1:14">
      <c r="A237" s="11" t="s">
        <v>1878</v>
      </c>
      <c r="B237" s="9" t="str">
        <f>_xll.SNL.Clients.Office.Excel.Functions.SPG(A237, "IQ_SECTOR")</f>
        <v>Energy</v>
      </c>
      <c r="C237" s="9" t="str">
        <f>_xll.SNL.Clients.Office.Excel.Functions.SPG(A237, "IQ_INDUSTRY_GROUP")</f>
        <v>Energy</v>
      </c>
      <c r="D237" s="9" t="str">
        <f>_xll.SNL.Clients.Office.Excel.Functions.SPG(A237, "IQ_INDUSTRY")</f>
        <v>Oil, Gas and Consumable Fuels</v>
      </c>
      <c r="E237" s="9" t="str">
        <f>_xll.SNL.Clients.Office.Excel.Functions.SPG(A237, "IQ_PRIMARY_INDUSTRY")</f>
        <v>Oil and Gas Exploration and Production</v>
      </c>
      <c r="F237" s="9" t="str">
        <f>_xll.SNL.Clients.Office.Excel.Functions.SPG(A237, "NAICS_CODE", "Primary")</f>
        <v>2111 - Oil and Gas Extraction</v>
      </c>
      <c r="G237" s="9" t="str">
        <f>_xll.SNL.Clients.Office.Excel.Functions.SPG(A237, "SP_TOPICTAG")</f>
        <v/>
      </c>
      <c r="H237" s="5">
        <f>_xll.SNL.Clients.Office.Excel.Functions.SPG(A237, "SP_PCT_SHARES_OWNED_ALL_INSTITUTIONS")</f>
        <v>84.76</v>
      </c>
      <c r="I237" s="9" t="str">
        <f>_xll.SNL.Clients.Office.Excel.Functions.SPG(A237, "RD_CREDIT_RATING_GLOBAL", "Issuer Credit Rating", "Local Currency LT|0")</f>
        <v>BB+</v>
      </c>
      <c r="J237" s="9" t="str">
        <f>_xll.SNL.Clients.Office.Excel.Functions.SPG(A237, "RD_CWOL_GLOBAL", "Issuer Credit Rating", "Local Currency LT|0")</f>
        <v>Stable</v>
      </c>
      <c r="K237" s="9" t="str">
        <f>_xll.SNL.Clients.Office.Excel.Functions.SPG(A237, "RD_RATING_ACTION_GLOBAL", "Issuer Credit Rating", "Local Currency LT|0")</f>
        <v>Upgrade | CreditWatch/Outlook (04/06/2023)</v>
      </c>
      <c r="L237" s="10">
        <f>_xll.SNL.Clients.Office.Excel.Functions.SPG(A237, "RD_LAST_REVIEW_DATE_GLOBAL", "Issuer Credit Rating", "Local Currency LT")</f>
        <v>45432</v>
      </c>
      <c r="M237" s="10">
        <f>_xll.SNL.Clients.Office.Excel.Functions.SPG(A237, "RD_CREDIT_RATING_DATE_GLOBAL", "Issuer Credit Rating", "Local Currency LT|0")</f>
        <v>45022</v>
      </c>
      <c r="N237" s="10">
        <f>_xll.SNL.Clients.Office.Excel.Functions.SPG(A237, "RD_CREDIT_WATCH_OUTLOOK_DATE_GLOBAL", "Issuer Credit Rating", "Local Currency LT|0")</f>
        <v>45022</v>
      </c>
    </row>
    <row r="238" spans="1:14">
      <c r="A238" s="11" t="s">
        <v>1879</v>
      </c>
      <c r="B238" s="9" t="str">
        <f>_xll.SNL.Clients.Office.Excel.Functions.SPG(A238, "IQ_SECTOR")</f>
        <v>Consumer Discretionary</v>
      </c>
      <c r="C238" s="9" t="str">
        <f>_xll.SNL.Clients.Office.Excel.Functions.SPG(A238, "IQ_INDUSTRY_GROUP")</f>
        <v>Consumer Discretionary Distribution and Retail</v>
      </c>
      <c r="D238" s="9" t="str">
        <f>_xll.SNL.Clients.Office.Excel.Functions.SPG(A238, "IQ_INDUSTRY")</f>
        <v>Specialty Retail</v>
      </c>
      <c r="E238" s="9" t="str">
        <f>_xll.SNL.Clients.Office.Excel.Functions.SPG(A238, "IQ_PRIMARY_INDUSTRY")</f>
        <v>Automotive Retail</v>
      </c>
      <c r="F238" s="9" t="str">
        <f>_xll.SNL.Clients.Office.Excel.Functions.SPG(A238, "NAICS_CODE", "Primary")</f>
        <v>457110 - Gasoline Stations with Convenience Stores</v>
      </c>
      <c r="G238" s="9" t="str">
        <f>_xll.SNL.Clients.Office.Excel.Functions.SPG(A238, "SP_TOPICTAG")</f>
        <v>Fast-Moving Consumer Goods; Freight Service; Marine Transportation</v>
      </c>
      <c r="H238" s="5">
        <f>_xll.SNL.Clients.Office.Excel.Functions.SPG(A238, "SP_PCT_SHARES_OWNED_ALL_INSTITUTIONS")</f>
        <v>84.09</v>
      </c>
      <c r="I238" s="9" t="str">
        <f>_xll.SNL.Clients.Office.Excel.Functions.SPG(A238, "RD_CREDIT_RATING_GLOBAL", "Issuer Credit Rating", "Local Currency LT|0")</f>
        <v>BB+</v>
      </c>
      <c r="J238" s="9" t="str">
        <f>_xll.SNL.Clients.Office.Excel.Functions.SPG(A238, "RD_CWOL_GLOBAL", "Issuer Credit Rating", "Local Currency LT|0")</f>
        <v>Stable</v>
      </c>
      <c r="K238" s="9" t="str">
        <f>_xll.SNL.Clients.Office.Excel.Functions.SPG(A238, "RD_RATING_ACTION_GLOBAL", "Issuer Credit Rating", "Local Currency LT|0")</f>
        <v>Upgrade | CreditWatch/Outlook (07/01/2015)</v>
      </c>
      <c r="L238" s="10">
        <f>_xll.SNL.Clients.Office.Excel.Functions.SPG(A238, "RD_LAST_REVIEW_DATE_GLOBAL", "Issuer Credit Rating", "Local Currency LT")</f>
        <v>45435</v>
      </c>
      <c r="M238" s="10">
        <f>_xll.SNL.Clients.Office.Excel.Functions.SPG(A238, "RD_CREDIT_RATING_DATE_GLOBAL", "Issuer Credit Rating", "Local Currency LT|0")</f>
        <v>42186</v>
      </c>
      <c r="N238" s="10">
        <f>_xll.SNL.Clients.Office.Excel.Functions.SPG(A238, "RD_CREDIT_WATCH_OUTLOOK_DATE_GLOBAL", "Issuer Credit Rating", "Local Currency LT|0")</f>
        <v>42186</v>
      </c>
    </row>
    <row r="239" spans="1:14">
      <c r="A239" s="11" t="s">
        <v>1880</v>
      </c>
      <c r="B239" s="9" t="str">
        <f>_xll.SNL.Clients.Office.Excel.Functions.SPG(A239, "IQ_SECTOR")</f>
        <v>Utilities</v>
      </c>
      <c r="C239" s="9" t="str">
        <f>_xll.SNL.Clients.Office.Excel.Functions.SPG(A239, "IQ_INDUSTRY_GROUP")</f>
        <v>Utilities</v>
      </c>
      <c r="D239" s="9" t="str">
        <f>_xll.SNL.Clients.Office.Excel.Functions.SPG(A239, "IQ_INDUSTRY")</f>
        <v>Gas Utilities</v>
      </c>
      <c r="E239" s="9" t="str">
        <f>_xll.SNL.Clients.Office.Excel.Functions.SPG(A239, "IQ_PRIMARY_INDUSTRY")</f>
        <v>Gas Utilities</v>
      </c>
      <c r="F239" s="9" t="str">
        <f>_xll.SNL.Clients.Office.Excel.Functions.SPG(A239, "NAICS_CODE", "Primary")</f>
        <v>2212 - Natural Gas Distribution</v>
      </c>
      <c r="G239" s="9" t="str">
        <f>_xll.SNL.Clients.Office.Excel.Functions.SPG(A239, "SP_TOPICTAG")</f>
        <v>Environmental Engineering; Biomass Energy</v>
      </c>
      <c r="H239" s="5">
        <f>_xll.SNL.Clients.Office.Excel.Functions.SPG(A239, "SP_PCT_SHARES_OWNED_ALL_INSTITUTIONS")</f>
        <v>77.17</v>
      </c>
      <c r="I239" s="9" t="str">
        <f>_xll.SNL.Clients.Office.Excel.Functions.SPG(A239, "RD_CREDIT_RATING_GLOBAL", "Issuer Credit Rating", "Local Currency LT|0")</f>
        <v>BBB-</v>
      </c>
      <c r="J239" s="9" t="str">
        <f>_xll.SNL.Clients.Office.Excel.Functions.SPG(A239, "RD_CWOL_GLOBAL", "Issuer Credit Rating", "Local Currency LT|0")</f>
        <v>Stable</v>
      </c>
      <c r="K239" s="9" t="str">
        <f>_xll.SNL.Clients.Office.Excel.Functions.SPG(A239, "RD_RATING_ACTION_GLOBAL", "Issuer Credit Rating", "Local Currency LT|0")</f>
        <v>CreditWatch/Outlook (06/03/2020)</v>
      </c>
      <c r="L239" s="10">
        <f>_xll.SNL.Clients.Office.Excel.Functions.SPG(A239, "RD_LAST_REVIEW_DATE_GLOBAL", "Issuer Credit Rating", "Local Currency LT")</f>
        <v>45541</v>
      </c>
      <c r="M239" s="10">
        <f>_xll.SNL.Clients.Office.Excel.Functions.SPG(A239, "RD_CREDIT_RATING_DATE_GLOBAL", "Issuer Credit Rating", "Local Currency LT|0")</f>
        <v>43917</v>
      </c>
      <c r="N239" s="10">
        <f>_xll.SNL.Clients.Office.Excel.Functions.SPG(A239, "RD_CREDIT_WATCH_OUTLOOK_DATE_GLOBAL", "Issuer Credit Rating", "Local Currency LT|0")</f>
        <v>43985</v>
      </c>
    </row>
    <row r="240" spans="1:14">
      <c r="A240" s="11" t="s">
        <v>1881</v>
      </c>
      <c r="B240" s="9" t="str">
        <f>_xll.SNL.Clients.Office.Excel.Functions.SPG(A240, "IQ_SECTOR")</f>
        <v>Real Estate</v>
      </c>
      <c r="C240" s="9" t="str">
        <f>_xll.SNL.Clients.Office.Excel.Functions.SPG(A240, "IQ_INDUSTRY_GROUP")</f>
        <v>Equity Real Estate Investment Trusts (REITs)</v>
      </c>
      <c r="D240" s="9" t="str">
        <f>_xll.SNL.Clients.Office.Excel.Functions.SPG(A240, "IQ_INDUSTRY")</f>
        <v>Specialized REITs</v>
      </c>
      <c r="E240" s="9" t="str">
        <f>_xll.SNL.Clients.Office.Excel.Functions.SPG(A240, "IQ_PRIMARY_INDUSTRY")</f>
        <v>Self-Storage REITs</v>
      </c>
      <c r="F240" s="9" t="str">
        <f>_xll.SNL.Clients.Office.Excel.Functions.SPG(A240, "NAICS_CODE", "Primary")</f>
        <v>531110 - Lessors of Residential Buildings and Dwellings</v>
      </c>
      <c r="G240" s="9" t="str">
        <f>_xll.SNL.Clients.Office.Excel.Functions.SPG(A240, "SP_TOPICTAG")</f>
        <v/>
      </c>
      <c r="H240" s="5">
        <f>_xll.SNL.Clients.Office.Excel.Functions.SPG(A240, "SP_PCT_SHARES_OWNED_ALL_INSTITUTIONS")</f>
        <v>89.72</v>
      </c>
      <c r="I240" s="9" t="str">
        <f>_xll.SNL.Clients.Office.Excel.Functions.SPG(A240, "RD_CREDIT_RATING_GLOBAL", "Issuer Credit Rating", "Local Currency LT|0")</f>
        <v/>
      </c>
      <c r="J240" s="9" t="str">
        <f>_xll.SNL.Clients.Office.Excel.Functions.SPG(A240, "RD_CWOL_GLOBAL", "Issuer Credit Rating", "Local Currency LT|0")</f>
        <v/>
      </c>
      <c r="K240" s="9" t="str">
        <f>_xll.SNL.Clients.Office.Excel.Functions.SPG(A240, "RD_RATING_ACTION_GLOBAL", "Issuer Credit Rating", "Local Currency LT|0")</f>
        <v/>
      </c>
      <c r="L240" s="10" t="str">
        <f>_xll.SNL.Clients.Office.Excel.Functions.SPG(A240, "RD_LAST_REVIEW_DATE_GLOBAL", "Issuer Credit Rating", "Local Currency LT")</f>
        <v/>
      </c>
      <c r="M240" s="10" t="str">
        <f>_xll.SNL.Clients.Office.Excel.Functions.SPG(A240, "RD_CREDIT_RATING_DATE_GLOBAL", "Issuer Credit Rating", "Local Currency LT|0")</f>
        <v/>
      </c>
      <c r="N240" s="10" t="str">
        <f>_xll.SNL.Clients.Office.Excel.Functions.SPG(A240, "RD_CREDIT_WATCH_OUTLOOK_DATE_GLOBAL", "Issuer Credit Rating", "Local Currency LT|0")</f>
        <v/>
      </c>
    </row>
    <row r="241" spans="1:14">
      <c r="A241" s="11" t="s">
        <v>1882</v>
      </c>
      <c r="B241" s="9" t="str">
        <f>_xll.SNL.Clients.Office.Excel.Functions.SPG(A241, "IQ_SECTOR")</f>
        <v>Health Care</v>
      </c>
      <c r="C241" s="9" t="str">
        <f>_xll.SNL.Clients.Office.Excel.Functions.SPG(A241, "IQ_INDUSTRY_GROUP")</f>
        <v>Health Care Equipment and Services</v>
      </c>
      <c r="D241" s="9" t="str">
        <f>_xll.SNL.Clients.Office.Excel.Functions.SPG(A241, "IQ_INDUSTRY")</f>
        <v>Health Care Equipment and Supplies</v>
      </c>
      <c r="E241" s="9" t="str">
        <f>_xll.SNL.Clients.Office.Excel.Functions.SPG(A241, "IQ_PRIMARY_INDUSTRY")</f>
        <v>Health Care Supplies</v>
      </c>
      <c r="F241" s="9" t="str">
        <f>_xll.SNL.Clients.Office.Excel.Functions.SPG(A241, "NAICS_CODE", "Primary")</f>
        <v>339113 - Surgical Appliance and Supplies Manufacturing</v>
      </c>
      <c r="G241" s="9" t="str">
        <f>_xll.SNL.Clients.Office.Excel.Functions.SPG(A241, "SP_TOPICTAG")</f>
        <v>Animal Feed; Livestock; Genetics; Nutraceutical; Vaccines; Pet Care</v>
      </c>
      <c r="H241" s="5">
        <f>_xll.SNL.Clients.Office.Excel.Functions.SPG(A241, "SP_PCT_SHARES_OWNED_ALL_INSTITUTIONS")</f>
        <v>101.17</v>
      </c>
      <c r="I241" s="9" t="str">
        <f>_xll.SNL.Clients.Office.Excel.Functions.SPG(A241, "RD_CREDIT_RATING_GLOBAL", "Issuer Credit Rating", "Local Currency LT|0")</f>
        <v>BB+</v>
      </c>
      <c r="J241" s="9" t="str">
        <f>_xll.SNL.Clients.Office.Excel.Functions.SPG(A241, "RD_CWOL_GLOBAL", "Issuer Credit Rating", "Local Currency LT|0")</f>
        <v>Stable</v>
      </c>
      <c r="K241" s="9" t="str">
        <f>_xll.SNL.Clients.Office.Excel.Functions.SPG(A241, "RD_RATING_ACTION_GLOBAL", "Issuer Credit Rating", "Local Currency LT|0")</f>
        <v>New Rating | CreditWatch/Outlook (05/27/2022)</v>
      </c>
      <c r="L241" s="10">
        <f>_xll.SNL.Clients.Office.Excel.Functions.SPG(A241, "RD_LAST_REVIEW_DATE_GLOBAL", "Issuer Credit Rating", "Local Currency LT")</f>
        <v>45432</v>
      </c>
      <c r="M241" s="10">
        <f>_xll.SNL.Clients.Office.Excel.Functions.SPG(A241, "RD_CREDIT_RATING_DATE_GLOBAL", "Issuer Credit Rating", "Local Currency LT|0")</f>
        <v>44708</v>
      </c>
      <c r="N241" s="10">
        <f>_xll.SNL.Clients.Office.Excel.Functions.SPG(A241, "RD_CREDIT_WATCH_OUTLOOK_DATE_GLOBAL", "Issuer Credit Rating", "Local Currency LT|0")</f>
        <v>44708</v>
      </c>
    </row>
    <row r="242" spans="1:14">
      <c r="A242" s="11" t="s">
        <v>1883</v>
      </c>
      <c r="B242" s="9" t="str">
        <f>_xll.SNL.Clients.Office.Excel.Functions.SPG(A242, "IQ_SECTOR")</f>
        <v>Health Care</v>
      </c>
      <c r="C242" s="9" t="str">
        <f>_xll.SNL.Clients.Office.Excel.Functions.SPG(A242, "IQ_INDUSTRY_GROUP")</f>
        <v>Pharmaceuticals, Biotechnology and Life Sciences</v>
      </c>
      <c r="D242" s="9" t="str">
        <f>_xll.SNL.Clients.Office.Excel.Functions.SPG(A242, "IQ_INDUSTRY")</f>
        <v>Biotechnology</v>
      </c>
      <c r="E242" s="9" t="str">
        <f>_xll.SNL.Clients.Office.Excel.Functions.SPG(A242, "IQ_PRIMARY_INDUSTRY")</f>
        <v>Biotechnology</v>
      </c>
      <c r="F242" s="9" t="str">
        <f>_xll.SNL.Clients.Office.Excel.Functions.SPG(A242, "NAICS_CODE", "Primary")</f>
        <v>325414 - Biological Product (except Diagnostic) Manufacturing</v>
      </c>
      <c r="G242" s="9" t="str">
        <f>_xll.SNL.Clients.Office.Excel.Functions.SPG(A242, "SP_TOPICTAG")</f>
        <v>Neuroscience; Central Nervous System; Endocrinology; Genetic Disorder; Neurology; Psychiatry</v>
      </c>
      <c r="H242" s="5">
        <f>_xll.SNL.Clients.Office.Excel.Functions.SPG(A242, "SP_PCT_SHARES_OWNED_ALL_INSTITUTIONS")</f>
        <v>93.49</v>
      </c>
      <c r="I242" s="9" t="str">
        <f>_xll.SNL.Clients.Office.Excel.Functions.SPG(A242, "RD_CREDIT_RATING_GLOBAL", "Issuer Credit Rating", "Local Currency LT|0")</f>
        <v/>
      </c>
      <c r="J242" s="9" t="str">
        <f>_xll.SNL.Clients.Office.Excel.Functions.SPG(A242, "RD_CWOL_GLOBAL", "Issuer Credit Rating", "Local Currency LT|0")</f>
        <v/>
      </c>
      <c r="K242" s="9" t="str">
        <f>_xll.SNL.Clients.Office.Excel.Functions.SPG(A242, "RD_RATING_ACTION_GLOBAL", "Issuer Credit Rating", "Local Currency LT|0")</f>
        <v/>
      </c>
      <c r="L242" s="10" t="str">
        <f>_xll.SNL.Clients.Office.Excel.Functions.SPG(A242, "RD_LAST_REVIEW_DATE_GLOBAL", "Issuer Credit Rating", "Local Currency LT")</f>
        <v/>
      </c>
      <c r="M242" s="10" t="str">
        <f>_xll.SNL.Clients.Office.Excel.Functions.SPG(A242, "RD_CREDIT_RATING_DATE_GLOBAL", "Issuer Credit Rating", "Local Currency LT|0")</f>
        <v/>
      </c>
      <c r="N242" s="10" t="str">
        <f>_xll.SNL.Clients.Office.Excel.Functions.SPG(A242, "RD_CREDIT_WATCH_OUTLOOK_DATE_GLOBAL", "Issuer Credit Rating", "Local Currency LT|0")</f>
        <v/>
      </c>
    </row>
    <row r="243" spans="1:14">
      <c r="A243" s="11" t="s">
        <v>1884</v>
      </c>
      <c r="B243" s="9" t="str">
        <f>_xll.SNL.Clients.Office.Excel.Functions.SPG(A243, "IQ_SECTOR")</f>
        <v>Utilities</v>
      </c>
      <c r="C243" s="9" t="str">
        <f>_xll.SNL.Clients.Office.Excel.Functions.SPG(A243, "IQ_INDUSTRY_GROUP")</f>
        <v>Utilities</v>
      </c>
      <c r="D243" s="9" t="str">
        <f>_xll.SNL.Clients.Office.Excel.Functions.SPG(A243, "IQ_INDUSTRY")</f>
        <v>Gas Utilities</v>
      </c>
      <c r="E243" s="9" t="str">
        <f>_xll.SNL.Clients.Office.Excel.Functions.SPG(A243, "IQ_PRIMARY_INDUSTRY")</f>
        <v>Gas Utilities</v>
      </c>
      <c r="F243" s="9" t="str">
        <f>_xll.SNL.Clients.Office.Excel.Functions.SPG(A243, "NAICS_CODE", "Primary")</f>
        <v>221210 - Natural Gas Distribution</v>
      </c>
      <c r="G243" s="9" t="str">
        <f>_xll.SNL.Clients.Office.Excel.Functions.SPG(A243, "SP_TOPICTAG")</f>
        <v>Clean Energy; Energy Management; CleanTech; Storage Management; ClimateTech; Utility Scale Solar</v>
      </c>
      <c r="H243" s="5">
        <f>_xll.SNL.Clients.Office.Excel.Functions.SPG(A243, "SP_PCT_SHARES_OWNED_ALL_INSTITUTIONS")</f>
        <v>73.62</v>
      </c>
      <c r="I243" s="9" t="str">
        <f>_xll.SNL.Clients.Office.Excel.Functions.SPG(A243, "RD_CREDIT_RATING_GLOBAL", "Issuer Credit Rating", "Local Currency LT|0")</f>
        <v/>
      </c>
      <c r="J243" s="9" t="str">
        <f>_xll.SNL.Clients.Office.Excel.Functions.SPG(A243, "RD_CWOL_GLOBAL", "Issuer Credit Rating", "Local Currency LT|0")</f>
        <v/>
      </c>
      <c r="K243" s="9" t="str">
        <f>_xll.SNL.Clients.Office.Excel.Functions.SPG(A243, "RD_RATING_ACTION_GLOBAL", "Issuer Credit Rating", "Local Currency LT|0")</f>
        <v/>
      </c>
      <c r="L243" s="10" t="str">
        <f>_xll.SNL.Clients.Office.Excel.Functions.SPG(A243, "RD_LAST_REVIEW_DATE_GLOBAL", "Issuer Credit Rating", "Local Currency LT")</f>
        <v/>
      </c>
      <c r="M243" s="10" t="str">
        <f>_xll.SNL.Clients.Office.Excel.Functions.SPG(A243, "RD_CREDIT_RATING_DATE_GLOBAL", "Issuer Credit Rating", "Local Currency LT|0")</f>
        <v/>
      </c>
      <c r="N243" s="10" t="str">
        <f>_xll.SNL.Clients.Office.Excel.Functions.SPG(A243, "RD_CREDIT_WATCH_OUTLOOK_DATE_GLOBAL", "Issuer Credit Rating", "Local Currency LT|0")</f>
        <v/>
      </c>
    </row>
    <row r="244" spans="1:14">
      <c r="A244" s="11" t="s">
        <v>1885</v>
      </c>
      <c r="B244" s="9" t="str">
        <f>_xll.SNL.Clients.Office.Excel.Functions.SPG(A244, "IQ_SECTOR")</f>
        <v>Materials</v>
      </c>
      <c r="C244" s="9" t="str">
        <f>_xll.SNL.Clients.Office.Excel.Functions.SPG(A244, "IQ_INDUSTRY_GROUP")</f>
        <v>Materials</v>
      </c>
      <c r="D244" s="9" t="str">
        <f>_xll.SNL.Clients.Office.Excel.Functions.SPG(A244, "IQ_INDUSTRY")</f>
        <v>Chemicals</v>
      </c>
      <c r="E244" s="9" t="str">
        <f>_xll.SNL.Clients.Office.Excel.Functions.SPG(A244, "IQ_PRIMARY_INDUSTRY")</f>
        <v>Specialty Chemicals</v>
      </c>
      <c r="F244" s="9" t="str">
        <f>_xll.SNL.Clients.Office.Excel.Functions.SPG(A244, "NAICS_CODE", "Primary")</f>
        <v>3251 - Basic Chemical Manufacturing</v>
      </c>
      <c r="G244" s="9" t="str">
        <f>_xll.SNL.Clients.Office.Excel.Functions.SPG(A244, "SP_TOPICTAG")</f>
        <v>Biofuel</v>
      </c>
      <c r="H244" s="5">
        <f>_xll.SNL.Clients.Office.Excel.Functions.SPG(A244, "SP_PCT_SHARES_OWNED_ALL_INSTITUTIONS")</f>
        <v>64.37</v>
      </c>
      <c r="I244" s="9" t="str">
        <f>_xll.SNL.Clients.Office.Excel.Functions.SPG(A244, "RD_CREDIT_RATING_GLOBAL", "Issuer Credit Rating", "Local Currency LT|0")</f>
        <v>BBB+</v>
      </c>
      <c r="J244" s="9" t="str">
        <f>_xll.SNL.Clients.Office.Excel.Functions.SPG(A244, "RD_CWOL_GLOBAL", "Issuer Credit Rating", "Local Currency LT|0")</f>
        <v>Negative</v>
      </c>
      <c r="K244" s="9" t="str">
        <f>_xll.SNL.Clients.Office.Excel.Functions.SPG(A244, "RD_RATING_ACTION_GLOBAL", "Issuer Credit Rating", "Local Currency LT|0")</f>
        <v>CreditWatch/Outlook (01/24/2024)</v>
      </c>
      <c r="L244" s="10">
        <f>_xll.SNL.Clients.Office.Excel.Functions.SPG(A244, "RD_LAST_REVIEW_DATE_GLOBAL", "Issuer Credit Rating", "Local Currency LT")</f>
        <v>45436</v>
      </c>
      <c r="M244" s="10">
        <f>_xll.SNL.Clients.Office.Excel.Functions.SPG(A244, "RD_CREDIT_RATING_DATE_GLOBAL", "Issuer Credit Rating", "Local Currency LT|0")</f>
        <v>42012</v>
      </c>
      <c r="N244" s="10">
        <f>_xll.SNL.Clients.Office.Excel.Functions.SPG(A244, "RD_CREDIT_WATCH_OUTLOOK_DATE_GLOBAL", "Issuer Credit Rating", "Local Currency LT|0")</f>
        <v>45315</v>
      </c>
    </row>
    <row r="245" spans="1:14">
      <c r="A245" s="11" t="s">
        <v>1886</v>
      </c>
      <c r="B245" s="9" t="str">
        <f>_xll.SNL.Clients.Office.Excel.Functions.SPG(A245, "IQ_SECTOR")</f>
        <v>Communication Services</v>
      </c>
      <c r="C245" s="9" t="str">
        <f>_xll.SNL.Clients.Office.Excel.Functions.SPG(A245, "IQ_INDUSTRY_GROUP")</f>
        <v>Media and Entertainment</v>
      </c>
      <c r="D245" s="9" t="str">
        <f>_xll.SNL.Clients.Office.Excel.Functions.SPG(A245, "IQ_INDUSTRY")</f>
        <v>Media</v>
      </c>
      <c r="E245" s="9" t="str">
        <f>_xll.SNL.Clients.Office.Excel.Functions.SPG(A245, "IQ_PRIMARY_INDUSTRY")</f>
        <v>Broadcasting</v>
      </c>
      <c r="F245" s="9" t="str">
        <f>_xll.SNL.Clients.Office.Excel.Functions.SPG(A245, "NAICS_CODE", "Primary")</f>
        <v>516120 - Television Broadcasting Stations</v>
      </c>
      <c r="G245" s="9" t="str">
        <f>_xll.SNL.Clients.Office.Excel.Functions.SPG(A245, "SP_TOPICTAG")</f>
        <v>Entertainment Systems; Ad Network; Digital Media; Video Streaming; Video Advertising; Streaming Media</v>
      </c>
      <c r="H245" s="5">
        <f>_xll.SNL.Clients.Office.Excel.Functions.SPG(A245, "SP_PCT_SHARES_OWNED_ALL_INSTITUTIONS")</f>
        <v>98.63</v>
      </c>
      <c r="I245" s="9" t="str">
        <f>_xll.SNL.Clients.Office.Excel.Functions.SPG(A245, "RD_CREDIT_RATING_GLOBAL", "Issuer Credit Rating", "Local Currency LT|0")</f>
        <v>BB+</v>
      </c>
      <c r="J245" s="9" t="str">
        <f>_xll.SNL.Clients.Office.Excel.Functions.SPG(A245, "RD_CWOL_GLOBAL", "Issuer Credit Rating", "Local Currency LT|0")</f>
        <v>Stable</v>
      </c>
      <c r="K245" s="9" t="str">
        <f>_xll.SNL.Clients.Office.Excel.Functions.SPG(A245, "RD_RATING_ACTION_GLOBAL", "Issuer Credit Rating", "Local Currency LT|0")</f>
        <v>Upgrade | CreditWatch/Outlook (04/05/2023)</v>
      </c>
      <c r="L245" s="10">
        <f>_xll.SNL.Clients.Office.Excel.Functions.SPG(A245, "RD_LAST_REVIEW_DATE_GLOBAL", "Issuer Credit Rating", "Local Currency LT")</f>
        <v>45567</v>
      </c>
      <c r="M245" s="10">
        <f>_xll.SNL.Clients.Office.Excel.Functions.SPG(A245, "RD_CREDIT_RATING_DATE_GLOBAL", "Issuer Credit Rating", "Local Currency LT|0")</f>
        <v>45021</v>
      </c>
      <c r="N245" s="10">
        <f>_xll.SNL.Clients.Office.Excel.Functions.SPG(A245, "RD_CREDIT_WATCH_OUTLOOK_DATE_GLOBAL", "Issuer Credit Rating", "Local Currency LT|0")</f>
        <v>45021</v>
      </c>
    </row>
    <row r="246" spans="1:14">
      <c r="A246" s="11" t="s">
        <v>1887</v>
      </c>
      <c r="B246" s="9" t="str">
        <f>_xll.SNL.Clients.Office.Excel.Functions.SPG(A246, "IQ_SECTOR")</f>
        <v>Industrials</v>
      </c>
      <c r="C246" s="9" t="str">
        <f>_xll.SNL.Clients.Office.Excel.Functions.SPG(A246, "IQ_INDUSTRY_GROUP")</f>
        <v>Capital Goods</v>
      </c>
      <c r="D246" s="9" t="str">
        <f>_xll.SNL.Clients.Office.Excel.Functions.SPG(A246, "IQ_INDUSTRY")</f>
        <v>Electrical Equipment</v>
      </c>
      <c r="E246" s="9" t="str">
        <f>_xll.SNL.Clients.Office.Excel.Functions.SPG(A246, "IQ_PRIMARY_INDUSTRY")</f>
        <v>Electrical Components and Equipment</v>
      </c>
      <c r="F246" s="9" t="str">
        <f>_xll.SNL.Clients.Office.Excel.Functions.SPG(A246, "NAICS_CODE", "Primary")</f>
        <v>33451 - Navigational, Measuring, Electromedical, and Control Instruments Manufacturing</v>
      </c>
      <c r="G246" s="9" t="str">
        <f>_xll.SNL.Clients.Office.Excel.Functions.SPG(A246, "SP_TOPICTAG")</f>
        <v>Industrial Automation; Sensors; Simulation; Smart Energy; Process Automation</v>
      </c>
      <c r="H246" s="5">
        <f>_xll.SNL.Clients.Office.Excel.Functions.SPG(A246, "SP_PCT_SHARES_OWNED_ALL_INSTITUTIONS")</f>
        <v>105.23</v>
      </c>
      <c r="I246" s="9" t="str">
        <f>_xll.SNL.Clients.Office.Excel.Functions.SPG(A246, "RD_CREDIT_RATING_GLOBAL", "Issuer Credit Rating", "Local Currency LT|0")</f>
        <v/>
      </c>
      <c r="J246" s="9" t="str">
        <f>_xll.SNL.Clients.Office.Excel.Functions.SPG(A246, "RD_CWOL_GLOBAL", "Issuer Credit Rating", "Local Currency LT|0")</f>
        <v/>
      </c>
      <c r="K246" s="9" t="str">
        <f>_xll.SNL.Clients.Office.Excel.Functions.SPG(A246, "RD_RATING_ACTION_GLOBAL", "Issuer Credit Rating", "Local Currency LT|0")</f>
        <v/>
      </c>
      <c r="L246" s="10" t="str">
        <f>_xll.SNL.Clients.Office.Excel.Functions.SPG(A246, "RD_LAST_REVIEW_DATE_GLOBAL", "Issuer Credit Rating", "Local Currency LT")</f>
        <v/>
      </c>
      <c r="M246" s="10" t="str">
        <f>_xll.SNL.Clients.Office.Excel.Functions.SPG(A246, "RD_CREDIT_RATING_DATE_GLOBAL", "Issuer Credit Rating", "Local Currency LT|0")</f>
        <v/>
      </c>
      <c r="N246" s="10" t="str">
        <f>_xll.SNL.Clients.Office.Excel.Functions.SPG(A246, "RD_CREDIT_WATCH_OUTLOOK_DATE_GLOBAL", "Issuer Credit Rating", "Local Currency LT|0")</f>
        <v/>
      </c>
    </row>
    <row r="247" spans="1:14">
      <c r="A247" s="11" t="s">
        <v>1888</v>
      </c>
      <c r="B247" s="9" t="str">
        <f>_xll.SNL.Clients.Office.Excel.Functions.SPG(A247, "IQ_SECTOR")</f>
        <v>Real Estate</v>
      </c>
      <c r="C247" s="9" t="str">
        <f>_xll.SNL.Clients.Office.Excel.Functions.SPG(A247, "IQ_INDUSTRY_GROUP")</f>
        <v>Equity Real Estate Investment Trusts (REITs)</v>
      </c>
      <c r="D247" s="9" t="str">
        <f>_xll.SNL.Clients.Office.Excel.Functions.SPG(A247, "IQ_INDUSTRY")</f>
        <v>Retail REITs</v>
      </c>
      <c r="E247" s="9" t="str">
        <f>_xll.SNL.Clients.Office.Excel.Functions.SPG(A247, "IQ_PRIMARY_INDUSTRY")</f>
        <v>Retail REITs</v>
      </c>
      <c r="F247" s="9" t="str">
        <f>_xll.SNL.Clients.Office.Excel.Functions.SPG(A247, "NAICS_CODE", "Primary")</f>
        <v>531110 - Lessors of Residential Buildings and Dwellings</v>
      </c>
      <c r="G247" s="9" t="str">
        <f>_xll.SNL.Clients.Office.Excel.Functions.SPG(A247, "SP_TOPICTAG")</f>
        <v/>
      </c>
      <c r="H247" s="5">
        <f>_xll.SNL.Clients.Office.Excel.Functions.SPG(A247, "SP_PCT_SHARES_OWNED_ALL_INSTITUTIONS")</f>
        <v>90.12</v>
      </c>
      <c r="I247" s="9" t="str">
        <f>_xll.SNL.Clients.Office.Excel.Functions.SPG(A247, "RD_CREDIT_RATING_GLOBAL", "Issuer Credit Rating", "Local Currency LT|0")</f>
        <v>BBB+</v>
      </c>
      <c r="J247" s="9" t="str">
        <f>_xll.SNL.Clients.Office.Excel.Functions.SPG(A247, "RD_CWOL_GLOBAL", "Issuer Credit Rating", "Local Currency LT|0")</f>
        <v>Stable</v>
      </c>
      <c r="K247" s="9" t="str">
        <f>_xll.SNL.Clients.Office.Excel.Functions.SPG(A247, "RD_RATING_ACTION_GLOBAL", "Issuer Credit Rating", "Local Currency LT|0")</f>
        <v>Upgrade | CreditWatch/Outlook (07/17/2014)</v>
      </c>
      <c r="L247" s="10">
        <f>_xll.SNL.Clients.Office.Excel.Functions.SPG(A247, "RD_LAST_REVIEW_DATE_GLOBAL", "Issuer Credit Rating", "Local Currency LT")</f>
        <v>45520</v>
      </c>
      <c r="M247" s="10">
        <f>_xll.SNL.Clients.Office.Excel.Functions.SPG(A247, "RD_CREDIT_RATING_DATE_GLOBAL", "Issuer Credit Rating", "Local Currency LT|0")</f>
        <v>41837</v>
      </c>
      <c r="N247" s="10">
        <f>_xll.SNL.Clients.Office.Excel.Functions.SPG(A247, "RD_CREDIT_WATCH_OUTLOOK_DATE_GLOBAL", "Issuer Credit Rating", "Local Currency LT|0")</f>
        <v>41837</v>
      </c>
    </row>
    <row r="248" spans="1:14">
      <c r="A248" s="11" t="s">
        <v>1889</v>
      </c>
      <c r="B248" s="9" t="str">
        <f>_xll.SNL.Clients.Office.Excel.Functions.SPG(A248, "IQ_SECTOR")</f>
        <v>Consumer Discretionary</v>
      </c>
      <c r="C248" s="9" t="str">
        <f>_xll.SNL.Clients.Office.Excel.Functions.SPG(A248, "IQ_INDUSTRY_GROUP")</f>
        <v>Consumer Discretionary Distribution and Retail</v>
      </c>
      <c r="D248" s="9" t="str">
        <f>_xll.SNL.Clients.Office.Excel.Functions.SPG(A248, "IQ_INDUSTRY")</f>
        <v>Broadline Retail</v>
      </c>
      <c r="E248" s="9" t="str">
        <f>_xll.SNL.Clients.Office.Excel.Functions.SPG(A248, "IQ_PRIMARY_INDUSTRY")</f>
        <v>Broadline Retail</v>
      </c>
      <c r="F248" s="9" t="str">
        <f>_xll.SNL.Clients.Office.Excel.Functions.SPG(A248, "NAICS_CODE", "Primary")</f>
        <v>455110 - Department Stores</v>
      </c>
      <c r="G248" s="9" t="str">
        <f>_xll.SNL.Clients.Office.Excel.Functions.SPG(A248, "SP_TOPICTAG")</f>
        <v>Lifestyle; Brand Marketing</v>
      </c>
      <c r="H248" s="5">
        <f>_xll.SNL.Clients.Office.Excel.Functions.SPG(A248, "SP_PCT_SHARES_OWNED_ALL_INSTITUTIONS")</f>
        <v>50.53</v>
      </c>
      <c r="I248" s="9" t="str">
        <f>_xll.SNL.Clients.Office.Excel.Functions.SPG(A248, "RD_CREDIT_RATING_GLOBAL", "Issuer Credit Rating", "Local Currency LT|0")</f>
        <v>BB</v>
      </c>
      <c r="J248" s="9" t="str">
        <f>_xll.SNL.Clients.Office.Excel.Functions.SPG(A248, "RD_CWOL_GLOBAL", "Issuer Credit Rating", "Local Currency LT|0")</f>
        <v>Stable</v>
      </c>
      <c r="K248" s="9" t="str">
        <f>_xll.SNL.Clients.Office.Excel.Functions.SPG(A248, "RD_RATING_ACTION_GLOBAL", "Issuer Credit Rating", "Local Currency LT|0")</f>
        <v>Downgrade | CreditWatch/Outlook (12/26/2024)</v>
      </c>
      <c r="L248" s="10">
        <f>_xll.SNL.Clients.Office.Excel.Functions.SPG(A248, "RD_LAST_REVIEW_DATE_GLOBAL", "Issuer Credit Rating", "Local Currency LT")</f>
        <v>45652</v>
      </c>
      <c r="M248" s="10">
        <f>_xll.SNL.Clients.Office.Excel.Functions.SPG(A248, "RD_CREDIT_RATING_DATE_GLOBAL", "Issuer Credit Rating", "Local Currency LT|0")</f>
        <v>45652</v>
      </c>
      <c r="N248" s="10">
        <f>_xll.SNL.Clients.Office.Excel.Functions.SPG(A248, "RD_CREDIT_WATCH_OUTLOOK_DATE_GLOBAL", "Issuer Credit Rating", "Local Currency LT|0")</f>
        <v>45652</v>
      </c>
    </row>
    <row r="249" spans="1:14">
      <c r="A249" s="11" t="s">
        <v>1890</v>
      </c>
      <c r="B249" s="9" t="str">
        <f>_xll.SNL.Clients.Office.Excel.Functions.SPG(A249, "IQ_SECTOR")</f>
        <v>Utilities</v>
      </c>
      <c r="C249" s="9" t="str">
        <f>_xll.SNL.Clients.Office.Excel.Functions.SPG(A249, "IQ_INDUSTRY_GROUP")</f>
        <v>Utilities</v>
      </c>
      <c r="D249" s="9" t="str">
        <f>_xll.SNL.Clients.Office.Excel.Functions.SPG(A249, "IQ_INDUSTRY")</f>
        <v>Multi-Utilities</v>
      </c>
      <c r="E249" s="9" t="str">
        <f>_xll.SNL.Clients.Office.Excel.Functions.SPG(A249, "IQ_PRIMARY_INDUSTRY")</f>
        <v>Multi-Utilities</v>
      </c>
      <c r="F249" s="9" t="str">
        <f>_xll.SNL.Clients.Office.Excel.Functions.SPG(A249, "NAICS_CODE", "Primary")</f>
        <v>2211 - Electric Power Generation, Transmission and Distribution</v>
      </c>
      <c r="G249" s="9" t="str">
        <f>_xll.SNL.Clients.Office.Excel.Functions.SPG(A249, "SP_TOPICTAG")</f>
        <v>Clean Energy; Energy Efficiency; Energy Management; Energy Storage; Power Grid; Onshore and Offshore Wind</v>
      </c>
      <c r="H249" s="5">
        <f>_xll.SNL.Clients.Office.Excel.Functions.SPG(A249, "SP_PCT_SHARES_OWNED_ALL_INSTITUTIONS")</f>
        <v>98.39</v>
      </c>
      <c r="I249" s="9" t="str">
        <f>_xll.SNL.Clients.Office.Excel.Functions.SPG(A249, "RD_CREDIT_RATING_GLOBAL", "Issuer Credit Rating", "Local Currency LT|0")</f>
        <v>BBB</v>
      </c>
      <c r="J249" s="9" t="str">
        <f>_xll.SNL.Clients.Office.Excel.Functions.SPG(A249, "RD_CWOL_GLOBAL", "Issuer Credit Rating", "Local Currency LT|0")</f>
        <v>Stable</v>
      </c>
      <c r="K249" s="9" t="str">
        <f>_xll.SNL.Clients.Office.Excel.Functions.SPG(A249, "RD_RATING_ACTION_GLOBAL", "Issuer Credit Rating", "Local Currency LT|0")</f>
        <v>New Rating | CreditWatch/Outlook (12/19/2023)</v>
      </c>
      <c r="L249" s="10">
        <f>_xll.SNL.Clients.Office.Excel.Functions.SPG(A249, "RD_LAST_REVIEW_DATE_GLOBAL", "Issuer Credit Rating", "Local Currency LT")</f>
        <v>45344</v>
      </c>
      <c r="M249" s="10">
        <f>_xll.SNL.Clients.Office.Excel.Functions.SPG(A249, "RD_CREDIT_RATING_DATE_GLOBAL", "Issuer Credit Rating", "Local Currency LT|0")</f>
        <v>45279</v>
      </c>
      <c r="N249" s="10">
        <f>_xll.SNL.Clients.Office.Excel.Functions.SPG(A249, "RD_CREDIT_WATCH_OUTLOOK_DATE_GLOBAL", "Issuer Credit Rating", "Local Currency LT|0")</f>
        <v>45279</v>
      </c>
    </row>
    <row r="250" spans="1:14">
      <c r="A250" s="11" t="s">
        <v>1891</v>
      </c>
      <c r="B250" s="9" t="str">
        <f>_xll.SNL.Clients.Office.Excel.Functions.SPG(A250, "IQ_SECTOR")</f>
        <v>Energy</v>
      </c>
      <c r="C250" s="9" t="str">
        <f>_xll.SNL.Clients.Office.Excel.Functions.SPG(A250, "IQ_INDUSTRY_GROUP")</f>
        <v>Energy</v>
      </c>
      <c r="D250" s="9" t="str">
        <f>_xll.SNL.Clients.Office.Excel.Functions.SPG(A250, "IQ_INDUSTRY")</f>
        <v>Energy Equipment and Services</v>
      </c>
      <c r="E250" s="9" t="str">
        <f>_xll.SNL.Clients.Office.Excel.Functions.SPG(A250, "IQ_PRIMARY_INDUSTRY")</f>
        <v>Oil and Gas Equipment and Services</v>
      </c>
      <c r="F250" s="9" t="str">
        <f>_xll.SNL.Clients.Office.Excel.Functions.SPG(A250, "NAICS_CODE", "Primary")</f>
        <v>333132 - Oil and Gas Field Machinery and Equipment Manufacturing</v>
      </c>
      <c r="G250" s="9" t="str">
        <f>_xll.SNL.Clients.Office.Excel.Functions.SPG(A250, "SP_TOPICTAG")</f>
        <v>Energy Storage; Industrial Automation; Marine Transportation; Pollution Control; Process Automation; Artificial Intelligence</v>
      </c>
      <c r="H250" s="5">
        <f>_xll.SNL.Clients.Office.Excel.Functions.SPG(A250, "SP_PCT_SHARES_OWNED_ALL_INSTITUTIONS")</f>
        <v>102.84</v>
      </c>
      <c r="I250" s="9" t="str">
        <f>_xll.SNL.Clients.Office.Excel.Functions.SPG(A250, "RD_CREDIT_RATING_GLOBAL", "Issuer Credit Rating", "Local Currency LT|0")</f>
        <v>BBB</v>
      </c>
      <c r="J250" s="9" t="str">
        <f>_xll.SNL.Clients.Office.Excel.Functions.SPG(A250, "RD_CWOL_GLOBAL", "Issuer Credit Rating", "Local Currency LT|0")</f>
        <v>Stable</v>
      </c>
      <c r="K250" s="9" t="str">
        <f>_xll.SNL.Clients.Office.Excel.Functions.SPG(A250, "RD_RATING_ACTION_GLOBAL", "Issuer Credit Rating", "Local Currency LT|0")</f>
        <v>Downgrade | CreditWatch/Outlook (03/17/2022)</v>
      </c>
      <c r="L250" s="10">
        <f>_xll.SNL.Clients.Office.Excel.Functions.SPG(A250, "RD_LAST_REVIEW_DATE_GLOBAL", "Issuer Credit Rating", "Local Currency LT")</f>
        <v>45373</v>
      </c>
      <c r="M250" s="10">
        <f>_xll.SNL.Clients.Office.Excel.Functions.SPG(A250, "RD_CREDIT_RATING_DATE_GLOBAL", "Issuer Credit Rating", "Local Currency LT|0")</f>
        <v>44637</v>
      </c>
      <c r="N250" s="10">
        <f>_xll.SNL.Clients.Office.Excel.Functions.SPG(A250, "RD_CREDIT_WATCH_OUTLOOK_DATE_GLOBAL", "Issuer Credit Rating", "Local Currency LT|0")</f>
        <v>44637</v>
      </c>
    </row>
    <row r="251" spans="1:14">
      <c r="A251" s="11" t="s">
        <v>1892</v>
      </c>
      <c r="B251" s="9" t="str">
        <f>_xll.SNL.Clients.Office.Excel.Functions.SPG(A251, "IQ_SECTOR")</f>
        <v>Information Technology</v>
      </c>
      <c r="C251" s="9" t="str">
        <f>_xll.SNL.Clients.Office.Excel.Functions.SPG(A251, "IQ_INDUSTRY_GROUP")</f>
        <v>Technology Hardware and Equipment</v>
      </c>
      <c r="D251" s="9" t="str">
        <f>_xll.SNL.Clients.Office.Excel.Functions.SPG(A251, "IQ_INDUSTRY")</f>
        <v>Electronic Equipment, Instruments and Components</v>
      </c>
      <c r="E251" s="9" t="str">
        <f>_xll.SNL.Clients.Office.Excel.Functions.SPG(A251, "IQ_PRIMARY_INDUSTRY")</f>
        <v>Electronic Equipment and Instruments</v>
      </c>
      <c r="F251" s="9" t="str">
        <f>_xll.SNL.Clients.Office.Excel.Functions.SPG(A251, "NAICS_CODE", "Primary")</f>
        <v>334519 - Other Measuring and Controlling Device Manufacturing</v>
      </c>
      <c r="G251" s="9" t="str">
        <f>_xll.SNL.Clients.Office.Excel.Functions.SPG(A251, "SP_TOPICTAG")</f>
        <v>Computer Vision; Image Recognition; Industrial Automation; RFID (Radio Frequency Identification); Sensors; Biometrics; Artificial Intelligence</v>
      </c>
      <c r="H251" s="5">
        <f>_xll.SNL.Clients.Office.Excel.Functions.SPG(A251, "SP_PCT_SHARES_OWNED_ALL_INSTITUTIONS")</f>
        <v>100.88</v>
      </c>
      <c r="I251" s="9" t="str">
        <f>_xll.SNL.Clients.Office.Excel.Functions.SPG(A251, "RD_CREDIT_RATING_GLOBAL", "Issuer Credit Rating", "Local Currency LT|0")</f>
        <v/>
      </c>
      <c r="J251" s="9" t="str">
        <f>_xll.SNL.Clients.Office.Excel.Functions.SPG(A251, "RD_CWOL_GLOBAL", "Issuer Credit Rating", "Local Currency LT|0")</f>
        <v/>
      </c>
      <c r="K251" s="9" t="str">
        <f>_xll.SNL.Clients.Office.Excel.Functions.SPG(A251, "RD_RATING_ACTION_GLOBAL", "Issuer Credit Rating", "Local Currency LT|0")</f>
        <v/>
      </c>
      <c r="L251" s="10" t="str">
        <f>_xll.SNL.Clients.Office.Excel.Functions.SPG(A251, "RD_LAST_REVIEW_DATE_GLOBAL", "Issuer Credit Rating", "Local Currency LT")</f>
        <v/>
      </c>
      <c r="M251" s="10" t="str">
        <f>_xll.SNL.Clients.Office.Excel.Functions.SPG(A251, "RD_CREDIT_RATING_DATE_GLOBAL", "Issuer Credit Rating", "Local Currency LT|0")</f>
        <v/>
      </c>
      <c r="N251" s="10" t="str">
        <f>_xll.SNL.Clients.Office.Excel.Functions.SPG(A251, "RD_CREDIT_WATCH_OUTLOOK_DATE_GLOBAL", "Issuer Credit Rating", "Local Currency LT|0")</f>
        <v/>
      </c>
    </row>
    <row r="252" spans="1:14">
      <c r="A252" s="11" t="s">
        <v>1893</v>
      </c>
      <c r="B252" s="9" t="str">
        <f>_xll.SNL.Clients.Office.Excel.Functions.SPG(A252, "IQ_SECTOR")</f>
        <v>Industrials</v>
      </c>
      <c r="C252" s="9" t="str">
        <f>_xll.SNL.Clients.Office.Excel.Functions.SPG(A252, "IQ_INDUSTRY_GROUP")</f>
        <v>Capital Goods</v>
      </c>
      <c r="D252" s="9" t="str">
        <f>_xll.SNL.Clients.Office.Excel.Functions.SPG(A252, "IQ_INDUSTRY")</f>
        <v>Electrical Equipment</v>
      </c>
      <c r="E252" s="9" t="str">
        <f>_xll.SNL.Clients.Office.Excel.Functions.SPG(A252, "IQ_PRIMARY_INDUSTRY")</f>
        <v>Electrical Components and Equipment</v>
      </c>
      <c r="F252" s="9" t="str">
        <f>_xll.SNL.Clients.Office.Excel.Functions.SPG(A252, "NAICS_CODE", "Primary")</f>
        <v>3353 - Electrical Equipment Manufacturing</v>
      </c>
      <c r="G252" s="9" t="str">
        <f>_xll.SNL.Clients.Office.Excel.Functions.SPG(A252, "SP_TOPICTAG")</f>
        <v>Energy Management; Industrial Automation; Smart Building; Data Protection; Data Centers and Facilities; Data Center Technology</v>
      </c>
      <c r="H252" s="5">
        <f>_xll.SNL.Clients.Office.Excel.Functions.SPG(A252, "SP_PCT_SHARES_OWNED_ALL_INSTITUTIONS")</f>
        <v>94.16</v>
      </c>
      <c r="I252" s="9" t="str">
        <f>_xll.SNL.Clients.Office.Excel.Functions.SPG(A252, "RD_CREDIT_RATING_GLOBAL", "Issuer Credit Rating", "Local Currency LT|0")</f>
        <v>BBB-</v>
      </c>
      <c r="J252" s="9" t="str">
        <f>_xll.SNL.Clients.Office.Excel.Functions.SPG(A252, "RD_CWOL_GLOBAL", "Issuer Credit Rating", "Local Currency LT|0")</f>
        <v>Stable</v>
      </c>
      <c r="K252" s="9" t="str">
        <f>_xll.SNL.Clients.Office.Excel.Functions.SPG(A252, "RD_RATING_ACTION_GLOBAL", "Issuer Credit Rating", "Local Currency LT|0")</f>
        <v>CreditWatch/Outlook (05/12/2021)</v>
      </c>
      <c r="L252" s="10">
        <f>_xll.SNL.Clients.Office.Excel.Functions.SPG(A252, "RD_LAST_REVIEW_DATE_GLOBAL", "Issuer Credit Rating", "Local Currency LT")</f>
        <v>45397</v>
      </c>
      <c r="M252" s="10">
        <f>_xll.SNL.Clients.Office.Excel.Functions.SPG(A252, "RD_CREDIT_RATING_DATE_GLOBAL", "Issuer Credit Rating", "Local Currency LT|0")</f>
        <v>43158</v>
      </c>
      <c r="N252" s="10">
        <f>_xll.SNL.Clients.Office.Excel.Functions.SPG(A252, "RD_CREDIT_WATCH_OUTLOOK_DATE_GLOBAL", "Issuer Credit Rating", "Local Currency LT|0")</f>
        <v>44328</v>
      </c>
    </row>
    <row r="253" spans="1:14">
      <c r="A253" s="11" t="s">
        <v>1894</v>
      </c>
      <c r="B253" s="9" t="str">
        <f>_xll.SNL.Clients.Office.Excel.Functions.SPG(A253, "IQ_SECTOR")</f>
        <v>Utilities</v>
      </c>
      <c r="C253" s="9" t="str">
        <f>_xll.SNL.Clients.Office.Excel.Functions.SPG(A253, "IQ_INDUSTRY_GROUP")</f>
        <v>Utilities</v>
      </c>
      <c r="D253" s="9" t="str">
        <f>_xll.SNL.Clients.Office.Excel.Functions.SPG(A253, "IQ_INDUSTRY")</f>
        <v>Electric Utilities</v>
      </c>
      <c r="E253" s="9" t="str">
        <f>_xll.SNL.Clients.Office.Excel.Functions.SPG(A253, "IQ_PRIMARY_INDUSTRY")</f>
        <v>Electric Utilities</v>
      </c>
      <c r="F253" s="9" t="str">
        <f>_xll.SNL.Clients.Office.Excel.Functions.SPG(A253, "NAICS_CODE", "Primary")</f>
        <v>22111 - Electric Power Generation</v>
      </c>
      <c r="G253" s="9" t="str">
        <f>_xll.SNL.Clients.Office.Excel.Functions.SPG(A253, "SP_TOPICTAG")</f>
        <v>Energy Management; Energy Storage; CleanTech; Smart Energy; Power Grid</v>
      </c>
      <c r="H253" s="5">
        <f>_xll.SNL.Clients.Office.Excel.Functions.SPG(A253, "SP_PCT_SHARES_OWNED_ALL_INSTITUTIONS")</f>
        <v>71.540000000000006</v>
      </c>
      <c r="I253" s="9" t="str">
        <f>_xll.SNL.Clients.Office.Excel.Functions.SPG(A253, "RD_CREDIT_RATING_GLOBAL", "Issuer Credit Rating", "Local Currency LT|0")</f>
        <v>BBB+</v>
      </c>
      <c r="J253" s="9" t="str">
        <f>_xll.SNL.Clients.Office.Excel.Functions.SPG(A253, "RD_CWOL_GLOBAL", "Issuer Credit Rating", "Local Currency LT|0")</f>
        <v>Stable</v>
      </c>
      <c r="K253" s="9" t="str">
        <f>_xll.SNL.Clients.Office.Excel.Functions.SPG(A253, "RD_RATING_ACTION_GLOBAL", "Issuer Credit Rating", "Local Currency LT|0")</f>
        <v>CreditWatch/Outlook (05/17/2022)</v>
      </c>
      <c r="L253" s="10">
        <f>_xll.SNL.Clients.Office.Excel.Functions.SPG(A253, "RD_LAST_REVIEW_DATE_GLOBAL", "Issuer Credit Rating", "Local Currency LT")</f>
        <v>45498</v>
      </c>
      <c r="M253" s="10">
        <f>_xll.SNL.Clients.Office.Excel.Functions.SPG(A253, "RD_CREDIT_RATING_DATE_GLOBAL", "Issuer Credit Rating", "Local Currency LT|0")</f>
        <v>43269</v>
      </c>
      <c r="N253" s="10">
        <f>_xll.SNL.Clients.Office.Excel.Functions.SPG(A253, "RD_CREDIT_WATCH_OUTLOOK_DATE_GLOBAL", "Issuer Credit Rating", "Local Currency LT|0")</f>
        <v>44698</v>
      </c>
    </row>
    <row r="254" spans="1:14">
      <c r="A254" s="11" t="s">
        <v>1895</v>
      </c>
      <c r="B254" s="9" t="str">
        <f>_xll.SNL.Clients.Office.Excel.Functions.SPG(A254, "IQ_SECTOR")</f>
        <v>Financials</v>
      </c>
      <c r="C254" s="9" t="str">
        <f>_xll.SNL.Clients.Office.Excel.Functions.SPG(A254, "IQ_INDUSTRY_GROUP")</f>
        <v>Banks</v>
      </c>
      <c r="D254" s="9" t="str">
        <f>_xll.SNL.Clients.Office.Excel.Functions.SPG(A254, "IQ_INDUSTRY")</f>
        <v>Banks</v>
      </c>
      <c r="E254" s="9" t="str">
        <f>_xll.SNL.Clients.Office.Excel.Functions.SPG(A254, "IQ_PRIMARY_INDUSTRY")</f>
        <v>Regional Banks</v>
      </c>
      <c r="F254" s="9" t="str">
        <f>_xll.SNL.Clients.Office.Excel.Functions.SPG(A254, "NAICS_CODE", "Primary")</f>
        <v>522110 - Commercial Banking</v>
      </c>
      <c r="G254" s="9" t="str">
        <f>_xll.SNL.Clients.Office.Excel.Functions.SPG(A254, "SP_TOPICTAG")</f>
        <v>Consumer Lending</v>
      </c>
      <c r="H254" s="5">
        <f>_xll.SNL.Clients.Office.Excel.Functions.SPG(A254, "SP_PCT_SHARES_OWNED_ALL_INSTITUTIONS")</f>
        <v>84.3</v>
      </c>
      <c r="I254" s="9" t="str">
        <f>_xll.SNL.Clients.Office.Excel.Functions.SPG(A254, "RD_CREDIT_RATING_GLOBAL", "Issuer Credit Rating", "Local Currency LT|0")</f>
        <v>NR</v>
      </c>
      <c r="J254" s="9" t="str">
        <f>_xll.SNL.Clients.Office.Excel.Functions.SPG(A254, "RD_CWOL_GLOBAL", "Issuer Credit Rating", "Local Currency LT|0")</f>
        <v>NR</v>
      </c>
      <c r="K254" s="9" t="str">
        <f>_xll.SNL.Clients.Office.Excel.Functions.SPG(A254, "RD_RATING_ACTION_GLOBAL", "Issuer Credit Rating", "Local Currency LT|0")</f>
        <v>Not Rated | CreditWatch/Outlook (04/22/2010)</v>
      </c>
      <c r="L254" s="10" t="str">
        <f>_xll.SNL.Clients.Office.Excel.Functions.SPG(A254, "RD_LAST_REVIEW_DATE_GLOBAL", "Issuer Credit Rating", "Local Currency LT")</f>
        <v/>
      </c>
      <c r="M254" s="10">
        <f>_xll.SNL.Clients.Office.Excel.Functions.SPG(A254, "RD_CREDIT_RATING_DATE_GLOBAL", "Issuer Credit Rating", "Local Currency LT|0")</f>
        <v>40290</v>
      </c>
      <c r="N254" s="10">
        <f>_xll.SNL.Clients.Office.Excel.Functions.SPG(A254, "RD_CREDIT_WATCH_OUTLOOK_DATE_GLOBAL", "Issuer Credit Rating", "Local Currency LT|0")</f>
        <v>40290</v>
      </c>
    </row>
    <row r="255" spans="1:14">
      <c r="A255" s="11" t="s">
        <v>1896</v>
      </c>
      <c r="B255" s="9" t="str">
        <f>_xll.SNL.Clients.Office.Excel.Functions.SPG(A255, "IQ_SECTOR")</f>
        <v>Financials</v>
      </c>
      <c r="C255" s="9" t="str">
        <f>_xll.SNL.Clients.Office.Excel.Functions.SPG(A255, "IQ_INDUSTRY_GROUP")</f>
        <v>Insurance</v>
      </c>
      <c r="D255" s="9" t="str">
        <f>_xll.SNL.Clients.Office.Excel.Functions.SPG(A255, "IQ_INDUSTRY")</f>
        <v>Insurance</v>
      </c>
      <c r="E255" s="9" t="str">
        <f>_xll.SNL.Clients.Office.Excel.Functions.SPG(A255, "IQ_PRIMARY_INDUSTRY")</f>
        <v>Property and Casualty Insurance</v>
      </c>
      <c r="F255" s="9" t="str">
        <f>_xll.SNL.Clients.Office.Excel.Functions.SPG(A255, "NAICS_CODE", "Primary")</f>
        <v>524126 - Direct Property and Casualty Insurance Carriers</v>
      </c>
      <c r="G255" s="9" t="str">
        <f>_xll.SNL.Clients.Office.Excel.Functions.SPG(A255, "SP_TOPICTAG")</f>
        <v/>
      </c>
      <c r="H255" s="5">
        <f>_xll.SNL.Clients.Office.Excel.Functions.SPG(A255, "SP_PCT_SHARES_OWNED_ALL_INSTITUTIONS")</f>
        <v>70.97</v>
      </c>
      <c r="I255" s="9" t="str">
        <f>_xll.SNL.Clients.Office.Excel.Functions.SPG(A255, "RD_CREDIT_RATING_GLOBAL", "Issuer Credit Rating", "Local Currency LT|0")</f>
        <v>BBB+</v>
      </c>
      <c r="J255" s="9" t="str">
        <f>_xll.SNL.Clients.Office.Excel.Functions.SPG(A255, "RD_CWOL_GLOBAL", "Issuer Credit Rating", "Local Currency LT|0")</f>
        <v>Stable</v>
      </c>
      <c r="K255" s="9" t="str">
        <f>_xll.SNL.Clients.Office.Excel.Functions.SPG(A255, "RD_RATING_ACTION_GLOBAL", "Issuer Credit Rating", "Local Currency LT|0")</f>
        <v>CreditWatch/Outlook (09/19/2013)</v>
      </c>
      <c r="L255" s="10">
        <f>_xll.SNL.Clients.Office.Excel.Functions.SPG(A255, "RD_LAST_REVIEW_DATE_GLOBAL", "Issuer Credit Rating", "Local Currency LT")</f>
        <v>45582</v>
      </c>
      <c r="M255" s="10">
        <f>_xll.SNL.Clients.Office.Excel.Functions.SPG(A255, "RD_CREDIT_RATING_DATE_GLOBAL", "Issuer Credit Rating", "Local Currency LT|0")</f>
        <v>39801</v>
      </c>
      <c r="N255" s="10">
        <f>_xll.SNL.Clients.Office.Excel.Functions.SPG(A255, "RD_CREDIT_WATCH_OUTLOOK_DATE_GLOBAL", "Issuer Credit Rating", "Local Currency LT|0")</f>
        <v>41536</v>
      </c>
    </row>
    <row r="256" spans="1:14">
      <c r="A256" s="11" t="s">
        <v>1897</v>
      </c>
      <c r="B256" s="9" t="str">
        <f>_xll.SNL.Clients.Office.Excel.Functions.SPG(A256, "IQ_SECTOR")</f>
        <v>Materials</v>
      </c>
      <c r="C256" s="9" t="str">
        <f>_xll.SNL.Clients.Office.Excel.Functions.SPG(A256, "IQ_INDUSTRY_GROUP")</f>
        <v>Materials</v>
      </c>
      <c r="D256" s="9" t="str">
        <f>_xll.SNL.Clients.Office.Excel.Functions.SPG(A256, "IQ_INDUSTRY")</f>
        <v>Chemicals</v>
      </c>
      <c r="E256" s="9" t="str">
        <f>_xll.SNL.Clients.Office.Excel.Functions.SPG(A256, "IQ_PRIMARY_INDUSTRY")</f>
        <v>Commodity Chemicals</v>
      </c>
      <c r="F256" s="9" t="str">
        <f>_xll.SNL.Clients.Office.Excel.Functions.SPG(A256, "NAICS_CODE", "Primary")</f>
        <v>325 - Chemical Manufacturing</v>
      </c>
      <c r="G256" s="9" t="str">
        <f>_xll.SNL.Clients.Office.Excel.Functions.SPG(A256, "SP_TOPICTAG")</f>
        <v>Environmental Engineering; Disposal and Recycling</v>
      </c>
      <c r="H256" s="5">
        <f>_xll.SNL.Clients.Office.Excel.Functions.SPG(A256, "SP_PCT_SHARES_OWNED_ALL_INSTITUTIONS")</f>
        <v>95.95</v>
      </c>
      <c r="I256" s="9" t="str">
        <f>_xll.SNL.Clients.Office.Excel.Functions.SPG(A256, "RD_CREDIT_RATING_GLOBAL", "Issuer Credit Rating", "Local Currency LT|0")</f>
        <v>BB+</v>
      </c>
      <c r="J256" s="9" t="str">
        <f>_xll.SNL.Clients.Office.Excel.Functions.SPG(A256, "RD_CWOL_GLOBAL", "Issuer Credit Rating", "Local Currency LT|0")</f>
        <v>Stable</v>
      </c>
      <c r="K256" s="9" t="str">
        <f>_xll.SNL.Clients.Office.Excel.Functions.SPG(A256, "RD_RATING_ACTION_GLOBAL", "Issuer Credit Rating", "Local Currency LT|0")</f>
        <v>CreditWatch/Outlook (08/08/2024)</v>
      </c>
      <c r="L256" s="10">
        <f>_xll.SNL.Clients.Office.Excel.Functions.SPG(A256, "RD_LAST_REVIEW_DATE_GLOBAL", "Issuer Credit Rating", "Local Currency LT")</f>
        <v>45512</v>
      </c>
      <c r="M256" s="10">
        <f>_xll.SNL.Clients.Office.Excel.Functions.SPG(A256, "RD_CREDIT_RATING_DATE_GLOBAL", "Issuer Credit Rating", "Local Currency LT|0")</f>
        <v>44433</v>
      </c>
      <c r="N256" s="10">
        <f>_xll.SNL.Clients.Office.Excel.Functions.SPG(A256, "RD_CREDIT_WATCH_OUTLOOK_DATE_GLOBAL", "Issuer Credit Rating", "Local Currency LT|0")</f>
        <v>45512</v>
      </c>
    </row>
    <row r="257" spans="1:14">
      <c r="A257" s="11" t="s">
        <v>1898</v>
      </c>
      <c r="B257" s="9" t="str">
        <f>_xll.SNL.Clients.Office.Excel.Functions.SPG(A257, "IQ_SECTOR")</f>
        <v>Consumer Discretionary</v>
      </c>
      <c r="C257" s="9" t="str">
        <f>_xll.SNL.Clients.Office.Excel.Functions.SPG(A257, "IQ_INDUSTRY_GROUP")</f>
        <v>Consumer Discretionary Distribution and Retail</v>
      </c>
      <c r="D257" s="9" t="str">
        <f>_xll.SNL.Clients.Office.Excel.Functions.SPG(A257, "IQ_INDUSTRY")</f>
        <v>Broadline Retail</v>
      </c>
      <c r="E257" s="9" t="str">
        <f>_xll.SNL.Clients.Office.Excel.Functions.SPG(A257, "IQ_PRIMARY_INDUSTRY")</f>
        <v>Broadline Retail</v>
      </c>
      <c r="F257" s="9" t="str">
        <f>_xll.SNL.Clients.Office.Excel.Functions.SPG(A257, "NAICS_CODE", "Primary")</f>
        <v>455219 - All Other General Merchandise Retailers</v>
      </c>
      <c r="G257" s="9" t="str">
        <f>_xll.SNL.Clients.Office.Excel.Functions.SPG(A257, "SP_TOPICTAG")</f>
        <v>Fast-Moving Consumer Goods; Social Media Marketing; Brand Marketing</v>
      </c>
      <c r="H257" s="5">
        <f>_xll.SNL.Clients.Office.Excel.Functions.SPG(A257, "SP_PCT_SHARES_OWNED_ALL_INSTITUTIONS")</f>
        <v>109.91</v>
      </c>
      <c r="I257" s="9" t="str">
        <f>_xll.SNL.Clients.Office.Excel.Functions.SPG(A257, "RD_CREDIT_RATING_GLOBAL", "Issuer Credit Rating", "Local Currency LT|0")</f>
        <v>NR</v>
      </c>
      <c r="J257" s="9" t="str">
        <f>_xll.SNL.Clients.Office.Excel.Functions.SPG(A257, "RD_CWOL_GLOBAL", "Issuer Credit Rating", "Local Currency LT|0")</f>
        <v>NR</v>
      </c>
      <c r="K257" s="9" t="str">
        <f>_xll.SNL.Clients.Office.Excel.Functions.SPG(A257, "RD_RATING_ACTION_GLOBAL", "Issuer Credit Rating", "Local Currency LT|0")</f>
        <v>Not Rated | CreditWatch/Outlook (02/17/2016)</v>
      </c>
      <c r="L257" s="10" t="str">
        <f>_xll.SNL.Clients.Office.Excel.Functions.SPG(A257, "RD_LAST_REVIEW_DATE_GLOBAL", "Issuer Credit Rating", "Local Currency LT")</f>
        <v/>
      </c>
      <c r="M257" s="10">
        <f>_xll.SNL.Clients.Office.Excel.Functions.SPG(A257, "RD_CREDIT_RATING_DATE_GLOBAL", "Issuer Credit Rating", "Local Currency LT|0")</f>
        <v>42417</v>
      </c>
      <c r="N257" s="10">
        <f>_xll.SNL.Clients.Office.Excel.Functions.SPG(A257, "RD_CREDIT_WATCH_OUTLOOK_DATE_GLOBAL", "Issuer Credit Rating", "Local Currency LT|0")</f>
        <v>42417</v>
      </c>
    </row>
    <row r="258" spans="1:14">
      <c r="A258" s="11" t="s">
        <v>1899</v>
      </c>
      <c r="B258" s="9" t="str">
        <f>_xll.SNL.Clients.Office.Excel.Functions.SPG(A258, "IQ_SECTOR")</f>
        <v>Real Estate</v>
      </c>
      <c r="C258" s="9" t="str">
        <f>_xll.SNL.Clients.Office.Excel.Functions.SPG(A258, "IQ_INDUSTRY_GROUP")</f>
        <v>Equity Real Estate Investment Trusts (REITs)</v>
      </c>
      <c r="D258" s="9" t="str">
        <f>_xll.SNL.Clients.Office.Excel.Functions.SPG(A258, "IQ_INDUSTRY")</f>
        <v>Health Care REITs</v>
      </c>
      <c r="E258" s="9" t="str">
        <f>_xll.SNL.Clients.Office.Excel.Functions.SPG(A258, "IQ_PRIMARY_INDUSTRY")</f>
        <v>Health Care REITs</v>
      </c>
      <c r="F258" s="9" t="str">
        <f>_xll.SNL.Clients.Office.Excel.Functions.SPG(A258, "NAICS_CODE", "Primary")</f>
        <v>531110 - Lessors of Residential Buildings and Dwellings</v>
      </c>
      <c r="G258" s="9" t="str">
        <f>_xll.SNL.Clients.Office.Excel.Functions.SPG(A258, "SP_TOPICTAG")</f>
        <v/>
      </c>
      <c r="H258" s="5">
        <f>_xll.SNL.Clients.Office.Excel.Functions.SPG(A258, "SP_PCT_SHARES_OWNED_ALL_INSTITUTIONS")</f>
        <v>75.66</v>
      </c>
      <c r="I258" s="9" t="str">
        <f>_xll.SNL.Clients.Office.Excel.Functions.SPG(A258, "RD_CREDIT_RATING_GLOBAL", "Issuer Credit Rating", "Local Currency LT|0")</f>
        <v>BBB-</v>
      </c>
      <c r="J258" s="9" t="str">
        <f>_xll.SNL.Clients.Office.Excel.Functions.SPG(A258, "RD_CWOL_GLOBAL", "Issuer Credit Rating", "Local Currency LT|0")</f>
        <v>Stable</v>
      </c>
      <c r="K258" s="9" t="str">
        <f>_xll.SNL.Clients.Office.Excel.Functions.SPG(A258, "RD_RATING_ACTION_GLOBAL", "Issuer Credit Rating", "Local Currency LT|0")</f>
        <v>Upgrade | CreditWatch/Outlook (09/22/2015)</v>
      </c>
      <c r="L258" s="10">
        <f>_xll.SNL.Clients.Office.Excel.Functions.SPG(A258, "RD_LAST_REVIEW_DATE_GLOBAL", "Issuer Credit Rating", "Local Currency LT")</f>
        <v>45538</v>
      </c>
      <c r="M258" s="10">
        <f>_xll.SNL.Clients.Office.Excel.Functions.SPG(A258, "RD_CREDIT_RATING_DATE_GLOBAL", "Issuer Credit Rating", "Local Currency LT|0")</f>
        <v>42269</v>
      </c>
      <c r="N258" s="10">
        <f>_xll.SNL.Clients.Office.Excel.Functions.SPG(A258, "RD_CREDIT_WATCH_OUTLOOK_DATE_GLOBAL", "Issuer Credit Rating", "Local Currency LT|0")</f>
        <v>42269</v>
      </c>
    </row>
    <row r="259" spans="1:14">
      <c r="A259" s="11" t="s">
        <v>1900</v>
      </c>
      <c r="B259" s="9" t="str">
        <f>_xll.SNL.Clients.Office.Excel.Functions.SPG(A259, "IQ_SECTOR")</f>
        <v>Utilities</v>
      </c>
      <c r="C259" s="9" t="str">
        <f>_xll.SNL.Clients.Office.Excel.Functions.SPG(A259, "IQ_INDUSTRY_GROUP")</f>
        <v>Utilities</v>
      </c>
      <c r="D259" s="9" t="str">
        <f>_xll.SNL.Clients.Office.Excel.Functions.SPG(A259, "IQ_INDUSTRY")</f>
        <v>Gas Utilities</v>
      </c>
      <c r="E259" s="9" t="str">
        <f>_xll.SNL.Clients.Office.Excel.Functions.SPG(A259, "IQ_PRIMARY_INDUSTRY")</f>
        <v>Gas Utilities</v>
      </c>
      <c r="F259" s="9" t="str">
        <f>_xll.SNL.Clients.Office.Excel.Functions.SPG(A259, "NAICS_CODE", "Primary")</f>
        <v>221210 - Natural Gas Distribution</v>
      </c>
      <c r="G259" s="9" t="str">
        <f>_xll.SNL.Clients.Office.Excel.Functions.SPG(A259, "SP_TOPICTAG")</f>
        <v>Biofuel</v>
      </c>
      <c r="H259" s="5">
        <f>_xll.SNL.Clients.Office.Excel.Functions.SPG(A259, "SP_PCT_SHARES_OWNED_ALL_INSTITUTIONS")</f>
        <v>97.18</v>
      </c>
      <c r="I259" s="9" t="str">
        <f>_xll.SNL.Clients.Office.Excel.Functions.SPG(A259, "RD_CREDIT_RATING_GLOBAL", "Issuer Credit Rating", "Local Currency LT|0")</f>
        <v>A-</v>
      </c>
      <c r="J259" s="9" t="str">
        <f>_xll.SNL.Clients.Office.Excel.Functions.SPG(A259, "RD_CWOL_GLOBAL", "Issuer Credit Rating", "Local Currency LT|0")</f>
        <v>Stable</v>
      </c>
      <c r="K259" s="9" t="str">
        <f>_xll.SNL.Clients.Office.Excel.Functions.SPG(A259, "RD_RATING_ACTION_GLOBAL", "Issuer Credit Rating", "Local Currency LT|0")</f>
        <v>Upgrade | CreditWatch/Outlook (08/25/2022)</v>
      </c>
      <c r="L259" s="10">
        <f>_xll.SNL.Clients.Office.Excel.Functions.SPG(A259, "RD_LAST_REVIEW_DATE_GLOBAL", "Issuer Credit Rating", "Local Currency LT")</f>
        <v>45560</v>
      </c>
      <c r="M259" s="10">
        <f>_xll.SNL.Clients.Office.Excel.Functions.SPG(A259, "RD_CREDIT_RATING_DATE_GLOBAL", "Issuer Credit Rating", "Local Currency LT|0")</f>
        <v>44798</v>
      </c>
      <c r="N259" s="10">
        <f>_xll.SNL.Clients.Office.Excel.Functions.SPG(A259, "RD_CREDIT_WATCH_OUTLOOK_DATE_GLOBAL", "Issuer Credit Rating", "Local Currency LT|0")</f>
        <v>44798</v>
      </c>
    </row>
    <row r="260" spans="1:14">
      <c r="A260" s="11" t="s">
        <v>1901</v>
      </c>
      <c r="B260" s="9" t="str">
        <f>_xll.SNL.Clients.Office.Excel.Functions.SPG(A260, "IQ_SECTOR")</f>
        <v>Information Technology</v>
      </c>
      <c r="C260" s="9" t="str">
        <f>_xll.SNL.Clients.Office.Excel.Functions.SPG(A260, "IQ_INDUSTRY_GROUP")</f>
        <v>Semiconductors and Semiconductor Equipment</v>
      </c>
      <c r="D260" s="9" t="str">
        <f>_xll.SNL.Clients.Office.Excel.Functions.SPG(A260, "IQ_INDUSTRY")</f>
        <v>Semiconductors and Semiconductor Equipment</v>
      </c>
      <c r="E260" s="9" t="str">
        <f>_xll.SNL.Clients.Office.Excel.Functions.SPG(A260, "IQ_PRIMARY_INDUSTRY")</f>
        <v>Semiconductor Materials and Equipment</v>
      </c>
      <c r="F260" s="9" t="str">
        <f>_xll.SNL.Clients.Office.Excel.Functions.SPG(A260, "NAICS_CODE", "Primary")</f>
        <v>334413 - Semiconductor and Related Device Manufacturing</v>
      </c>
      <c r="G260" s="9" t="str">
        <f>_xll.SNL.Clients.Office.Excel.Functions.SPG(A260, "SP_TOPICTAG")</f>
        <v>Software Development; Computer Vision; Industrial Automation; Sensors; Process Automation; Artificial Intelligence</v>
      </c>
      <c r="H260" s="5">
        <f>_xll.SNL.Clients.Office.Excel.Functions.SPG(A260, "SP_PCT_SHARES_OWNED_ALL_INSTITUTIONS")</f>
        <v>94.17</v>
      </c>
      <c r="I260" s="9" t="str">
        <f>_xll.SNL.Clients.Office.Excel.Functions.SPG(A260, "RD_CREDIT_RATING_GLOBAL", "Issuer Credit Rating", "Local Currency LT|0")</f>
        <v/>
      </c>
      <c r="J260" s="9" t="str">
        <f>_xll.SNL.Clients.Office.Excel.Functions.SPG(A260, "RD_CWOL_GLOBAL", "Issuer Credit Rating", "Local Currency LT|0")</f>
        <v/>
      </c>
      <c r="K260" s="9" t="str">
        <f>_xll.SNL.Clients.Office.Excel.Functions.SPG(A260, "RD_RATING_ACTION_GLOBAL", "Issuer Credit Rating", "Local Currency LT|0")</f>
        <v/>
      </c>
      <c r="L260" s="10" t="str">
        <f>_xll.SNL.Clients.Office.Excel.Functions.SPG(A260, "RD_LAST_REVIEW_DATE_GLOBAL", "Issuer Credit Rating", "Local Currency LT")</f>
        <v/>
      </c>
      <c r="M260" s="10" t="str">
        <f>_xll.SNL.Clients.Office.Excel.Functions.SPG(A260, "RD_CREDIT_RATING_DATE_GLOBAL", "Issuer Credit Rating", "Local Currency LT|0")</f>
        <v/>
      </c>
      <c r="N260" s="10" t="str">
        <f>_xll.SNL.Clients.Office.Excel.Functions.SPG(A260, "RD_CREDIT_WATCH_OUTLOOK_DATE_GLOBAL", "Issuer Credit Rating", "Local Currency LT|0")</f>
        <v/>
      </c>
    </row>
    <row r="261" spans="1:14">
      <c r="A261" s="11" t="s">
        <v>1902</v>
      </c>
      <c r="B261" s="9" t="str">
        <f>_xll.SNL.Clients.Office.Excel.Functions.SPG(A261, "IQ_SECTOR")</f>
        <v>Health Care</v>
      </c>
      <c r="C261" s="9" t="str">
        <f>_xll.SNL.Clients.Office.Excel.Functions.SPG(A261, "IQ_INDUSTRY_GROUP")</f>
        <v>Health Care Equipment and Services</v>
      </c>
      <c r="D261" s="9" t="str">
        <f>_xll.SNL.Clients.Office.Excel.Functions.SPG(A261, "IQ_INDUSTRY")</f>
        <v>Health Care Providers and Services</v>
      </c>
      <c r="E261" s="9" t="str">
        <f>_xll.SNL.Clients.Office.Excel.Functions.SPG(A261, "IQ_PRIMARY_INDUSTRY")</f>
        <v>Health Care Services</v>
      </c>
      <c r="F261" s="9" t="str">
        <f>_xll.SNL.Clients.Office.Excel.Functions.SPG(A261, "NAICS_CODE", "Primary")</f>
        <v>621610 - Home Health Care Services</v>
      </c>
      <c r="G261" s="9" t="str">
        <f>_xll.SNL.Clients.Office.Excel.Functions.SPG(A261, "SP_TOPICTAG")</f>
        <v>Health Diagnostics; Cardiovascular; Gastroenterology; Immunology; Infectious Diseases; Neurology; Pain Management</v>
      </c>
      <c r="H261" s="5">
        <f>_xll.SNL.Clients.Office.Excel.Functions.SPG(A261, "SP_PCT_SHARES_OWNED_ALL_INSTITUTIONS")</f>
        <v>70.8</v>
      </c>
      <c r="I261" s="9" t="str">
        <f>_xll.SNL.Clients.Office.Excel.Functions.SPG(A261, "RD_CREDIT_RATING_GLOBAL", "Issuer Credit Rating", "Local Currency LT|0")</f>
        <v>BB-</v>
      </c>
      <c r="J261" s="9" t="str">
        <f>_xll.SNL.Clients.Office.Excel.Functions.SPG(A261, "RD_CWOL_GLOBAL", "Issuer Credit Rating", "Local Currency LT|0")</f>
        <v>Stable</v>
      </c>
      <c r="K261" s="9" t="str">
        <f>_xll.SNL.Clients.Office.Excel.Functions.SPG(A261, "RD_RATING_ACTION_GLOBAL", "Issuer Credit Rating", "Local Currency LT|0")</f>
        <v>Upgrade | CreditWatch/Outlook (08/11/2023)</v>
      </c>
      <c r="L261" s="10">
        <f>_xll.SNL.Clients.Office.Excel.Functions.SPG(A261, "RD_LAST_REVIEW_DATE_GLOBAL", "Issuer Credit Rating", "Local Currency LT")</f>
        <v>45364</v>
      </c>
      <c r="M261" s="10">
        <f>_xll.SNL.Clients.Office.Excel.Functions.SPG(A261, "RD_CREDIT_RATING_DATE_GLOBAL", "Issuer Credit Rating", "Local Currency LT|0")</f>
        <v>45149</v>
      </c>
      <c r="N261" s="10">
        <f>_xll.SNL.Clients.Office.Excel.Functions.SPG(A261, "RD_CREDIT_WATCH_OUTLOOK_DATE_GLOBAL", "Issuer Credit Rating", "Local Currency LT|0")</f>
        <v>45149</v>
      </c>
    </row>
    <row r="262" spans="1:14">
      <c r="A262" s="11" t="s">
        <v>1903</v>
      </c>
      <c r="B262" s="9" t="str">
        <f>_xll.SNL.Clients.Office.Excel.Functions.SPG(A262, "IQ_SECTOR")</f>
        <v>Utilities</v>
      </c>
      <c r="C262" s="9" t="str">
        <f>_xll.SNL.Clients.Office.Excel.Functions.SPG(A262, "IQ_INDUSTRY_GROUP")</f>
        <v>Utilities</v>
      </c>
      <c r="D262" s="9" t="str">
        <f>_xll.SNL.Clients.Office.Excel.Functions.SPG(A262, "IQ_INDUSTRY")</f>
        <v>Independent Power and Renewable Electricity Producers</v>
      </c>
      <c r="E262" s="9" t="str">
        <f>_xll.SNL.Clients.Office.Excel.Functions.SPG(A262, "IQ_PRIMARY_INDUSTRY")</f>
        <v>Renewable Electricity</v>
      </c>
      <c r="F262" s="9" t="str">
        <f>_xll.SNL.Clients.Office.Excel.Functions.SPG(A262, "NAICS_CODE", "Primary")</f>
        <v>221116 - Geothermal Electric Power Generation</v>
      </c>
      <c r="G262" s="9" t="str">
        <f>_xll.SNL.Clients.Office.Excel.Functions.SPG(A262, "SP_TOPICTAG")</f>
        <v>Clean Energy; Energy Efficiency; Energy Management; Energy Storage; CleanTech; Smart Energy; ClimateTech; Utility Scale Solar</v>
      </c>
      <c r="H262" s="5">
        <f>_xll.SNL.Clients.Office.Excel.Functions.SPG(A262, "SP_PCT_SHARES_OWNED_ALL_INSTITUTIONS")</f>
        <v>86.61</v>
      </c>
      <c r="I262" s="9" t="str">
        <f>_xll.SNL.Clients.Office.Excel.Functions.SPG(A262, "RD_CREDIT_RATING_GLOBAL", "Issuer Credit Rating", "Local Currency LT|0")</f>
        <v/>
      </c>
      <c r="J262" s="9" t="str">
        <f>_xll.SNL.Clients.Office.Excel.Functions.SPG(A262, "RD_CWOL_GLOBAL", "Issuer Credit Rating", "Local Currency LT|0")</f>
        <v/>
      </c>
      <c r="K262" s="9" t="str">
        <f>_xll.SNL.Clients.Office.Excel.Functions.SPG(A262, "RD_RATING_ACTION_GLOBAL", "Issuer Credit Rating", "Local Currency LT|0")</f>
        <v/>
      </c>
      <c r="L262" s="10" t="str">
        <f>_xll.SNL.Clients.Office.Excel.Functions.SPG(A262, "RD_LAST_REVIEW_DATE_GLOBAL", "Issuer Credit Rating", "Local Currency LT")</f>
        <v/>
      </c>
      <c r="M262" s="10" t="str">
        <f>_xll.SNL.Clients.Office.Excel.Functions.SPG(A262, "RD_CREDIT_RATING_DATE_GLOBAL", "Issuer Credit Rating", "Local Currency LT|0")</f>
        <v/>
      </c>
      <c r="N262" s="10" t="str">
        <f>_xll.SNL.Clients.Office.Excel.Functions.SPG(A262, "RD_CREDIT_WATCH_OUTLOOK_DATE_GLOBAL", "Issuer Credit Rating", "Local Currency LT|0")</f>
        <v/>
      </c>
    </row>
    <row r="263" spans="1:14">
      <c r="A263" s="11" t="s">
        <v>1904</v>
      </c>
      <c r="B263" s="9" t="str">
        <f>_xll.SNL.Clients.Office.Excel.Functions.SPG(A263, "IQ_SECTOR")</f>
        <v>Industrials</v>
      </c>
      <c r="C263" s="9" t="str">
        <f>_xll.SNL.Clients.Office.Excel.Functions.SPG(A263, "IQ_INDUSTRY_GROUP")</f>
        <v>Capital Goods</v>
      </c>
      <c r="D263" s="9" t="str">
        <f>_xll.SNL.Clients.Office.Excel.Functions.SPG(A263, "IQ_INDUSTRY")</f>
        <v>Machinery</v>
      </c>
      <c r="E263" s="9" t="str">
        <f>_xll.SNL.Clients.Office.Excel.Functions.SPG(A263, "IQ_PRIMARY_INDUSTRY")</f>
        <v>Construction Machinery and Heavy Transportation Equipment</v>
      </c>
      <c r="F263" s="9" t="str">
        <f>_xll.SNL.Clients.Office.Excel.Functions.SPG(A263, "NAICS_CODE", "Primary")</f>
        <v>336120 - Heavy Duty Truck Manufacturing</v>
      </c>
      <c r="G263" s="9" t="str">
        <f>_xll.SNL.Clients.Office.Excel.Functions.SPG(A263, "SP_TOPICTAG")</f>
        <v>Fleet Management; Homeland Security; Industrial Automation; Electric Vehicle; Security Management; Autonomous Vehicles</v>
      </c>
      <c r="H263" s="5">
        <f>_xll.SNL.Clients.Office.Excel.Functions.SPG(A263, "SP_PCT_SHARES_OWNED_ALL_INSTITUTIONS")</f>
        <v>91.72</v>
      </c>
      <c r="I263" s="9" t="str">
        <f>_xll.SNL.Clients.Office.Excel.Functions.SPG(A263, "RD_CREDIT_RATING_GLOBAL", "Issuer Credit Rating", "Local Currency LT|0")</f>
        <v>BBB</v>
      </c>
      <c r="J263" s="9" t="str">
        <f>_xll.SNL.Clients.Office.Excel.Functions.SPG(A263, "RD_CWOL_GLOBAL", "Issuer Credit Rating", "Local Currency LT|0")</f>
        <v>Stable</v>
      </c>
      <c r="K263" s="9" t="str">
        <f>_xll.SNL.Clients.Office.Excel.Functions.SPG(A263, "RD_RATING_ACTION_GLOBAL", "Issuer Credit Rating", "Local Currency LT|0")</f>
        <v>CreditWatch/Outlook (05/07/2021)</v>
      </c>
      <c r="L263" s="10">
        <f>_xll.SNL.Clients.Office.Excel.Functions.SPG(A263, "RD_LAST_REVIEW_DATE_GLOBAL", "Issuer Credit Rating", "Local Currency LT")</f>
        <v>45372</v>
      </c>
      <c r="M263" s="10">
        <f>_xll.SNL.Clients.Office.Excel.Functions.SPG(A263, "RD_CREDIT_RATING_DATE_GLOBAL", "Issuer Credit Rating", "Local Currency LT|0")</f>
        <v>43119</v>
      </c>
      <c r="N263" s="10">
        <f>_xll.SNL.Clients.Office.Excel.Functions.SPG(A263, "RD_CREDIT_WATCH_OUTLOOK_DATE_GLOBAL", "Issuer Credit Rating", "Local Currency LT|0")</f>
        <v>44323</v>
      </c>
    </row>
    <row r="264" spans="1:14">
      <c r="A264" s="11" t="s">
        <v>1905</v>
      </c>
      <c r="B264" s="9" t="str">
        <f>_xll.SNL.Clients.Office.Excel.Functions.SPG(A264, "IQ_SECTOR")</f>
        <v>Energy</v>
      </c>
      <c r="C264" s="9" t="str">
        <f>_xll.SNL.Clients.Office.Excel.Functions.SPG(A264, "IQ_INDUSTRY_GROUP")</f>
        <v>Energy</v>
      </c>
      <c r="D264" s="9" t="str">
        <f>_xll.SNL.Clients.Office.Excel.Functions.SPG(A264, "IQ_INDUSTRY")</f>
        <v>Oil, Gas and Consumable Fuels</v>
      </c>
      <c r="E264" s="9" t="str">
        <f>_xll.SNL.Clients.Office.Excel.Functions.SPG(A264, "IQ_PRIMARY_INDUSTRY")</f>
        <v>Oil and Gas Exploration and Production</v>
      </c>
      <c r="F264" s="9" t="str">
        <f>_xll.SNL.Clients.Office.Excel.Functions.SPG(A264, "NAICS_CODE", "Primary")</f>
        <v>2111 - Oil and Gas Extraction</v>
      </c>
      <c r="G264" s="9" t="str">
        <f>_xll.SNL.Clients.Office.Excel.Functions.SPG(A264, "SP_TOPICTAG")</f>
        <v/>
      </c>
      <c r="H264" s="5">
        <f>_xll.SNL.Clients.Office.Excel.Functions.SPG(A264, "SP_PCT_SHARES_OWNED_ALL_INSTITUTIONS")</f>
        <v>84.69</v>
      </c>
      <c r="I264" s="9" t="str">
        <f>_xll.SNL.Clients.Office.Excel.Functions.SPG(A264, "RD_CREDIT_RATING_GLOBAL", "Issuer Credit Rating", "Local Currency LT|0")</f>
        <v>BBB-</v>
      </c>
      <c r="J264" s="9" t="str">
        <f>_xll.SNL.Clients.Office.Excel.Functions.SPG(A264, "RD_CWOL_GLOBAL", "Issuer Credit Rating", "Local Currency LT|0")</f>
        <v>Stable</v>
      </c>
      <c r="K264" s="9" t="str">
        <f>_xll.SNL.Clients.Office.Excel.Functions.SPG(A264, "RD_RATING_ACTION_GLOBAL", "Issuer Credit Rating", "Local Currency LT|0")</f>
        <v>CreditWatch/Outlook (03/31/2021)</v>
      </c>
      <c r="L264" s="10">
        <f>_xll.SNL.Clients.Office.Excel.Functions.SPG(A264, "RD_LAST_REVIEW_DATE_GLOBAL", "Issuer Credit Rating", "Local Currency LT")</f>
        <v>45610</v>
      </c>
      <c r="M264" s="10">
        <f>_xll.SNL.Clients.Office.Excel.Functions.SPG(A264, "RD_CREDIT_RATING_DATE_GLOBAL", "Issuer Credit Rating", "Local Currency LT|0")</f>
        <v>43916</v>
      </c>
      <c r="N264" s="10">
        <f>_xll.SNL.Clients.Office.Excel.Functions.SPG(A264, "RD_CREDIT_WATCH_OUTLOOK_DATE_GLOBAL", "Issuer Credit Rating", "Local Currency LT|0")</f>
        <v>44286</v>
      </c>
    </row>
    <row r="265" spans="1:14">
      <c r="A265" s="11" t="s">
        <v>1906</v>
      </c>
      <c r="B265" s="9" t="str">
        <f>_xll.SNL.Clients.Office.Excel.Functions.SPG(A265, "IQ_SECTOR")</f>
        <v>Industrials</v>
      </c>
      <c r="C265" s="9" t="str">
        <f>_xll.SNL.Clients.Office.Excel.Functions.SPG(A265, "IQ_INDUSTRY_GROUP")</f>
        <v>Capital Goods</v>
      </c>
      <c r="D265" s="9" t="str">
        <f>_xll.SNL.Clients.Office.Excel.Functions.SPG(A265, "IQ_INDUSTRY")</f>
        <v>Building Products</v>
      </c>
      <c r="E265" s="9" t="str">
        <f>_xll.SNL.Clients.Office.Excel.Functions.SPG(A265, "IQ_PRIMARY_INDUSTRY")</f>
        <v>Building Products</v>
      </c>
      <c r="F265" s="9" t="str">
        <f>_xll.SNL.Clients.Office.Excel.Functions.SPG(A265, "NAICS_CODE", "Primary")</f>
        <v>32412 - Asphalt Paving, Roofing, and Saturated Materials Manufacturing</v>
      </c>
      <c r="G265" s="9" t="str">
        <f>_xll.SNL.Clients.Office.Excel.Functions.SPG(A265, "SP_TOPICTAG")</f>
        <v>Infectious Diseases</v>
      </c>
      <c r="H265" s="5">
        <f>_xll.SNL.Clients.Office.Excel.Functions.SPG(A265, "SP_PCT_SHARES_OWNED_ALL_INSTITUTIONS")</f>
        <v>92.98</v>
      </c>
      <c r="I265" s="9" t="str">
        <f>_xll.SNL.Clients.Office.Excel.Functions.SPG(A265, "RD_CREDIT_RATING_GLOBAL", "Issuer Credit Rating", "Local Currency LT|0")</f>
        <v>BBB</v>
      </c>
      <c r="J265" s="9" t="str">
        <f>_xll.SNL.Clients.Office.Excel.Functions.SPG(A265, "RD_CWOL_GLOBAL", "Issuer Credit Rating", "Local Currency LT|0")</f>
        <v>Stable</v>
      </c>
      <c r="K265" s="9" t="str">
        <f>_xll.SNL.Clients.Office.Excel.Functions.SPG(A265, "RD_RATING_ACTION_GLOBAL", "Issuer Credit Rating", "Local Currency LT|0")</f>
        <v>Upgrade | CreditWatch/Outlook (08/03/2016)</v>
      </c>
      <c r="L265" s="10">
        <f>_xll.SNL.Clients.Office.Excel.Functions.SPG(A265, "RD_LAST_REVIEW_DATE_GLOBAL", "Issuer Credit Rating", "Local Currency LT")</f>
        <v>45527</v>
      </c>
      <c r="M265" s="10">
        <f>_xll.SNL.Clients.Office.Excel.Functions.SPG(A265, "RD_CREDIT_RATING_DATE_GLOBAL", "Issuer Credit Rating", "Local Currency LT|0")</f>
        <v>42585</v>
      </c>
      <c r="N265" s="10">
        <f>_xll.SNL.Clients.Office.Excel.Functions.SPG(A265, "RD_CREDIT_WATCH_OUTLOOK_DATE_GLOBAL", "Issuer Credit Rating", "Local Currency LT|0")</f>
        <v>42585</v>
      </c>
    </row>
    <row r="266" spans="1:14">
      <c r="A266" s="11" t="s">
        <v>1907</v>
      </c>
      <c r="B266" s="9" t="str">
        <f>_xll.SNL.Clients.Office.Excel.Functions.SPG(A266, "IQ_SECTOR")</f>
        <v>Real Estate</v>
      </c>
      <c r="C266" s="9" t="str">
        <f>_xll.SNL.Clients.Office.Excel.Functions.SPG(A266, "IQ_INDUSTRY_GROUP")</f>
        <v>Equity Real Estate Investment Trusts (REITs)</v>
      </c>
      <c r="D266" s="9" t="str">
        <f>_xll.SNL.Clients.Office.Excel.Functions.SPG(A266, "IQ_INDUSTRY")</f>
        <v>Hotel and Resort REITs</v>
      </c>
      <c r="E266" s="9" t="str">
        <f>_xll.SNL.Clients.Office.Excel.Functions.SPG(A266, "IQ_PRIMARY_INDUSTRY")</f>
        <v>Hotel and Resort REITs</v>
      </c>
      <c r="F266" s="9" t="str">
        <f>_xll.SNL.Clients.Office.Excel.Functions.SPG(A266, "NAICS_CODE", "Primary")</f>
        <v>531120 - Lessors of Nonresidential Buildings (except Miniwarehouses)</v>
      </c>
      <c r="G266" s="9" t="str">
        <f>_xll.SNL.Clients.Office.Excel.Functions.SPG(A266, "SP_TOPICTAG")</f>
        <v/>
      </c>
      <c r="H266" s="5">
        <f>_xll.SNL.Clients.Office.Excel.Functions.SPG(A266, "SP_PCT_SHARES_OWNED_ALL_INSTITUTIONS")</f>
        <v>95.71</v>
      </c>
      <c r="I266" s="9" t="str">
        <f>_xll.SNL.Clients.Office.Excel.Functions.SPG(A266, "RD_CREDIT_RATING_GLOBAL", "Issuer Credit Rating", "Local Currency LT|0")</f>
        <v>BB-</v>
      </c>
      <c r="J266" s="9" t="str">
        <f>_xll.SNL.Clients.Office.Excel.Functions.SPG(A266, "RD_CWOL_GLOBAL", "Issuer Credit Rating", "Local Currency LT|0")</f>
        <v>Stable</v>
      </c>
      <c r="K266" s="9" t="str">
        <f>_xll.SNL.Clients.Office.Excel.Functions.SPG(A266, "RD_RATING_ACTION_GLOBAL", "Issuer Credit Rating", "Local Currency LT|0")</f>
        <v>Upgrade | CreditWatch/Outlook (02/08/2024)</v>
      </c>
      <c r="L266" s="10">
        <f>_xll.SNL.Clients.Office.Excel.Functions.SPG(A266, "RD_LAST_REVIEW_DATE_GLOBAL", "Issuer Credit Rating", "Local Currency LT")</f>
        <v>45698</v>
      </c>
      <c r="M266" s="10">
        <f>_xll.SNL.Clients.Office.Excel.Functions.SPG(A266, "RD_CREDIT_RATING_DATE_GLOBAL", "Issuer Credit Rating", "Local Currency LT|0")</f>
        <v>45330</v>
      </c>
      <c r="N266" s="10">
        <f>_xll.SNL.Clients.Office.Excel.Functions.SPG(A266, "RD_CREDIT_WATCH_OUTLOOK_DATE_GLOBAL", "Issuer Credit Rating", "Local Currency LT|0")</f>
        <v>45330</v>
      </c>
    </row>
    <row r="267" spans="1:14">
      <c r="A267" s="11" t="s">
        <v>1908</v>
      </c>
      <c r="B267" s="9" t="str">
        <f>_xll.SNL.Clients.Office.Excel.Functions.SPG(A267, "IQ_SECTOR")</f>
        <v>Industrials</v>
      </c>
      <c r="C267" s="9" t="str">
        <f>_xll.SNL.Clients.Office.Excel.Functions.SPG(A267, "IQ_INDUSTRY_GROUP")</f>
        <v>Commercial and Professional Services</v>
      </c>
      <c r="D267" s="9" t="str">
        <f>_xll.SNL.Clients.Office.Excel.Functions.SPG(A267, "IQ_INDUSTRY")</f>
        <v>Professional Services</v>
      </c>
      <c r="E267" s="9" t="str">
        <f>_xll.SNL.Clients.Office.Excel.Functions.SPG(A267, "IQ_PRIMARY_INDUSTRY")</f>
        <v>Research and Consulting Services</v>
      </c>
      <c r="F267" s="9" t="str">
        <f>_xll.SNL.Clients.Office.Excel.Functions.SPG(A267, "NAICS_CODE", "Primary")</f>
        <v>541512 - Computer Systems Design Services</v>
      </c>
      <c r="G267" s="9" t="str">
        <f>_xll.SNL.Clients.Office.Excel.Functions.SPG(A267, "SP_TOPICTAG")</f>
        <v>Software Development; Computer Vision; Data Integration; Homeland Security; Industrial Automation; Sensors; Process Automation; Artificial Intelligence</v>
      </c>
      <c r="H267" s="5">
        <f>_xll.SNL.Clients.Office.Excel.Functions.SPG(A267, "SP_PCT_SHARES_OWNED_ALL_INSTITUTIONS")</f>
        <v>48.39</v>
      </c>
      <c r="I267" s="9" t="str">
        <f>_xll.SNL.Clients.Office.Excel.Functions.SPG(A267, "RD_CREDIT_RATING_GLOBAL", "Issuer Credit Rating", "Local Currency LT|0")</f>
        <v/>
      </c>
      <c r="J267" s="9" t="str">
        <f>_xll.SNL.Clients.Office.Excel.Functions.SPG(A267, "RD_CWOL_GLOBAL", "Issuer Credit Rating", "Local Currency LT|0")</f>
        <v/>
      </c>
      <c r="K267" s="9" t="str">
        <f>_xll.SNL.Clients.Office.Excel.Functions.SPG(A267, "RD_RATING_ACTION_GLOBAL", "Issuer Credit Rating", "Local Currency LT|0")</f>
        <v/>
      </c>
      <c r="L267" s="10" t="str">
        <f>_xll.SNL.Clients.Office.Excel.Functions.SPG(A267, "RD_LAST_REVIEW_DATE_GLOBAL", "Issuer Credit Rating", "Local Currency LT")</f>
        <v/>
      </c>
      <c r="M267" s="10" t="str">
        <f>_xll.SNL.Clients.Office.Excel.Functions.SPG(A267, "RD_CREDIT_RATING_DATE_GLOBAL", "Issuer Credit Rating", "Local Currency LT|0")</f>
        <v/>
      </c>
      <c r="N267" s="10" t="str">
        <f>_xll.SNL.Clients.Office.Excel.Functions.SPG(A267, "RD_CREDIT_WATCH_OUTLOOK_DATE_GLOBAL", "Issuer Credit Rating", "Local Currency LT|0")</f>
        <v/>
      </c>
    </row>
    <row r="268" spans="1:14">
      <c r="A268" s="11" t="s">
        <v>1909</v>
      </c>
      <c r="B268" s="9" t="str">
        <f>_xll.SNL.Clients.Office.Excel.Functions.SPG(A268, "IQ_SECTOR")</f>
        <v>Industrials</v>
      </c>
      <c r="C268" s="9" t="str">
        <f>_xll.SNL.Clients.Office.Excel.Functions.SPG(A268, "IQ_INDUSTRY_GROUP")</f>
        <v>Commercial and Professional Services</v>
      </c>
      <c r="D268" s="9" t="str">
        <f>_xll.SNL.Clients.Office.Excel.Functions.SPG(A268, "IQ_INDUSTRY")</f>
        <v>Professional Services</v>
      </c>
      <c r="E268" s="9" t="str">
        <f>_xll.SNL.Clients.Office.Excel.Functions.SPG(A268, "IQ_PRIMARY_INDUSTRY")</f>
        <v>Human Resource and Employment Services</v>
      </c>
      <c r="F268" s="9" t="str">
        <f>_xll.SNL.Clients.Office.Excel.Functions.SPG(A268, "NAICS_CODE", "Primary")</f>
        <v>5613 - Employment Services</v>
      </c>
      <c r="G268" s="9" t="str">
        <f>_xll.SNL.Clients.Office.Excel.Functions.SPG(A268, "SP_TOPICTAG")</f>
        <v>Software Development; Customer Relationship Management; E-learning; Cloud Infrastructure; Employee Benefits; Process Automation; Team Collaboration</v>
      </c>
      <c r="H268" s="5">
        <f>_xll.SNL.Clients.Office.Excel.Functions.SPG(A268, "SP_PCT_SHARES_OWNED_ALL_INSTITUTIONS")</f>
        <v>76.56</v>
      </c>
      <c r="I268" s="9" t="str">
        <f>_xll.SNL.Clients.Office.Excel.Functions.SPG(A268, "RD_CREDIT_RATING_GLOBAL", "Issuer Credit Rating", "Local Currency LT|0")</f>
        <v/>
      </c>
      <c r="J268" s="9" t="str">
        <f>_xll.SNL.Clients.Office.Excel.Functions.SPG(A268, "RD_CWOL_GLOBAL", "Issuer Credit Rating", "Local Currency LT|0")</f>
        <v/>
      </c>
      <c r="K268" s="9" t="str">
        <f>_xll.SNL.Clients.Office.Excel.Functions.SPG(A268, "RD_RATING_ACTION_GLOBAL", "Issuer Credit Rating", "Local Currency LT|0")</f>
        <v/>
      </c>
      <c r="L268" s="10" t="str">
        <f>_xll.SNL.Clients.Office.Excel.Functions.SPG(A268, "RD_LAST_REVIEW_DATE_GLOBAL", "Issuer Credit Rating", "Local Currency LT")</f>
        <v/>
      </c>
      <c r="M268" s="10" t="str">
        <f>_xll.SNL.Clients.Office.Excel.Functions.SPG(A268, "RD_CREDIT_RATING_DATE_GLOBAL", "Issuer Credit Rating", "Local Currency LT|0")</f>
        <v/>
      </c>
      <c r="N268" s="10" t="str">
        <f>_xll.SNL.Clients.Office.Excel.Functions.SPG(A268, "RD_CREDIT_WATCH_OUTLOOK_DATE_GLOBAL", "Issuer Credit Rating", "Local Currency LT|0")</f>
        <v/>
      </c>
    </row>
    <row r="269" spans="1:14">
      <c r="A269" s="11" t="s">
        <v>1910</v>
      </c>
      <c r="B269" s="9" t="str">
        <f>_xll.SNL.Clients.Office.Excel.Functions.SPG(A269, "IQ_SECTOR")</f>
        <v>Energy</v>
      </c>
      <c r="C269" s="9" t="str">
        <f>_xll.SNL.Clients.Office.Excel.Functions.SPG(A269, "IQ_INDUSTRY_GROUP")</f>
        <v>Energy</v>
      </c>
      <c r="D269" s="9" t="str">
        <f>_xll.SNL.Clients.Office.Excel.Functions.SPG(A269, "IQ_INDUSTRY")</f>
        <v>Oil, Gas and Consumable Fuels</v>
      </c>
      <c r="E269" s="9" t="str">
        <f>_xll.SNL.Clients.Office.Excel.Functions.SPG(A269, "IQ_PRIMARY_INDUSTRY")</f>
        <v>Oil and Gas Refining and Marketing</v>
      </c>
      <c r="F269" s="9" t="str">
        <f>_xll.SNL.Clients.Office.Excel.Functions.SPG(A269, "NAICS_CODE", "Primary")</f>
        <v>324110 - Petroleum Refineries</v>
      </c>
      <c r="G269" s="9" t="str">
        <f>_xll.SNL.Clients.Office.Excel.Functions.SPG(A269, "SP_TOPICTAG")</f>
        <v>Freight Service; Marine Transportation; Biofuel</v>
      </c>
      <c r="H269" s="5">
        <f>_xll.SNL.Clients.Office.Excel.Functions.SPG(A269, "SP_PCT_SHARES_OWNED_ALL_INSTITUTIONS")</f>
        <v>76.77</v>
      </c>
      <c r="I269" s="9" t="str">
        <f>_xll.SNL.Clients.Office.Excel.Functions.SPG(A269, "RD_CREDIT_RATING_GLOBAL", "Issuer Credit Rating", "Local Currency LT|0")</f>
        <v/>
      </c>
      <c r="J269" s="9" t="str">
        <f>_xll.SNL.Clients.Office.Excel.Functions.SPG(A269, "RD_CWOL_GLOBAL", "Issuer Credit Rating", "Local Currency LT|0")</f>
        <v/>
      </c>
      <c r="K269" s="9" t="str">
        <f>_xll.SNL.Clients.Office.Excel.Functions.SPG(A269, "RD_RATING_ACTION_GLOBAL", "Issuer Credit Rating", "Local Currency LT|0")</f>
        <v/>
      </c>
      <c r="L269" s="10" t="str">
        <f>_xll.SNL.Clients.Office.Excel.Functions.SPG(A269, "RD_LAST_REVIEW_DATE_GLOBAL", "Issuer Credit Rating", "Local Currency LT")</f>
        <v/>
      </c>
      <c r="M269" s="10" t="str">
        <f>_xll.SNL.Clients.Office.Excel.Functions.SPG(A269, "RD_CREDIT_RATING_DATE_GLOBAL", "Issuer Credit Rating", "Local Currency LT|0")</f>
        <v/>
      </c>
      <c r="N269" s="10" t="str">
        <f>_xll.SNL.Clients.Office.Excel.Functions.SPG(A269, "RD_CREDIT_WATCH_OUTLOOK_DATE_GLOBAL", "Issuer Credit Rating", "Local Currency LT|0")</f>
        <v/>
      </c>
    </row>
    <row r="270" spans="1:14">
      <c r="A270" s="11" t="s">
        <v>1911</v>
      </c>
      <c r="B270" s="9" t="str">
        <f>_xll.SNL.Clients.Office.Excel.Functions.SPG(A270, "IQ_SECTOR")</f>
        <v>Consumer Discretionary</v>
      </c>
      <c r="C270" s="9" t="str">
        <f>_xll.SNL.Clients.Office.Excel.Functions.SPG(A270, "IQ_INDUSTRY_GROUP")</f>
        <v>Consumer Discretionary Distribution and Retail</v>
      </c>
      <c r="D270" s="9" t="str">
        <f>_xll.SNL.Clients.Office.Excel.Functions.SPG(A270, "IQ_INDUSTRY")</f>
        <v>Specialty Retail</v>
      </c>
      <c r="E270" s="9" t="str">
        <f>_xll.SNL.Clients.Office.Excel.Functions.SPG(A270, "IQ_PRIMARY_INDUSTRY")</f>
        <v>Automotive Retail</v>
      </c>
      <c r="F270" s="9" t="str">
        <f>_xll.SNL.Clients.Office.Excel.Functions.SPG(A270, "NAICS_CODE", "Primary")</f>
        <v>4411 - Automobile Dealers</v>
      </c>
      <c r="G270" s="9" t="str">
        <f>_xll.SNL.Clients.Office.Excel.Functions.SPG(A270, "SP_TOPICTAG")</f>
        <v>Fleet Management; Freight Service; Last Mile Transportation</v>
      </c>
      <c r="H270" s="5">
        <f>_xll.SNL.Clients.Office.Excel.Functions.SPG(A270, "SP_PCT_SHARES_OWNED_ALL_INSTITUTIONS")</f>
        <v>23.72</v>
      </c>
      <c r="I270" s="9" t="str">
        <f>_xll.SNL.Clients.Office.Excel.Functions.SPG(A270, "RD_CREDIT_RATING_GLOBAL", "Issuer Credit Rating", "Local Currency LT|0")</f>
        <v>BB+</v>
      </c>
      <c r="J270" s="9" t="str">
        <f>_xll.SNL.Clients.Office.Excel.Functions.SPG(A270, "RD_CWOL_GLOBAL", "Issuer Credit Rating", "Local Currency LT|0")</f>
        <v>Stable</v>
      </c>
      <c r="K270" s="9" t="str">
        <f>_xll.SNL.Clients.Office.Excel.Functions.SPG(A270, "RD_RATING_ACTION_GLOBAL", "Issuer Credit Rating", "Local Currency LT|0")</f>
        <v>Upgrade | CreditWatch/Outlook (05/07/2021)</v>
      </c>
      <c r="L270" s="10">
        <f>_xll.SNL.Clients.Office.Excel.Functions.SPG(A270, "RD_LAST_REVIEW_DATE_GLOBAL", "Issuer Credit Rating", "Local Currency LT")</f>
        <v>45527</v>
      </c>
      <c r="M270" s="10">
        <f>_xll.SNL.Clients.Office.Excel.Functions.SPG(A270, "RD_CREDIT_RATING_DATE_GLOBAL", "Issuer Credit Rating", "Local Currency LT|0")</f>
        <v>44323</v>
      </c>
      <c r="N270" s="10">
        <f>_xll.SNL.Clients.Office.Excel.Functions.SPG(A270, "RD_CREDIT_WATCH_OUTLOOK_DATE_GLOBAL", "Issuer Credit Rating", "Local Currency LT|0")</f>
        <v>44323</v>
      </c>
    </row>
    <row r="271" spans="1:14">
      <c r="A271" s="11" t="s">
        <v>1912</v>
      </c>
      <c r="B271" s="9" t="str">
        <f>_xll.SNL.Clients.Office.Excel.Functions.SPG(A271, "IQ_SECTOR")</f>
        <v>Health Care</v>
      </c>
      <c r="C271" s="9" t="str">
        <f>_xll.SNL.Clients.Office.Excel.Functions.SPG(A271, "IQ_INDUSTRY_GROUP")</f>
        <v>Health Care Equipment and Services</v>
      </c>
      <c r="D271" s="9" t="str">
        <f>_xll.SNL.Clients.Office.Excel.Functions.SPG(A271, "IQ_INDUSTRY")</f>
        <v>Health Care Equipment and Supplies</v>
      </c>
      <c r="E271" s="9" t="str">
        <f>_xll.SNL.Clients.Office.Excel.Functions.SPG(A271, "IQ_PRIMARY_INDUSTRY")</f>
        <v>Health Care Equipment</v>
      </c>
      <c r="F271" s="9" t="str">
        <f>_xll.SNL.Clients.Office.Excel.Functions.SPG(A271, "NAICS_CODE", "Primary")</f>
        <v>339112 - Surgical and Medical Instrument Manufacturing</v>
      </c>
      <c r="G271" s="9" t="str">
        <f>_xll.SNL.Clients.Office.Excel.Functions.SPG(A271, "SP_TOPICTAG")</f>
        <v>Health Diagnostics; Neuroscience; Cardiovascular; Immunology; Neurology; Surgery</v>
      </c>
      <c r="H271" s="5">
        <f>_xll.SNL.Clients.Office.Excel.Functions.SPG(A271, "SP_PCT_SHARES_OWNED_ALL_INSTITUTIONS")</f>
        <v>94.83</v>
      </c>
      <c r="I271" s="9" t="str">
        <f>_xll.SNL.Clients.Office.Excel.Functions.SPG(A271, "RD_CREDIT_RATING_GLOBAL", "Issuer Credit Rating", "Local Currency LT|0")</f>
        <v/>
      </c>
      <c r="J271" s="9" t="str">
        <f>_xll.SNL.Clients.Office.Excel.Functions.SPG(A271, "RD_CWOL_GLOBAL", "Issuer Credit Rating", "Local Currency LT|0")</f>
        <v/>
      </c>
      <c r="K271" s="9" t="str">
        <f>_xll.SNL.Clients.Office.Excel.Functions.SPG(A271, "RD_RATING_ACTION_GLOBAL", "Issuer Credit Rating", "Local Currency LT|0")</f>
        <v/>
      </c>
      <c r="L271" s="10" t="str">
        <f>_xll.SNL.Clients.Office.Excel.Functions.SPG(A271, "RD_LAST_REVIEW_DATE_GLOBAL", "Issuer Credit Rating", "Local Currency LT")</f>
        <v/>
      </c>
      <c r="M271" s="10" t="str">
        <f>_xll.SNL.Clients.Office.Excel.Functions.SPG(A271, "RD_CREDIT_RATING_DATE_GLOBAL", "Issuer Credit Rating", "Local Currency LT|0")</f>
        <v/>
      </c>
      <c r="N271" s="10" t="str">
        <f>_xll.SNL.Clients.Office.Excel.Functions.SPG(A271, "RD_CREDIT_WATCH_OUTLOOK_DATE_GLOBAL", "Issuer Credit Rating", "Local Currency LT|0")</f>
        <v/>
      </c>
    </row>
    <row r="272" spans="1:14">
      <c r="A272" s="11" t="s">
        <v>1913</v>
      </c>
      <c r="B272" s="9" t="str">
        <f>_xll.SNL.Clients.Office.Excel.Functions.SPG(A272, "IQ_SECTOR")</f>
        <v>Consumer Staples</v>
      </c>
      <c r="C272" s="9" t="str">
        <f>_xll.SNL.Clients.Office.Excel.Functions.SPG(A272, "IQ_INDUSTRY_GROUP")</f>
        <v>Consumer Staples Distribution and Retail</v>
      </c>
      <c r="D272" s="9" t="str">
        <f>_xll.SNL.Clients.Office.Excel.Functions.SPG(A272, "IQ_INDUSTRY")</f>
        <v>Consumer Staples Distribution and Retail</v>
      </c>
      <c r="E272" s="9" t="str">
        <f>_xll.SNL.Clients.Office.Excel.Functions.SPG(A272, "IQ_PRIMARY_INDUSTRY")</f>
        <v>Food Distributors</v>
      </c>
      <c r="F272" s="9" t="str">
        <f>_xll.SNL.Clients.Office.Excel.Functions.SPG(A272, "NAICS_CODE", "Primary")</f>
        <v>4244 - Grocery and Related Product Merchant Wholesalers</v>
      </c>
      <c r="G272" s="9" t="str">
        <f>_xll.SNL.Clients.Office.Excel.Functions.SPG(A272, "SP_TOPICTAG")</f>
        <v>Aquaculture; Farming; Fast-Moving Consumer Goods; Livestock; Online Grocery</v>
      </c>
      <c r="H272" s="5">
        <f>_xll.SNL.Clients.Office.Excel.Functions.SPG(A272, "SP_PCT_SHARES_OWNED_ALL_INSTITUTIONS")</f>
        <v>98.11</v>
      </c>
      <c r="I272" s="9" t="str">
        <f>_xll.SNL.Clients.Office.Excel.Functions.SPG(A272, "RD_CREDIT_RATING_GLOBAL", "Issuer Credit Rating", "Local Currency LT|0")</f>
        <v/>
      </c>
      <c r="J272" s="9" t="str">
        <f>_xll.SNL.Clients.Office.Excel.Functions.SPG(A272, "RD_CWOL_GLOBAL", "Issuer Credit Rating", "Local Currency LT|0")</f>
        <v/>
      </c>
      <c r="K272" s="9" t="str">
        <f>_xll.SNL.Clients.Office.Excel.Functions.SPG(A272, "RD_RATING_ACTION_GLOBAL", "Issuer Credit Rating", "Local Currency LT|0")</f>
        <v/>
      </c>
      <c r="L272" s="10" t="str">
        <f>_xll.SNL.Clients.Office.Excel.Functions.SPG(A272, "RD_LAST_REVIEW_DATE_GLOBAL", "Issuer Credit Rating", "Local Currency LT")</f>
        <v/>
      </c>
      <c r="M272" s="10" t="str">
        <f>_xll.SNL.Clients.Office.Excel.Functions.SPG(A272, "RD_CREDIT_RATING_DATE_GLOBAL", "Issuer Credit Rating", "Local Currency LT|0")</f>
        <v/>
      </c>
      <c r="N272" s="10" t="str">
        <f>_xll.SNL.Clients.Office.Excel.Functions.SPG(A272, "RD_CREDIT_WATCH_OUTLOOK_DATE_GLOBAL", "Issuer Credit Rating", "Local Currency LT|0")</f>
        <v/>
      </c>
    </row>
    <row r="273" spans="1:14">
      <c r="A273" s="11" t="s">
        <v>1914</v>
      </c>
      <c r="B273" s="9" t="str">
        <f>_xll.SNL.Clients.Office.Excel.Functions.SPG(A273, "IQ_SECTOR")</f>
        <v>Energy</v>
      </c>
      <c r="C273" s="9" t="str">
        <f>_xll.SNL.Clients.Office.Excel.Functions.SPG(A273, "IQ_INDUSTRY_GROUP")</f>
        <v>Energy</v>
      </c>
      <c r="D273" s="9" t="str">
        <f>_xll.SNL.Clients.Office.Excel.Functions.SPG(A273, "IQ_INDUSTRY")</f>
        <v>Oil, Gas and Consumable Fuels</v>
      </c>
      <c r="E273" s="9" t="str">
        <f>_xll.SNL.Clients.Office.Excel.Functions.SPG(A273, "IQ_PRIMARY_INDUSTRY")</f>
        <v>Oil and Gas Exploration and Production</v>
      </c>
      <c r="F273" s="9" t="str">
        <f>_xll.SNL.Clients.Office.Excel.Functions.SPG(A273, "NAICS_CODE", "Primary")</f>
        <v>2111 - Oil and Gas Extraction</v>
      </c>
      <c r="G273" s="9" t="str">
        <f>_xll.SNL.Clients.Office.Excel.Functions.SPG(A273, "SP_TOPICTAG")</f>
        <v/>
      </c>
      <c r="H273" s="5">
        <f>_xll.SNL.Clients.Office.Excel.Functions.SPG(A273, "SP_PCT_SHARES_OWNED_ALL_INSTITUTIONS")</f>
        <v>92.31</v>
      </c>
      <c r="I273" s="9" t="str">
        <f>_xll.SNL.Clients.Office.Excel.Functions.SPG(A273, "RD_CREDIT_RATING_GLOBAL", "Issuer Credit Rating", "Local Currency LT|0")</f>
        <v>BB</v>
      </c>
      <c r="J273" s="9" t="str">
        <f>_xll.SNL.Clients.Office.Excel.Functions.SPG(A273, "RD_CWOL_GLOBAL", "Issuer Credit Rating", "Local Currency LT|0")</f>
        <v>Stable</v>
      </c>
      <c r="K273" s="9" t="str">
        <f>_xll.SNL.Clients.Office.Excel.Functions.SPG(A273, "RD_RATING_ACTION_GLOBAL", "Issuer Credit Rating", "Local Currency LT|0")</f>
        <v>Upgrade | CreditWatch/Outlook (07/25/2024)</v>
      </c>
      <c r="L273" s="10">
        <f>_xll.SNL.Clients.Office.Excel.Functions.SPG(A273, "RD_LAST_REVIEW_DATE_GLOBAL", "Issuer Credit Rating", "Local Currency LT")</f>
        <v>45498</v>
      </c>
      <c r="M273" s="10">
        <f>_xll.SNL.Clients.Office.Excel.Functions.SPG(A273, "RD_CREDIT_RATING_DATE_GLOBAL", "Issuer Credit Rating", "Local Currency LT|0")</f>
        <v>45498</v>
      </c>
      <c r="N273" s="10">
        <f>_xll.SNL.Clients.Office.Excel.Functions.SPG(A273, "RD_CREDIT_WATCH_OUTLOOK_DATE_GLOBAL", "Issuer Credit Rating", "Local Currency LT|0")</f>
        <v>45498</v>
      </c>
    </row>
    <row r="274" spans="1:14">
      <c r="A274" s="11" t="s">
        <v>1915</v>
      </c>
      <c r="B274" s="9" t="str">
        <f>_xll.SNL.Clients.Office.Excel.Functions.SPG(A274, "IQ_SECTOR")</f>
        <v>Health Care</v>
      </c>
      <c r="C274" s="9" t="str">
        <f>_xll.SNL.Clients.Office.Excel.Functions.SPG(A274, "IQ_INDUSTRY_GROUP")</f>
        <v>Pharmaceuticals, Biotechnology and Life Sciences</v>
      </c>
      <c r="D274" s="9" t="str">
        <f>_xll.SNL.Clients.Office.Excel.Functions.SPG(A274, "IQ_INDUSTRY")</f>
        <v>Pharmaceuticals</v>
      </c>
      <c r="E274" s="9" t="str">
        <f>_xll.SNL.Clients.Office.Excel.Functions.SPG(A274, "IQ_PRIMARY_INDUSTRY")</f>
        <v>Pharmaceuticals</v>
      </c>
      <c r="F274" s="9" t="str">
        <f>_xll.SNL.Clients.Office.Excel.Functions.SPG(A274, "NAICS_CODE", "Primary")</f>
        <v>325412 - Pharmaceutical Preparation Manufacturing</v>
      </c>
      <c r="G274" s="9" t="str">
        <f>_xll.SNL.Clients.Office.Excel.Functions.SPG(A274, "SP_TOPICTAG")</f>
        <v>Health Diagnostics; MHealth; Nutraceutical; Sleep Technology; Dentistry; Pain Management; Respiratory</v>
      </c>
      <c r="H274" s="5">
        <f>_xll.SNL.Clients.Office.Excel.Functions.SPG(A274, "SP_PCT_SHARES_OWNED_ALL_INSTITUTIONS")</f>
        <v>103.5</v>
      </c>
      <c r="I274" s="9" t="str">
        <f>_xll.SNL.Clients.Office.Excel.Functions.SPG(A274, "RD_CREDIT_RATING_GLOBAL", "Issuer Credit Rating", "Local Currency LT|0")</f>
        <v>BB-</v>
      </c>
      <c r="J274" s="9" t="str">
        <f>_xll.SNL.Clients.Office.Excel.Functions.SPG(A274, "RD_CWOL_GLOBAL", "Issuer Credit Rating", "Local Currency LT|0")</f>
        <v>Stable</v>
      </c>
      <c r="K274" s="9" t="str">
        <f>_xll.SNL.Clients.Office.Excel.Functions.SPG(A274, "RD_RATING_ACTION_GLOBAL", "Issuer Credit Rating", "Local Currency LT|0")</f>
        <v>Downgrade | CreditWatch/Outlook (03/25/2024)</v>
      </c>
      <c r="L274" s="10">
        <f>_xll.SNL.Clients.Office.Excel.Functions.SPG(A274, "RD_LAST_REVIEW_DATE_GLOBAL", "Issuer Credit Rating", "Local Currency LT")</f>
        <v>45544</v>
      </c>
      <c r="M274" s="10">
        <f>_xll.SNL.Clients.Office.Excel.Functions.SPG(A274, "RD_CREDIT_RATING_DATE_GLOBAL", "Issuer Credit Rating", "Local Currency LT|0")</f>
        <v>45376</v>
      </c>
      <c r="N274" s="10">
        <f>_xll.SNL.Clients.Office.Excel.Functions.SPG(A274, "RD_CREDIT_WATCH_OUTLOOK_DATE_GLOBAL", "Issuer Credit Rating", "Local Currency LT|0")</f>
        <v>45376</v>
      </c>
    </row>
    <row r="275" spans="1:14">
      <c r="A275" s="11" t="s">
        <v>1916</v>
      </c>
      <c r="B275" s="9" t="str">
        <f>_xll.SNL.Clients.Office.Excel.Functions.SPG(A275, "IQ_SECTOR")</f>
        <v>Consumer Staples</v>
      </c>
      <c r="C275" s="9" t="str">
        <f>_xll.SNL.Clients.Office.Excel.Functions.SPG(A275, "IQ_INDUSTRY_GROUP")</f>
        <v>Food, Beverage and Tobacco</v>
      </c>
      <c r="D275" s="9" t="str">
        <f>_xll.SNL.Clients.Office.Excel.Functions.SPG(A275, "IQ_INDUSTRY")</f>
        <v>Food Products</v>
      </c>
      <c r="E275" s="9" t="str">
        <f>_xll.SNL.Clients.Office.Excel.Functions.SPG(A275, "IQ_PRIMARY_INDUSTRY")</f>
        <v>Packaged Foods and Meats</v>
      </c>
      <c r="F275" s="9" t="str">
        <f>_xll.SNL.Clients.Office.Excel.Functions.SPG(A275, "NAICS_CODE", "Primary")</f>
        <v>311615 - Poultry Processing</v>
      </c>
      <c r="G275" s="9" t="str">
        <f>_xll.SNL.Clients.Office.Excel.Functions.SPG(A275, "SP_TOPICTAG")</f>
        <v>Animal Feed; Livestock</v>
      </c>
      <c r="H275" s="5">
        <f>_xll.SNL.Clients.Office.Excel.Functions.SPG(A275, "SP_PCT_SHARES_OWNED_ALL_INSTITUTIONS")</f>
        <v>20.97</v>
      </c>
      <c r="I275" s="9" t="str">
        <f>_xll.SNL.Clients.Office.Excel.Functions.SPG(A275, "RD_CREDIT_RATING_GLOBAL", "Issuer Credit Rating", "Local Currency LT|0")</f>
        <v>BBB-</v>
      </c>
      <c r="J275" s="9" t="str">
        <f>_xll.SNL.Clients.Office.Excel.Functions.SPG(A275, "RD_CWOL_GLOBAL", "Issuer Credit Rating", "Local Currency LT|0")</f>
        <v>Stable</v>
      </c>
      <c r="K275" s="9" t="str">
        <f>_xll.SNL.Clients.Office.Excel.Functions.SPG(A275, "RD_RATING_ACTION_GLOBAL", "Issuer Credit Rating", "Local Currency LT|0")</f>
        <v>CreditWatch/Outlook (10/16/2024)</v>
      </c>
      <c r="L275" s="10">
        <f>_xll.SNL.Clients.Office.Excel.Functions.SPG(A275, "RD_LAST_REVIEW_DATE_GLOBAL", "Issuer Credit Rating", "Local Currency LT")</f>
        <v>45581</v>
      </c>
      <c r="M275" s="10">
        <f>_xll.SNL.Clients.Office.Excel.Functions.SPG(A275, "RD_CREDIT_RATING_DATE_GLOBAL", "Issuer Credit Rating", "Local Currency LT|0")</f>
        <v>44714</v>
      </c>
      <c r="N275" s="10">
        <f>_xll.SNL.Clients.Office.Excel.Functions.SPG(A275, "RD_CREDIT_WATCH_OUTLOOK_DATE_GLOBAL", "Issuer Credit Rating", "Local Currency LT|0")</f>
        <v>45581</v>
      </c>
    </row>
    <row r="276" spans="1:14">
      <c r="A276" s="11" t="s">
        <v>1917</v>
      </c>
      <c r="B276" s="9" t="str">
        <f>_xll.SNL.Clients.Office.Excel.Functions.SPG(A276, "IQ_SECTOR")</f>
        <v>Financials</v>
      </c>
      <c r="C276" s="9" t="str">
        <f>_xll.SNL.Clients.Office.Excel.Functions.SPG(A276, "IQ_INDUSTRY_GROUP")</f>
        <v>Banks</v>
      </c>
      <c r="D276" s="9" t="str">
        <f>_xll.SNL.Clients.Office.Excel.Functions.SPG(A276, "IQ_INDUSTRY")</f>
        <v>Banks</v>
      </c>
      <c r="E276" s="9" t="str">
        <f>_xll.SNL.Clients.Office.Excel.Functions.SPG(A276, "IQ_PRIMARY_INDUSTRY")</f>
        <v>Regional Banks</v>
      </c>
      <c r="F276" s="9" t="str">
        <f>_xll.SNL.Clients.Office.Excel.Functions.SPG(A276, "NAICS_CODE", "Primary")</f>
        <v>522110 - Commercial Banking</v>
      </c>
      <c r="G276" s="9" t="str">
        <f>_xll.SNL.Clients.Office.Excel.Functions.SPG(A276, "SP_TOPICTAG")</f>
        <v>Consumer Lending; Digital Brokerage</v>
      </c>
      <c r="H276" s="5">
        <f>_xll.SNL.Clients.Office.Excel.Functions.SPG(A276, "SP_PCT_SHARES_OWNED_ALL_INSTITUTIONS")</f>
        <v>88.6</v>
      </c>
      <c r="I276" s="9" t="str">
        <f>_xll.SNL.Clients.Office.Excel.Functions.SPG(A276, "RD_CREDIT_RATING_GLOBAL", "Issuer Credit Rating", "Local Currency LT|0")</f>
        <v/>
      </c>
      <c r="J276" s="9" t="str">
        <f>_xll.SNL.Clients.Office.Excel.Functions.SPG(A276, "RD_CWOL_GLOBAL", "Issuer Credit Rating", "Local Currency LT|0")</f>
        <v/>
      </c>
      <c r="K276" s="9" t="str">
        <f>_xll.SNL.Clients.Office.Excel.Functions.SPG(A276, "RD_RATING_ACTION_GLOBAL", "Issuer Credit Rating", "Local Currency LT|0")</f>
        <v/>
      </c>
      <c r="L276" s="10" t="str">
        <f>_xll.SNL.Clients.Office.Excel.Functions.SPG(A276, "RD_LAST_REVIEW_DATE_GLOBAL", "Issuer Credit Rating", "Local Currency LT")</f>
        <v/>
      </c>
      <c r="M276" s="10" t="str">
        <f>_xll.SNL.Clients.Office.Excel.Functions.SPG(A276, "RD_CREDIT_RATING_DATE_GLOBAL", "Issuer Credit Rating", "Local Currency LT|0")</f>
        <v/>
      </c>
      <c r="N276" s="10" t="str">
        <f>_xll.SNL.Clients.Office.Excel.Functions.SPG(A276, "RD_CREDIT_WATCH_OUTLOOK_DATE_GLOBAL", "Issuer Credit Rating", "Local Currency LT|0")</f>
        <v/>
      </c>
    </row>
    <row r="277" spans="1:14">
      <c r="A277" s="11" t="s">
        <v>1918</v>
      </c>
      <c r="B277" s="9" t="str">
        <f>_xll.SNL.Clients.Office.Excel.Functions.SPG(A277, "IQ_SECTOR")</f>
        <v>Consumer Discretionary</v>
      </c>
      <c r="C277" s="9" t="str">
        <f>_xll.SNL.Clients.Office.Excel.Functions.SPG(A277, "IQ_INDUSTRY_GROUP")</f>
        <v>Consumer Services</v>
      </c>
      <c r="D277" s="9" t="str">
        <f>_xll.SNL.Clients.Office.Excel.Functions.SPG(A277, "IQ_INDUSTRY")</f>
        <v>Hotels, Restaurants and Leisure</v>
      </c>
      <c r="E277" s="9" t="str">
        <f>_xll.SNL.Clients.Office.Excel.Functions.SPG(A277, "IQ_PRIMARY_INDUSTRY")</f>
        <v>Leisure Facilities</v>
      </c>
      <c r="F277" s="9" t="str">
        <f>_xll.SNL.Clients.Office.Excel.Functions.SPG(A277, "NAICS_CODE", "Primary")</f>
        <v>713940 - Fitness and Recreational Sports Centers</v>
      </c>
      <c r="G277" s="9" t="str">
        <f>_xll.SNL.Clients.Office.Excel.Functions.SPG(A277, "SP_TOPICTAG")</f>
        <v>Fitness</v>
      </c>
      <c r="H277" s="5">
        <f>_xll.SNL.Clients.Office.Excel.Functions.SPG(A277, "SP_PCT_SHARES_OWNED_ALL_INSTITUTIONS")</f>
        <v>107.69</v>
      </c>
      <c r="I277" s="9" t="str">
        <f>_xll.SNL.Clients.Office.Excel.Functions.SPG(A277, "RD_CREDIT_RATING_GLOBAL", "Issuer Credit Rating", "Local Currency LT|0")</f>
        <v/>
      </c>
      <c r="J277" s="9" t="str">
        <f>_xll.SNL.Clients.Office.Excel.Functions.SPG(A277, "RD_CWOL_GLOBAL", "Issuer Credit Rating", "Local Currency LT|0")</f>
        <v/>
      </c>
      <c r="K277" s="9" t="str">
        <f>_xll.SNL.Clients.Office.Excel.Functions.SPG(A277, "RD_RATING_ACTION_GLOBAL", "Issuer Credit Rating", "Local Currency LT|0")</f>
        <v/>
      </c>
      <c r="L277" s="10" t="str">
        <f>_xll.SNL.Clients.Office.Excel.Functions.SPG(A277, "RD_LAST_REVIEW_DATE_GLOBAL", "Issuer Credit Rating", "Local Currency LT")</f>
        <v/>
      </c>
      <c r="M277" s="10" t="str">
        <f>_xll.SNL.Clients.Office.Excel.Functions.SPG(A277, "RD_CREDIT_RATING_DATE_GLOBAL", "Issuer Credit Rating", "Local Currency LT|0")</f>
        <v/>
      </c>
      <c r="N277" s="10" t="str">
        <f>_xll.SNL.Clients.Office.Excel.Functions.SPG(A277, "RD_CREDIT_WATCH_OUTLOOK_DATE_GLOBAL", "Issuer Credit Rating", "Local Currency LT|0")</f>
        <v/>
      </c>
    </row>
    <row r="278" spans="1:14">
      <c r="A278" s="11" t="s">
        <v>1919</v>
      </c>
      <c r="B278" s="9" t="str">
        <f>_xll.SNL.Clients.Office.Excel.Functions.SPG(A278, "IQ_SECTOR")</f>
        <v>Consumer Discretionary</v>
      </c>
      <c r="C278" s="9" t="str">
        <f>_xll.SNL.Clients.Office.Excel.Functions.SPG(A278, "IQ_INDUSTRY_GROUP")</f>
        <v>Consumer Durables and Apparel</v>
      </c>
      <c r="D278" s="9" t="str">
        <f>_xll.SNL.Clients.Office.Excel.Functions.SPG(A278, "IQ_INDUSTRY")</f>
        <v>Leisure Products</v>
      </c>
      <c r="E278" s="9" t="str">
        <f>_xll.SNL.Clients.Office.Excel.Functions.SPG(A278, "IQ_PRIMARY_INDUSTRY")</f>
        <v>Leisure Products</v>
      </c>
      <c r="F278" s="9" t="str">
        <f>_xll.SNL.Clients.Office.Excel.Functions.SPG(A278, "NAICS_CODE", "Primary")</f>
        <v>336110 - Automobile and Light Duty Motor Vehicle Manufacturing</v>
      </c>
      <c r="G278" s="9" t="str">
        <f>_xll.SNL.Clients.Office.Excel.Functions.SPG(A278, "SP_TOPICTAG")</f>
        <v>Fleet Management; Last Mile Transportation; Electric Vehicle; Micro-Mobility; Autonomous Vehicles</v>
      </c>
      <c r="H278" s="5">
        <f>_xll.SNL.Clients.Office.Excel.Functions.SPG(A278, "SP_PCT_SHARES_OWNED_ALL_INSTITUTIONS")</f>
        <v>83.84</v>
      </c>
      <c r="I278" s="9" t="str">
        <f>_xll.SNL.Clients.Office.Excel.Functions.SPG(A278, "RD_CREDIT_RATING_GLOBAL", "Issuer Credit Rating", "Local Currency LT|0")</f>
        <v>BBB</v>
      </c>
      <c r="J278" s="9" t="str">
        <f>_xll.SNL.Clients.Office.Excel.Functions.SPG(A278, "RD_CWOL_GLOBAL", "Issuer Credit Rating", "Local Currency LT|0")</f>
        <v>Negative</v>
      </c>
      <c r="K278" s="9" t="str">
        <f>_xll.SNL.Clients.Office.Excel.Functions.SPG(A278, "RD_RATING_ACTION_GLOBAL", "Issuer Credit Rating", "Local Currency LT|0")</f>
        <v>CreditWatch/Outlook (02/03/2025)</v>
      </c>
      <c r="L278" s="10">
        <f>_xll.SNL.Clients.Office.Excel.Functions.SPG(A278, "RD_LAST_REVIEW_DATE_GLOBAL", "Issuer Credit Rating", "Local Currency LT")</f>
        <v>45691</v>
      </c>
      <c r="M278" s="10">
        <f>_xll.SNL.Clients.Office.Excel.Functions.SPG(A278, "RD_CREDIT_RATING_DATE_GLOBAL", "Issuer Credit Rating", "Local Currency LT|0")</f>
        <v>45236</v>
      </c>
      <c r="N278" s="10">
        <f>_xll.SNL.Clients.Office.Excel.Functions.SPG(A278, "RD_CREDIT_WATCH_OUTLOOK_DATE_GLOBAL", "Issuer Credit Rating", "Local Currency LT|0")</f>
        <v>45691</v>
      </c>
    </row>
    <row r="279" spans="1:14">
      <c r="A279" s="11" t="s">
        <v>1920</v>
      </c>
      <c r="B279" s="9" t="str">
        <f>_xll.SNL.Clients.Office.Excel.Functions.SPG(A279, "IQ_SECTOR")</f>
        <v>Utilities</v>
      </c>
      <c r="C279" s="9" t="str">
        <f>_xll.SNL.Clients.Office.Excel.Functions.SPG(A279, "IQ_INDUSTRY_GROUP")</f>
        <v>Utilities</v>
      </c>
      <c r="D279" s="9" t="str">
        <f>_xll.SNL.Clients.Office.Excel.Functions.SPG(A279, "IQ_INDUSTRY")</f>
        <v>Electric Utilities</v>
      </c>
      <c r="E279" s="9" t="str">
        <f>_xll.SNL.Clients.Office.Excel.Functions.SPG(A279, "IQ_PRIMARY_INDUSTRY")</f>
        <v>Electric Utilities</v>
      </c>
      <c r="F279" s="9" t="str">
        <f>_xll.SNL.Clients.Office.Excel.Functions.SPG(A279, "NAICS_CODE", "Primary")</f>
        <v>2211 - Electric Power Generation, Transmission and Distribution</v>
      </c>
      <c r="G279" s="9" t="str">
        <f>_xll.SNL.Clients.Office.Excel.Functions.SPG(A279, "SP_TOPICTAG")</f>
        <v>Clean Energy; Energy Efficiency; Energy Management; Energy Storage; Smart Energy; Power Grid; ClimateTech; Utility Scale Solar; Onshore and Offshore Wind</v>
      </c>
      <c r="H279" s="5">
        <f>_xll.SNL.Clients.Office.Excel.Functions.SPG(A279, "SP_PCT_SHARES_OWNED_ALL_INSTITUTIONS")</f>
        <v>102.63</v>
      </c>
      <c r="I279" s="9" t="str">
        <f>_xll.SNL.Clients.Office.Excel.Functions.SPG(A279, "RD_CREDIT_RATING_GLOBAL", "Issuer Credit Rating", "Local Currency LT|0")</f>
        <v>BBB+</v>
      </c>
      <c r="J279" s="9" t="str">
        <f>_xll.SNL.Clients.Office.Excel.Functions.SPG(A279, "RD_CWOL_GLOBAL", "Issuer Credit Rating", "Local Currency LT|0")</f>
        <v>Stable</v>
      </c>
      <c r="K279" s="9" t="str">
        <f>_xll.SNL.Clients.Office.Excel.Functions.SPG(A279, "RD_RATING_ACTION_GLOBAL", "Issuer Credit Rating", "Local Currency LT|0")</f>
        <v>CreditWatch/Outlook (01/14/2021)</v>
      </c>
      <c r="L279" s="10">
        <f>_xll.SNL.Clients.Office.Excel.Functions.SPG(A279, "RD_LAST_REVIEW_DATE_GLOBAL", "Issuer Credit Rating", "Local Currency LT")</f>
        <v>45469</v>
      </c>
      <c r="M279" s="10">
        <f>_xll.SNL.Clients.Office.Excel.Functions.SPG(A279, "RD_CREDIT_RATING_DATE_GLOBAL", "Issuer Credit Rating", "Local Currency LT|0")</f>
        <v>43299</v>
      </c>
      <c r="N279" s="10">
        <f>_xll.SNL.Clients.Office.Excel.Functions.SPG(A279, "RD_CREDIT_WATCH_OUTLOOK_DATE_GLOBAL", "Issuer Credit Rating", "Local Currency LT|0")</f>
        <v>44210</v>
      </c>
    </row>
    <row r="280" spans="1:14">
      <c r="A280" s="11" t="s">
        <v>1921</v>
      </c>
      <c r="B280" s="9" t="str">
        <f>_xll.SNL.Clients.Office.Excel.Functions.SPG(A280, "IQ_SECTOR")</f>
        <v>Consumer Staples</v>
      </c>
      <c r="C280" s="9" t="str">
        <f>_xll.SNL.Clients.Office.Excel.Functions.SPG(A280, "IQ_INDUSTRY_GROUP")</f>
        <v>Food, Beverage and Tobacco</v>
      </c>
      <c r="D280" s="9" t="str">
        <f>_xll.SNL.Clients.Office.Excel.Functions.SPG(A280, "IQ_INDUSTRY")</f>
        <v>Food Products</v>
      </c>
      <c r="E280" s="9" t="str">
        <f>_xll.SNL.Clients.Office.Excel.Functions.SPG(A280, "IQ_PRIMARY_INDUSTRY")</f>
        <v>Packaged Foods and Meats</v>
      </c>
      <c r="F280" s="9" t="str">
        <f>_xll.SNL.Clients.Office.Excel.Functions.SPG(A280, "NAICS_CODE", "Primary")</f>
        <v>311 - Food Manufacturing</v>
      </c>
      <c r="G280" s="9" t="str">
        <f>_xll.SNL.Clients.Office.Excel.Functions.SPG(A280, "SP_TOPICTAG")</f>
        <v>Animal Feed; Farming; Livestock; Alternative Protein</v>
      </c>
      <c r="H280" s="5">
        <f>_xll.SNL.Clients.Office.Excel.Functions.SPG(A280, "SP_PCT_SHARES_OWNED_ALL_INSTITUTIONS")</f>
        <v>87.36</v>
      </c>
      <c r="I280" s="9" t="str">
        <f>_xll.SNL.Clients.Office.Excel.Functions.SPG(A280, "RD_CREDIT_RATING_GLOBAL", "Issuer Credit Rating", "Local Currency LT|0")</f>
        <v>B+</v>
      </c>
      <c r="J280" s="9" t="str">
        <f>_xll.SNL.Clients.Office.Excel.Functions.SPG(A280, "RD_CWOL_GLOBAL", "Issuer Credit Rating", "Local Currency LT|0")</f>
        <v>Stable</v>
      </c>
      <c r="K280" s="9" t="str">
        <f>_xll.SNL.Clients.Office.Excel.Functions.SPG(A280, "RD_RATING_ACTION_GLOBAL", "Issuer Credit Rating", "Local Currency LT|0")</f>
        <v>Upgrade | CreditWatch/Outlook (08/03/2018)</v>
      </c>
      <c r="L280" s="10">
        <f>_xll.SNL.Clients.Office.Excel.Functions.SPG(A280, "RD_LAST_REVIEW_DATE_GLOBAL", "Issuer Credit Rating", "Local Currency LT")</f>
        <v>45628</v>
      </c>
      <c r="M280" s="10">
        <f>_xll.SNL.Clients.Office.Excel.Functions.SPG(A280, "RD_CREDIT_RATING_DATE_GLOBAL", "Issuer Credit Rating", "Local Currency LT|0")</f>
        <v>43315</v>
      </c>
      <c r="N280" s="10">
        <f>_xll.SNL.Clients.Office.Excel.Functions.SPG(A280, "RD_CREDIT_WATCH_OUTLOOK_DATE_GLOBAL", "Issuer Credit Rating", "Local Currency LT|0")</f>
        <v>43315</v>
      </c>
    </row>
    <row r="281" spans="1:14">
      <c r="A281" s="11" t="s">
        <v>1922</v>
      </c>
      <c r="B281" s="9" t="str">
        <f>_xll.SNL.Clients.Office.Excel.Functions.SPG(A281, "IQ_SECTOR")</f>
        <v>Real Estate</v>
      </c>
      <c r="C281" s="9" t="str">
        <f>_xll.SNL.Clients.Office.Excel.Functions.SPG(A281, "IQ_INDUSTRY_GROUP")</f>
        <v>Equity Real Estate Investment Trusts (REITs)</v>
      </c>
      <c r="D281" s="9" t="str">
        <f>_xll.SNL.Clients.Office.Excel.Functions.SPG(A281, "IQ_INDUSTRY")</f>
        <v>Specialized REITs</v>
      </c>
      <c r="E281" s="9" t="str">
        <f>_xll.SNL.Clients.Office.Excel.Functions.SPG(A281, "IQ_PRIMARY_INDUSTRY")</f>
        <v>Timber REITs</v>
      </c>
      <c r="F281" s="9" t="str">
        <f>_xll.SNL.Clients.Office.Excel.Functions.SPG(A281, "NAICS_CODE", "Primary")</f>
        <v>531110 - Lessors of Residential Buildings and Dwellings</v>
      </c>
      <c r="G281" s="9" t="str">
        <f>_xll.SNL.Clients.Office.Excel.Functions.SPG(A281, "SP_TOPICTAG")</f>
        <v>Forestry; Biomass Energy</v>
      </c>
      <c r="H281" s="5">
        <f>_xll.SNL.Clients.Office.Excel.Functions.SPG(A281, "SP_PCT_SHARES_OWNED_ALL_INSTITUTIONS")</f>
        <v>82.14</v>
      </c>
      <c r="I281" s="9" t="str">
        <f>_xll.SNL.Clients.Office.Excel.Functions.SPG(A281, "RD_CREDIT_RATING_GLOBAL", "Issuer Credit Rating", "Local Currency LT|0")</f>
        <v>BBB-</v>
      </c>
      <c r="J281" s="9" t="str">
        <f>_xll.SNL.Clients.Office.Excel.Functions.SPG(A281, "RD_CWOL_GLOBAL", "Issuer Credit Rating", "Local Currency LT|0")</f>
        <v>Stable</v>
      </c>
      <c r="K281" s="9" t="str">
        <f>_xll.SNL.Clients.Office.Excel.Functions.SPG(A281, "RD_RATING_ACTION_GLOBAL", "Issuer Credit Rating", "Local Currency LT|0")</f>
        <v>CreditWatch/Outlook (08/20/2020)</v>
      </c>
      <c r="L281" s="10">
        <f>_xll.SNL.Clients.Office.Excel.Functions.SPG(A281, "RD_LAST_REVIEW_DATE_GLOBAL", "Issuer Credit Rating", "Local Currency LT")</f>
        <v>45484</v>
      </c>
      <c r="M281" s="10">
        <f>_xll.SNL.Clients.Office.Excel.Functions.SPG(A281, "RD_CREDIT_RATING_DATE_GLOBAL", "Issuer Credit Rating", "Local Currency LT|0")</f>
        <v>43287</v>
      </c>
      <c r="N281" s="10">
        <f>_xll.SNL.Clients.Office.Excel.Functions.SPG(A281, "RD_CREDIT_WATCH_OUTLOOK_DATE_GLOBAL", "Issuer Credit Rating", "Local Currency LT|0")</f>
        <v>44063</v>
      </c>
    </row>
    <row r="282" spans="1:14">
      <c r="A282" s="11" t="s">
        <v>1923</v>
      </c>
      <c r="B282" s="9" t="str">
        <f>_xll.SNL.Clients.Office.Excel.Functions.SPG(A282, "IQ_SECTOR")</f>
        <v>Information Technology</v>
      </c>
      <c r="C282" s="9" t="str">
        <f>_xll.SNL.Clients.Office.Excel.Functions.SPG(A282, "IQ_INDUSTRY_GROUP")</f>
        <v>Semiconductors and Semiconductor Equipment</v>
      </c>
      <c r="D282" s="9" t="str">
        <f>_xll.SNL.Clients.Office.Excel.Functions.SPG(A282, "IQ_INDUSTRY")</f>
        <v>Semiconductors and Semiconductor Equipment</v>
      </c>
      <c r="E282" s="9" t="str">
        <f>_xll.SNL.Clients.Office.Excel.Functions.SPG(A282, "IQ_PRIMARY_INDUSTRY")</f>
        <v>Semiconductors</v>
      </c>
      <c r="F282" s="9" t="str">
        <f>_xll.SNL.Clients.Office.Excel.Functions.SPG(A282, "NAICS_CODE", "Primary")</f>
        <v>334413 - Semiconductor and Related Device Manufacturing</v>
      </c>
      <c r="G282" s="9" t="str">
        <f>_xll.SNL.Clients.Office.Excel.Functions.SPG(A282, "SP_TOPICTAG")</f>
        <v>Energy Efficiency; Energy Management; Industrial Automation; Smart Building; Smart Energy; Electric Vehicle; Autonomous Vehicles</v>
      </c>
      <c r="H282" s="5">
        <f>_xll.SNL.Clients.Office.Excel.Functions.SPG(A282, "SP_PCT_SHARES_OWNED_ALL_INSTITUTIONS")</f>
        <v>104.59</v>
      </c>
      <c r="I282" s="9" t="str">
        <f>_xll.SNL.Clients.Office.Excel.Functions.SPG(A282, "RD_CREDIT_RATING_GLOBAL", "Issuer Credit Rating", "Local Currency LT|0")</f>
        <v/>
      </c>
      <c r="J282" s="9" t="str">
        <f>_xll.SNL.Clients.Office.Excel.Functions.SPG(A282, "RD_CWOL_GLOBAL", "Issuer Credit Rating", "Local Currency LT|0")</f>
        <v/>
      </c>
      <c r="K282" s="9" t="str">
        <f>_xll.SNL.Clients.Office.Excel.Functions.SPG(A282, "RD_RATING_ACTION_GLOBAL", "Issuer Credit Rating", "Local Currency LT|0")</f>
        <v/>
      </c>
      <c r="L282" s="10" t="str">
        <f>_xll.SNL.Clients.Office.Excel.Functions.SPG(A282, "RD_LAST_REVIEW_DATE_GLOBAL", "Issuer Credit Rating", "Local Currency LT")</f>
        <v/>
      </c>
      <c r="M282" s="10" t="str">
        <f>_xll.SNL.Clients.Office.Excel.Functions.SPG(A282, "RD_CREDIT_RATING_DATE_GLOBAL", "Issuer Credit Rating", "Local Currency LT|0")</f>
        <v/>
      </c>
      <c r="N282" s="10" t="str">
        <f>_xll.SNL.Clients.Office.Excel.Functions.SPG(A282, "RD_CREDIT_WATCH_OUTLOOK_DATE_GLOBAL", "Issuer Credit Rating", "Local Currency LT|0")</f>
        <v/>
      </c>
    </row>
    <row r="283" spans="1:14">
      <c r="A283" s="11" t="s">
        <v>1924</v>
      </c>
      <c r="B283" s="9" t="str">
        <f>_xll.SNL.Clients.Office.Excel.Functions.SPG(A283, "IQ_SECTOR")</f>
        <v>Financials</v>
      </c>
      <c r="C283" s="9" t="str">
        <f>_xll.SNL.Clients.Office.Excel.Functions.SPG(A283, "IQ_INDUSTRY_GROUP")</f>
        <v>Insurance</v>
      </c>
      <c r="D283" s="9" t="str">
        <f>_xll.SNL.Clients.Office.Excel.Functions.SPG(A283, "IQ_INDUSTRY")</f>
        <v>Insurance</v>
      </c>
      <c r="E283" s="9" t="str">
        <f>_xll.SNL.Clients.Office.Excel.Functions.SPG(A283, "IQ_PRIMARY_INDUSTRY")</f>
        <v>Life and Health Insurance</v>
      </c>
      <c r="F283" s="9" t="str">
        <f>_xll.SNL.Clients.Office.Excel.Functions.SPG(A283, "NAICS_CODE", "Primary")</f>
        <v>524113 - Direct Life Insurance Carriers</v>
      </c>
      <c r="G283" s="9" t="str">
        <f>_xll.SNL.Clients.Office.Excel.Functions.SPG(A283, "SP_TOPICTAG")</f>
        <v>Micro Lending; Digital Brokerage</v>
      </c>
      <c r="H283" s="5">
        <f>_xll.SNL.Clients.Office.Excel.Functions.SPG(A283, "SP_PCT_SHARES_OWNED_ALL_INSTITUTIONS")</f>
        <v>94.05</v>
      </c>
      <c r="I283" s="9" t="str">
        <f>_xll.SNL.Clients.Office.Excel.Functions.SPG(A283, "RD_CREDIT_RATING_GLOBAL", "Issuer Credit Rating", "Local Currency LT|0")</f>
        <v>A-</v>
      </c>
      <c r="J283" s="9" t="str">
        <f>_xll.SNL.Clients.Office.Excel.Functions.SPG(A283, "RD_CWOL_GLOBAL", "Issuer Credit Rating", "Local Currency LT|0")</f>
        <v>Stable</v>
      </c>
      <c r="K283" s="9" t="str">
        <f>_xll.SNL.Clients.Office.Excel.Functions.SPG(A283, "RD_RATING_ACTION_GLOBAL", "Issuer Credit Rating", "Local Currency LT|0")</f>
        <v>New Rating | CreditWatch/Outlook (05/25/2011)</v>
      </c>
      <c r="L283" s="10">
        <f>_xll.SNL.Clients.Office.Excel.Functions.SPG(A283, "RD_LAST_REVIEW_DATE_GLOBAL", "Issuer Credit Rating", "Local Currency LT")</f>
        <v>45503</v>
      </c>
      <c r="M283" s="10">
        <f>_xll.SNL.Clients.Office.Excel.Functions.SPG(A283, "RD_CREDIT_RATING_DATE_GLOBAL", "Issuer Credit Rating", "Local Currency LT|0")</f>
        <v>40688</v>
      </c>
      <c r="N283" s="10">
        <f>_xll.SNL.Clients.Office.Excel.Functions.SPG(A283, "RD_CREDIT_WATCH_OUTLOOK_DATE_GLOBAL", "Issuer Credit Rating", "Local Currency LT|0")</f>
        <v>40688</v>
      </c>
    </row>
    <row r="284" spans="1:14">
      <c r="A284" s="11" t="s">
        <v>1925</v>
      </c>
      <c r="B284" s="9" t="str">
        <f>_xll.SNL.Clients.Office.Excel.Functions.SPG(A284, "IQ_SECTOR")</f>
        <v>Financials</v>
      </c>
      <c r="C284" s="9" t="str">
        <f>_xll.SNL.Clients.Office.Excel.Functions.SPG(A284, "IQ_INDUSTRY_GROUP")</f>
        <v>Banks</v>
      </c>
      <c r="D284" s="9" t="str">
        <f>_xll.SNL.Clients.Office.Excel.Functions.SPG(A284, "IQ_INDUSTRY")</f>
        <v>Banks</v>
      </c>
      <c r="E284" s="9" t="str">
        <f>_xll.SNL.Clients.Office.Excel.Functions.SPG(A284, "IQ_PRIMARY_INDUSTRY")</f>
        <v>Regional Banks</v>
      </c>
      <c r="F284" s="9" t="str">
        <f>_xll.SNL.Clients.Office.Excel.Functions.SPG(A284, "NAICS_CODE", "Primary")</f>
        <v>522110 - Commercial Banking</v>
      </c>
      <c r="G284" s="9" t="str">
        <f>_xll.SNL.Clients.Office.Excel.Functions.SPG(A284, "SP_TOPICTAG")</f>
        <v>Consumer Lending</v>
      </c>
      <c r="H284" s="5">
        <f>_xll.SNL.Clients.Office.Excel.Functions.SPG(A284, "SP_PCT_SHARES_OWNED_ALL_INSTITUTIONS")</f>
        <v>82.71</v>
      </c>
      <c r="I284" s="9" t="str">
        <f>_xll.SNL.Clients.Office.Excel.Functions.SPG(A284, "RD_CREDIT_RATING_GLOBAL", "Issuer Credit Rating", "Local Currency LT|0")</f>
        <v/>
      </c>
      <c r="J284" s="9" t="str">
        <f>_xll.SNL.Clients.Office.Excel.Functions.SPG(A284, "RD_CWOL_GLOBAL", "Issuer Credit Rating", "Local Currency LT|0")</f>
        <v/>
      </c>
      <c r="K284" s="9" t="str">
        <f>_xll.SNL.Clients.Office.Excel.Functions.SPG(A284, "RD_RATING_ACTION_GLOBAL", "Issuer Credit Rating", "Local Currency LT|0")</f>
        <v/>
      </c>
      <c r="L284" s="10" t="str">
        <f>_xll.SNL.Clients.Office.Excel.Functions.SPG(A284, "RD_LAST_REVIEW_DATE_GLOBAL", "Issuer Credit Rating", "Local Currency LT")</f>
        <v/>
      </c>
      <c r="M284" s="10" t="str">
        <f>_xll.SNL.Clients.Office.Excel.Functions.SPG(A284, "RD_CREDIT_RATING_DATE_GLOBAL", "Issuer Credit Rating", "Local Currency LT|0")</f>
        <v/>
      </c>
      <c r="N284" s="10" t="str">
        <f>_xll.SNL.Clients.Office.Excel.Functions.SPG(A284, "RD_CREDIT_WATCH_OUTLOOK_DATE_GLOBAL", "Issuer Credit Rating", "Local Currency LT|0")</f>
        <v/>
      </c>
    </row>
    <row r="285" spans="1:14">
      <c r="A285" s="11" t="s">
        <v>1926</v>
      </c>
      <c r="B285" s="9" t="str">
        <f>_xll.SNL.Clients.Office.Excel.Functions.SPG(A285, "IQ_SECTOR")</f>
        <v>Information Technology</v>
      </c>
      <c r="C285" s="9" t="str">
        <f>_xll.SNL.Clients.Office.Excel.Functions.SPG(A285, "IQ_INDUSTRY_GROUP")</f>
        <v>Technology Hardware and Equipment</v>
      </c>
      <c r="D285" s="9" t="str">
        <f>_xll.SNL.Clients.Office.Excel.Functions.SPG(A285, "IQ_INDUSTRY")</f>
        <v>Technology Hardware, Storage and Peripherals</v>
      </c>
      <c r="E285" s="9" t="str">
        <f>_xll.SNL.Clients.Office.Excel.Functions.SPG(A285, "IQ_PRIMARY_INDUSTRY")</f>
        <v>Technology Hardware, Storage and Peripherals</v>
      </c>
      <c r="F285" s="9" t="str">
        <f>_xll.SNL.Clients.Office.Excel.Functions.SPG(A285, "NAICS_CODE", "Primary")</f>
        <v>334112 - Computer Storage Device Manufacturing</v>
      </c>
      <c r="G285" s="9" t="str">
        <f>_xll.SNL.Clients.Office.Excel.Functions.SPG(A285, "SP_TOPICTAG")</f>
        <v>Data Integration; Backup and Recovery; Data Protection; Cloud Infrastructure; Cloud Storage; Storage Management; Data Center Technology</v>
      </c>
      <c r="H285" s="5">
        <f>_xll.SNL.Clients.Office.Excel.Functions.SPG(A285, "SP_PCT_SHARES_OWNED_ALL_INSTITUTIONS")</f>
        <v>84.33</v>
      </c>
      <c r="I285" s="9" t="str">
        <f>_xll.SNL.Clients.Office.Excel.Functions.SPG(A285, "RD_CREDIT_RATING_GLOBAL", "Issuer Credit Rating", "Local Currency LT|0")</f>
        <v/>
      </c>
      <c r="J285" s="9" t="str">
        <f>_xll.SNL.Clients.Office.Excel.Functions.SPG(A285, "RD_CWOL_GLOBAL", "Issuer Credit Rating", "Local Currency LT|0")</f>
        <v/>
      </c>
      <c r="K285" s="9" t="str">
        <f>_xll.SNL.Clients.Office.Excel.Functions.SPG(A285, "RD_RATING_ACTION_GLOBAL", "Issuer Credit Rating", "Local Currency LT|0")</f>
        <v/>
      </c>
      <c r="L285" s="10" t="str">
        <f>_xll.SNL.Clients.Office.Excel.Functions.SPG(A285, "RD_LAST_REVIEW_DATE_GLOBAL", "Issuer Credit Rating", "Local Currency LT")</f>
        <v/>
      </c>
      <c r="M285" s="10" t="str">
        <f>_xll.SNL.Clients.Office.Excel.Functions.SPG(A285, "RD_CREDIT_RATING_DATE_GLOBAL", "Issuer Credit Rating", "Local Currency LT|0")</f>
        <v/>
      </c>
      <c r="N285" s="10" t="str">
        <f>_xll.SNL.Clients.Office.Excel.Functions.SPG(A285, "RD_CREDIT_WATCH_OUTLOOK_DATE_GLOBAL", "Issuer Credit Rating", "Local Currency LT|0")</f>
        <v/>
      </c>
    </row>
    <row r="286" spans="1:14">
      <c r="A286" s="11" t="s">
        <v>1927</v>
      </c>
      <c r="B286" s="9" t="str">
        <f>_xll.SNL.Clients.Office.Excel.Functions.SPG(A286, "IQ_SECTOR")</f>
        <v>Consumer Discretionary</v>
      </c>
      <c r="C286" s="9" t="str">
        <f>_xll.SNL.Clients.Office.Excel.Functions.SPG(A286, "IQ_INDUSTRY_GROUP")</f>
        <v>Consumer Durables and Apparel</v>
      </c>
      <c r="D286" s="9" t="str">
        <f>_xll.SNL.Clients.Office.Excel.Functions.SPG(A286, "IQ_INDUSTRY")</f>
        <v>Textiles, Apparel and Luxury Goods</v>
      </c>
      <c r="E286" s="9" t="str">
        <f>_xll.SNL.Clients.Office.Excel.Functions.SPG(A286, "IQ_PRIMARY_INDUSTRY")</f>
        <v>Apparel, Accessories and Luxury Goods</v>
      </c>
      <c r="F286" s="9" t="str">
        <f>_xll.SNL.Clients.Office.Excel.Functions.SPG(A286, "NAICS_CODE", "Primary")</f>
        <v>315 - Apparel Manufacturing</v>
      </c>
      <c r="G286" s="9" t="str">
        <f>_xll.SNL.Clients.Office.Excel.Functions.SPG(A286, "SP_TOPICTAG")</f>
        <v>Fast-Moving Consumer Goods; Lifestyle; Brand Marketing; Smart Clothing; Ophthalmology</v>
      </c>
      <c r="H286" s="5">
        <f>_xll.SNL.Clients.Office.Excel.Functions.SPG(A286, "SP_PCT_SHARES_OWNED_ALL_INSTITUTIONS")</f>
        <v>105.54</v>
      </c>
      <c r="I286" s="9" t="str">
        <f>_xll.SNL.Clients.Office.Excel.Functions.SPG(A286, "RD_CREDIT_RATING_GLOBAL", "Issuer Credit Rating", "Local Currency LT|0")</f>
        <v>BBB-</v>
      </c>
      <c r="J286" s="9" t="str">
        <f>_xll.SNL.Clients.Office.Excel.Functions.SPG(A286, "RD_CWOL_GLOBAL", "Issuer Credit Rating", "Local Currency LT|0")</f>
        <v>Positive</v>
      </c>
      <c r="K286" s="9" t="str">
        <f>_xll.SNL.Clients.Office.Excel.Functions.SPG(A286, "RD_RATING_ACTION_GLOBAL", "Issuer Credit Rating", "Local Currency LT|0")</f>
        <v>CreditWatch/Outlook (10/03/2023)</v>
      </c>
      <c r="L286" s="10">
        <f>_xll.SNL.Clients.Office.Excel.Functions.SPG(A286, "RD_LAST_REVIEW_DATE_GLOBAL", "Issuer Credit Rating", "Local Currency LT")</f>
        <v>45434</v>
      </c>
      <c r="M286" s="10">
        <f>_xll.SNL.Clients.Office.Excel.Functions.SPG(A286, "RD_CREDIT_RATING_DATE_GLOBAL", "Issuer Credit Rating", "Local Currency LT|0")</f>
        <v>43249</v>
      </c>
      <c r="N286" s="10">
        <f>_xll.SNL.Clients.Office.Excel.Functions.SPG(A286, "RD_CREDIT_WATCH_OUTLOOK_DATE_GLOBAL", "Issuer Credit Rating", "Local Currency LT|0")</f>
        <v>45202</v>
      </c>
    </row>
    <row r="287" spans="1:14">
      <c r="A287" s="11" t="s">
        <v>1928</v>
      </c>
      <c r="B287" s="9" t="str">
        <f>_xll.SNL.Clients.Office.Excel.Functions.SPG(A287, "IQ_SECTOR")</f>
        <v>Information Technology</v>
      </c>
      <c r="C287" s="9" t="str">
        <f>_xll.SNL.Clients.Office.Excel.Functions.SPG(A287, "IQ_INDUSTRY_GROUP")</f>
        <v>Software and Services</v>
      </c>
      <c r="D287" s="9" t="str">
        <f>_xll.SNL.Clients.Office.Excel.Functions.SPG(A287, "IQ_INDUSTRY")</f>
        <v>Software</v>
      </c>
      <c r="E287" s="9" t="str">
        <f>_xll.SNL.Clients.Office.Excel.Functions.SPG(A287, "IQ_PRIMARY_INDUSTRY")</f>
        <v>Systems Software</v>
      </c>
      <c r="F287" s="9" t="str">
        <f>_xll.SNL.Clients.Office.Excel.Functions.SPG(A287, "NAICS_CODE", "Primary")</f>
        <v>513210 - Software Publishers</v>
      </c>
      <c r="G287" s="9" t="str">
        <f>_xll.SNL.Clients.Office.Excel.Functions.SPG(A287, "SP_TOPICTAG")</f>
        <v>Cloud Management; Data Integration; Endpoint Security Integrity; Data Protection; Cloud Infrastructure; Cloud Security; Security Management</v>
      </c>
      <c r="H287" s="5">
        <f>_xll.SNL.Clients.Office.Excel.Functions.SPG(A287, "SP_PCT_SHARES_OWNED_ALL_INSTITUTIONS")</f>
        <v>101.51</v>
      </c>
      <c r="I287" s="9" t="str">
        <f>_xll.SNL.Clients.Office.Excel.Functions.SPG(A287, "RD_CREDIT_RATING_GLOBAL", "Issuer Credit Rating", "Local Currency LT|0")</f>
        <v/>
      </c>
      <c r="J287" s="9" t="str">
        <f>_xll.SNL.Clients.Office.Excel.Functions.SPG(A287, "RD_CWOL_GLOBAL", "Issuer Credit Rating", "Local Currency LT|0")</f>
        <v/>
      </c>
      <c r="K287" s="9" t="str">
        <f>_xll.SNL.Clients.Office.Excel.Functions.SPG(A287, "RD_RATING_ACTION_GLOBAL", "Issuer Credit Rating", "Local Currency LT|0")</f>
        <v/>
      </c>
      <c r="L287" s="10" t="str">
        <f>_xll.SNL.Clients.Office.Excel.Functions.SPG(A287, "RD_LAST_REVIEW_DATE_GLOBAL", "Issuer Credit Rating", "Local Currency LT")</f>
        <v/>
      </c>
      <c r="M287" s="10" t="str">
        <f>_xll.SNL.Clients.Office.Excel.Functions.SPG(A287, "RD_CREDIT_RATING_DATE_GLOBAL", "Issuer Credit Rating", "Local Currency LT|0")</f>
        <v/>
      </c>
      <c r="N287" s="10" t="str">
        <f>_xll.SNL.Clients.Office.Excel.Functions.SPG(A287, "RD_CREDIT_WATCH_OUTLOOK_DATE_GLOBAL", "Issuer Credit Rating", "Local Currency LT|0")</f>
        <v/>
      </c>
    </row>
    <row r="288" spans="1:14">
      <c r="A288" s="11" t="s">
        <v>1929</v>
      </c>
      <c r="B288" s="9" t="str">
        <f>_xll.SNL.Clients.Office.Excel.Functions.SPG(A288, "IQ_SECTOR")</f>
        <v>Information Technology</v>
      </c>
      <c r="C288" s="9" t="str">
        <f>_xll.SNL.Clients.Office.Excel.Functions.SPG(A288, "IQ_INDUSTRY_GROUP")</f>
        <v>Semiconductors and Semiconductor Equipment</v>
      </c>
      <c r="D288" s="9" t="str">
        <f>_xll.SNL.Clients.Office.Excel.Functions.SPG(A288, "IQ_INDUSTRY")</f>
        <v>Semiconductors and Semiconductor Equipment</v>
      </c>
      <c r="E288" s="9" t="str">
        <f>_xll.SNL.Clients.Office.Excel.Functions.SPG(A288, "IQ_PRIMARY_INDUSTRY")</f>
        <v>Semiconductors</v>
      </c>
      <c r="F288" s="9" t="str">
        <f>_xll.SNL.Clients.Office.Excel.Functions.SPG(A288, "NAICS_CODE", "Primary")</f>
        <v>334413 - Semiconductor and Related Device Manufacturing</v>
      </c>
      <c r="G288" s="9" t="str">
        <f>_xll.SNL.Clients.Office.Excel.Functions.SPG(A288, "SP_TOPICTAG")</f>
        <v>Encryption; Data Protection; Data Center Technology</v>
      </c>
      <c r="H288" s="5">
        <f>_xll.SNL.Clients.Office.Excel.Functions.SPG(A288, "SP_PCT_SHARES_OWNED_ALL_INSTITUTIONS")</f>
        <v>89.77</v>
      </c>
      <c r="I288" s="9" t="str">
        <f>_xll.SNL.Clients.Office.Excel.Functions.SPG(A288, "RD_CREDIT_RATING_GLOBAL", "Issuer Credit Rating", "Local Currency LT|0")</f>
        <v/>
      </c>
      <c r="J288" s="9" t="str">
        <f>_xll.SNL.Clients.Office.Excel.Functions.SPG(A288, "RD_CWOL_GLOBAL", "Issuer Credit Rating", "Local Currency LT|0")</f>
        <v/>
      </c>
      <c r="K288" s="9" t="str">
        <f>_xll.SNL.Clients.Office.Excel.Functions.SPG(A288, "RD_RATING_ACTION_GLOBAL", "Issuer Credit Rating", "Local Currency LT|0")</f>
        <v/>
      </c>
      <c r="L288" s="10" t="str">
        <f>_xll.SNL.Clients.Office.Excel.Functions.SPG(A288, "RD_LAST_REVIEW_DATE_GLOBAL", "Issuer Credit Rating", "Local Currency LT")</f>
        <v/>
      </c>
      <c r="M288" s="10" t="str">
        <f>_xll.SNL.Clients.Office.Excel.Functions.SPG(A288, "RD_CREDIT_RATING_DATE_GLOBAL", "Issuer Credit Rating", "Local Currency LT|0")</f>
        <v/>
      </c>
      <c r="N288" s="10" t="str">
        <f>_xll.SNL.Clients.Office.Excel.Functions.SPG(A288, "RD_CREDIT_WATCH_OUTLOOK_DATE_GLOBAL", "Issuer Credit Rating", "Local Currency LT|0")</f>
        <v/>
      </c>
    </row>
    <row r="289" spans="1:14">
      <c r="A289" s="11" t="s">
        <v>1930</v>
      </c>
      <c r="B289" s="9" t="str">
        <f>_xll.SNL.Clients.Office.Excel.Functions.SPG(A289, "IQ_SECTOR")</f>
        <v>Energy</v>
      </c>
      <c r="C289" s="9" t="str">
        <f>_xll.SNL.Clients.Office.Excel.Functions.SPG(A289, "IQ_INDUSTRY_GROUP")</f>
        <v>Energy</v>
      </c>
      <c r="D289" s="9" t="str">
        <f>_xll.SNL.Clients.Office.Excel.Functions.SPG(A289, "IQ_INDUSTRY")</f>
        <v>Oil, Gas and Consumable Fuels</v>
      </c>
      <c r="E289" s="9" t="str">
        <f>_xll.SNL.Clients.Office.Excel.Functions.SPG(A289, "IQ_PRIMARY_INDUSTRY")</f>
        <v>Oil and Gas Exploration and Production</v>
      </c>
      <c r="F289" s="9" t="str">
        <f>_xll.SNL.Clients.Office.Excel.Functions.SPG(A289, "NAICS_CODE", "Primary")</f>
        <v>211130 - Natural Gas Extraction</v>
      </c>
      <c r="G289" s="9" t="str">
        <f>_xll.SNL.Clients.Office.Excel.Functions.SPG(A289, "SP_TOPICTAG")</f>
        <v/>
      </c>
      <c r="H289" s="5">
        <f>_xll.SNL.Clients.Office.Excel.Functions.SPG(A289, "SP_PCT_SHARES_OWNED_ALL_INSTITUTIONS")</f>
        <v>97.25</v>
      </c>
      <c r="I289" s="9" t="str">
        <f>_xll.SNL.Clients.Office.Excel.Functions.SPG(A289, "RD_CREDIT_RATING_GLOBAL", "Issuer Credit Rating", "Local Currency LT|0")</f>
        <v>BB+</v>
      </c>
      <c r="J289" s="9" t="str">
        <f>_xll.SNL.Clients.Office.Excel.Functions.SPG(A289, "RD_CWOL_GLOBAL", "Issuer Credit Rating", "Local Currency LT|0")</f>
        <v>Stable</v>
      </c>
      <c r="K289" s="9" t="str">
        <f>_xll.SNL.Clients.Office.Excel.Functions.SPG(A289, "RD_RATING_ACTION_GLOBAL", "Issuer Credit Rating", "Local Currency LT|0")</f>
        <v>Upgrade | CreditWatch/Outlook (07/02/2024)</v>
      </c>
      <c r="L289" s="10">
        <f>_xll.SNL.Clients.Office.Excel.Functions.SPG(A289, "RD_LAST_REVIEW_DATE_GLOBAL", "Issuer Credit Rating", "Local Currency LT")</f>
        <v>45495</v>
      </c>
      <c r="M289" s="10">
        <f>_xll.SNL.Clients.Office.Excel.Functions.SPG(A289, "RD_CREDIT_RATING_DATE_GLOBAL", "Issuer Credit Rating", "Local Currency LT|0")</f>
        <v>45475</v>
      </c>
      <c r="N289" s="10">
        <f>_xll.SNL.Clients.Office.Excel.Functions.SPG(A289, "RD_CREDIT_WATCH_OUTLOOK_DATE_GLOBAL", "Issuer Credit Rating", "Local Currency LT|0")</f>
        <v>45475</v>
      </c>
    </row>
    <row r="290" spans="1:14">
      <c r="A290" s="11" t="s">
        <v>1931</v>
      </c>
      <c r="B290" s="9" t="str">
        <f>_xll.SNL.Clients.Office.Excel.Functions.SPG(A290, "IQ_SECTOR")</f>
        <v>Real Estate</v>
      </c>
      <c r="C290" s="9" t="str">
        <f>_xll.SNL.Clients.Office.Excel.Functions.SPG(A290, "IQ_INDUSTRY_GROUP")</f>
        <v>Equity Real Estate Investment Trusts (REITs)</v>
      </c>
      <c r="D290" s="9" t="str">
        <f>_xll.SNL.Clients.Office.Excel.Functions.SPG(A290, "IQ_INDUSTRY")</f>
        <v>Specialized REITs</v>
      </c>
      <c r="E290" s="9" t="str">
        <f>_xll.SNL.Clients.Office.Excel.Functions.SPG(A290, "IQ_PRIMARY_INDUSTRY")</f>
        <v>Timber REITs</v>
      </c>
      <c r="F290" s="9" t="str">
        <f>_xll.SNL.Clients.Office.Excel.Functions.SPG(A290, "NAICS_CODE", "Primary")</f>
        <v>531110 - Lessors of Residential Buildings and Dwellings</v>
      </c>
      <c r="G290" s="9" t="str">
        <f>_xll.SNL.Clients.Office.Excel.Functions.SPG(A290, "SP_TOPICTAG")</f>
        <v>Biomass Energy</v>
      </c>
      <c r="H290" s="5">
        <f>_xll.SNL.Clients.Office.Excel.Functions.SPG(A290, "SP_PCT_SHARES_OWNED_ALL_INSTITUTIONS")</f>
        <v>84.58</v>
      </c>
      <c r="I290" s="9" t="str">
        <f>_xll.SNL.Clients.Office.Excel.Functions.SPG(A290, "RD_CREDIT_RATING_GLOBAL", "Issuer Credit Rating", "Local Currency LT|0")</f>
        <v>BBB-</v>
      </c>
      <c r="J290" s="9" t="str">
        <f>_xll.SNL.Clients.Office.Excel.Functions.SPG(A290, "RD_CWOL_GLOBAL", "Issuer Credit Rating", "Local Currency LT|0")</f>
        <v>Stable</v>
      </c>
      <c r="K290" s="9" t="str">
        <f>_xll.SNL.Clients.Office.Excel.Functions.SPG(A290, "RD_RATING_ACTION_GLOBAL", "Issuer Credit Rating", "Local Currency LT|0")</f>
        <v>Downgrade | CreditWatch/Outlook (11/13/2014)</v>
      </c>
      <c r="L290" s="10">
        <f>_xll.SNL.Clients.Office.Excel.Functions.SPG(A290, "RD_LAST_REVIEW_DATE_GLOBAL", "Issuer Credit Rating", "Local Currency LT")</f>
        <v>45432</v>
      </c>
      <c r="M290" s="10">
        <f>_xll.SNL.Clients.Office.Excel.Functions.SPG(A290, "RD_CREDIT_RATING_DATE_GLOBAL", "Issuer Credit Rating", "Local Currency LT|0")</f>
        <v>41956</v>
      </c>
      <c r="N290" s="10">
        <f>_xll.SNL.Clients.Office.Excel.Functions.SPG(A290, "RD_CREDIT_WATCH_OUTLOOK_DATE_GLOBAL", "Issuer Credit Rating", "Local Currency LT|0")</f>
        <v>41956</v>
      </c>
    </row>
    <row r="291" spans="1:14">
      <c r="A291" s="11" t="s">
        <v>1932</v>
      </c>
      <c r="B291" s="9" t="str">
        <f>_xll.SNL.Clients.Office.Excel.Functions.SPG(A291, "IQ_SECTOR")</f>
        <v>Industrials</v>
      </c>
      <c r="C291" s="9" t="str">
        <f>_xll.SNL.Clients.Office.Excel.Functions.SPG(A291, "IQ_INDUSTRY_GROUP")</f>
        <v>Commercial and Professional Services</v>
      </c>
      <c r="D291" s="9" t="str">
        <f>_xll.SNL.Clients.Office.Excel.Functions.SPG(A291, "IQ_INDUSTRY")</f>
        <v>Commercial Services and Supplies</v>
      </c>
      <c r="E291" s="9" t="str">
        <f>_xll.SNL.Clients.Office.Excel.Functions.SPG(A291, "IQ_PRIMARY_INDUSTRY")</f>
        <v>Diversified Support Services</v>
      </c>
      <c r="F291" s="9" t="str">
        <f>_xll.SNL.Clients.Office.Excel.Functions.SPG(A291, "NAICS_CODE", "Primary")</f>
        <v>561499 - All Other Business Support Services</v>
      </c>
      <c r="G291" s="9" t="str">
        <f>_xll.SNL.Clients.Office.Excel.Functions.SPG(A291, "SP_TOPICTAG")</f>
        <v>Data Integration; Fleet Management; Industrial Automation; Data Protection; Process Automation</v>
      </c>
      <c r="H291" s="5">
        <f>_xll.SNL.Clients.Office.Excel.Functions.SPG(A291, "SP_PCT_SHARES_OWNED_ALL_INSTITUTIONS")</f>
        <v>94.58</v>
      </c>
      <c r="I291" s="9" t="str">
        <f>_xll.SNL.Clients.Office.Excel.Functions.SPG(A291, "RD_CREDIT_RATING_GLOBAL", "Issuer Credit Rating", "Local Currency LT|0")</f>
        <v>BB+</v>
      </c>
      <c r="J291" s="9" t="str">
        <f>_xll.SNL.Clients.Office.Excel.Functions.SPG(A291, "RD_CWOL_GLOBAL", "Issuer Credit Rating", "Local Currency LT|0")</f>
        <v>Stable</v>
      </c>
      <c r="K291" s="9" t="str">
        <f>_xll.SNL.Clients.Office.Excel.Functions.SPG(A291, "RD_RATING_ACTION_GLOBAL", "Issuer Credit Rating", "Local Currency LT|0")</f>
        <v>CreditWatch/Outlook (06/25/2024)</v>
      </c>
      <c r="L291" s="10">
        <f>_xll.SNL.Clients.Office.Excel.Functions.SPG(A291, "RD_LAST_REVIEW_DATE_GLOBAL", "Issuer Credit Rating", "Local Currency LT")</f>
        <v>45468</v>
      </c>
      <c r="M291" s="10">
        <f>_xll.SNL.Clients.Office.Excel.Functions.SPG(A291, "RD_CREDIT_RATING_DATE_GLOBAL", "Issuer Credit Rating", "Local Currency LT|0")</f>
        <v>43819</v>
      </c>
      <c r="N291" s="10">
        <f>_xll.SNL.Clients.Office.Excel.Functions.SPG(A291, "RD_CREDIT_WATCH_OUTLOOK_DATE_GLOBAL", "Issuer Credit Rating", "Local Currency LT|0")</f>
        <v>45468</v>
      </c>
    </row>
    <row r="292" spans="1:14">
      <c r="A292" s="11" t="s">
        <v>1933</v>
      </c>
      <c r="B292" s="9" t="str">
        <f>_xll.SNL.Clients.Office.Excel.Functions.SPG(A292, "IQ_SECTOR")</f>
        <v>Industrials</v>
      </c>
      <c r="C292" s="9" t="str">
        <f>_xll.SNL.Clients.Office.Excel.Functions.SPG(A292, "IQ_INDUSTRY_GROUP")</f>
        <v>Capital Goods</v>
      </c>
      <c r="D292" s="9" t="str">
        <f>_xll.SNL.Clients.Office.Excel.Functions.SPG(A292, "IQ_INDUSTRY")</f>
        <v>Machinery</v>
      </c>
      <c r="E292" s="9" t="str">
        <f>_xll.SNL.Clients.Office.Excel.Functions.SPG(A292, "IQ_PRIMARY_INDUSTRY")</f>
        <v>Industrial Machinery and Supplies and Components</v>
      </c>
      <c r="F292" s="9" t="str">
        <f>_xll.SNL.Clients.Office.Excel.Functions.SPG(A292, "NAICS_CODE", "Primary")</f>
        <v>332991 - Ball and Roller Bearing Manufacturing</v>
      </c>
      <c r="G292" s="9" t="str">
        <f>_xll.SNL.Clients.Office.Excel.Functions.SPG(A292, "SP_TOPICTAG")</f>
        <v>Industrial Automation; Sensors; Simulation; Process Automation</v>
      </c>
      <c r="H292" s="5">
        <f>_xll.SNL.Clients.Office.Excel.Functions.SPG(A292, "SP_PCT_SHARES_OWNED_ALL_INSTITUTIONS")</f>
        <v>93.06</v>
      </c>
      <c r="I292" s="9" t="str">
        <f>_xll.SNL.Clients.Office.Excel.Functions.SPG(A292, "RD_CREDIT_RATING_GLOBAL", "Issuer Credit Rating", "Local Currency LT|0")</f>
        <v>BB</v>
      </c>
      <c r="J292" s="9" t="str">
        <f>_xll.SNL.Clients.Office.Excel.Functions.SPG(A292, "RD_CWOL_GLOBAL", "Issuer Credit Rating", "Local Currency LT|0")</f>
        <v>Positive</v>
      </c>
      <c r="K292" s="9" t="str">
        <f>_xll.SNL.Clients.Office.Excel.Functions.SPG(A292, "RD_RATING_ACTION_GLOBAL", "Issuer Credit Rating", "Local Currency LT|0")</f>
        <v>CreditWatch/Outlook (12/10/2024)</v>
      </c>
      <c r="L292" s="10">
        <f>_xll.SNL.Clients.Office.Excel.Functions.SPG(A292, "RD_LAST_REVIEW_DATE_GLOBAL", "Issuer Credit Rating", "Local Currency LT")</f>
        <v>45636</v>
      </c>
      <c r="M292" s="10">
        <f>_xll.SNL.Clients.Office.Excel.Functions.SPG(A292, "RD_CREDIT_RATING_DATE_GLOBAL", "Issuer Credit Rating", "Local Currency LT|0")</f>
        <v>44461</v>
      </c>
      <c r="N292" s="10">
        <f>_xll.SNL.Clients.Office.Excel.Functions.SPG(A292, "RD_CREDIT_WATCH_OUTLOOK_DATE_GLOBAL", "Issuer Credit Rating", "Local Currency LT|0")</f>
        <v>45636</v>
      </c>
    </row>
    <row r="293" spans="1:14">
      <c r="A293" s="11" t="s">
        <v>1934</v>
      </c>
      <c r="B293" s="9" t="str">
        <f>_xll.SNL.Clients.Office.Excel.Functions.SPG(A293, "IQ_SECTOR")</f>
        <v>Industrials</v>
      </c>
      <c r="C293" s="9" t="str">
        <f>_xll.SNL.Clients.Office.Excel.Functions.SPG(A293, "IQ_INDUSTRY_GROUP")</f>
        <v>Capital Goods</v>
      </c>
      <c r="D293" s="9" t="str">
        <f>_xll.SNL.Clients.Office.Excel.Functions.SPG(A293, "IQ_INDUSTRY")</f>
        <v>Electrical Equipment</v>
      </c>
      <c r="E293" s="9" t="str">
        <f>_xll.SNL.Clients.Office.Excel.Functions.SPG(A293, "IQ_PRIMARY_INDUSTRY")</f>
        <v>Electrical Components and Equipment</v>
      </c>
      <c r="F293" s="9" t="str">
        <f>_xll.SNL.Clients.Office.Excel.Functions.SPG(A293, "NAICS_CODE", "Primary")</f>
        <v>335312 - Motor and Generator Manufacturing</v>
      </c>
      <c r="G293" s="9" t="str">
        <f>_xll.SNL.Clients.Office.Excel.Functions.SPG(A293, "SP_TOPICTAG")</f>
        <v>Energy Management; Energy Storage; Industrial Automation; Sensors; Process Automation; Artificial Intelligence</v>
      </c>
      <c r="H293" s="5">
        <f>_xll.SNL.Clients.Office.Excel.Functions.SPG(A293, "SP_PCT_SHARES_OWNED_ALL_INSTITUTIONS")</f>
        <v>103.56</v>
      </c>
      <c r="I293" s="9" t="str">
        <f>_xll.SNL.Clients.Office.Excel.Functions.SPG(A293, "RD_CREDIT_RATING_GLOBAL", "Issuer Credit Rating", "Local Currency LT|0")</f>
        <v>BB+</v>
      </c>
      <c r="J293" s="9" t="str">
        <f>_xll.SNL.Clients.Office.Excel.Functions.SPG(A293, "RD_CWOL_GLOBAL", "Issuer Credit Rating", "Local Currency LT|0")</f>
        <v>Stable</v>
      </c>
      <c r="K293" s="9" t="str">
        <f>_xll.SNL.Clients.Office.Excel.Functions.SPG(A293, "RD_RATING_ACTION_GLOBAL", "Issuer Credit Rating", "Local Currency LT|0")</f>
        <v>New Rating | CreditWatch/Outlook (11/03/2022)</v>
      </c>
      <c r="L293" s="10">
        <f>_xll.SNL.Clients.Office.Excel.Functions.SPG(A293, "RD_LAST_REVIEW_DATE_GLOBAL", "Issuer Credit Rating", "Local Currency LT")</f>
        <v>45611</v>
      </c>
      <c r="M293" s="10">
        <f>_xll.SNL.Clients.Office.Excel.Functions.SPG(A293, "RD_CREDIT_RATING_DATE_GLOBAL", "Issuer Credit Rating", "Local Currency LT|0")</f>
        <v>44868</v>
      </c>
      <c r="N293" s="10">
        <f>_xll.SNL.Clients.Office.Excel.Functions.SPG(A293, "RD_CREDIT_WATCH_OUTLOOK_DATE_GLOBAL", "Issuer Credit Rating", "Local Currency LT|0")</f>
        <v>44868</v>
      </c>
    </row>
    <row r="294" spans="1:14">
      <c r="A294" s="11" t="s">
        <v>1935</v>
      </c>
      <c r="B294" s="9" t="str">
        <f>_xll.SNL.Clients.Office.Excel.Functions.SPG(A294, "IQ_SECTOR")</f>
        <v>Financials</v>
      </c>
      <c r="C294" s="9" t="str">
        <f>_xll.SNL.Clients.Office.Excel.Functions.SPG(A294, "IQ_INDUSTRY_GROUP")</f>
        <v>Insurance</v>
      </c>
      <c r="D294" s="9" t="str">
        <f>_xll.SNL.Clients.Office.Excel.Functions.SPG(A294, "IQ_INDUSTRY")</f>
        <v>Insurance</v>
      </c>
      <c r="E294" s="9" t="str">
        <f>_xll.SNL.Clients.Office.Excel.Functions.SPG(A294, "IQ_PRIMARY_INDUSTRY")</f>
        <v>Reinsurance</v>
      </c>
      <c r="F294" s="9" t="str">
        <f>_xll.SNL.Clients.Office.Excel.Functions.SPG(A294, "NAICS_CODE", "Primary")</f>
        <v>524130 - Reinsurance Carriers</v>
      </c>
      <c r="G294" s="9" t="str">
        <f>_xll.SNL.Clients.Office.Excel.Functions.SPG(A294, "SP_TOPICTAG")</f>
        <v/>
      </c>
      <c r="H294" s="5">
        <f>_xll.SNL.Clients.Office.Excel.Functions.SPG(A294, "SP_PCT_SHARES_OWNED_ALL_INSTITUTIONS")</f>
        <v>96.41</v>
      </c>
      <c r="I294" s="9" t="str">
        <f>_xll.SNL.Clients.Office.Excel.Functions.SPG(A294, "RD_CREDIT_RATING_GLOBAL", "Issuer Credit Rating", "Local Currency LT|0")</f>
        <v>A</v>
      </c>
      <c r="J294" s="9" t="str">
        <f>_xll.SNL.Clients.Office.Excel.Functions.SPG(A294, "RD_CWOL_GLOBAL", "Issuer Credit Rating", "Local Currency LT|0")</f>
        <v>Stable</v>
      </c>
      <c r="K294" s="9" t="str">
        <f>_xll.SNL.Clients.Office.Excel.Functions.SPG(A294, "RD_RATING_ACTION_GLOBAL", "Issuer Credit Rating", "Local Currency LT|0")</f>
        <v>CreditWatch/Outlook (02/21/2024)</v>
      </c>
      <c r="L294" s="10">
        <f>_xll.SNL.Clients.Office.Excel.Functions.SPG(A294, "RD_LAST_REVIEW_DATE_GLOBAL", "Issuer Credit Rating", "Local Currency LT")</f>
        <v>45456</v>
      </c>
      <c r="M294" s="10">
        <f>_xll.SNL.Clients.Office.Excel.Functions.SPG(A294, "RD_CREDIT_RATING_DATE_GLOBAL", "Issuer Credit Rating", "Local Currency LT|0")</f>
        <v>43278</v>
      </c>
      <c r="N294" s="10">
        <f>_xll.SNL.Clients.Office.Excel.Functions.SPG(A294, "RD_CREDIT_WATCH_OUTLOOK_DATE_GLOBAL", "Issuer Credit Rating", "Local Currency LT|0")</f>
        <v>45343</v>
      </c>
    </row>
    <row r="295" spans="1:14">
      <c r="A295" s="11" t="s">
        <v>1936</v>
      </c>
      <c r="B295" s="9" t="str">
        <f>_xll.SNL.Clients.Office.Excel.Functions.SPG(A295, "IQ_SECTOR")</f>
        <v>Materials</v>
      </c>
      <c r="C295" s="9" t="str">
        <f>_xll.SNL.Clients.Office.Excel.Functions.SPG(A295, "IQ_INDUSTRY_GROUP")</f>
        <v>Materials</v>
      </c>
      <c r="D295" s="9" t="str">
        <f>_xll.SNL.Clients.Office.Excel.Functions.SPG(A295, "IQ_INDUSTRY")</f>
        <v>Metals and Mining</v>
      </c>
      <c r="E295" s="9" t="str">
        <f>_xll.SNL.Clients.Office.Excel.Functions.SPG(A295, "IQ_PRIMARY_INDUSTRY")</f>
        <v>Steel</v>
      </c>
      <c r="F295" s="9" t="str">
        <f>_xll.SNL.Clients.Office.Excel.Functions.SPG(A295, "NAICS_CODE", "Primary")</f>
        <v>332 - Fabricated Metal Product Manufacturing</v>
      </c>
      <c r="G295" s="9" t="str">
        <f>_xll.SNL.Clients.Office.Excel.Functions.SPG(A295, "SP_TOPICTAG")</f>
        <v/>
      </c>
      <c r="H295" s="5">
        <f>_xll.SNL.Clients.Office.Excel.Functions.SPG(A295, "SP_PCT_SHARES_OWNED_ALL_INSTITUTIONS")</f>
        <v>84.35</v>
      </c>
      <c r="I295" s="9" t="str">
        <f>_xll.SNL.Clients.Office.Excel.Functions.SPG(A295, "RD_CREDIT_RATING_GLOBAL", "Issuer Credit Rating", "Local Currency LT|0")</f>
        <v>BBB+</v>
      </c>
      <c r="J295" s="9" t="str">
        <f>_xll.SNL.Clients.Office.Excel.Functions.SPG(A295, "RD_CWOL_GLOBAL", "Issuer Credit Rating", "Local Currency LT|0")</f>
        <v>Stable</v>
      </c>
      <c r="K295" s="9" t="str">
        <f>_xll.SNL.Clients.Office.Excel.Functions.SPG(A295, "RD_RATING_ACTION_GLOBAL", "Issuer Credit Rating", "Local Currency LT|0")</f>
        <v>Upgrade | CreditWatch/Outlook (05/02/2024)</v>
      </c>
      <c r="L295" s="10">
        <f>_xll.SNL.Clients.Office.Excel.Functions.SPG(A295, "RD_LAST_REVIEW_DATE_GLOBAL", "Issuer Credit Rating", "Local Currency LT")</f>
        <v>45414</v>
      </c>
      <c r="M295" s="10">
        <f>_xll.SNL.Clients.Office.Excel.Functions.SPG(A295, "RD_CREDIT_RATING_DATE_GLOBAL", "Issuer Credit Rating", "Local Currency LT|0")</f>
        <v>45414</v>
      </c>
      <c r="N295" s="10">
        <f>_xll.SNL.Clients.Office.Excel.Functions.SPG(A295, "RD_CREDIT_WATCH_OUTLOOK_DATE_GLOBAL", "Issuer Credit Rating", "Local Currency LT|0")</f>
        <v>45414</v>
      </c>
    </row>
    <row r="296" spans="1:14">
      <c r="A296" s="11" t="s">
        <v>1937</v>
      </c>
      <c r="B296" s="9" t="str">
        <f>_xll.SNL.Clients.Office.Excel.Functions.SPG(A296, "IQ_SECTOR")</f>
        <v>Financials</v>
      </c>
      <c r="C296" s="9" t="str">
        <f>_xll.SNL.Clients.Office.Excel.Functions.SPG(A296, "IQ_INDUSTRY_GROUP")</f>
        <v>Insurance</v>
      </c>
      <c r="D296" s="9" t="str">
        <f>_xll.SNL.Clients.Office.Excel.Functions.SPG(A296, "IQ_INDUSTRY")</f>
        <v>Insurance</v>
      </c>
      <c r="E296" s="9" t="str">
        <f>_xll.SNL.Clients.Office.Excel.Functions.SPG(A296, "IQ_PRIMARY_INDUSTRY")</f>
        <v>Reinsurance</v>
      </c>
      <c r="F296" s="9" t="str">
        <f>_xll.SNL.Clients.Office.Excel.Functions.SPG(A296, "NAICS_CODE", "Primary")</f>
        <v>52413 - Reinsurance Carriers</v>
      </c>
      <c r="G296" s="9" t="str">
        <f>_xll.SNL.Clients.Office.Excel.Functions.SPG(A296, "SP_TOPICTAG")</f>
        <v/>
      </c>
      <c r="H296" s="5">
        <f>_xll.SNL.Clients.Office.Excel.Functions.SPG(A296, "SP_PCT_SHARES_OWNED_ALL_INSTITUTIONS")</f>
        <v>102.87</v>
      </c>
      <c r="I296" s="9" t="str">
        <f>_xll.SNL.Clients.Office.Excel.Functions.SPG(A296, "RD_CREDIT_RATING_GLOBAL", "Issuer Credit Rating", "Local Currency LT|0")</f>
        <v>A-</v>
      </c>
      <c r="J296" s="9" t="str">
        <f>_xll.SNL.Clients.Office.Excel.Functions.SPG(A296, "RD_CWOL_GLOBAL", "Issuer Credit Rating", "Local Currency LT|0")</f>
        <v>Stable</v>
      </c>
      <c r="K296" s="9" t="str">
        <f>_xll.SNL.Clients.Office.Excel.Functions.SPG(A296, "RD_RATING_ACTION_GLOBAL", "Issuer Credit Rating", "Local Currency LT|0")</f>
        <v>CreditWatch/Outlook (01/29/2024)</v>
      </c>
      <c r="L296" s="10">
        <f>_xll.SNL.Clients.Office.Excel.Functions.SPG(A296, "RD_LAST_REVIEW_DATE_GLOBAL", "Issuer Credit Rating", "Local Currency LT")</f>
        <v>45379</v>
      </c>
      <c r="M296" s="10">
        <f>_xll.SNL.Clients.Office.Excel.Functions.SPG(A296, "RD_CREDIT_RATING_DATE_GLOBAL", "Issuer Credit Rating", "Local Currency LT|0")</f>
        <v>43159</v>
      </c>
      <c r="N296" s="10">
        <f>_xll.SNL.Clients.Office.Excel.Functions.SPG(A296, "RD_CREDIT_WATCH_OUTLOOK_DATE_GLOBAL", "Issuer Credit Rating", "Local Currency LT|0")</f>
        <v>45320</v>
      </c>
    </row>
    <row r="297" spans="1:14">
      <c r="A297" s="11" t="s">
        <v>1938</v>
      </c>
      <c r="B297" s="9" t="str">
        <f>_xll.SNL.Clients.Office.Excel.Functions.SPG(A297, "IQ_SECTOR")</f>
        <v>Health Care</v>
      </c>
      <c r="C297" s="9" t="str">
        <f>_xll.SNL.Clients.Office.Excel.Functions.SPG(A297, "IQ_INDUSTRY_GROUP")</f>
        <v>Pharmaceuticals, Biotechnology and Life Sciences</v>
      </c>
      <c r="D297" s="9" t="str">
        <f>_xll.SNL.Clients.Office.Excel.Functions.SPG(A297, "IQ_INDUSTRY")</f>
        <v>Life Sciences Tools and Services</v>
      </c>
      <c r="E297" s="9" t="str">
        <f>_xll.SNL.Clients.Office.Excel.Functions.SPG(A297, "IQ_PRIMARY_INDUSTRY")</f>
        <v>Life Sciences Tools and Services</v>
      </c>
      <c r="F297" s="9" t="str">
        <f>_xll.SNL.Clients.Office.Excel.Functions.SPG(A297, "NAICS_CODE", "Primary")</f>
        <v>54171 - Research and Development in the Physical, Engineering, and Life Sciences</v>
      </c>
      <c r="G297" s="9" t="str">
        <f>_xll.SNL.Clients.Office.Excel.Functions.SPG(A297, "SP_TOPICTAG")</f>
        <v>Health Diagnostics; Genetics; Process Automation; Immunology; Vaccines</v>
      </c>
      <c r="H297" s="5">
        <f>_xll.SNL.Clients.Office.Excel.Functions.SPG(A297, "SP_PCT_SHARES_OWNED_ALL_INSTITUTIONS")</f>
        <v>99.62</v>
      </c>
      <c r="I297" s="9" t="str">
        <f>_xll.SNL.Clients.Office.Excel.Functions.SPG(A297, "RD_CREDIT_RATING_GLOBAL", "Issuer Credit Rating", "Local Currency LT|0")</f>
        <v/>
      </c>
      <c r="J297" s="9" t="str">
        <f>_xll.SNL.Clients.Office.Excel.Functions.SPG(A297, "RD_CWOL_GLOBAL", "Issuer Credit Rating", "Local Currency LT|0")</f>
        <v/>
      </c>
      <c r="K297" s="9" t="str">
        <f>_xll.SNL.Clients.Office.Excel.Functions.SPG(A297, "RD_RATING_ACTION_GLOBAL", "Issuer Credit Rating", "Local Currency LT|0")</f>
        <v/>
      </c>
      <c r="L297" s="10" t="str">
        <f>_xll.SNL.Clients.Office.Excel.Functions.SPG(A297, "RD_LAST_REVIEW_DATE_GLOBAL", "Issuer Credit Rating", "Local Currency LT")</f>
        <v/>
      </c>
      <c r="M297" s="10" t="str">
        <f>_xll.SNL.Clients.Office.Excel.Functions.SPG(A297, "RD_CREDIT_RATING_DATE_GLOBAL", "Issuer Credit Rating", "Local Currency LT|0")</f>
        <v/>
      </c>
      <c r="N297" s="10" t="str">
        <f>_xll.SNL.Clients.Office.Excel.Functions.SPG(A297, "RD_CREDIT_WATCH_OUTLOOK_DATE_GLOBAL", "Issuer Credit Rating", "Local Currency LT|0")</f>
        <v/>
      </c>
    </row>
    <row r="298" spans="1:14">
      <c r="A298" s="11" t="s">
        <v>1939</v>
      </c>
      <c r="B298" s="9" t="str">
        <f>_xll.SNL.Clients.Office.Excel.Functions.SPG(A298, "IQ_SECTOR")</f>
        <v>Real Estate</v>
      </c>
      <c r="C298" s="9" t="str">
        <f>_xll.SNL.Clients.Office.Excel.Functions.SPG(A298, "IQ_INDUSTRY_GROUP")</f>
        <v>Equity Real Estate Investment Trusts (REITs)</v>
      </c>
      <c r="D298" s="9" t="str">
        <f>_xll.SNL.Clients.Office.Excel.Functions.SPG(A298, "IQ_INDUSTRY")</f>
        <v>Industrial REITs</v>
      </c>
      <c r="E298" s="9" t="str">
        <f>_xll.SNL.Clients.Office.Excel.Functions.SPG(A298, "IQ_PRIMARY_INDUSTRY")</f>
        <v>Industrial REITs</v>
      </c>
      <c r="F298" s="9" t="str">
        <f>_xll.SNL.Clients.Office.Excel.Functions.SPG(A298, "NAICS_CODE", "Primary")</f>
        <v>531110 - Lessors of Residential Buildings and Dwellings</v>
      </c>
      <c r="G298" s="9" t="str">
        <f>_xll.SNL.Clients.Office.Excel.Functions.SPG(A298, "SP_TOPICTAG")</f>
        <v/>
      </c>
      <c r="H298" s="5">
        <f>_xll.SNL.Clients.Office.Excel.Functions.SPG(A298, "SP_PCT_SHARES_OWNED_ALL_INSTITUTIONS")</f>
        <v>107.19</v>
      </c>
      <c r="I298" s="9" t="str">
        <f>_xll.SNL.Clients.Office.Excel.Functions.SPG(A298, "RD_CREDIT_RATING_GLOBAL", "Issuer Credit Rating", "Local Currency LT|0")</f>
        <v>BBB+</v>
      </c>
      <c r="J298" s="9" t="str">
        <f>_xll.SNL.Clients.Office.Excel.Functions.SPG(A298, "RD_CWOL_GLOBAL", "Issuer Credit Rating", "Local Currency LT|0")</f>
        <v>Stable</v>
      </c>
      <c r="K298" s="9" t="str">
        <f>_xll.SNL.Clients.Office.Excel.Functions.SPG(A298, "RD_RATING_ACTION_GLOBAL", "Issuer Credit Rating", "Local Currency LT|0")</f>
        <v>Upgrade | CreditWatch/Outlook (08/02/2022)</v>
      </c>
      <c r="L298" s="10">
        <f>_xll.SNL.Clients.Office.Excel.Functions.SPG(A298, "RD_LAST_REVIEW_DATE_GLOBAL", "Issuer Credit Rating", "Local Currency LT")</f>
        <v>45476</v>
      </c>
      <c r="M298" s="10">
        <f>_xll.SNL.Clients.Office.Excel.Functions.SPG(A298, "RD_CREDIT_RATING_DATE_GLOBAL", "Issuer Credit Rating", "Local Currency LT|0")</f>
        <v>44775</v>
      </c>
      <c r="N298" s="10">
        <f>_xll.SNL.Clients.Office.Excel.Functions.SPG(A298, "RD_CREDIT_WATCH_OUTLOOK_DATE_GLOBAL", "Issuer Credit Rating", "Local Currency LT|0")</f>
        <v>44775</v>
      </c>
    </row>
    <row r="299" spans="1:14">
      <c r="A299" s="11" t="s">
        <v>1940</v>
      </c>
      <c r="B299" s="9" t="str">
        <f>_xll.SNL.Clients.Office.Excel.Functions.SPG(A299, "IQ_SECTOR")</f>
        <v>Consumer Discretionary</v>
      </c>
      <c r="C299" s="9" t="str">
        <f>_xll.SNL.Clients.Office.Excel.Functions.SPG(A299, "IQ_INDUSTRY_GROUP")</f>
        <v>Consumer Discretionary Distribution and Retail</v>
      </c>
      <c r="D299" s="9" t="str">
        <f>_xll.SNL.Clients.Office.Excel.Functions.SPG(A299, "IQ_INDUSTRY")</f>
        <v>Specialty Retail</v>
      </c>
      <c r="E299" s="9" t="str">
        <f>_xll.SNL.Clients.Office.Excel.Functions.SPG(A299, "IQ_PRIMARY_INDUSTRY")</f>
        <v>Homefurnishing Retail</v>
      </c>
      <c r="F299" s="9" t="str">
        <f>_xll.SNL.Clients.Office.Excel.Functions.SPG(A299, "NAICS_CODE", "Primary")</f>
        <v>449110 - Furniture Retailers</v>
      </c>
      <c r="G299" s="9" t="str">
        <f>_xll.SNL.Clients.Office.Excel.Functions.SPG(A299, "SP_TOPICTAG")</f>
        <v>Customer Relationship Management; Content Creation</v>
      </c>
      <c r="H299" s="5">
        <f>_xll.SNL.Clients.Office.Excel.Functions.SPG(A299, "SP_PCT_SHARES_OWNED_ALL_INSTITUTIONS")</f>
        <v>91.58</v>
      </c>
      <c r="I299" s="9" t="str">
        <f>_xll.SNL.Clients.Office.Excel.Functions.SPG(A299, "RD_CREDIT_RATING_GLOBAL", "Issuer Credit Rating", "Local Currency LT|0")</f>
        <v/>
      </c>
      <c r="J299" s="9" t="str">
        <f>_xll.SNL.Clients.Office.Excel.Functions.SPG(A299, "RD_CWOL_GLOBAL", "Issuer Credit Rating", "Local Currency LT|0")</f>
        <v/>
      </c>
      <c r="K299" s="9" t="str">
        <f>_xll.SNL.Clients.Office.Excel.Functions.SPG(A299, "RD_RATING_ACTION_GLOBAL", "Issuer Credit Rating", "Local Currency LT|0")</f>
        <v/>
      </c>
      <c r="L299" s="10" t="str">
        <f>_xll.SNL.Clients.Office.Excel.Functions.SPG(A299, "RD_LAST_REVIEW_DATE_GLOBAL", "Issuer Credit Rating", "Local Currency LT")</f>
        <v/>
      </c>
      <c r="M299" s="10" t="str">
        <f>_xll.SNL.Clients.Office.Excel.Functions.SPG(A299, "RD_CREDIT_RATING_DATE_GLOBAL", "Issuer Credit Rating", "Local Currency LT|0")</f>
        <v/>
      </c>
      <c r="N299" s="10" t="str">
        <f>_xll.SNL.Clients.Office.Excel.Functions.SPG(A299, "RD_CREDIT_WATCH_OUTLOOK_DATE_GLOBAL", "Issuer Credit Rating", "Local Currency LT|0")</f>
        <v/>
      </c>
    </row>
    <row r="300" spans="1:14">
      <c r="A300" s="11" t="s">
        <v>1941</v>
      </c>
      <c r="B300" s="9" t="str">
        <f>_xll.SNL.Clients.Office.Excel.Functions.SPG(A300, "IQ_SECTOR")</f>
        <v>Financials</v>
      </c>
      <c r="C300" s="9" t="str">
        <f>_xll.SNL.Clients.Office.Excel.Functions.SPG(A300, "IQ_INDUSTRY_GROUP")</f>
        <v>Insurance</v>
      </c>
      <c r="D300" s="9" t="str">
        <f>_xll.SNL.Clients.Office.Excel.Functions.SPG(A300, "IQ_INDUSTRY")</f>
        <v>Insurance</v>
      </c>
      <c r="E300" s="9" t="str">
        <f>_xll.SNL.Clients.Office.Excel.Functions.SPG(A300, "IQ_PRIMARY_INDUSTRY")</f>
        <v>Property and Casualty Insurance</v>
      </c>
      <c r="F300" s="9" t="str">
        <f>_xll.SNL.Clients.Office.Excel.Functions.SPG(A300, "NAICS_CODE", "Primary")</f>
        <v>5241 - Insurance Carriers</v>
      </c>
      <c r="G300" s="9" t="str">
        <f>_xll.SNL.Clients.Office.Excel.Functions.SPG(A300, "SP_TOPICTAG")</f>
        <v>Environmental Engineering</v>
      </c>
      <c r="H300" s="5">
        <f>_xll.SNL.Clients.Office.Excel.Functions.SPG(A300, "SP_PCT_SHARES_OWNED_ALL_INSTITUTIONS")</f>
        <v>81.38</v>
      </c>
      <c r="I300" s="9" t="str">
        <f>_xll.SNL.Clients.Office.Excel.Functions.SPG(A300, "RD_CREDIT_RATING_GLOBAL", "Issuer Credit Rating", "Local Currency LT|0")</f>
        <v>BBB</v>
      </c>
      <c r="J300" s="9" t="str">
        <f>_xll.SNL.Clients.Office.Excel.Functions.SPG(A300, "RD_CWOL_GLOBAL", "Issuer Credit Rating", "Local Currency LT|0")</f>
        <v>Stable</v>
      </c>
      <c r="K300" s="9" t="str">
        <f>_xll.SNL.Clients.Office.Excel.Functions.SPG(A300, "RD_RATING_ACTION_GLOBAL", "Issuer Credit Rating", "Local Currency LT|0")</f>
        <v>Downgrade | CreditWatch/Outlook (04/27/2021)</v>
      </c>
      <c r="L300" s="10">
        <f>_xll.SNL.Clients.Office.Excel.Functions.SPG(A300, "RD_LAST_REVIEW_DATE_GLOBAL", "Issuer Credit Rating", "Local Currency LT")</f>
        <v>45399</v>
      </c>
      <c r="M300" s="10">
        <f>_xll.SNL.Clients.Office.Excel.Functions.SPG(A300, "RD_CREDIT_RATING_DATE_GLOBAL", "Issuer Credit Rating", "Local Currency LT|0")</f>
        <v>44313</v>
      </c>
      <c r="N300" s="10">
        <f>_xll.SNL.Clients.Office.Excel.Functions.SPG(A300, "RD_CREDIT_WATCH_OUTLOOK_DATE_GLOBAL", "Issuer Credit Rating", "Local Currency LT|0")</f>
        <v>44313</v>
      </c>
    </row>
    <row r="301" spans="1:14">
      <c r="A301" s="11" t="s">
        <v>1942</v>
      </c>
      <c r="B301" s="9" t="str">
        <f>_xll.SNL.Clients.Office.Excel.Functions.SPG(A301, "IQ_SECTOR")</f>
        <v>Health Care</v>
      </c>
      <c r="C301" s="9" t="str">
        <f>_xll.SNL.Clients.Office.Excel.Functions.SPG(A301, "IQ_INDUSTRY_GROUP")</f>
        <v>Pharmaceuticals, Biotechnology and Life Sciences</v>
      </c>
      <c r="D301" s="9" t="str">
        <f>_xll.SNL.Clients.Office.Excel.Functions.SPG(A301, "IQ_INDUSTRY")</f>
        <v>Biotechnology</v>
      </c>
      <c r="E301" s="9" t="str">
        <f>_xll.SNL.Clients.Office.Excel.Functions.SPG(A301, "IQ_PRIMARY_INDUSTRY")</f>
        <v>Biotechnology</v>
      </c>
      <c r="F301" s="9" t="str">
        <f>_xll.SNL.Clients.Office.Excel.Functions.SPG(A301, "NAICS_CODE", "Primary")</f>
        <v>325414 - Biological Product (except Diagnostic) Manufacturing</v>
      </c>
      <c r="G301" s="9" t="str">
        <f>_xll.SNL.Clients.Office.Excel.Functions.SPG(A301, "SP_TOPICTAG")</f>
        <v>Genetics; Chronic Diseases; Dermatology; Hematology; Immunology; Inflammation; Oncology</v>
      </c>
      <c r="H301" s="5">
        <f>_xll.SNL.Clients.Office.Excel.Functions.SPG(A301, "SP_PCT_SHARES_OWNED_ALL_INSTITUTIONS")</f>
        <v>53.39</v>
      </c>
      <c r="I301" s="9" t="str">
        <f>_xll.SNL.Clients.Office.Excel.Functions.SPG(A301, "RD_CREDIT_RATING_GLOBAL", "Issuer Credit Rating", "Local Currency LT|0")</f>
        <v/>
      </c>
      <c r="J301" s="9" t="str">
        <f>_xll.SNL.Clients.Office.Excel.Functions.SPG(A301, "RD_CWOL_GLOBAL", "Issuer Credit Rating", "Local Currency LT|0")</f>
        <v/>
      </c>
      <c r="K301" s="9" t="str">
        <f>_xll.SNL.Clients.Office.Excel.Functions.SPG(A301, "RD_RATING_ACTION_GLOBAL", "Issuer Credit Rating", "Local Currency LT|0")</f>
        <v/>
      </c>
      <c r="L301" s="10" t="str">
        <f>_xll.SNL.Clients.Office.Excel.Functions.SPG(A301, "RD_LAST_REVIEW_DATE_GLOBAL", "Issuer Credit Rating", "Local Currency LT")</f>
        <v/>
      </c>
      <c r="M301" s="10" t="str">
        <f>_xll.SNL.Clients.Office.Excel.Functions.SPG(A301, "RD_CREDIT_RATING_DATE_GLOBAL", "Issuer Credit Rating", "Local Currency LT|0")</f>
        <v/>
      </c>
      <c r="N301" s="10" t="str">
        <f>_xll.SNL.Clients.Office.Excel.Functions.SPG(A301, "RD_CREDIT_WATCH_OUTLOOK_DATE_GLOBAL", "Issuer Credit Rating", "Local Currency LT|0")</f>
        <v/>
      </c>
    </row>
    <row r="302" spans="1:14">
      <c r="A302" s="11" t="s">
        <v>1943</v>
      </c>
      <c r="B302" s="9" t="str">
        <f>_xll.SNL.Clients.Office.Excel.Functions.SPG(A302, "IQ_SECTOR")</f>
        <v>Materials</v>
      </c>
      <c r="C302" s="9" t="str">
        <f>_xll.SNL.Clients.Office.Excel.Functions.SPG(A302, "IQ_INDUSTRY_GROUP")</f>
        <v>Materials</v>
      </c>
      <c r="D302" s="9" t="str">
        <f>_xll.SNL.Clients.Office.Excel.Functions.SPG(A302, "IQ_INDUSTRY")</f>
        <v>Metals and Mining</v>
      </c>
      <c r="E302" s="9" t="str">
        <f>_xll.SNL.Clients.Office.Excel.Functions.SPG(A302, "IQ_PRIMARY_INDUSTRY")</f>
        <v>Gold</v>
      </c>
      <c r="F302" s="9" t="str">
        <f>_xll.SNL.Clients.Office.Excel.Functions.SPG(A302, "NAICS_CODE", "Primary")</f>
        <v>212220 - Gold Ore and Silver Ore Mining</v>
      </c>
      <c r="G302" s="9" t="str">
        <f>_xll.SNL.Clients.Office.Excel.Functions.SPG(A302, "SP_TOPICTAG")</f>
        <v/>
      </c>
      <c r="H302" s="5">
        <f>_xll.SNL.Clients.Office.Excel.Functions.SPG(A302, "SP_PCT_SHARES_OWNED_ALL_INSTITUTIONS")</f>
        <v>86.47</v>
      </c>
      <c r="I302" s="9" t="str">
        <f>_xll.SNL.Clients.Office.Excel.Functions.SPG(A302, "RD_CREDIT_RATING_GLOBAL", "Issuer Credit Rating", "Local Currency LT|0")</f>
        <v/>
      </c>
      <c r="J302" s="9" t="str">
        <f>_xll.SNL.Clients.Office.Excel.Functions.SPG(A302, "RD_CWOL_GLOBAL", "Issuer Credit Rating", "Local Currency LT|0")</f>
        <v/>
      </c>
      <c r="K302" s="9" t="str">
        <f>_xll.SNL.Clients.Office.Excel.Functions.SPG(A302, "RD_RATING_ACTION_GLOBAL", "Issuer Credit Rating", "Local Currency LT|0")</f>
        <v/>
      </c>
      <c r="L302" s="10" t="str">
        <f>_xll.SNL.Clients.Office.Excel.Functions.SPG(A302, "RD_LAST_REVIEW_DATE_GLOBAL", "Issuer Credit Rating", "Local Currency LT")</f>
        <v/>
      </c>
      <c r="M302" s="10" t="str">
        <f>_xll.SNL.Clients.Office.Excel.Functions.SPG(A302, "RD_CREDIT_RATING_DATE_GLOBAL", "Issuer Credit Rating", "Local Currency LT|0")</f>
        <v/>
      </c>
      <c r="N302" s="10" t="str">
        <f>_xll.SNL.Clients.Office.Excel.Functions.SPG(A302, "RD_CREDIT_WATCH_OUTLOOK_DATE_GLOBAL", "Issuer Credit Rating", "Local Currency LT|0")</f>
        <v/>
      </c>
    </row>
    <row r="303" spans="1:14">
      <c r="A303" s="11" t="s">
        <v>1944</v>
      </c>
      <c r="B303" s="9" t="str">
        <f>_xll.SNL.Clients.Office.Excel.Functions.SPG(A303, "IQ_SECTOR")</f>
        <v>Materials</v>
      </c>
      <c r="C303" s="9" t="str">
        <f>_xll.SNL.Clients.Office.Excel.Functions.SPG(A303, "IQ_INDUSTRY_GROUP")</f>
        <v>Materials</v>
      </c>
      <c r="D303" s="9" t="str">
        <f>_xll.SNL.Clients.Office.Excel.Functions.SPG(A303, "IQ_INDUSTRY")</f>
        <v>Chemicals</v>
      </c>
      <c r="E303" s="9" t="str">
        <f>_xll.SNL.Clients.Office.Excel.Functions.SPG(A303, "IQ_PRIMARY_INDUSTRY")</f>
        <v>Specialty Chemicals</v>
      </c>
      <c r="F303" s="9" t="str">
        <f>_xll.SNL.Clients.Office.Excel.Functions.SPG(A303, "NAICS_CODE", "Primary")</f>
        <v>325 - Chemical Manufacturing</v>
      </c>
      <c r="G303" s="9" t="str">
        <f>_xll.SNL.Clients.Office.Excel.Functions.SPG(A303, "SP_TOPICTAG")</f>
        <v>Environmental Engineering</v>
      </c>
      <c r="H303" s="5">
        <f>_xll.SNL.Clients.Office.Excel.Functions.SPG(A303, "SP_PCT_SHARES_OWNED_ALL_INSTITUTIONS")</f>
        <v>83.34</v>
      </c>
      <c r="I303" s="9" t="str">
        <f>_xll.SNL.Clients.Office.Excel.Functions.SPG(A303, "RD_CREDIT_RATING_GLOBAL", "Issuer Credit Rating", "Local Currency LT|0")</f>
        <v>BBB</v>
      </c>
      <c r="J303" s="9" t="str">
        <f>_xll.SNL.Clients.Office.Excel.Functions.SPG(A303, "RD_CWOL_GLOBAL", "Issuer Credit Rating", "Local Currency LT|0")</f>
        <v>Stable</v>
      </c>
      <c r="K303" s="9" t="str">
        <f>_xll.SNL.Clients.Office.Excel.Functions.SPG(A303, "RD_RATING_ACTION_GLOBAL", "Issuer Credit Rating", "Local Currency LT|0")</f>
        <v>Upgrade | CreditWatch/Outlook (07/20/2021)</v>
      </c>
      <c r="L303" s="10">
        <f>_xll.SNL.Clients.Office.Excel.Functions.SPG(A303, "RD_LAST_REVIEW_DATE_GLOBAL", "Issuer Credit Rating", "Local Currency LT")</f>
        <v>45642</v>
      </c>
      <c r="M303" s="10">
        <f>_xll.SNL.Clients.Office.Excel.Functions.SPG(A303, "RD_CREDIT_RATING_DATE_GLOBAL", "Issuer Credit Rating", "Local Currency LT|0")</f>
        <v>44397</v>
      </c>
      <c r="N303" s="10">
        <f>_xll.SNL.Clients.Office.Excel.Functions.SPG(A303, "RD_CREDIT_WATCH_OUTLOOK_DATE_GLOBAL", "Issuer Credit Rating", "Local Currency LT|0")</f>
        <v>44397</v>
      </c>
    </row>
    <row r="304" spans="1:14">
      <c r="A304" s="11" t="s">
        <v>1945</v>
      </c>
      <c r="B304" s="9" t="str">
        <f>_xll.SNL.Clients.Office.Excel.Functions.SPG(A304, "IQ_SECTOR")</f>
        <v>Financials</v>
      </c>
      <c r="C304" s="9" t="str">
        <f>_xll.SNL.Clients.Office.Excel.Functions.SPG(A304, "IQ_INDUSTRY_GROUP")</f>
        <v>Insurance</v>
      </c>
      <c r="D304" s="9" t="str">
        <f>_xll.SNL.Clients.Office.Excel.Functions.SPG(A304, "IQ_INDUSTRY")</f>
        <v>Insurance</v>
      </c>
      <c r="E304" s="9" t="str">
        <f>_xll.SNL.Clients.Office.Excel.Functions.SPG(A304, "IQ_PRIMARY_INDUSTRY")</f>
        <v>Insurance Brokers</v>
      </c>
      <c r="F304" s="9" t="str">
        <f>_xll.SNL.Clients.Office.Excel.Functions.SPG(A304, "NAICS_CODE", "Primary")</f>
        <v>524210 - Insurance Agencies and Brokerages</v>
      </c>
      <c r="G304" s="9" t="str">
        <f>_xll.SNL.Clients.Office.Excel.Functions.SPG(A304, "SP_TOPICTAG")</f>
        <v>Employee Benefits</v>
      </c>
      <c r="H304" s="5">
        <f>_xll.SNL.Clients.Office.Excel.Functions.SPG(A304, "SP_PCT_SHARES_OWNED_ALL_INSTITUTIONS")</f>
        <v>82.38</v>
      </c>
      <c r="I304" s="9" t="str">
        <f>_xll.SNL.Clients.Office.Excel.Functions.SPG(A304, "RD_CREDIT_RATING_GLOBAL", "Issuer Credit Rating", "Local Currency LT|0")</f>
        <v>BB-</v>
      </c>
      <c r="J304" s="9" t="str">
        <f>_xll.SNL.Clients.Office.Excel.Functions.SPG(A304, "RD_CWOL_GLOBAL", "Issuer Credit Rating", "Local Currency LT|0")</f>
        <v>Stable</v>
      </c>
      <c r="K304" s="9" t="str">
        <f>_xll.SNL.Clients.Office.Excel.Functions.SPG(A304, "RD_RATING_ACTION_GLOBAL", "Issuer Credit Rating", "Local Currency LT|0")</f>
        <v>New Rating | CreditWatch/Outlook (01/20/2022)</v>
      </c>
      <c r="L304" s="10">
        <f>_xll.SNL.Clients.Office.Excel.Functions.SPG(A304, "RD_LAST_REVIEW_DATE_GLOBAL", "Issuer Credit Rating", "Local Currency LT")</f>
        <v>45436</v>
      </c>
      <c r="M304" s="10">
        <f>_xll.SNL.Clients.Office.Excel.Functions.SPG(A304, "RD_CREDIT_RATING_DATE_GLOBAL", "Issuer Credit Rating", "Local Currency LT|0")</f>
        <v>44581</v>
      </c>
      <c r="N304" s="10">
        <f>_xll.SNL.Clients.Office.Excel.Functions.SPG(A304, "RD_CREDIT_WATCH_OUTLOOK_DATE_GLOBAL", "Issuer Credit Rating", "Local Currency LT|0")</f>
        <v>44581</v>
      </c>
    </row>
    <row r="305" spans="1:14">
      <c r="A305" s="11" t="s">
        <v>1946</v>
      </c>
      <c r="B305" s="9" t="str">
        <f>_xll.SNL.Clients.Office.Excel.Functions.SPG(A305, "IQ_SECTOR")</f>
        <v>Industrials</v>
      </c>
      <c r="C305" s="9" t="str">
        <f>_xll.SNL.Clients.Office.Excel.Functions.SPG(A305, "IQ_INDUSTRY_GROUP")</f>
        <v>Transportation</v>
      </c>
      <c r="D305" s="9" t="str">
        <f>_xll.SNL.Clients.Office.Excel.Functions.SPG(A305, "IQ_INDUSTRY")</f>
        <v>Ground Transportation</v>
      </c>
      <c r="E305" s="9" t="str">
        <f>_xll.SNL.Clients.Office.Excel.Functions.SPG(A305, "IQ_PRIMARY_INDUSTRY")</f>
        <v>Cargo Ground Transportation</v>
      </c>
      <c r="F305" s="9" t="str">
        <f>_xll.SNL.Clients.Office.Excel.Functions.SPG(A305, "NAICS_CODE", "Primary")</f>
        <v>5321 - Automotive Equipment Rental and Leasing</v>
      </c>
      <c r="G305" s="9" t="str">
        <f>_xll.SNL.Clients.Office.Excel.Functions.SPG(A305, "SP_TOPICTAG")</f>
        <v>Fleet Management; Freight Service; Industrial Automation; Last Mile Transportation</v>
      </c>
      <c r="H305" s="5">
        <f>_xll.SNL.Clients.Office.Excel.Functions.SPG(A305, "SP_PCT_SHARES_OWNED_ALL_INSTITUTIONS")</f>
        <v>89.43</v>
      </c>
      <c r="I305" s="9" t="str">
        <f>_xll.SNL.Clients.Office.Excel.Functions.SPG(A305, "RD_CREDIT_RATING_GLOBAL", "Issuer Credit Rating", "Local Currency LT|0")</f>
        <v>BBB+</v>
      </c>
      <c r="J305" s="9" t="str">
        <f>_xll.SNL.Clients.Office.Excel.Functions.SPG(A305, "RD_CWOL_GLOBAL", "Issuer Credit Rating", "Local Currency LT|0")</f>
        <v>Stable</v>
      </c>
      <c r="K305" s="9" t="str">
        <f>_xll.SNL.Clients.Office.Excel.Functions.SPG(A305, "RD_RATING_ACTION_GLOBAL", "Issuer Credit Rating", "Local Currency LT|0")</f>
        <v>Upgrade | CreditWatch/Outlook (04/03/2023)</v>
      </c>
      <c r="L305" s="10">
        <f>_xll.SNL.Clients.Office.Excel.Functions.SPG(A305, "RD_LAST_REVIEW_DATE_GLOBAL", "Issuer Credit Rating", "Local Currency LT")</f>
        <v>45525</v>
      </c>
      <c r="M305" s="10">
        <f>_xll.SNL.Clients.Office.Excel.Functions.SPG(A305, "RD_CREDIT_RATING_DATE_GLOBAL", "Issuer Credit Rating", "Local Currency LT|0")</f>
        <v>45019</v>
      </c>
      <c r="N305" s="10">
        <f>_xll.SNL.Clients.Office.Excel.Functions.SPG(A305, "RD_CREDIT_WATCH_OUTLOOK_DATE_GLOBAL", "Issuer Credit Rating", "Local Currency LT|0")</f>
        <v>45019</v>
      </c>
    </row>
    <row r="306" spans="1:14">
      <c r="A306" s="11" t="s">
        <v>1947</v>
      </c>
      <c r="B306" s="9" t="str">
        <f>_xll.SNL.Clients.Office.Excel.Functions.SPG(A306, "IQ_SECTOR")</f>
        <v>Real Estate</v>
      </c>
      <c r="C306" s="9" t="str">
        <f>_xll.SNL.Clients.Office.Excel.Functions.SPG(A306, "IQ_INDUSTRY_GROUP")</f>
        <v>Equity Real Estate Investment Trusts (REITs)</v>
      </c>
      <c r="D306" s="9" t="str">
        <f>_xll.SNL.Clients.Office.Excel.Functions.SPG(A306, "IQ_INDUSTRY")</f>
        <v>Health Care REITs</v>
      </c>
      <c r="E306" s="9" t="str">
        <f>_xll.SNL.Clients.Office.Excel.Functions.SPG(A306, "IQ_PRIMARY_INDUSTRY")</f>
        <v>Health Care REITs</v>
      </c>
      <c r="F306" s="9" t="str">
        <f>_xll.SNL.Clients.Office.Excel.Functions.SPG(A306, "NAICS_CODE", "Primary")</f>
        <v>531110 - Lessors of Residential Buildings and Dwellings</v>
      </c>
      <c r="G306" s="9" t="str">
        <f>_xll.SNL.Clients.Office.Excel.Functions.SPG(A306, "SP_TOPICTAG")</f>
        <v/>
      </c>
      <c r="H306" s="5">
        <f>_xll.SNL.Clients.Office.Excel.Functions.SPG(A306, "SP_PCT_SHARES_OWNED_ALL_INSTITUTIONS")</f>
        <v>97.24</v>
      </c>
      <c r="I306" s="9" t="str">
        <f>_xll.SNL.Clients.Office.Excel.Functions.SPG(A306, "RD_CREDIT_RATING_GLOBAL", "Issuer Credit Rating", "Local Currency LT|0")</f>
        <v>BB+</v>
      </c>
      <c r="J306" s="9" t="str">
        <f>_xll.SNL.Clients.Office.Excel.Functions.SPG(A306, "RD_CWOL_GLOBAL", "Issuer Credit Rating", "Local Currency LT|0")</f>
        <v>Stable</v>
      </c>
      <c r="K306" s="9" t="str">
        <f>_xll.SNL.Clients.Office.Excel.Functions.SPG(A306, "RD_RATING_ACTION_GLOBAL", "Issuer Credit Rating", "Local Currency LT|0")</f>
        <v>Upgrade | CreditWatch/Outlook (08/17/2017)</v>
      </c>
      <c r="L306" s="10">
        <f>_xll.SNL.Clients.Office.Excel.Functions.SPG(A306, "RD_LAST_REVIEW_DATE_GLOBAL", "Issuer Credit Rating", "Local Currency LT")</f>
        <v>45673</v>
      </c>
      <c r="M306" s="10">
        <f>_xll.SNL.Clients.Office.Excel.Functions.SPG(A306, "RD_CREDIT_RATING_DATE_GLOBAL", "Issuer Credit Rating", "Local Currency LT|0")</f>
        <v>42964</v>
      </c>
      <c r="N306" s="10">
        <f>_xll.SNL.Clients.Office.Excel.Functions.SPG(A306, "RD_CREDIT_WATCH_OUTLOOK_DATE_GLOBAL", "Issuer Credit Rating", "Local Currency LT|0")</f>
        <v>42964</v>
      </c>
    </row>
    <row r="307" spans="1:14">
      <c r="A307" s="11" t="s">
        <v>1948</v>
      </c>
      <c r="B307" s="9" t="str">
        <f>_xll.SNL.Clients.Office.Excel.Functions.SPG(A307, "IQ_SECTOR")</f>
        <v>Industrials</v>
      </c>
      <c r="C307" s="9" t="str">
        <f>_xll.SNL.Clients.Office.Excel.Functions.SPG(A307, "IQ_INDUSTRY_GROUP")</f>
        <v>Transportation</v>
      </c>
      <c r="D307" s="9" t="str">
        <f>_xll.SNL.Clients.Office.Excel.Functions.SPG(A307, "IQ_INDUSTRY")</f>
        <v>Ground Transportation</v>
      </c>
      <c r="E307" s="9" t="str">
        <f>_xll.SNL.Clients.Office.Excel.Functions.SPG(A307, "IQ_PRIMARY_INDUSTRY")</f>
        <v>Cargo Ground Transportation</v>
      </c>
      <c r="F307" s="9" t="str">
        <f>_xll.SNL.Clients.Office.Excel.Functions.SPG(A307, "NAICS_CODE", "Primary")</f>
        <v>484122 - General Freight Trucking, Long-Distance, Less Than Truckload</v>
      </c>
      <c r="G307" s="9" t="str">
        <f>_xll.SNL.Clients.Office.Excel.Functions.SPG(A307, "SP_TOPICTAG")</f>
        <v>Fleet Management; Freight Service</v>
      </c>
      <c r="H307" s="5">
        <f>_xll.SNL.Clients.Office.Excel.Functions.SPG(A307, "SP_PCT_SHARES_OWNED_ALL_INSTITUTIONS")</f>
        <v>117.69</v>
      </c>
      <c r="I307" s="9" t="str">
        <f>_xll.SNL.Clients.Office.Excel.Functions.SPG(A307, "RD_CREDIT_RATING_GLOBAL", "Issuer Credit Rating", "Local Currency LT|0")</f>
        <v/>
      </c>
      <c r="J307" s="9" t="str">
        <f>_xll.SNL.Clients.Office.Excel.Functions.SPG(A307, "RD_CWOL_GLOBAL", "Issuer Credit Rating", "Local Currency LT|0")</f>
        <v/>
      </c>
      <c r="K307" s="9" t="str">
        <f>_xll.SNL.Clients.Office.Excel.Functions.SPG(A307, "RD_RATING_ACTION_GLOBAL", "Issuer Credit Rating", "Local Currency LT|0")</f>
        <v/>
      </c>
      <c r="L307" s="10" t="str">
        <f>_xll.SNL.Clients.Office.Excel.Functions.SPG(A307, "RD_LAST_REVIEW_DATE_GLOBAL", "Issuer Credit Rating", "Local Currency LT")</f>
        <v/>
      </c>
      <c r="M307" s="10" t="str">
        <f>_xll.SNL.Clients.Office.Excel.Functions.SPG(A307, "RD_CREDIT_RATING_DATE_GLOBAL", "Issuer Credit Rating", "Local Currency LT|0")</f>
        <v/>
      </c>
      <c r="N307" s="10" t="str">
        <f>_xll.SNL.Clients.Office.Excel.Functions.SPG(A307, "RD_CREDIT_WATCH_OUTLOOK_DATE_GLOBAL", "Issuer Credit Rating", "Local Currency LT|0")</f>
        <v/>
      </c>
    </row>
    <row r="308" spans="1:14">
      <c r="A308" s="11" t="s">
        <v>1949</v>
      </c>
      <c r="B308" s="9" t="str">
        <f>_xll.SNL.Clients.Office.Excel.Functions.SPG(A308, "IQ_SECTOR")</f>
        <v>Health Care</v>
      </c>
      <c r="C308" s="9" t="str">
        <f>_xll.SNL.Clients.Office.Excel.Functions.SPG(A308, "IQ_INDUSTRY_GROUP")</f>
        <v>Pharmaceuticals, Biotechnology and Life Sciences</v>
      </c>
      <c r="D308" s="9" t="str">
        <f>_xll.SNL.Clients.Office.Excel.Functions.SPG(A308, "IQ_INDUSTRY")</f>
        <v>Biotechnology</v>
      </c>
      <c r="E308" s="9" t="str">
        <f>_xll.SNL.Clients.Office.Excel.Functions.SPG(A308, "IQ_PRIMARY_INDUSTRY")</f>
        <v>Biotechnology</v>
      </c>
      <c r="F308" s="9" t="str">
        <f>_xll.SNL.Clients.Office.Excel.Functions.SPG(A308, "NAICS_CODE", "Primary")</f>
        <v>325414 - Biological Product (except Diagnostic) Manufacturing</v>
      </c>
      <c r="G308" s="9" t="str">
        <f>_xll.SNL.Clients.Office.Excel.Functions.SPG(A308, "SP_TOPICTAG")</f>
        <v>Genetics; Central Nervous System; Genetic Disorder; Inflammation; Neurology</v>
      </c>
      <c r="H308" s="5">
        <f>_xll.SNL.Clients.Office.Excel.Functions.SPG(A308, "SP_PCT_SHARES_OWNED_ALL_INSTITUTIONS")</f>
        <v>91.77</v>
      </c>
      <c r="I308" s="9" t="str">
        <f>_xll.SNL.Clients.Office.Excel.Functions.SPG(A308, "RD_CREDIT_RATING_GLOBAL", "Issuer Credit Rating", "Local Currency LT|0")</f>
        <v/>
      </c>
      <c r="J308" s="9" t="str">
        <f>_xll.SNL.Clients.Office.Excel.Functions.SPG(A308, "RD_CWOL_GLOBAL", "Issuer Credit Rating", "Local Currency LT|0")</f>
        <v/>
      </c>
      <c r="K308" s="9" t="str">
        <f>_xll.SNL.Clients.Office.Excel.Functions.SPG(A308, "RD_RATING_ACTION_GLOBAL", "Issuer Credit Rating", "Local Currency LT|0")</f>
        <v/>
      </c>
      <c r="L308" s="10" t="str">
        <f>_xll.SNL.Clients.Office.Excel.Functions.SPG(A308, "RD_LAST_REVIEW_DATE_GLOBAL", "Issuer Credit Rating", "Local Currency LT")</f>
        <v/>
      </c>
      <c r="M308" s="10" t="str">
        <f>_xll.SNL.Clients.Office.Excel.Functions.SPG(A308, "RD_CREDIT_RATING_DATE_GLOBAL", "Issuer Credit Rating", "Local Currency LT|0")</f>
        <v/>
      </c>
      <c r="N308" s="10" t="str">
        <f>_xll.SNL.Clients.Office.Excel.Functions.SPG(A308, "RD_CREDIT_WATCH_OUTLOOK_DATE_GLOBAL", "Issuer Credit Rating", "Local Currency LT|0")</f>
        <v/>
      </c>
    </row>
    <row r="309" spans="1:14">
      <c r="A309" s="11" t="s">
        <v>1950</v>
      </c>
      <c r="B309" s="9" t="str">
        <f>_xll.SNL.Clients.Office.Excel.Functions.SPG(A309, "IQ_SECTOR")</f>
        <v>Industrials</v>
      </c>
      <c r="C309" s="9" t="str">
        <f>_xll.SNL.Clients.Office.Excel.Functions.SPG(A309, "IQ_INDUSTRY_GROUP")</f>
        <v>Commercial and Professional Services</v>
      </c>
      <c r="D309" s="9" t="str">
        <f>_xll.SNL.Clients.Office.Excel.Functions.SPG(A309, "IQ_INDUSTRY")</f>
        <v>Professional Services</v>
      </c>
      <c r="E309" s="9" t="str">
        <f>_xll.SNL.Clients.Office.Excel.Functions.SPG(A309, "IQ_PRIMARY_INDUSTRY")</f>
        <v>Research and Consulting Services</v>
      </c>
      <c r="F309" s="9" t="str">
        <f>_xll.SNL.Clients.Office.Excel.Functions.SPG(A309, "NAICS_CODE", "Primary")</f>
        <v>541 - Professional, Scientific, and Technical Services</v>
      </c>
      <c r="G309" s="9" t="str">
        <f>_xll.SNL.Clients.Office.Excel.Functions.SPG(A309, "SP_TOPICTAG")</f>
        <v>Software Development; Cloud Management; Data Integration; Cloud Infrastructure; Cloud Storage; Artificial Intelligence</v>
      </c>
      <c r="H309" s="5">
        <f>_xll.SNL.Clients.Office.Excel.Functions.SPG(A309, "SP_PCT_SHARES_OWNED_ALL_INSTITUTIONS")</f>
        <v>77.290000000000006</v>
      </c>
      <c r="I309" s="9" t="str">
        <f>_xll.SNL.Clients.Office.Excel.Functions.SPG(A309, "RD_CREDIT_RATING_GLOBAL", "Issuer Credit Rating", "Local Currency LT|0")</f>
        <v>BB+</v>
      </c>
      <c r="J309" s="9" t="str">
        <f>_xll.SNL.Clients.Office.Excel.Functions.SPG(A309, "RD_CWOL_GLOBAL", "Issuer Credit Rating", "Local Currency LT|0")</f>
        <v>Stable</v>
      </c>
      <c r="K309" s="9" t="str">
        <f>_xll.SNL.Clients.Office.Excel.Functions.SPG(A309, "RD_RATING_ACTION_GLOBAL", "Issuer Credit Rating", "Local Currency LT|0")</f>
        <v>CreditWatch/Outlook (01/14/2021)</v>
      </c>
      <c r="L309" s="10">
        <f>_xll.SNL.Clients.Office.Excel.Functions.SPG(A309, "RD_LAST_REVIEW_DATE_GLOBAL", "Issuer Credit Rating", "Local Currency LT")</f>
        <v>45673</v>
      </c>
      <c r="M309" s="10">
        <f>_xll.SNL.Clients.Office.Excel.Functions.SPG(A309, "RD_CREDIT_RATING_DATE_GLOBAL", "Issuer Credit Rating", "Local Currency LT|0")</f>
        <v>43480</v>
      </c>
      <c r="N309" s="10">
        <f>_xll.SNL.Clients.Office.Excel.Functions.SPG(A309, "RD_CREDIT_WATCH_OUTLOOK_DATE_GLOBAL", "Issuer Credit Rating", "Local Currency LT|0")</f>
        <v>44210</v>
      </c>
    </row>
    <row r="310" spans="1:14">
      <c r="A310" s="11" t="s">
        <v>1951</v>
      </c>
      <c r="B310" s="9" t="str">
        <f>_xll.SNL.Clients.Office.Excel.Functions.SPG(A310, "IQ_SECTOR")</f>
        <v>Financials</v>
      </c>
      <c r="C310" s="9" t="str">
        <f>_xll.SNL.Clients.Office.Excel.Functions.SPG(A310, "IQ_INDUSTRY_GROUP")</f>
        <v>Financial Services</v>
      </c>
      <c r="D310" s="9" t="str">
        <f>_xll.SNL.Clients.Office.Excel.Functions.SPG(A310, "IQ_INDUSTRY")</f>
        <v>Capital Markets</v>
      </c>
      <c r="E310" s="9" t="str">
        <f>_xll.SNL.Clients.Office.Excel.Functions.SPG(A310, "IQ_PRIMARY_INDUSTRY")</f>
        <v>Asset Management and Custody Banks</v>
      </c>
      <c r="F310" s="9" t="str">
        <f>_xll.SNL.Clients.Office.Excel.Functions.SPG(A310, "NAICS_CODE", "Primary")</f>
        <v>525910 - Open-End Investment Funds</v>
      </c>
      <c r="G310" s="9" t="str">
        <f>_xll.SNL.Clients.Office.Excel.Functions.SPG(A310, "SP_TOPICTAG")</f>
        <v/>
      </c>
      <c r="H310" s="5">
        <f>_xll.SNL.Clients.Office.Excel.Functions.SPG(A310, "SP_PCT_SHARES_OWNED_ALL_INSTITUTIONS")</f>
        <v>74.5</v>
      </c>
      <c r="I310" s="9" t="str">
        <f>_xll.SNL.Clients.Office.Excel.Functions.SPG(A310, "RD_CREDIT_RATING_GLOBAL", "Issuer Credit Rating", "Local Currency LT|0")</f>
        <v/>
      </c>
      <c r="J310" s="9" t="str">
        <f>_xll.SNL.Clients.Office.Excel.Functions.SPG(A310, "RD_CWOL_GLOBAL", "Issuer Credit Rating", "Local Currency LT|0")</f>
        <v/>
      </c>
      <c r="K310" s="9" t="str">
        <f>_xll.SNL.Clients.Office.Excel.Functions.SPG(A310, "RD_RATING_ACTION_GLOBAL", "Issuer Credit Rating", "Local Currency LT|0")</f>
        <v/>
      </c>
      <c r="L310" s="10" t="str">
        <f>_xll.SNL.Clients.Office.Excel.Functions.SPG(A310, "RD_LAST_REVIEW_DATE_GLOBAL", "Issuer Credit Rating", "Local Currency LT")</f>
        <v/>
      </c>
      <c r="M310" s="10" t="str">
        <f>_xll.SNL.Clients.Office.Excel.Functions.SPG(A310, "RD_CREDIT_RATING_DATE_GLOBAL", "Issuer Credit Rating", "Local Currency LT|0")</f>
        <v/>
      </c>
      <c r="N310" s="10" t="str">
        <f>_xll.SNL.Clients.Office.Excel.Functions.SPG(A310, "RD_CREDIT_WATCH_OUTLOOK_DATE_GLOBAL", "Issuer Credit Rating", "Local Currency LT|0")</f>
        <v/>
      </c>
    </row>
    <row r="311" spans="1:14">
      <c r="A311" s="11" t="s">
        <v>1952</v>
      </c>
      <c r="B311" s="9" t="str">
        <f>_xll.SNL.Clients.Office.Excel.Functions.SPG(A311, "IQ_SECTOR")</f>
        <v>Financials</v>
      </c>
      <c r="C311" s="9" t="str">
        <f>_xll.SNL.Clients.Office.Excel.Functions.SPG(A311, "IQ_INDUSTRY_GROUP")</f>
        <v>Insurance</v>
      </c>
      <c r="D311" s="9" t="str">
        <f>_xll.SNL.Clients.Office.Excel.Functions.SPG(A311, "IQ_INDUSTRY")</f>
        <v>Insurance</v>
      </c>
      <c r="E311" s="9" t="str">
        <f>_xll.SNL.Clients.Office.Excel.Functions.SPG(A311, "IQ_PRIMARY_INDUSTRY")</f>
        <v>Property and Casualty Insurance</v>
      </c>
      <c r="F311" s="9" t="str">
        <f>_xll.SNL.Clients.Office.Excel.Functions.SPG(A311, "NAICS_CODE", "Primary")</f>
        <v>524126 - Direct Property and Casualty Insurance Carriers</v>
      </c>
      <c r="G311" s="9" t="str">
        <f>_xll.SNL.Clients.Office.Excel.Functions.SPG(A311, "SP_TOPICTAG")</f>
        <v/>
      </c>
      <c r="H311" s="5">
        <f>_xll.SNL.Clients.Office.Excel.Functions.SPG(A311, "SP_PCT_SHARES_OWNED_ALL_INSTITUTIONS")</f>
        <v>84.93</v>
      </c>
      <c r="I311" s="9" t="str">
        <f>_xll.SNL.Clients.Office.Excel.Functions.SPG(A311, "RD_CREDIT_RATING_GLOBAL", "Issuer Credit Rating", "Local Currency LT|0")</f>
        <v>BBB</v>
      </c>
      <c r="J311" s="9" t="str">
        <f>_xll.SNL.Clients.Office.Excel.Functions.SPG(A311, "RD_CWOL_GLOBAL", "Issuer Credit Rating", "Local Currency LT|0")</f>
        <v>Stable</v>
      </c>
      <c r="K311" s="9" t="str">
        <f>_xll.SNL.Clients.Office.Excel.Functions.SPG(A311, "RD_RATING_ACTION_GLOBAL", "Issuer Credit Rating", "Local Currency LT|0")</f>
        <v>Upgrade | CreditWatch/Outlook (10/25/2016)</v>
      </c>
      <c r="L311" s="10">
        <f>_xll.SNL.Clients.Office.Excel.Functions.SPG(A311, "RD_LAST_REVIEW_DATE_GLOBAL", "Issuer Credit Rating", "Local Currency LT")</f>
        <v>45562</v>
      </c>
      <c r="M311" s="10">
        <f>_xll.SNL.Clients.Office.Excel.Functions.SPG(A311, "RD_CREDIT_RATING_DATE_GLOBAL", "Issuer Credit Rating", "Local Currency LT|0")</f>
        <v>42668</v>
      </c>
      <c r="N311" s="10">
        <f>_xll.SNL.Clients.Office.Excel.Functions.SPG(A311, "RD_CREDIT_WATCH_OUTLOOK_DATE_GLOBAL", "Issuer Credit Rating", "Local Currency LT|0")</f>
        <v>42668</v>
      </c>
    </row>
    <row r="312" spans="1:14">
      <c r="A312" s="11" t="s">
        <v>1953</v>
      </c>
      <c r="B312" s="9" t="str">
        <f>_xll.SNL.Clients.Office.Excel.Functions.SPG(A312, "IQ_SECTOR")</f>
        <v>Industrials</v>
      </c>
      <c r="C312" s="9" t="str">
        <f>_xll.SNL.Clients.Office.Excel.Functions.SPG(A312, "IQ_INDUSTRY_GROUP")</f>
        <v>Capital Goods</v>
      </c>
      <c r="D312" s="9" t="str">
        <f>_xll.SNL.Clients.Office.Excel.Functions.SPG(A312, "IQ_INDUSTRY")</f>
        <v>Electrical Equipment</v>
      </c>
      <c r="E312" s="9" t="str">
        <f>_xll.SNL.Clients.Office.Excel.Functions.SPG(A312, "IQ_PRIMARY_INDUSTRY")</f>
        <v>Electrical Components and Equipment</v>
      </c>
      <c r="F312" s="9" t="str">
        <f>_xll.SNL.Clients.Office.Excel.Functions.SPG(A312, "NAICS_CODE", "Primary")</f>
        <v>335999 - All Other Miscellaneous Electrical Equipment and Component Manufacturing</v>
      </c>
      <c r="G312" s="9" t="str">
        <f>_xll.SNL.Clients.Office.Excel.Functions.SPG(A312, "SP_TOPICTAG")</f>
        <v>Energy Management; Industrial Automation; Sensors; Electric Vehicle; Battery Energy Storage System (BESS)</v>
      </c>
      <c r="H312" s="5">
        <f>_xll.SNL.Clients.Office.Excel.Functions.SPG(A312, "SP_PCT_SHARES_OWNED_ALL_INSTITUTIONS")</f>
        <v>106.53</v>
      </c>
      <c r="I312" s="9" t="str">
        <f>_xll.SNL.Clients.Office.Excel.Functions.SPG(A312, "RD_CREDIT_RATING_GLOBAL", "Issuer Credit Rating", "Local Currency LT|0")</f>
        <v/>
      </c>
      <c r="J312" s="9" t="str">
        <f>_xll.SNL.Clients.Office.Excel.Functions.SPG(A312, "RD_CWOL_GLOBAL", "Issuer Credit Rating", "Local Currency LT|0")</f>
        <v/>
      </c>
      <c r="K312" s="9" t="str">
        <f>_xll.SNL.Clients.Office.Excel.Functions.SPG(A312, "RD_RATING_ACTION_GLOBAL", "Issuer Credit Rating", "Local Currency LT|0")</f>
        <v/>
      </c>
      <c r="L312" s="10" t="str">
        <f>_xll.SNL.Clients.Office.Excel.Functions.SPG(A312, "RD_LAST_REVIEW_DATE_GLOBAL", "Issuer Credit Rating", "Local Currency LT")</f>
        <v/>
      </c>
      <c r="M312" s="10" t="str">
        <f>_xll.SNL.Clients.Office.Excel.Functions.SPG(A312, "RD_CREDIT_RATING_DATE_GLOBAL", "Issuer Credit Rating", "Local Currency LT|0")</f>
        <v/>
      </c>
      <c r="N312" s="10" t="str">
        <f>_xll.SNL.Clients.Office.Excel.Functions.SPG(A312, "RD_CREDIT_WATCH_OUTLOOK_DATE_GLOBAL", "Issuer Credit Rating", "Local Currency LT|0")</f>
        <v/>
      </c>
    </row>
    <row r="313" spans="1:14">
      <c r="A313" s="11" t="s">
        <v>1954</v>
      </c>
      <c r="B313" s="9" t="str">
        <f>_xll.SNL.Clients.Office.Excel.Functions.SPG(A313, "IQ_SECTOR")</f>
        <v>Consumer Discretionary</v>
      </c>
      <c r="C313" s="9" t="str">
        <f>_xll.SNL.Clients.Office.Excel.Functions.SPG(A313, "IQ_INDUSTRY_GROUP")</f>
        <v>Consumer Services</v>
      </c>
      <c r="D313" s="9" t="str">
        <f>_xll.SNL.Clients.Office.Excel.Functions.SPG(A313, "IQ_INDUSTRY")</f>
        <v>Diversified Consumer Services</v>
      </c>
      <c r="E313" s="9" t="str">
        <f>_xll.SNL.Clients.Office.Excel.Functions.SPG(A313, "IQ_PRIMARY_INDUSTRY")</f>
        <v>Specialized Consumer Services</v>
      </c>
      <c r="F313" s="9" t="str">
        <f>_xll.SNL.Clients.Office.Excel.Functions.SPG(A313, "NAICS_CODE", "Primary")</f>
        <v>812210 - Funeral Homes and Funeral Services</v>
      </c>
      <c r="G313" s="9" t="str">
        <f>_xll.SNL.Clients.Office.Excel.Functions.SPG(A313, "SP_TOPICTAG")</f>
        <v/>
      </c>
      <c r="H313" s="5">
        <f>_xll.SNL.Clients.Office.Excel.Functions.SPG(A313, "SP_PCT_SHARES_OWNED_ALL_INSTITUTIONS")</f>
        <v>83.47</v>
      </c>
      <c r="I313" s="9" t="str">
        <f>_xll.SNL.Clients.Office.Excel.Functions.SPG(A313, "RD_CREDIT_RATING_GLOBAL", "Issuer Credit Rating", "Local Currency LT|0")</f>
        <v>BB+</v>
      </c>
      <c r="J313" s="9" t="str">
        <f>_xll.SNL.Clients.Office.Excel.Functions.SPG(A313, "RD_CWOL_GLOBAL", "Issuer Credit Rating", "Local Currency LT|0")</f>
        <v>Stable</v>
      </c>
      <c r="K313" s="9" t="str">
        <f>_xll.SNL.Clients.Office.Excel.Functions.SPG(A313, "RD_RATING_ACTION_GLOBAL", "Issuer Credit Rating", "Local Currency LT|0")</f>
        <v>Upgrade | CreditWatch/Outlook (11/11/2014)</v>
      </c>
      <c r="L313" s="10">
        <f>_xll.SNL.Clients.Office.Excel.Functions.SPG(A313, "RD_LAST_REVIEW_DATE_GLOBAL", "Issuer Credit Rating", "Local Currency LT")</f>
        <v>45331</v>
      </c>
      <c r="M313" s="10">
        <f>_xll.SNL.Clients.Office.Excel.Functions.SPG(A313, "RD_CREDIT_RATING_DATE_GLOBAL", "Issuer Credit Rating", "Local Currency LT|0")</f>
        <v>41954</v>
      </c>
      <c r="N313" s="10">
        <f>_xll.SNL.Clients.Office.Excel.Functions.SPG(A313, "RD_CREDIT_WATCH_OUTLOOK_DATE_GLOBAL", "Issuer Credit Rating", "Local Currency LT|0")</f>
        <v>41954</v>
      </c>
    </row>
    <row r="314" spans="1:14">
      <c r="A314" s="11" t="s">
        <v>1955</v>
      </c>
      <c r="B314" s="9" t="str">
        <f>_xll.SNL.Clients.Office.Excel.Functions.SPG(A314, "IQ_SECTOR")</f>
        <v>Financials</v>
      </c>
      <c r="C314" s="9" t="str">
        <f>_xll.SNL.Clients.Office.Excel.Functions.SPG(A314, "IQ_INDUSTRY_GROUP")</f>
        <v>Financial Services</v>
      </c>
      <c r="D314" s="9" t="str">
        <f>_xll.SNL.Clients.Office.Excel.Functions.SPG(A314, "IQ_INDUSTRY")</f>
        <v>Financial Services</v>
      </c>
      <c r="E314" s="9" t="str">
        <f>_xll.SNL.Clients.Office.Excel.Functions.SPG(A314, "IQ_PRIMARY_INDUSTRY")</f>
        <v>Transaction and Payment Processing Services</v>
      </c>
      <c r="F314" s="9" t="str">
        <f>_xll.SNL.Clients.Office.Excel.Functions.SPG(A314, "NAICS_CODE", "Primary")</f>
        <v>522320 - Financial Transactions Processing, Reserve, and Clearinghouse Activities</v>
      </c>
      <c r="G314" s="9" t="str">
        <f>_xll.SNL.Clients.Office.Excel.Functions.SPG(A314, "SP_TOPICTAG")</f>
        <v>Software Development; Fintech; Authentication; Data Protection; Cloud Security; Payment Facilitator Enablers; Online Payments</v>
      </c>
      <c r="H314" s="5">
        <f>_xll.SNL.Clients.Office.Excel.Functions.SPG(A314, "SP_PCT_SHARES_OWNED_ALL_INSTITUTIONS")</f>
        <v>99.51</v>
      </c>
      <c r="I314" s="9" t="str">
        <f>_xll.SNL.Clients.Office.Excel.Functions.SPG(A314, "RD_CREDIT_RATING_GLOBAL", "Issuer Credit Rating", "Local Currency LT|0")</f>
        <v>NR</v>
      </c>
      <c r="J314" s="9" t="str">
        <f>_xll.SNL.Clients.Office.Excel.Functions.SPG(A314, "RD_CWOL_GLOBAL", "Issuer Credit Rating", "Local Currency LT|0")</f>
        <v>NR</v>
      </c>
      <c r="K314" s="9" t="str">
        <f>_xll.SNL.Clients.Office.Excel.Functions.SPG(A314, "RD_RATING_ACTION_GLOBAL", "Issuer Credit Rating", "Local Currency LT|0")</f>
        <v>Not Rated | CreditWatch/Outlook (07/29/2022)</v>
      </c>
      <c r="L314" s="10">
        <f>_xll.SNL.Clients.Office.Excel.Functions.SPG(A314, "RD_LAST_REVIEW_DATE_GLOBAL", "Issuer Credit Rating", "Local Currency LT")</f>
        <v>44771</v>
      </c>
      <c r="M314" s="10">
        <f>_xll.SNL.Clients.Office.Excel.Functions.SPG(A314, "RD_CREDIT_RATING_DATE_GLOBAL", "Issuer Credit Rating", "Local Currency LT|0")</f>
        <v>44771</v>
      </c>
      <c r="N314" s="10">
        <f>_xll.SNL.Clients.Office.Excel.Functions.SPG(A314, "RD_CREDIT_WATCH_OUTLOOK_DATE_GLOBAL", "Issuer Credit Rating", "Local Currency LT|0")</f>
        <v>44771</v>
      </c>
    </row>
    <row r="315" spans="1:14">
      <c r="A315" s="11" t="s">
        <v>1956</v>
      </c>
      <c r="B315" s="9" t="str">
        <f>_xll.SNL.Clients.Office.Excel.Functions.SPG(A315, "IQ_SECTOR")</f>
        <v>Materials</v>
      </c>
      <c r="C315" s="9" t="str">
        <f>_xll.SNL.Clients.Office.Excel.Functions.SPG(A315, "IQ_INDUSTRY_GROUP")</f>
        <v>Materials</v>
      </c>
      <c r="D315" s="9" t="str">
        <f>_xll.SNL.Clients.Office.Excel.Functions.SPG(A315, "IQ_INDUSTRY")</f>
        <v>Containers and Packaging</v>
      </c>
      <c r="E315" s="9" t="str">
        <f>_xll.SNL.Clients.Office.Excel.Functions.SPG(A315, "IQ_PRIMARY_INDUSTRY")</f>
        <v>Metal, Glass and Plastic Containers</v>
      </c>
      <c r="F315" s="9" t="str">
        <f>_xll.SNL.Clients.Office.Excel.Functions.SPG(A315, "NAICS_CODE", "Primary")</f>
        <v>332431 - Metal Can Manufacturing</v>
      </c>
      <c r="G315" s="9" t="str">
        <f>_xll.SNL.Clients.Office.Excel.Functions.SPG(A315, "SP_TOPICTAG")</f>
        <v>Packaging Services</v>
      </c>
      <c r="H315" s="5">
        <f>_xll.SNL.Clients.Office.Excel.Functions.SPG(A315, "SP_PCT_SHARES_OWNED_ALL_INSTITUTIONS")</f>
        <v>73.790000000000006</v>
      </c>
      <c r="I315" s="9" t="str">
        <f>_xll.SNL.Clients.Office.Excel.Functions.SPG(A315, "RD_CREDIT_RATING_GLOBAL", "Issuer Credit Rating", "Local Currency LT|0")</f>
        <v>BB+</v>
      </c>
      <c r="J315" s="9" t="str">
        <f>_xll.SNL.Clients.Office.Excel.Functions.SPG(A315, "RD_CWOL_GLOBAL", "Issuer Credit Rating", "Local Currency LT|0")</f>
        <v>Stable</v>
      </c>
      <c r="K315" s="9" t="str">
        <f>_xll.SNL.Clients.Office.Excel.Functions.SPG(A315, "RD_RATING_ACTION_GLOBAL", "Issuer Credit Rating", "Local Currency LT|0")</f>
        <v>CreditWatch/Outlook (02/03/2021)</v>
      </c>
      <c r="L315" s="10">
        <f>_xll.SNL.Clients.Office.Excel.Functions.SPG(A315, "RD_LAST_REVIEW_DATE_GLOBAL", "Issuer Credit Rating", "Local Currency LT")</f>
        <v>45350</v>
      </c>
      <c r="M315" s="10">
        <f>_xll.SNL.Clients.Office.Excel.Functions.SPG(A315, "RD_CREDIT_RATING_DATE_GLOBAL", "Issuer Credit Rating", "Local Currency LT|0")</f>
        <v>38756</v>
      </c>
      <c r="N315" s="10">
        <f>_xll.SNL.Clients.Office.Excel.Functions.SPG(A315, "RD_CREDIT_WATCH_OUTLOOK_DATE_GLOBAL", "Issuer Credit Rating", "Local Currency LT|0")</f>
        <v>44230</v>
      </c>
    </row>
    <row r="316" spans="1:14">
      <c r="A316" s="11" t="s">
        <v>1957</v>
      </c>
      <c r="B316" s="9" t="str">
        <f>_xll.SNL.Clients.Office.Excel.Functions.SPG(A316, "IQ_SECTOR")</f>
        <v>Information Technology</v>
      </c>
      <c r="C316" s="9" t="str">
        <f>_xll.SNL.Clients.Office.Excel.Functions.SPG(A316, "IQ_INDUSTRY_GROUP")</f>
        <v>Semiconductors and Semiconductor Equipment</v>
      </c>
      <c r="D316" s="9" t="str">
        <f>_xll.SNL.Clients.Office.Excel.Functions.SPG(A316, "IQ_INDUSTRY")</f>
        <v>Semiconductors and Semiconductor Equipment</v>
      </c>
      <c r="E316" s="9" t="str">
        <f>_xll.SNL.Clients.Office.Excel.Functions.SPG(A316, "IQ_PRIMARY_INDUSTRY")</f>
        <v>Semiconductors</v>
      </c>
      <c r="F316" s="9" t="str">
        <f>_xll.SNL.Clients.Office.Excel.Functions.SPG(A316, "NAICS_CODE", "Primary")</f>
        <v>334413 - Semiconductor and Related Device Manufacturing</v>
      </c>
      <c r="G316" s="9" t="str">
        <f>_xll.SNL.Clients.Office.Excel.Functions.SPG(A316, "SP_TOPICTAG")</f>
        <v>Industrial Automation; Sensors; Smart Building; Smart Cities; Wearables; Data Protection; Smart Energy</v>
      </c>
      <c r="H316" s="5">
        <f>_xll.SNL.Clients.Office.Excel.Functions.SPG(A316, "SP_PCT_SHARES_OWNED_ALL_INSTITUTIONS")</f>
        <v>102.35</v>
      </c>
      <c r="I316" s="9" t="str">
        <f>_xll.SNL.Clients.Office.Excel.Functions.SPG(A316, "RD_CREDIT_RATING_GLOBAL", "Issuer Credit Rating", "Local Currency LT|0")</f>
        <v/>
      </c>
      <c r="J316" s="9" t="str">
        <f>_xll.SNL.Clients.Office.Excel.Functions.SPG(A316, "RD_CWOL_GLOBAL", "Issuer Credit Rating", "Local Currency LT|0")</f>
        <v/>
      </c>
      <c r="K316" s="9" t="str">
        <f>_xll.SNL.Clients.Office.Excel.Functions.SPG(A316, "RD_RATING_ACTION_GLOBAL", "Issuer Credit Rating", "Local Currency LT|0")</f>
        <v/>
      </c>
      <c r="L316" s="10" t="str">
        <f>_xll.SNL.Clients.Office.Excel.Functions.SPG(A316, "RD_LAST_REVIEW_DATE_GLOBAL", "Issuer Credit Rating", "Local Currency LT")</f>
        <v/>
      </c>
      <c r="M316" s="10" t="str">
        <f>_xll.SNL.Clients.Office.Excel.Functions.SPG(A316, "RD_CREDIT_RATING_DATE_GLOBAL", "Issuer Credit Rating", "Local Currency LT|0")</f>
        <v/>
      </c>
      <c r="N316" s="10" t="str">
        <f>_xll.SNL.Clients.Office.Excel.Functions.SPG(A316, "RD_CREDIT_WATCH_OUTLOOK_DATE_GLOBAL", "Issuer Credit Rating", "Local Currency LT|0")</f>
        <v/>
      </c>
    </row>
    <row r="317" spans="1:14">
      <c r="A317" s="11" t="s">
        <v>1958</v>
      </c>
      <c r="B317" s="9" t="str">
        <f>_xll.SNL.Clients.Office.Excel.Functions.SPG(A317, "IQ_SECTOR")</f>
        <v>Industrials</v>
      </c>
      <c r="C317" s="9" t="str">
        <f>_xll.SNL.Clients.Office.Excel.Functions.SPG(A317, "IQ_INDUSTRY_GROUP")</f>
        <v>Capital Goods</v>
      </c>
      <c r="D317" s="9" t="str">
        <f>_xll.SNL.Clients.Office.Excel.Functions.SPG(A317, "IQ_INDUSTRY")</f>
        <v>Building Products</v>
      </c>
      <c r="E317" s="9" t="str">
        <f>_xll.SNL.Clients.Office.Excel.Functions.SPG(A317, "IQ_PRIMARY_INDUSTRY")</f>
        <v>Building Products</v>
      </c>
      <c r="F317" s="9" t="str">
        <f>_xll.SNL.Clients.Office.Excel.Functions.SPG(A317, "NAICS_CODE", "Primary")</f>
        <v>332 - Fabricated Metal Product Manufacturing</v>
      </c>
      <c r="G317" s="9" t="str">
        <f>_xll.SNL.Clients.Office.Excel.Functions.SPG(A317, "SP_TOPICTAG")</f>
        <v>Process Automation; 3D Printing</v>
      </c>
      <c r="H317" s="5">
        <f>_xll.SNL.Clients.Office.Excel.Functions.SPG(A317, "SP_PCT_SHARES_OWNED_ALL_INSTITUTIONS")</f>
        <v>98.66</v>
      </c>
      <c r="I317" s="9" t="str">
        <f>_xll.SNL.Clients.Office.Excel.Functions.SPG(A317, "RD_CREDIT_RATING_GLOBAL", "Issuer Credit Rating", "Local Currency LT|0")</f>
        <v/>
      </c>
      <c r="J317" s="9" t="str">
        <f>_xll.SNL.Clients.Office.Excel.Functions.SPG(A317, "RD_CWOL_GLOBAL", "Issuer Credit Rating", "Local Currency LT|0")</f>
        <v/>
      </c>
      <c r="K317" s="9" t="str">
        <f>_xll.SNL.Clients.Office.Excel.Functions.SPG(A317, "RD_RATING_ACTION_GLOBAL", "Issuer Credit Rating", "Local Currency LT|0")</f>
        <v/>
      </c>
      <c r="L317" s="10" t="str">
        <f>_xll.SNL.Clients.Office.Excel.Functions.SPG(A317, "RD_LAST_REVIEW_DATE_GLOBAL", "Issuer Credit Rating", "Local Currency LT")</f>
        <v/>
      </c>
      <c r="M317" s="10" t="str">
        <f>_xll.SNL.Clients.Office.Excel.Functions.SPG(A317, "RD_CREDIT_RATING_DATE_GLOBAL", "Issuer Credit Rating", "Local Currency LT|0")</f>
        <v/>
      </c>
      <c r="N317" s="10" t="str">
        <f>_xll.SNL.Clients.Office.Excel.Functions.SPG(A317, "RD_CREDIT_WATCH_OUTLOOK_DATE_GLOBAL", "Issuer Credit Rating", "Local Currency LT|0")</f>
        <v/>
      </c>
    </row>
    <row r="318" spans="1:14">
      <c r="A318" s="11" t="s">
        <v>1959</v>
      </c>
      <c r="B318" s="9" t="str">
        <f>_xll.SNL.Clients.Office.Excel.Functions.SPG(A318, "IQ_SECTOR")</f>
        <v>Consumer Discretionary</v>
      </c>
      <c r="C318" s="9" t="str">
        <f>_xll.SNL.Clients.Office.Excel.Functions.SPG(A318, "IQ_INDUSTRY_GROUP")</f>
        <v>Consumer Durables and Apparel</v>
      </c>
      <c r="D318" s="9" t="str">
        <f>_xll.SNL.Clients.Office.Excel.Functions.SPG(A318, "IQ_INDUSTRY")</f>
        <v>Textiles, Apparel and Luxury Goods</v>
      </c>
      <c r="E318" s="9" t="str">
        <f>_xll.SNL.Clients.Office.Excel.Functions.SPG(A318, "IQ_PRIMARY_INDUSTRY")</f>
        <v>Footwear</v>
      </c>
      <c r="F318" s="9" t="str">
        <f>_xll.SNL.Clients.Office.Excel.Functions.SPG(A318, "NAICS_CODE", "Primary")</f>
        <v>31621 - Footwear Manufacturing</v>
      </c>
      <c r="G318" s="9" t="str">
        <f>_xll.SNL.Clients.Office.Excel.Functions.SPG(A318, "SP_TOPICTAG")</f>
        <v>Lifestyle; Brand Marketing</v>
      </c>
      <c r="H318" s="5">
        <f>_xll.SNL.Clients.Office.Excel.Functions.SPG(A318, "SP_PCT_SHARES_OWNED_ALL_INSTITUTIONS")</f>
        <v>80.209999999999994</v>
      </c>
      <c r="I318" s="9" t="str">
        <f>_xll.SNL.Clients.Office.Excel.Functions.SPG(A318, "RD_CREDIT_RATING_GLOBAL", "Issuer Credit Rating", "Local Currency LT|0")</f>
        <v/>
      </c>
      <c r="J318" s="9" t="str">
        <f>_xll.SNL.Clients.Office.Excel.Functions.SPG(A318, "RD_CWOL_GLOBAL", "Issuer Credit Rating", "Local Currency LT|0")</f>
        <v/>
      </c>
      <c r="K318" s="9" t="str">
        <f>_xll.SNL.Clients.Office.Excel.Functions.SPG(A318, "RD_RATING_ACTION_GLOBAL", "Issuer Credit Rating", "Local Currency LT|0")</f>
        <v/>
      </c>
      <c r="L318" s="10" t="str">
        <f>_xll.SNL.Clients.Office.Excel.Functions.SPG(A318, "RD_LAST_REVIEW_DATE_GLOBAL", "Issuer Credit Rating", "Local Currency LT")</f>
        <v/>
      </c>
      <c r="M318" s="10" t="str">
        <f>_xll.SNL.Clients.Office.Excel.Functions.SPG(A318, "RD_CREDIT_RATING_DATE_GLOBAL", "Issuer Credit Rating", "Local Currency LT|0")</f>
        <v/>
      </c>
      <c r="N318" s="10" t="str">
        <f>_xll.SNL.Clients.Office.Excel.Functions.SPG(A318, "RD_CREDIT_WATCH_OUTLOOK_DATE_GLOBAL", "Issuer Credit Rating", "Local Currency LT|0")</f>
        <v/>
      </c>
    </row>
    <row r="319" spans="1:14">
      <c r="A319" s="11" t="s">
        <v>1960</v>
      </c>
      <c r="B319" s="9" t="str">
        <f>_xll.SNL.Clients.Office.Excel.Functions.SPG(A319, "IQ_SECTOR")</f>
        <v>Financials</v>
      </c>
      <c r="C319" s="9" t="str">
        <f>_xll.SNL.Clients.Office.Excel.Functions.SPG(A319, "IQ_INDUSTRY_GROUP")</f>
        <v>Financial Services</v>
      </c>
      <c r="D319" s="9" t="str">
        <f>_xll.SNL.Clients.Office.Excel.Functions.SPG(A319, "IQ_INDUSTRY")</f>
        <v>Consumer Finance</v>
      </c>
      <c r="E319" s="9" t="str">
        <f>_xll.SNL.Clients.Office.Excel.Functions.SPG(A319, "IQ_PRIMARY_INDUSTRY")</f>
        <v>Consumer Finance</v>
      </c>
      <c r="F319" s="9" t="str">
        <f>_xll.SNL.Clients.Office.Excel.Functions.SPG(A319, "NAICS_CODE", "Primary")</f>
        <v>5222 - Nondepository Credit Intermediation</v>
      </c>
      <c r="G319" s="9" t="str">
        <f>_xll.SNL.Clients.Office.Excel.Functions.SPG(A319, "SP_TOPICTAG")</f>
        <v>Consumer Lending</v>
      </c>
      <c r="H319" s="5">
        <f>_xll.SNL.Clients.Office.Excel.Functions.SPG(A319, "SP_PCT_SHARES_OWNED_ALL_INSTITUTIONS")</f>
        <v>88.76</v>
      </c>
      <c r="I319" s="9" t="str">
        <f>_xll.SNL.Clients.Office.Excel.Functions.SPG(A319, "RD_CREDIT_RATING_GLOBAL", "Issuer Credit Rating", "Local Currency LT|0")</f>
        <v>BB+</v>
      </c>
      <c r="J319" s="9" t="str">
        <f>_xll.SNL.Clients.Office.Excel.Functions.SPG(A319, "RD_CWOL_GLOBAL", "Issuer Credit Rating", "Local Currency LT|0")</f>
        <v>Stable</v>
      </c>
      <c r="K319" s="9" t="str">
        <f>_xll.SNL.Clients.Office.Excel.Functions.SPG(A319, "RD_RATING_ACTION_GLOBAL", "Issuer Credit Rating", "Local Currency LT|0")</f>
        <v>CreditWatch/Outlook (03/25/2021)</v>
      </c>
      <c r="L319" s="10">
        <f>_xll.SNL.Clients.Office.Excel.Functions.SPG(A319, "RD_LAST_REVIEW_DATE_GLOBAL", "Issuer Credit Rating", "Local Currency LT")</f>
        <v>45379</v>
      </c>
      <c r="M319" s="10">
        <f>_xll.SNL.Clients.Office.Excel.Functions.SPG(A319, "RD_CREDIT_RATING_DATE_GLOBAL", "Issuer Credit Rating", "Local Currency LT|0")</f>
        <v>42816</v>
      </c>
      <c r="N319" s="10">
        <f>_xll.SNL.Clients.Office.Excel.Functions.SPG(A319, "RD_CREDIT_WATCH_OUTLOOK_DATE_GLOBAL", "Issuer Credit Rating", "Local Currency LT|0")</f>
        <v>44280</v>
      </c>
    </row>
    <row r="320" spans="1:14">
      <c r="A320" s="11" t="s">
        <v>1961</v>
      </c>
      <c r="B320" s="9" t="str">
        <f>_xll.SNL.Clients.Office.Excel.Functions.SPG(A320, "IQ_SECTOR")</f>
        <v>Materials</v>
      </c>
      <c r="C320" s="9" t="str">
        <f>_xll.SNL.Clients.Office.Excel.Functions.SPG(A320, "IQ_INDUSTRY_GROUP")</f>
        <v>Materials</v>
      </c>
      <c r="D320" s="9" t="str">
        <f>_xll.SNL.Clients.Office.Excel.Functions.SPG(A320, "IQ_INDUSTRY")</f>
        <v>Containers and Packaging</v>
      </c>
      <c r="E320" s="9" t="str">
        <f>_xll.SNL.Clients.Office.Excel.Functions.SPG(A320, "IQ_PRIMARY_INDUSTRY")</f>
        <v>Paper and Plastic Packaging Products and Materials</v>
      </c>
      <c r="F320" s="9" t="str">
        <f>_xll.SNL.Clients.Office.Excel.Functions.SPG(A320, "NAICS_CODE", "Primary")</f>
        <v>32221 - Paperboard Container Manufacturing</v>
      </c>
      <c r="G320" s="9" t="str">
        <f>_xll.SNL.Clients.Office.Excel.Functions.SPG(A320, "SP_TOPICTAG")</f>
        <v>Packaging Services; Biomass Energy</v>
      </c>
      <c r="H320" s="5">
        <f>_xll.SNL.Clients.Office.Excel.Functions.SPG(A320, "SP_PCT_SHARES_OWNED_ALL_INSTITUTIONS")</f>
        <v>78.63</v>
      </c>
      <c r="I320" s="9" t="str">
        <f>_xll.SNL.Clients.Office.Excel.Functions.SPG(A320, "RD_CREDIT_RATING_GLOBAL", "Issuer Credit Rating", "Local Currency LT|0")</f>
        <v>BBB-</v>
      </c>
      <c r="J320" s="9" t="str">
        <f>_xll.SNL.Clients.Office.Excel.Functions.SPG(A320, "RD_CWOL_GLOBAL", "Issuer Credit Rating", "Local Currency LT|0")</f>
        <v>Stable</v>
      </c>
      <c r="K320" s="9" t="str">
        <f>_xll.SNL.Clients.Office.Excel.Functions.SPG(A320, "RD_RATING_ACTION_GLOBAL", "Issuer Credit Rating", "Local Currency LT|0")</f>
        <v>Downgrade | CreditWatch/Outlook (12/04/2024)</v>
      </c>
      <c r="L320" s="10">
        <f>_xll.SNL.Clients.Office.Excel.Functions.SPG(A320, "RD_LAST_REVIEW_DATE_GLOBAL", "Issuer Credit Rating", "Local Currency LT")</f>
        <v>45630</v>
      </c>
      <c r="M320" s="10">
        <f>_xll.SNL.Clients.Office.Excel.Functions.SPG(A320, "RD_CREDIT_RATING_DATE_GLOBAL", "Issuer Credit Rating", "Local Currency LT|0")</f>
        <v>45630</v>
      </c>
      <c r="N320" s="10">
        <f>_xll.SNL.Clients.Office.Excel.Functions.SPG(A320, "RD_CREDIT_WATCH_OUTLOOK_DATE_GLOBAL", "Issuer Credit Rating", "Local Currency LT|0")</f>
        <v>45630</v>
      </c>
    </row>
    <row r="321" spans="1:14">
      <c r="A321" s="11" t="s">
        <v>1962</v>
      </c>
      <c r="B321" s="9" t="str">
        <f>_xll.SNL.Clients.Office.Excel.Functions.SPG(A321, "IQ_SECTOR")</f>
        <v>Health Care</v>
      </c>
      <c r="C321" s="9" t="str">
        <f>_xll.SNL.Clients.Office.Excel.Functions.SPG(A321, "IQ_INDUSTRY_GROUP")</f>
        <v>Pharmaceuticals, Biotechnology and Life Sciences</v>
      </c>
      <c r="D321" s="9" t="str">
        <f>_xll.SNL.Clients.Office.Excel.Functions.SPG(A321, "IQ_INDUSTRY")</f>
        <v>Life Sciences Tools and Services</v>
      </c>
      <c r="E321" s="9" t="str">
        <f>_xll.SNL.Clients.Office.Excel.Functions.SPG(A321, "IQ_PRIMARY_INDUSTRY")</f>
        <v>Life Sciences Tools and Services</v>
      </c>
      <c r="F321" s="9" t="str">
        <f>_xll.SNL.Clients.Office.Excel.Functions.SPG(A321, "NAICS_CODE", "Primary")</f>
        <v>541715 - Research and Development in the Physical, Engineering, and Life Sciences (except Nanotechnology and Biotechnology)</v>
      </c>
      <c r="G321" s="9" t="str">
        <f>_xll.SNL.Clients.Office.Excel.Functions.SPG(A321, "SP_TOPICTAG")</f>
        <v>Farming; Livestock; Conventional Nuclear; Alternative Medicine; Oncology</v>
      </c>
      <c r="H321" s="5">
        <f>_xll.SNL.Clients.Office.Excel.Functions.SPG(A321, "SP_PCT_SHARES_OWNED_ALL_INSTITUTIONS")</f>
        <v>43.77</v>
      </c>
      <c r="I321" s="9" t="str">
        <f>_xll.SNL.Clients.Office.Excel.Functions.SPG(A321, "RD_CREDIT_RATING_GLOBAL", "Issuer Credit Rating", "Local Currency LT|0")</f>
        <v/>
      </c>
      <c r="J321" s="9" t="str">
        <f>_xll.SNL.Clients.Office.Excel.Functions.SPG(A321, "RD_CWOL_GLOBAL", "Issuer Credit Rating", "Local Currency LT|0")</f>
        <v/>
      </c>
      <c r="K321" s="9" t="str">
        <f>_xll.SNL.Clients.Office.Excel.Functions.SPG(A321, "RD_RATING_ACTION_GLOBAL", "Issuer Credit Rating", "Local Currency LT|0")</f>
        <v/>
      </c>
      <c r="L321" s="10" t="str">
        <f>_xll.SNL.Clients.Office.Excel.Functions.SPG(A321, "RD_LAST_REVIEW_DATE_GLOBAL", "Issuer Credit Rating", "Local Currency LT")</f>
        <v/>
      </c>
      <c r="M321" s="10" t="str">
        <f>_xll.SNL.Clients.Office.Excel.Functions.SPG(A321, "RD_CREDIT_RATING_DATE_GLOBAL", "Issuer Credit Rating", "Local Currency LT|0")</f>
        <v/>
      </c>
      <c r="N321" s="10" t="str">
        <f>_xll.SNL.Clients.Office.Excel.Functions.SPG(A321, "RD_CREDIT_WATCH_OUTLOOK_DATE_GLOBAL", "Issuer Credit Rating", "Local Currency LT|0")</f>
        <v/>
      </c>
    </row>
    <row r="322" spans="1:14">
      <c r="A322" s="11" t="s">
        <v>1963</v>
      </c>
      <c r="B322" s="9" t="str">
        <f>_xll.SNL.Clients.Office.Excel.Functions.SPG(A322, "IQ_SECTOR")</f>
        <v>Financials</v>
      </c>
      <c r="C322" s="9" t="str">
        <f>_xll.SNL.Clients.Office.Excel.Functions.SPG(A322, "IQ_INDUSTRY_GROUP")</f>
        <v>Banks</v>
      </c>
      <c r="D322" s="9" t="str">
        <f>_xll.SNL.Clients.Office.Excel.Functions.SPG(A322, "IQ_INDUSTRY")</f>
        <v>Banks</v>
      </c>
      <c r="E322" s="9" t="str">
        <f>_xll.SNL.Clients.Office.Excel.Functions.SPG(A322, "IQ_PRIMARY_INDUSTRY")</f>
        <v>Regional Banks</v>
      </c>
      <c r="F322" s="9" t="str">
        <f>_xll.SNL.Clients.Office.Excel.Functions.SPG(A322, "NAICS_CODE", "Primary")</f>
        <v>522110 - Commercial Banking</v>
      </c>
      <c r="G322" s="9" t="str">
        <f>_xll.SNL.Clients.Office.Excel.Functions.SPG(A322, "SP_TOPICTAG")</f>
        <v>Consumer Lending; Digital Brokerage</v>
      </c>
      <c r="H322" s="5">
        <f>_xll.SNL.Clients.Office.Excel.Functions.SPG(A322, "SP_PCT_SHARES_OWNED_ALL_INSTITUTIONS")</f>
        <v>70.59</v>
      </c>
      <c r="I322" s="9" t="str">
        <f>_xll.SNL.Clients.Office.Excel.Functions.SPG(A322, "RD_CREDIT_RATING_GLOBAL", "Issuer Credit Rating", "Local Currency LT|0")</f>
        <v/>
      </c>
      <c r="J322" s="9" t="str">
        <f>_xll.SNL.Clients.Office.Excel.Functions.SPG(A322, "RD_CWOL_GLOBAL", "Issuer Credit Rating", "Local Currency LT|0")</f>
        <v/>
      </c>
      <c r="K322" s="9" t="str">
        <f>_xll.SNL.Clients.Office.Excel.Functions.SPG(A322, "RD_RATING_ACTION_GLOBAL", "Issuer Credit Rating", "Local Currency LT|0")</f>
        <v/>
      </c>
      <c r="L322" s="10" t="str">
        <f>_xll.SNL.Clients.Office.Excel.Functions.SPG(A322, "RD_LAST_REVIEW_DATE_GLOBAL", "Issuer Credit Rating", "Local Currency LT")</f>
        <v/>
      </c>
      <c r="M322" s="10" t="str">
        <f>_xll.SNL.Clients.Office.Excel.Functions.SPG(A322, "RD_CREDIT_RATING_DATE_GLOBAL", "Issuer Credit Rating", "Local Currency LT|0")</f>
        <v/>
      </c>
      <c r="N322" s="10" t="str">
        <f>_xll.SNL.Clients.Office.Excel.Functions.SPG(A322, "RD_CREDIT_WATCH_OUTLOOK_DATE_GLOBAL", "Issuer Credit Rating", "Local Currency LT|0")</f>
        <v/>
      </c>
    </row>
    <row r="323" spans="1:14">
      <c r="A323" s="11" t="s">
        <v>1964</v>
      </c>
      <c r="B323" s="9" t="str">
        <f>_xll.SNL.Clients.Office.Excel.Functions.SPG(A323, "IQ_SECTOR")</f>
        <v>Utilities</v>
      </c>
      <c r="C323" s="9" t="str">
        <f>_xll.SNL.Clients.Office.Excel.Functions.SPG(A323, "IQ_INDUSTRY_GROUP")</f>
        <v>Utilities</v>
      </c>
      <c r="D323" s="9" t="str">
        <f>_xll.SNL.Clients.Office.Excel.Functions.SPG(A323, "IQ_INDUSTRY")</f>
        <v>Gas Utilities</v>
      </c>
      <c r="E323" s="9" t="str">
        <f>_xll.SNL.Clients.Office.Excel.Functions.SPG(A323, "IQ_PRIMARY_INDUSTRY")</f>
        <v>Gas Utilities</v>
      </c>
      <c r="F323" s="9" t="str">
        <f>_xll.SNL.Clients.Office.Excel.Functions.SPG(A323, "NAICS_CODE", "Primary")</f>
        <v>2212 - Natural Gas Distribution</v>
      </c>
      <c r="G323" s="9" t="str">
        <f>_xll.SNL.Clients.Office.Excel.Functions.SPG(A323, "SP_TOPICTAG")</f>
        <v>Environmental Engineering; CleanTech</v>
      </c>
      <c r="H323" s="5">
        <f>_xll.SNL.Clients.Office.Excel.Functions.SPG(A323, "SP_PCT_SHARES_OWNED_ALL_INSTITUTIONS")</f>
        <v>82.96</v>
      </c>
      <c r="I323" s="9" t="str">
        <f>_xll.SNL.Clients.Office.Excel.Functions.SPG(A323, "RD_CREDIT_RATING_GLOBAL", "Issuer Credit Rating", "Local Currency LT|0")</f>
        <v>BBB-</v>
      </c>
      <c r="J323" s="9" t="str">
        <f>_xll.SNL.Clients.Office.Excel.Functions.SPG(A323, "RD_CWOL_GLOBAL", "Issuer Credit Rating", "Local Currency LT|0")</f>
        <v>Positive</v>
      </c>
      <c r="K323" s="9" t="str">
        <f>_xll.SNL.Clients.Office.Excel.Functions.SPG(A323, "RD_RATING_ACTION_GLOBAL", "Issuer Credit Rating", "Local Currency LT|0")</f>
        <v>CreditWatch/Outlook (12/19/2022)</v>
      </c>
      <c r="L323" s="10">
        <f>_xll.SNL.Clients.Office.Excel.Functions.SPG(A323, "RD_LAST_REVIEW_DATE_GLOBAL", "Issuer Credit Rating", "Local Currency LT")</f>
        <v>45495</v>
      </c>
      <c r="M323" s="10">
        <f>_xll.SNL.Clients.Office.Excel.Functions.SPG(A323, "RD_CREDIT_RATING_DATE_GLOBAL", "Issuer Credit Rating", "Local Currency LT|0")</f>
        <v>44435</v>
      </c>
      <c r="N323" s="10">
        <f>_xll.SNL.Clients.Office.Excel.Functions.SPG(A323, "RD_CREDIT_WATCH_OUTLOOK_DATE_GLOBAL", "Issuer Credit Rating", "Local Currency LT|0")</f>
        <v>44914</v>
      </c>
    </row>
    <row r="324" spans="1:14">
      <c r="A324" s="11" t="s">
        <v>1965</v>
      </c>
      <c r="B324" s="9" t="str">
        <f>_xll.SNL.Clients.Office.Excel.Functions.SPG(A324, "IQ_SECTOR")</f>
        <v>Utilities</v>
      </c>
      <c r="C324" s="9" t="str">
        <f>_xll.SNL.Clients.Office.Excel.Functions.SPG(A324, "IQ_INDUSTRY_GROUP")</f>
        <v>Utilities</v>
      </c>
      <c r="D324" s="9" t="str">
        <f>_xll.SNL.Clients.Office.Excel.Functions.SPG(A324, "IQ_INDUSTRY")</f>
        <v>Gas Utilities</v>
      </c>
      <c r="E324" s="9" t="str">
        <f>_xll.SNL.Clients.Office.Excel.Functions.SPG(A324, "IQ_PRIMARY_INDUSTRY")</f>
        <v>Gas Utilities</v>
      </c>
      <c r="F324" s="9" t="str">
        <f>_xll.SNL.Clients.Office.Excel.Functions.SPG(A324, "NAICS_CODE", "Primary")</f>
        <v>221210 - Natural Gas Distribution</v>
      </c>
      <c r="G324" s="9" t="str">
        <f>_xll.SNL.Clients.Office.Excel.Functions.SPG(A324, "SP_TOPICTAG")</f>
        <v/>
      </c>
      <c r="H324" s="5">
        <f>_xll.SNL.Clients.Office.Excel.Functions.SPG(A324, "SP_PCT_SHARES_OWNED_ALL_INSTITUTIONS")</f>
        <v>88.85</v>
      </c>
      <c r="I324" s="9" t="str">
        <f>_xll.SNL.Clients.Office.Excel.Functions.SPG(A324, "RD_CREDIT_RATING_GLOBAL", "Issuer Credit Rating", "Local Currency LT|0")</f>
        <v>BBB+</v>
      </c>
      <c r="J324" s="9" t="str">
        <f>_xll.SNL.Clients.Office.Excel.Functions.SPG(A324, "RD_CWOL_GLOBAL", "Issuer Credit Rating", "Local Currency LT|0")</f>
        <v>Stable</v>
      </c>
      <c r="K324" s="9" t="str">
        <f>_xll.SNL.Clients.Office.Excel.Functions.SPG(A324, "RD_RATING_ACTION_GLOBAL", "Issuer Credit Rating", "Local Currency LT|0")</f>
        <v>Downgrade | CreditWatch/Outlook (06/03/2024)</v>
      </c>
      <c r="L324" s="10">
        <f>_xll.SNL.Clients.Office.Excel.Functions.SPG(A324, "RD_LAST_REVIEW_DATE_GLOBAL", "Issuer Credit Rating", "Local Currency LT")</f>
        <v>45446</v>
      </c>
      <c r="M324" s="10">
        <f>_xll.SNL.Clients.Office.Excel.Functions.SPG(A324, "RD_CREDIT_RATING_DATE_GLOBAL", "Issuer Credit Rating", "Local Currency LT|0")</f>
        <v>45446</v>
      </c>
      <c r="N324" s="10">
        <f>_xll.SNL.Clients.Office.Excel.Functions.SPG(A324, "RD_CREDIT_WATCH_OUTLOOK_DATE_GLOBAL", "Issuer Credit Rating", "Local Currency LT|0")</f>
        <v>45446</v>
      </c>
    </row>
    <row r="325" spans="1:14">
      <c r="A325" s="11" t="s">
        <v>1966</v>
      </c>
      <c r="B325" s="9" t="str">
        <f>_xll.SNL.Clients.Office.Excel.Functions.SPG(A325, "IQ_SECTOR")</f>
        <v>Consumer Staples</v>
      </c>
      <c r="C325" s="9" t="str">
        <f>_xll.SNL.Clients.Office.Excel.Functions.SPG(A325, "IQ_INDUSTRY_GROUP")</f>
        <v>Consumer Staples Distribution and Retail</v>
      </c>
      <c r="D325" s="9" t="str">
        <f>_xll.SNL.Clients.Office.Excel.Functions.SPG(A325, "IQ_INDUSTRY")</f>
        <v>Consumer Staples Distribution and Retail</v>
      </c>
      <c r="E325" s="9" t="str">
        <f>_xll.SNL.Clients.Office.Excel.Functions.SPG(A325, "IQ_PRIMARY_INDUSTRY")</f>
        <v>Food Retail</v>
      </c>
      <c r="F325" s="9" t="str">
        <f>_xll.SNL.Clients.Office.Excel.Functions.SPG(A325, "NAICS_CODE", "Primary")</f>
        <v>4451 - Grocery and Convenience Retailers</v>
      </c>
      <c r="G325" s="9" t="str">
        <f>_xll.SNL.Clients.Office.Excel.Functions.SPG(A325, "SP_TOPICTAG")</f>
        <v>Farming; Fast-Moving Consumer Goods; Horticulture; Organic; Alternative Protein; Online Grocery</v>
      </c>
      <c r="H325" s="5">
        <f>_xll.SNL.Clients.Office.Excel.Functions.SPG(A325, "SP_PCT_SHARES_OWNED_ALL_INSTITUTIONS")</f>
        <v>99.95</v>
      </c>
      <c r="I325" s="9" t="str">
        <f>_xll.SNL.Clients.Office.Excel.Functions.SPG(A325, "RD_CREDIT_RATING_GLOBAL", "Issuer Credit Rating", "Local Currency LT|0")</f>
        <v>NR</v>
      </c>
      <c r="J325" s="9" t="str">
        <f>_xll.SNL.Clients.Office.Excel.Functions.SPG(A325, "RD_CWOL_GLOBAL", "Issuer Credit Rating", "Local Currency LT|0")</f>
        <v>NR</v>
      </c>
      <c r="K325" s="9" t="str">
        <f>_xll.SNL.Clients.Office.Excel.Functions.SPG(A325, "RD_RATING_ACTION_GLOBAL", "Issuer Credit Rating", "Local Currency LT|0")</f>
        <v>Not Rated | CreditWatch/Outlook (05/19/2015)</v>
      </c>
      <c r="L325" s="10" t="str">
        <f>_xll.SNL.Clients.Office.Excel.Functions.SPG(A325, "RD_LAST_REVIEW_DATE_GLOBAL", "Issuer Credit Rating", "Local Currency LT")</f>
        <v/>
      </c>
      <c r="M325" s="10">
        <f>_xll.SNL.Clients.Office.Excel.Functions.SPG(A325, "RD_CREDIT_RATING_DATE_GLOBAL", "Issuer Credit Rating", "Local Currency LT|0")</f>
        <v>42143</v>
      </c>
      <c r="N325" s="10">
        <f>_xll.SNL.Clients.Office.Excel.Functions.SPG(A325, "RD_CREDIT_WATCH_OUTLOOK_DATE_GLOBAL", "Issuer Credit Rating", "Local Currency LT|0")</f>
        <v>42143</v>
      </c>
    </row>
    <row r="326" spans="1:14">
      <c r="A326" s="11" t="s">
        <v>1967</v>
      </c>
      <c r="B326" s="9" t="str">
        <f>_xll.SNL.Clients.Office.Excel.Functions.SPG(A326, "IQ_SECTOR")</f>
        <v>Real Estate</v>
      </c>
      <c r="C326" s="9" t="str">
        <f>_xll.SNL.Clients.Office.Excel.Functions.SPG(A326, "IQ_INDUSTRY_GROUP")</f>
        <v>Equity Real Estate Investment Trusts (REITs)</v>
      </c>
      <c r="D326" s="9" t="str">
        <f>_xll.SNL.Clients.Office.Excel.Functions.SPG(A326, "IQ_INDUSTRY")</f>
        <v>Industrial REITs</v>
      </c>
      <c r="E326" s="9" t="str">
        <f>_xll.SNL.Clients.Office.Excel.Functions.SPG(A326, "IQ_PRIMARY_INDUSTRY")</f>
        <v>Industrial REITs</v>
      </c>
      <c r="F326" s="9" t="str">
        <f>_xll.SNL.Clients.Office.Excel.Functions.SPG(A326, "NAICS_CODE", "Primary")</f>
        <v>531110 - Lessors of Residential Buildings and Dwellings</v>
      </c>
      <c r="G326" s="9" t="str">
        <f>_xll.SNL.Clients.Office.Excel.Functions.SPG(A326, "SP_TOPICTAG")</f>
        <v>Utility Scale Solar</v>
      </c>
      <c r="H326" s="5">
        <f>_xll.SNL.Clients.Office.Excel.Functions.SPG(A326, "SP_PCT_SHARES_OWNED_ALL_INSTITUTIONS")</f>
        <v>88.63</v>
      </c>
      <c r="I326" s="9" t="str">
        <f>_xll.SNL.Clients.Office.Excel.Functions.SPG(A326, "RD_CREDIT_RATING_GLOBAL", "Issuer Credit Rating", "Local Currency LT|0")</f>
        <v/>
      </c>
      <c r="J326" s="9" t="str">
        <f>_xll.SNL.Clients.Office.Excel.Functions.SPG(A326, "RD_CWOL_GLOBAL", "Issuer Credit Rating", "Local Currency LT|0")</f>
        <v/>
      </c>
      <c r="K326" s="9" t="str">
        <f>_xll.SNL.Clients.Office.Excel.Functions.SPG(A326, "RD_RATING_ACTION_GLOBAL", "Issuer Credit Rating", "Local Currency LT|0")</f>
        <v/>
      </c>
      <c r="L326" s="10" t="str">
        <f>_xll.SNL.Clients.Office.Excel.Functions.SPG(A326, "RD_LAST_REVIEW_DATE_GLOBAL", "Issuer Credit Rating", "Local Currency LT")</f>
        <v/>
      </c>
      <c r="M326" s="10" t="str">
        <f>_xll.SNL.Clients.Office.Excel.Functions.SPG(A326, "RD_CREDIT_RATING_DATE_GLOBAL", "Issuer Credit Rating", "Local Currency LT|0")</f>
        <v/>
      </c>
      <c r="N326" s="10" t="str">
        <f>_xll.SNL.Clients.Office.Excel.Functions.SPG(A326, "RD_CREDIT_WATCH_OUTLOOK_DATE_GLOBAL", "Issuer Credit Rating", "Local Currency LT|0")</f>
        <v/>
      </c>
    </row>
    <row r="327" spans="1:14">
      <c r="A327" s="11" t="s">
        <v>1968</v>
      </c>
      <c r="B327" s="9" t="str">
        <f>_xll.SNL.Clients.Office.Excel.Functions.SPG(A327, "IQ_SECTOR")</f>
        <v>Financials</v>
      </c>
      <c r="C327" s="9" t="str">
        <f>_xll.SNL.Clients.Office.Excel.Functions.SPG(A327, "IQ_INDUSTRY_GROUP")</f>
        <v>Financial Services</v>
      </c>
      <c r="D327" s="9" t="str">
        <f>_xll.SNL.Clients.Office.Excel.Functions.SPG(A327, "IQ_INDUSTRY")</f>
        <v>Mortgage Real Estate Investment Trusts (REITs)</v>
      </c>
      <c r="E327" s="9" t="str">
        <f>_xll.SNL.Clients.Office.Excel.Functions.SPG(A327, "IQ_PRIMARY_INDUSTRY")</f>
        <v>Mortgage REITs</v>
      </c>
      <c r="F327" s="9" t="str">
        <f>_xll.SNL.Clients.Office.Excel.Functions.SPG(A327, "NAICS_CODE", "Primary")</f>
        <v>525990 - Other Financial Vehicles</v>
      </c>
      <c r="G327" s="9" t="str">
        <f>_xll.SNL.Clients.Office.Excel.Functions.SPG(A327, "SP_TOPICTAG")</f>
        <v/>
      </c>
      <c r="H327" s="5">
        <f>_xll.SNL.Clients.Office.Excel.Functions.SPG(A327, "SP_PCT_SHARES_OWNED_ALL_INSTITUTIONS")</f>
        <v>52.1</v>
      </c>
      <c r="I327" s="9" t="str">
        <f>_xll.SNL.Clients.Office.Excel.Functions.SPG(A327, "RD_CREDIT_RATING_GLOBAL", "Issuer Credit Rating", "Local Currency LT|0")</f>
        <v>BB</v>
      </c>
      <c r="J327" s="9" t="str">
        <f>_xll.SNL.Clients.Office.Excel.Functions.SPG(A327, "RD_CWOL_GLOBAL", "Issuer Credit Rating", "Local Currency LT|0")</f>
        <v>Stable</v>
      </c>
      <c r="K327" s="9" t="str">
        <f>_xll.SNL.Clients.Office.Excel.Functions.SPG(A327, "RD_RATING_ACTION_GLOBAL", "Issuer Credit Rating", "Local Currency LT|0")</f>
        <v>Upgrade | CreditWatch/Outlook (04/27/2022)</v>
      </c>
      <c r="L327" s="10">
        <f>_xll.SNL.Clients.Office.Excel.Functions.SPG(A327, "RD_LAST_REVIEW_DATE_GLOBAL", "Issuer Credit Rating", "Local Currency LT")</f>
        <v>45398</v>
      </c>
      <c r="M327" s="10">
        <f>_xll.SNL.Clients.Office.Excel.Functions.SPG(A327, "RD_CREDIT_RATING_DATE_GLOBAL", "Issuer Credit Rating", "Local Currency LT|0")</f>
        <v>44678</v>
      </c>
      <c r="N327" s="10">
        <f>_xll.SNL.Clients.Office.Excel.Functions.SPG(A327, "RD_CREDIT_WATCH_OUTLOOK_DATE_GLOBAL", "Issuer Credit Rating", "Local Currency LT|0")</f>
        <v>44678</v>
      </c>
    </row>
    <row r="328" spans="1:14">
      <c r="A328" s="11" t="s">
        <v>1969</v>
      </c>
      <c r="B328" s="9" t="str">
        <f>_xll.SNL.Clients.Office.Excel.Functions.SPG(A328, "IQ_SECTOR")</f>
        <v>Financials</v>
      </c>
      <c r="C328" s="9" t="str">
        <f>_xll.SNL.Clients.Office.Excel.Functions.SPG(A328, "IQ_INDUSTRY_GROUP")</f>
        <v>Financial Services</v>
      </c>
      <c r="D328" s="9" t="str">
        <f>_xll.SNL.Clients.Office.Excel.Functions.SPG(A328, "IQ_INDUSTRY")</f>
        <v>Capital Markets</v>
      </c>
      <c r="E328" s="9" t="str">
        <f>_xll.SNL.Clients.Office.Excel.Functions.SPG(A328, "IQ_PRIMARY_INDUSTRY")</f>
        <v>Investment Banking and Brokerage</v>
      </c>
      <c r="F328" s="9" t="str">
        <f>_xll.SNL.Clients.Office.Excel.Functions.SPG(A328, "NAICS_CODE", "Primary")</f>
        <v>523150 - Investment Banking and Securities Intermediation</v>
      </c>
      <c r="G328" s="9" t="str">
        <f>_xll.SNL.Clients.Office.Excel.Functions.SPG(A328, "SP_TOPICTAG")</f>
        <v/>
      </c>
      <c r="H328" s="5">
        <f>_xll.SNL.Clients.Office.Excel.Functions.SPG(A328, "SP_PCT_SHARES_OWNED_ALL_INSTITUTIONS")</f>
        <v>87.15</v>
      </c>
      <c r="I328" s="9" t="str">
        <f>_xll.SNL.Clients.Office.Excel.Functions.SPG(A328, "RD_CREDIT_RATING_GLOBAL", "Issuer Credit Rating", "Local Currency LT|0")</f>
        <v>BBB</v>
      </c>
      <c r="J328" s="9" t="str">
        <f>_xll.SNL.Clients.Office.Excel.Functions.SPG(A328, "RD_CWOL_GLOBAL", "Issuer Credit Rating", "Local Currency LT|0")</f>
        <v>Stable</v>
      </c>
      <c r="K328" s="9" t="str">
        <f>_xll.SNL.Clients.Office.Excel.Functions.SPG(A328, "RD_RATING_ACTION_GLOBAL", "Issuer Credit Rating", "Local Currency LT|0")</f>
        <v>Upgrade | CreditWatch/Outlook (03/28/2024)</v>
      </c>
      <c r="L328" s="10">
        <f>_xll.SNL.Clients.Office.Excel.Functions.SPG(A328, "RD_LAST_REVIEW_DATE_GLOBAL", "Issuer Credit Rating", "Local Currency LT")</f>
        <v>45379</v>
      </c>
      <c r="M328" s="10">
        <f>_xll.SNL.Clients.Office.Excel.Functions.SPG(A328, "RD_CREDIT_RATING_DATE_GLOBAL", "Issuer Credit Rating", "Local Currency LT|0")</f>
        <v>45379</v>
      </c>
      <c r="N328" s="10">
        <f>_xll.SNL.Clients.Office.Excel.Functions.SPG(A328, "RD_CREDIT_WATCH_OUTLOOK_DATE_GLOBAL", "Issuer Credit Rating", "Local Currency LT|0")</f>
        <v>45379</v>
      </c>
    </row>
    <row r="329" spans="1:14">
      <c r="A329" s="11" t="s">
        <v>1970</v>
      </c>
      <c r="B329" s="9" t="str">
        <f>_xll.SNL.Clients.Office.Excel.Functions.SPG(A329, "IQ_SECTOR")</f>
        <v>Information Technology</v>
      </c>
      <c r="C329" s="9" t="str">
        <f>_xll.SNL.Clients.Office.Excel.Functions.SPG(A329, "IQ_INDUSTRY_GROUP")</f>
        <v>Semiconductors and Semiconductor Equipment</v>
      </c>
      <c r="D329" s="9" t="str">
        <f>_xll.SNL.Clients.Office.Excel.Functions.SPG(A329, "IQ_INDUSTRY")</f>
        <v>Semiconductors and Semiconductor Equipment</v>
      </c>
      <c r="E329" s="9" t="str">
        <f>_xll.SNL.Clients.Office.Excel.Functions.SPG(A329, "IQ_PRIMARY_INDUSTRY")</f>
        <v>Semiconductors</v>
      </c>
      <c r="F329" s="9" t="str">
        <f>_xll.SNL.Clients.Office.Excel.Functions.SPG(A329, "NAICS_CODE", "Primary")</f>
        <v>334413 - Semiconductor and Related Device Manufacturing</v>
      </c>
      <c r="G329" s="9" t="str">
        <f>_xll.SNL.Clients.Office.Excel.Functions.SPG(A329, "SP_TOPICTAG")</f>
        <v>Computer Vision; GPS; Sensors; Speech Recognition; Machine Learning; Biometrics; Artificial Intelligence</v>
      </c>
      <c r="H329" s="5">
        <f>_xll.SNL.Clients.Office.Excel.Functions.SPG(A329, "SP_PCT_SHARES_OWNED_ALL_INSTITUTIONS")</f>
        <v>96.7</v>
      </c>
      <c r="I329" s="9" t="str">
        <f>_xll.SNL.Clients.Office.Excel.Functions.SPG(A329, "RD_CREDIT_RATING_GLOBAL", "Issuer Credit Rating", "Local Currency LT|0")</f>
        <v>BB-</v>
      </c>
      <c r="J329" s="9" t="str">
        <f>_xll.SNL.Clients.Office.Excel.Functions.SPG(A329, "RD_CWOL_GLOBAL", "Issuer Credit Rating", "Local Currency LT|0")</f>
        <v>Stable</v>
      </c>
      <c r="K329" s="9" t="str">
        <f>_xll.SNL.Clients.Office.Excel.Functions.SPG(A329, "RD_RATING_ACTION_GLOBAL", "Issuer Credit Rating", "Local Currency LT|0")</f>
        <v>CreditWatch/Outlook (11/15/2024)</v>
      </c>
      <c r="L329" s="10">
        <f>_xll.SNL.Clients.Office.Excel.Functions.SPG(A329, "RD_LAST_REVIEW_DATE_GLOBAL", "Issuer Credit Rating", "Local Currency LT")</f>
        <v>45611</v>
      </c>
      <c r="M329" s="10">
        <f>_xll.SNL.Clients.Office.Excel.Functions.SPG(A329, "RD_CREDIT_RATING_DATE_GLOBAL", "Issuer Credit Rating", "Local Currency LT|0")</f>
        <v>44263</v>
      </c>
      <c r="N329" s="10">
        <f>_xll.SNL.Clients.Office.Excel.Functions.SPG(A329, "RD_CREDIT_WATCH_OUTLOOK_DATE_GLOBAL", "Issuer Credit Rating", "Local Currency LT|0")</f>
        <v>45611</v>
      </c>
    </row>
    <row r="330" spans="1:14">
      <c r="A330" s="11" t="s">
        <v>1971</v>
      </c>
      <c r="B330" s="9" t="str">
        <f>_xll.SNL.Clients.Office.Excel.Functions.SPG(A330, "IQ_SECTOR")</f>
        <v>Financials</v>
      </c>
      <c r="C330" s="9" t="str">
        <f>_xll.SNL.Clients.Office.Excel.Functions.SPG(A330, "IQ_INDUSTRY_GROUP")</f>
        <v>Banks</v>
      </c>
      <c r="D330" s="9" t="str">
        <f>_xll.SNL.Clients.Office.Excel.Functions.SPG(A330, "IQ_INDUSTRY")</f>
        <v>Banks</v>
      </c>
      <c r="E330" s="9" t="str">
        <f>_xll.SNL.Clients.Office.Excel.Functions.SPG(A330, "IQ_PRIMARY_INDUSTRY")</f>
        <v>Regional Banks</v>
      </c>
      <c r="F330" s="9" t="str">
        <f>_xll.SNL.Clients.Office.Excel.Functions.SPG(A330, "NAICS_CODE", "Primary")</f>
        <v>522110 - Commercial Banking</v>
      </c>
      <c r="G330" s="9" t="str">
        <f>_xll.SNL.Clients.Office.Excel.Functions.SPG(A330, "SP_TOPICTAG")</f>
        <v>Consumer Lending</v>
      </c>
      <c r="H330" s="5">
        <f>_xll.SNL.Clients.Office.Excel.Functions.SPG(A330, "SP_PCT_SHARES_OWNED_ALL_INSTITUTIONS")</f>
        <v>87.41</v>
      </c>
      <c r="I330" s="9" t="str">
        <f>_xll.SNL.Clients.Office.Excel.Functions.SPG(A330, "RD_CREDIT_RATING_GLOBAL", "Issuer Credit Rating", "Local Currency LT|0")</f>
        <v>BBB-</v>
      </c>
      <c r="J330" s="9" t="str">
        <f>_xll.SNL.Clients.Office.Excel.Functions.SPG(A330, "RD_CWOL_GLOBAL", "Issuer Credit Rating", "Local Currency LT|0")</f>
        <v>Negative</v>
      </c>
      <c r="K330" s="9" t="str">
        <f>_xll.SNL.Clients.Office.Excel.Functions.SPG(A330, "RD_RATING_ACTION_GLOBAL", "Issuer Credit Rating", "Local Currency LT|0")</f>
        <v>CreditWatch/Outlook (03/26/2024)</v>
      </c>
      <c r="L330" s="10">
        <f>_xll.SNL.Clients.Office.Excel.Functions.SPG(A330, "RD_LAST_REVIEW_DATE_GLOBAL", "Issuer Credit Rating", "Local Currency LT")</f>
        <v>45513</v>
      </c>
      <c r="M330" s="10">
        <f>_xll.SNL.Clients.Office.Excel.Functions.SPG(A330, "RD_CREDIT_RATING_DATE_GLOBAL", "Issuer Credit Rating", "Local Currency LT|0")</f>
        <v>42598</v>
      </c>
      <c r="N330" s="10">
        <f>_xll.SNL.Clients.Office.Excel.Functions.SPG(A330, "RD_CREDIT_WATCH_OUTLOOK_DATE_GLOBAL", "Issuer Credit Rating", "Local Currency LT|0")</f>
        <v>45377</v>
      </c>
    </row>
    <row r="331" spans="1:14">
      <c r="A331" s="11" t="s">
        <v>1972</v>
      </c>
      <c r="B331" s="9" t="str">
        <f>_xll.SNL.Clients.Office.Excel.Functions.SPG(A331, "IQ_SECTOR")</f>
        <v>Consumer Discretionary</v>
      </c>
      <c r="C331" s="9" t="str">
        <f>_xll.SNL.Clients.Office.Excel.Functions.SPG(A331, "IQ_INDUSTRY_GROUP")</f>
        <v>Consumer Durables and Apparel</v>
      </c>
      <c r="D331" s="9" t="str">
        <f>_xll.SNL.Clients.Office.Excel.Functions.SPG(A331, "IQ_INDUSTRY")</f>
        <v>Household Durables</v>
      </c>
      <c r="E331" s="9" t="str">
        <f>_xll.SNL.Clients.Office.Excel.Functions.SPG(A331, "IQ_PRIMARY_INDUSTRY")</f>
        <v>Homebuilding</v>
      </c>
      <c r="F331" s="9" t="str">
        <f>_xll.SNL.Clients.Office.Excel.Functions.SPG(A331, "NAICS_CODE", "Primary")</f>
        <v>23611 - Residential Building Construction</v>
      </c>
      <c r="G331" s="9" t="str">
        <f>_xll.SNL.Clients.Office.Excel.Functions.SPG(A331, "SP_TOPICTAG")</f>
        <v>Home Improvement; Customer Relationship Management; E-learning; Content Creation; Smart Clothing</v>
      </c>
      <c r="H331" s="5">
        <f>_xll.SNL.Clients.Office.Excel.Functions.SPG(A331, "SP_PCT_SHARES_OWNED_ALL_INSTITUTIONS")</f>
        <v>98.42</v>
      </c>
      <c r="I331" s="9" t="str">
        <f>_xll.SNL.Clients.Office.Excel.Functions.SPG(A331, "RD_CREDIT_RATING_GLOBAL", "Issuer Credit Rating", "Local Currency LT|0")</f>
        <v>BB+</v>
      </c>
      <c r="J331" s="9" t="str">
        <f>_xll.SNL.Clients.Office.Excel.Functions.SPG(A331, "RD_CWOL_GLOBAL", "Issuer Credit Rating", "Local Currency LT|0")</f>
        <v>Stable</v>
      </c>
      <c r="K331" s="9" t="str">
        <f>_xll.SNL.Clients.Office.Excel.Functions.SPG(A331, "RD_RATING_ACTION_GLOBAL", "Issuer Credit Rating", "Local Currency LT|0")</f>
        <v>Upgrade | CreditWatch/Outlook (09/29/2023)</v>
      </c>
      <c r="L331" s="10">
        <f>_xll.SNL.Clients.Office.Excel.Functions.SPG(A331, "RD_LAST_REVIEW_DATE_GLOBAL", "Issuer Credit Rating", "Local Currency LT")</f>
        <v>45589</v>
      </c>
      <c r="M331" s="10">
        <f>_xll.SNL.Clients.Office.Excel.Functions.SPG(A331, "RD_CREDIT_RATING_DATE_GLOBAL", "Issuer Credit Rating", "Local Currency LT|0")</f>
        <v>45198</v>
      </c>
      <c r="N331" s="10">
        <f>_xll.SNL.Clients.Office.Excel.Functions.SPG(A331, "RD_CREDIT_WATCH_OUTLOOK_DATE_GLOBAL", "Issuer Credit Rating", "Local Currency LT|0")</f>
        <v>45198</v>
      </c>
    </row>
    <row r="332" spans="1:14">
      <c r="A332" s="11" t="s">
        <v>1973</v>
      </c>
      <c r="B332" s="9" t="str">
        <f>_xll.SNL.Clients.Office.Excel.Functions.SPG(A332, "IQ_SECTOR")</f>
        <v>Information Technology</v>
      </c>
      <c r="C332" s="9" t="str">
        <f>_xll.SNL.Clients.Office.Excel.Functions.SPG(A332, "IQ_INDUSTRY_GROUP")</f>
        <v>Technology Hardware and Equipment</v>
      </c>
      <c r="D332" s="9" t="str">
        <f>_xll.SNL.Clients.Office.Excel.Functions.SPG(A332, "IQ_INDUSTRY")</f>
        <v>Electronic Equipment, Instruments and Components</v>
      </c>
      <c r="E332" s="9" t="str">
        <f>_xll.SNL.Clients.Office.Excel.Functions.SPG(A332, "IQ_PRIMARY_INDUSTRY")</f>
        <v>Technology Distributors</v>
      </c>
      <c r="F332" s="9" t="str">
        <f>_xll.SNL.Clients.Office.Excel.Functions.SPG(A332, "NAICS_CODE", "Primary")</f>
        <v>423430 - Computer and Computer Peripheral Equipment and Software Merchant Wholesalers</v>
      </c>
      <c r="G332" s="9" t="str">
        <f>_xll.SNL.Clients.Office.Excel.Functions.SPG(A332, "SP_TOPICTAG")</f>
        <v>Software Development; Cloud Management; Data Integration; Cloud Infrastructure; Cloud Security; Cloud Storage; Data Center Technology</v>
      </c>
      <c r="H332" s="5">
        <f>_xll.SNL.Clients.Office.Excel.Functions.SPG(A332, "SP_PCT_SHARES_OWNED_ALL_INSTITUTIONS")</f>
        <v>86</v>
      </c>
      <c r="I332" s="9" t="str">
        <f>_xll.SNL.Clients.Office.Excel.Functions.SPG(A332, "RD_CREDIT_RATING_GLOBAL", "Issuer Credit Rating", "Local Currency LT|0")</f>
        <v>BBB-</v>
      </c>
      <c r="J332" s="9" t="str">
        <f>_xll.SNL.Clients.Office.Excel.Functions.SPG(A332, "RD_CWOL_GLOBAL", "Issuer Credit Rating", "Local Currency LT|0")</f>
        <v>Stable</v>
      </c>
      <c r="K332" s="9" t="str">
        <f>_xll.SNL.Clients.Office.Excel.Functions.SPG(A332, "RD_RATING_ACTION_GLOBAL", "Issuer Credit Rating", "Local Currency LT|0")</f>
        <v>New Rating | CreditWatch/Outlook (07/19/2021)</v>
      </c>
      <c r="L332" s="10">
        <f>_xll.SNL.Clients.Office.Excel.Functions.SPG(A332, "RD_LAST_REVIEW_DATE_GLOBAL", "Issuer Credit Rating", "Local Currency LT")</f>
        <v>45488</v>
      </c>
      <c r="M332" s="10">
        <f>_xll.SNL.Clients.Office.Excel.Functions.SPG(A332, "RD_CREDIT_RATING_DATE_GLOBAL", "Issuer Credit Rating", "Local Currency LT|0")</f>
        <v>44396</v>
      </c>
      <c r="N332" s="10">
        <f>_xll.SNL.Clients.Office.Excel.Functions.SPG(A332, "RD_CREDIT_WATCH_OUTLOOK_DATE_GLOBAL", "Issuer Credit Rating", "Local Currency LT|0")</f>
        <v>44396</v>
      </c>
    </row>
    <row r="333" spans="1:14">
      <c r="A333" s="11" t="s">
        <v>1974</v>
      </c>
      <c r="B333" s="9" t="str">
        <f>_xll.SNL.Clients.Office.Excel.Functions.SPG(A333, "IQ_SECTOR")</f>
        <v>Consumer Discretionary</v>
      </c>
      <c r="C333" s="9" t="str">
        <f>_xll.SNL.Clients.Office.Excel.Functions.SPG(A333, "IQ_INDUSTRY_GROUP")</f>
        <v>Consumer Durables and Apparel</v>
      </c>
      <c r="D333" s="9" t="str">
        <f>_xll.SNL.Clients.Office.Excel.Functions.SPG(A333, "IQ_INDUSTRY")</f>
        <v>Household Durables</v>
      </c>
      <c r="E333" s="9" t="str">
        <f>_xll.SNL.Clients.Office.Excel.Functions.SPG(A333, "IQ_PRIMARY_INDUSTRY")</f>
        <v>Home Furnishings</v>
      </c>
      <c r="F333" s="9" t="str">
        <f>_xll.SNL.Clients.Office.Excel.Functions.SPG(A333, "NAICS_CODE", "Primary")</f>
        <v>337910 - Mattress Manufacturing</v>
      </c>
      <c r="G333" s="9" t="str">
        <f>_xll.SNL.Clients.Office.Excel.Functions.SPG(A333, "SP_TOPICTAG")</f>
        <v>Fast-Moving Consumer Goods; Lifestyle</v>
      </c>
      <c r="H333" s="5">
        <f>_xll.SNL.Clients.Office.Excel.Functions.SPG(A333, "SP_PCT_SHARES_OWNED_ALL_INSTITUTIONS")</f>
        <v>68.14</v>
      </c>
      <c r="I333" s="9" t="str">
        <f>_xll.SNL.Clients.Office.Excel.Functions.SPG(A333, "RD_CREDIT_RATING_GLOBAL", "Issuer Credit Rating", "Local Currency LT|0")</f>
        <v>BB</v>
      </c>
      <c r="J333" s="9" t="str">
        <f>_xll.SNL.Clients.Office.Excel.Functions.SPG(A333, "RD_CWOL_GLOBAL", "Issuer Credit Rating", "Local Currency LT|0")</f>
        <v>Stable</v>
      </c>
      <c r="K333" s="9" t="str">
        <f>_xll.SNL.Clients.Office.Excel.Functions.SPG(A333, "RD_RATING_ACTION_GLOBAL", "Issuer Credit Rating", "Local Currency LT|0")</f>
        <v>Downgrade | CreditWatch/Outlook (08/14/2023)</v>
      </c>
      <c r="L333" s="10">
        <f>_xll.SNL.Clients.Office.Excel.Functions.SPG(A333, "RD_LAST_REVIEW_DATE_GLOBAL", "Issuer Credit Rating", "Local Currency LT")</f>
        <v>45694</v>
      </c>
      <c r="M333" s="10">
        <f>_xll.SNL.Clients.Office.Excel.Functions.SPG(A333, "RD_CREDIT_RATING_DATE_GLOBAL", "Issuer Credit Rating", "Local Currency LT|0")</f>
        <v>45152</v>
      </c>
      <c r="N333" s="10">
        <f>_xll.SNL.Clients.Office.Excel.Functions.SPG(A333, "RD_CREDIT_WATCH_OUTLOOK_DATE_GLOBAL", "Issuer Credit Rating", "Local Currency LT|0")</f>
        <v>45152</v>
      </c>
    </row>
    <row r="334" spans="1:14">
      <c r="A334" s="11" t="s">
        <v>1975</v>
      </c>
      <c r="B334" s="9" t="str">
        <f>_xll.SNL.Clients.Office.Excel.Functions.SPG(A334, "IQ_SECTOR")</f>
        <v>Health Care</v>
      </c>
      <c r="C334" s="9" t="str">
        <f>_xll.SNL.Clients.Office.Excel.Functions.SPG(A334, "IQ_INDUSTRY_GROUP")</f>
        <v>Health Care Equipment and Services</v>
      </c>
      <c r="D334" s="9" t="str">
        <f>_xll.SNL.Clients.Office.Excel.Functions.SPG(A334, "IQ_INDUSTRY")</f>
        <v>Health Care Providers and Services</v>
      </c>
      <c r="E334" s="9" t="str">
        <f>_xll.SNL.Clients.Office.Excel.Functions.SPG(A334, "IQ_PRIMARY_INDUSTRY")</f>
        <v>Health Care Facilities</v>
      </c>
      <c r="F334" s="9" t="str">
        <f>_xll.SNL.Clients.Office.Excel.Functions.SPG(A334, "NAICS_CODE", "Primary")</f>
        <v>622 - Hospitals</v>
      </c>
      <c r="G334" s="9" t="str">
        <f>_xll.SNL.Clients.Office.Excel.Functions.SPG(A334, "SP_TOPICTAG")</f>
        <v>Health Diagnostics; MHealth; Outpatient Care; Cardiovascular; Neurology; Respiratory; Surgery</v>
      </c>
      <c r="H334" s="5">
        <f>_xll.SNL.Clients.Office.Excel.Functions.SPG(A334, "SP_PCT_SHARES_OWNED_ALL_INSTITUTIONS")</f>
        <v>99.86</v>
      </c>
      <c r="I334" s="9" t="str">
        <f>_xll.SNL.Clients.Office.Excel.Functions.SPG(A334, "RD_CREDIT_RATING_GLOBAL", "Issuer Credit Rating", "Local Currency LT|0")</f>
        <v>B+</v>
      </c>
      <c r="J334" s="9" t="str">
        <f>_xll.SNL.Clients.Office.Excel.Functions.SPG(A334, "RD_CWOL_GLOBAL", "Issuer Credit Rating", "Local Currency LT|0")</f>
        <v>Positive</v>
      </c>
      <c r="K334" s="9" t="str">
        <f>_xll.SNL.Clients.Office.Excel.Functions.SPG(A334, "RD_RATING_ACTION_GLOBAL", "Issuer Credit Rating", "Local Currency LT|0")</f>
        <v>CreditWatch/Outlook (06/10/2024)</v>
      </c>
      <c r="L334" s="10">
        <f>_xll.SNL.Clients.Office.Excel.Functions.SPG(A334, "RD_LAST_REVIEW_DATE_GLOBAL", "Issuer Credit Rating", "Local Currency LT")</f>
        <v>45453</v>
      </c>
      <c r="M334" s="10">
        <f>_xll.SNL.Clients.Office.Excel.Functions.SPG(A334, "RD_CREDIT_RATING_DATE_GLOBAL", "Issuer Credit Rating", "Local Currency LT|0")</f>
        <v>44636</v>
      </c>
      <c r="N334" s="10">
        <f>_xll.SNL.Clients.Office.Excel.Functions.SPG(A334, "RD_CREDIT_WATCH_OUTLOOK_DATE_GLOBAL", "Issuer Credit Rating", "Local Currency LT|0")</f>
        <v>45453</v>
      </c>
    </row>
    <row r="335" spans="1:14">
      <c r="A335" s="11" t="s">
        <v>1976</v>
      </c>
      <c r="B335" s="9" t="str">
        <f>_xll.SNL.Clients.Office.Excel.Functions.SPG(A335, "IQ_SECTOR")</f>
        <v>Information Technology</v>
      </c>
      <c r="C335" s="9" t="str">
        <f>_xll.SNL.Clients.Office.Excel.Functions.SPG(A335, "IQ_INDUSTRY_GROUP")</f>
        <v>Software and Services</v>
      </c>
      <c r="D335" s="9" t="str">
        <f>_xll.SNL.Clients.Office.Excel.Functions.SPG(A335, "IQ_INDUSTRY")</f>
        <v>Software</v>
      </c>
      <c r="E335" s="9" t="str">
        <f>_xll.SNL.Clients.Office.Excel.Functions.SPG(A335, "IQ_PRIMARY_INDUSTRY")</f>
        <v>Systems Software</v>
      </c>
      <c r="F335" s="9" t="str">
        <f>_xll.SNL.Clients.Office.Excel.Functions.SPG(A335, "NAICS_CODE", "Primary")</f>
        <v>513210 - Software Publishers</v>
      </c>
      <c r="G335" s="9" t="str">
        <f>_xll.SNL.Clients.Office.Excel.Functions.SPG(A335, "SP_TOPICTAG")</f>
        <v>Cloud Management; Data Integration; Machine Learning; Data Protection; Cloud Infrastructure; Cloud Security; Artificial Intelligence</v>
      </c>
      <c r="H335" s="5">
        <f>_xll.SNL.Clients.Office.Excel.Functions.SPG(A335, "SP_PCT_SHARES_OWNED_ALL_INSTITUTIONS")</f>
        <v>87.01</v>
      </c>
      <c r="I335" s="9" t="str">
        <f>_xll.SNL.Clients.Office.Excel.Functions.SPG(A335, "RD_CREDIT_RATING_GLOBAL", "Issuer Credit Rating", "Local Currency LT|0")</f>
        <v/>
      </c>
      <c r="J335" s="9" t="str">
        <f>_xll.SNL.Clients.Office.Excel.Functions.SPG(A335, "RD_CWOL_GLOBAL", "Issuer Credit Rating", "Local Currency LT|0")</f>
        <v/>
      </c>
      <c r="K335" s="9" t="str">
        <f>_xll.SNL.Clients.Office.Excel.Functions.SPG(A335, "RD_RATING_ACTION_GLOBAL", "Issuer Credit Rating", "Local Currency LT|0")</f>
        <v/>
      </c>
      <c r="L335" s="10" t="str">
        <f>_xll.SNL.Clients.Office.Excel.Functions.SPG(A335, "RD_LAST_REVIEW_DATE_GLOBAL", "Issuer Credit Rating", "Local Currency LT")</f>
        <v/>
      </c>
      <c r="M335" s="10" t="str">
        <f>_xll.SNL.Clients.Office.Excel.Functions.SPG(A335, "RD_CREDIT_RATING_DATE_GLOBAL", "Issuer Credit Rating", "Local Currency LT|0")</f>
        <v/>
      </c>
      <c r="N335" s="10" t="str">
        <f>_xll.SNL.Clients.Office.Excel.Functions.SPG(A335, "RD_CREDIT_WATCH_OUTLOOK_DATE_GLOBAL", "Issuer Credit Rating", "Local Currency LT|0")</f>
        <v/>
      </c>
    </row>
    <row r="336" spans="1:14">
      <c r="A336" s="11" t="s">
        <v>1977</v>
      </c>
      <c r="B336" s="9" t="str">
        <f>_xll.SNL.Clients.Office.Excel.Functions.SPG(A336, "IQ_SECTOR")</f>
        <v>Industrials</v>
      </c>
      <c r="C336" s="9" t="str">
        <f>_xll.SNL.Clients.Office.Excel.Functions.SPG(A336, "IQ_INDUSTRY_GROUP")</f>
        <v>Capital Goods</v>
      </c>
      <c r="D336" s="9" t="str">
        <f>_xll.SNL.Clients.Office.Excel.Functions.SPG(A336, "IQ_INDUSTRY")</f>
        <v>Machinery</v>
      </c>
      <c r="E336" s="9" t="str">
        <f>_xll.SNL.Clients.Office.Excel.Functions.SPG(A336, "IQ_PRIMARY_INDUSTRY")</f>
        <v>Construction Machinery and Heavy Transportation Equipment</v>
      </c>
      <c r="F336" s="9" t="str">
        <f>_xll.SNL.Clients.Office.Excel.Functions.SPG(A336, "NAICS_CODE", "Primary")</f>
        <v>33392 - Material Handling Equipment Manufacturing</v>
      </c>
      <c r="G336" s="9" t="str">
        <f>_xll.SNL.Clients.Office.Excel.Functions.SPG(A336, "SP_TOPICTAG")</f>
        <v>Fleet Management; Industrial Automation; Process Automation; Artificial Intelligence</v>
      </c>
      <c r="H336" s="5">
        <f>_xll.SNL.Clients.Office.Excel.Functions.SPG(A336, "SP_PCT_SHARES_OWNED_ALL_INSTITUTIONS")</f>
        <v>98</v>
      </c>
      <c r="I336" s="9" t="str">
        <f>_xll.SNL.Clients.Office.Excel.Functions.SPG(A336, "RD_CREDIT_RATING_GLOBAL", "Issuer Credit Rating", "Local Currency LT|0")</f>
        <v>BB</v>
      </c>
      <c r="J336" s="9" t="str">
        <f>_xll.SNL.Clients.Office.Excel.Functions.SPG(A336, "RD_CWOL_GLOBAL", "Issuer Credit Rating", "Local Currency LT|0")</f>
        <v>Stable</v>
      </c>
      <c r="K336" s="9" t="str">
        <f>_xll.SNL.Clients.Office.Excel.Functions.SPG(A336, "RD_RATING_ACTION_GLOBAL", "Issuer Credit Rating", "Local Currency LT|0")</f>
        <v>Upgrade | CreditWatch/Outlook (12/04/2023)</v>
      </c>
      <c r="L336" s="10">
        <f>_xll.SNL.Clients.Office.Excel.Functions.SPG(A336, "RD_LAST_REVIEW_DATE_GLOBAL", "Issuer Credit Rating", "Local Currency LT")</f>
        <v>45569</v>
      </c>
      <c r="M336" s="10">
        <f>_xll.SNL.Clients.Office.Excel.Functions.SPG(A336, "RD_CREDIT_RATING_DATE_GLOBAL", "Issuer Credit Rating", "Local Currency LT|0")</f>
        <v>45264</v>
      </c>
      <c r="N336" s="10">
        <f>_xll.SNL.Clients.Office.Excel.Functions.SPG(A336, "RD_CREDIT_WATCH_OUTLOOK_DATE_GLOBAL", "Issuer Credit Rating", "Local Currency LT|0")</f>
        <v>45264</v>
      </c>
    </row>
    <row r="337" spans="1:14">
      <c r="A337" s="11" t="s">
        <v>1978</v>
      </c>
      <c r="B337" s="9" t="str">
        <f>_xll.SNL.Clients.Office.Excel.Functions.SPG(A337, "IQ_SECTOR")</f>
        <v>Industrials</v>
      </c>
      <c r="C337" s="9" t="str">
        <f>_xll.SNL.Clients.Office.Excel.Functions.SPG(A337, "IQ_INDUSTRY_GROUP")</f>
        <v>Commercial and Professional Services</v>
      </c>
      <c r="D337" s="9" t="str">
        <f>_xll.SNL.Clients.Office.Excel.Functions.SPG(A337, "IQ_INDUSTRY")</f>
        <v>Commercial Services and Supplies</v>
      </c>
      <c r="E337" s="9" t="str">
        <f>_xll.SNL.Clients.Office.Excel.Functions.SPG(A337, "IQ_PRIMARY_INDUSTRY")</f>
        <v>Environmental and Facilities Services</v>
      </c>
      <c r="F337" s="9" t="str">
        <f>_xll.SNL.Clients.Office.Excel.Functions.SPG(A337, "NAICS_CODE", "Primary")</f>
        <v>541330 - Engineering Services</v>
      </c>
      <c r="G337" s="9" t="str">
        <f>_xll.SNL.Clients.Office.Excel.Functions.SPG(A337, "SP_TOPICTAG")</f>
        <v>Data Integration; Environmental Consulting; Environmental Engineering; Water Purification; CleanTech; Process Automation; ClimateTech</v>
      </c>
      <c r="H337" s="5">
        <f>_xll.SNL.Clients.Office.Excel.Functions.SPG(A337, "SP_PCT_SHARES_OWNED_ALL_INSTITUTIONS")</f>
        <v>90.16</v>
      </c>
      <c r="I337" s="9" t="str">
        <f>_xll.SNL.Clients.Office.Excel.Functions.SPG(A337, "RD_CREDIT_RATING_GLOBAL", "Issuer Credit Rating", "Local Currency LT|0")</f>
        <v/>
      </c>
      <c r="J337" s="9" t="str">
        <f>_xll.SNL.Clients.Office.Excel.Functions.SPG(A337, "RD_CWOL_GLOBAL", "Issuer Credit Rating", "Local Currency LT|0")</f>
        <v/>
      </c>
      <c r="K337" s="9" t="str">
        <f>_xll.SNL.Clients.Office.Excel.Functions.SPG(A337, "RD_RATING_ACTION_GLOBAL", "Issuer Credit Rating", "Local Currency LT|0")</f>
        <v/>
      </c>
      <c r="L337" s="10" t="str">
        <f>_xll.SNL.Clients.Office.Excel.Functions.SPG(A337, "RD_LAST_REVIEW_DATE_GLOBAL", "Issuer Credit Rating", "Local Currency LT")</f>
        <v/>
      </c>
      <c r="M337" s="10" t="str">
        <f>_xll.SNL.Clients.Office.Excel.Functions.SPG(A337, "RD_CREDIT_RATING_DATE_GLOBAL", "Issuer Credit Rating", "Local Currency LT|0")</f>
        <v/>
      </c>
      <c r="N337" s="10" t="str">
        <f>_xll.SNL.Clients.Office.Excel.Functions.SPG(A337, "RD_CREDIT_WATCH_OUTLOOK_DATE_GLOBAL", "Issuer Credit Rating", "Local Currency LT|0")</f>
        <v/>
      </c>
    </row>
    <row r="338" spans="1:14">
      <c r="A338" s="11" t="s">
        <v>1979</v>
      </c>
      <c r="B338" s="9" t="str">
        <f>_xll.SNL.Clients.Office.Excel.Functions.SPG(A338, "IQ_SECTOR")</f>
        <v>Financials</v>
      </c>
      <c r="C338" s="9" t="str">
        <f>_xll.SNL.Clients.Office.Excel.Functions.SPG(A338, "IQ_INDUSTRY_GROUP")</f>
        <v>Banks</v>
      </c>
      <c r="D338" s="9" t="str">
        <f>_xll.SNL.Clients.Office.Excel.Functions.SPG(A338, "IQ_INDUSTRY")</f>
        <v>Banks</v>
      </c>
      <c r="E338" s="9" t="str">
        <f>_xll.SNL.Clients.Office.Excel.Functions.SPG(A338, "IQ_PRIMARY_INDUSTRY")</f>
        <v>Regional Banks</v>
      </c>
      <c r="F338" s="9" t="str">
        <f>_xll.SNL.Clients.Office.Excel.Functions.SPG(A338, "NAICS_CODE", "Primary")</f>
        <v>522110 - Commercial Banking</v>
      </c>
      <c r="G338" s="9" t="str">
        <f>_xll.SNL.Clients.Office.Excel.Functions.SPG(A338, "SP_TOPICTAG")</f>
        <v>Consumer Lending; Digital Brokerage</v>
      </c>
      <c r="H338" s="5">
        <f>_xll.SNL.Clients.Office.Excel.Functions.SPG(A338, "SP_PCT_SHARES_OWNED_ALL_INSTITUTIONS")</f>
        <v>99.17</v>
      </c>
      <c r="I338" s="9" t="str">
        <f>_xll.SNL.Clients.Office.Excel.Functions.SPG(A338, "RD_CREDIT_RATING_GLOBAL", "Issuer Credit Rating", "Local Currency LT|0")</f>
        <v>BBB-</v>
      </c>
      <c r="J338" s="9" t="str">
        <f>_xll.SNL.Clients.Office.Excel.Functions.SPG(A338, "RD_CWOL_GLOBAL", "Issuer Credit Rating", "Local Currency LT|0")</f>
        <v>Stable</v>
      </c>
      <c r="K338" s="9" t="str">
        <f>_xll.SNL.Clients.Office.Excel.Functions.SPG(A338, "RD_RATING_ACTION_GLOBAL", "Issuer Credit Rating", "Local Currency LT|0")</f>
        <v>Upgrade | CreditWatch/Outlook (02/25/2022)</v>
      </c>
      <c r="L338" s="10">
        <f>_xll.SNL.Clients.Office.Excel.Functions.SPG(A338, "RD_LAST_REVIEW_DATE_GLOBAL", "Issuer Credit Rating", "Local Currency LT")</f>
        <v>45685</v>
      </c>
      <c r="M338" s="10">
        <f>_xll.SNL.Clients.Office.Excel.Functions.SPG(A338, "RD_CREDIT_RATING_DATE_GLOBAL", "Issuer Credit Rating", "Local Currency LT|0")</f>
        <v>44617</v>
      </c>
      <c r="N338" s="10">
        <f>_xll.SNL.Clients.Office.Excel.Functions.SPG(A338, "RD_CREDIT_WATCH_OUTLOOK_DATE_GLOBAL", "Issuer Credit Rating", "Local Currency LT|0")</f>
        <v>44617</v>
      </c>
    </row>
    <row r="339" spans="1:14">
      <c r="A339" s="11" t="s">
        <v>1980</v>
      </c>
      <c r="B339" s="9" t="str">
        <f>_xll.SNL.Clients.Office.Excel.Functions.SPG(A339, "IQ_SECTOR")</f>
        <v>Consumer Discretionary</v>
      </c>
      <c r="C339" s="9" t="str">
        <f>_xll.SNL.Clients.Office.Excel.Functions.SPG(A339, "IQ_INDUSTRY_GROUP")</f>
        <v>Consumer Services</v>
      </c>
      <c r="D339" s="9" t="str">
        <f>_xll.SNL.Clients.Office.Excel.Functions.SPG(A339, "IQ_INDUSTRY")</f>
        <v>Hotels, Restaurants and Leisure</v>
      </c>
      <c r="E339" s="9" t="str">
        <f>_xll.SNL.Clients.Office.Excel.Functions.SPG(A339, "IQ_PRIMARY_INDUSTRY")</f>
        <v>Restaurants</v>
      </c>
      <c r="F339" s="9" t="str">
        <f>_xll.SNL.Clients.Office.Excel.Functions.SPG(A339, "NAICS_CODE", "Primary")</f>
        <v>72251 - Restaurants and Other Eating Places</v>
      </c>
      <c r="G339" s="9" t="str">
        <f>_xll.SNL.Clients.Office.Excel.Functions.SPG(A339, "SP_TOPICTAG")</f>
        <v/>
      </c>
      <c r="H339" s="5">
        <f>_xll.SNL.Clients.Office.Excel.Functions.SPG(A339, "SP_PCT_SHARES_OWNED_ALL_INSTITUTIONS")</f>
        <v>93.65</v>
      </c>
      <c r="I339" s="9" t="str">
        <f>_xll.SNL.Clients.Office.Excel.Functions.SPG(A339, "RD_CREDIT_RATING_GLOBAL", "Issuer Credit Rating", "Local Currency LT|0")</f>
        <v/>
      </c>
      <c r="J339" s="9" t="str">
        <f>_xll.SNL.Clients.Office.Excel.Functions.SPG(A339, "RD_CWOL_GLOBAL", "Issuer Credit Rating", "Local Currency LT|0")</f>
        <v/>
      </c>
      <c r="K339" s="9" t="str">
        <f>_xll.SNL.Clients.Office.Excel.Functions.SPG(A339, "RD_RATING_ACTION_GLOBAL", "Issuer Credit Rating", "Local Currency LT|0")</f>
        <v/>
      </c>
      <c r="L339" s="10" t="str">
        <f>_xll.SNL.Clients.Office.Excel.Functions.SPG(A339, "RD_LAST_REVIEW_DATE_GLOBAL", "Issuer Credit Rating", "Local Currency LT")</f>
        <v/>
      </c>
      <c r="M339" s="10" t="str">
        <f>_xll.SNL.Clients.Office.Excel.Functions.SPG(A339, "RD_CREDIT_RATING_DATE_GLOBAL", "Issuer Credit Rating", "Local Currency LT|0")</f>
        <v/>
      </c>
      <c r="N339" s="10" t="str">
        <f>_xll.SNL.Clients.Office.Excel.Functions.SPG(A339, "RD_CREDIT_WATCH_OUTLOOK_DATE_GLOBAL", "Issuer Credit Rating", "Local Currency LT|0")</f>
        <v/>
      </c>
    </row>
    <row r="340" spans="1:14">
      <c r="A340" s="11" t="s">
        <v>1981</v>
      </c>
      <c r="B340" s="9" t="str">
        <f>_xll.SNL.Clients.Office.Excel.Functions.SPG(A340, "IQ_SECTOR")</f>
        <v>Consumer Staples</v>
      </c>
      <c r="C340" s="9" t="str">
        <f>_xll.SNL.Clients.Office.Excel.Functions.SPG(A340, "IQ_INDUSTRY_GROUP")</f>
        <v>Food, Beverage and Tobacco</v>
      </c>
      <c r="D340" s="9" t="str">
        <f>_xll.SNL.Clients.Office.Excel.Functions.SPG(A340, "IQ_INDUSTRY")</f>
        <v>Beverages</v>
      </c>
      <c r="E340" s="9" t="str">
        <f>_xll.SNL.Clients.Office.Excel.Functions.SPG(A340, "IQ_PRIMARY_INDUSTRY")</f>
        <v>Brewers</v>
      </c>
      <c r="F340" s="9" t="str">
        <f>_xll.SNL.Clients.Office.Excel.Functions.SPG(A340, "NAICS_CODE", "Primary")</f>
        <v>312120 - Breweries</v>
      </c>
      <c r="G340" s="9" t="str">
        <f>_xll.SNL.Clients.Office.Excel.Functions.SPG(A340, "SP_TOPICTAG")</f>
        <v>Distillery</v>
      </c>
      <c r="H340" s="5">
        <f>_xll.SNL.Clients.Office.Excel.Functions.SPG(A340, "SP_PCT_SHARES_OWNED_ALL_INSTITUTIONS")</f>
        <v>63.92</v>
      </c>
      <c r="I340" s="9" t="str">
        <f>_xll.SNL.Clients.Office.Excel.Functions.SPG(A340, "RD_CREDIT_RATING_GLOBAL", "Issuer Credit Rating", "Local Currency LT|0")</f>
        <v/>
      </c>
      <c r="J340" s="9" t="str">
        <f>_xll.SNL.Clients.Office.Excel.Functions.SPG(A340, "RD_CWOL_GLOBAL", "Issuer Credit Rating", "Local Currency LT|0")</f>
        <v/>
      </c>
      <c r="K340" s="9" t="str">
        <f>_xll.SNL.Clients.Office.Excel.Functions.SPG(A340, "RD_RATING_ACTION_GLOBAL", "Issuer Credit Rating", "Local Currency LT|0")</f>
        <v/>
      </c>
      <c r="L340" s="10" t="str">
        <f>_xll.SNL.Clients.Office.Excel.Functions.SPG(A340, "RD_LAST_REVIEW_DATE_GLOBAL", "Issuer Credit Rating", "Local Currency LT")</f>
        <v/>
      </c>
      <c r="M340" s="10" t="str">
        <f>_xll.SNL.Clients.Office.Excel.Functions.SPG(A340, "RD_CREDIT_RATING_DATE_GLOBAL", "Issuer Credit Rating", "Local Currency LT|0")</f>
        <v/>
      </c>
      <c r="N340" s="10" t="str">
        <f>_xll.SNL.Clients.Office.Excel.Functions.SPG(A340, "RD_CREDIT_WATCH_OUTLOOK_DATE_GLOBAL", "Issuer Credit Rating", "Local Currency LT|0")</f>
        <v/>
      </c>
    </row>
    <row r="341" spans="1:14">
      <c r="A341" s="11" t="s">
        <v>1982</v>
      </c>
      <c r="B341" s="9" t="str">
        <f>_xll.SNL.Clients.Office.Excel.Functions.SPG(A341, "IQ_SECTOR")</f>
        <v>Industrials</v>
      </c>
      <c r="C341" s="9" t="str">
        <f>_xll.SNL.Clients.Office.Excel.Functions.SPG(A341, "IQ_INDUSTRY_GROUP")</f>
        <v>Commercial and Professional Services</v>
      </c>
      <c r="D341" s="9" t="str">
        <f>_xll.SNL.Clients.Office.Excel.Functions.SPG(A341, "IQ_INDUSTRY")</f>
        <v>Commercial Services and Supplies</v>
      </c>
      <c r="E341" s="9" t="str">
        <f>_xll.SNL.Clients.Office.Excel.Functions.SPG(A341, "IQ_PRIMARY_INDUSTRY")</f>
        <v>Security and Alarm Services</v>
      </c>
      <c r="F341" s="9" t="str">
        <f>_xll.SNL.Clients.Office.Excel.Functions.SPG(A341, "NAICS_CODE", "Primary")</f>
        <v>561613 - Armored Car Services</v>
      </c>
      <c r="G341" s="9" t="str">
        <f>_xll.SNL.Clients.Office.Excel.Functions.SPG(A341, "SP_TOPICTAG")</f>
        <v>Fleet Management; Freight Service; Physical Security; Courier Service; Security Management; Cashierless Checkouts; Online Payments</v>
      </c>
      <c r="H341" s="5">
        <f>_xll.SNL.Clients.Office.Excel.Functions.SPG(A341, "SP_PCT_SHARES_OWNED_ALL_INSTITUTIONS")</f>
        <v>99.55</v>
      </c>
      <c r="I341" s="9" t="str">
        <f>_xll.SNL.Clients.Office.Excel.Functions.SPG(A341, "RD_CREDIT_RATING_GLOBAL", "Issuer Credit Rating", "Local Currency LT|0")</f>
        <v>BB+</v>
      </c>
      <c r="J341" s="9" t="str">
        <f>_xll.SNL.Clients.Office.Excel.Functions.SPG(A341, "RD_CWOL_GLOBAL", "Issuer Credit Rating", "Local Currency LT|0")</f>
        <v>Stable</v>
      </c>
      <c r="K341" s="9" t="str">
        <f>_xll.SNL.Clients.Office.Excel.Functions.SPG(A341, "RD_RATING_ACTION_GLOBAL", "Issuer Credit Rating", "Local Currency LT|0")</f>
        <v>Upgrade | CreditWatch/Outlook (06/04/2024)</v>
      </c>
      <c r="L341" s="10">
        <f>_xll.SNL.Clients.Office.Excel.Functions.SPG(A341, "RD_LAST_REVIEW_DATE_GLOBAL", "Issuer Credit Rating", "Local Currency LT")</f>
        <v>45551</v>
      </c>
      <c r="M341" s="10">
        <f>_xll.SNL.Clients.Office.Excel.Functions.SPG(A341, "RD_CREDIT_RATING_DATE_GLOBAL", "Issuer Credit Rating", "Local Currency LT|0")</f>
        <v>45447</v>
      </c>
      <c r="N341" s="10">
        <f>_xll.SNL.Clients.Office.Excel.Functions.SPG(A341, "RD_CREDIT_WATCH_OUTLOOK_DATE_GLOBAL", "Issuer Credit Rating", "Local Currency LT|0")</f>
        <v>45447</v>
      </c>
    </row>
    <row r="342" spans="1:14">
      <c r="A342" s="11" t="s">
        <v>1983</v>
      </c>
      <c r="B342" s="9" t="str">
        <f>_xll.SNL.Clients.Office.Excel.Functions.SPG(A342, "IQ_SECTOR")</f>
        <v>Financials</v>
      </c>
      <c r="C342" s="9" t="str">
        <f>_xll.SNL.Clients.Office.Excel.Functions.SPG(A342, "IQ_INDUSTRY_GROUP")</f>
        <v>Financial Services</v>
      </c>
      <c r="D342" s="9" t="str">
        <f>_xll.SNL.Clients.Office.Excel.Functions.SPG(A342, "IQ_INDUSTRY")</f>
        <v>Capital Markets</v>
      </c>
      <c r="E342" s="9" t="str">
        <f>_xll.SNL.Clients.Office.Excel.Functions.SPG(A342, "IQ_PRIMARY_INDUSTRY")</f>
        <v>Asset Management and Custody Banks</v>
      </c>
      <c r="F342" s="9" t="str">
        <f>_xll.SNL.Clients.Office.Excel.Functions.SPG(A342, "NAICS_CODE", "Primary")</f>
        <v>523940 - Portfolio Management and Investment Advice</v>
      </c>
      <c r="G342" s="9" t="str">
        <f>_xll.SNL.Clients.Office.Excel.Functions.SPG(A342, "SP_TOPICTAG")</f>
        <v/>
      </c>
      <c r="H342" s="5">
        <f>_xll.SNL.Clients.Office.Excel.Functions.SPG(A342, "SP_PCT_SHARES_OWNED_ALL_INSTITUTIONS")</f>
        <v>59.86</v>
      </c>
      <c r="I342" s="9" t="str">
        <f>_xll.SNL.Clients.Office.Excel.Functions.SPG(A342, "RD_CREDIT_RATING_GLOBAL", "Issuer Credit Rating", "Local Currency LT|0")</f>
        <v>A-</v>
      </c>
      <c r="J342" s="9" t="str">
        <f>_xll.SNL.Clients.Office.Excel.Functions.SPG(A342, "RD_CWOL_GLOBAL", "Issuer Credit Rating", "Local Currency LT|0")</f>
        <v>Stable</v>
      </c>
      <c r="K342" s="9" t="str">
        <f>_xll.SNL.Clients.Office.Excel.Functions.SPG(A342, "RD_RATING_ACTION_GLOBAL", "Issuer Credit Rating", "Local Currency LT|0")</f>
        <v>Upgrade | CreditWatch/Outlook (03/14/2022)</v>
      </c>
      <c r="L342" s="10">
        <f>_xll.SNL.Clients.Office.Excel.Functions.SPG(A342, "RD_LAST_REVIEW_DATE_GLOBAL", "Issuer Credit Rating", "Local Currency LT")</f>
        <v>45580</v>
      </c>
      <c r="M342" s="10">
        <f>_xll.SNL.Clients.Office.Excel.Functions.SPG(A342, "RD_CREDIT_RATING_DATE_GLOBAL", "Issuer Credit Rating", "Local Currency LT|0")</f>
        <v>44634</v>
      </c>
      <c r="N342" s="10">
        <f>_xll.SNL.Clients.Office.Excel.Functions.SPG(A342, "RD_CREDIT_WATCH_OUTLOOK_DATE_GLOBAL", "Issuer Credit Rating", "Local Currency LT|0")</f>
        <v>44634</v>
      </c>
    </row>
    <row r="343" spans="1:14">
      <c r="A343" s="11" t="s">
        <v>1984</v>
      </c>
      <c r="B343" s="9" t="str">
        <f>_xll.SNL.Clients.Office.Excel.Functions.SPG(A343, "IQ_SECTOR")</f>
        <v>Materials</v>
      </c>
      <c r="C343" s="9" t="str">
        <f>_xll.SNL.Clients.Office.Excel.Functions.SPG(A343, "IQ_INDUSTRY_GROUP")</f>
        <v>Materials</v>
      </c>
      <c r="D343" s="9" t="str">
        <f>_xll.SNL.Clients.Office.Excel.Functions.SPG(A343, "IQ_INDUSTRY")</f>
        <v>Chemicals</v>
      </c>
      <c r="E343" s="9" t="str">
        <f>_xll.SNL.Clients.Office.Excel.Functions.SPG(A343, "IQ_PRIMARY_INDUSTRY")</f>
        <v>Diversified Chemicals</v>
      </c>
      <c r="F343" s="9" t="str">
        <f>_xll.SNL.Clients.Office.Excel.Functions.SPG(A343, "NAICS_CODE", "Primary")</f>
        <v>325 - Chemical Manufacturing</v>
      </c>
      <c r="G343" s="9" t="str">
        <f>_xll.SNL.Clients.Office.Excel.Functions.SPG(A343, "SP_TOPICTAG")</f>
        <v>Environmental Engineering; Pollution Control</v>
      </c>
      <c r="H343" s="5">
        <f>_xll.SNL.Clients.Office.Excel.Functions.SPG(A343, "SP_PCT_SHARES_OWNED_ALL_INSTITUTIONS")</f>
        <v>79.569999999999993</v>
      </c>
      <c r="I343" s="9" t="str">
        <f>_xll.SNL.Clients.Office.Excel.Functions.SPG(A343, "RD_CREDIT_RATING_GLOBAL", "Issuer Credit Rating", "Local Currency LT|0")</f>
        <v>BB-</v>
      </c>
      <c r="J343" s="9" t="str">
        <f>_xll.SNL.Clients.Office.Excel.Functions.SPG(A343, "RD_CWOL_GLOBAL", "Issuer Credit Rating", "Local Currency LT|0")</f>
        <v>Negative</v>
      </c>
      <c r="K343" s="9" t="str">
        <f>_xll.SNL.Clients.Office.Excel.Functions.SPG(A343, "RD_RATING_ACTION_GLOBAL", "Issuer Credit Rating", "Local Currency LT|0")</f>
        <v>CreditWatch/Outlook (04/17/2024)</v>
      </c>
      <c r="L343" s="10">
        <f>_xll.SNL.Clients.Office.Excel.Functions.SPG(A343, "RD_LAST_REVIEW_DATE_GLOBAL", "Issuer Credit Rating", "Local Currency LT")</f>
        <v>45399</v>
      </c>
      <c r="M343" s="10">
        <f>_xll.SNL.Clients.Office.Excel.Functions.SPG(A343, "RD_CREDIT_RATING_DATE_GLOBAL", "Issuer Credit Rating", "Local Currency LT|0")</f>
        <v>45352</v>
      </c>
      <c r="N343" s="10">
        <f>_xll.SNL.Clients.Office.Excel.Functions.SPG(A343, "RD_CREDIT_WATCH_OUTLOOK_DATE_GLOBAL", "Issuer Credit Rating", "Local Currency LT|0")</f>
        <v>45399</v>
      </c>
    </row>
    <row r="344" spans="1:14">
      <c r="A344" s="11" t="s">
        <v>1985</v>
      </c>
      <c r="B344" s="9" t="str">
        <f>_xll.SNL.Clients.Office.Excel.Functions.SPG(A344, "IQ_SECTOR")</f>
        <v>Health Care</v>
      </c>
      <c r="C344" s="9" t="str">
        <f>_xll.SNL.Clients.Office.Excel.Functions.SPG(A344, "IQ_INDUSTRY_GROUP")</f>
        <v>Health Care Equipment and Services</v>
      </c>
      <c r="D344" s="9" t="str">
        <f>_xll.SNL.Clients.Office.Excel.Functions.SPG(A344, "IQ_INDUSTRY")</f>
        <v>Health Care Providers and Services</v>
      </c>
      <c r="E344" s="9" t="str">
        <f>_xll.SNL.Clients.Office.Excel.Functions.SPG(A344, "IQ_PRIMARY_INDUSTRY")</f>
        <v>Health Care Facilities</v>
      </c>
      <c r="F344" s="9" t="str">
        <f>_xll.SNL.Clients.Office.Excel.Functions.SPG(A344, "NAICS_CODE", "Primary")</f>
        <v>623 - Nursing and Residential Care Facilities</v>
      </c>
      <c r="G344" s="9" t="str">
        <f>_xll.SNL.Clients.Office.Excel.Functions.SPG(A344, "SP_TOPICTAG")</f>
        <v>Health Diagnostics; Outpatient Care; Assisted Living; Cardiovascular; Nephrology; Orthopaedics; Respiratory</v>
      </c>
      <c r="H344" s="5">
        <f>_xll.SNL.Clients.Office.Excel.Functions.SPG(A344, "SP_PCT_SHARES_OWNED_ALL_INSTITUTIONS")</f>
        <v>94.19</v>
      </c>
      <c r="I344" s="9" t="str">
        <f>_xll.SNL.Clients.Office.Excel.Functions.SPG(A344, "RD_CREDIT_RATING_GLOBAL", "Issuer Credit Rating", "Local Currency LT|0")</f>
        <v/>
      </c>
      <c r="J344" s="9" t="str">
        <f>_xll.SNL.Clients.Office.Excel.Functions.SPG(A344, "RD_CWOL_GLOBAL", "Issuer Credit Rating", "Local Currency LT|0")</f>
        <v/>
      </c>
      <c r="K344" s="9" t="str">
        <f>_xll.SNL.Clients.Office.Excel.Functions.SPG(A344, "RD_RATING_ACTION_GLOBAL", "Issuer Credit Rating", "Local Currency LT|0")</f>
        <v/>
      </c>
      <c r="L344" s="10" t="str">
        <f>_xll.SNL.Clients.Office.Excel.Functions.SPG(A344, "RD_LAST_REVIEW_DATE_GLOBAL", "Issuer Credit Rating", "Local Currency LT")</f>
        <v/>
      </c>
      <c r="M344" s="10" t="str">
        <f>_xll.SNL.Clients.Office.Excel.Functions.SPG(A344, "RD_CREDIT_RATING_DATE_GLOBAL", "Issuer Credit Rating", "Local Currency LT|0")</f>
        <v/>
      </c>
      <c r="N344" s="10" t="str">
        <f>_xll.SNL.Clients.Office.Excel.Functions.SPG(A344, "RD_CREDIT_WATCH_OUTLOOK_DATE_GLOBAL", "Issuer Credit Rating", "Local Currency LT|0")</f>
        <v/>
      </c>
    </row>
    <row r="345" spans="1:14">
      <c r="A345" s="11" t="s">
        <v>1986</v>
      </c>
      <c r="B345" s="9" t="str">
        <f>_xll.SNL.Clients.Office.Excel.Functions.SPG(A345, "IQ_SECTOR")</f>
        <v>Consumer Discretionary</v>
      </c>
      <c r="C345" s="9" t="str">
        <f>_xll.SNL.Clients.Office.Excel.Functions.SPG(A345, "IQ_INDUSTRY_GROUP")</f>
        <v>Consumer Discretionary Distribution and Retail</v>
      </c>
      <c r="D345" s="9" t="str">
        <f>_xll.SNL.Clients.Office.Excel.Functions.SPG(A345, "IQ_INDUSTRY")</f>
        <v>Specialty Retail</v>
      </c>
      <c r="E345" s="9" t="str">
        <f>_xll.SNL.Clients.Office.Excel.Functions.SPG(A345, "IQ_PRIMARY_INDUSTRY")</f>
        <v>Apparel Retail</v>
      </c>
      <c r="F345" s="9" t="str">
        <f>_xll.SNL.Clients.Office.Excel.Functions.SPG(A345, "NAICS_CODE", "Primary")</f>
        <v>458 - Clothing, Clothing Accessories, Shoe, and Jewelry Retailers</v>
      </c>
      <c r="G345" s="9" t="str">
        <f>_xll.SNL.Clients.Office.Excel.Functions.SPG(A345, "SP_TOPICTAG")</f>
        <v>Fitness; Lifestyle; Brand Marketing</v>
      </c>
      <c r="H345" s="5">
        <f>_xll.SNL.Clients.Office.Excel.Functions.SPG(A345, "SP_PCT_SHARES_OWNED_ALL_INSTITUTIONS")</f>
        <v>62.13</v>
      </c>
      <c r="I345" s="9" t="str">
        <f>_xll.SNL.Clients.Office.Excel.Functions.SPG(A345, "RD_CREDIT_RATING_GLOBAL", "Issuer Credit Rating", "Local Currency LT|0")</f>
        <v>BB</v>
      </c>
      <c r="J345" s="9" t="str">
        <f>_xll.SNL.Clients.Office.Excel.Functions.SPG(A345, "RD_CWOL_GLOBAL", "Issuer Credit Rating", "Local Currency LT|0")</f>
        <v>Positive</v>
      </c>
      <c r="K345" s="9" t="str">
        <f>_xll.SNL.Clients.Office.Excel.Functions.SPG(A345, "RD_RATING_ACTION_GLOBAL", "Issuer Credit Rating", "Local Currency LT|0")</f>
        <v>CreditWatch/Outlook (12/20/2024)</v>
      </c>
      <c r="L345" s="10">
        <f>_xll.SNL.Clients.Office.Excel.Functions.SPG(A345, "RD_LAST_REVIEW_DATE_GLOBAL", "Issuer Credit Rating", "Local Currency LT")</f>
        <v>45667</v>
      </c>
      <c r="M345" s="10">
        <f>_xll.SNL.Clients.Office.Excel.Functions.SPG(A345, "RD_CREDIT_RATING_DATE_GLOBAL", "Issuer Credit Rating", "Local Currency LT|0")</f>
        <v>44440</v>
      </c>
      <c r="N345" s="10">
        <f>_xll.SNL.Clients.Office.Excel.Functions.SPG(A345, "RD_CREDIT_WATCH_OUTLOOK_DATE_GLOBAL", "Issuer Credit Rating", "Local Currency LT|0")</f>
        <v>45646</v>
      </c>
    </row>
    <row r="346" spans="1:14">
      <c r="A346" s="11" t="s">
        <v>1987</v>
      </c>
      <c r="B346" s="9" t="str">
        <f>_xll.SNL.Clients.Office.Excel.Functions.SPG(A346, "IQ_SECTOR")</f>
        <v>Consumer Discretionary</v>
      </c>
      <c r="C346" s="9" t="str">
        <f>_xll.SNL.Clients.Office.Excel.Functions.SPG(A346, "IQ_INDUSTRY_GROUP")</f>
        <v>Automobiles and Components</v>
      </c>
      <c r="D346" s="9" t="str">
        <f>_xll.SNL.Clients.Office.Excel.Functions.SPG(A346, "IQ_INDUSTRY")</f>
        <v>Automobile Components</v>
      </c>
      <c r="E346" s="9" t="str">
        <f>_xll.SNL.Clients.Office.Excel.Functions.SPG(A346, "IQ_PRIMARY_INDUSTRY")</f>
        <v>Tires and Rubber</v>
      </c>
      <c r="F346" s="9" t="str">
        <f>_xll.SNL.Clients.Office.Excel.Functions.SPG(A346, "NAICS_CODE", "Primary")</f>
        <v>32621 - Tire Manufacturing</v>
      </c>
      <c r="G346" s="9" t="str">
        <f>_xll.SNL.Clients.Office.Excel.Functions.SPG(A346, "SP_TOPICTAG")</f>
        <v>Data Protection</v>
      </c>
      <c r="H346" s="5">
        <f>_xll.SNL.Clients.Office.Excel.Functions.SPG(A346, "SP_PCT_SHARES_OWNED_ALL_INSTITUTIONS")</f>
        <v>85.62</v>
      </c>
      <c r="I346" s="9" t="str">
        <f>_xll.SNL.Clients.Office.Excel.Functions.SPG(A346, "RD_CREDIT_RATING_GLOBAL", "Issuer Credit Rating", "Local Currency LT|0")</f>
        <v>B+</v>
      </c>
      <c r="J346" s="9" t="str">
        <f>_xll.SNL.Clients.Office.Excel.Functions.SPG(A346, "RD_CWOL_GLOBAL", "Issuer Credit Rating", "Local Currency LT|0")</f>
        <v>Stable</v>
      </c>
      <c r="K346" s="9" t="str">
        <f>_xll.SNL.Clients.Office.Excel.Functions.SPG(A346, "RD_RATING_ACTION_GLOBAL", "Issuer Credit Rating", "Local Currency LT|0")</f>
        <v>Downgrade | CreditWatch/Outlook (11/28/2023)</v>
      </c>
      <c r="L346" s="10">
        <f>_xll.SNL.Clients.Office.Excel.Functions.SPG(A346, "RD_LAST_REVIEW_DATE_GLOBAL", "Issuer Credit Rating", "Local Currency LT")</f>
        <v>45456</v>
      </c>
      <c r="M346" s="10">
        <f>_xll.SNL.Clients.Office.Excel.Functions.SPG(A346, "RD_CREDIT_RATING_DATE_GLOBAL", "Issuer Credit Rating", "Local Currency LT|0")</f>
        <v>45258</v>
      </c>
      <c r="N346" s="10">
        <f>_xll.SNL.Clients.Office.Excel.Functions.SPG(A346, "RD_CREDIT_WATCH_OUTLOOK_DATE_GLOBAL", "Issuer Credit Rating", "Local Currency LT|0")</f>
        <v>45258</v>
      </c>
    </row>
    <row r="347" spans="1:14">
      <c r="A347" s="11" t="s">
        <v>1988</v>
      </c>
      <c r="B347" s="9" t="str">
        <f>_xll.SNL.Clients.Office.Excel.Functions.SPG(A347, "IQ_SECTOR")</f>
        <v>Financials</v>
      </c>
      <c r="C347" s="9" t="str">
        <f>_xll.SNL.Clients.Office.Excel.Functions.SPG(A347, "IQ_INDUSTRY_GROUP")</f>
        <v>Insurance</v>
      </c>
      <c r="D347" s="9" t="str">
        <f>_xll.SNL.Clients.Office.Excel.Functions.SPG(A347, "IQ_INDUSTRY")</f>
        <v>Insurance</v>
      </c>
      <c r="E347" s="9" t="str">
        <f>_xll.SNL.Clients.Office.Excel.Functions.SPG(A347, "IQ_PRIMARY_INDUSTRY")</f>
        <v>Property and Casualty Insurance</v>
      </c>
      <c r="F347" s="9" t="str">
        <f>_xll.SNL.Clients.Office.Excel.Functions.SPG(A347, "NAICS_CODE", "Primary")</f>
        <v>524126 - Direct Property and Casualty Insurance Carriers</v>
      </c>
      <c r="G347" s="9" t="str">
        <f>_xll.SNL.Clients.Office.Excel.Functions.SPG(A347, "SP_TOPICTAG")</f>
        <v>Employee Benefits</v>
      </c>
      <c r="H347" s="5">
        <f>_xll.SNL.Clients.Office.Excel.Functions.SPG(A347, "SP_PCT_SHARES_OWNED_ALL_INSTITUTIONS")</f>
        <v>87.3</v>
      </c>
      <c r="I347" s="9" t="str">
        <f>_xll.SNL.Clients.Office.Excel.Functions.SPG(A347, "RD_CREDIT_RATING_GLOBAL", "Issuer Credit Rating", "Local Currency LT|0")</f>
        <v>BBB</v>
      </c>
      <c r="J347" s="9" t="str">
        <f>_xll.SNL.Clients.Office.Excel.Functions.SPG(A347, "RD_CWOL_GLOBAL", "Issuer Credit Rating", "Local Currency LT|0")</f>
        <v>Stable</v>
      </c>
      <c r="K347" s="9" t="str">
        <f>_xll.SNL.Clients.Office.Excel.Functions.SPG(A347, "RD_RATING_ACTION_GLOBAL", "Issuer Credit Rating", "Local Currency LT|0")</f>
        <v>CreditWatch/Outlook (08/19/2019)</v>
      </c>
      <c r="L347" s="10">
        <f>_xll.SNL.Clients.Office.Excel.Functions.SPG(A347, "RD_LAST_REVIEW_DATE_GLOBAL", "Issuer Credit Rating", "Local Currency LT")</f>
        <v>45539</v>
      </c>
      <c r="M347" s="10">
        <f>_xll.SNL.Clients.Office.Excel.Functions.SPG(A347, "RD_CREDIT_RATING_DATE_GLOBAL", "Issuer Credit Rating", "Local Currency LT|0")</f>
        <v>42033</v>
      </c>
      <c r="N347" s="10">
        <f>_xll.SNL.Clients.Office.Excel.Functions.SPG(A347, "RD_CREDIT_WATCH_OUTLOOK_DATE_GLOBAL", "Issuer Credit Rating", "Local Currency LT|0")</f>
        <v>43696</v>
      </c>
    </row>
    <row r="348" spans="1:14">
      <c r="A348" s="11" t="s">
        <v>1989</v>
      </c>
      <c r="B348" s="9" t="str">
        <f>_xll.SNL.Clients.Office.Excel.Functions.SPG(A348, "IQ_SECTOR")</f>
        <v>Industrials</v>
      </c>
      <c r="C348" s="9" t="str">
        <f>_xll.SNL.Clients.Office.Excel.Functions.SPG(A348, "IQ_INDUSTRY_GROUP")</f>
        <v>Capital Goods</v>
      </c>
      <c r="D348" s="9" t="str">
        <f>_xll.SNL.Clients.Office.Excel.Functions.SPG(A348, "IQ_INDUSTRY")</f>
        <v>Machinery</v>
      </c>
      <c r="E348" s="9" t="str">
        <f>_xll.SNL.Clients.Office.Excel.Functions.SPG(A348, "IQ_PRIMARY_INDUSTRY")</f>
        <v>Industrial Machinery and Supplies and Components</v>
      </c>
      <c r="F348" s="9" t="str">
        <f>_xll.SNL.Clients.Office.Excel.Functions.SPG(A348, "NAICS_CODE", "Primary")</f>
        <v>33331 - Commercial and Service Industry Machinery Manufacturing</v>
      </c>
      <c r="G348" s="9" t="str">
        <f>_xll.SNL.Clients.Office.Excel.Functions.SPG(A348, "SP_TOPICTAG")</f>
        <v>Farming; Home Improvement; Industrial Automation; AgriTech; Alternative Protein</v>
      </c>
      <c r="H348" s="5">
        <f>_xll.SNL.Clients.Office.Excel.Functions.SPG(A348, "SP_PCT_SHARES_OWNED_ALL_INSTITUTIONS")</f>
        <v>91.86</v>
      </c>
      <c r="I348" s="9" t="str">
        <f>_xll.SNL.Clients.Office.Excel.Functions.SPG(A348, "RD_CREDIT_RATING_GLOBAL", "Issuer Credit Rating", "Local Currency LT|0")</f>
        <v/>
      </c>
      <c r="J348" s="9" t="str">
        <f>_xll.SNL.Clients.Office.Excel.Functions.SPG(A348, "RD_CWOL_GLOBAL", "Issuer Credit Rating", "Local Currency LT|0")</f>
        <v/>
      </c>
      <c r="K348" s="9" t="str">
        <f>_xll.SNL.Clients.Office.Excel.Functions.SPG(A348, "RD_RATING_ACTION_GLOBAL", "Issuer Credit Rating", "Local Currency LT|0")</f>
        <v/>
      </c>
      <c r="L348" s="10" t="str">
        <f>_xll.SNL.Clients.Office.Excel.Functions.SPG(A348, "RD_LAST_REVIEW_DATE_GLOBAL", "Issuer Credit Rating", "Local Currency LT")</f>
        <v/>
      </c>
      <c r="M348" s="10" t="str">
        <f>_xll.SNL.Clients.Office.Excel.Functions.SPG(A348, "RD_CREDIT_RATING_DATE_GLOBAL", "Issuer Credit Rating", "Local Currency LT|0")</f>
        <v/>
      </c>
      <c r="N348" s="10" t="str">
        <f>_xll.SNL.Clients.Office.Excel.Functions.SPG(A348, "RD_CREDIT_WATCH_OUTLOOK_DATE_GLOBAL", "Issuer Credit Rating", "Local Currency LT|0")</f>
        <v/>
      </c>
    </row>
    <row r="349" spans="1:14">
      <c r="A349" s="11" t="s">
        <v>1990</v>
      </c>
      <c r="B349" s="9" t="str">
        <f>_xll.SNL.Clients.Office.Excel.Functions.SPG(A349, "IQ_SECTOR")</f>
        <v>Communication Services</v>
      </c>
      <c r="C349" s="9" t="str">
        <f>_xll.SNL.Clients.Office.Excel.Functions.SPG(A349, "IQ_INDUSTRY_GROUP")</f>
        <v>Media and Entertainment</v>
      </c>
      <c r="D349" s="9" t="str">
        <f>_xll.SNL.Clients.Office.Excel.Functions.SPG(A349, "IQ_INDUSTRY")</f>
        <v>Media</v>
      </c>
      <c r="E349" s="9" t="str">
        <f>_xll.SNL.Clients.Office.Excel.Functions.SPG(A349, "IQ_PRIMARY_INDUSTRY")</f>
        <v>Publishing</v>
      </c>
      <c r="F349" s="9" t="str">
        <f>_xll.SNL.Clients.Office.Excel.Functions.SPG(A349, "NAICS_CODE", "Primary")</f>
        <v>513110 - Newspaper Publishers</v>
      </c>
      <c r="G349" s="9" t="str">
        <f>_xll.SNL.Clients.Office.Excel.Functions.SPG(A349, "SP_TOPICTAG")</f>
        <v>Ad Network; Social Media Advertising; Social Networking and Collaboration; Ad Targeting; Video Advertising; Brand Marketing; Podcast</v>
      </c>
      <c r="H349" s="5">
        <f>_xll.SNL.Clients.Office.Excel.Functions.SPG(A349, "SP_PCT_SHARES_OWNED_ALL_INSTITUTIONS")</f>
        <v>89.91</v>
      </c>
      <c r="I349" s="9" t="str">
        <f>_xll.SNL.Clients.Office.Excel.Functions.SPG(A349, "RD_CREDIT_RATING_GLOBAL", "Issuer Credit Rating", "Local Currency LT|0")</f>
        <v>NR</v>
      </c>
      <c r="J349" s="9" t="str">
        <f>_xll.SNL.Clients.Office.Excel.Functions.SPG(A349, "RD_CWOL_GLOBAL", "Issuer Credit Rating", "Local Currency LT|0")</f>
        <v>NR</v>
      </c>
      <c r="K349" s="9" t="str">
        <f>_xll.SNL.Clients.Office.Excel.Functions.SPG(A349, "RD_RATING_ACTION_GLOBAL", "Issuer Credit Rating", "Local Currency LT|0")</f>
        <v>Not Rated | CreditWatch/Outlook (01/19/2017)</v>
      </c>
      <c r="L349" s="10" t="str">
        <f>_xll.SNL.Clients.Office.Excel.Functions.SPG(A349, "RD_LAST_REVIEW_DATE_GLOBAL", "Issuer Credit Rating", "Local Currency LT")</f>
        <v/>
      </c>
      <c r="M349" s="10">
        <f>_xll.SNL.Clients.Office.Excel.Functions.SPG(A349, "RD_CREDIT_RATING_DATE_GLOBAL", "Issuer Credit Rating", "Local Currency LT|0")</f>
        <v>42754</v>
      </c>
      <c r="N349" s="10">
        <f>_xll.SNL.Clients.Office.Excel.Functions.SPG(A349, "RD_CREDIT_WATCH_OUTLOOK_DATE_GLOBAL", "Issuer Credit Rating", "Local Currency LT|0")</f>
        <v>42754</v>
      </c>
    </row>
    <row r="350" spans="1:14">
      <c r="A350" s="11" t="s">
        <v>1991</v>
      </c>
      <c r="B350" s="9" t="str">
        <f>_xll.SNL.Clients.Office.Excel.Functions.SPG(A350, "IQ_SECTOR")</f>
        <v>Materials</v>
      </c>
      <c r="C350" s="9" t="str">
        <f>_xll.SNL.Clients.Office.Excel.Functions.SPG(A350, "IQ_INDUSTRY_GROUP")</f>
        <v>Materials</v>
      </c>
      <c r="D350" s="9" t="str">
        <f>_xll.SNL.Clients.Office.Excel.Functions.SPG(A350, "IQ_INDUSTRY")</f>
        <v>Chemicals</v>
      </c>
      <c r="E350" s="9" t="str">
        <f>_xll.SNL.Clients.Office.Excel.Functions.SPG(A350, "IQ_PRIMARY_INDUSTRY")</f>
        <v>Fertilizers and Agricultural Chemicals</v>
      </c>
      <c r="F350" s="9" t="str">
        <f>_xll.SNL.Clients.Office.Excel.Functions.SPG(A350, "NAICS_CODE", "Primary")</f>
        <v>3253 - Pesticide, Fertilizer, and Other Agricultural Chemical Manufacturing</v>
      </c>
      <c r="G350" s="9" t="str">
        <f>_xll.SNL.Clients.Office.Excel.Functions.SPG(A350, "SP_TOPICTAG")</f>
        <v>Farming; Horticulture; Hydroponics; Organic</v>
      </c>
      <c r="H350" s="5">
        <f>_xll.SNL.Clients.Office.Excel.Functions.SPG(A350, "SP_PCT_SHARES_OWNED_ALL_INSTITUTIONS")</f>
        <v>73.58</v>
      </c>
      <c r="I350" s="9" t="str">
        <f>_xll.SNL.Clients.Office.Excel.Functions.SPG(A350, "RD_CREDIT_RATING_GLOBAL", "Issuer Credit Rating", "Local Currency LT|0")</f>
        <v>B+</v>
      </c>
      <c r="J350" s="9" t="str">
        <f>_xll.SNL.Clients.Office.Excel.Functions.SPG(A350, "RD_CWOL_GLOBAL", "Issuer Credit Rating", "Local Currency LT|0")</f>
        <v>Stable</v>
      </c>
      <c r="K350" s="9" t="str">
        <f>_xll.SNL.Clients.Office.Excel.Functions.SPG(A350, "RD_RATING_ACTION_GLOBAL", "Issuer Credit Rating", "Local Currency LT|0")</f>
        <v>CreditWatch/Outlook (11/26/2024)</v>
      </c>
      <c r="L350" s="10">
        <f>_xll.SNL.Clients.Office.Excel.Functions.SPG(A350, "RD_LAST_REVIEW_DATE_GLOBAL", "Issuer Credit Rating", "Local Currency LT")</f>
        <v>45622</v>
      </c>
      <c r="M350" s="10">
        <f>_xll.SNL.Clients.Office.Excel.Functions.SPG(A350, "RD_CREDIT_RATING_DATE_GLOBAL", "Issuer Credit Rating", "Local Currency LT|0")</f>
        <v>45149</v>
      </c>
      <c r="N350" s="10">
        <f>_xll.SNL.Clients.Office.Excel.Functions.SPG(A350, "RD_CREDIT_WATCH_OUTLOOK_DATE_GLOBAL", "Issuer Credit Rating", "Local Currency LT|0")</f>
        <v>45622</v>
      </c>
    </row>
    <row r="351" spans="1:14">
      <c r="A351" s="11" t="s">
        <v>1992</v>
      </c>
      <c r="B351" s="9" t="str">
        <f>_xll.SNL.Clients.Office.Excel.Functions.SPG(A351, "IQ_SECTOR")</f>
        <v>Industrials</v>
      </c>
      <c r="C351" s="9" t="str">
        <f>_xll.SNL.Clients.Office.Excel.Functions.SPG(A351, "IQ_INDUSTRY_GROUP")</f>
        <v>Capital Goods</v>
      </c>
      <c r="D351" s="9" t="str">
        <f>_xll.SNL.Clients.Office.Excel.Functions.SPG(A351, "IQ_INDUSTRY")</f>
        <v>Machinery</v>
      </c>
      <c r="E351" s="9" t="str">
        <f>_xll.SNL.Clients.Office.Excel.Functions.SPG(A351, "IQ_PRIMARY_INDUSTRY")</f>
        <v>Industrial Machinery and Supplies and Components</v>
      </c>
      <c r="F351" s="9" t="str">
        <f>_xll.SNL.Clients.Office.Excel.Functions.SPG(A351, "NAICS_CODE", "Primary")</f>
        <v>332991 - Ball and Roller Bearing Manufacturing</v>
      </c>
      <c r="G351" s="9" t="str">
        <f>_xll.SNL.Clients.Office.Excel.Functions.SPG(A351, "SP_TOPICTAG")</f>
        <v>Industrial Automation; Sensors; Process Automation</v>
      </c>
      <c r="H351" s="5">
        <f>_xll.SNL.Clients.Office.Excel.Functions.SPG(A351, "SP_PCT_SHARES_OWNED_ALL_INSTITUTIONS")</f>
        <v>92.62</v>
      </c>
      <c r="I351" s="9" t="str">
        <f>_xll.SNL.Clients.Office.Excel.Functions.SPG(A351, "RD_CREDIT_RATING_GLOBAL", "Issuer Credit Rating", "Local Currency LT|0")</f>
        <v>BBB-</v>
      </c>
      <c r="J351" s="9" t="str">
        <f>_xll.SNL.Clients.Office.Excel.Functions.SPG(A351, "RD_CWOL_GLOBAL", "Issuer Credit Rating", "Local Currency LT|0")</f>
        <v>Stable</v>
      </c>
      <c r="K351" s="9" t="str">
        <f>_xll.SNL.Clients.Office.Excel.Functions.SPG(A351, "RD_RATING_ACTION_GLOBAL", "Issuer Credit Rating", "Local Currency LT|0")</f>
        <v>CreditWatch/Outlook (03/03/2021)</v>
      </c>
      <c r="L351" s="10">
        <f>_xll.SNL.Clients.Office.Excel.Functions.SPG(A351, "RD_LAST_REVIEW_DATE_GLOBAL", "Issuer Credit Rating", "Local Currency LT")</f>
        <v>45370</v>
      </c>
      <c r="M351" s="10">
        <f>_xll.SNL.Clients.Office.Excel.Functions.SPG(A351, "RD_CREDIT_RATING_DATE_GLOBAL", "Issuer Credit Rating", "Local Currency LT|0")</f>
        <v>43971</v>
      </c>
      <c r="N351" s="10">
        <f>_xll.SNL.Clients.Office.Excel.Functions.SPG(A351, "RD_CREDIT_WATCH_OUTLOOK_DATE_GLOBAL", "Issuer Credit Rating", "Local Currency LT|0")</f>
        <v>44258</v>
      </c>
    </row>
    <row r="352" spans="1:14">
      <c r="A352" s="11" t="s">
        <v>1993</v>
      </c>
      <c r="B352" s="9" t="str">
        <f>_xll.SNL.Clients.Office.Excel.Functions.SPG(A352, "IQ_SECTOR")</f>
        <v>Industrials</v>
      </c>
      <c r="C352" s="9" t="str">
        <f>_xll.SNL.Clients.Office.Excel.Functions.SPG(A352, "IQ_INDUSTRY_GROUP")</f>
        <v>Capital Goods</v>
      </c>
      <c r="D352" s="9" t="str">
        <f>_xll.SNL.Clients.Office.Excel.Functions.SPG(A352, "IQ_INDUSTRY")</f>
        <v>Machinery</v>
      </c>
      <c r="E352" s="9" t="str">
        <f>_xll.SNL.Clients.Office.Excel.Functions.SPG(A352, "IQ_PRIMARY_INDUSTRY")</f>
        <v>Agricultural and Farm Machinery</v>
      </c>
      <c r="F352" s="9" t="str">
        <f>_xll.SNL.Clients.Office.Excel.Functions.SPG(A352, "NAICS_CODE", "Primary")</f>
        <v>333111 - Farm Machinery and Equipment Manufacturing</v>
      </c>
      <c r="G352" s="9" t="str">
        <f>_xll.SNL.Clients.Office.Excel.Functions.SPG(A352, "SP_TOPICTAG")</f>
        <v>Environmental Engineering; Farming; Horticulture; Industrial Automation; Pollution Control</v>
      </c>
      <c r="H352" s="5">
        <f>_xll.SNL.Clients.Office.Excel.Functions.SPG(A352, "SP_PCT_SHARES_OWNED_ALL_INSTITUTIONS")</f>
        <v>90.08</v>
      </c>
      <c r="I352" s="9" t="str">
        <f>_xll.SNL.Clients.Office.Excel.Functions.SPG(A352, "RD_CREDIT_RATING_GLOBAL", "Issuer Credit Rating", "Local Currency LT|0")</f>
        <v>BBB</v>
      </c>
      <c r="J352" s="9" t="str">
        <f>_xll.SNL.Clients.Office.Excel.Functions.SPG(A352, "RD_CWOL_GLOBAL", "Issuer Credit Rating", "Local Currency LT|0")</f>
        <v>Stable</v>
      </c>
      <c r="K352" s="9" t="str">
        <f>_xll.SNL.Clients.Office.Excel.Functions.SPG(A352, "RD_RATING_ACTION_GLOBAL", "Issuer Credit Rating", "Local Currency LT|0")</f>
        <v>Upgrade | CreditWatch/Outlook (04/30/2012)</v>
      </c>
      <c r="L352" s="10">
        <f>_xll.SNL.Clients.Office.Excel.Functions.SPG(A352, "RD_LAST_REVIEW_DATE_GLOBAL", "Issuer Credit Rating", "Local Currency LT")</f>
        <v>45335</v>
      </c>
      <c r="M352" s="10">
        <f>_xll.SNL.Clients.Office.Excel.Functions.SPG(A352, "RD_CREDIT_RATING_DATE_GLOBAL", "Issuer Credit Rating", "Local Currency LT|0")</f>
        <v>41029</v>
      </c>
      <c r="N352" s="10">
        <f>_xll.SNL.Clients.Office.Excel.Functions.SPG(A352, "RD_CREDIT_WATCH_OUTLOOK_DATE_GLOBAL", "Issuer Credit Rating", "Local Currency LT|0")</f>
        <v>41029</v>
      </c>
    </row>
    <row r="353" spans="1:14">
      <c r="A353" s="11" t="s">
        <v>1994</v>
      </c>
      <c r="B353" s="9" t="str">
        <f>_xll.SNL.Clients.Office.Excel.Functions.SPG(A353, "IQ_SECTOR")</f>
        <v>Consumer Discretionary</v>
      </c>
      <c r="C353" s="9" t="str">
        <f>_xll.SNL.Clients.Office.Excel.Functions.SPG(A353, "IQ_INDUSTRY_GROUP")</f>
        <v>Consumer Services</v>
      </c>
      <c r="D353" s="9" t="str">
        <f>_xll.SNL.Clients.Office.Excel.Functions.SPG(A353, "IQ_INDUSTRY")</f>
        <v>Hotels, Restaurants and Leisure</v>
      </c>
      <c r="E353" s="9" t="str">
        <f>_xll.SNL.Clients.Office.Excel.Functions.SPG(A353, "IQ_PRIMARY_INDUSTRY")</f>
        <v>Restaurants</v>
      </c>
      <c r="F353" s="9" t="str">
        <f>_xll.SNL.Clients.Office.Excel.Functions.SPG(A353, "NAICS_CODE", "Primary")</f>
        <v>722513 - Limited-Service Restaurants</v>
      </c>
      <c r="G353" s="9" t="str">
        <f>_xll.SNL.Clients.Office.Excel.Functions.SPG(A353, "SP_TOPICTAG")</f>
        <v/>
      </c>
      <c r="H353" s="5">
        <f>_xll.SNL.Clients.Office.Excel.Functions.SPG(A353, "SP_PCT_SHARES_OWNED_ALL_INSTITUTIONS")</f>
        <v>67.150000000000006</v>
      </c>
      <c r="I353" s="9" t="str">
        <f>_xll.SNL.Clients.Office.Excel.Functions.SPG(A353, "RD_CREDIT_RATING_GLOBAL", "Issuer Credit Rating", "Local Currency LT|0")</f>
        <v>B+</v>
      </c>
      <c r="J353" s="9" t="str">
        <f>_xll.SNL.Clients.Office.Excel.Functions.SPG(A353, "RD_CWOL_GLOBAL", "Issuer Credit Rating", "Local Currency LT|0")</f>
        <v>Stable</v>
      </c>
      <c r="K353" s="9" t="str">
        <f>_xll.SNL.Clients.Office.Excel.Functions.SPG(A353, "RD_RATING_ACTION_GLOBAL", "Issuer Credit Rating", "Local Currency LT|0")</f>
        <v>Upgrade | CreditWatch/Outlook (05/26/2021)</v>
      </c>
      <c r="L353" s="10">
        <f>_xll.SNL.Clients.Office.Excel.Functions.SPG(A353, "RD_LAST_REVIEW_DATE_GLOBAL", "Issuer Credit Rating", "Local Currency LT")</f>
        <v>45386</v>
      </c>
      <c r="M353" s="10">
        <f>_xll.SNL.Clients.Office.Excel.Functions.SPG(A353, "RD_CREDIT_RATING_DATE_GLOBAL", "Issuer Credit Rating", "Local Currency LT|0")</f>
        <v>44342</v>
      </c>
      <c r="N353" s="10">
        <f>_xll.SNL.Clients.Office.Excel.Functions.SPG(A353, "RD_CREDIT_WATCH_OUTLOOK_DATE_GLOBAL", "Issuer Credit Rating", "Local Currency LT|0")</f>
        <v>44342</v>
      </c>
    </row>
    <row r="354" spans="1:14">
      <c r="A354" s="11" t="s">
        <v>1995</v>
      </c>
      <c r="B354" s="9" t="str">
        <f>_xll.SNL.Clients.Office.Excel.Functions.SPG(A354, "IQ_SECTOR")</f>
        <v>Financials</v>
      </c>
      <c r="C354" s="9" t="str">
        <f>_xll.SNL.Clients.Office.Excel.Functions.SPG(A354, "IQ_INDUSTRY_GROUP")</f>
        <v>Financial Services</v>
      </c>
      <c r="D354" s="9" t="str">
        <f>_xll.SNL.Clients.Office.Excel.Functions.SPG(A354, "IQ_INDUSTRY")</f>
        <v>Financial Services</v>
      </c>
      <c r="E354" s="9" t="str">
        <f>_xll.SNL.Clients.Office.Excel.Functions.SPG(A354, "IQ_PRIMARY_INDUSTRY")</f>
        <v>Transaction and Payment Processing Services</v>
      </c>
      <c r="F354" s="9" t="str">
        <f>_xll.SNL.Clients.Office.Excel.Functions.SPG(A354, "NAICS_CODE", "Primary")</f>
        <v>522320 - Financial Transactions Processing, Reserve, and Clearinghouse Activities</v>
      </c>
      <c r="G354" s="9" t="str">
        <f>_xll.SNL.Clients.Office.Excel.Functions.SPG(A354, "SP_TOPICTAG")</f>
        <v>Data Integration; Fintech; Customer Relationship Management; Cloud Infrastructure; Process Automation; Cryptocurrency; Online Payments</v>
      </c>
      <c r="H354" s="5">
        <f>_xll.SNL.Clients.Office.Excel.Functions.SPG(A354, "SP_PCT_SHARES_OWNED_ALL_INSTITUTIONS")</f>
        <v>93.83</v>
      </c>
      <c r="I354" s="9" t="str">
        <f>_xll.SNL.Clients.Office.Excel.Functions.SPG(A354, "RD_CREDIT_RATING_GLOBAL", "Issuer Credit Rating", "Local Currency LT|0")</f>
        <v>BBB</v>
      </c>
      <c r="J354" s="9" t="str">
        <f>_xll.SNL.Clients.Office.Excel.Functions.SPG(A354, "RD_CWOL_GLOBAL", "Issuer Credit Rating", "Local Currency LT|0")</f>
        <v>Stable</v>
      </c>
      <c r="K354" s="9" t="str">
        <f>_xll.SNL.Clients.Office.Excel.Functions.SPG(A354, "RD_RATING_ACTION_GLOBAL", "Issuer Credit Rating", "Local Currency LT|0")</f>
        <v>CreditWatch/Outlook (04/17/2018)</v>
      </c>
      <c r="L354" s="10">
        <f>_xll.SNL.Clients.Office.Excel.Functions.SPG(A354, "RD_LAST_REVIEW_DATE_GLOBAL", "Issuer Credit Rating", "Local Currency LT")</f>
        <v>45405</v>
      </c>
      <c r="M354" s="10">
        <f>_xll.SNL.Clients.Office.Excel.Functions.SPG(A354, "RD_CREDIT_RATING_DATE_GLOBAL", "Issuer Credit Rating", "Local Currency LT|0")</f>
        <v>41702</v>
      </c>
      <c r="N354" s="10">
        <f>_xll.SNL.Clients.Office.Excel.Functions.SPG(A354, "RD_CREDIT_WATCH_OUTLOOK_DATE_GLOBAL", "Issuer Credit Rating", "Local Currency LT|0")</f>
        <v>43207</v>
      </c>
    </row>
    <row r="355" spans="1:14">
      <c r="A355" s="11" t="s">
        <v>1996</v>
      </c>
      <c r="B355" s="9" t="str">
        <f>_xll.SNL.Clients.Office.Excel.Functions.SPG(A355, "IQ_SECTOR")</f>
        <v>Consumer Discretionary</v>
      </c>
      <c r="C355" s="9" t="str">
        <f>_xll.SNL.Clients.Office.Excel.Functions.SPG(A355, "IQ_INDUSTRY_GROUP")</f>
        <v>Automobiles and Components</v>
      </c>
      <c r="D355" s="9" t="str">
        <f>_xll.SNL.Clients.Office.Excel.Functions.SPG(A355, "IQ_INDUSTRY")</f>
        <v>Automobiles</v>
      </c>
      <c r="E355" s="9" t="str">
        <f>_xll.SNL.Clients.Office.Excel.Functions.SPG(A355, "IQ_PRIMARY_INDUSTRY")</f>
        <v>Automobile Manufacturers</v>
      </c>
      <c r="F355" s="9" t="str">
        <f>_xll.SNL.Clients.Office.Excel.Functions.SPG(A355, "NAICS_CODE", "Primary")</f>
        <v>336214 - Travel Trailer and Camper Manufacturing</v>
      </c>
      <c r="G355" s="9" t="str">
        <f>_xll.SNL.Clients.Office.Excel.Functions.SPG(A355, "SP_TOPICTAG")</f>
        <v>Fleet Management; Electric Vehicle; Autonomous Vehicles</v>
      </c>
      <c r="H355" s="5">
        <f>_xll.SNL.Clients.Office.Excel.Functions.SPG(A355, "SP_PCT_SHARES_OWNED_ALL_INSTITUTIONS")</f>
        <v>103.16</v>
      </c>
      <c r="I355" s="9" t="str">
        <f>_xll.SNL.Clients.Office.Excel.Functions.SPG(A355, "RD_CREDIT_RATING_GLOBAL", "Issuer Credit Rating", "Local Currency LT|0")</f>
        <v>BB</v>
      </c>
      <c r="J355" s="9" t="str">
        <f>_xll.SNL.Clients.Office.Excel.Functions.SPG(A355, "RD_CWOL_GLOBAL", "Issuer Credit Rating", "Local Currency LT|0")</f>
        <v>Stable</v>
      </c>
      <c r="K355" s="9" t="str">
        <f>_xll.SNL.Clients.Office.Excel.Functions.SPG(A355, "RD_RATING_ACTION_GLOBAL", "Issuer Credit Rating", "Local Currency LT|0")</f>
        <v>Upgrade | CreditWatch/Outlook (03/10/2021)</v>
      </c>
      <c r="L355" s="10">
        <f>_xll.SNL.Clients.Office.Excel.Functions.SPG(A355, "RD_LAST_REVIEW_DATE_GLOBAL", "Issuer Credit Rating", "Local Currency LT")</f>
        <v>45588</v>
      </c>
      <c r="M355" s="10">
        <f>_xll.SNL.Clients.Office.Excel.Functions.SPG(A355, "RD_CREDIT_RATING_DATE_GLOBAL", "Issuer Credit Rating", "Local Currency LT|0")</f>
        <v>44265</v>
      </c>
      <c r="N355" s="10">
        <f>_xll.SNL.Clients.Office.Excel.Functions.SPG(A355, "RD_CREDIT_WATCH_OUTLOOK_DATE_GLOBAL", "Issuer Credit Rating", "Local Currency LT|0")</f>
        <v>44265</v>
      </c>
    </row>
    <row r="356" spans="1:14">
      <c r="A356" s="11" t="s">
        <v>1997</v>
      </c>
      <c r="B356" s="9" t="str">
        <f>_xll.SNL.Clients.Office.Excel.Functions.SPG(A356, "IQ_SECTOR")</f>
        <v>Communication Services</v>
      </c>
      <c r="C356" s="9" t="str">
        <f>_xll.SNL.Clients.Office.Excel.Functions.SPG(A356, "IQ_INDUSTRY_GROUP")</f>
        <v>Media and Entertainment</v>
      </c>
      <c r="D356" s="9" t="str">
        <f>_xll.SNL.Clients.Office.Excel.Functions.SPG(A356, "IQ_INDUSTRY")</f>
        <v>Entertainment</v>
      </c>
      <c r="E356" s="9" t="str">
        <f>_xll.SNL.Clients.Office.Excel.Functions.SPG(A356, "IQ_PRIMARY_INDUSTRY")</f>
        <v>Movies and Entertainment</v>
      </c>
      <c r="F356" s="9" t="str">
        <f>_xll.SNL.Clients.Office.Excel.Functions.SPG(A356, "NAICS_CODE", "Primary")</f>
        <v>711310 - Promoters of Performing Arts, Sports, and Similar Events with Facilities</v>
      </c>
      <c r="G356" s="9" t="str">
        <f>_xll.SNL.Clients.Office.Excel.Functions.SPG(A356, "SP_TOPICTAG")</f>
        <v>Video Games</v>
      </c>
      <c r="H356" s="5">
        <f>_xll.SNL.Clients.Office.Excel.Functions.SPG(A356, "SP_PCT_SHARES_OWNED_ALL_INSTITUTIONS")</f>
        <v>101.08</v>
      </c>
      <c r="I356" s="9" t="str">
        <f>_xll.SNL.Clients.Office.Excel.Functions.SPG(A356, "RD_CREDIT_RATING_GLOBAL", "Issuer Credit Rating", "Local Currency LT|0")</f>
        <v/>
      </c>
      <c r="J356" s="9" t="str">
        <f>_xll.SNL.Clients.Office.Excel.Functions.SPG(A356, "RD_CWOL_GLOBAL", "Issuer Credit Rating", "Local Currency LT|0")</f>
        <v/>
      </c>
      <c r="K356" s="9" t="str">
        <f>_xll.SNL.Clients.Office.Excel.Functions.SPG(A356, "RD_RATING_ACTION_GLOBAL", "Issuer Credit Rating", "Local Currency LT|0")</f>
        <v/>
      </c>
      <c r="L356" s="10" t="str">
        <f>_xll.SNL.Clients.Office.Excel.Functions.SPG(A356, "RD_LAST_REVIEW_DATE_GLOBAL", "Issuer Credit Rating", "Local Currency LT")</f>
        <v/>
      </c>
      <c r="M356" s="10" t="str">
        <f>_xll.SNL.Clients.Office.Excel.Functions.SPG(A356, "RD_CREDIT_RATING_DATE_GLOBAL", "Issuer Credit Rating", "Local Currency LT|0")</f>
        <v/>
      </c>
      <c r="N356" s="10" t="str">
        <f>_xll.SNL.Clients.Office.Excel.Functions.SPG(A356, "RD_CREDIT_WATCH_OUTLOOK_DATE_GLOBAL", "Issuer Credit Rating", "Local Currency LT|0")</f>
        <v/>
      </c>
    </row>
    <row r="357" spans="1:14">
      <c r="A357" s="11" t="s">
        <v>1998</v>
      </c>
      <c r="B357" s="9" t="str">
        <f>_xll.SNL.Clients.Office.Excel.Functions.SPG(A357, "IQ_SECTOR")</f>
        <v>Consumer Discretionary</v>
      </c>
      <c r="C357" s="9" t="str">
        <f>_xll.SNL.Clients.Office.Excel.Functions.SPG(A357, "IQ_INDUSTRY_GROUP")</f>
        <v>Consumer Durables and Apparel</v>
      </c>
      <c r="D357" s="9" t="str">
        <f>_xll.SNL.Clients.Office.Excel.Functions.SPG(A357, "IQ_INDUSTRY")</f>
        <v>Household Durables</v>
      </c>
      <c r="E357" s="9" t="str">
        <f>_xll.SNL.Clients.Office.Excel.Functions.SPG(A357, "IQ_PRIMARY_INDUSTRY")</f>
        <v>Homebuilding</v>
      </c>
      <c r="F357" s="9" t="str">
        <f>_xll.SNL.Clients.Office.Excel.Functions.SPG(A357, "NAICS_CODE", "Primary")</f>
        <v>236116 - New Multifamily Housing Construction (except For-Sale Builders)</v>
      </c>
      <c r="G357" s="9" t="str">
        <f>_xll.SNL.Clients.Office.Excel.Functions.SPG(A357, "SP_TOPICTAG")</f>
        <v>Home Improvement</v>
      </c>
      <c r="H357" s="5">
        <f>_xll.SNL.Clients.Office.Excel.Functions.SPG(A357, "SP_PCT_SHARES_OWNED_ALL_INSTITUTIONS")</f>
        <v>89.11</v>
      </c>
      <c r="I357" s="9" t="str">
        <f>_xll.SNL.Clients.Office.Excel.Functions.SPG(A357, "RD_CREDIT_RATING_GLOBAL", "Issuer Credit Rating", "Local Currency LT|0")</f>
        <v>BBB-</v>
      </c>
      <c r="J357" s="9" t="str">
        <f>_xll.SNL.Clients.Office.Excel.Functions.SPG(A357, "RD_CWOL_GLOBAL", "Issuer Credit Rating", "Local Currency LT|0")</f>
        <v>Positive</v>
      </c>
      <c r="K357" s="9" t="str">
        <f>_xll.SNL.Clients.Office.Excel.Functions.SPG(A357, "RD_RATING_ACTION_GLOBAL", "Issuer Credit Rating", "Local Currency LT|0")</f>
        <v>CreditWatch/Outlook (10/15/2024)</v>
      </c>
      <c r="L357" s="10">
        <f>_xll.SNL.Clients.Office.Excel.Functions.SPG(A357, "RD_LAST_REVIEW_DATE_GLOBAL", "Issuer Credit Rating", "Local Currency LT")</f>
        <v>45695</v>
      </c>
      <c r="M357" s="10">
        <f>_xll.SNL.Clients.Office.Excel.Functions.SPG(A357, "RD_CREDIT_RATING_DATE_GLOBAL", "Issuer Credit Rating", "Local Currency LT|0")</f>
        <v>45134</v>
      </c>
      <c r="N357" s="10">
        <f>_xll.SNL.Clients.Office.Excel.Functions.SPG(A357, "RD_CREDIT_WATCH_OUTLOOK_DATE_GLOBAL", "Issuer Credit Rating", "Local Currency LT|0")</f>
        <v>45580</v>
      </c>
    </row>
    <row r="358" spans="1:14">
      <c r="A358" s="11" t="s">
        <v>1999</v>
      </c>
      <c r="B358" s="9" t="str">
        <f>_xll.SNL.Clients.Office.Excel.Functions.SPG(A358, "IQ_SECTOR")</f>
        <v>Consumer Discretionary</v>
      </c>
      <c r="C358" s="9" t="str">
        <f>_xll.SNL.Clients.Office.Excel.Functions.SPG(A358, "IQ_INDUSTRY_GROUP")</f>
        <v>Consumer Durables and Apparel</v>
      </c>
      <c r="D358" s="9" t="str">
        <f>_xll.SNL.Clients.Office.Excel.Functions.SPG(A358, "IQ_INDUSTRY")</f>
        <v>Household Durables</v>
      </c>
      <c r="E358" s="9" t="str">
        <f>_xll.SNL.Clients.Office.Excel.Functions.SPG(A358, "IQ_PRIMARY_INDUSTRY")</f>
        <v>Homebuilding</v>
      </c>
      <c r="F358" s="9" t="str">
        <f>_xll.SNL.Clients.Office.Excel.Functions.SPG(A358, "NAICS_CODE", "Primary")</f>
        <v>238 - Specialty Trade Contractors</v>
      </c>
      <c r="G358" s="9" t="str">
        <f>_xll.SNL.Clients.Office.Excel.Functions.SPG(A358, "SP_TOPICTAG")</f>
        <v>Home Improvement</v>
      </c>
      <c r="H358" s="5">
        <f>_xll.SNL.Clients.Office.Excel.Functions.SPG(A358, "SP_PCT_SHARES_OWNED_ALL_INSTITUTIONS")</f>
        <v>98.08</v>
      </c>
      <c r="I358" s="9" t="str">
        <f>_xll.SNL.Clients.Office.Excel.Functions.SPG(A358, "RD_CREDIT_RATING_GLOBAL", "Issuer Credit Rating", "Local Currency LT|0")</f>
        <v>BB+</v>
      </c>
      <c r="J358" s="9" t="str">
        <f>_xll.SNL.Clients.Office.Excel.Functions.SPG(A358, "RD_CWOL_GLOBAL", "Issuer Credit Rating", "Local Currency LT|0")</f>
        <v>Stable</v>
      </c>
      <c r="K358" s="9" t="str">
        <f>_xll.SNL.Clients.Office.Excel.Functions.SPG(A358, "RD_RATING_ACTION_GLOBAL", "Issuer Credit Rating", "Local Currency LT|0")</f>
        <v>Upgrade | CreditWatch/Outlook (05/24/2021)</v>
      </c>
      <c r="L358" s="10">
        <f>_xll.SNL.Clients.Office.Excel.Functions.SPG(A358, "RD_LAST_REVIEW_DATE_GLOBAL", "Issuer Credit Rating", "Local Currency LT")</f>
        <v>45366</v>
      </c>
      <c r="M358" s="10">
        <f>_xll.SNL.Clients.Office.Excel.Functions.SPG(A358, "RD_CREDIT_RATING_DATE_GLOBAL", "Issuer Credit Rating", "Local Currency LT|0")</f>
        <v>44340</v>
      </c>
      <c r="N358" s="10">
        <f>_xll.SNL.Clients.Office.Excel.Functions.SPG(A358, "RD_CREDIT_WATCH_OUTLOOK_DATE_GLOBAL", "Issuer Credit Rating", "Local Currency LT|0")</f>
        <v>44340</v>
      </c>
    </row>
    <row r="359" spans="1:14">
      <c r="A359" s="11" t="s">
        <v>2000</v>
      </c>
      <c r="B359" s="9" t="str">
        <f>_xll.SNL.Clients.Office.Excel.Functions.SPG(A359, "IQ_SECTOR")</f>
        <v>Consumer Discretionary</v>
      </c>
      <c r="C359" s="9" t="str">
        <f>_xll.SNL.Clients.Office.Excel.Functions.SPG(A359, "IQ_INDUSTRY_GROUP")</f>
        <v>Consumer Services</v>
      </c>
      <c r="D359" s="9" t="str">
        <f>_xll.SNL.Clients.Office.Excel.Functions.SPG(A359, "IQ_INDUSTRY")</f>
        <v>Hotels, Restaurants and Leisure</v>
      </c>
      <c r="E359" s="9" t="str">
        <f>_xll.SNL.Clients.Office.Excel.Functions.SPG(A359, "IQ_PRIMARY_INDUSTRY")</f>
        <v>Hotels, Resorts and Cruise Lines</v>
      </c>
      <c r="F359" s="9" t="str">
        <f>_xll.SNL.Clients.Office.Excel.Functions.SPG(A359, "NAICS_CODE", "Primary")</f>
        <v>721110 - Hotels (except Casino Hotels) and Motels</v>
      </c>
      <c r="G359" s="9" t="str">
        <f>_xll.SNL.Clients.Office.Excel.Functions.SPG(A359, "SP_TOPICTAG")</f>
        <v>Adventure Travel; Business Travel; Travel Accommodations; Vacation Rental</v>
      </c>
      <c r="H359" s="5">
        <f>_xll.SNL.Clients.Office.Excel.Functions.SPG(A359, "SP_PCT_SHARES_OWNED_ALL_INSTITUTIONS")</f>
        <v>85.07</v>
      </c>
      <c r="I359" s="9" t="str">
        <f>_xll.SNL.Clients.Office.Excel.Functions.SPG(A359, "RD_CREDIT_RATING_GLOBAL", "Issuer Credit Rating", "Local Currency LT|0")</f>
        <v>BB-</v>
      </c>
      <c r="J359" s="9" t="str">
        <f>_xll.SNL.Clients.Office.Excel.Functions.SPG(A359, "RD_CWOL_GLOBAL", "Issuer Credit Rating", "Local Currency LT|0")</f>
        <v>Stable</v>
      </c>
      <c r="K359" s="9" t="str">
        <f>_xll.SNL.Clients.Office.Excel.Functions.SPG(A359, "RD_RATING_ACTION_GLOBAL", "Issuer Credit Rating", "Local Currency LT|0")</f>
        <v>CreditWatch/Outlook (10/29/2021)</v>
      </c>
      <c r="L359" s="10">
        <f>_xll.SNL.Clients.Office.Excel.Functions.SPG(A359, "RD_LAST_REVIEW_DATE_GLOBAL", "Issuer Credit Rating", "Local Currency LT")</f>
        <v>45680</v>
      </c>
      <c r="M359" s="10">
        <f>_xll.SNL.Clients.Office.Excel.Functions.SPG(A359, "RD_CREDIT_RATING_DATE_GLOBAL", "Issuer Credit Rating", "Local Currency LT|0")</f>
        <v>43252</v>
      </c>
      <c r="N359" s="10">
        <f>_xll.SNL.Clients.Office.Excel.Functions.SPG(A359, "RD_CREDIT_WATCH_OUTLOOK_DATE_GLOBAL", "Issuer Credit Rating", "Local Currency LT|0")</f>
        <v>44498</v>
      </c>
    </row>
    <row r="360" spans="1:14">
      <c r="A360" s="11" t="s">
        <v>2001</v>
      </c>
      <c r="B360" s="9" t="str">
        <f>_xll.SNL.Clients.Office.Excel.Functions.SPG(A360, "IQ_SECTOR")</f>
        <v>Industrials</v>
      </c>
      <c r="C360" s="9" t="str">
        <f>_xll.SNL.Clients.Office.Excel.Functions.SPG(A360, "IQ_INDUSTRY_GROUP")</f>
        <v>Capital Goods</v>
      </c>
      <c r="D360" s="9" t="str">
        <f>_xll.SNL.Clients.Office.Excel.Functions.SPG(A360, "IQ_INDUSTRY")</f>
        <v>Building Products</v>
      </c>
      <c r="E360" s="9" t="str">
        <f>_xll.SNL.Clients.Office.Excel.Functions.SPG(A360, "IQ_PRIMARY_INDUSTRY")</f>
        <v>Building Products</v>
      </c>
      <c r="F360" s="9" t="str">
        <f>_xll.SNL.Clients.Office.Excel.Functions.SPG(A360, "NAICS_CODE", "Primary")</f>
        <v>33299 - All Other Fabricated Metal Product Manufacturing</v>
      </c>
      <c r="G360" s="9" t="str">
        <f>_xll.SNL.Clients.Office.Excel.Functions.SPG(A360, "SP_TOPICTAG")</f>
        <v/>
      </c>
      <c r="H360" s="5">
        <f>_xll.SNL.Clients.Office.Excel.Functions.SPG(A360, "SP_PCT_SHARES_OWNED_ALL_INSTITUTIONS")</f>
        <v>101.13</v>
      </c>
      <c r="I360" s="9" t="str">
        <f>_xll.SNL.Clients.Office.Excel.Functions.SPG(A360, "RD_CREDIT_RATING_GLOBAL", "Issuer Credit Rating", "Local Currency LT|0")</f>
        <v/>
      </c>
      <c r="J360" s="9" t="str">
        <f>_xll.SNL.Clients.Office.Excel.Functions.SPG(A360, "RD_CWOL_GLOBAL", "Issuer Credit Rating", "Local Currency LT|0")</f>
        <v/>
      </c>
      <c r="K360" s="9" t="str">
        <f>_xll.SNL.Clients.Office.Excel.Functions.SPG(A360, "RD_RATING_ACTION_GLOBAL", "Issuer Credit Rating", "Local Currency LT|0")</f>
        <v/>
      </c>
      <c r="L360" s="10" t="str">
        <f>_xll.SNL.Clients.Office.Excel.Functions.SPG(A360, "RD_LAST_REVIEW_DATE_GLOBAL", "Issuer Credit Rating", "Local Currency LT")</f>
        <v/>
      </c>
      <c r="M360" s="10" t="str">
        <f>_xll.SNL.Clients.Office.Excel.Functions.SPG(A360, "RD_CREDIT_RATING_DATE_GLOBAL", "Issuer Credit Rating", "Local Currency LT|0")</f>
        <v/>
      </c>
      <c r="N360" s="10" t="str">
        <f>_xll.SNL.Clients.Office.Excel.Functions.SPG(A360, "RD_CREDIT_WATCH_OUTLOOK_DATE_GLOBAL", "Issuer Credit Rating", "Local Currency LT|0")</f>
        <v/>
      </c>
    </row>
    <row r="361" spans="1:14">
      <c r="A361" s="11" t="s">
        <v>2002</v>
      </c>
      <c r="B361" s="9" t="str">
        <f>_xll.SNL.Clients.Office.Excel.Functions.SPG(A361, "IQ_SECTOR")</f>
        <v>Utilities</v>
      </c>
      <c r="C361" s="9" t="str">
        <f>_xll.SNL.Clients.Office.Excel.Functions.SPG(A361, "IQ_INDUSTRY_GROUP")</f>
        <v>Utilities</v>
      </c>
      <c r="D361" s="9" t="str">
        <f>_xll.SNL.Clients.Office.Excel.Functions.SPG(A361, "IQ_INDUSTRY")</f>
        <v>Electric Utilities</v>
      </c>
      <c r="E361" s="9" t="str">
        <f>_xll.SNL.Clients.Office.Excel.Functions.SPG(A361, "IQ_PRIMARY_INDUSTRY")</f>
        <v>Electric Utilities</v>
      </c>
      <c r="F361" s="9" t="str">
        <f>_xll.SNL.Clients.Office.Excel.Functions.SPG(A361, "NAICS_CODE", "Primary")</f>
        <v>2211 - Electric Power Generation, Transmission and Distribution</v>
      </c>
      <c r="G361" s="9" t="str">
        <f>_xll.SNL.Clients.Office.Excel.Functions.SPG(A361, "SP_TOPICTAG")</f>
        <v>Clean Energy; Energy Efficiency; Energy Management; Energy Storage; Conventional Nuclear; Smart Energy; Power Grid; Utility Scale Solar</v>
      </c>
      <c r="H361" s="5">
        <f>_xll.SNL.Clients.Office.Excel.Functions.SPG(A361, "SP_PCT_SHARES_OWNED_ALL_INSTITUTIONS")</f>
        <v>101.12</v>
      </c>
      <c r="I361" s="9" t="str">
        <f>_xll.SNL.Clients.Office.Excel.Functions.SPG(A361, "RD_CREDIT_RATING_GLOBAL", "Issuer Credit Rating", "Local Currency LT|0")</f>
        <v>BBB</v>
      </c>
      <c r="J361" s="9" t="str">
        <f>_xll.SNL.Clients.Office.Excel.Functions.SPG(A361, "RD_CWOL_GLOBAL", "Issuer Credit Rating", "Local Currency LT|0")</f>
        <v>Stable</v>
      </c>
      <c r="K361" s="9" t="str">
        <f>_xll.SNL.Clients.Office.Excel.Functions.SPG(A361, "RD_RATING_ACTION_GLOBAL", "Issuer Credit Rating", "Local Currency LT|0")</f>
        <v>CreditWatch/Outlook (01/15/2024)</v>
      </c>
      <c r="L361" s="10">
        <f>_xll.SNL.Clients.Office.Excel.Functions.SPG(A361, "RD_LAST_REVIEW_DATE_GLOBAL", "Issuer Credit Rating", "Local Currency LT")</f>
        <v>45343</v>
      </c>
      <c r="M361" s="10">
        <f>_xll.SNL.Clients.Office.Excel.Functions.SPG(A361, "RD_CREDIT_RATING_DATE_GLOBAL", "Issuer Credit Rating", "Local Currency LT|0")</f>
        <v>43927</v>
      </c>
      <c r="N361" s="10">
        <f>_xll.SNL.Clients.Office.Excel.Functions.SPG(A361, "RD_CREDIT_WATCH_OUTLOOK_DATE_GLOBAL", "Issuer Credit Rating", "Local Currency LT|0")</f>
        <v>45306</v>
      </c>
    </row>
    <row r="362" spans="1:14">
      <c r="A362" s="11" t="s">
        <v>2003</v>
      </c>
      <c r="B362" s="9" t="str">
        <f>_xll.SNL.Clients.Office.Excel.Functions.SPG(A362, "IQ_SECTOR")</f>
        <v>Industrials</v>
      </c>
      <c r="C362" s="9" t="str">
        <f>_xll.SNL.Clients.Office.Excel.Functions.SPG(A362, "IQ_INDUSTRY_GROUP")</f>
        <v>Capital Goods</v>
      </c>
      <c r="D362" s="9" t="str">
        <f>_xll.SNL.Clients.Office.Excel.Functions.SPG(A362, "IQ_INDUSTRY")</f>
        <v>Building Products</v>
      </c>
      <c r="E362" s="9" t="str">
        <f>_xll.SNL.Clients.Office.Excel.Functions.SPG(A362, "IQ_PRIMARY_INDUSTRY")</f>
        <v>Building Products</v>
      </c>
      <c r="F362" s="9" t="str">
        <f>_xll.SNL.Clients.Office.Excel.Functions.SPG(A362, "NAICS_CODE", "Primary")</f>
        <v>321999 - All Other Miscellaneous Wood Product Manufacturing</v>
      </c>
      <c r="G362" s="9" t="str">
        <f>_xll.SNL.Clients.Office.Excel.Functions.SPG(A362, "SP_TOPICTAG")</f>
        <v>Forestry; Green Consumer Goods</v>
      </c>
      <c r="H362" s="5">
        <f>_xll.SNL.Clients.Office.Excel.Functions.SPG(A362, "SP_PCT_SHARES_OWNED_ALL_INSTITUTIONS")</f>
        <v>82.48</v>
      </c>
      <c r="I362" s="9" t="str">
        <f>_xll.SNL.Clients.Office.Excel.Functions.SPG(A362, "RD_CREDIT_RATING_GLOBAL", "Issuer Credit Rating", "Local Currency LT|0")</f>
        <v/>
      </c>
      <c r="J362" s="9" t="str">
        <f>_xll.SNL.Clients.Office.Excel.Functions.SPG(A362, "RD_CWOL_GLOBAL", "Issuer Credit Rating", "Local Currency LT|0")</f>
        <v/>
      </c>
      <c r="K362" s="9" t="str">
        <f>_xll.SNL.Clients.Office.Excel.Functions.SPG(A362, "RD_RATING_ACTION_GLOBAL", "Issuer Credit Rating", "Local Currency LT|0")</f>
        <v/>
      </c>
      <c r="L362" s="10" t="str">
        <f>_xll.SNL.Clients.Office.Excel.Functions.SPG(A362, "RD_LAST_REVIEW_DATE_GLOBAL", "Issuer Credit Rating", "Local Currency LT")</f>
        <v/>
      </c>
      <c r="M362" s="10" t="str">
        <f>_xll.SNL.Clients.Office.Excel.Functions.SPG(A362, "RD_CREDIT_RATING_DATE_GLOBAL", "Issuer Credit Rating", "Local Currency LT|0")</f>
        <v/>
      </c>
      <c r="N362" s="10" t="str">
        <f>_xll.SNL.Clients.Office.Excel.Functions.SPG(A362, "RD_CREDIT_WATCH_OUTLOOK_DATE_GLOBAL", "Issuer Credit Rating", "Local Currency LT|0")</f>
        <v/>
      </c>
    </row>
    <row r="363" spans="1:14">
      <c r="A363" s="11" t="s">
        <v>2004</v>
      </c>
      <c r="B363" s="9" t="str">
        <f>_xll.SNL.Clients.Office.Excel.Functions.SPG(A363, "IQ_SECTOR")</f>
        <v>Utilities</v>
      </c>
      <c r="C363" s="9" t="str">
        <f>_xll.SNL.Clients.Office.Excel.Functions.SPG(A363, "IQ_INDUSTRY_GROUP")</f>
        <v>Utilities</v>
      </c>
      <c r="D363" s="9" t="str">
        <f>_xll.SNL.Clients.Office.Excel.Functions.SPG(A363, "IQ_INDUSTRY")</f>
        <v>Gas Utilities</v>
      </c>
      <c r="E363" s="9" t="str">
        <f>_xll.SNL.Clients.Office.Excel.Functions.SPG(A363, "IQ_PRIMARY_INDUSTRY")</f>
        <v>Gas Utilities</v>
      </c>
      <c r="F363" s="9" t="str">
        <f>_xll.SNL.Clients.Office.Excel.Functions.SPG(A363, "NAICS_CODE", "Primary")</f>
        <v>221210 - Natural Gas Distribution</v>
      </c>
      <c r="G363" s="9" t="str">
        <f>_xll.SNL.Clients.Office.Excel.Functions.SPG(A363, "SP_TOPICTAG")</f>
        <v>Energy Storage; ClimateTech</v>
      </c>
      <c r="H363" s="5">
        <f>_xll.SNL.Clients.Office.Excel.Functions.SPG(A363, "SP_PCT_SHARES_OWNED_ALL_INSTITUTIONS")</f>
        <v>85.13</v>
      </c>
      <c r="I363" s="9" t="str">
        <f>_xll.SNL.Clients.Office.Excel.Functions.SPG(A363, "RD_CREDIT_RATING_GLOBAL", "Issuer Credit Rating", "Local Currency LT|0")</f>
        <v/>
      </c>
      <c r="J363" s="9" t="str">
        <f>_xll.SNL.Clients.Office.Excel.Functions.SPG(A363, "RD_CWOL_GLOBAL", "Issuer Credit Rating", "Local Currency LT|0")</f>
        <v/>
      </c>
      <c r="K363" s="9" t="str">
        <f>_xll.SNL.Clients.Office.Excel.Functions.SPG(A363, "RD_RATING_ACTION_GLOBAL", "Issuer Credit Rating", "Local Currency LT|0")</f>
        <v/>
      </c>
      <c r="L363" s="10" t="str">
        <f>_xll.SNL.Clients.Office.Excel.Functions.SPG(A363, "RD_LAST_REVIEW_DATE_GLOBAL", "Issuer Credit Rating", "Local Currency LT")</f>
        <v/>
      </c>
      <c r="M363" s="10" t="str">
        <f>_xll.SNL.Clients.Office.Excel.Functions.SPG(A363, "RD_CREDIT_RATING_DATE_GLOBAL", "Issuer Credit Rating", "Local Currency LT|0")</f>
        <v/>
      </c>
      <c r="N363" s="10" t="str">
        <f>_xll.SNL.Clients.Office.Excel.Functions.SPG(A363, "RD_CREDIT_WATCH_OUTLOOK_DATE_GLOBAL", "Issuer Credit Rating", "Local Currency LT|0")</f>
        <v/>
      </c>
    </row>
    <row r="364" spans="1:14">
      <c r="A364" s="11" t="s">
        <v>2005</v>
      </c>
      <c r="B364" s="9" t="str">
        <f>_xll.SNL.Clients.Office.Excel.Functions.SPG(A364, "IQ_SECTOR")</f>
        <v>Financials</v>
      </c>
      <c r="C364" s="9" t="str">
        <f>_xll.SNL.Clients.Office.Excel.Functions.SPG(A364, "IQ_INDUSTRY_GROUP")</f>
        <v>Banks</v>
      </c>
      <c r="D364" s="9" t="str">
        <f>_xll.SNL.Clients.Office.Excel.Functions.SPG(A364, "IQ_INDUSTRY")</f>
        <v>Banks</v>
      </c>
      <c r="E364" s="9" t="str">
        <f>_xll.SNL.Clients.Office.Excel.Functions.SPG(A364, "IQ_PRIMARY_INDUSTRY")</f>
        <v>Regional Banks</v>
      </c>
      <c r="F364" s="9" t="str">
        <f>_xll.SNL.Clients.Office.Excel.Functions.SPG(A364, "NAICS_CODE", "Primary")</f>
        <v>522110 - Commercial Banking</v>
      </c>
      <c r="G364" s="9" t="str">
        <f>_xll.SNL.Clients.Office.Excel.Functions.SPG(A364, "SP_TOPICTAG")</f>
        <v>Consumer Lending</v>
      </c>
      <c r="H364" s="5">
        <f>_xll.SNL.Clients.Office.Excel.Functions.SPG(A364, "SP_PCT_SHARES_OWNED_ALL_INSTITUTIONS")</f>
        <v>64.08</v>
      </c>
      <c r="I364" s="9" t="str">
        <f>_xll.SNL.Clients.Office.Excel.Functions.SPG(A364, "RD_CREDIT_RATING_GLOBAL", "Issuer Credit Rating", "Local Currency LT|0")</f>
        <v>BBB+</v>
      </c>
      <c r="J364" s="9" t="str">
        <f>_xll.SNL.Clients.Office.Excel.Functions.SPG(A364, "RD_CWOL_GLOBAL", "Issuer Credit Rating", "Local Currency LT|0")</f>
        <v>Stable</v>
      </c>
      <c r="K364" s="9" t="str">
        <f>_xll.SNL.Clients.Office.Excel.Functions.SPG(A364, "RD_RATING_ACTION_GLOBAL", "Issuer Credit Rating", "Local Currency LT|0")</f>
        <v>Downgrade | CreditWatch/Outlook (08/21/2023)</v>
      </c>
      <c r="L364" s="10">
        <f>_xll.SNL.Clients.Office.Excel.Functions.SPG(A364, "RD_LAST_REVIEW_DATE_GLOBAL", "Issuer Credit Rating", "Local Currency LT")</f>
        <v>45467</v>
      </c>
      <c r="M364" s="10">
        <f>_xll.SNL.Clients.Office.Excel.Functions.SPG(A364, "RD_CREDIT_RATING_DATE_GLOBAL", "Issuer Credit Rating", "Local Currency LT|0")</f>
        <v>45159</v>
      </c>
      <c r="N364" s="10">
        <f>_xll.SNL.Clients.Office.Excel.Functions.SPG(A364, "RD_CREDIT_WATCH_OUTLOOK_DATE_GLOBAL", "Issuer Credit Rating", "Local Currency LT|0")</f>
        <v>45159</v>
      </c>
    </row>
    <row r="365" spans="1:14">
      <c r="A365" s="11" t="s">
        <v>2006</v>
      </c>
      <c r="B365" s="9" t="str">
        <f>_xll.SNL.Clients.Office.Excel.Functions.SPG(A365, "IQ_SECTOR")</f>
        <v>Consumer Discretionary</v>
      </c>
      <c r="C365" s="9" t="str">
        <f>_xll.SNL.Clients.Office.Excel.Functions.SPG(A365, "IQ_INDUSTRY_GROUP")</f>
        <v>Consumer Durables and Apparel</v>
      </c>
      <c r="D365" s="9" t="str">
        <f>_xll.SNL.Clients.Office.Excel.Functions.SPG(A365, "IQ_INDUSTRY")</f>
        <v>Textiles, Apparel and Luxury Goods</v>
      </c>
      <c r="E365" s="9" t="str">
        <f>_xll.SNL.Clients.Office.Excel.Functions.SPG(A365, "IQ_PRIMARY_INDUSTRY")</f>
        <v>Apparel, Accessories and Luxury Goods</v>
      </c>
      <c r="F365" s="9" t="str">
        <f>_xll.SNL.Clients.Office.Excel.Functions.SPG(A365, "NAICS_CODE", "Primary")</f>
        <v>315 - Apparel Manufacturing</v>
      </c>
      <c r="G365" s="9" t="str">
        <f>_xll.SNL.Clients.Office.Excel.Functions.SPG(A365, "SP_TOPICTAG")</f>
        <v>Fitness; Lifestyle; Wearables; Brand Marketing; Smart Clothing; Amateur Sports</v>
      </c>
      <c r="H365" s="5">
        <f>_xll.SNL.Clients.Office.Excel.Functions.SPG(A365, "SP_PCT_SHARES_OWNED_ALL_INSTITUTIONS")</f>
        <v>67.03</v>
      </c>
      <c r="I365" s="9" t="str">
        <f>_xll.SNL.Clients.Office.Excel.Functions.SPG(A365, "RD_CREDIT_RATING_GLOBAL", "Issuer Credit Rating", "Local Currency LT|0")</f>
        <v>BB-</v>
      </c>
      <c r="J365" s="9" t="str">
        <f>_xll.SNL.Clients.Office.Excel.Functions.SPG(A365, "RD_CWOL_GLOBAL", "Issuer Credit Rating", "Local Currency LT|0")</f>
        <v>Stable</v>
      </c>
      <c r="K365" s="9" t="str">
        <f>_xll.SNL.Clients.Office.Excel.Functions.SPG(A365, "RD_RATING_ACTION_GLOBAL", "Issuer Credit Rating", "Local Currency LT|0")</f>
        <v>Downgrade | CreditWatch/Outlook (05/30/2024)</v>
      </c>
      <c r="L365" s="10">
        <f>_xll.SNL.Clients.Office.Excel.Functions.SPG(A365, "RD_LAST_REVIEW_DATE_GLOBAL", "Issuer Credit Rating", "Local Currency LT")</f>
        <v>45684</v>
      </c>
      <c r="M365" s="10">
        <f>_xll.SNL.Clients.Office.Excel.Functions.SPG(A365, "RD_CREDIT_RATING_DATE_GLOBAL", "Issuer Credit Rating", "Local Currency LT|0")</f>
        <v>45442</v>
      </c>
      <c r="N365" s="10">
        <f>_xll.SNL.Clients.Office.Excel.Functions.SPG(A365, "RD_CREDIT_WATCH_OUTLOOK_DATE_GLOBAL", "Issuer Credit Rating", "Local Currency LT|0")</f>
        <v>45442</v>
      </c>
    </row>
    <row r="366" spans="1:14">
      <c r="A366" s="11" t="s">
        <v>2007</v>
      </c>
      <c r="B366" s="9" t="str">
        <f>_xll.SNL.Clients.Office.Excel.Functions.SPG(A366, "IQ_SECTOR")</f>
        <v>Consumer Discretionary</v>
      </c>
      <c r="C366" s="9" t="str">
        <f>_xll.SNL.Clients.Office.Excel.Functions.SPG(A366, "IQ_INDUSTRY_GROUP")</f>
        <v>Consumer Durables and Apparel</v>
      </c>
      <c r="D366" s="9" t="str">
        <f>_xll.SNL.Clients.Office.Excel.Functions.SPG(A366, "IQ_INDUSTRY")</f>
        <v>Textiles, Apparel and Luxury Goods</v>
      </c>
      <c r="E366" s="9" t="str">
        <f>_xll.SNL.Clients.Office.Excel.Functions.SPG(A366, "IQ_PRIMARY_INDUSTRY")</f>
        <v>Apparel, Accessories and Luxury Goods</v>
      </c>
      <c r="F366" s="9" t="str">
        <f>_xll.SNL.Clients.Office.Excel.Functions.SPG(A366, "NAICS_CODE", "Primary")</f>
        <v>315 - Apparel Manufacturing</v>
      </c>
      <c r="G366" s="9" t="str">
        <f>_xll.SNL.Clients.Office.Excel.Functions.SPG(A366, "SP_TOPICTAG")</f>
        <v>Fitness; Lifestyle; Wearables; Brand Marketing; Smart Clothing; Amateur Sports</v>
      </c>
      <c r="H366" s="5">
        <f>_xll.SNL.Clients.Office.Excel.Functions.SPG(A366, "SP_PCT_SHARES_OWNED_ALL_INSTITUTIONS")</f>
        <v>67.03</v>
      </c>
      <c r="I366" s="9" t="str">
        <f>_xll.SNL.Clients.Office.Excel.Functions.SPG(A366, "RD_CREDIT_RATING_GLOBAL", "Issuer Credit Rating", "Local Currency LT|0")</f>
        <v>BB-</v>
      </c>
      <c r="J366" s="9" t="str">
        <f>_xll.SNL.Clients.Office.Excel.Functions.SPG(A366, "RD_CWOL_GLOBAL", "Issuer Credit Rating", "Local Currency LT|0")</f>
        <v>Stable</v>
      </c>
      <c r="K366" s="9" t="str">
        <f>_xll.SNL.Clients.Office.Excel.Functions.SPG(A366, "RD_RATING_ACTION_GLOBAL", "Issuer Credit Rating", "Local Currency LT|0")</f>
        <v>Downgrade | CreditWatch/Outlook (05/30/2024)</v>
      </c>
      <c r="L366" s="10">
        <f>_xll.SNL.Clients.Office.Excel.Functions.SPG(A366, "RD_LAST_REVIEW_DATE_GLOBAL", "Issuer Credit Rating", "Local Currency LT")</f>
        <v>45684</v>
      </c>
      <c r="M366" s="10">
        <f>_xll.SNL.Clients.Office.Excel.Functions.SPG(A366, "RD_CREDIT_RATING_DATE_GLOBAL", "Issuer Credit Rating", "Local Currency LT|0")</f>
        <v>45442</v>
      </c>
      <c r="N366" s="10">
        <f>_xll.SNL.Clients.Office.Excel.Functions.SPG(A366, "RD_CREDIT_WATCH_OUTLOOK_DATE_GLOBAL", "Issuer Credit Rating", "Local Currency LT|0")</f>
        <v>45442</v>
      </c>
    </row>
    <row r="367" spans="1:14">
      <c r="A367" s="11" t="s">
        <v>2008</v>
      </c>
      <c r="B367" s="9" t="str">
        <f>_xll.SNL.Clients.Office.Excel.Functions.SPG(A367, "IQ_SECTOR")</f>
        <v>Financials</v>
      </c>
      <c r="C367" s="9" t="str">
        <f>_xll.SNL.Clients.Office.Excel.Functions.SPG(A367, "IQ_INDUSTRY_GROUP")</f>
        <v>Banks</v>
      </c>
      <c r="D367" s="9" t="str">
        <f>_xll.SNL.Clients.Office.Excel.Functions.SPG(A367, "IQ_INDUSTRY")</f>
        <v>Banks</v>
      </c>
      <c r="E367" s="9" t="str">
        <f>_xll.SNL.Clients.Office.Excel.Functions.SPG(A367, "IQ_PRIMARY_INDUSTRY")</f>
        <v>Regional Banks</v>
      </c>
      <c r="F367" s="9" t="str">
        <f>_xll.SNL.Clients.Office.Excel.Functions.SPG(A367, "NAICS_CODE", "Primary")</f>
        <v>522110 - Commercial Banking</v>
      </c>
      <c r="G367" s="9" t="str">
        <f>_xll.SNL.Clients.Office.Excel.Functions.SPG(A367, "SP_TOPICTAG")</f>
        <v>Consumer Lending; Digital Brokerage; Banking as a Service</v>
      </c>
      <c r="H367" s="5">
        <f>_xll.SNL.Clients.Office.Excel.Functions.SPG(A367, "SP_PCT_SHARES_OWNED_ALL_INSTITUTIONS")</f>
        <v>71.8</v>
      </c>
      <c r="I367" s="9" t="str">
        <f>_xll.SNL.Clients.Office.Excel.Functions.SPG(A367, "RD_CREDIT_RATING_GLOBAL", "Issuer Credit Rating", "Local Currency LT|0")</f>
        <v/>
      </c>
      <c r="J367" s="9" t="str">
        <f>_xll.SNL.Clients.Office.Excel.Functions.SPG(A367, "RD_CWOL_GLOBAL", "Issuer Credit Rating", "Local Currency LT|0")</f>
        <v/>
      </c>
      <c r="K367" s="9" t="str">
        <f>_xll.SNL.Clients.Office.Excel.Functions.SPG(A367, "RD_RATING_ACTION_GLOBAL", "Issuer Credit Rating", "Local Currency LT|0")</f>
        <v/>
      </c>
      <c r="L367" s="10" t="str">
        <f>_xll.SNL.Clients.Office.Excel.Functions.SPG(A367, "RD_LAST_REVIEW_DATE_GLOBAL", "Issuer Credit Rating", "Local Currency LT")</f>
        <v/>
      </c>
      <c r="M367" s="10" t="str">
        <f>_xll.SNL.Clients.Office.Excel.Functions.SPG(A367, "RD_CREDIT_RATING_DATE_GLOBAL", "Issuer Credit Rating", "Local Currency LT|0")</f>
        <v/>
      </c>
      <c r="N367" s="10" t="str">
        <f>_xll.SNL.Clients.Office.Excel.Functions.SPG(A367, "RD_CREDIT_WATCH_OUTLOOK_DATE_GLOBAL", "Issuer Credit Rating", "Local Currency LT|0")</f>
        <v/>
      </c>
    </row>
    <row r="368" spans="1:14">
      <c r="A368" s="11" t="s">
        <v>2009</v>
      </c>
      <c r="B368" s="9" t="str">
        <f>_xll.SNL.Clients.Office.Excel.Functions.SPG(A368, "IQ_SECTOR")</f>
        <v>Materials</v>
      </c>
      <c r="C368" s="9" t="str">
        <f>_xll.SNL.Clients.Office.Excel.Functions.SPG(A368, "IQ_INDUSTRY_GROUP")</f>
        <v>Materials</v>
      </c>
      <c r="D368" s="9" t="str">
        <f>_xll.SNL.Clients.Office.Excel.Functions.SPG(A368, "IQ_INDUSTRY")</f>
        <v>Metals and Mining</v>
      </c>
      <c r="E368" s="9" t="str">
        <f>_xll.SNL.Clients.Office.Excel.Functions.SPG(A368, "IQ_PRIMARY_INDUSTRY")</f>
        <v>Steel</v>
      </c>
      <c r="F368" s="9" t="str">
        <f>_xll.SNL.Clients.Office.Excel.Functions.SPG(A368, "NAICS_CODE", "Primary")</f>
        <v>33111 - Iron and Steel Mills and Ferroalloy Manufacturing</v>
      </c>
      <c r="G368" s="9" t="str">
        <f>_xll.SNL.Clients.Office.Excel.Functions.SPG(A368, "SP_TOPICTAG")</f>
        <v/>
      </c>
      <c r="H368" s="5">
        <f>_xll.SNL.Clients.Office.Excel.Functions.SPG(A368, "SP_PCT_SHARES_OWNED_ALL_INSTITUTIONS")</f>
        <v>83.01</v>
      </c>
      <c r="I368" s="9" t="str">
        <f>_xll.SNL.Clients.Office.Excel.Functions.SPG(A368, "RD_CREDIT_RATING_GLOBAL", "Issuer Credit Rating", "Local Currency LT|0")</f>
        <v>BB-</v>
      </c>
      <c r="J368" s="9" t="str">
        <f>_xll.SNL.Clients.Office.Excel.Functions.SPG(A368, "RD_CWOL_GLOBAL", "Issuer Credit Rating", "Local Currency LT|0")</f>
        <v>Watch Pos</v>
      </c>
      <c r="K368" s="9" t="str">
        <f>_xll.SNL.Clients.Office.Excel.Functions.SPG(A368, "RD_RATING_ACTION_GLOBAL", "Issuer Credit Rating", "Local Currency LT|0")</f>
        <v>CreditWatch/Outlook (12/20/2023)</v>
      </c>
      <c r="L368" s="10">
        <f>_xll.SNL.Clients.Office.Excel.Functions.SPG(A368, "RD_LAST_REVIEW_DATE_GLOBAL", "Issuer Credit Rating", "Local Currency LT")</f>
        <v>45398</v>
      </c>
      <c r="M368" s="10">
        <f>_xll.SNL.Clients.Office.Excel.Functions.SPG(A368, "RD_CREDIT_RATING_DATE_GLOBAL", "Issuer Credit Rating", "Local Currency LT|0")</f>
        <v>44799</v>
      </c>
      <c r="N368" s="10">
        <f>_xll.SNL.Clients.Office.Excel.Functions.SPG(A368, "RD_CREDIT_WATCH_OUTLOOK_DATE_GLOBAL", "Issuer Credit Rating", "Local Currency LT|0")</f>
        <v>45280</v>
      </c>
    </row>
    <row r="369" spans="1:14">
      <c r="A369" s="11" t="s">
        <v>2010</v>
      </c>
      <c r="B369" s="9" t="str">
        <f>_xll.SNL.Clients.Office.Excel.Functions.SPG(A369, "IQ_SECTOR")</f>
        <v>Health Care</v>
      </c>
      <c r="C369" s="9" t="str">
        <f>_xll.SNL.Clients.Office.Excel.Functions.SPG(A369, "IQ_INDUSTRY_GROUP")</f>
        <v>Pharmaceuticals, Biotechnology and Life Sciences</v>
      </c>
      <c r="D369" s="9" t="str">
        <f>_xll.SNL.Clients.Office.Excel.Functions.SPG(A369, "IQ_INDUSTRY")</f>
        <v>Biotechnology</v>
      </c>
      <c r="E369" s="9" t="str">
        <f>_xll.SNL.Clients.Office.Excel.Functions.SPG(A369, "IQ_PRIMARY_INDUSTRY")</f>
        <v>Biotechnology</v>
      </c>
      <c r="F369" s="9" t="str">
        <f>_xll.SNL.Clients.Office.Excel.Functions.SPG(A369, "NAICS_CODE", "Primary")</f>
        <v>325414 - Biological Product (except Diagnostic) Manufacturing</v>
      </c>
      <c r="G369" s="9" t="str">
        <f>_xll.SNL.Clients.Office.Excel.Functions.SPG(A369, "SP_TOPICTAG")</f>
        <v>Health Diagnostics; Cardiovascular; Immunology; Infectious Diseases; Oncology; Pulmonology; Respiratory; Utility Scale Solar</v>
      </c>
      <c r="H369" s="5">
        <f>_xll.SNL.Clients.Office.Excel.Functions.SPG(A369, "SP_PCT_SHARES_OWNED_ALL_INSTITUTIONS")</f>
        <v>92.75</v>
      </c>
      <c r="I369" s="9" t="str">
        <f>_xll.SNL.Clients.Office.Excel.Functions.SPG(A369, "RD_CREDIT_RATING_GLOBAL", "Issuer Credit Rating", "Local Currency LT|0")</f>
        <v/>
      </c>
      <c r="J369" s="9" t="str">
        <f>_xll.SNL.Clients.Office.Excel.Functions.SPG(A369, "RD_CWOL_GLOBAL", "Issuer Credit Rating", "Local Currency LT|0")</f>
        <v/>
      </c>
      <c r="K369" s="9" t="str">
        <f>_xll.SNL.Clients.Office.Excel.Functions.SPG(A369, "RD_RATING_ACTION_GLOBAL", "Issuer Credit Rating", "Local Currency LT|0")</f>
        <v/>
      </c>
      <c r="L369" s="10" t="str">
        <f>_xll.SNL.Clients.Office.Excel.Functions.SPG(A369, "RD_LAST_REVIEW_DATE_GLOBAL", "Issuer Credit Rating", "Local Currency LT")</f>
        <v/>
      </c>
      <c r="M369" s="10" t="str">
        <f>_xll.SNL.Clients.Office.Excel.Functions.SPG(A369, "RD_CREDIT_RATING_DATE_GLOBAL", "Issuer Credit Rating", "Local Currency LT|0")</f>
        <v/>
      </c>
      <c r="N369" s="10" t="str">
        <f>_xll.SNL.Clients.Office.Excel.Functions.SPG(A369, "RD_CREDIT_WATCH_OUTLOOK_DATE_GLOBAL", "Issuer Credit Rating", "Local Currency LT|0")</f>
        <v/>
      </c>
    </row>
    <row r="370" spans="1:14">
      <c r="A370" s="11" t="s">
        <v>2011</v>
      </c>
      <c r="B370" s="9" t="str">
        <f>_xll.SNL.Clients.Office.Excel.Functions.SPG(A370, "IQ_SECTOR")</f>
        <v>Information Technology</v>
      </c>
      <c r="C370" s="9" t="str">
        <f>_xll.SNL.Clients.Office.Excel.Functions.SPG(A370, "IQ_INDUSTRY_GROUP")</f>
        <v>Semiconductors and Semiconductor Equipment</v>
      </c>
      <c r="D370" s="9" t="str">
        <f>_xll.SNL.Clients.Office.Excel.Functions.SPG(A370, "IQ_INDUSTRY")</f>
        <v>Semiconductors and Semiconductor Equipment</v>
      </c>
      <c r="E370" s="9" t="str">
        <f>_xll.SNL.Clients.Office.Excel.Functions.SPG(A370, "IQ_PRIMARY_INDUSTRY")</f>
        <v>Semiconductors</v>
      </c>
      <c r="F370" s="9" t="str">
        <f>_xll.SNL.Clients.Office.Excel.Functions.SPG(A370, "NAICS_CODE", "Primary")</f>
        <v>33441 - Semiconductor and Other Electronic Component Manufacturing</v>
      </c>
      <c r="G370" s="9" t="str">
        <f>_xll.SNL.Clients.Office.Excel.Functions.SPG(A370, "SP_TOPICTAG")</f>
        <v>Computer Vision; Sensors; Wearables</v>
      </c>
      <c r="H370" s="5">
        <f>_xll.SNL.Clients.Office.Excel.Functions.SPG(A370, "SP_PCT_SHARES_OWNED_ALL_INSTITUTIONS")</f>
        <v>84.63</v>
      </c>
      <c r="I370" s="9" t="str">
        <f>_xll.SNL.Clients.Office.Excel.Functions.SPG(A370, "RD_CREDIT_RATING_GLOBAL", "Issuer Credit Rating", "Local Currency LT|0")</f>
        <v/>
      </c>
      <c r="J370" s="9" t="str">
        <f>_xll.SNL.Clients.Office.Excel.Functions.SPG(A370, "RD_CWOL_GLOBAL", "Issuer Credit Rating", "Local Currency LT|0")</f>
        <v/>
      </c>
      <c r="K370" s="9" t="str">
        <f>_xll.SNL.Clients.Office.Excel.Functions.SPG(A370, "RD_RATING_ACTION_GLOBAL", "Issuer Credit Rating", "Local Currency LT|0")</f>
        <v/>
      </c>
      <c r="L370" s="10" t="str">
        <f>_xll.SNL.Clients.Office.Excel.Functions.SPG(A370, "RD_LAST_REVIEW_DATE_GLOBAL", "Issuer Credit Rating", "Local Currency LT")</f>
        <v/>
      </c>
      <c r="M370" s="10" t="str">
        <f>_xll.SNL.Clients.Office.Excel.Functions.SPG(A370, "RD_CREDIT_RATING_DATE_GLOBAL", "Issuer Credit Rating", "Local Currency LT|0")</f>
        <v/>
      </c>
      <c r="N370" s="10" t="str">
        <f>_xll.SNL.Clients.Office.Excel.Functions.SPG(A370, "RD_CREDIT_WATCH_OUTLOOK_DATE_GLOBAL", "Issuer Credit Rating", "Local Currency LT|0")</f>
        <v/>
      </c>
    </row>
    <row r="371" spans="1:14">
      <c r="A371" s="11" t="s">
        <v>2012</v>
      </c>
      <c r="B371" s="9" t="str">
        <f>_xll.SNL.Clients.Office.Excel.Functions.SPG(A371, "IQ_SECTOR")</f>
        <v>Financials</v>
      </c>
      <c r="C371" s="9" t="str">
        <f>_xll.SNL.Clients.Office.Excel.Functions.SPG(A371, "IQ_INDUSTRY_GROUP")</f>
        <v>Insurance</v>
      </c>
      <c r="D371" s="9" t="str">
        <f>_xll.SNL.Clients.Office.Excel.Functions.SPG(A371, "IQ_INDUSTRY")</f>
        <v>Insurance</v>
      </c>
      <c r="E371" s="9" t="str">
        <f>_xll.SNL.Clients.Office.Excel.Functions.SPG(A371, "IQ_PRIMARY_INDUSTRY")</f>
        <v>Life and Health Insurance</v>
      </c>
      <c r="F371" s="9" t="str">
        <f>_xll.SNL.Clients.Office.Excel.Functions.SPG(A371, "NAICS_CODE", "Primary")</f>
        <v>52411 - Direct Life, Health, and Medical Insurance Carriers</v>
      </c>
      <c r="G371" s="9" t="str">
        <f>_xll.SNL.Clients.Office.Excel.Functions.SPG(A371, "SP_TOPICTAG")</f>
        <v>Employee Benefits</v>
      </c>
      <c r="H371" s="5">
        <f>_xll.SNL.Clients.Office.Excel.Functions.SPG(A371, "SP_PCT_SHARES_OWNED_ALL_INSTITUTIONS")</f>
        <v>81.3</v>
      </c>
      <c r="I371" s="9" t="str">
        <f>_xll.SNL.Clients.Office.Excel.Functions.SPG(A371, "RD_CREDIT_RATING_GLOBAL", "Issuer Credit Rating", "Local Currency LT|0")</f>
        <v>BBB</v>
      </c>
      <c r="J371" s="9" t="str">
        <f>_xll.SNL.Clients.Office.Excel.Functions.SPG(A371, "RD_CWOL_GLOBAL", "Issuer Credit Rating", "Local Currency LT|0")</f>
        <v>Stable</v>
      </c>
      <c r="K371" s="9" t="str">
        <f>_xll.SNL.Clients.Office.Excel.Functions.SPG(A371, "RD_RATING_ACTION_GLOBAL", "Issuer Credit Rating", "Local Currency LT|0")</f>
        <v>Upgrade | CreditWatch/Outlook (10/09/2012)</v>
      </c>
      <c r="L371" s="10">
        <f>_xll.SNL.Clients.Office.Excel.Functions.SPG(A371, "RD_LAST_REVIEW_DATE_GLOBAL", "Issuer Credit Rating", "Local Currency LT")</f>
        <v>45428</v>
      </c>
      <c r="M371" s="10">
        <f>_xll.SNL.Clients.Office.Excel.Functions.SPG(A371, "RD_CREDIT_RATING_DATE_GLOBAL", "Issuer Credit Rating", "Local Currency LT|0")</f>
        <v>41191</v>
      </c>
      <c r="N371" s="10">
        <f>_xll.SNL.Clients.Office.Excel.Functions.SPG(A371, "RD_CREDIT_WATCH_OUTLOOK_DATE_GLOBAL", "Issuer Credit Rating", "Local Currency LT|0")</f>
        <v>41191</v>
      </c>
    </row>
    <row r="372" spans="1:14">
      <c r="A372" s="11" t="s">
        <v>2013</v>
      </c>
      <c r="B372" s="9" t="str">
        <f>_xll.SNL.Clients.Office.Excel.Functions.SPG(A372, "IQ_SECTOR")</f>
        <v>Consumer Staples</v>
      </c>
      <c r="C372" s="9" t="str">
        <f>_xll.SNL.Clients.Office.Excel.Functions.SPG(A372, "IQ_INDUSTRY_GROUP")</f>
        <v>Consumer Staples Distribution and Retail</v>
      </c>
      <c r="D372" s="9" t="str">
        <f>_xll.SNL.Clients.Office.Excel.Functions.SPG(A372, "IQ_INDUSTRY")</f>
        <v>Consumer Staples Distribution and Retail</v>
      </c>
      <c r="E372" s="9" t="str">
        <f>_xll.SNL.Clients.Office.Excel.Functions.SPG(A372, "IQ_PRIMARY_INDUSTRY")</f>
        <v>Food Distributors</v>
      </c>
      <c r="F372" s="9" t="str">
        <f>_xll.SNL.Clients.Office.Excel.Functions.SPG(A372, "NAICS_CODE", "Primary")</f>
        <v>4244 - Grocery and Related Product Merchant Wholesalers</v>
      </c>
      <c r="G372" s="9" t="str">
        <f>_xll.SNL.Clients.Office.Excel.Functions.SPG(A372, "SP_TOPICTAG")</f>
        <v>Aquaculture; Farming; Fast-Moving Consumer Goods; Food Delivery; Livestock; Online Grocery</v>
      </c>
      <c r="H372" s="5">
        <f>_xll.SNL.Clients.Office.Excel.Functions.SPG(A372, "SP_PCT_SHARES_OWNED_ALL_INSTITUTIONS")</f>
        <v>99</v>
      </c>
      <c r="I372" s="9" t="str">
        <f>_xll.SNL.Clients.Office.Excel.Functions.SPG(A372, "RD_CREDIT_RATING_GLOBAL", "Issuer Credit Rating", "Local Currency LT|0")</f>
        <v/>
      </c>
      <c r="J372" s="9" t="str">
        <f>_xll.SNL.Clients.Office.Excel.Functions.SPG(A372, "RD_CWOL_GLOBAL", "Issuer Credit Rating", "Local Currency LT|0")</f>
        <v/>
      </c>
      <c r="K372" s="9" t="str">
        <f>_xll.SNL.Clients.Office.Excel.Functions.SPG(A372, "RD_RATING_ACTION_GLOBAL", "Issuer Credit Rating", "Local Currency LT|0")</f>
        <v/>
      </c>
      <c r="L372" s="10" t="str">
        <f>_xll.SNL.Clients.Office.Excel.Functions.SPG(A372, "RD_LAST_REVIEW_DATE_GLOBAL", "Issuer Credit Rating", "Local Currency LT")</f>
        <v/>
      </c>
      <c r="M372" s="10" t="str">
        <f>_xll.SNL.Clients.Office.Excel.Functions.SPG(A372, "RD_CREDIT_RATING_DATE_GLOBAL", "Issuer Credit Rating", "Local Currency LT|0")</f>
        <v/>
      </c>
      <c r="N372" s="10" t="str">
        <f>_xll.SNL.Clients.Office.Excel.Functions.SPG(A372, "RD_CREDIT_WATCH_OUTLOOK_DATE_GLOBAL", "Issuer Credit Rating", "Local Currency LT|0")</f>
        <v/>
      </c>
    </row>
    <row r="373" spans="1:14">
      <c r="A373" s="11" t="s">
        <v>2014</v>
      </c>
      <c r="B373" s="9" t="str">
        <f>_xll.SNL.Clients.Office.Excel.Functions.SPG(A373, "IQ_SECTOR")</f>
        <v>Consumer Discretionary</v>
      </c>
      <c r="C373" s="9" t="str">
        <f>_xll.SNL.Clients.Office.Excel.Functions.SPG(A373, "IQ_INDUSTRY_GROUP")</f>
        <v>Consumer Services</v>
      </c>
      <c r="D373" s="9" t="str">
        <f>_xll.SNL.Clients.Office.Excel.Functions.SPG(A373, "IQ_INDUSTRY")</f>
        <v>Hotels, Restaurants and Leisure</v>
      </c>
      <c r="E373" s="9" t="str">
        <f>_xll.SNL.Clients.Office.Excel.Functions.SPG(A373, "IQ_PRIMARY_INDUSTRY")</f>
        <v>Leisure Facilities</v>
      </c>
      <c r="F373" s="9" t="str">
        <f>_xll.SNL.Clients.Office.Excel.Functions.SPG(A373, "NAICS_CODE", "Primary")</f>
        <v>7139 - Other Amusement and Recreation Industries</v>
      </c>
      <c r="G373" s="9" t="str">
        <f>_xll.SNL.Clients.Office.Excel.Functions.SPG(A373, "SP_TOPICTAG")</f>
        <v>Adventure Travel; Tourism; Travel Accommodations</v>
      </c>
      <c r="H373" s="5">
        <f>_xll.SNL.Clients.Office.Excel.Functions.SPG(A373, "SP_PCT_SHARES_OWNED_ALL_INSTITUTIONS")</f>
        <v>103.22</v>
      </c>
      <c r="I373" s="9" t="str">
        <f>_xll.SNL.Clients.Office.Excel.Functions.SPG(A373, "RD_CREDIT_RATING_GLOBAL", "Issuer Credit Rating", "Local Currency LT|0")</f>
        <v>BB</v>
      </c>
      <c r="J373" s="9" t="str">
        <f>_xll.SNL.Clients.Office.Excel.Functions.SPG(A373, "RD_CWOL_GLOBAL", "Issuer Credit Rating", "Local Currency LT|0")</f>
        <v>Stable</v>
      </c>
      <c r="K373" s="9" t="str">
        <f>_xll.SNL.Clients.Office.Excel.Functions.SPG(A373, "RD_RATING_ACTION_GLOBAL", "Issuer Credit Rating", "Local Currency LT|0")</f>
        <v>CreditWatch/Outlook (03/16/2021)</v>
      </c>
      <c r="L373" s="10">
        <f>_xll.SNL.Clients.Office.Excel.Functions.SPG(A373, "RD_LAST_REVIEW_DATE_GLOBAL", "Issuer Credit Rating", "Local Currency LT")</f>
        <v>45698</v>
      </c>
      <c r="M373" s="10">
        <f>_xll.SNL.Clients.Office.Excel.Functions.SPG(A373, "RD_CREDIT_RATING_DATE_GLOBAL", "Issuer Credit Rating", "Local Currency LT|0")</f>
        <v>43950</v>
      </c>
      <c r="N373" s="10">
        <f>_xll.SNL.Clients.Office.Excel.Functions.SPG(A373, "RD_CREDIT_WATCH_OUTLOOK_DATE_GLOBAL", "Issuer Credit Rating", "Local Currency LT|0")</f>
        <v>44271</v>
      </c>
    </row>
    <row r="374" spans="1:14">
      <c r="A374" s="11" t="s">
        <v>2015</v>
      </c>
      <c r="B374" s="9" t="str">
        <f>_xll.SNL.Clients.Office.Excel.Functions.SPG(A374, "IQ_SECTOR")</f>
        <v>Energy</v>
      </c>
      <c r="C374" s="9" t="str">
        <f>_xll.SNL.Clients.Office.Excel.Functions.SPG(A374, "IQ_INDUSTRY_GROUP")</f>
        <v>Energy</v>
      </c>
      <c r="D374" s="9" t="str">
        <f>_xll.SNL.Clients.Office.Excel.Functions.SPG(A374, "IQ_INDUSTRY")</f>
        <v>Energy Equipment and Services</v>
      </c>
      <c r="E374" s="9" t="str">
        <f>_xll.SNL.Clients.Office.Excel.Functions.SPG(A374, "IQ_PRIMARY_INDUSTRY")</f>
        <v>Oil and Gas Drilling</v>
      </c>
      <c r="F374" s="9" t="str">
        <f>_xll.SNL.Clients.Office.Excel.Functions.SPG(A374, "NAICS_CODE", "Primary")</f>
        <v>213111 - Drilling Oil and Gas Wells</v>
      </c>
      <c r="G374" s="9" t="str">
        <f>_xll.SNL.Clients.Office.Excel.Functions.SPG(A374, "SP_TOPICTAG")</f>
        <v>Marine Transportation</v>
      </c>
      <c r="H374" s="5">
        <f>_xll.SNL.Clients.Office.Excel.Functions.SPG(A374, "SP_PCT_SHARES_OWNED_ALL_INSTITUTIONS")</f>
        <v>91.16</v>
      </c>
      <c r="I374" s="9" t="str">
        <f>_xll.SNL.Clients.Office.Excel.Functions.SPG(A374, "RD_CREDIT_RATING_GLOBAL", "Issuer Credit Rating", "Local Currency LT|0")</f>
        <v>B+</v>
      </c>
      <c r="J374" s="9" t="str">
        <f>_xll.SNL.Clients.Office.Excel.Functions.SPG(A374, "RD_CWOL_GLOBAL", "Issuer Credit Rating", "Local Currency LT|0")</f>
        <v>Stable</v>
      </c>
      <c r="K374" s="9" t="str">
        <f>_xll.SNL.Clients.Office.Excel.Functions.SPG(A374, "RD_RATING_ACTION_GLOBAL", "Issuer Credit Rating", "Local Currency LT|0")</f>
        <v>New Rating | CreditWatch/Outlook (04/03/2023)</v>
      </c>
      <c r="L374" s="10">
        <f>_xll.SNL.Clients.Office.Excel.Functions.SPG(A374, "RD_LAST_REVIEW_DATE_GLOBAL", "Issuer Credit Rating", "Local Currency LT")</f>
        <v>45406</v>
      </c>
      <c r="M374" s="10">
        <f>_xll.SNL.Clients.Office.Excel.Functions.SPG(A374, "RD_CREDIT_RATING_DATE_GLOBAL", "Issuer Credit Rating", "Local Currency LT|0")</f>
        <v>45019</v>
      </c>
      <c r="N374" s="10">
        <f>_xll.SNL.Clients.Office.Excel.Functions.SPG(A374, "RD_CREDIT_WATCH_OUTLOOK_DATE_GLOBAL", "Issuer Credit Rating", "Local Currency LT|0")</f>
        <v>45019</v>
      </c>
    </row>
    <row r="375" spans="1:14">
      <c r="A375" s="11" t="s">
        <v>2016</v>
      </c>
      <c r="B375" s="9" t="str">
        <f>_xll.SNL.Clients.Office.Excel.Functions.SPG(A375, "IQ_SECTOR")</f>
        <v>Financials</v>
      </c>
      <c r="C375" s="9" t="str">
        <f>_xll.SNL.Clients.Office.Excel.Functions.SPG(A375, "IQ_INDUSTRY_GROUP")</f>
        <v>Banks</v>
      </c>
      <c r="D375" s="9" t="str">
        <f>_xll.SNL.Clients.Office.Excel.Functions.SPG(A375, "IQ_INDUSTRY")</f>
        <v>Banks</v>
      </c>
      <c r="E375" s="9" t="str">
        <f>_xll.SNL.Clients.Office.Excel.Functions.SPG(A375, "IQ_PRIMARY_INDUSTRY")</f>
        <v>Regional Banks</v>
      </c>
      <c r="F375" s="9" t="str">
        <f>_xll.SNL.Clients.Office.Excel.Functions.SPG(A375, "NAICS_CODE", "Primary")</f>
        <v>522110 - Commercial Banking</v>
      </c>
      <c r="G375" s="9" t="str">
        <f>_xll.SNL.Clients.Office.Excel.Functions.SPG(A375, "SP_TOPICTAG")</f>
        <v>Consumer Lending; Digital Brokerage</v>
      </c>
      <c r="H375" s="5">
        <f>_xll.SNL.Clients.Office.Excel.Functions.SPG(A375, "SP_PCT_SHARES_OWNED_ALL_INSTITUTIONS")</f>
        <v>74.760000000000005</v>
      </c>
      <c r="I375" s="9" t="str">
        <f>_xll.SNL.Clients.Office.Excel.Functions.SPG(A375, "RD_CREDIT_RATING_GLOBAL", "Issuer Credit Rating", "Local Currency LT|0")</f>
        <v>BBB-</v>
      </c>
      <c r="J375" s="9" t="str">
        <f>_xll.SNL.Clients.Office.Excel.Functions.SPG(A375, "RD_CWOL_GLOBAL", "Issuer Credit Rating", "Local Currency LT|0")</f>
        <v>Negative</v>
      </c>
      <c r="K375" s="9" t="str">
        <f>_xll.SNL.Clients.Office.Excel.Functions.SPG(A375, "RD_RATING_ACTION_GLOBAL", "Issuer Credit Rating", "Local Currency LT|0")</f>
        <v>CreditWatch/Outlook (03/26/2024)</v>
      </c>
      <c r="L375" s="10">
        <f>_xll.SNL.Clients.Office.Excel.Functions.SPG(A375, "RD_LAST_REVIEW_DATE_GLOBAL", "Issuer Credit Rating", "Local Currency LT")</f>
        <v>45587</v>
      </c>
      <c r="M375" s="10">
        <f>_xll.SNL.Clients.Office.Excel.Functions.SPG(A375, "RD_CREDIT_RATING_DATE_GLOBAL", "Issuer Credit Rating", "Local Currency LT|0")</f>
        <v>45159</v>
      </c>
      <c r="N375" s="10">
        <f>_xll.SNL.Clients.Office.Excel.Functions.SPG(A375, "RD_CREDIT_WATCH_OUTLOOK_DATE_GLOBAL", "Issuer Credit Rating", "Local Currency LT|0")</f>
        <v>45377</v>
      </c>
    </row>
    <row r="376" spans="1:14">
      <c r="A376" s="11" t="s">
        <v>2017</v>
      </c>
      <c r="B376" s="9" t="str">
        <f>_xll.SNL.Clients.Office.Excel.Functions.SPG(A376, "IQ_SECTOR")</f>
        <v>Industrials</v>
      </c>
      <c r="C376" s="9" t="str">
        <f>_xll.SNL.Clients.Office.Excel.Functions.SPG(A376, "IQ_INDUSTRY_GROUP")</f>
        <v>Capital Goods</v>
      </c>
      <c r="D376" s="9" t="str">
        <f>_xll.SNL.Clients.Office.Excel.Functions.SPG(A376, "IQ_INDUSTRY")</f>
        <v>Construction and Engineering</v>
      </c>
      <c r="E376" s="9" t="str">
        <f>_xll.SNL.Clients.Office.Excel.Functions.SPG(A376, "IQ_PRIMARY_INDUSTRY")</f>
        <v>Construction and Engineering</v>
      </c>
      <c r="F376" s="9" t="str">
        <f>_xll.SNL.Clients.Office.Excel.Functions.SPG(A376, "NAICS_CODE", "Primary")</f>
        <v>332312 - Fabricated Structural Metal Manufacturing</v>
      </c>
      <c r="G376" s="9" t="str">
        <f>_xll.SNL.Clients.Office.Excel.Functions.SPG(A376, "SP_TOPICTAG")</f>
        <v>Energy Management; Industrial Automation; Smart Cities; Smart Energy</v>
      </c>
      <c r="H376" s="5">
        <f>_xll.SNL.Clients.Office.Excel.Functions.SPG(A376, "SP_PCT_SHARES_OWNED_ALL_INSTITUTIONS")</f>
        <v>91.24</v>
      </c>
      <c r="I376" s="9" t="str">
        <f>_xll.SNL.Clients.Office.Excel.Functions.SPG(A376, "RD_CREDIT_RATING_GLOBAL", "Issuer Credit Rating", "Local Currency LT|0")</f>
        <v>BBB+</v>
      </c>
      <c r="J376" s="9" t="str">
        <f>_xll.SNL.Clients.Office.Excel.Functions.SPG(A376, "RD_CWOL_GLOBAL", "Issuer Credit Rating", "Local Currency LT|0")</f>
        <v>Stable</v>
      </c>
      <c r="K376" s="9" t="str">
        <f>_xll.SNL.Clients.Office.Excel.Functions.SPG(A376, "RD_RATING_ACTION_GLOBAL", "Issuer Credit Rating", "Local Currency LT|0")</f>
        <v>CreditWatch/Outlook (08/11/2017)</v>
      </c>
      <c r="L376" s="10">
        <f>_xll.SNL.Clients.Office.Excel.Functions.SPG(A376, "RD_LAST_REVIEW_DATE_GLOBAL", "Issuer Credit Rating", "Local Currency LT")</f>
        <v>45476</v>
      </c>
      <c r="M376" s="10">
        <f>_xll.SNL.Clients.Office.Excel.Functions.SPG(A376, "RD_CREDIT_RATING_DATE_GLOBAL", "Issuer Credit Rating", "Local Currency LT|0")</f>
        <v>41880</v>
      </c>
      <c r="N376" s="10">
        <f>_xll.SNL.Clients.Office.Excel.Functions.SPG(A376, "RD_CREDIT_WATCH_OUTLOOK_DATE_GLOBAL", "Issuer Credit Rating", "Local Currency LT|0")</f>
        <v>42958</v>
      </c>
    </row>
    <row r="377" spans="1:14">
      <c r="A377" s="11" t="s">
        <v>2018</v>
      </c>
      <c r="B377" s="9" t="str">
        <f>_xll.SNL.Clients.Office.Excel.Functions.SPG(A377, "IQ_SECTOR")</f>
        <v>Consumer Discretionary</v>
      </c>
      <c r="C377" s="9" t="str">
        <f>_xll.SNL.Clients.Office.Excel.Functions.SPG(A377, "IQ_INDUSTRY_GROUP")</f>
        <v>Consumer Discretionary Distribution and Retail</v>
      </c>
      <c r="D377" s="9" t="str">
        <f>_xll.SNL.Clients.Office.Excel.Functions.SPG(A377, "IQ_INDUSTRY")</f>
        <v>Specialty Retail</v>
      </c>
      <c r="E377" s="9" t="str">
        <f>_xll.SNL.Clients.Office.Excel.Functions.SPG(A377, "IQ_PRIMARY_INDUSTRY")</f>
        <v>Automotive Retail</v>
      </c>
      <c r="F377" s="9" t="str">
        <f>_xll.SNL.Clients.Office.Excel.Functions.SPG(A377, "NAICS_CODE", "Primary")</f>
        <v>441330 - Automotive Parts and Accessories Retailers</v>
      </c>
      <c r="G377" s="9" t="str">
        <f>_xll.SNL.Clients.Office.Excel.Functions.SPG(A377, "SP_TOPICTAG")</f>
        <v>Fleet Management</v>
      </c>
      <c r="H377" s="5">
        <f>_xll.SNL.Clients.Office.Excel.Functions.SPG(A377, "SP_PCT_SHARES_OWNED_ALL_INSTITUTIONS")</f>
        <v>100.27</v>
      </c>
      <c r="I377" s="9" t="str">
        <f>_xll.SNL.Clients.Office.Excel.Functions.SPG(A377, "RD_CREDIT_RATING_GLOBAL", "Issuer Credit Rating", "Local Currency LT|0")</f>
        <v>BB</v>
      </c>
      <c r="J377" s="9" t="str">
        <f>_xll.SNL.Clients.Office.Excel.Functions.SPG(A377, "RD_CWOL_GLOBAL", "Issuer Credit Rating", "Local Currency LT|0")</f>
        <v>Stable</v>
      </c>
      <c r="K377" s="9" t="str">
        <f>_xll.SNL.Clients.Office.Excel.Functions.SPG(A377, "RD_RATING_ACTION_GLOBAL", "Issuer Credit Rating", "Local Currency LT|0")</f>
        <v>CreditWatch/Outlook (12/19/2022)</v>
      </c>
      <c r="L377" s="10">
        <f>_xll.SNL.Clients.Office.Excel.Functions.SPG(A377, "RD_LAST_REVIEW_DATE_GLOBAL", "Issuer Credit Rating", "Local Currency LT")</f>
        <v>45691</v>
      </c>
      <c r="M377" s="10">
        <f>_xll.SNL.Clients.Office.Excel.Functions.SPG(A377, "RD_CREDIT_RATING_DATE_GLOBAL", "Issuer Credit Rating", "Local Currency LT|0")</f>
        <v>43602</v>
      </c>
      <c r="N377" s="10">
        <f>_xll.SNL.Clients.Office.Excel.Functions.SPG(A377, "RD_CREDIT_WATCH_OUTLOOK_DATE_GLOBAL", "Issuer Credit Rating", "Local Currency LT|0")</f>
        <v>44914</v>
      </c>
    </row>
    <row r="378" spans="1:14">
      <c r="A378" s="11" t="s">
        <v>2019</v>
      </c>
      <c r="B378" s="9" t="str">
        <f>_xll.SNL.Clients.Office.Excel.Functions.SPG(A378, "IQ_SECTOR")</f>
        <v>Energy</v>
      </c>
      <c r="C378" s="9" t="str">
        <f>_xll.SNL.Clients.Office.Excel.Functions.SPG(A378, "IQ_INDUSTRY_GROUP")</f>
        <v>Energy</v>
      </c>
      <c r="D378" s="9" t="str">
        <f>_xll.SNL.Clients.Office.Excel.Functions.SPG(A378, "IQ_INDUSTRY")</f>
        <v>Oil, Gas and Consumable Fuels</v>
      </c>
      <c r="E378" s="9" t="str">
        <f>_xll.SNL.Clients.Office.Excel.Functions.SPG(A378, "IQ_PRIMARY_INDUSTRY")</f>
        <v>Oil and Gas Exploration and Production</v>
      </c>
      <c r="F378" s="9" t="str">
        <f>_xll.SNL.Clients.Office.Excel.Functions.SPG(A378, "NAICS_CODE", "Primary")</f>
        <v>2111 - Oil and Gas Extraction</v>
      </c>
      <c r="G378" s="9" t="str">
        <f>_xll.SNL.Clients.Office.Excel.Functions.SPG(A378, "SP_TOPICTAG")</f>
        <v/>
      </c>
      <c r="H378" s="5">
        <f>_xll.SNL.Clients.Office.Excel.Functions.SPG(A378, "SP_PCT_SHARES_OWNED_ALL_INSTITUTIONS")</f>
        <v>76.819999999999993</v>
      </c>
      <c r="I378" s="9" t="str">
        <f>_xll.SNL.Clients.Office.Excel.Functions.SPG(A378, "RD_CREDIT_RATING_GLOBAL", "Issuer Credit Rating", "Local Currency LT|0")</f>
        <v>BBB-</v>
      </c>
      <c r="J378" s="9" t="str">
        <f>_xll.SNL.Clients.Office.Excel.Functions.SPG(A378, "RD_CWOL_GLOBAL", "Issuer Credit Rating", "Local Currency LT|0")</f>
        <v>Stable</v>
      </c>
      <c r="K378" s="9" t="str">
        <f>_xll.SNL.Clients.Office.Excel.Functions.SPG(A378, "RD_RATING_ACTION_GLOBAL", "Issuer Credit Rating", "Local Currency LT|0")</f>
        <v>CreditWatch/Outlook (09/19/2024)</v>
      </c>
      <c r="L378" s="10">
        <f>_xll.SNL.Clients.Office.Excel.Functions.SPG(A378, "RD_LAST_REVIEW_DATE_GLOBAL", "Issuer Credit Rating", "Local Currency LT")</f>
        <v>45611</v>
      </c>
      <c r="M378" s="10">
        <f>_xll.SNL.Clients.Office.Excel.Functions.SPG(A378, "RD_CREDIT_RATING_DATE_GLOBAL", "Issuer Credit Rating", "Local Currency LT|0")</f>
        <v>43782</v>
      </c>
      <c r="N378" s="10">
        <f>_xll.SNL.Clients.Office.Excel.Functions.SPG(A378, "RD_CREDIT_WATCH_OUTLOOK_DATE_GLOBAL", "Issuer Credit Rating", "Local Currency LT|0")</f>
        <v>45554</v>
      </c>
    </row>
    <row r="379" spans="1:14">
      <c r="A379" s="11" t="s">
        <v>2020</v>
      </c>
      <c r="B379" s="9" t="str">
        <f>_xll.SNL.Clients.Office.Excel.Functions.SPG(A379, "IQ_SECTOR")</f>
        <v>Consumer Discretionary</v>
      </c>
      <c r="C379" s="9" t="str">
        <f>_xll.SNL.Clients.Office.Excel.Functions.SPG(A379, "IQ_INDUSTRY_GROUP")</f>
        <v>Automobiles and Components</v>
      </c>
      <c r="D379" s="9" t="str">
        <f>_xll.SNL.Clients.Office.Excel.Functions.SPG(A379, "IQ_INDUSTRY")</f>
        <v>Automobile Components</v>
      </c>
      <c r="E379" s="9" t="str">
        <f>_xll.SNL.Clients.Office.Excel.Functions.SPG(A379, "IQ_PRIMARY_INDUSTRY")</f>
        <v>Automotive Parts and Equipment</v>
      </c>
      <c r="F379" s="9" t="str">
        <f>_xll.SNL.Clients.Office.Excel.Functions.SPG(A379, "NAICS_CODE", "Primary")</f>
        <v>3363 - Motor Vehicle Parts Manufacturing</v>
      </c>
      <c r="G379" s="9" t="str">
        <f>_xll.SNL.Clients.Office.Excel.Functions.SPG(A379, "SP_TOPICTAG")</f>
        <v>Computer Vision; Natural Language Processing; Speech Recognition; Smart Energy; Remote Access and Control; Artificial Intelligence</v>
      </c>
      <c r="H379" s="5">
        <f>_xll.SNL.Clients.Office.Excel.Functions.SPG(A379, "SP_PCT_SHARES_OWNED_ALL_INSTITUTIONS")</f>
        <v>99.1</v>
      </c>
      <c r="I379" s="9" t="str">
        <f>_xll.SNL.Clients.Office.Excel.Functions.SPG(A379, "RD_CREDIT_RATING_GLOBAL", "Issuer Credit Rating", "Local Currency LT|0")</f>
        <v>BB</v>
      </c>
      <c r="J379" s="9" t="str">
        <f>_xll.SNL.Clients.Office.Excel.Functions.SPG(A379, "RD_CWOL_GLOBAL", "Issuer Credit Rating", "Local Currency LT|0")</f>
        <v>Positive</v>
      </c>
      <c r="K379" s="9" t="str">
        <f>_xll.SNL.Clients.Office.Excel.Functions.SPG(A379, "RD_RATING_ACTION_GLOBAL", "Issuer Credit Rating", "Local Currency LT|0")</f>
        <v>Upgrade | CreditWatch/Outlook (02/29/2024)</v>
      </c>
      <c r="L379" s="10">
        <f>_xll.SNL.Clients.Office.Excel.Functions.SPG(A379, "RD_LAST_REVIEW_DATE_GLOBAL", "Issuer Credit Rating", "Local Currency LT")</f>
        <v>45369</v>
      </c>
      <c r="M379" s="10">
        <f>_xll.SNL.Clients.Office.Excel.Functions.SPG(A379, "RD_CREDIT_RATING_DATE_GLOBAL", "Issuer Credit Rating", "Local Currency LT|0")</f>
        <v>45351</v>
      </c>
      <c r="N379" s="10">
        <f>_xll.SNL.Clients.Office.Excel.Functions.SPG(A379, "RD_CREDIT_WATCH_OUTLOOK_DATE_GLOBAL", "Issuer Credit Rating", "Local Currency LT|0")</f>
        <v>45351</v>
      </c>
    </row>
    <row r="380" spans="1:14">
      <c r="A380" s="11" t="s">
        <v>2021</v>
      </c>
      <c r="B380" s="9" t="str">
        <f>_xll.SNL.Clients.Office.Excel.Functions.SPG(A380, "IQ_SECTOR")</f>
        <v>Information Technology</v>
      </c>
      <c r="C380" s="9" t="str">
        <f>_xll.SNL.Clients.Office.Excel.Functions.SPG(A380, "IQ_INDUSTRY_GROUP")</f>
        <v>Technology Hardware and Equipment</v>
      </c>
      <c r="D380" s="9" t="str">
        <f>_xll.SNL.Clients.Office.Excel.Functions.SPG(A380, "IQ_INDUSTRY")</f>
        <v>Electronic Equipment, Instruments and Components</v>
      </c>
      <c r="E380" s="9" t="str">
        <f>_xll.SNL.Clients.Office.Excel.Functions.SPG(A380, "IQ_PRIMARY_INDUSTRY")</f>
        <v>Electronic Equipment and Instruments</v>
      </c>
      <c r="F380" s="9" t="str">
        <f>_xll.SNL.Clients.Office.Excel.Functions.SPG(A380, "NAICS_CODE", "Primary")</f>
        <v>334514 - Totalizing Fluid Meter and Counting Device Manufacturing</v>
      </c>
      <c r="G380" s="9" t="str">
        <f>_xll.SNL.Clients.Office.Excel.Functions.SPG(A380, "SP_TOPICTAG")</f>
        <v>Fleet Management; GPS; Industrial Automation; Navigation; Sensors; Smart Cities; Process Automation</v>
      </c>
      <c r="H380" s="5">
        <f>_xll.SNL.Clients.Office.Excel.Functions.SPG(A380, "SP_PCT_SHARES_OWNED_ALL_INSTITUTIONS")</f>
        <v>99.56</v>
      </c>
      <c r="I380" s="9" t="str">
        <f>_xll.SNL.Clients.Office.Excel.Functions.SPG(A380, "RD_CREDIT_RATING_GLOBAL", "Issuer Credit Rating", "Local Currency LT|0")</f>
        <v>BBB-</v>
      </c>
      <c r="J380" s="9" t="str">
        <f>_xll.SNL.Clients.Office.Excel.Functions.SPG(A380, "RD_CWOL_GLOBAL", "Issuer Credit Rating", "Local Currency LT|0")</f>
        <v>Stable</v>
      </c>
      <c r="K380" s="9" t="str">
        <f>_xll.SNL.Clients.Office.Excel.Functions.SPG(A380, "RD_RATING_ACTION_GLOBAL", "Issuer Credit Rating", "Local Currency LT|0")</f>
        <v>New Rating | CreditWatch/Outlook (02/26/2021)</v>
      </c>
      <c r="L380" s="10">
        <f>_xll.SNL.Clients.Office.Excel.Functions.SPG(A380, "RD_LAST_REVIEW_DATE_GLOBAL", "Issuer Credit Rating", "Local Currency LT")</f>
        <v>45693</v>
      </c>
      <c r="M380" s="10">
        <f>_xll.SNL.Clients.Office.Excel.Functions.SPG(A380, "RD_CREDIT_RATING_DATE_GLOBAL", "Issuer Credit Rating", "Local Currency LT|0")</f>
        <v>44253</v>
      </c>
      <c r="N380" s="10">
        <f>_xll.SNL.Clients.Office.Excel.Functions.SPG(A380, "RD_CREDIT_WATCH_OUTLOOK_DATE_GLOBAL", "Issuer Credit Rating", "Local Currency LT|0")</f>
        <v>44253</v>
      </c>
    </row>
    <row r="381" spans="1:14">
      <c r="A381" s="11" t="s">
        <v>2022</v>
      </c>
      <c r="B381" s="9" t="str">
        <f>_xll.SNL.Clients.Office.Excel.Functions.SPG(A381, "IQ_SECTOR")</f>
        <v>Real Estate</v>
      </c>
      <c r="C381" s="9" t="str">
        <f>_xll.SNL.Clients.Office.Excel.Functions.SPG(A381, "IQ_INDUSTRY_GROUP")</f>
        <v>Equity Real Estate Investment Trusts (REITs)</v>
      </c>
      <c r="D381" s="9" t="str">
        <f>_xll.SNL.Clients.Office.Excel.Functions.SPG(A381, "IQ_INDUSTRY")</f>
        <v>Office REITs</v>
      </c>
      <c r="E381" s="9" t="str">
        <f>_xll.SNL.Clients.Office.Excel.Functions.SPG(A381, "IQ_PRIMARY_INDUSTRY")</f>
        <v>Office REITs</v>
      </c>
      <c r="F381" s="9" t="str">
        <f>_xll.SNL.Clients.Office.Excel.Functions.SPG(A381, "NAICS_CODE", "Primary")</f>
        <v>531110 - Lessors of Residential Buildings and Dwellings</v>
      </c>
      <c r="G381" s="9" t="str">
        <f>_xll.SNL.Clients.Office.Excel.Functions.SPG(A381, "SP_TOPICTAG")</f>
        <v/>
      </c>
      <c r="H381" s="5">
        <f>_xll.SNL.Clients.Office.Excel.Functions.SPG(A381, "SP_PCT_SHARES_OWNED_ALL_INSTITUTIONS")</f>
        <v>82.35</v>
      </c>
      <c r="I381" s="9" t="str">
        <f>_xll.SNL.Clients.Office.Excel.Functions.SPG(A381, "RD_CREDIT_RATING_GLOBAL", "Issuer Credit Rating", "Local Currency LT|0")</f>
        <v>BB+</v>
      </c>
      <c r="J381" s="9" t="str">
        <f>_xll.SNL.Clients.Office.Excel.Functions.SPG(A381, "RD_CWOL_GLOBAL", "Issuer Credit Rating", "Local Currency LT|0")</f>
        <v>Negative</v>
      </c>
      <c r="K381" s="9" t="str">
        <f>_xll.SNL.Clients.Office.Excel.Functions.SPG(A381, "RD_RATING_ACTION_GLOBAL", "Issuer Credit Rating", "Local Currency LT|0")</f>
        <v>Downgrade | CreditWatch/Outlook (12/15/2023)</v>
      </c>
      <c r="L381" s="10">
        <f>_xll.SNL.Clients.Office.Excel.Functions.SPG(A381, "RD_LAST_REVIEW_DATE_GLOBAL", "Issuer Credit Rating", "Local Currency LT")</f>
        <v>45552</v>
      </c>
      <c r="M381" s="10">
        <f>_xll.SNL.Clients.Office.Excel.Functions.SPG(A381, "RD_CREDIT_RATING_DATE_GLOBAL", "Issuer Credit Rating", "Local Currency LT|0")</f>
        <v>45275</v>
      </c>
      <c r="N381" s="10">
        <f>_xll.SNL.Clients.Office.Excel.Functions.SPG(A381, "RD_CREDIT_WATCH_OUTLOOK_DATE_GLOBAL", "Issuer Credit Rating", "Local Currency LT|0")</f>
        <v>45275</v>
      </c>
    </row>
    <row r="382" spans="1:14">
      <c r="A382" s="11" t="s">
        <v>2023</v>
      </c>
      <c r="B382" s="9" t="str">
        <f>_xll.SNL.Clients.Office.Excel.Functions.SPG(A382, "IQ_SECTOR")</f>
        <v>Financials</v>
      </c>
      <c r="C382" s="9" t="str">
        <f>_xll.SNL.Clients.Office.Excel.Functions.SPG(A382, "IQ_INDUSTRY_GROUP")</f>
        <v>Financial Services</v>
      </c>
      <c r="D382" s="9" t="str">
        <f>_xll.SNL.Clients.Office.Excel.Functions.SPG(A382, "IQ_INDUSTRY")</f>
        <v>Financial Services</v>
      </c>
      <c r="E382" s="9" t="str">
        <f>_xll.SNL.Clients.Office.Excel.Functions.SPG(A382, "IQ_PRIMARY_INDUSTRY")</f>
        <v>Diversified Financial Services</v>
      </c>
      <c r="F382" s="9" t="str">
        <f>_xll.SNL.Clients.Office.Excel.Functions.SPG(A382, "NAICS_CODE", "Primary")</f>
        <v>524113 - Direct Life Insurance Carriers</v>
      </c>
      <c r="G382" s="9" t="str">
        <f>_xll.SNL.Clients.Office.Excel.Functions.SPG(A382, "SP_TOPICTAG")</f>
        <v>Impact Investing; MHealth; Employee Benefits; Employee Assistance Program (EAP)</v>
      </c>
      <c r="H382" s="5">
        <f>_xll.SNL.Clients.Office.Excel.Functions.SPG(A382, "SP_PCT_SHARES_OWNED_ALL_INSTITUTIONS")</f>
        <v>104.26</v>
      </c>
      <c r="I382" s="9" t="str">
        <f>_xll.SNL.Clients.Office.Excel.Functions.SPG(A382, "RD_CREDIT_RATING_GLOBAL", "Issuer Credit Rating", "Local Currency LT|0")</f>
        <v>BBB+</v>
      </c>
      <c r="J382" s="9" t="str">
        <f>_xll.SNL.Clients.Office.Excel.Functions.SPG(A382, "RD_CWOL_GLOBAL", "Issuer Credit Rating", "Local Currency LT|0")</f>
        <v>Stable</v>
      </c>
      <c r="K382" s="9" t="str">
        <f>_xll.SNL.Clients.Office.Excel.Functions.SPG(A382, "RD_RATING_ACTION_GLOBAL", "Issuer Credit Rating", "Local Currency LT|0")</f>
        <v>Upgrade | CreditWatch/Outlook (06/11/2019)</v>
      </c>
      <c r="L382" s="10">
        <f>_xll.SNL.Clients.Office.Excel.Functions.SPG(A382, "RD_LAST_REVIEW_DATE_GLOBAL", "Issuer Credit Rating", "Local Currency LT")</f>
        <v>45464</v>
      </c>
      <c r="M382" s="10">
        <f>_xll.SNL.Clients.Office.Excel.Functions.SPG(A382, "RD_CREDIT_RATING_DATE_GLOBAL", "Issuer Credit Rating", "Local Currency LT|0")</f>
        <v>43627</v>
      </c>
      <c r="N382" s="10">
        <f>_xll.SNL.Clients.Office.Excel.Functions.SPG(A382, "RD_CREDIT_WATCH_OUTLOOK_DATE_GLOBAL", "Issuer Credit Rating", "Local Currency LT|0")</f>
        <v>43627</v>
      </c>
    </row>
    <row r="383" spans="1:14">
      <c r="A383" s="11" t="s">
        <v>2024</v>
      </c>
      <c r="B383" s="9" t="str">
        <f>_xll.SNL.Clients.Office.Excel.Functions.SPG(A383, "IQ_SECTOR")</f>
        <v>Real Estate</v>
      </c>
      <c r="C383" s="9" t="str">
        <f>_xll.SNL.Clients.Office.Excel.Functions.SPG(A383, "IQ_INDUSTRY_GROUP")</f>
        <v>Equity Real Estate Investment Trusts (REITs)</v>
      </c>
      <c r="D383" s="9" t="str">
        <f>_xll.SNL.Clients.Office.Excel.Functions.SPG(A383, "IQ_INDUSTRY")</f>
        <v>Diversified REITs</v>
      </c>
      <c r="E383" s="9" t="str">
        <f>_xll.SNL.Clients.Office.Excel.Functions.SPG(A383, "IQ_PRIMARY_INDUSTRY")</f>
        <v>Diversified REITs</v>
      </c>
      <c r="F383" s="9" t="str">
        <f>_xll.SNL.Clients.Office.Excel.Functions.SPG(A383, "NAICS_CODE", "Primary")</f>
        <v>531110 - Lessors of Residential Buildings and Dwellings</v>
      </c>
      <c r="G383" s="9" t="str">
        <f>_xll.SNL.Clients.Office.Excel.Functions.SPG(A383, "SP_TOPICTAG")</f>
        <v/>
      </c>
      <c r="H383" s="5">
        <f>_xll.SNL.Clients.Office.Excel.Functions.SPG(A383, "SP_PCT_SHARES_OWNED_ALL_INSTITUTIONS")</f>
        <v>68.319999999999993</v>
      </c>
      <c r="I383" s="9" t="str">
        <f>_xll.SNL.Clients.Office.Excel.Functions.SPG(A383, "RD_CREDIT_RATING_GLOBAL", "Issuer Credit Rating", "Local Currency LT|0")</f>
        <v>BBB+</v>
      </c>
      <c r="J383" s="9" t="str">
        <f>_xll.SNL.Clients.Office.Excel.Functions.SPG(A383, "RD_CWOL_GLOBAL", "Issuer Credit Rating", "Local Currency LT|0")</f>
        <v>Stable</v>
      </c>
      <c r="K383" s="9" t="str">
        <f>_xll.SNL.Clients.Office.Excel.Functions.SPG(A383, "RD_RATING_ACTION_GLOBAL", "Issuer Credit Rating", "Local Currency LT|0")</f>
        <v>Upgrade | CreditWatch/Outlook (01/20/2023)</v>
      </c>
      <c r="L383" s="10">
        <f>_xll.SNL.Clients.Office.Excel.Functions.SPG(A383, "RD_LAST_REVIEW_DATE_GLOBAL", "Issuer Credit Rating", "Local Currency LT")</f>
        <v>45666</v>
      </c>
      <c r="M383" s="10">
        <f>_xll.SNL.Clients.Office.Excel.Functions.SPG(A383, "RD_CREDIT_RATING_DATE_GLOBAL", "Issuer Credit Rating", "Local Currency LT|0")</f>
        <v>44946</v>
      </c>
      <c r="N383" s="10">
        <f>_xll.SNL.Clients.Office.Excel.Functions.SPG(A383, "RD_CREDIT_WATCH_OUTLOOK_DATE_GLOBAL", "Issuer Credit Rating", "Local Currency LT|0")</f>
        <v>44946</v>
      </c>
    </row>
    <row r="384" spans="1:14">
      <c r="A384" s="11" t="s">
        <v>2025</v>
      </c>
      <c r="B384" s="9" t="str">
        <f>_xll.SNL.Clients.Office.Excel.Functions.SPG(A384, "IQ_SECTOR")</f>
        <v>Communication Services</v>
      </c>
      <c r="C384" s="9" t="str">
        <f>_xll.SNL.Clients.Office.Excel.Functions.SPG(A384, "IQ_INDUSTRY_GROUP")</f>
        <v>Media and Entertainment</v>
      </c>
      <c r="D384" s="9" t="str">
        <f>_xll.SNL.Clients.Office.Excel.Functions.SPG(A384, "IQ_INDUSTRY")</f>
        <v>Entertainment</v>
      </c>
      <c r="E384" s="9" t="str">
        <f>_xll.SNL.Clients.Office.Excel.Functions.SPG(A384, "IQ_PRIMARY_INDUSTRY")</f>
        <v>Movies and Entertainment</v>
      </c>
      <c r="F384" s="9" t="str">
        <f>_xll.SNL.Clients.Office.Excel.Functions.SPG(A384, "NAICS_CODE", "Primary")</f>
        <v>5122 - Sound Recording Industries</v>
      </c>
      <c r="G384" s="9" t="str">
        <f>_xll.SNL.Clients.Office.Excel.Functions.SPG(A384, "SP_TOPICTAG")</f>
        <v>Music Streaming; Video Streaming; Streaming Media</v>
      </c>
      <c r="H384" s="5">
        <f>_xll.SNL.Clients.Office.Excel.Functions.SPG(A384, "SP_PCT_SHARES_OWNED_ALL_INSTITUTIONS")</f>
        <v>28.88</v>
      </c>
      <c r="I384" s="9" t="str">
        <f>_xll.SNL.Clients.Office.Excel.Functions.SPG(A384, "RD_CREDIT_RATING_GLOBAL", "Issuer Credit Rating", "Local Currency LT|0")</f>
        <v>BBB-</v>
      </c>
      <c r="J384" s="9" t="str">
        <f>_xll.SNL.Clients.Office.Excel.Functions.SPG(A384, "RD_CWOL_GLOBAL", "Issuer Credit Rating", "Local Currency LT|0")</f>
        <v>Stable</v>
      </c>
      <c r="K384" s="9" t="str">
        <f>_xll.SNL.Clients.Office.Excel.Functions.SPG(A384, "RD_RATING_ACTION_GLOBAL", "Issuer Credit Rating", "Local Currency LT|0")</f>
        <v>Upgrade | CreditWatch/Outlook (08/13/2024)</v>
      </c>
      <c r="L384" s="10">
        <f>_xll.SNL.Clients.Office.Excel.Functions.SPG(A384, "RD_LAST_REVIEW_DATE_GLOBAL", "Issuer Credit Rating", "Local Currency LT")</f>
        <v>45517</v>
      </c>
      <c r="M384" s="10">
        <f>_xll.SNL.Clients.Office.Excel.Functions.SPG(A384, "RD_CREDIT_RATING_DATE_GLOBAL", "Issuer Credit Rating", "Local Currency LT|0")</f>
        <v>45517</v>
      </c>
      <c r="N384" s="10">
        <f>_xll.SNL.Clients.Office.Excel.Functions.SPG(A384, "RD_CREDIT_WATCH_OUTLOOK_DATE_GLOBAL", "Issuer Credit Rating", "Local Currency LT|0")</f>
        <v>45517</v>
      </c>
    </row>
    <row r="385" spans="1:14">
      <c r="A385" s="11" t="s">
        <v>2026</v>
      </c>
      <c r="B385" s="9" t="str">
        <f>_xll.SNL.Clients.Office.Excel.Functions.SPG(A385, "IQ_SECTOR")</f>
        <v>Industrials</v>
      </c>
      <c r="C385" s="9" t="str">
        <f>_xll.SNL.Clients.Office.Excel.Functions.SPG(A385, "IQ_INDUSTRY_GROUP")</f>
        <v>Capital Goods</v>
      </c>
      <c r="D385" s="9" t="str">
        <f>_xll.SNL.Clients.Office.Excel.Functions.SPG(A385, "IQ_INDUSTRY")</f>
        <v>Trading Companies and Distributors</v>
      </c>
      <c r="E385" s="9" t="str">
        <f>_xll.SNL.Clients.Office.Excel.Functions.SPG(A385, "IQ_PRIMARY_INDUSTRY")</f>
        <v>Trading Companies and Distributors</v>
      </c>
      <c r="F385" s="9" t="str">
        <f>_xll.SNL.Clients.Office.Excel.Functions.SPG(A385, "NAICS_CODE", "Primary")</f>
        <v>4237 - Hardware, and Plumbing and Heating Equipment and Supplies Merchant Wholesalers</v>
      </c>
      <c r="G385" s="9" t="str">
        <f>_xll.SNL.Clients.Office.Excel.Functions.SPG(A385, "SP_TOPICTAG")</f>
        <v>Home Improvement; Pollution Control</v>
      </c>
      <c r="H385" s="5">
        <f>_xll.SNL.Clients.Office.Excel.Functions.SPG(A385, "SP_PCT_SHARES_OWNED_ALL_INSTITUTIONS")</f>
        <v>89.45</v>
      </c>
      <c r="I385" s="9" t="str">
        <f>_xll.SNL.Clients.Office.Excel.Functions.SPG(A385, "RD_CREDIT_RATING_GLOBAL", "Issuer Credit Rating", "Local Currency LT|0")</f>
        <v/>
      </c>
      <c r="J385" s="9" t="str">
        <f>_xll.SNL.Clients.Office.Excel.Functions.SPG(A385, "RD_CWOL_GLOBAL", "Issuer Credit Rating", "Local Currency LT|0")</f>
        <v/>
      </c>
      <c r="K385" s="9" t="str">
        <f>_xll.SNL.Clients.Office.Excel.Functions.SPG(A385, "RD_RATING_ACTION_GLOBAL", "Issuer Credit Rating", "Local Currency LT|0")</f>
        <v/>
      </c>
      <c r="L385" s="10" t="str">
        <f>_xll.SNL.Clients.Office.Excel.Functions.SPG(A385, "RD_LAST_REVIEW_DATE_GLOBAL", "Issuer Credit Rating", "Local Currency LT")</f>
        <v/>
      </c>
      <c r="M385" s="10" t="str">
        <f>_xll.SNL.Clients.Office.Excel.Functions.SPG(A385, "RD_CREDIT_RATING_DATE_GLOBAL", "Issuer Credit Rating", "Local Currency LT|0")</f>
        <v/>
      </c>
      <c r="N385" s="10" t="str">
        <f>_xll.SNL.Clients.Office.Excel.Functions.SPG(A385, "RD_CREDIT_WATCH_OUTLOOK_DATE_GLOBAL", "Issuer Credit Rating", "Local Currency LT|0")</f>
        <v/>
      </c>
    </row>
    <row r="386" spans="1:14">
      <c r="A386" s="11" t="s">
        <v>2027</v>
      </c>
      <c r="B386" s="9" t="str">
        <f>_xll.SNL.Clients.Office.Excel.Functions.SPG(A386, "IQ_SECTOR")</f>
        <v>Industrials</v>
      </c>
      <c r="C386" s="9" t="str">
        <f>_xll.SNL.Clients.Office.Excel.Functions.SPG(A386, "IQ_INDUSTRY_GROUP")</f>
        <v>Capital Goods</v>
      </c>
      <c r="D386" s="9" t="str">
        <f>_xll.SNL.Clients.Office.Excel.Functions.SPG(A386, "IQ_INDUSTRY")</f>
        <v>Machinery</v>
      </c>
      <c r="E386" s="9" t="str">
        <f>_xll.SNL.Clients.Office.Excel.Functions.SPG(A386, "IQ_PRIMARY_INDUSTRY")</f>
        <v>Industrial Machinery and Supplies and Components</v>
      </c>
      <c r="F386" s="9" t="str">
        <f>_xll.SNL.Clients.Office.Excel.Functions.SPG(A386, "NAICS_CODE", "Primary")</f>
        <v>333914 - Measuring, Dispensing, and Other Pumping Equipment Manufacturing</v>
      </c>
      <c r="G386" s="9" t="str">
        <f>_xll.SNL.Clients.Office.Excel.Functions.SPG(A386, "SP_TOPICTAG")</f>
        <v>Environmental Engineering; Water Purification; CleanTech</v>
      </c>
      <c r="H386" s="5">
        <f>_xll.SNL.Clients.Office.Excel.Functions.SPG(A386, "SP_PCT_SHARES_OWNED_ALL_INSTITUTIONS")</f>
        <v>82.13</v>
      </c>
      <c r="I386" s="9" t="str">
        <f>_xll.SNL.Clients.Office.Excel.Functions.SPG(A386, "RD_CREDIT_RATING_GLOBAL", "Issuer Credit Rating", "Local Currency LT|0")</f>
        <v>NR</v>
      </c>
      <c r="J386" s="9" t="str">
        <f>_xll.SNL.Clients.Office.Excel.Functions.SPG(A386, "RD_CWOL_GLOBAL", "Issuer Credit Rating", "Local Currency LT|0")</f>
        <v>NR</v>
      </c>
      <c r="K386" s="9" t="str">
        <f>_xll.SNL.Clients.Office.Excel.Functions.SPG(A386, "RD_RATING_ACTION_GLOBAL", "Issuer Credit Rating", "Local Currency LT|0")</f>
        <v>Not Rated | CreditWatch/Outlook (06/18/2009)</v>
      </c>
      <c r="L386" s="10" t="str">
        <f>_xll.SNL.Clients.Office.Excel.Functions.SPG(A386, "RD_LAST_REVIEW_DATE_GLOBAL", "Issuer Credit Rating", "Local Currency LT")</f>
        <v/>
      </c>
      <c r="M386" s="10">
        <f>_xll.SNL.Clients.Office.Excel.Functions.SPG(A386, "RD_CREDIT_RATING_DATE_GLOBAL", "Issuer Credit Rating", "Local Currency LT|0")</f>
        <v>39982</v>
      </c>
      <c r="N386" s="10">
        <f>_xll.SNL.Clients.Office.Excel.Functions.SPG(A386, "RD_CREDIT_WATCH_OUTLOOK_DATE_GLOBAL", "Issuer Credit Rating", "Local Currency LT|0")</f>
        <v>39982</v>
      </c>
    </row>
    <row r="387" spans="1:14">
      <c r="A387" s="11" t="s">
        <v>2028</v>
      </c>
      <c r="B387" s="9" t="str">
        <f>_xll.SNL.Clients.Office.Excel.Functions.SPG(A387, "IQ_SECTOR")</f>
        <v>Energy</v>
      </c>
      <c r="C387" s="9" t="str">
        <f>_xll.SNL.Clients.Office.Excel.Functions.SPG(A387, "IQ_INDUSTRY_GROUP")</f>
        <v>Energy</v>
      </c>
      <c r="D387" s="9" t="str">
        <f>_xll.SNL.Clients.Office.Excel.Functions.SPG(A387, "IQ_INDUSTRY")</f>
        <v>Energy Equipment and Services</v>
      </c>
      <c r="E387" s="9" t="str">
        <f>_xll.SNL.Clients.Office.Excel.Functions.SPG(A387, "IQ_PRIMARY_INDUSTRY")</f>
        <v>Oil and Gas Equipment and Services</v>
      </c>
      <c r="F387" s="9" t="str">
        <f>_xll.SNL.Clients.Office.Excel.Functions.SPG(A387, "NAICS_CODE", "Primary")</f>
        <v>213111 - Drilling Oil and Gas Wells</v>
      </c>
      <c r="G387" s="9" t="str">
        <f>_xll.SNL.Clients.Office.Excel.Functions.SPG(A387, "SP_TOPICTAG")</f>
        <v>Industrial Automation; Sensors; Artificial Intelligence</v>
      </c>
      <c r="H387" s="5">
        <f>_xll.SNL.Clients.Office.Excel.Functions.SPG(A387, "SP_PCT_SHARES_OWNED_ALL_INSTITUTIONS")</f>
        <v>97.38</v>
      </c>
      <c r="I387" s="9" t="str">
        <f>_xll.SNL.Clients.Office.Excel.Functions.SPG(A387, "RD_CREDIT_RATING_GLOBAL", "Issuer Credit Rating", "Local Currency LT|0")</f>
        <v>BB-</v>
      </c>
      <c r="J387" s="9" t="str">
        <f>_xll.SNL.Clients.Office.Excel.Functions.SPG(A387, "RD_CWOL_GLOBAL", "Issuer Credit Rating", "Local Currency LT|0")</f>
        <v>Positive</v>
      </c>
      <c r="K387" s="9" t="str">
        <f>_xll.SNL.Clients.Office.Excel.Functions.SPG(A387, "RD_RATING_ACTION_GLOBAL", "Issuer Credit Rating", "Local Currency LT|0")</f>
        <v>Upgrade | CreditWatch/Outlook (09/10/2024)</v>
      </c>
      <c r="L387" s="10">
        <f>_xll.SNL.Clients.Office.Excel.Functions.SPG(A387, "RD_LAST_REVIEW_DATE_GLOBAL", "Issuer Credit Rating", "Local Currency LT")</f>
        <v>45545</v>
      </c>
      <c r="M387" s="10">
        <f>_xll.SNL.Clients.Office.Excel.Functions.SPG(A387, "RD_CREDIT_RATING_DATE_GLOBAL", "Issuer Credit Rating", "Local Currency LT|0")</f>
        <v>45545</v>
      </c>
      <c r="N387" s="10">
        <f>_xll.SNL.Clients.Office.Excel.Functions.SPG(A387, "RD_CREDIT_WATCH_OUTLOOK_DATE_GLOBAL", "Issuer Credit Rating", "Local Currency LT|0")</f>
        <v>45545</v>
      </c>
    </row>
    <row r="388" spans="1:14">
      <c r="A388" s="11" t="s">
        <v>2029</v>
      </c>
      <c r="B388" s="9" t="str">
        <f>_xll.SNL.Clients.Office.Excel.Functions.SPG(A388, "IQ_SECTOR")</f>
        <v>Financials</v>
      </c>
      <c r="C388" s="9" t="str">
        <f>_xll.SNL.Clients.Office.Excel.Functions.SPG(A388, "IQ_INDUSTRY_GROUP")</f>
        <v>Banks</v>
      </c>
      <c r="D388" s="9" t="str">
        <f>_xll.SNL.Clients.Office.Excel.Functions.SPG(A388, "IQ_INDUSTRY")</f>
        <v>Banks</v>
      </c>
      <c r="E388" s="9" t="str">
        <f>_xll.SNL.Clients.Office.Excel.Functions.SPG(A388, "IQ_PRIMARY_INDUSTRY")</f>
        <v>Regional Banks</v>
      </c>
      <c r="F388" s="9" t="str">
        <f>_xll.SNL.Clients.Office.Excel.Functions.SPG(A388, "NAICS_CODE", "Primary")</f>
        <v>52211 - Commercial Banking</v>
      </c>
      <c r="G388" s="9" t="str">
        <f>_xll.SNL.Clients.Office.Excel.Functions.SPG(A388, "SP_TOPICTAG")</f>
        <v>Consumer Lending</v>
      </c>
      <c r="H388" s="5">
        <f>_xll.SNL.Clients.Office.Excel.Functions.SPG(A388, "SP_PCT_SHARES_OWNED_ALL_INSTITUTIONS")</f>
        <v>88.04</v>
      </c>
      <c r="I388" s="9" t="str">
        <f>_xll.SNL.Clients.Office.Excel.Functions.SPG(A388, "RD_CREDIT_RATING_GLOBAL", "Issuer Credit Rating", "Local Currency LT|0")</f>
        <v>BBB</v>
      </c>
      <c r="J388" s="9" t="str">
        <f>_xll.SNL.Clients.Office.Excel.Functions.SPG(A388, "RD_CWOL_GLOBAL", "Issuer Credit Rating", "Local Currency LT|0")</f>
        <v>Stable</v>
      </c>
      <c r="K388" s="9" t="str">
        <f>_xll.SNL.Clients.Office.Excel.Functions.SPG(A388, "RD_RATING_ACTION_GLOBAL", "Issuer Credit Rating", "Local Currency LT|0")</f>
        <v>Upgrade | CreditWatch/Outlook (05/13/2016)</v>
      </c>
      <c r="L388" s="10">
        <f>_xll.SNL.Clients.Office.Excel.Functions.SPG(A388, "RD_LAST_REVIEW_DATE_GLOBAL", "Issuer Credit Rating", "Local Currency LT")</f>
        <v>45441</v>
      </c>
      <c r="M388" s="10">
        <f>_xll.SNL.Clients.Office.Excel.Functions.SPG(A388, "RD_CREDIT_RATING_DATE_GLOBAL", "Issuer Credit Rating", "Local Currency LT|0")</f>
        <v>42503</v>
      </c>
      <c r="N388" s="10">
        <f>_xll.SNL.Clients.Office.Excel.Functions.SPG(A388, "RD_CREDIT_WATCH_OUTLOOK_DATE_GLOBAL", "Issuer Credit Rating", "Local Currency LT|0")</f>
        <v>42503</v>
      </c>
    </row>
    <row r="389" spans="1:14">
      <c r="A389" s="11" t="s">
        <v>2030</v>
      </c>
      <c r="B389" s="9" t="str">
        <f>_xll.SNL.Clients.Office.Excel.Functions.SPG(A389, "IQ_SECTOR")</f>
        <v>Industrials</v>
      </c>
      <c r="C389" s="9" t="str">
        <f>_xll.SNL.Clients.Office.Excel.Functions.SPG(A389, "IQ_INDUSTRY_GROUP")</f>
        <v>Capital Goods</v>
      </c>
      <c r="D389" s="9" t="str">
        <f>_xll.SNL.Clients.Office.Excel.Functions.SPG(A389, "IQ_INDUSTRY")</f>
        <v>Trading Companies and Distributors</v>
      </c>
      <c r="E389" s="9" t="str">
        <f>_xll.SNL.Clients.Office.Excel.Functions.SPG(A389, "IQ_PRIMARY_INDUSTRY")</f>
        <v>Trading Companies and Distributors</v>
      </c>
      <c r="F389" s="9" t="str">
        <f>_xll.SNL.Clients.Office.Excel.Functions.SPG(A389, "NAICS_CODE", "Primary")</f>
        <v>423610 - Electrical Apparatus and Equipment, Wiring Supplies, and Related Equipment Merchant Wholesalers</v>
      </c>
      <c r="G389" s="9" t="str">
        <f>_xll.SNL.Clients.Office.Excel.Functions.SPG(A389, "SP_TOPICTAG")</f>
        <v>Industrial Automation; Authorization and Access Control; Data Protection; Process Automation; Network Security</v>
      </c>
      <c r="H389" s="5">
        <f>_xll.SNL.Clients.Office.Excel.Functions.SPG(A389, "SP_PCT_SHARES_OWNED_ALL_INSTITUTIONS")</f>
        <v>93.94</v>
      </c>
      <c r="I389" s="9" t="str">
        <f>_xll.SNL.Clients.Office.Excel.Functions.SPG(A389, "RD_CREDIT_RATING_GLOBAL", "Issuer Credit Rating", "Local Currency LT|0")</f>
        <v>BB</v>
      </c>
      <c r="J389" s="9" t="str">
        <f>_xll.SNL.Clients.Office.Excel.Functions.SPG(A389, "RD_CWOL_GLOBAL", "Issuer Credit Rating", "Local Currency LT|0")</f>
        <v>Stable</v>
      </c>
      <c r="K389" s="9" t="str">
        <f>_xll.SNL.Clients.Office.Excel.Functions.SPG(A389, "RD_RATING_ACTION_GLOBAL", "Issuer Credit Rating", "Local Currency LT|0")</f>
        <v>Upgrade | CreditWatch/Outlook (03/08/2022)</v>
      </c>
      <c r="L389" s="10">
        <f>_xll.SNL.Clients.Office.Excel.Functions.SPG(A389, "RD_LAST_REVIEW_DATE_GLOBAL", "Issuer Credit Rating", "Local Currency LT")</f>
        <v>45698</v>
      </c>
      <c r="M389" s="10">
        <f>_xll.SNL.Clients.Office.Excel.Functions.SPG(A389, "RD_CREDIT_RATING_DATE_GLOBAL", "Issuer Credit Rating", "Local Currency LT|0")</f>
        <v>44628</v>
      </c>
      <c r="N389" s="10">
        <f>_xll.SNL.Clients.Office.Excel.Functions.SPG(A389, "RD_CREDIT_WATCH_OUTLOOK_DATE_GLOBAL", "Issuer Credit Rating", "Local Currency LT|0")</f>
        <v>44628</v>
      </c>
    </row>
    <row r="390" spans="1:14">
      <c r="A390" s="11" t="s">
        <v>2031</v>
      </c>
      <c r="B390" s="9" t="str">
        <f>_xll.SNL.Clients.Office.Excel.Functions.SPG(A390, "IQ_SECTOR")</f>
        <v>Financials</v>
      </c>
      <c r="C390" s="9" t="str">
        <f>_xll.SNL.Clients.Office.Excel.Functions.SPG(A390, "IQ_INDUSTRY_GROUP")</f>
        <v>Banks</v>
      </c>
      <c r="D390" s="9" t="str">
        <f>_xll.SNL.Clients.Office.Excel.Functions.SPG(A390, "IQ_INDUSTRY")</f>
        <v>Banks</v>
      </c>
      <c r="E390" s="9" t="str">
        <f>_xll.SNL.Clients.Office.Excel.Functions.SPG(A390, "IQ_PRIMARY_INDUSTRY")</f>
        <v>Regional Banks</v>
      </c>
      <c r="F390" s="9" t="str">
        <f>_xll.SNL.Clients.Office.Excel.Functions.SPG(A390, "NAICS_CODE", "Primary")</f>
        <v>522110 - Commercial Banking</v>
      </c>
      <c r="G390" s="9" t="str">
        <f>_xll.SNL.Clients.Office.Excel.Functions.SPG(A390, "SP_TOPICTAG")</f>
        <v>Consumer Lending</v>
      </c>
      <c r="H390" s="5">
        <f>_xll.SNL.Clients.Office.Excel.Functions.SPG(A390, "SP_PCT_SHARES_OWNED_ALL_INSTITUTIONS")</f>
        <v>92.73</v>
      </c>
      <c r="I390" s="9" t="str">
        <f>_xll.SNL.Clients.Office.Excel.Functions.SPG(A390, "RD_CREDIT_RATING_GLOBAL", "Issuer Credit Rating", "Local Currency LT|0")</f>
        <v/>
      </c>
      <c r="J390" s="9" t="str">
        <f>_xll.SNL.Clients.Office.Excel.Functions.SPG(A390, "RD_CWOL_GLOBAL", "Issuer Credit Rating", "Local Currency LT|0")</f>
        <v/>
      </c>
      <c r="K390" s="9" t="str">
        <f>_xll.SNL.Clients.Office.Excel.Functions.SPG(A390, "RD_RATING_ACTION_GLOBAL", "Issuer Credit Rating", "Local Currency LT|0")</f>
        <v/>
      </c>
      <c r="L390" s="10" t="str">
        <f>_xll.SNL.Clients.Office.Excel.Functions.SPG(A390, "RD_LAST_REVIEW_DATE_GLOBAL", "Issuer Credit Rating", "Local Currency LT")</f>
        <v/>
      </c>
      <c r="M390" s="10" t="str">
        <f>_xll.SNL.Clients.Office.Excel.Functions.SPG(A390, "RD_CREDIT_RATING_DATE_GLOBAL", "Issuer Credit Rating", "Local Currency LT|0")</f>
        <v/>
      </c>
      <c r="N390" s="10" t="str">
        <f>_xll.SNL.Clients.Office.Excel.Functions.SPG(A390, "RD_CREDIT_WATCH_OUTLOOK_DATE_GLOBAL", "Issuer Credit Rating", "Local Currency LT|0")</f>
        <v/>
      </c>
    </row>
    <row r="391" spans="1:14">
      <c r="A391" s="11" t="s">
        <v>2032</v>
      </c>
      <c r="B391" s="9" t="str">
        <f>_xll.SNL.Clients.Office.Excel.Functions.SPG(A391, "IQ_SECTOR")</f>
        <v>Materials</v>
      </c>
      <c r="C391" s="9" t="str">
        <f>_xll.SNL.Clients.Office.Excel.Functions.SPG(A391, "IQ_INDUSTRY_GROUP")</f>
        <v>Materials</v>
      </c>
      <c r="D391" s="9" t="str">
        <f>_xll.SNL.Clients.Office.Excel.Functions.SPG(A391, "IQ_INDUSTRY")</f>
        <v>Chemicals</v>
      </c>
      <c r="E391" s="9" t="str">
        <f>_xll.SNL.Clients.Office.Excel.Functions.SPG(A391, "IQ_PRIMARY_INDUSTRY")</f>
        <v>Commodity Chemicals</v>
      </c>
      <c r="F391" s="9" t="str">
        <f>_xll.SNL.Clients.Office.Excel.Functions.SPG(A391, "NAICS_CODE", "Primary")</f>
        <v>325 - Chemical Manufacturing</v>
      </c>
      <c r="G391" s="9" t="str">
        <f>_xll.SNL.Clients.Office.Excel.Functions.SPG(A391, "SP_TOPICTAG")</f>
        <v>Environmental Engineering; Water Purification; Pollution Control</v>
      </c>
      <c r="H391" s="5">
        <f>_xll.SNL.Clients.Office.Excel.Functions.SPG(A391, "SP_PCT_SHARES_OWNED_ALL_INSTITUTIONS")</f>
        <v>27.05</v>
      </c>
      <c r="I391" s="9" t="str">
        <f>_xll.SNL.Clients.Office.Excel.Functions.SPG(A391, "RD_CREDIT_RATING_GLOBAL", "Issuer Credit Rating", "Local Currency LT|0")</f>
        <v>BBB+</v>
      </c>
      <c r="J391" s="9" t="str">
        <f>_xll.SNL.Clients.Office.Excel.Functions.SPG(A391, "RD_CWOL_GLOBAL", "Issuer Credit Rating", "Local Currency LT|0")</f>
        <v>Stable</v>
      </c>
      <c r="K391" s="9" t="str">
        <f>_xll.SNL.Clients.Office.Excel.Functions.SPG(A391, "RD_RATING_ACTION_GLOBAL", "Issuer Credit Rating", "Local Currency LT|0")</f>
        <v>Upgrade | CreditWatch/Outlook (06/27/2024)</v>
      </c>
      <c r="L391" s="10">
        <f>_xll.SNL.Clients.Office.Excel.Functions.SPG(A391, "RD_LAST_REVIEW_DATE_GLOBAL", "Issuer Credit Rating", "Local Currency LT")</f>
        <v>45685</v>
      </c>
      <c r="M391" s="10">
        <f>_xll.SNL.Clients.Office.Excel.Functions.SPG(A391, "RD_CREDIT_RATING_DATE_GLOBAL", "Issuer Credit Rating", "Local Currency LT|0")</f>
        <v>45470</v>
      </c>
      <c r="N391" s="10">
        <f>_xll.SNL.Clients.Office.Excel.Functions.SPG(A391, "RD_CREDIT_WATCH_OUTLOOK_DATE_GLOBAL", "Issuer Credit Rating", "Local Currency LT|0")</f>
        <v>45470</v>
      </c>
    </row>
    <row r="392" spans="1:14">
      <c r="A392" s="11" t="s">
        <v>2033</v>
      </c>
      <c r="B392" s="9" t="str">
        <f>_xll.SNL.Clients.Office.Excel.Functions.SPG(A392, "IQ_SECTOR")</f>
        <v>Financials</v>
      </c>
      <c r="C392" s="9" t="str">
        <f>_xll.SNL.Clients.Office.Excel.Functions.SPG(A392, "IQ_INDUSTRY_GROUP")</f>
        <v>Financial Services</v>
      </c>
      <c r="D392" s="9" t="str">
        <f>_xll.SNL.Clients.Office.Excel.Functions.SPG(A392, "IQ_INDUSTRY")</f>
        <v>Financial Services</v>
      </c>
      <c r="E392" s="9" t="str">
        <f>_xll.SNL.Clients.Office.Excel.Functions.SPG(A392, "IQ_PRIMARY_INDUSTRY")</f>
        <v>Transaction and Payment Processing Services</v>
      </c>
      <c r="F392" s="9" t="str">
        <f>_xll.SNL.Clients.Office.Excel.Functions.SPG(A392, "NAICS_CODE", "Primary")</f>
        <v>522320 - Financial Transactions Processing, Reserve, and Clearinghouse Activities</v>
      </c>
      <c r="G392" s="9" t="str">
        <f>_xll.SNL.Clients.Office.Excel.Functions.SPG(A392, "SP_TOPICTAG")</f>
        <v>Software Development; Data Integration; Fintech; Customer Relationship Management; Data Protection; Process Automation; Online Payments</v>
      </c>
      <c r="H392" s="5">
        <f>_xll.SNL.Clients.Office.Excel.Functions.SPG(A392, "SP_PCT_SHARES_OWNED_ALL_INSTITUTIONS")</f>
        <v>101.78</v>
      </c>
      <c r="I392" s="9" t="str">
        <f>_xll.SNL.Clients.Office.Excel.Functions.SPG(A392, "RD_CREDIT_RATING_GLOBAL", "Issuer Credit Rating", "Local Currency LT|0")</f>
        <v>BB-</v>
      </c>
      <c r="J392" s="9" t="str">
        <f>_xll.SNL.Clients.Office.Excel.Functions.SPG(A392, "RD_CWOL_GLOBAL", "Issuer Credit Rating", "Local Currency LT|0")</f>
        <v>Stable</v>
      </c>
      <c r="K392" s="9" t="str">
        <f>_xll.SNL.Clients.Office.Excel.Functions.SPG(A392, "RD_RATING_ACTION_GLOBAL", "Issuer Credit Rating", "Local Currency LT|0")</f>
        <v>CreditWatch/Outlook (06/23/2022)</v>
      </c>
      <c r="L392" s="10">
        <f>_xll.SNL.Clients.Office.Excel.Functions.SPG(A392, "RD_LAST_REVIEW_DATE_GLOBAL", "Issuer Credit Rating", "Local Currency LT")</f>
        <v>45460</v>
      </c>
      <c r="M392" s="10">
        <f>_xll.SNL.Clients.Office.Excel.Functions.SPG(A392, "RD_CREDIT_RATING_DATE_GLOBAL", "Issuer Credit Rating", "Local Currency LT|0")</f>
        <v>41837</v>
      </c>
      <c r="N392" s="10">
        <f>_xll.SNL.Clients.Office.Excel.Functions.SPG(A392, "RD_CREDIT_WATCH_OUTLOOK_DATE_GLOBAL", "Issuer Credit Rating", "Local Currency LT|0")</f>
        <v>44735</v>
      </c>
    </row>
    <row r="393" spans="1:14">
      <c r="A393" s="11" t="s">
        <v>2034</v>
      </c>
      <c r="B393" s="9" t="str">
        <f>_xll.SNL.Clients.Office.Excel.Functions.SPG(A393, "IQ_SECTOR")</f>
        <v>Consumer Discretionary</v>
      </c>
      <c r="C393" s="9" t="str">
        <f>_xll.SNL.Clients.Office.Excel.Functions.SPG(A393, "IQ_INDUSTRY_GROUP")</f>
        <v>Consumer Durables and Apparel</v>
      </c>
      <c r="D393" s="9" t="str">
        <f>_xll.SNL.Clients.Office.Excel.Functions.SPG(A393, "IQ_INDUSTRY")</f>
        <v>Household Durables</v>
      </c>
      <c r="E393" s="9" t="str">
        <f>_xll.SNL.Clients.Office.Excel.Functions.SPG(A393, "IQ_PRIMARY_INDUSTRY")</f>
        <v>Household Appliances</v>
      </c>
      <c r="F393" s="9" t="str">
        <f>_xll.SNL.Clients.Office.Excel.Functions.SPG(A393, "NAICS_CODE", "Primary")</f>
        <v>3352 - Household Appliance Manufacturing</v>
      </c>
      <c r="G393" s="9" t="str">
        <f>_xll.SNL.Clients.Office.Excel.Functions.SPG(A393, "SP_TOPICTAG")</f>
        <v>Onshore and Offshore Wind</v>
      </c>
      <c r="H393" s="5">
        <f>_xll.SNL.Clients.Office.Excel.Functions.SPG(A393, "SP_PCT_SHARES_OWNED_ALL_INSTITUTIONS")</f>
        <v>83.44</v>
      </c>
      <c r="I393" s="9" t="str">
        <f>_xll.SNL.Clients.Office.Excel.Functions.SPG(A393, "RD_CREDIT_RATING_GLOBAL", "Issuer Credit Rating", "Local Currency LT|0")</f>
        <v>BBB-</v>
      </c>
      <c r="J393" s="9" t="str">
        <f>_xll.SNL.Clients.Office.Excel.Functions.SPG(A393, "RD_CWOL_GLOBAL", "Issuer Credit Rating", "Local Currency LT|0")</f>
        <v>Negative</v>
      </c>
      <c r="K393" s="9" t="str">
        <f>_xll.SNL.Clients.Office.Excel.Functions.SPG(A393, "RD_RATING_ACTION_GLOBAL", "Issuer Credit Rating", "Local Currency LT|0")</f>
        <v>CreditWatch/Outlook (02/05/2025)</v>
      </c>
      <c r="L393" s="10">
        <f>_xll.SNL.Clients.Office.Excel.Functions.SPG(A393, "RD_LAST_REVIEW_DATE_GLOBAL", "Issuer Credit Rating", "Local Currency LT")</f>
        <v>45693</v>
      </c>
      <c r="M393" s="10">
        <f>_xll.SNL.Clients.Office.Excel.Functions.SPG(A393, "RD_CREDIT_RATING_DATE_GLOBAL", "Issuer Credit Rating", "Local Currency LT|0")</f>
        <v>45418</v>
      </c>
      <c r="N393" s="10">
        <f>_xll.SNL.Clients.Office.Excel.Functions.SPG(A393, "RD_CREDIT_WATCH_OUTLOOK_DATE_GLOBAL", "Issuer Credit Rating", "Local Currency LT|0")</f>
        <v>45693</v>
      </c>
    </row>
    <row r="394" spans="1:14">
      <c r="A394" s="11" t="s">
        <v>2035</v>
      </c>
      <c r="B394" s="9" t="str">
        <f>_xll.SNL.Clients.Office.Excel.Functions.SPG(A394, "IQ_SECTOR")</f>
        <v>Consumer Discretionary</v>
      </c>
      <c r="C394" s="9" t="str">
        <f>_xll.SNL.Clients.Office.Excel.Functions.SPG(A394, "IQ_INDUSTRY_GROUP")</f>
        <v>Consumer Discretionary Distribution and Retail</v>
      </c>
      <c r="D394" s="9" t="str">
        <f>_xll.SNL.Clients.Office.Excel.Functions.SPG(A394, "IQ_INDUSTRY")</f>
        <v>Specialty Retail</v>
      </c>
      <c r="E394" s="9" t="str">
        <f>_xll.SNL.Clients.Office.Excel.Functions.SPG(A394, "IQ_PRIMARY_INDUSTRY")</f>
        <v>Homefurnishing Retail</v>
      </c>
      <c r="F394" s="9" t="str">
        <f>_xll.SNL.Clients.Office.Excel.Functions.SPG(A394, "NAICS_CODE", "Primary")</f>
        <v>449 - Furniture, Home Furnishings, Electronics, and Appliance Retailers</v>
      </c>
      <c r="G394" s="9" t="str">
        <f>_xll.SNL.Clients.Office.Excel.Functions.SPG(A394, "SP_TOPICTAG")</f>
        <v>Lifestyle; Augmented Reality; 3D Printing; Artificial Intelligence</v>
      </c>
      <c r="H394" s="5">
        <f>_xll.SNL.Clients.Office.Excel.Functions.SPG(A394, "SP_PCT_SHARES_OWNED_ALL_INSTITUTIONS")</f>
        <v>99.25</v>
      </c>
      <c r="I394" s="9" t="str">
        <f>_xll.SNL.Clients.Office.Excel.Functions.SPG(A394, "RD_CREDIT_RATING_GLOBAL", "Issuer Credit Rating", "Local Currency LT|0")</f>
        <v/>
      </c>
      <c r="J394" s="9" t="str">
        <f>_xll.SNL.Clients.Office.Excel.Functions.SPG(A394, "RD_CWOL_GLOBAL", "Issuer Credit Rating", "Local Currency LT|0")</f>
        <v/>
      </c>
      <c r="K394" s="9" t="str">
        <f>_xll.SNL.Clients.Office.Excel.Functions.SPG(A394, "RD_RATING_ACTION_GLOBAL", "Issuer Credit Rating", "Local Currency LT|0")</f>
        <v/>
      </c>
      <c r="L394" s="10" t="str">
        <f>_xll.SNL.Clients.Office.Excel.Functions.SPG(A394, "RD_LAST_REVIEW_DATE_GLOBAL", "Issuer Credit Rating", "Local Currency LT")</f>
        <v/>
      </c>
      <c r="M394" s="10" t="str">
        <f>_xll.SNL.Clients.Office.Excel.Functions.SPG(A394, "RD_CREDIT_RATING_DATE_GLOBAL", "Issuer Credit Rating", "Local Currency LT|0")</f>
        <v/>
      </c>
      <c r="N394" s="10" t="str">
        <f>_xll.SNL.Clients.Office.Excel.Functions.SPG(A394, "RD_CREDIT_WATCH_OUTLOOK_DATE_GLOBAL", "Issuer Credit Rating", "Local Currency LT|0")</f>
        <v/>
      </c>
    </row>
    <row r="395" spans="1:14">
      <c r="A395" s="11" t="s">
        <v>2036</v>
      </c>
      <c r="B395" s="9" t="str">
        <f>_xll.SNL.Clients.Office.Excel.Functions.SPG(A395, "IQ_SECTOR")</f>
        <v>Consumer Discretionary</v>
      </c>
      <c r="C395" s="9" t="str">
        <f>_xll.SNL.Clients.Office.Excel.Functions.SPG(A395, "IQ_INDUSTRY_GROUP")</f>
        <v>Consumer Services</v>
      </c>
      <c r="D395" s="9" t="str">
        <f>_xll.SNL.Clients.Office.Excel.Functions.SPG(A395, "IQ_INDUSTRY")</f>
        <v>Hotels, Restaurants and Leisure</v>
      </c>
      <c r="E395" s="9" t="str">
        <f>_xll.SNL.Clients.Office.Excel.Functions.SPG(A395, "IQ_PRIMARY_INDUSTRY")</f>
        <v>Restaurants</v>
      </c>
      <c r="F395" s="9" t="str">
        <f>_xll.SNL.Clients.Office.Excel.Functions.SPG(A395, "NAICS_CODE", "Primary")</f>
        <v>722513 - Limited-Service Restaurants</v>
      </c>
      <c r="G395" s="9" t="str">
        <f>_xll.SNL.Clients.Office.Excel.Functions.SPG(A395, "SP_TOPICTAG")</f>
        <v/>
      </c>
      <c r="H395" s="5">
        <f>_xll.SNL.Clients.Office.Excel.Functions.SPG(A395, "SP_PCT_SHARES_OWNED_ALL_INSTITUTIONS")</f>
        <v>104.87</v>
      </c>
      <c r="I395" s="9" t="str">
        <f>_xll.SNL.Clients.Office.Excel.Functions.SPG(A395, "RD_CREDIT_RATING_GLOBAL", "Issuer Credit Rating", "Local Currency LT|0")</f>
        <v/>
      </c>
      <c r="J395" s="9" t="str">
        <f>_xll.SNL.Clients.Office.Excel.Functions.SPG(A395, "RD_CWOL_GLOBAL", "Issuer Credit Rating", "Local Currency LT|0")</f>
        <v/>
      </c>
      <c r="K395" s="9" t="str">
        <f>_xll.SNL.Clients.Office.Excel.Functions.SPG(A395, "RD_RATING_ACTION_GLOBAL", "Issuer Credit Rating", "Local Currency LT|0")</f>
        <v/>
      </c>
      <c r="L395" s="10" t="str">
        <f>_xll.SNL.Clients.Office.Excel.Functions.SPG(A395, "RD_LAST_REVIEW_DATE_GLOBAL", "Issuer Credit Rating", "Local Currency LT")</f>
        <v/>
      </c>
      <c r="M395" s="10" t="str">
        <f>_xll.SNL.Clients.Office.Excel.Functions.SPG(A395, "RD_CREDIT_RATING_DATE_GLOBAL", "Issuer Credit Rating", "Local Currency LT|0")</f>
        <v/>
      </c>
      <c r="N395" s="10" t="str">
        <f>_xll.SNL.Clients.Office.Excel.Functions.SPG(A395, "RD_CREDIT_WATCH_OUTLOOK_DATE_GLOBAL", "Issuer Credit Rating", "Local Currency LT|0")</f>
        <v/>
      </c>
    </row>
    <row r="396" spans="1:14">
      <c r="A396" s="11" t="s">
        <v>2037</v>
      </c>
      <c r="B396" s="9" t="str">
        <f>_xll.SNL.Clients.Office.Excel.Functions.SPG(A396, "IQ_SECTOR")</f>
        <v>Financials</v>
      </c>
      <c r="C396" s="9" t="str">
        <f>_xll.SNL.Clients.Office.Excel.Functions.SPG(A396, "IQ_INDUSTRY_GROUP")</f>
        <v>Banks</v>
      </c>
      <c r="D396" s="9" t="str">
        <f>_xll.SNL.Clients.Office.Excel.Functions.SPG(A396, "IQ_INDUSTRY")</f>
        <v>Banks</v>
      </c>
      <c r="E396" s="9" t="str">
        <f>_xll.SNL.Clients.Office.Excel.Functions.SPG(A396, "IQ_PRIMARY_INDUSTRY")</f>
        <v>Regional Banks</v>
      </c>
      <c r="F396" s="9" t="str">
        <f>_xll.SNL.Clients.Office.Excel.Functions.SPG(A396, "NAICS_CODE", "Primary")</f>
        <v>522 - Credit Intermediation and Related Activities</v>
      </c>
      <c r="G396" s="9" t="str">
        <f>_xll.SNL.Clients.Office.Excel.Functions.SPG(A396, "SP_TOPICTAG")</f>
        <v>Consumer Lending</v>
      </c>
      <c r="H396" s="5">
        <f>_xll.SNL.Clients.Office.Excel.Functions.SPG(A396, "SP_PCT_SHARES_OWNED_ALL_INSTITUTIONS")</f>
        <v>91.48</v>
      </c>
      <c r="I396" s="9" t="str">
        <f>_xll.SNL.Clients.Office.Excel.Functions.SPG(A396, "RD_CREDIT_RATING_GLOBAL", "Issuer Credit Rating", "Local Currency LT|0")</f>
        <v/>
      </c>
      <c r="J396" s="9" t="str">
        <f>_xll.SNL.Clients.Office.Excel.Functions.SPG(A396, "RD_CWOL_GLOBAL", "Issuer Credit Rating", "Local Currency LT|0")</f>
        <v/>
      </c>
      <c r="K396" s="9" t="str">
        <f>_xll.SNL.Clients.Office.Excel.Functions.SPG(A396, "RD_RATING_ACTION_GLOBAL", "Issuer Credit Rating", "Local Currency LT|0")</f>
        <v/>
      </c>
      <c r="L396" s="10" t="str">
        <f>_xll.SNL.Clients.Office.Excel.Functions.SPG(A396, "RD_LAST_REVIEW_DATE_GLOBAL", "Issuer Credit Rating", "Local Currency LT")</f>
        <v/>
      </c>
      <c r="M396" s="10" t="str">
        <f>_xll.SNL.Clients.Office.Excel.Functions.SPG(A396, "RD_CREDIT_RATING_DATE_GLOBAL", "Issuer Credit Rating", "Local Currency LT|0")</f>
        <v/>
      </c>
      <c r="N396" s="10" t="str">
        <f>_xll.SNL.Clients.Office.Excel.Functions.SPG(A396, "RD_CREDIT_WATCH_OUTLOOK_DATE_GLOBAL", "Issuer Credit Rating", "Local Currency LT|0")</f>
        <v/>
      </c>
    </row>
    <row r="397" spans="1:14">
      <c r="A397" s="11" t="s">
        <v>2038</v>
      </c>
      <c r="B397" s="9" t="str">
        <f>_xll.SNL.Clients.Office.Excel.Functions.SPG(A397, "IQ_SECTOR")</f>
        <v>Industrials</v>
      </c>
      <c r="C397" s="9" t="str">
        <f>_xll.SNL.Clients.Office.Excel.Functions.SPG(A397, "IQ_INDUSTRY_GROUP")</f>
        <v>Capital Goods</v>
      </c>
      <c r="D397" s="9" t="str">
        <f>_xll.SNL.Clients.Office.Excel.Functions.SPG(A397, "IQ_INDUSTRY")</f>
        <v>Aerospace and Defense</v>
      </c>
      <c r="E397" s="9" t="str">
        <f>_xll.SNL.Clients.Office.Excel.Functions.SPG(A397, "IQ_PRIMARY_INDUSTRY")</f>
        <v>Aerospace and Defense</v>
      </c>
      <c r="F397" s="9" t="str">
        <f>_xll.SNL.Clients.Office.Excel.Functions.SPG(A397, "NAICS_CODE", "Primary")</f>
        <v>33641 - Aerospace Product and Parts Manufacturing</v>
      </c>
      <c r="G397" s="9" t="str">
        <f>_xll.SNL.Clients.Office.Excel.Functions.SPG(A397, "SP_TOPICTAG")</f>
        <v>Energy Management; Homeland Security; Industrial Automation; Sensors; Commercial Space Launch; Passenger Aircraft Manufacturing</v>
      </c>
      <c r="H397" s="5">
        <f>_xll.SNL.Clients.Office.Excel.Functions.SPG(A397, "SP_PCT_SHARES_OWNED_ALL_INSTITUTIONS")</f>
        <v>89.08</v>
      </c>
      <c r="I397" s="9" t="str">
        <f>_xll.SNL.Clients.Office.Excel.Functions.SPG(A397, "RD_CREDIT_RATING_GLOBAL", "Issuer Credit Rating", "Local Currency LT|0")</f>
        <v/>
      </c>
      <c r="J397" s="9" t="str">
        <f>_xll.SNL.Clients.Office.Excel.Functions.SPG(A397, "RD_CWOL_GLOBAL", "Issuer Credit Rating", "Local Currency LT|0")</f>
        <v/>
      </c>
      <c r="K397" s="9" t="str">
        <f>_xll.SNL.Clients.Office.Excel.Functions.SPG(A397, "RD_RATING_ACTION_GLOBAL", "Issuer Credit Rating", "Local Currency LT|0")</f>
        <v/>
      </c>
      <c r="L397" s="10" t="str">
        <f>_xll.SNL.Clients.Office.Excel.Functions.SPG(A397, "RD_LAST_REVIEW_DATE_GLOBAL", "Issuer Credit Rating", "Local Currency LT")</f>
        <v/>
      </c>
      <c r="M397" s="10" t="str">
        <f>_xll.SNL.Clients.Office.Excel.Functions.SPG(A397, "RD_CREDIT_RATING_DATE_GLOBAL", "Issuer Credit Rating", "Local Currency LT|0")</f>
        <v/>
      </c>
      <c r="N397" s="10" t="str">
        <f>_xll.SNL.Clients.Office.Excel.Functions.SPG(A397, "RD_CREDIT_WATCH_OUTLOOK_DATE_GLOBAL", "Issuer Credit Rating", "Local Currency LT|0")</f>
        <v/>
      </c>
    </row>
    <row r="398" spans="1:14">
      <c r="A398" s="11" t="s">
        <v>2039</v>
      </c>
      <c r="B398" s="9" t="str">
        <f>_xll.SNL.Clients.Office.Excel.Functions.SPG(A398, "IQ_SECTOR")</f>
        <v>Consumer Discretionary</v>
      </c>
      <c r="C398" s="9" t="str">
        <f>_xll.SNL.Clients.Office.Excel.Functions.SPG(A398, "IQ_INDUSTRY_GROUP")</f>
        <v>Consumer Services</v>
      </c>
      <c r="D398" s="9" t="str">
        <f>_xll.SNL.Clients.Office.Excel.Functions.SPG(A398, "IQ_INDUSTRY")</f>
        <v>Hotels, Restaurants and Leisure</v>
      </c>
      <c r="E398" s="9" t="str">
        <f>_xll.SNL.Clients.Office.Excel.Functions.SPG(A398, "IQ_PRIMARY_INDUSTRY")</f>
        <v>Hotels, Resorts and Cruise Lines</v>
      </c>
      <c r="F398" s="9" t="str">
        <f>_xll.SNL.Clients.Office.Excel.Functions.SPG(A398, "NAICS_CODE", "Primary")</f>
        <v>721110 - Hotels (except Casino Hotels) and Motels</v>
      </c>
      <c r="G398" s="9" t="str">
        <f>_xll.SNL.Clients.Office.Excel.Functions.SPG(A398, "SP_TOPICTAG")</f>
        <v>Travel Accommodations</v>
      </c>
      <c r="H398" s="5">
        <f>_xll.SNL.Clients.Office.Excel.Functions.SPG(A398, "SP_PCT_SHARES_OWNED_ALL_INSTITUTIONS")</f>
        <v>98.12</v>
      </c>
      <c r="I398" s="9" t="str">
        <f>_xll.SNL.Clients.Office.Excel.Functions.SPG(A398, "RD_CREDIT_RATING_GLOBAL", "Issuer Credit Rating", "Local Currency LT|0")</f>
        <v>BB+</v>
      </c>
      <c r="J398" s="9" t="str">
        <f>_xll.SNL.Clients.Office.Excel.Functions.SPG(A398, "RD_CWOL_GLOBAL", "Issuer Credit Rating", "Local Currency LT|0")</f>
        <v>Stable</v>
      </c>
      <c r="K398" s="9" t="str">
        <f>_xll.SNL.Clients.Office.Excel.Functions.SPG(A398, "RD_RATING_ACTION_GLOBAL", "Issuer Credit Rating", "Local Currency LT|0")</f>
        <v>Upgrade | CreditWatch/Outlook (08/05/2021)</v>
      </c>
      <c r="L398" s="10">
        <f>_xll.SNL.Clients.Office.Excel.Functions.SPG(A398, "RD_LAST_REVIEW_DATE_GLOBAL", "Issuer Credit Rating", "Local Currency LT")</f>
        <v>45373</v>
      </c>
      <c r="M398" s="10">
        <f>_xll.SNL.Clients.Office.Excel.Functions.SPG(A398, "RD_CREDIT_RATING_DATE_GLOBAL", "Issuer Credit Rating", "Local Currency LT|0")</f>
        <v>44413</v>
      </c>
      <c r="N398" s="10">
        <f>_xll.SNL.Clients.Office.Excel.Functions.SPG(A398, "RD_CREDIT_WATCH_OUTLOOK_DATE_GLOBAL", "Issuer Credit Rating", "Local Currency LT|0")</f>
        <v>44413</v>
      </c>
    </row>
    <row r="399" spans="1:14">
      <c r="A399" s="11" t="s">
        <v>2040</v>
      </c>
      <c r="B399" s="9" t="str">
        <f>_xll.SNL.Clients.Office.Excel.Functions.SPG(A399, "IQ_SECTOR")</f>
        <v>Industrials</v>
      </c>
      <c r="C399" s="9" t="str">
        <f>_xll.SNL.Clients.Office.Excel.Functions.SPG(A399, "IQ_INDUSTRY_GROUP")</f>
        <v>Transportation</v>
      </c>
      <c r="D399" s="9" t="str">
        <f>_xll.SNL.Clients.Office.Excel.Functions.SPG(A399, "IQ_INDUSTRY")</f>
        <v>Ground Transportation</v>
      </c>
      <c r="E399" s="9" t="str">
        <f>_xll.SNL.Clients.Office.Excel.Functions.SPG(A399, "IQ_PRIMARY_INDUSTRY")</f>
        <v>Cargo Ground Transportation</v>
      </c>
      <c r="F399" s="9" t="str">
        <f>_xll.SNL.Clients.Office.Excel.Functions.SPG(A399, "NAICS_CODE", "Primary")</f>
        <v>484122 - General Freight Trucking, Long-Distance, Less Than Truckload</v>
      </c>
      <c r="G399" s="9" t="str">
        <f>_xll.SNL.Clients.Office.Excel.Functions.SPG(A399, "SP_TOPICTAG")</f>
        <v>Fleet Management; Freight Service; GPS; Last Mile Transportation; Predictive Analytics; Cloud Storage; Process Automation</v>
      </c>
      <c r="H399" s="5">
        <f>_xll.SNL.Clients.Office.Excel.Functions.SPG(A399, "SP_PCT_SHARES_OWNED_ALL_INSTITUTIONS")</f>
        <v>88.08</v>
      </c>
      <c r="I399" s="9" t="str">
        <f>_xll.SNL.Clients.Office.Excel.Functions.SPG(A399, "RD_CREDIT_RATING_GLOBAL", "Issuer Credit Rating", "Local Currency LT|0")</f>
        <v>BB+</v>
      </c>
      <c r="J399" s="9" t="str">
        <f>_xll.SNL.Clients.Office.Excel.Functions.SPG(A399, "RD_CWOL_GLOBAL", "Issuer Credit Rating", "Local Currency LT|0")</f>
        <v>Negative</v>
      </c>
      <c r="K399" s="9" t="str">
        <f>_xll.SNL.Clients.Office.Excel.Functions.SPG(A399, "RD_RATING_ACTION_GLOBAL", "Issuer Credit Rating", "Local Currency LT|0")</f>
        <v>CreditWatch/Outlook (12/05/2023)</v>
      </c>
      <c r="L399" s="10">
        <f>_xll.SNL.Clients.Office.Excel.Functions.SPG(A399, "RD_LAST_REVIEW_DATE_GLOBAL", "Issuer Credit Rating", "Local Currency LT")</f>
        <v>45464</v>
      </c>
      <c r="M399" s="10">
        <f>_xll.SNL.Clients.Office.Excel.Functions.SPG(A399, "RD_CREDIT_RATING_DATE_GLOBAL", "Issuer Credit Rating", "Local Currency LT|0")</f>
        <v>44953</v>
      </c>
      <c r="N399" s="10">
        <f>_xll.SNL.Clients.Office.Excel.Functions.SPG(A399, "RD_CREDIT_WATCH_OUTLOOK_DATE_GLOBAL", "Issuer Credit Rating", "Local Currency LT|0")</f>
        <v>45265</v>
      </c>
    </row>
    <row r="400" spans="1:14">
      <c r="A400" s="11" t="s">
        <v>2041</v>
      </c>
      <c r="B400" s="9" t="str">
        <f>_xll.SNL.Clients.Office.Excel.Functions.SPG(A400, "IQ_SECTOR")</f>
        <v>Consumer Discretionary</v>
      </c>
      <c r="C400" s="9" t="str">
        <f>_xll.SNL.Clients.Office.Excel.Functions.SPG(A400, "IQ_INDUSTRY_GROUP")</f>
        <v>Consumer Durables and Apparel</v>
      </c>
      <c r="D400" s="9" t="str">
        <f>_xll.SNL.Clients.Office.Excel.Functions.SPG(A400, "IQ_INDUSTRY")</f>
        <v>Leisure Products</v>
      </c>
      <c r="E400" s="9" t="str">
        <f>_xll.SNL.Clients.Office.Excel.Functions.SPG(A400, "IQ_PRIMARY_INDUSTRY")</f>
        <v>Leisure Products</v>
      </c>
      <c r="F400" s="9" t="str">
        <f>_xll.SNL.Clients.Office.Excel.Functions.SPG(A400, "NAICS_CODE", "Primary")</f>
        <v>339920 - Sporting and Athletic Goods Manufacturing</v>
      </c>
      <c r="G400" s="9" t="str">
        <f>_xll.SNL.Clients.Office.Excel.Functions.SPG(A400, "SP_TOPICTAG")</f>
        <v>Lifestyle; Content Creation</v>
      </c>
      <c r="H400" s="5">
        <f>_xll.SNL.Clients.Office.Excel.Functions.SPG(A400, "SP_PCT_SHARES_OWNED_ALL_INSTITUTIONS")</f>
        <v>101.67</v>
      </c>
      <c r="I400" s="9" t="str">
        <f>_xll.SNL.Clients.Office.Excel.Functions.SPG(A400, "RD_CREDIT_RATING_GLOBAL", "Issuer Credit Rating", "Local Currency LT|0")</f>
        <v/>
      </c>
      <c r="J400" s="9" t="str">
        <f>_xll.SNL.Clients.Office.Excel.Functions.SPG(A400, "RD_CWOL_GLOBAL", "Issuer Credit Rating", "Local Currency LT|0")</f>
        <v/>
      </c>
      <c r="K400" s="9" t="str">
        <f>_xll.SNL.Clients.Office.Excel.Functions.SPG(A400, "RD_RATING_ACTION_GLOBAL", "Issuer Credit Rating", "Local Currency LT|0")</f>
        <v/>
      </c>
      <c r="L400" s="10" t="str">
        <f>_xll.SNL.Clients.Office.Excel.Functions.SPG(A400, "RD_LAST_REVIEW_DATE_GLOBAL", "Issuer Credit Rating", "Local Currency LT")</f>
        <v/>
      </c>
      <c r="M400" s="10" t="str">
        <f>_xll.SNL.Clients.Office.Excel.Functions.SPG(A400, "RD_CREDIT_RATING_DATE_GLOBAL", "Issuer Credit Rating", "Local Currency LT|0")</f>
        <v/>
      </c>
      <c r="N400" s="10" t="str">
        <f>_xll.SNL.Clients.Office.Excel.Functions.SPG(A400, "RD_CREDIT_WATCH_OUTLOOK_DATE_GLOBAL", "Issuer Credit Rating", "Local Currency LT|0")</f>
        <v/>
      </c>
    </row>
    <row r="401" spans="1:14">
      <c r="A401" s="11" t="s">
        <v>2042</v>
      </c>
      <c r="B401" s="9" t="str">
        <f>_xll.SNL.Clients.Office.Excel.Functions.SPG(A401, "IQ_SECTOR")</f>
        <v>Financials</v>
      </c>
      <c r="C401" s="9" t="str">
        <f>_xll.SNL.Clients.Office.Excel.Functions.SPG(A401, "IQ_INDUSTRY_GROUP")</f>
        <v>Banks</v>
      </c>
      <c r="D401" s="9" t="str">
        <f>_xll.SNL.Clients.Office.Excel.Functions.SPG(A401, "IQ_INDUSTRY")</f>
        <v>Banks</v>
      </c>
      <c r="E401" s="9" t="str">
        <f>_xll.SNL.Clients.Office.Excel.Functions.SPG(A401, "IQ_PRIMARY_INDUSTRY")</f>
        <v>Regional Banks</v>
      </c>
      <c r="F401" s="9" t="str">
        <f>_xll.SNL.Clients.Office.Excel.Functions.SPG(A401, "NAICS_CODE", "Primary")</f>
        <v>522110 - Commercial Banking</v>
      </c>
      <c r="G401" s="9" t="str">
        <f>_xll.SNL.Clients.Office.Excel.Functions.SPG(A401, "SP_TOPICTAG")</f>
        <v>Consumer Lending</v>
      </c>
      <c r="H401" s="5">
        <f>_xll.SNL.Clients.Office.Excel.Functions.SPG(A401, "SP_PCT_SHARES_OWNED_ALL_INSTITUTIONS")</f>
        <v>76.45</v>
      </c>
      <c r="I401" s="9" t="str">
        <f>_xll.SNL.Clients.Office.Excel.Functions.SPG(A401, "RD_CREDIT_RATING_GLOBAL", "Issuer Credit Rating", "Local Currency LT|0")</f>
        <v>BBB+</v>
      </c>
      <c r="J401" s="9" t="str">
        <f>_xll.SNL.Clients.Office.Excel.Functions.SPG(A401, "RD_CWOL_GLOBAL", "Issuer Credit Rating", "Local Currency LT|0")</f>
        <v>Negative</v>
      </c>
      <c r="K401" s="9" t="str">
        <f>_xll.SNL.Clients.Office.Excel.Functions.SPG(A401, "RD_RATING_ACTION_GLOBAL", "Issuer Credit Rating", "Local Currency LT|0")</f>
        <v>CreditWatch/Outlook (05/15/2023)</v>
      </c>
      <c r="L401" s="10">
        <f>_xll.SNL.Clients.Office.Excel.Functions.SPG(A401, "RD_LAST_REVIEW_DATE_GLOBAL", "Issuer Credit Rating", "Local Currency LT")</f>
        <v>45618</v>
      </c>
      <c r="M401" s="10">
        <f>_xll.SNL.Clients.Office.Excel.Functions.SPG(A401, "RD_CREDIT_RATING_DATE_GLOBAL", "Issuer Credit Rating", "Local Currency LT|0")</f>
        <v>43215</v>
      </c>
      <c r="N401" s="10">
        <f>_xll.SNL.Clients.Office.Excel.Functions.SPG(A401, "RD_CREDIT_WATCH_OUTLOOK_DATE_GLOBAL", "Issuer Credit Rating", "Local Currency LT|0")</f>
        <v>45061</v>
      </c>
    </row>
    <row r="402" spans="1:14">
      <c r="A402" s="11" t="s">
        <v>2043</v>
      </c>
      <c r="B402" s="9" t="str">
        <f>_xll.SNL.Clients.Office.Excel.Functions.SPG(A402, "IQ_SECTOR")</f>
        <v>Communication Services</v>
      </c>
      <c r="C402" s="9" t="str">
        <f>_xll.SNL.Clients.Office.Excel.Functions.SPG(A402, "IQ_INDUSTRY_GROUP")</f>
        <v>Media and Entertainment</v>
      </c>
      <c r="D402" s="9" t="str">
        <f>_xll.SNL.Clients.Office.Excel.Functions.SPG(A402, "IQ_INDUSTRY")</f>
        <v>Interactive Media and Services</v>
      </c>
      <c r="E402" s="9" t="str">
        <f>_xll.SNL.Clients.Office.Excel.Functions.SPG(A402, "IQ_PRIMARY_INDUSTRY")</f>
        <v>Interactive Media and Services</v>
      </c>
      <c r="F402" s="9" t="str">
        <f>_xll.SNL.Clients.Office.Excel.Functions.SPG(A402, "NAICS_CODE", "Primary")</f>
        <v>519290 - Web Search Portals and All Other Information Services</v>
      </c>
      <c r="G402" s="9" t="str">
        <f>_xll.SNL.Clients.Office.Excel.Functions.SPG(A402, "SP_TOPICTAG")</f>
        <v>Data Integration; Predictive Analytics; Machine Learning; Text Analytics; Data Protection; Cloud Infrastructure; Artificial Intelligence</v>
      </c>
      <c r="H402" s="5">
        <f>_xll.SNL.Clients.Office.Excel.Functions.SPG(A402, "SP_PCT_SHARES_OWNED_ALL_INSTITUTIONS")</f>
        <v>80.44</v>
      </c>
      <c r="I402" s="9" t="str">
        <f>_xll.SNL.Clients.Office.Excel.Functions.SPG(A402, "RD_CREDIT_RATING_GLOBAL", "Issuer Credit Rating", "Local Currency LT|0")</f>
        <v>BB</v>
      </c>
      <c r="J402" s="9" t="str">
        <f>_xll.SNL.Clients.Office.Excel.Functions.SPG(A402, "RD_CWOL_GLOBAL", "Issuer Credit Rating", "Local Currency LT|0")</f>
        <v>Stable</v>
      </c>
      <c r="K402" s="9" t="str">
        <f>_xll.SNL.Clients.Office.Excel.Functions.SPG(A402, "RD_RATING_ACTION_GLOBAL", "Issuer Credit Rating", "Local Currency LT|0")</f>
        <v>Upgrade | CreditWatch/Outlook (03/17/2022)</v>
      </c>
      <c r="L402" s="10">
        <f>_xll.SNL.Clients.Office.Excel.Functions.SPG(A402, "RD_LAST_REVIEW_DATE_GLOBAL", "Issuer Credit Rating", "Local Currency LT")</f>
        <v>45680</v>
      </c>
      <c r="M402" s="10">
        <f>_xll.SNL.Clients.Office.Excel.Functions.SPG(A402, "RD_CREDIT_RATING_DATE_GLOBAL", "Issuer Credit Rating", "Local Currency LT|0")</f>
        <v>44637</v>
      </c>
      <c r="N402" s="10">
        <f>_xll.SNL.Clients.Office.Excel.Functions.SPG(A402, "RD_CREDIT_WATCH_OUTLOOK_DATE_GLOBAL", "Issuer Credit Rating", "Local Currency LT|0")</f>
        <v>44637</v>
      </c>
    </row>
    <row r="403" spans="1:14">
      <c r="B403" s="9" t="str">
        <f>_xll.SNL.Clients.Office.Excel.Functions.SPG(A403, "IQ_SECTOR")</f>
        <v>#INVALID COMPANY ID</v>
      </c>
      <c r="C403" s="9" t="str">
        <f>_xll.SNL.Clients.Office.Excel.Functions.SPG(A403, "IQ_INDUSTRY_GROUP")</f>
        <v>#INVALID COMPANY ID</v>
      </c>
      <c r="D403" s="9" t="str">
        <f>_xll.SNL.Clients.Office.Excel.Functions.SPG(A403, "IQ_INDUSTRY")</f>
        <v>#INVALID COMPANY ID</v>
      </c>
      <c r="E403" s="9" t="str">
        <f>_xll.SNL.Clients.Office.Excel.Functions.SPG(A403, "IQ_PRIMARY_INDUSTRY")</f>
        <v>#INVALID COMPANY ID</v>
      </c>
      <c r="F403" s="9" t="str">
        <f>_xll.SNL.Clients.Office.Excel.Functions.SPG(A403, "NAICS_CODE", "Primary")</f>
        <v>#INVALID COMPANY ID</v>
      </c>
      <c r="G403" s="9" t="str">
        <f>_xll.SNL.Clients.Office.Excel.Functions.SPG(A403, "SP_TOPICTAG")</f>
        <v>#INVALID COMPANY ID</v>
      </c>
      <c r="H403" s="5" t="str">
        <f>_xll.SNL.Clients.Office.Excel.Functions.SPG(A403, "SP_PCT_SHARES_OWNED_ALL_INSTITUTIONS")</f>
        <v>#INVALID COMPANY ID</v>
      </c>
      <c r="I403" s="9" t="str">
        <f>_xll.SNL.Clients.Office.Excel.Functions.SPG(A403, "RD_CREDIT_RATING_GLOBAL", "Issuer Credit Rating", "Local Currency LT|0")</f>
        <v>#INVALID COMPANY ID</v>
      </c>
      <c r="J403" s="9" t="str">
        <f>_xll.SNL.Clients.Office.Excel.Functions.SPG(A403, "RD_CWOL_GLOBAL", "Issuer Credit Rating", "Local Currency LT|0")</f>
        <v>#INVALID COMPANY ID</v>
      </c>
      <c r="K403" s="9" t="str">
        <f>_xll.SNL.Clients.Office.Excel.Functions.SPG(A403, "RD_RATING_ACTION_GLOBAL", "Issuer Credit Rating", "Local Currency LT|0")</f>
        <v>#INVALID COMPANY ID</v>
      </c>
      <c r="L403" s="10" t="str">
        <f>_xll.SNL.Clients.Office.Excel.Functions.SPG(A403, "RD_LAST_REVIEW_DATE_GLOBAL", "Issuer Credit Rating", "Local Currency LT")</f>
        <v>#INVALID COMPANY ID</v>
      </c>
      <c r="M403" s="10" t="str">
        <f>_xll.SNL.Clients.Office.Excel.Functions.SPG(A403, "RD_CREDIT_RATING_DATE_GLOBAL", "Issuer Credit Rating", "Local Currency LT|0")</f>
        <v>#INVALID COMPANY ID</v>
      </c>
      <c r="N403" s="10" t="str">
        <f>_xll.SNL.Clients.Office.Excel.Functions.SPG(A403, "RD_CREDIT_WATCH_OUTLOOK_DATE_GLOBAL", "Issuer Credit Rating", "Local Currency LT|0")</f>
        <v>#INVALID COMPANY ID</v>
      </c>
    </row>
    <row r="404" spans="1:14">
      <c r="B404" s="9" t="str">
        <f>_xll.SNL.Clients.Office.Excel.Functions.SPG(A404, "IQ_SECTOR")</f>
        <v>#INVALID COMPANY ID</v>
      </c>
      <c r="C404" s="9" t="str">
        <f>_xll.SNL.Clients.Office.Excel.Functions.SPG(A404, "IQ_INDUSTRY_GROUP")</f>
        <v>#INVALID COMPANY ID</v>
      </c>
      <c r="D404" s="9" t="str">
        <f>_xll.SNL.Clients.Office.Excel.Functions.SPG(A404, "IQ_INDUSTRY")</f>
        <v>#INVALID COMPANY ID</v>
      </c>
      <c r="E404" s="9" t="str">
        <f>_xll.SNL.Clients.Office.Excel.Functions.SPG(A404, "IQ_PRIMARY_INDUSTRY")</f>
        <v>#INVALID COMPANY ID</v>
      </c>
      <c r="F404" s="9" t="str">
        <f>_xll.SNL.Clients.Office.Excel.Functions.SPG(A404, "NAICS_CODE", "Primary")</f>
        <v>#INVALID COMPANY ID</v>
      </c>
      <c r="G404" s="9" t="str">
        <f>_xll.SNL.Clients.Office.Excel.Functions.SPG(A404, "SP_TOPICTAG")</f>
        <v>#INVALID COMPANY ID</v>
      </c>
      <c r="H404" s="5" t="str">
        <f>_xll.SNL.Clients.Office.Excel.Functions.SPG(A404, "SP_PCT_SHARES_OWNED_ALL_INSTITUTIONS")</f>
        <v>#INVALID COMPANY ID</v>
      </c>
      <c r="I404" s="9" t="str">
        <f>_xll.SNL.Clients.Office.Excel.Functions.SPG(A404, "RD_CREDIT_RATING_GLOBAL", "Issuer Credit Rating", "Local Currency LT|0")</f>
        <v>#INVALID COMPANY ID</v>
      </c>
      <c r="J404" s="9" t="str">
        <f>_xll.SNL.Clients.Office.Excel.Functions.SPG(A404, "RD_CWOL_GLOBAL", "Issuer Credit Rating", "Local Currency LT|0")</f>
        <v>#INVALID COMPANY ID</v>
      </c>
      <c r="K404" s="9" t="str">
        <f>_xll.SNL.Clients.Office.Excel.Functions.SPG(A404, "RD_RATING_ACTION_GLOBAL", "Issuer Credit Rating", "Local Currency LT|0")</f>
        <v>#INVALID COMPANY ID</v>
      </c>
      <c r="L404" s="10" t="str">
        <f>_xll.SNL.Clients.Office.Excel.Functions.SPG(A404, "RD_LAST_REVIEW_DATE_GLOBAL", "Issuer Credit Rating", "Local Currency LT")</f>
        <v>#INVALID COMPANY ID</v>
      </c>
      <c r="M404" s="10" t="str">
        <f>_xll.SNL.Clients.Office.Excel.Functions.SPG(A404, "RD_CREDIT_RATING_DATE_GLOBAL", "Issuer Credit Rating", "Local Currency LT|0")</f>
        <v>#INVALID COMPANY ID</v>
      </c>
      <c r="N404" s="10" t="str">
        <f>_xll.SNL.Clients.Office.Excel.Functions.SPG(A404, "RD_CREDIT_WATCH_OUTLOOK_DATE_GLOBAL", "Issuer Credit Rating", "Local Currency LT|0")</f>
        <v>#INVALID COMPANY ID</v>
      </c>
    </row>
    <row r="405" spans="1:14">
      <c r="B405" s="9" t="str">
        <f>_xll.SNL.Clients.Office.Excel.Functions.SPG(A405, "IQ_SECTOR")</f>
        <v>#INVALID COMPANY ID</v>
      </c>
      <c r="C405" s="9" t="str">
        <f>_xll.SNL.Clients.Office.Excel.Functions.SPG(A405, "IQ_INDUSTRY_GROUP")</f>
        <v>#INVALID COMPANY ID</v>
      </c>
      <c r="D405" s="9" t="str">
        <f>_xll.SNL.Clients.Office.Excel.Functions.SPG(A405, "IQ_INDUSTRY")</f>
        <v>#INVALID COMPANY ID</v>
      </c>
      <c r="E405" s="9" t="str">
        <f>_xll.SNL.Clients.Office.Excel.Functions.SPG(A405, "IQ_PRIMARY_INDUSTRY")</f>
        <v>#INVALID COMPANY ID</v>
      </c>
      <c r="F405" s="9" t="str">
        <f>_xll.SNL.Clients.Office.Excel.Functions.SPG(A405, "NAICS_CODE", "Primary")</f>
        <v>#INVALID COMPANY ID</v>
      </c>
      <c r="G405" s="9" t="str">
        <f>_xll.SNL.Clients.Office.Excel.Functions.SPG(A405, "SP_TOPICTAG")</f>
        <v>#INVALID COMPANY ID</v>
      </c>
      <c r="H405" s="5" t="str">
        <f>_xll.SNL.Clients.Office.Excel.Functions.SPG(A405, "SP_PCT_SHARES_OWNED_ALL_INSTITUTIONS")</f>
        <v>#INVALID COMPANY ID</v>
      </c>
      <c r="I405" s="9" t="str">
        <f>_xll.SNL.Clients.Office.Excel.Functions.SPG(A405, "RD_CREDIT_RATING_GLOBAL", "Issuer Credit Rating", "Local Currency LT|0")</f>
        <v>#INVALID COMPANY ID</v>
      </c>
      <c r="J405" s="9" t="str">
        <f>_xll.SNL.Clients.Office.Excel.Functions.SPG(A405, "RD_CWOL_GLOBAL", "Issuer Credit Rating", "Local Currency LT|0")</f>
        <v>#INVALID COMPANY ID</v>
      </c>
      <c r="K405" s="9" t="str">
        <f>_xll.SNL.Clients.Office.Excel.Functions.SPG(A405, "RD_RATING_ACTION_GLOBAL", "Issuer Credit Rating", "Local Currency LT|0")</f>
        <v>#INVALID COMPANY ID</v>
      </c>
      <c r="L405" s="10" t="str">
        <f>_xll.SNL.Clients.Office.Excel.Functions.SPG(A405, "RD_LAST_REVIEW_DATE_GLOBAL", "Issuer Credit Rating", "Local Currency LT")</f>
        <v>#INVALID COMPANY ID</v>
      </c>
      <c r="M405" s="10" t="str">
        <f>_xll.SNL.Clients.Office.Excel.Functions.SPG(A405, "RD_CREDIT_RATING_DATE_GLOBAL", "Issuer Credit Rating", "Local Currency LT|0")</f>
        <v>#INVALID COMPANY ID</v>
      </c>
      <c r="N405" s="10" t="str">
        <f>_xll.SNL.Clients.Office.Excel.Functions.SPG(A405, "RD_CREDIT_WATCH_OUTLOOK_DATE_GLOBAL", "Issuer Credit Rating", "Local Currency LT|0")</f>
        <v>#INVALID COMPANY ID</v>
      </c>
    </row>
    <row r="406" spans="1:14">
      <c r="B406" s="9" t="str">
        <f>_xll.SNL.Clients.Office.Excel.Functions.SPG(A406, "IQ_SECTOR")</f>
        <v>#INVALID COMPANY ID</v>
      </c>
      <c r="C406" s="9" t="str">
        <f>_xll.SNL.Clients.Office.Excel.Functions.SPG(A406, "IQ_INDUSTRY_GROUP")</f>
        <v>#INVALID COMPANY ID</v>
      </c>
      <c r="D406" s="9" t="str">
        <f>_xll.SNL.Clients.Office.Excel.Functions.SPG(A406, "IQ_INDUSTRY")</f>
        <v>#INVALID COMPANY ID</v>
      </c>
      <c r="E406" s="9" t="str">
        <f>_xll.SNL.Clients.Office.Excel.Functions.SPG(A406, "IQ_PRIMARY_INDUSTRY")</f>
        <v>#INVALID COMPANY ID</v>
      </c>
      <c r="F406" s="9" t="str">
        <f>_xll.SNL.Clients.Office.Excel.Functions.SPG(A406, "NAICS_CODE", "Primary")</f>
        <v>#INVALID COMPANY ID</v>
      </c>
      <c r="G406" s="9" t="str">
        <f>_xll.SNL.Clients.Office.Excel.Functions.SPG(A406, "SP_TOPICTAG")</f>
        <v>#INVALID COMPANY ID</v>
      </c>
      <c r="H406" s="5" t="str">
        <f>_xll.SNL.Clients.Office.Excel.Functions.SPG(A406, "SP_PCT_SHARES_OWNED_ALL_INSTITUTIONS")</f>
        <v>#INVALID COMPANY ID</v>
      </c>
      <c r="I406" s="9" t="str">
        <f>_xll.SNL.Clients.Office.Excel.Functions.SPG(A406, "RD_CREDIT_RATING_GLOBAL", "Issuer Credit Rating", "Local Currency LT|0")</f>
        <v>#INVALID COMPANY ID</v>
      </c>
      <c r="J406" s="9" t="str">
        <f>_xll.SNL.Clients.Office.Excel.Functions.SPG(A406, "RD_CWOL_GLOBAL", "Issuer Credit Rating", "Local Currency LT|0")</f>
        <v>#INVALID COMPANY ID</v>
      </c>
      <c r="K406" s="9" t="str">
        <f>_xll.SNL.Clients.Office.Excel.Functions.SPG(A406, "RD_RATING_ACTION_GLOBAL", "Issuer Credit Rating", "Local Currency LT|0")</f>
        <v>#INVALID COMPANY ID</v>
      </c>
      <c r="L406" s="10" t="str">
        <f>_xll.SNL.Clients.Office.Excel.Functions.SPG(A406, "RD_LAST_REVIEW_DATE_GLOBAL", "Issuer Credit Rating", "Local Currency LT")</f>
        <v>#INVALID COMPANY ID</v>
      </c>
      <c r="M406" s="10" t="str">
        <f>_xll.SNL.Clients.Office.Excel.Functions.SPG(A406, "RD_CREDIT_RATING_DATE_GLOBAL", "Issuer Credit Rating", "Local Currency LT|0")</f>
        <v>#INVALID COMPANY ID</v>
      </c>
      <c r="N406" s="10" t="str">
        <f>_xll.SNL.Clients.Office.Excel.Functions.SPG(A406, "RD_CREDIT_WATCH_OUTLOOK_DATE_GLOBAL", "Issuer Credit Rating", "Local Currency LT|0")</f>
        <v>#INVALID COMPANY ID</v>
      </c>
    </row>
    <row r="407" spans="1:14">
      <c r="B407" s="9" t="str">
        <f>_xll.SNL.Clients.Office.Excel.Functions.SPG(A407, "IQ_SECTOR")</f>
        <v>#INVALID COMPANY ID</v>
      </c>
      <c r="C407" s="9" t="str">
        <f>_xll.SNL.Clients.Office.Excel.Functions.SPG(A407, "IQ_INDUSTRY_GROUP")</f>
        <v>#INVALID COMPANY ID</v>
      </c>
      <c r="D407" s="9" t="str">
        <f>_xll.SNL.Clients.Office.Excel.Functions.SPG(A407, "IQ_INDUSTRY")</f>
        <v>#INVALID COMPANY ID</v>
      </c>
      <c r="E407" s="9" t="str">
        <f>_xll.SNL.Clients.Office.Excel.Functions.SPG(A407, "IQ_PRIMARY_INDUSTRY")</f>
        <v>#INVALID COMPANY ID</v>
      </c>
      <c r="F407" s="9" t="str">
        <f>_xll.SNL.Clients.Office.Excel.Functions.SPG(A407, "NAICS_CODE", "Primary")</f>
        <v>#INVALID COMPANY ID</v>
      </c>
      <c r="G407" s="9" t="str">
        <f>_xll.SNL.Clients.Office.Excel.Functions.SPG(A407, "SP_TOPICTAG")</f>
        <v>#INVALID COMPANY ID</v>
      </c>
      <c r="H407" s="5" t="str">
        <f>_xll.SNL.Clients.Office.Excel.Functions.SPG(A407, "SP_PCT_SHARES_OWNED_ALL_INSTITUTIONS")</f>
        <v>#INVALID COMPANY ID</v>
      </c>
      <c r="I407" s="9" t="str">
        <f>_xll.SNL.Clients.Office.Excel.Functions.SPG(A407, "RD_CREDIT_RATING_GLOBAL", "Issuer Credit Rating", "Local Currency LT|0")</f>
        <v>#INVALID COMPANY ID</v>
      </c>
      <c r="J407" s="9" t="str">
        <f>_xll.SNL.Clients.Office.Excel.Functions.SPG(A407, "RD_CWOL_GLOBAL", "Issuer Credit Rating", "Local Currency LT|0")</f>
        <v>#INVALID COMPANY ID</v>
      </c>
      <c r="K407" s="9" t="str">
        <f>_xll.SNL.Clients.Office.Excel.Functions.SPG(A407, "RD_RATING_ACTION_GLOBAL", "Issuer Credit Rating", "Local Currency LT|0")</f>
        <v>#INVALID COMPANY ID</v>
      </c>
      <c r="L407" s="10" t="str">
        <f>_xll.SNL.Clients.Office.Excel.Functions.SPG(A407, "RD_LAST_REVIEW_DATE_GLOBAL", "Issuer Credit Rating", "Local Currency LT")</f>
        <v>#INVALID COMPANY ID</v>
      </c>
      <c r="M407" s="10" t="str">
        <f>_xll.SNL.Clients.Office.Excel.Functions.SPG(A407, "RD_CREDIT_RATING_DATE_GLOBAL", "Issuer Credit Rating", "Local Currency LT|0")</f>
        <v>#INVALID COMPANY ID</v>
      </c>
      <c r="N407" s="10" t="str">
        <f>_xll.SNL.Clients.Office.Excel.Functions.SPG(A407, "RD_CREDIT_WATCH_OUTLOOK_DATE_GLOBAL", "Issuer Credit Rating", "Local Currency LT|0")</f>
        <v>#INVALID COMPANY ID</v>
      </c>
    </row>
    <row r="408" spans="1:14">
      <c r="B408" s="9" t="str">
        <f>_xll.SNL.Clients.Office.Excel.Functions.SPG(A408, "IQ_SECTOR")</f>
        <v>#INVALID COMPANY ID</v>
      </c>
      <c r="C408" s="9" t="str">
        <f>_xll.SNL.Clients.Office.Excel.Functions.SPG(A408, "IQ_INDUSTRY_GROUP")</f>
        <v>#INVALID COMPANY ID</v>
      </c>
      <c r="D408" s="9" t="str">
        <f>_xll.SNL.Clients.Office.Excel.Functions.SPG(A408, "IQ_INDUSTRY")</f>
        <v>#INVALID COMPANY ID</v>
      </c>
      <c r="E408" s="9" t="str">
        <f>_xll.SNL.Clients.Office.Excel.Functions.SPG(A408, "IQ_PRIMARY_INDUSTRY")</f>
        <v>#INVALID COMPANY ID</v>
      </c>
      <c r="F408" s="9" t="str">
        <f>_xll.SNL.Clients.Office.Excel.Functions.SPG(A408, "NAICS_CODE", "Primary")</f>
        <v>#INVALID COMPANY ID</v>
      </c>
      <c r="G408" s="9" t="str">
        <f>_xll.SNL.Clients.Office.Excel.Functions.SPG(A408, "SP_TOPICTAG")</f>
        <v>#INVALID COMPANY ID</v>
      </c>
      <c r="H408" s="5" t="str">
        <f>_xll.SNL.Clients.Office.Excel.Functions.SPG(A408, "SP_PCT_SHARES_OWNED_ALL_INSTITUTIONS")</f>
        <v>#INVALID COMPANY ID</v>
      </c>
      <c r="I408" s="9" t="str">
        <f>_xll.SNL.Clients.Office.Excel.Functions.SPG(A408, "RD_CREDIT_RATING_GLOBAL", "Issuer Credit Rating", "Local Currency LT|0")</f>
        <v>#INVALID COMPANY ID</v>
      </c>
      <c r="J408" s="9" t="str">
        <f>_xll.SNL.Clients.Office.Excel.Functions.SPG(A408, "RD_CWOL_GLOBAL", "Issuer Credit Rating", "Local Currency LT|0")</f>
        <v>#INVALID COMPANY ID</v>
      </c>
      <c r="K408" s="9" t="str">
        <f>_xll.SNL.Clients.Office.Excel.Functions.SPG(A408, "RD_RATING_ACTION_GLOBAL", "Issuer Credit Rating", "Local Currency LT|0")</f>
        <v>#INVALID COMPANY ID</v>
      </c>
      <c r="L408" s="10" t="str">
        <f>_xll.SNL.Clients.Office.Excel.Functions.SPG(A408, "RD_LAST_REVIEW_DATE_GLOBAL", "Issuer Credit Rating", "Local Currency LT")</f>
        <v>#INVALID COMPANY ID</v>
      </c>
      <c r="M408" s="10" t="str">
        <f>_xll.SNL.Clients.Office.Excel.Functions.SPG(A408, "RD_CREDIT_RATING_DATE_GLOBAL", "Issuer Credit Rating", "Local Currency LT|0")</f>
        <v>#INVALID COMPANY ID</v>
      </c>
      <c r="N408" s="10" t="str">
        <f>_xll.SNL.Clients.Office.Excel.Functions.SPG(A408, "RD_CREDIT_WATCH_OUTLOOK_DATE_GLOBAL", "Issuer Credit Rating", "Local Currency LT|0")</f>
        <v>#INVALID COMPANY ID</v>
      </c>
    </row>
    <row r="409" spans="1:14">
      <c r="B409" s="9" t="str">
        <f>_xll.SNL.Clients.Office.Excel.Functions.SPG(A409, "IQ_SECTOR")</f>
        <v>#INVALID COMPANY ID</v>
      </c>
      <c r="C409" s="9" t="str">
        <f>_xll.SNL.Clients.Office.Excel.Functions.SPG(A409, "IQ_INDUSTRY_GROUP")</f>
        <v>#INVALID COMPANY ID</v>
      </c>
      <c r="D409" s="9" t="str">
        <f>_xll.SNL.Clients.Office.Excel.Functions.SPG(A409, "IQ_INDUSTRY")</f>
        <v>#INVALID COMPANY ID</v>
      </c>
      <c r="E409" s="9" t="str">
        <f>_xll.SNL.Clients.Office.Excel.Functions.SPG(A409, "IQ_PRIMARY_INDUSTRY")</f>
        <v>#INVALID COMPANY ID</v>
      </c>
      <c r="F409" s="9" t="str">
        <f>_xll.SNL.Clients.Office.Excel.Functions.SPG(A409, "NAICS_CODE", "Primary")</f>
        <v>#INVALID COMPANY ID</v>
      </c>
      <c r="G409" s="9" t="str">
        <f>_xll.SNL.Clients.Office.Excel.Functions.SPG(A409, "SP_TOPICTAG")</f>
        <v>#INVALID COMPANY ID</v>
      </c>
      <c r="H409" s="5" t="str">
        <f>_xll.SNL.Clients.Office.Excel.Functions.SPG(A409, "SP_PCT_SHARES_OWNED_ALL_INSTITUTIONS")</f>
        <v>#INVALID COMPANY ID</v>
      </c>
      <c r="I409" s="9" t="str">
        <f>_xll.SNL.Clients.Office.Excel.Functions.SPG(A409, "RD_CREDIT_RATING_GLOBAL", "Issuer Credit Rating", "Local Currency LT|0")</f>
        <v>#INVALID COMPANY ID</v>
      </c>
      <c r="J409" s="9" t="str">
        <f>_xll.SNL.Clients.Office.Excel.Functions.SPG(A409, "RD_CWOL_GLOBAL", "Issuer Credit Rating", "Local Currency LT|0")</f>
        <v>#INVALID COMPANY ID</v>
      </c>
      <c r="K409" s="9" t="str">
        <f>_xll.SNL.Clients.Office.Excel.Functions.SPG(A409, "RD_RATING_ACTION_GLOBAL", "Issuer Credit Rating", "Local Currency LT|0")</f>
        <v>#INVALID COMPANY ID</v>
      </c>
      <c r="L409" s="10" t="str">
        <f>_xll.SNL.Clients.Office.Excel.Functions.SPG(A409, "RD_LAST_REVIEW_DATE_GLOBAL", "Issuer Credit Rating", "Local Currency LT")</f>
        <v>#INVALID COMPANY ID</v>
      </c>
      <c r="M409" s="10" t="str">
        <f>_xll.SNL.Clients.Office.Excel.Functions.SPG(A409, "RD_CREDIT_RATING_DATE_GLOBAL", "Issuer Credit Rating", "Local Currency LT|0")</f>
        <v>#INVALID COMPANY ID</v>
      </c>
      <c r="N409" s="10" t="str">
        <f>_xll.SNL.Clients.Office.Excel.Functions.SPG(A409, "RD_CREDIT_WATCH_OUTLOOK_DATE_GLOBAL", "Issuer Credit Rating", "Local Currency LT|0")</f>
        <v>#INVALID COMPANY ID</v>
      </c>
    </row>
    <row r="410" spans="1:14">
      <c r="B410" s="9" t="str">
        <f>_xll.SNL.Clients.Office.Excel.Functions.SPG(A410, "IQ_SECTOR")</f>
        <v>#INVALID COMPANY ID</v>
      </c>
      <c r="C410" s="9" t="str">
        <f>_xll.SNL.Clients.Office.Excel.Functions.SPG(A410, "IQ_INDUSTRY_GROUP")</f>
        <v>#INVALID COMPANY ID</v>
      </c>
      <c r="D410" s="9" t="str">
        <f>_xll.SNL.Clients.Office.Excel.Functions.SPG(A410, "IQ_INDUSTRY")</f>
        <v>#INVALID COMPANY ID</v>
      </c>
      <c r="E410" s="9" t="str">
        <f>_xll.SNL.Clients.Office.Excel.Functions.SPG(A410, "IQ_PRIMARY_INDUSTRY")</f>
        <v>#INVALID COMPANY ID</v>
      </c>
      <c r="F410" s="9" t="str">
        <f>_xll.SNL.Clients.Office.Excel.Functions.SPG(A410, "NAICS_CODE", "Primary")</f>
        <v>#INVALID COMPANY ID</v>
      </c>
      <c r="G410" s="9" t="str">
        <f>_xll.SNL.Clients.Office.Excel.Functions.SPG(A410, "SP_TOPICTAG")</f>
        <v>#INVALID COMPANY ID</v>
      </c>
      <c r="H410" s="5" t="str">
        <f>_xll.SNL.Clients.Office.Excel.Functions.SPG(A410, "SP_PCT_SHARES_OWNED_ALL_INSTITUTIONS")</f>
        <v>#INVALID COMPANY ID</v>
      </c>
      <c r="I410" s="9" t="str">
        <f>_xll.SNL.Clients.Office.Excel.Functions.SPG(A410, "RD_CREDIT_RATING_GLOBAL", "Issuer Credit Rating", "Local Currency LT|0")</f>
        <v>#INVALID COMPANY ID</v>
      </c>
      <c r="J410" s="9" t="str">
        <f>_xll.SNL.Clients.Office.Excel.Functions.SPG(A410, "RD_CWOL_GLOBAL", "Issuer Credit Rating", "Local Currency LT|0")</f>
        <v>#INVALID COMPANY ID</v>
      </c>
      <c r="K410" s="9" t="str">
        <f>_xll.SNL.Clients.Office.Excel.Functions.SPG(A410, "RD_RATING_ACTION_GLOBAL", "Issuer Credit Rating", "Local Currency LT|0")</f>
        <v>#INVALID COMPANY ID</v>
      </c>
      <c r="L410" s="10" t="str">
        <f>_xll.SNL.Clients.Office.Excel.Functions.SPG(A410, "RD_LAST_REVIEW_DATE_GLOBAL", "Issuer Credit Rating", "Local Currency LT")</f>
        <v>#INVALID COMPANY ID</v>
      </c>
      <c r="M410" s="10" t="str">
        <f>_xll.SNL.Clients.Office.Excel.Functions.SPG(A410, "RD_CREDIT_RATING_DATE_GLOBAL", "Issuer Credit Rating", "Local Currency LT|0")</f>
        <v>#INVALID COMPANY ID</v>
      </c>
      <c r="N410" s="10" t="str">
        <f>_xll.SNL.Clients.Office.Excel.Functions.SPG(A410, "RD_CREDIT_WATCH_OUTLOOK_DATE_GLOBAL", "Issuer Credit Rating", "Local Currency LT|0")</f>
        <v>#INVALID COMPANY ID</v>
      </c>
    </row>
    <row r="411" spans="1:14">
      <c r="B411" s="9"/>
      <c r="C411" s="9"/>
      <c r="D411" s="9"/>
      <c r="E411" s="9"/>
      <c r="F411" s="9"/>
      <c r="G411" s="9"/>
      <c r="H411" s="5"/>
      <c r="I411" s="9"/>
      <c r="J411" s="9"/>
      <c r="K411" s="9"/>
      <c r="L411" s="10"/>
      <c r="M411" s="10"/>
      <c r="N411" s="10"/>
    </row>
    <row r="412" spans="1:14">
      <c r="B412" s="9"/>
      <c r="C412" s="9"/>
      <c r="D412" s="9"/>
      <c r="E412" s="9"/>
      <c r="F412" s="9"/>
      <c r="G412" s="9"/>
      <c r="H412" s="5"/>
      <c r="I412" s="9"/>
      <c r="J412" s="9"/>
      <c r="K412" s="9"/>
      <c r="L412" s="10"/>
      <c r="M412" s="10"/>
      <c r="N412" s="10"/>
    </row>
    <row r="413" spans="1:14">
      <c r="B413" s="9"/>
      <c r="C413" s="9"/>
      <c r="D413" s="9"/>
      <c r="E413" s="9"/>
      <c r="F413" s="9"/>
      <c r="G413" s="9"/>
      <c r="H413" s="5"/>
      <c r="I413" s="9"/>
      <c r="J413" s="9"/>
      <c r="K413" s="9"/>
      <c r="L413" s="10"/>
      <c r="M413" s="10"/>
      <c r="N413" s="10"/>
    </row>
    <row r="414" spans="1:14">
      <c r="B414" s="9"/>
      <c r="C414" s="9"/>
      <c r="D414" s="9"/>
      <c r="E414" s="9"/>
      <c r="F414" s="9"/>
      <c r="G414" s="9"/>
      <c r="H414" s="5"/>
      <c r="I414" s="9"/>
      <c r="J414" s="9"/>
      <c r="K414" s="9"/>
      <c r="L414" s="10"/>
      <c r="M414" s="10"/>
      <c r="N414" s="10"/>
    </row>
    <row r="415" spans="1:14">
      <c r="B415" s="9"/>
      <c r="C415" s="9"/>
      <c r="D415" s="9"/>
      <c r="E415" s="9"/>
      <c r="F415" s="9"/>
      <c r="G415" s="9"/>
      <c r="H415" s="5"/>
      <c r="I415" s="9"/>
      <c r="J415" s="9"/>
      <c r="K415" s="9"/>
      <c r="L415" s="10"/>
      <c r="M415" s="10"/>
      <c r="N415" s="10"/>
    </row>
    <row r="416" spans="1:14">
      <c r="B416" s="9"/>
      <c r="C416" s="9"/>
      <c r="D416" s="9"/>
      <c r="E416" s="9"/>
      <c r="F416" s="9"/>
      <c r="G416" s="9"/>
      <c r="H416" s="5"/>
      <c r="I416" s="9"/>
      <c r="J416" s="9"/>
      <c r="K416" s="9"/>
      <c r="L416" s="10"/>
      <c r="M416" s="10"/>
      <c r="N416" s="10"/>
    </row>
    <row r="417" spans="2:14">
      <c r="B417" s="9"/>
      <c r="C417" s="9"/>
      <c r="D417" s="9"/>
      <c r="E417" s="9"/>
      <c r="F417" s="9"/>
      <c r="G417" s="9"/>
      <c r="H417" s="5"/>
      <c r="I417" s="9"/>
      <c r="J417" s="9"/>
      <c r="K417" s="9"/>
      <c r="L417" s="10"/>
      <c r="M417" s="10"/>
      <c r="N417" s="10"/>
    </row>
    <row r="418" spans="2:14">
      <c r="B418" s="9"/>
      <c r="C418" s="9"/>
      <c r="D418" s="9"/>
      <c r="E418" s="9"/>
      <c r="F418" s="9"/>
      <c r="G418" s="9"/>
      <c r="H418" s="5"/>
      <c r="I418" s="9"/>
      <c r="J418" s="9"/>
      <c r="K418" s="9"/>
      <c r="L418" s="10"/>
      <c r="M418" s="10"/>
      <c r="N418" s="10"/>
    </row>
    <row r="419" spans="2:14">
      <c r="B419" s="9"/>
      <c r="C419" s="9"/>
      <c r="D419" s="9"/>
      <c r="E419" s="9"/>
      <c r="F419" s="9"/>
      <c r="G419" s="9"/>
      <c r="H419" s="5"/>
      <c r="I419" s="9"/>
      <c r="J419" s="9"/>
      <c r="K419" s="9"/>
      <c r="L419" s="10"/>
      <c r="M419" s="10"/>
      <c r="N419" s="10"/>
    </row>
    <row r="420" spans="2:14">
      <c r="B420" s="9"/>
      <c r="C420" s="9"/>
      <c r="D420" s="9"/>
      <c r="E420" s="9"/>
      <c r="F420" s="9"/>
      <c r="G420" s="9"/>
      <c r="H420" s="5"/>
      <c r="I420" s="9"/>
      <c r="J420" s="9"/>
      <c r="K420" s="9"/>
      <c r="L420" s="10"/>
      <c r="M420" s="10"/>
      <c r="N420" s="10"/>
    </row>
    <row r="421" spans="2:14">
      <c r="B421" s="9"/>
      <c r="C421" s="9"/>
      <c r="D421" s="9"/>
      <c r="E421" s="9"/>
      <c r="F421" s="9"/>
      <c r="G421" s="9"/>
      <c r="H421" s="5"/>
      <c r="I421" s="9"/>
      <c r="J421" s="9"/>
      <c r="K421" s="9"/>
      <c r="L421" s="10"/>
      <c r="M421" s="10"/>
      <c r="N421" s="10"/>
    </row>
    <row r="422" spans="2:14">
      <c r="B422" s="9"/>
      <c r="C422" s="9"/>
      <c r="D422" s="9"/>
      <c r="E422" s="9"/>
      <c r="F422" s="9"/>
      <c r="G422" s="9"/>
      <c r="H422" s="5"/>
      <c r="I422" s="9"/>
      <c r="J422" s="9"/>
      <c r="K422" s="9"/>
      <c r="L422" s="10"/>
      <c r="M422" s="10"/>
      <c r="N422" s="10"/>
    </row>
    <row r="423" spans="2:14">
      <c r="B423" s="9"/>
      <c r="C423" s="9"/>
      <c r="D423" s="9"/>
      <c r="E423" s="9"/>
      <c r="F423" s="9"/>
      <c r="G423" s="9"/>
      <c r="H423" s="5"/>
      <c r="I423" s="9"/>
      <c r="J423" s="9"/>
      <c r="K423" s="9"/>
      <c r="L423" s="10"/>
      <c r="M423" s="10"/>
      <c r="N423" s="10"/>
    </row>
    <row r="424" spans="2:14">
      <c r="B424" s="9"/>
      <c r="C424" s="9"/>
      <c r="D424" s="9"/>
      <c r="E424" s="9"/>
      <c r="F424" s="9"/>
      <c r="G424" s="9"/>
      <c r="H424" s="5"/>
      <c r="I424" s="9"/>
      <c r="J424" s="9"/>
      <c r="K424" s="9"/>
      <c r="L424" s="10"/>
      <c r="M424" s="10"/>
      <c r="N424" s="10"/>
    </row>
    <row r="425" spans="2:14">
      <c r="B425" s="9"/>
      <c r="C425" s="9"/>
      <c r="D425" s="9"/>
      <c r="E425" s="9"/>
      <c r="F425" s="9"/>
      <c r="G425" s="9"/>
      <c r="H425" s="5"/>
      <c r="I425" s="9"/>
      <c r="J425" s="9"/>
      <c r="K425" s="9"/>
      <c r="L425" s="10"/>
      <c r="M425" s="10"/>
      <c r="N425" s="10"/>
    </row>
    <row r="426" spans="2:14">
      <c r="B426" s="9"/>
      <c r="C426" s="9"/>
      <c r="D426" s="9"/>
      <c r="E426" s="9"/>
      <c r="F426" s="9"/>
      <c r="G426" s="9"/>
      <c r="H426" s="5"/>
      <c r="I426" s="9"/>
      <c r="J426" s="9"/>
      <c r="K426" s="9"/>
      <c r="L426" s="10"/>
      <c r="M426" s="10"/>
      <c r="N426" s="10"/>
    </row>
    <row r="427" spans="2:14">
      <c r="B427" s="9"/>
      <c r="C427" s="9"/>
      <c r="D427" s="9"/>
      <c r="E427" s="9"/>
      <c r="F427" s="9"/>
      <c r="G427" s="9"/>
      <c r="H427" s="5"/>
      <c r="I427" s="9"/>
      <c r="J427" s="9"/>
      <c r="K427" s="9"/>
      <c r="L427" s="10"/>
      <c r="M427" s="10"/>
      <c r="N427" s="10"/>
    </row>
    <row r="428" spans="2:14">
      <c r="B428" s="9"/>
      <c r="C428" s="9"/>
      <c r="D428" s="9"/>
      <c r="E428" s="9"/>
      <c r="F428" s="9"/>
      <c r="G428" s="9"/>
      <c r="H428" s="5"/>
      <c r="I428" s="9"/>
      <c r="J428" s="9"/>
      <c r="K428" s="9"/>
      <c r="L428" s="10"/>
      <c r="M428" s="10"/>
      <c r="N428" s="10"/>
    </row>
    <row r="429" spans="2:14">
      <c r="B429" s="9"/>
      <c r="C429" s="9"/>
      <c r="D429" s="9"/>
      <c r="E429" s="9"/>
      <c r="F429" s="9"/>
      <c r="G429" s="9"/>
      <c r="H429" s="5"/>
      <c r="I429" s="9"/>
      <c r="J429" s="9"/>
      <c r="K429" s="9"/>
      <c r="L429" s="10"/>
      <c r="M429" s="10"/>
      <c r="N429" s="10"/>
    </row>
    <row r="430" spans="2:14">
      <c r="B430" s="9"/>
      <c r="C430" s="9"/>
      <c r="D430" s="9"/>
      <c r="E430" s="9"/>
      <c r="F430" s="9"/>
      <c r="G430" s="9"/>
      <c r="H430" s="5"/>
      <c r="I430" s="9"/>
      <c r="J430" s="9"/>
      <c r="K430" s="9"/>
      <c r="L430" s="10"/>
      <c r="M430" s="10"/>
      <c r="N430" s="10"/>
    </row>
    <row r="431" spans="2:14">
      <c r="B431" s="9"/>
      <c r="C431" s="9"/>
      <c r="D431" s="9"/>
      <c r="E431" s="9"/>
      <c r="F431" s="9"/>
      <c r="G431" s="9"/>
      <c r="H431" s="5"/>
      <c r="I431" s="9"/>
      <c r="J431" s="9"/>
      <c r="K431" s="9"/>
      <c r="L431" s="10"/>
      <c r="M431" s="10"/>
      <c r="N431" s="10"/>
    </row>
    <row r="432" spans="2:14">
      <c r="B432" s="9"/>
      <c r="C432" s="9"/>
      <c r="D432" s="9"/>
      <c r="E432" s="9"/>
      <c r="F432" s="9"/>
      <c r="G432" s="9"/>
      <c r="H432" s="5"/>
      <c r="I432" s="9"/>
      <c r="J432" s="9"/>
      <c r="K432" s="9"/>
      <c r="L432" s="10"/>
      <c r="M432" s="10"/>
      <c r="N432" s="10"/>
    </row>
    <row r="433" spans="2:14">
      <c r="B433" s="9"/>
      <c r="C433" s="9"/>
      <c r="D433" s="9"/>
      <c r="E433" s="9"/>
      <c r="F433" s="9"/>
      <c r="G433" s="9"/>
      <c r="H433" s="5"/>
      <c r="I433" s="9"/>
      <c r="J433" s="9"/>
      <c r="K433" s="9"/>
      <c r="L433" s="10"/>
      <c r="M433" s="10"/>
      <c r="N433" s="10"/>
    </row>
    <row r="434" spans="2:14">
      <c r="B434" s="9"/>
      <c r="C434" s="9"/>
      <c r="D434" s="9"/>
      <c r="E434" s="9"/>
      <c r="F434" s="9"/>
      <c r="G434" s="9"/>
      <c r="H434" s="5"/>
      <c r="I434" s="9"/>
      <c r="J434" s="9"/>
      <c r="K434" s="9"/>
      <c r="L434" s="10"/>
      <c r="M434" s="10"/>
      <c r="N434" s="10"/>
    </row>
    <row r="435" spans="2:14">
      <c r="B435" s="9"/>
      <c r="C435" s="9"/>
      <c r="D435" s="9"/>
      <c r="E435" s="9"/>
      <c r="F435" s="9"/>
      <c r="G435" s="9"/>
      <c r="H435" s="5"/>
      <c r="I435" s="9"/>
      <c r="J435" s="9"/>
      <c r="K435" s="9"/>
      <c r="L435" s="10"/>
      <c r="M435" s="10"/>
      <c r="N435" s="10"/>
    </row>
    <row r="436" spans="2:14">
      <c r="B436" s="9"/>
      <c r="C436" s="9"/>
      <c r="D436" s="9"/>
      <c r="E436" s="9"/>
      <c r="F436" s="9"/>
      <c r="G436" s="9"/>
      <c r="H436" s="5"/>
      <c r="I436" s="9"/>
      <c r="J436" s="9"/>
      <c r="K436" s="9"/>
      <c r="L436" s="10"/>
      <c r="M436" s="10"/>
      <c r="N436" s="10"/>
    </row>
    <row r="437" spans="2:14">
      <c r="B437" s="9"/>
      <c r="C437" s="9"/>
      <c r="D437" s="9"/>
      <c r="E437" s="9"/>
      <c r="F437" s="9"/>
      <c r="G437" s="9"/>
      <c r="H437" s="5"/>
      <c r="I437" s="9"/>
      <c r="J437" s="9"/>
      <c r="K437" s="9"/>
      <c r="L437" s="10"/>
      <c r="M437" s="10"/>
      <c r="N437" s="10"/>
    </row>
    <row r="438" spans="2:14">
      <c r="B438" s="9"/>
      <c r="C438" s="9"/>
      <c r="D438" s="9"/>
      <c r="E438" s="9"/>
      <c r="F438" s="9"/>
      <c r="G438" s="9"/>
      <c r="H438" s="5"/>
      <c r="I438" s="9"/>
      <c r="J438" s="9"/>
      <c r="K438" s="9"/>
      <c r="L438" s="10"/>
      <c r="M438" s="10"/>
      <c r="N438" s="10"/>
    </row>
    <row r="439" spans="2:14">
      <c r="B439" s="9"/>
      <c r="C439" s="9"/>
      <c r="D439" s="9"/>
      <c r="E439" s="9"/>
      <c r="F439" s="9"/>
      <c r="G439" s="9"/>
      <c r="H439" s="5"/>
      <c r="I439" s="9"/>
      <c r="J439" s="9"/>
      <c r="K439" s="9"/>
      <c r="L439" s="10"/>
      <c r="M439" s="10"/>
      <c r="N439" s="10"/>
    </row>
    <row r="440" spans="2:14">
      <c r="B440" s="9"/>
      <c r="C440" s="9"/>
      <c r="D440" s="9"/>
      <c r="E440" s="9"/>
      <c r="F440" s="9"/>
      <c r="G440" s="9"/>
      <c r="H440" s="5"/>
      <c r="I440" s="9"/>
      <c r="J440" s="9"/>
      <c r="K440" s="9"/>
      <c r="L440" s="10"/>
      <c r="M440" s="10"/>
      <c r="N440" s="10"/>
    </row>
    <row r="441" spans="2:14">
      <c r="B441" s="9"/>
      <c r="C441" s="9"/>
      <c r="D441" s="9"/>
      <c r="E441" s="9"/>
      <c r="F441" s="9"/>
      <c r="G441" s="9"/>
      <c r="H441" s="5"/>
      <c r="I441" s="9"/>
      <c r="J441" s="9"/>
      <c r="K441" s="9"/>
      <c r="L441" s="10"/>
      <c r="M441" s="10"/>
      <c r="N441" s="10"/>
    </row>
    <row r="442" spans="2:14">
      <c r="B442" s="9"/>
      <c r="C442" s="9"/>
      <c r="D442" s="9"/>
      <c r="E442" s="9"/>
      <c r="F442" s="9"/>
      <c r="G442" s="9"/>
      <c r="H442" s="5"/>
      <c r="I442" s="9"/>
      <c r="J442" s="9"/>
      <c r="K442" s="9"/>
      <c r="L442" s="10"/>
      <c r="M442" s="10"/>
      <c r="N442" s="10"/>
    </row>
    <row r="443" spans="2:14">
      <c r="B443" s="9"/>
      <c r="C443" s="9"/>
      <c r="D443" s="9"/>
      <c r="E443" s="9"/>
      <c r="F443" s="9"/>
      <c r="G443" s="9"/>
      <c r="H443" s="5"/>
      <c r="I443" s="9"/>
      <c r="J443" s="9"/>
      <c r="K443" s="9"/>
      <c r="L443" s="10"/>
      <c r="M443" s="10"/>
      <c r="N443" s="10"/>
    </row>
    <row r="444" spans="2:14">
      <c r="B444" s="9"/>
      <c r="C444" s="9"/>
      <c r="D444" s="9"/>
      <c r="E444" s="9"/>
      <c r="F444" s="9"/>
      <c r="G444" s="9"/>
      <c r="H444" s="5"/>
      <c r="I444" s="9"/>
      <c r="J444" s="9"/>
      <c r="K444" s="9"/>
      <c r="L444" s="10"/>
      <c r="M444" s="10"/>
      <c r="N444" s="10"/>
    </row>
    <row r="445" spans="2:14">
      <c r="B445" s="9"/>
      <c r="C445" s="9"/>
      <c r="D445" s="9"/>
      <c r="E445" s="9"/>
      <c r="F445" s="9"/>
      <c r="G445" s="9"/>
      <c r="H445" s="5"/>
      <c r="I445" s="9"/>
      <c r="J445" s="9"/>
      <c r="K445" s="9"/>
      <c r="L445" s="10"/>
      <c r="M445" s="10"/>
      <c r="N445" s="10"/>
    </row>
    <row r="446" spans="2:14">
      <c r="B446" s="9"/>
      <c r="C446" s="9"/>
      <c r="D446" s="9"/>
      <c r="E446" s="9"/>
      <c r="F446" s="9"/>
      <c r="G446" s="9"/>
      <c r="H446" s="5"/>
      <c r="I446" s="9"/>
      <c r="J446" s="9"/>
      <c r="K446" s="9"/>
      <c r="L446" s="10"/>
      <c r="M446" s="10"/>
      <c r="N446" s="10"/>
    </row>
    <row r="447" spans="2:14">
      <c r="B447" s="9"/>
      <c r="C447" s="9"/>
      <c r="D447" s="9"/>
      <c r="E447" s="9"/>
      <c r="F447" s="9"/>
      <c r="G447" s="9"/>
      <c r="H447" s="5"/>
      <c r="I447" s="9"/>
      <c r="J447" s="9"/>
      <c r="K447" s="9"/>
      <c r="L447" s="10"/>
      <c r="M447" s="10"/>
      <c r="N447" s="10"/>
    </row>
    <row r="448" spans="2:14">
      <c r="B448" s="9"/>
      <c r="C448" s="9"/>
      <c r="D448" s="9"/>
      <c r="E448" s="9"/>
      <c r="F448" s="9"/>
      <c r="G448" s="9"/>
      <c r="H448" s="5"/>
      <c r="I448" s="9"/>
      <c r="J448" s="9"/>
      <c r="K448" s="9"/>
      <c r="L448" s="10"/>
      <c r="M448" s="10"/>
      <c r="N448" s="10"/>
    </row>
    <row r="449" spans="2:14">
      <c r="B449" s="9"/>
      <c r="C449" s="9"/>
      <c r="D449" s="9"/>
      <c r="E449" s="9"/>
      <c r="F449" s="9"/>
      <c r="G449" s="9"/>
      <c r="H449" s="5"/>
      <c r="I449" s="9"/>
      <c r="J449" s="9"/>
      <c r="K449" s="9"/>
      <c r="L449" s="10"/>
      <c r="M449" s="10"/>
      <c r="N449" s="10"/>
    </row>
    <row r="450" spans="2:14">
      <c r="B450" s="9"/>
      <c r="C450" s="9"/>
      <c r="D450" s="9"/>
      <c r="E450" s="9"/>
      <c r="F450" s="9"/>
      <c r="G450" s="9"/>
      <c r="H450" s="5"/>
      <c r="I450" s="9"/>
      <c r="J450" s="9"/>
      <c r="K450" s="9"/>
      <c r="L450" s="10"/>
      <c r="M450" s="10"/>
      <c r="N450" s="10"/>
    </row>
    <row r="451" spans="2:14">
      <c r="B451" s="9"/>
      <c r="C451" s="9"/>
      <c r="D451" s="9"/>
      <c r="E451" s="9"/>
      <c r="F451" s="9"/>
      <c r="G451" s="9"/>
      <c r="H451" s="5"/>
      <c r="I451" s="9"/>
      <c r="J451" s="9"/>
      <c r="K451" s="9"/>
      <c r="L451" s="10"/>
      <c r="M451" s="10"/>
      <c r="N451" s="10"/>
    </row>
    <row r="452" spans="2:14">
      <c r="B452" s="9"/>
      <c r="C452" s="9"/>
      <c r="D452" s="9"/>
      <c r="E452" s="9"/>
      <c r="F452" s="9"/>
      <c r="G452" s="9"/>
      <c r="H452" s="5"/>
      <c r="I452" s="9"/>
      <c r="J452" s="9"/>
      <c r="K452" s="9"/>
      <c r="L452" s="10"/>
      <c r="M452" s="10"/>
      <c r="N452" s="10"/>
    </row>
    <row r="453" spans="2:14">
      <c r="B453" s="9"/>
      <c r="C453" s="9"/>
      <c r="D453" s="9"/>
      <c r="E453" s="9"/>
      <c r="F453" s="9"/>
      <c r="G453" s="9"/>
      <c r="H453" s="5"/>
      <c r="I453" s="9"/>
      <c r="J453" s="9"/>
      <c r="K453" s="9"/>
      <c r="L453" s="10"/>
      <c r="M453" s="10"/>
      <c r="N453" s="10"/>
    </row>
    <row r="454" spans="2:14">
      <c r="B454" s="9"/>
      <c r="C454" s="9"/>
      <c r="D454" s="9"/>
      <c r="E454" s="9"/>
      <c r="F454" s="9"/>
      <c r="G454" s="9"/>
      <c r="H454" s="5"/>
      <c r="I454" s="9"/>
      <c r="J454" s="9"/>
      <c r="K454" s="9"/>
      <c r="L454" s="10"/>
      <c r="M454" s="10"/>
      <c r="N454" s="10"/>
    </row>
    <row r="455" spans="2:14">
      <c r="B455" s="9"/>
      <c r="C455" s="9"/>
      <c r="D455" s="9"/>
      <c r="E455" s="9"/>
      <c r="F455" s="9"/>
      <c r="G455" s="9"/>
      <c r="H455" s="5"/>
      <c r="I455" s="9"/>
      <c r="J455" s="9"/>
      <c r="K455" s="9"/>
      <c r="L455" s="10"/>
      <c r="M455" s="10"/>
      <c r="N455" s="10"/>
    </row>
    <row r="456" spans="2:14">
      <c r="B456" s="9"/>
      <c r="C456" s="9"/>
      <c r="D456" s="9"/>
      <c r="E456" s="9"/>
      <c r="F456" s="9"/>
      <c r="G456" s="9"/>
      <c r="H456" s="5"/>
      <c r="I456" s="9"/>
      <c r="J456" s="9"/>
      <c r="K456" s="9"/>
      <c r="L456" s="10"/>
      <c r="M456" s="10"/>
      <c r="N456" s="10"/>
    </row>
    <row r="457" spans="2:14">
      <c r="B457" s="9"/>
      <c r="C457" s="9"/>
      <c r="D457" s="9"/>
      <c r="E457" s="9"/>
      <c r="F457" s="9"/>
      <c r="G457" s="9"/>
      <c r="H457" s="5"/>
      <c r="I457" s="9"/>
      <c r="J457" s="9"/>
      <c r="K457" s="9"/>
      <c r="L457" s="10"/>
      <c r="M457" s="10"/>
      <c r="N457" s="10"/>
    </row>
    <row r="458" spans="2:14">
      <c r="B458" s="9"/>
      <c r="C458" s="9"/>
      <c r="D458" s="9"/>
      <c r="E458" s="9"/>
      <c r="F458" s="9"/>
      <c r="G458" s="9"/>
      <c r="H458" s="5"/>
      <c r="I458" s="9"/>
      <c r="J458" s="9"/>
      <c r="K458" s="9"/>
      <c r="L458" s="10"/>
      <c r="M458" s="10"/>
      <c r="N458" s="10"/>
    </row>
    <row r="459" spans="2:14">
      <c r="B459" s="9"/>
      <c r="C459" s="9"/>
      <c r="D459" s="9"/>
      <c r="E459" s="9"/>
      <c r="F459" s="9"/>
      <c r="G459" s="9"/>
      <c r="H459" s="5"/>
      <c r="I459" s="9"/>
      <c r="J459" s="9"/>
      <c r="K459" s="9"/>
      <c r="L459" s="10"/>
      <c r="M459" s="10"/>
      <c r="N459" s="10"/>
    </row>
    <row r="460" spans="2:14">
      <c r="B460" s="9"/>
      <c r="C460" s="9"/>
      <c r="D460" s="9"/>
      <c r="E460" s="9"/>
      <c r="F460" s="9"/>
      <c r="G460" s="9"/>
      <c r="H460" s="5"/>
      <c r="I460" s="9"/>
      <c r="J460" s="9"/>
      <c r="K460" s="9"/>
      <c r="L460" s="10"/>
      <c r="M460" s="10"/>
      <c r="N460" s="10"/>
    </row>
    <row r="461" spans="2:14">
      <c r="B461" s="9"/>
      <c r="C461" s="9"/>
      <c r="D461" s="9"/>
      <c r="E461" s="9"/>
      <c r="F461" s="9"/>
      <c r="G461" s="9"/>
      <c r="H461" s="5"/>
      <c r="I461" s="9"/>
      <c r="J461" s="9"/>
      <c r="K461" s="9"/>
      <c r="L461" s="10"/>
      <c r="M461" s="10"/>
      <c r="N461" s="10"/>
    </row>
    <row r="462" spans="2:14">
      <c r="B462" s="9"/>
      <c r="C462" s="9"/>
      <c r="D462" s="9"/>
      <c r="E462" s="9"/>
      <c r="F462" s="9"/>
      <c r="G462" s="9"/>
      <c r="H462" s="5"/>
      <c r="I462" s="9"/>
      <c r="J462" s="9"/>
      <c r="K462" s="9"/>
      <c r="L462" s="10"/>
      <c r="M462" s="10"/>
      <c r="N462" s="10"/>
    </row>
    <row r="463" spans="2:14">
      <c r="B463" s="9"/>
      <c r="C463" s="9"/>
      <c r="D463" s="9"/>
      <c r="E463" s="9"/>
      <c r="F463" s="9"/>
      <c r="G463" s="9"/>
      <c r="H463" s="5"/>
      <c r="I463" s="9"/>
      <c r="J463" s="9"/>
      <c r="K463" s="9"/>
      <c r="L463" s="10"/>
      <c r="M463" s="10"/>
      <c r="N463" s="10"/>
    </row>
    <row r="464" spans="2:14">
      <c r="B464" s="9"/>
      <c r="C464" s="9"/>
      <c r="D464" s="9"/>
      <c r="E464" s="9"/>
      <c r="F464" s="9"/>
      <c r="G464" s="9"/>
      <c r="H464" s="5"/>
      <c r="I464" s="9"/>
      <c r="J464" s="9"/>
      <c r="K464" s="9"/>
      <c r="L464" s="10"/>
      <c r="M464" s="10"/>
      <c r="N464" s="10"/>
    </row>
    <row r="465" spans="2:14">
      <c r="B465" s="9"/>
      <c r="C465" s="9"/>
      <c r="D465" s="9"/>
      <c r="E465" s="9"/>
      <c r="F465" s="9"/>
      <c r="G465" s="9"/>
      <c r="H465" s="5"/>
      <c r="I465" s="9"/>
      <c r="J465" s="9"/>
      <c r="K465" s="9"/>
      <c r="L465" s="10"/>
      <c r="M465" s="10"/>
      <c r="N465" s="10"/>
    </row>
    <row r="466" spans="2:14">
      <c r="B466" s="9"/>
      <c r="C466" s="9"/>
      <c r="D466" s="9"/>
      <c r="E466" s="9"/>
      <c r="F466" s="9"/>
      <c r="G466" s="9"/>
      <c r="H466" s="5"/>
      <c r="I466" s="9"/>
      <c r="J466" s="9"/>
      <c r="K466" s="9"/>
      <c r="L466" s="10"/>
      <c r="M466" s="10"/>
      <c r="N466" s="10"/>
    </row>
    <row r="467" spans="2:14">
      <c r="B467" s="9"/>
      <c r="C467" s="9"/>
      <c r="D467" s="9"/>
      <c r="E467" s="9"/>
      <c r="F467" s="9"/>
      <c r="G467" s="9"/>
      <c r="H467" s="5"/>
      <c r="I467" s="9"/>
      <c r="J467" s="9"/>
      <c r="K467" s="9"/>
      <c r="L467" s="10"/>
      <c r="M467" s="10"/>
      <c r="N467" s="10"/>
    </row>
    <row r="468" spans="2:14">
      <c r="B468" s="9"/>
      <c r="C468" s="9"/>
      <c r="D468" s="9"/>
      <c r="E468" s="9"/>
      <c r="F468" s="9"/>
      <c r="G468" s="9"/>
      <c r="H468" s="5"/>
      <c r="I468" s="9"/>
      <c r="J468" s="9"/>
      <c r="K468" s="9"/>
      <c r="L468" s="10"/>
      <c r="M468" s="10"/>
      <c r="N468" s="10"/>
    </row>
    <row r="469" spans="2:14">
      <c r="B469" s="9"/>
      <c r="C469" s="9"/>
      <c r="D469" s="9"/>
      <c r="E469" s="9"/>
      <c r="F469" s="9"/>
      <c r="G469" s="9"/>
      <c r="H469" s="5"/>
      <c r="I469" s="9"/>
      <c r="J469" s="9"/>
      <c r="K469" s="9"/>
      <c r="L469" s="10"/>
      <c r="M469" s="10"/>
      <c r="N469" s="10"/>
    </row>
    <row r="470" spans="2:14">
      <c r="B470" s="9"/>
      <c r="C470" s="9"/>
      <c r="D470" s="9"/>
      <c r="E470" s="9"/>
      <c r="F470" s="9"/>
      <c r="G470" s="9"/>
      <c r="H470" s="5"/>
      <c r="I470" s="9"/>
      <c r="J470" s="9"/>
      <c r="K470" s="9"/>
      <c r="L470" s="10"/>
      <c r="M470" s="10"/>
      <c r="N470" s="10"/>
    </row>
    <row r="471" spans="2:14">
      <c r="B471" s="9"/>
      <c r="C471" s="9"/>
      <c r="D471" s="9"/>
      <c r="E471" s="9"/>
      <c r="F471" s="9"/>
      <c r="G471" s="9"/>
      <c r="H471" s="5"/>
      <c r="I471" s="9"/>
      <c r="J471" s="9"/>
      <c r="K471" s="9"/>
      <c r="L471" s="10"/>
      <c r="M471" s="10"/>
      <c r="N471" s="10"/>
    </row>
    <row r="472" spans="2:14">
      <c r="B472" s="9"/>
      <c r="C472" s="9"/>
      <c r="D472" s="9"/>
      <c r="E472" s="9"/>
      <c r="F472" s="9"/>
      <c r="G472" s="9"/>
      <c r="H472" s="5"/>
      <c r="I472" s="9"/>
      <c r="J472" s="9"/>
      <c r="K472" s="9"/>
      <c r="L472" s="10"/>
      <c r="M472" s="10"/>
      <c r="N472" s="10"/>
    </row>
    <row r="473" spans="2:14">
      <c r="B473" s="9"/>
      <c r="C473" s="9"/>
      <c r="D473" s="9"/>
      <c r="E473" s="9"/>
      <c r="F473" s="9"/>
      <c r="G473" s="9"/>
      <c r="H473" s="5"/>
      <c r="I473" s="9"/>
      <c r="J473" s="9"/>
      <c r="K473" s="9"/>
      <c r="L473" s="10"/>
      <c r="M473" s="10"/>
      <c r="N473" s="10"/>
    </row>
    <row r="474" spans="2:14">
      <c r="B474" s="9"/>
      <c r="C474" s="9"/>
      <c r="D474" s="9"/>
      <c r="E474" s="9"/>
      <c r="F474" s="9"/>
      <c r="G474" s="9"/>
      <c r="H474" s="5"/>
      <c r="I474" s="9"/>
      <c r="J474" s="9"/>
      <c r="K474" s="9"/>
      <c r="L474" s="10"/>
      <c r="M474" s="10"/>
      <c r="N474" s="10"/>
    </row>
    <row r="475" spans="2:14">
      <c r="B475" s="9"/>
      <c r="C475" s="9"/>
      <c r="D475" s="9"/>
      <c r="E475" s="9"/>
      <c r="F475" s="9"/>
      <c r="G475" s="9"/>
      <c r="H475" s="5"/>
      <c r="I475" s="9"/>
      <c r="J475" s="9"/>
      <c r="K475" s="9"/>
      <c r="L475" s="10"/>
      <c r="M475" s="10"/>
      <c r="N475" s="10"/>
    </row>
    <row r="476" spans="2:14">
      <c r="B476" s="9"/>
      <c r="C476" s="9"/>
      <c r="D476" s="9"/>
      <c r="E476" s="9"/>
      <c r="F476" s="9"/>
      <c r="G476" s="9"/>
      <c r="H476" s="5"/>
      <c r="I476" s="9"/>
      <c r="J476" s="9"/>
      <c r="K476" s="9"/>
      <c r="L476" s="10"/>
      <c r="M476" s="10"/>
      <c r="N476" s="10"/>
    </row>
    <row r="477" spans="2:14">
      <c r="B477" s="9"/>
      <c r="C477" s="9"/>
      <c r="D477" s="9"/>
      <c r="E477" s="9"/>
      <c r="F477" s="9"/>
      <c r="G477" s="9"/>
      <c r="H477" s="5"/>
      <c r="I477" s="9"/>
      <c r="J477" s="9"/>
      <c r="K477" s="9"/>
      <c r="L477" s="10"/>
      <c r="M477" s="10"/>
      <c r="N477" s="10"/>
    </row>
    <row r="478" spans="2:14">
      <c r="B478" s="9"/>
      <c r="C478" s="9"/>
      <c r="D478" s="9"/>
      <c r="E478" s="9"/>
      <c r="F478" s="9"/>
      <c r="G478" s="9"/>
      <c r="H478" s="5"/>
      <c r="I478" s="9"/>
      <c r="J478" s="9"/>
      <c r="K478" s="9"/>
      <c r="L478" s="10"/>
      <c r="M478" s="10"/>
      <c r="N478" s="10"/>
    </row>
    <row r="479" spans="2:14">
      <c r="B479" s="9"/>
      <c r="C479" s="9"/>
      <c r="D479" s="9"/>
      <c r="E479" s="9"/>
      <c r="F479" s="9"/>
      <c r="G479" s="9"/>
      <c r="H479" s="5"/>
      <c r="I479" s="9"/>
      <c r="J479" s="9"/>
      <c r="K479" s="9"/>
      <c r="L479" s="10"/>
      <c r="M479" s="10"/>
      <c r="N479" s="10"/>
    </row>
    <row r="480" spans="2:14">
      <c r="B480" s="9"/>
      <c r="C480" s="9"/>
      <c r="D480" s="9"/>
      <c r="E480" s="9"/>
      <c r="F480" s="9"/>
      <c r="G480" s="9"/>
      <c r="H480" s="5"/>
      <c r="I480" s="9"/>
      <c r="J480" s="9"/>
      <c r="K480" s="9"/>
      <c r="L480" s="10"/>
      <c r="M480" s="10"/>
      <c r="N480" s="10"/>
    </row>
    <row r="481" spans="2:14">
      <c r="B481" s="9"/>
      <c r="C481" s="9"/>
      <c r="D481" s="9"/>
      <c r="E481" s="9"/>
      <c r="F481" s="9"/>
      <c r="G481" s="9"/>
      <c r="H481" s="5"/>
      <c r="I481" s="9"/>
      <c r="J481" s="9"/>
      <c r="K481" s="9"/>
      <c r="L481" s="10"/>
      <c r="M481" s="10"/>
      <c r="N481" s="10"/>
    </row>
    <row r="482" spans="2:14">
      <c r="B482" s="9"/>
      <c r="C482" s="9"/>
      <c r="D482" s="9"/>
      <c r="E482" s="9"/>
      <c r="F482" s="9"/>
      <c r="G482" s="9"/>
      <c r="H482" s="5"/>
      <c r="I482" s="9"/>
      <c r="J482" s="9"/>
      <c r="K482" s="9"/>
      <c r="L482" s="10"/>
      <c r="M482" s="10"/>
      <c r="N482" s="10"/>
    </row>
    <row r="483" spans="2:14">
      <c r="B483" s="9"/>
      <c r="C483" s="9"/>
      <c r="D483" s="9"/>
      <c r="E483" s="9"/>
      <c r="F483" s="9"/>
      <c r="G483" s="9"/>
      <c r="H483" s="5"/>
      <c r="I483" s="9"/>
      <c r="J483" s="9"/>
      <c r="K483" s="9"/>
      <c r="L483" s="10"/>
      <c r="M483" s="10"/>
      <c r="N483" s="10"/>
    </row>
    <row r="484" spans="2:14">
      <c r="B484" s="9"/>
      <c r="C484" s="9"/>
      <c r="D484" s="9"/>
      <c r="E484" s="9"/>
      <c r="F484" s="9"/>
      <c r="G484" s="9"/>
      <c r="H484" s="5"/>
      <c r="I484" s="9"/>
      <c r="J484" s="9"/>
      <c r="K484" s="9"/>
      <c r="L484" s="10"/>
      <c r="M484" s="10"/>
      <c r="N484" s="10"/>
    </row>
    <row r="485" spans="2:14">
      <c r="B485" s="9"/>
      <c r="C485" s="9"/>
      <c r="D485" s="9"/>
      <c r="E485" s="9"/>
      <c r="F485" s="9"/>
      <c r="G485" s="9"/>
      <c r="H485" s="5"/>
      <c r="I485" s="9"/>
      <c r="J485" s="9"/>
      <c r="K485" s="9"/>
      <c r="L485" s="10"/>
      <c r="M485" s="10"/>
      <c r="N485" s="10"/>
    </row>
    <row r="486" spans="2:14">
      <c r="B486" s="9"/>
      <c r="C486" s="9"/>
      <c r="D486" s="9"/>
      <c r="E486" s="9"/>
      <c r="F486" s="9"/>
      <c r="G486" s="9"/>
      <c r="H486" s="5"/>
      <c r="I486" s="9"/>
      <c r="J486" s="9"/>
      <c r="K486" s="9"/>
      <c r="L486" s="10"/>
      <c r="M486" s="10"/>
      <c r="N486" s="10"/>
    </row>
    <row r="487" spans="2:14">
      <c r="B487" s="9"/>
      <c r="C487" s="9"/>
      <c r="D487" s="9"/>
      <c r="E487" s="9"/>
      <c r="F487" s="9"/>
      <c r="G487" s="9"/>
      <c r="H487" s="5"/>
      <c r="I487" s="9"/>
      <c r="J487" s="9"/>
      <c r="K487" s="9"/>
      <c r="L487" s="10"/>
      <c r="M487" s="10"/>
      <c r="N487" s="10"/>
    </row>
    <row r="488" spans="2:14">
      <c r="B488" s="9"/>
      <c r="C488" s="9"/>
      <c r="D488" s="9"/>
      <c r="E488" s="9"/>
      <c r="F488" s="9"/>
      <c r="G488" s="9"/>
      <c r="H488" s="5"/>
      <c r="I488" s="9"/>
      <c r="J488" s="9"/>
      <c r="K488" s="9"/>
      <c r="L488" s="10"/>
      <c r="M488" s="10"/>
      <c r="N488" s="10"/>
    </row>
    <row r="489" spans="2:14">
      <c r="B489" s="9"/>
      <c r="C489" s="9"/>
      <c r="D489" s="9"/>
      <c r="E489" s="9"/>
      <c r="F489" s="9"/>
      <c r="G489" s="9"/>
      <c r="H489" s="5"/>
      <c r="I489" s="9"/>
      <c r="J489" s="9"/>
      <c r="K489" s="9"/>
      <c r="L489" s="10"/>
      <c r="M489" s="10"/>
      <c r="N489" s="10"/>
    </row>
    <row r="490" spans="2:14">
      <c r="B490" s="9"/>
      <c r="C490" s="9"/>
      <c r="D490" s="9"/>
      <c r="E490" s="9"/>
      <c r="F490" s="9"/>
      <c r="G490" s="9"/>
      <c r="H490" s="5"/>
      <c r="I490" s="9"/>
      <c r="J490" s="9"/>
      <c r="K490" s="9"/>
      <c r="L490" s="10"/>
      <c r="M490" s="10"/>
      <c r="N490" s="10"/>
    </row>
    <row r="491" spans="2:14">
      <c r="B491" s="9"/>
      <c r="C491" s="9"/>
      <c r="D491" s="9"/>
      <c r="E491" s="9"/>
      <c r="F491" s="9"/>
      <c r="G491" s="9"/>
      <c r="H491" s="5"/>
      <c r="I491" s="9"/>
      <c r="J491" s="9"/>
      <c r="K491" s="9"/>
      <c r="L491" s="10"/>
      <c r="M491" s="10"/>
      <c r="N491" s="10"/>
    </row>
    <row r="492" spans="2:14">
      <c r="B492" s="9"/>
      <c r="C492" s="9"/>
      <c r="D492" s="9"/>
      <c r="E492" s="9"/>
      <c r="F492" s="9"/>
      <c r="G492" s="9"/>
      <c r="H492" s="5"/>
      <c r="I492" s="9"/>
      <c r="J492" s="9"/>
      <c r="K492" s="9"/>
      <c r="L492" s="10"/>
      <c r="M492" s="10"/>
      <c r="N492" s="10"/>
    </row>
    <row r="493" spans="2:14">
      <c r="B493" s="9"/>
      <c r="C493" s="9"/>
      <c r="D493" s="9"/>
      <c r="E493" s="9"/>
      <c r="F493" s="9"/>
      <c r="G493" s="9"/>
      <c r="H493" s="5"/>
      <c r="I493" s="9"/>
      <c r="J493" s="9"/>
      <c r="K493" s="9"/>
      <c r="L493" s="10"/>
      <c r="M493" s="10"/>
      <c r="N493" s="10"/>
    </row>
    <row r="494" spans="2:14">
      <c r="B494" s="9"/>
      <c r="C494" s="9"/>
      <c r="D494" s="9"/>
      <c r="E494" s="9"/>
      <c r="F494" s="9"/>
      <c r="G494" s="9"/>
      <c r="H494" s="5"/>
      <c r="I494" s="9"/>
      <c r="J494" s="9"/>
      <c r="K494" s="9"/>
      <c r="L494" s="10"/>
      <c r="M494" s="10"/>
      <c r="N494" s="10"/>
    </row>
    <row r="495" spans="2:14">
      <c r="B495" s="9"/>
      <c r="C495" s="9"/>
      <c r="D495" s="9"/>
      <c r="E495" s="9"/>
      <c r="F495" s="9"/>
      <c r="G495" s="9"/>
      <c r="H495" s="5"/>
      <c r="I495" s="9"/>
      <c r="J495" s="9"/>
      <c r="K495" s="9"/>
      <c r="L495" s="10"/>
      <c r="M495" s="10"/>
      <c r="N495" s="10"/>
    </row>
    <row r="496" spans="2:14">
      <c r="B496" s="9"/>
      <c r="C496" s="9"/>
      <c r="D496" s="9"/>
      <c r="E496" s="9"/>
      <c r="F496" s="9"/>
      <c r="G496" s="9"/>
      <c r="H496" s="5"/>
      <c r="I496" s="9"/>
      <c r="J496" s="9"/>
      <c r="K496" s="9"/>
      <c r="L496" s="10"/>
      <c r="M496" s="10"/>
      <c r="N496" s="10"/>
    </row>
    <row r="497" spans="2:14">
      <c r="B497" s="9"/>
      <c r="C497" s="9"/>
      <c r="D497" s="9"/>
      <c r="E497" s="9"/>
      <c r="F497" s="9"/>
      <c r="G497" s="9"/>
      <c r="H497" s="5"/>
      <c r="I497" s="9"/>
      <c r="J497" s="9"/>
      <c r="K497" s="9"/>
      <c r="L497" s="10"/>
      <c r="M497" s="10"/>
      <c r="N497" s="10"/>
    </row>
    <row r="498" spans="2:14">
      <c r="B498" s="9"/>
      <c r="C498" s="9"/>
      <c r="D498" s="9"/>
      <c r="E498" s="9"/>
      <c r="F498" s="9"/>
      <c r="G498" s="9"/>
      <c r="H498" s="5"/>
      <c r="I498" s="9"/>
      <c r="J498" s="9"/>
      <c r="K498" s="9"/>
      <c r="L498" s="10"/>
      <c r="M498" s="10"/>
      <c r="N498" s="10"/>
    </row>
    <row r="499" spans="2:14">
      <c r="B499" s="9"/>
      <c r="C499" s="9"/>
      <c r="D499" s="9"/>
      <c r="E499" s="9"/>
      <c r="F499" s="9"/>
      <c r="G499" s="9"/>
      <c r="H499" s="5"/>
      <c r="I499" s="9"/>
      <c r="J499" s="9"/>
      <c r="K499" s="9"/>
      <c r="L499" s="10"/>
      <c r="M499" s="10"/>
      <c r="N499" s="10"/>
    </row>
    <row r="500" spans="2:14">
      <c r="B500" s="9"/>
      <c r="C500" s="9"/>
      <c r="D500" s="9"/>
      <c r="E500" s="9"/>
      <c r="F500" s="9"/>
      <c r="G500" s="9"/>
      <c r="H500" s="5"/>
      <c r="I500" s="9"/>
      <c r="J500" s="9"/>
      <c r="K500" s="9"/>
      <c r="L500" s="10"/>
      <c r="M500" s="10"/>
      <c r="N500" s="10"/>
    </row>
    <row r="501" spans="2:14">
      <c r="B501" s="9"/>
      <c r="C501" s="9"/>
      <c r="D501" s="9"/>
      <c r="E501" s="9"/>
      <c r="F501" s="9"/>
      <c r="G501" s="9"/>
      <c r="H501" s="5"/>
      <c r="I501" s="9"/>
      <c r="J501" s="9"/>
      <c r="K501" s="9"/>
      <c r="L501" s="10"/>
      <c r="M501" s="10"/>
      <c r="N501" s="10"/>
    </row>
    <row r="502" spans="2:14">
      <c r="B502" s="9"/>
      <c r="C502" s="9"/>
      <c r="D502" s="9"/>
      <c r="E502" s="9"/>
      <c r="F502" s="9"/>
      <c r="G502" s="9"/>
      <c r="H502" s="5"/>
      <c r="I502" s="9"/>
      <c r="J502" s="9"/>
      <c r="K502" s="9"/>
      <c r="L502" s="10"/>
      <c r="M502" s="10"/>
      <c r="N502" s="10"/>
    </row>
    <row r="503" spans="2:14">
      <c r="B503" s="9"/>
      <c r="C503" s="9"/>
      <c r="D503" s="9"/>
      <c r="E503" s="9"/>
      <c r="F503" s="9"/>
      <c r="G503" s="9"/>
      <c r="H503" s="5"/>
      <c r="I503" s="9"/>
      <c r="J503" s="9"/>
      <c r="K503" s="9"/>
      <c r="L503" s="10"/>
      <c r="M503" s="10"/>
      <c r="N503" s="10"/>
    </row>
    <row r="504" spans="2:14">
      <c r="B504" s="9"/>
      <c r="C504" s="9"/>
      <c r="D504" s="9"/>
      <c r="E504" s="9"/>
      <c r="F504" s="9"/>
      <c r="G504" s="9"/>
      <c r="H504" s="5"/>
      <c r="I504" s="9"/>
      <c r="J504" s="9"/>
      <c r="K504" s="9"/>
      <c r="L504" s="10"/>
      <c r="M504" s="10"/>
      <c r="N504" s="10"/>
    </row>
    <row r="505" spans="2:14">
      <c r="B505" s="9"/>
      <c r="C505" s="9"/>
      <c r="D505" s="9"/>
      <c r="E505" s="9"/>
      <c r="F505" s="9"/>
      <c r="G505" s="9"/>
      <c r="H505" s="5"/>
      <c r="I505" s="9"/>
      <c r="J505" s="9"/>
      <c r="K505" s="9"/>
      <c r="L505" s="10"/>
      <c r="M505" s="10"/>
      <c r="N505" s="10"/>
    </row>
    <row r="506" spans="2:14">
      <c r="B506" s="9"/>
      <c r="C506" s="9"/>
      <c r="D506" s="9"/>
      <c r="E506" s="9"/>
      <c r="F506" s="9"/>
      <c r="G506" s="9"/>
      <c r="H506" s="5"/>
      <c r="I506" s="9"/>
      <c r="J506" s="9"/>
      <c r="K506" s="9"/>
      <c r="L506" s="10"/>
      <c r="M506" s="10"/>
      <c r="N506" s="10"/>
    </row>
    <row r="507" spans="2:14">
      <c r="B507" s="9"/>
      <c r="C507" s="9"/>
      <c r="D507" s="9"/>
      <c r="E507" s="9"/>
      <c r="F507" s="9"/>
      <c r="G507" s="9"/>
      <c r="H507" s="5"/>
      <c r="I507" s="9"/>
      <c r="J507" s="9"/>
      <c r="K507" s="9"/>
      <c r="L507" s="10"/>
      <c r="M507" s="10"/>
      <c r="N507" s="10"/>
    </row>
    <row r="508" spans="2:14">
      <c r="B508" s="9"/>
      <c r="C508" s="9"/>
      <c r="D508" s="9"/>
      <c r="E508" s="9"/>
      <c r="F508" s="9"/>
      <c r="G508" s="9"/>
      <c r="H508" s="5"/>
      <c r="I508" s="9"/>
      <c r="J508" s="9"/>
      <c r="K508" s="9"/>
      <c r="L508" s="10"/>
      <c r="M508" s="10"/>
      <c r="N508" s="10"/>
    </row>
    <row r="509" spans="2:14">
      <c r="B509" s="9"/>
      <c r="C509" s="9"/>
      <c r="D509" s="9"/>
      <c r="E509" s="9"/>
      <c r="F509" s="9"/>
      <c r="G509" s="9"/>
      <c r="H509" s="5"/>
      <c r="I509" s="9"/>
      <c r="J509" s="9"/>
      <c r="K509" s="9"/>
      <c r="L509" s="10"/>
      <c r="M509" s="10"/>
      <c r="N509" s="10"/>
    </row>
    <row r="510" spans="2:14">
      <c r="B510" s="9"/>
      <c r="C510" s="9"/>
      <c r="D510" s="9"/>
      <c r="E510" s="9"/>
      <c r="F510" s="9"/>
      <c r="G510" s="9"/>
      <c r="H510" s="5"/>
      <c r="I510" s="9"/>
      <c r="J510" s="9"/>
      <c r="K510" s="9"/>
      <c r="L510" s="10"/>
      <c r="M510" s="10"/>
      <c r="N510" s="10"/>
    </row>
    <row r="511" spans="2:14">
      <c r="B511" s="9"/>
      <c r="C511" s="9"/>
      <c r="D511" s="9"/>
      <c r="E511" s="9"/>
      <c r="F511" s="9"/>
      <c r="G511" s="9"/>
      <c r="H511" s="5"/>
      <c r="I511" s="9"/>
      <c r="J511" s="9"/>
      <c r="K511" s="9"/>
      <c r="L511" s="10"/>
      <c r="M511" s="10"/>
      <c r="N511" s="10"/>
    </row>
    <row r="512" spans="2:14">
      <c r="B512" s="9"/>
      <c r="C512" s="9"/>
      <c r="D512" s="9"/>
      <c r="E512" s="9"/>
      <c r="F512" s="9"/>
      <c r="G512" s="9"/>
      <c r="H512" s="5"/>
      <c r="I512" s="9"/>
      <c r="J512" s="9"/>
      <c r="K512" s="9"/>
      <c r="L512" s="10"/>
      <c r="M512" s="10"/>
      <c r="N512" s="10"/>
    </row>
    <row r="513" spans="2:14">
      <c r="B513" s="9"/>
      <c r="C513" s="9"/>
      <c r="D513" s="9"/>
      <c r="E513" s="9"/>
      <c r="F513" s="9"/>
      <c r="G513" s="9"/>
      <c r="H513" s="5"/>
      <c r="I513" s="9"/>
      <c r="J513" s="9"/>
      <c r="K513" s="9"/>
      <c r="L513" s="10"/>
      <c r="M513" s="10"/>
      <c r="N513" s="10"/>
    </row>
    <row r="514" spans="2:14">
      <c r="B514" s="9"/>
      <c r="C514" s="9"/>
      <c r="D514" s="9"/>
      <c r="E514" s="9"/>
      <c r="F514" s="9"/>
      <c r="G514" s="9"/>
      <c r="H514" s="5"/>
      <c r="I514" s="9"/>
      <c r="J514" s="9"/>
      <c r="K514" s="9"/>
      <c r="L514" s="10"/>
      <c r="M514" s="10"/>
      <c r="N514" s="10"/>
    </row>
    <row r="515" spans="2:14">
      <c r="B515" s="9"/>
      <c r="C515" s="9"/>
      <c r="D515" s="9"/>
      <c r="E515" s="9"/>
      <c r="F515" s="9"/>
      <c r="G515" s="9"/>
      <c r="H515" s="5"/>
      <c r="I515" s="9"/>
      <c r="J515" s="9"/>
      <c r="K515" s="9"/>
      <c r="L515" s="10"/>
      <c r="M515" s="10"/>
      <c r="N515" s="10"/>
    </row>
    <row r="516" spans="2:14">
      <c r="B516" s="9"/>
      <c r="C516" s="9"/>
      <c r="D516" s="9"/>
      <c r="E516" s="9"/>
      <c r="F516" s="9"/>
      <c r="G516" s="9"/>
      <c r="H516" s="5"/>
      <c r="I516" s="9"/>
      <c r="J516" s="9"/>
      <c r="K516" s="9"/>
      <c r="L516" s="10"/>
      <c r="M516" s="10"/>
      <c r="N516" s="10"/>
    </row>
    <row r="517" spans="2:14">
      <c r="B517" s="9"/>
      <c r="C517" s="9"/>
      <c r="D517" s="9"/>
      <c r="E517" s="9"/>
      <c r="F517" s="9"/>
      <c r="G517" s="9"/>
      <c r="H517" s="5"/>
      <c r="I517" s="9"/>
      <c r="J517" s="9"/>
      <c r="K517" s="9"/>
      <c r="L517" s="10"/>
      <c r="M517" s="10"/>
      <c r="N517" s="10"/>
    </row>
    <row r="518" spans="2:14">
      <c r="B518" s="9"/>
      <c r="C518" s="9"/>
      <c r="D518" s="9"/>
      <c r="E518" s="9"/>
      <c r="F518" s="9"/>
      <c r="G518" s="9"/>
      <c r="H518" s="5"/>
      <c r="I518" s="9"/>
      <c r="J518" s="9"/>
      <c r="K518" s="9"/>
      <c r="L518" s="10"/>
      <c r="M518" s="10"/>
      <c r="N518" s="10"/>
    </row>
    <row r="519" spans="2:14">
      <c r="B519" s="9"/>
      <c r="C519" s="9"/>
      <c r="D519" s="9"/>
      <c r="E519" s="9"/>
      <c r="F519" s="9"/>
      <c r="G519" s="9"/>
      <c r="H519" s="5"/>
      <c r="I519" s="9"/>
      <c r="J519" s="9"/>
      <c r="K519" s="9"/>
      <c r="L519" s="10"/>
      <c r="M519" s="10"/>
      <c r="N519" s="10"/>
    </row>
    <row r="520" spans="2:14">
      <c r="B520" s="9"/>
      <c r="C520" s="9"/>
      <c r="D520" s="9"/>
      <c r="E520" s="9"/>
      <c r="F520" s="9"/>
      <c r="G520" s="9"/>
      <c r="H520" s="5"/>
      <c r="I520" s="9"/>
      <c r="J520" s="9"/>
      <c r="K520" s="9"/>
      <c r="L520" s="10"/>
      <c r="M520" s="10"/>
      <c r="N520" s="10"/>
    </row>
    <row r="521" spans="2:14">
      <c r="B521" s="9"/>
      <c r="C521" s="9"/>
      <c r="D521" s="9"/>
      <c r="E521" s="9"/>
      <c r="F521" s="9"/>
      <c r="G521" s="9"/>
      <c r="H521" s="5"/>
      <c r="I521" s="9"/>
      <c r="J521" s="9"/>
      <c r="K521" s="9"/>
      <c r="L521" s="10"/>
      <c r="M521" s="10"/>
      <c r="N521" s="10"/>
    </row>
    <row r="522" spans="2:14">
      <c r="B522" s="9"/>
      <c r="C522" s="9"/>
      <c r="D522" s="9"/>
      <c r="E522" s="9"/>
      <c r="F522" s="9"/>
      <c r="G522" s="9"/>
      <c r="H522" s="5"/>
      <c r="I522" s="9"/>
      <c r="J522" s="9"/>
      <c r="K522" s="9"/>
      <c r="L522" s="10"/>
      <c r="M522" s="10"/>
      <c r="N522" s="10"/>
    </row>
    <row r="523" spans="2:14">
      <c r="B523" s="9"/>
      <c r="C523" s="9"/>
      <c r="D523" s="9"/>
      <c r="E523" s="9"/>
      <c r="F523" s="9"/>
      <c r="G523" s="9"/>
      <c r="H523" s="5"/>
      <c r="I523" s="9"/>
      <c r="J523" s="9"/>
      <c r="K523" s="9"/>
      <c r="L523" s="10"/>
      <c r="M523" s="10"/>
      <c r="N523" s="10"/>
    </row>
    <row r="524" spans="2:14">
      <c r="B524" s="9"/>
      <c r="C524" s="9"/>
      <c r="D524" s="9"/>
      <c r="E524" s="9"/>
      <c r="F524" s="9"/>
      <c r="G524" s="9"/>
      <c r="H524" s="5"/>
      <c r="I524" s="9"/>
      <c r="J524" s="9"/>
      <c r="K524" s="9"/>
      <c r="L524" s="10"/>
      <c r="M524" s="10"/>
      <c r="N524" s="10"/>
    </row>
    <row r="525" spans="2:14">
      <c r="B525" s="9"/>
      <c r="C525" s="9"/>
      <c r="D525" s="9"/>
      <c r="E525" s="9"/>
      <c r="F525" s="9"/>
      <c r="G525" s="9"/>
      <c r="H525" s="5"/>
      <c r="I525" s="9"/>
      <c r="J525" s="9"/>
      <c r="K525" s="9"/>
      <c r="L525" s="10"/>
      <c r="M525" s="10"/>
      <c r="N525" s="10"/>
    </row>
    <row r="526" spans="2:14">
      <c r="B526" s="9"/>
      <c r="C526" s="9"/>
      <c r="D526" s="9"/>
      <c r="E526" s="9"/>
      <c r="F526" s="9"/>
      <c r="G526" s="9"/>
      <c r="H526" s="5"/>
      <c r="I526" s="9"/>
      <c r="J526" s="9"/>
      <c r="K526" s="9"/>
      <c r="L526" s="10"/>
      <c r="M526" s="10"/>
      <c r="N526" s="10"/>
    </row>
    <row r="527" spans="2:14">
      <c r="B527" s="9"/>
      <c r="C527" s="9"/>
      <c r="D527" s="9"/>
      <c r="E527" s="9"/>
      <c r="F527" s="9"/>
      <c r="G527" s="9"/>
      <c r="H527" s="5"/>
      <c r="I527" s="9"/>
      <c r="J527" s="9"/>
      <c r="K527" s="9"/>
      <c r="L527" s="10"/>
      <c r="M527" s="10"/>
      <c r="N527" s="10"/>
    </row>
    <row r="528" spans="2:14">
      <c r="B528" s="9"/>
      <c r="C528" s="9"/>
      <c r="D528" s="9"/>
      <c r="E528" s="9"/>
      <c r="F528" s="9"/>
      <c r="G528" s="9"/>
      <c r="H528" s="5"/>
      <c r="I528" s="9"/>
      <c r="J528" s="9"/>
      <c r="K528" s="9"/>
      <c r="L528" s="10"/>
      <c r="M528" s="10"/>
      <c r="N528" s="10"/>
    </row>
    <row r="529" spans="2:14">
      <c r="B529" s="9"/>
      <c r="C529" s="9"/>
      <c r="D529" s="9"/>
      <c r="E529" s="9"/>
      <c r="F529" s="9"/>
      <c r="G529" s="9"/>
      <c r="H529" s="5"/>
      <c r="I529" s="9"/>
      <c r="J529" s="9"/>
      <c r="K529" s="9"/>
      <c r="L529" s="10"/>
      <c r="M529" s="10"/>
      <c r="N529" s="10"/>
    </row>
    <row r="530" spans="2:14">
      <c r="B530" s="9"/>
      <c r="C530" s="9"/>
      <c r="D530" s="9"/>
      <c r="E530" s="9"/>
      <c r="F530" s="9"/>
      <c r="G530" s="9"/>
      <c r="H530" s="5"/>
      <c r="I530" s="9"/>
      <c r="J530" s="9"/>
      <c r="K530" s="9"/>
      <c r="L530" s="10"/>
      <c r="M530" s="10"/>
      <c r="N530" s="10"/>
    </row>
    <row r="531" spans="2:14">
      <c r="B531" s="9"/>
      <c r="C531" s="9"/>
      <c r="D531" s="9"/>
      <c r="E531" s="9"/>
      <c r="F531" s="9"/>
      <c r="G531" s="9"/>
      <c r="H531" s="5"/>
      <c r="I531" s="9"/>
      <c r="J531" s="9"/>
      <c r="K531" s="9"/>
      <c r="L531" s="10"/>
      <c r="M531" s="10"/>
      <c r="N531" s="10"/>
    </row>
    <row r="532" spans="2:14">
      <c r="B532" s="9"/>
      <c r="C532" s="9"/>
      <c r="D532" s="9"/>
      <c r="E532" s="9"/>
      <c r="F532" s="9"/>
      <c r="G532" s="9"/>
      <c r="H532" s="5"/>
      <c r="I532" s="9"/>
      <c r="J532" s="9"/>
      <c r="K532" s="9"/>
      <c r="L532" s="10"/>
      <c r="M532" s="10"/>
      <c r="N532" s="10"/>
    </row>
    <row r="533" spans="2:14">
      <c r="B533" s="9"/>
      <c r="C533" s="9"/>
      <c r="D533" s="9"/>
      <c r="E533" s="9"/>
      <c r="F533" s="9"/>
      <c r="G533" s="9"/>
      <c r="H533" s="5"/>
      <c r="I533" s="9"/>
      <c r="J533" s="9"/>
      <c r="K533" s="9"/>
      <c r="L533" s="10"/>
      <c r="M533" s="10"/>
      <c r="N533" s="10"/>
    </row>
    <row r="534" spans="2:14">
      <c r="B534" s="9"/>
      <c r="C534" s="9"/>
      <c r="D534" s="9"/>
      <c r="E534" s="9"/>
      <c r="F534" s="9"/>
      <c r="G534" s="9"/>
      <c r="H534" s="5"/>
      <c r="I534" s="9"/>
      <c r="J534" s="9"/>
      <c r="K534" s="9"/>
      <c r="L534" s="10"/>
      <c r="M534" s="10"/>
      <c r="N534" s="10"/>
    </row>
    <row r="535" spans="2:14">
      <c r="B535" s="9"/>
      <c r="C535" s="9"/>
      <c r="D535" s="9"/>
      <c r="E535" s="9"/>
      <c r="F535" s="9"/>
      <c r="G535" s="9"/>
      <c r="H535" s="5"/>
      <c r="I535" s="9"/>
      <c r="J535" s="9"/>
      <c r="K535" s="9"/>
      <c r="L535" s="10"/>
      <c r="M535" s="10"/>
      <c r="N535" s="10"/>
    </row>
    <row r="536" spans="2:14">
      <c r="B536" s="9"/>
      <c r="C536" s="9"/>
      <c r="D536" s="9"/>
      <c r="E536" s="9"/>
      <c r="F536" s="9"/>
      <c r="G536" s="9"/>
      <c r="H536" s="5"/>
      <c r="I536" s="9"/>
      <c r="J536" s="9"/>
      <c r="K536" s="9"/>
      <c r="L536" s="10"/>
      <c r="M536" s="10"/>
      <c r="N536" s="10"/>
    </row>
    <row r="537" spans="2:14">
      <c r="B537" s="9"/>
      <c r="C537" s="9"/>
      <c r="D537" s="9"/>
      <c r="E537" s="9"/>
      <c r="F537" s="9"/>
      <c r="G537" s="9"/>
      <c r="H537" s="5"/>
      <c r="I537" s="9"/>
      <c r="J537" s="9"/>
      <c r="K537" s="9"/>
      <c r="L537" s="10"/>
      <c r="M537" s="10"/>
      <c r="N537" s="10"/>
    </row>
    <row r="538" spans="2:14">
      <c r="B538" s="9"/>
      <c r="C538" s="9"/>
      <c r="D538" s="9"/>
      <c r="E538" s="9"/>
      <c r="F538" s="9"/>
      <c r="G538" s="9"/>
      <c r="H538" s="5"/>
      <c r="I538" s="9"/>
      <c r="J538" s="9"/>
      <c r="K538" s="9"/>
      <c r="L538" s="10"/>
      <c r="M538" s="10"/>
      <c r="N538" s="10"/>
    </row>
    <row r="539" spans="2:14">
      <c r="B539" s="9"/>
      <c r="C539" s="9"/>
      <c r="D539" s="9"/>
      <c r="E539" s="9"/>
      <c r="F539" s="9"/>
      <c r="G539" s="9"/>
      <c r="H539" s="5"/>
      <c r="I539" s="9"/>
      <c r="J539" s="9"/>
      <c r="K539" s="9"/>
      <c r="L539" s="10"/>
      <c r="M539" s="10"/>
      <c r="N539" s="10"/>
    </row>
    <row r="540" spans="2:14">
      <c r="B540" s="9"/>
      <c r="C540" s="9"/>
      <c r="D540" s="9"/>
      <c r="E540" s="9"/>
      <c r="F540" s="9"/>
      <c r="G540" s="9"/>
      <c r="H540" s="5"/>
      <c r="I540" s="9"/>
      <c r="J540" s="9"/>
      <c r="K540" s="9"/>
      <c r="L540" s="10"/>
      <c r="M540" s="10"/>
      <c r="N540" s="10"/>
    </row>
    <row r="541" spans="2:14">
      <c r="B541" s="9"/>
      <c r="C541" s="9"/>
      <c r="D541" s="9"/>
      <c r="E541" s="9"/>
      <c r="F541" s="9"/>
      <c r="G541" s="9"/>
      <c r="H541" s="5"/>
      <c r="I541" s="9"/>
      <c r="J541" s="9"/>
      <c r="K541" s="9"/>
      <c r="L541" s="10"/>
      <c r="M541" s="10"/>
      <c r="N541" s="10"/>
    </row>
    <row r="542" spans="2:14">
      <c r="B542" s="9"/>
      <c r="C542" s="9"/>
      <c r="D542" s="9"/>
      <c r="E542" s="9"/>
      <c r="F542" s="9"/>
      <c r="G542" s="9"/>
      <c r="H542" s="5"/>
      <c r="I542" s="9"/>
      <c r="J542" s="9"/>
      <c r="K542" s="9"/>
      <c r="L542" s="10"/>
      <c r="M542" s="10"/>
      <c r="N542" s="10"/>
    </row>
    <row r="543" spans="2:14">
      <c r="B543" s="9"/>
      <c r="C543" s="9"/>
      <c r="D543" s="9"/>
      <c r="E543" s="9"/>
      <c r="F543" s="9"/>
      <c r="G543" s="9"/>
      <c r="H543" s="5"/>
      <c r="I543" s="9"/>
      <c r="J543" s="9"/>
      <c r="K543" s="9"/>
      <c r="L543" s="10"/>
      <c r="M543" s="10"/>
      <c r="N543" s="10"/>
    </row>
    <row r="544" spans="2:14">
      <c r="B544" s="9"/>
      <c r="C544" s="9"/>
      <c r="D544" s="9"/>
      <c r="E544" s="9"/>
      <c r="F544" s="9"/>
      <c r="G544" s="9"/>
      <c r="H544" s="5"/>
      <c r="I544" s="9"/>
      <c r="J544" s="9"/>
      <c r="K544" s="9"/>
      <c r="L544" s="10"/>
      <c r="M544" s="10"/>
      <c r="N544" s="10"/>
    </row>
    <row r="545" spans="2:14">
      <c r="B545" s="9"/>
      <c r="C545" s="9"/>
      <c r="D545" s="9"/>
      <c r="E545" s="9"/>
      <c r="F545" s="9"/>
      <c r="G545" s="9"/>
      <c r="H545" s="5"/>
      <c r="I545" s="9"/>
      <c r="J545" s="9"/>
      <c r="K545" s="9"/>
      <c r="L545" s="10"/>
      <c r="M545" s="10"/>
      <c r="N545" s="10"/>
    </row>
    <row r="546" spans="2:14">
      <c r="B546" s="9"/>
      <c r="C546" s="9"/>
      <c r="D546" s="9"/>
      <c r="E546" s="9"/>
      <c r="F546" s="9"/>
      <c r="G546" s="9"/>
      <c r="H546" s="5"/>
      <c r="I546" s="9"/>
      <c r="J546" s="9"/>
      <c r="K546" s="9"/>
      <c r="L546" s="10"/>
      <c r="M546" s="10"/>
      <c r="N546" s="10"/>
    </row>
    <row r="547" spans="2:14">
      <c r="B547" s="9"/>
      <c r="C547" s="9"/>
      <c r="D547" s="9"/>
      <c r="E547" s="9"/>
      <c r="F547" s="9"/>
      <c r="G547" s="9"/>
      <c r="H547" s="5"/>
      <c r="I547" s="9"/>
      <c r="J547" s="9"/>
      <c r="K547" s="9"/>
      <c r="L547" s="10"/>
      <c r="M547" s="10"/>
      <c r="N547" s="10"/>
    </row>
    <row r="548" spans="2:14">
      <c r="B548" s="9"/>
      <c r="C548" s="9"/>
      <c r="D548" s="9"/>
      <c r="E548" s="9"/>
      <c r="F548" s="9"/>
      <c r="G548" s="9"/>
      <c r="H548" s="5"/>
      <c r="I548" s="9"/>
      <c r="J548" s="9"/>
      <c r="K548" s="9"/>
      <c r="L548" s="10"/>
      <c r="M548" s="10"/>
      <c r="N548" s="10"/>
    </row>
    <row r="549" spans="2:14">
      <c r="B549" s="9"/>
      <c r="C549" s="9"/>
      <c r="D549" s="9"/>
      <c r="E549" s="9"/>
      <c r="F549" s="9"/>
      <c r="G549" s="9"/>
      <c r="H549" s="5"/>
      <c r="I549" s="9"/>
      <c r="J549" s="9"/>
      <c r="K549" s="9"/>
      <c r="L549" s="10"/>
      <c r="M549" s="10"/>
      <c r="N549" s="10"/>
    </row>
    <row r="550" spans="2:14">
      <c r="B550" s="9"/>
      <c r="C550" s="9"/>
      <c r="D550" s="9"/>
      <c r="E550" s="9"/>
      <c r="F550" s="9"/>
      <c r="G550" s="9"/>
      <c r="H550" s="5"/>
      <c r="I550" s="9"/>
      <c r="J550" s="9"/>
      <c r="K550" s="9"/>
      <c r="L550" s="10"/>
      <c r="M550" s="10"/>
      <c r="N550" s="10"/>
    </row>
    <row r="551" spans="2:14">
      <c r="B551" s="9"/>
      <c r="C551" s="9"/>
      <c r="D551" s="9"/>
      <c r="E551" s="9"/>
      <c r="F551" s="9"/>
      <c r="G551" s="9"/>
      <c r="H551" s="5"/>
      <c r="I551" s="9"/>
      <c r="J551" s="9"/>
      <c r="K551" s="9"/>
      <c r="L551" s="10"/>
      <c r="M551" s="10"/>
      <c r="N551" s="10"/>
    </row>
    <row r="552" spans="2:14">
      <c r="B552" s="9"/>
      <c r="C552" s="9"/>
      <c r="D552" s="9"/>
      <c r="E552" s="9"/>
      <c r="F552" s="9"/>
      <c r="G552" s="9"/>
      <c r="H552" s="5"/>
      <c r="I552" s="9"/>
      <c r="J552" s="9"/>
      <c r="K552" s="9"/>
      <c r="L552" s="10"/>
      <c r="M552" s="10"/>
      <c r="N552" s="10"/>
    </row>
    <row r="553" spans="2:14">
      <c r="B553" s="9"/>
      <c r="C553" s="9"/>
      <c r="D553" s="9"/>
      <c r="E553" s="9"/>
      <c r="F553" s="9"/>
      <c r="G553" s="9"/>
      <c r="H553" s="5"/>
      <c r="I553" s="9"/>
      <c r="J553" s="9"/>
      <c r="K553" s="9"/>
      <c r="L553" s="10"/>
      <c r="M553" s="10"/>
      <c r="N553" s="10"/>
    </row>
    <row r="554" spans="2:14">
      <c r="B554" s="9"/>
      <c r="C554" s="9"/>
      <c r="D554" s="9"/>
      <c r="E554" s="9"/>
      <c r="F554" s="9"/>
      <c r="G554" s="9"/>
      <c r="H554" s="5"/>
      <c r="I554" s="9"/>
      <c r="J554" s="9"/>
      <c r="K554" s="9"/>
      <c r="L554" s="10"/>
      <c r="M554" s="10"/>
      <c r="N554" s="10"/>
    </row>
    <row r="555" spans="2:14">
      <c r="B555" s="9"/>
      <c r="C555" s="9"/>
      <c r="D555" s="9"/>
      <c r="E555" s="9"/>
      <c r="F555" s="9"/>
      <c r="G555" s="9"/>
      <c r="H555" s="5"/>
      <c r="I555" s="9"/>
      <c r="J555" s="9"/>
      <c r="K555" s="9"/>
      <c r="L555" s="10"/>
      <c r="M555" s="10"/>
      <c r="N555" s="10"/>
    </row>
    <row r="556" spans="2:14">
      <c r="B556" s="9"/>
      <c r="C556" s="9"/>
      <c r="D556" s="9"/>
      <c r="E556" s="9"/>
      <c r="F556" s="9"/>
      <c r="G556" s="9"/>
      <c r="H556" s="5"/>
      <c r="I556" s="9"/>
      <c r="J556" s="9"/>
      <c r="K556" s="9"/>
      <c r="L556" s="10"/>
      <c r="M556" s="10"/>
      <c r="N556" s="10"/>
    </row>
    <row r="557" spans="2:14">
      <c r="B557" s="9"/>
      <c r="C557" s="9"/>
      <c r="D557" s="9"/>
      <c r="E557" s="9"/>
      <c r="F557" s="9"/>
      <c r="G557" s="9"/>
      <c r="H557" s="5"/>
      <c r="I557" s="9"/>
      <c r="J557" s="9"/>
      <c r="K557" s="9"/>
      <c r="L557" s="10"/>
      <c r="M557" s="10"/>
      <c r="N557" s="10"/>
    </row>
    <row r="558" spans="2:14">
      <c r="B558" s="9"/>
      <c r="C558" s="9"/>
      <c r="D558" s="9"/>
      <c r="E558" s="9"/>
      <c r="F558" s="9"/>
      <c r="G558" s="9"/>
      <c r="H558" s="5"/>
      <c r="I558" s="9"/>
      <c r="J558" s="9"/>
      <c r="K558" s="9"/>
      <c r="L558" s="10"/>
      <c r="M558" s="10"/>
      <c r="N558" s="10"/>
    </row>
    <row r="559" spans="2:14">
      <c r="B559" s="9"/>
      <c r="C559" s="9"/>
      <c r="D559" s="9"/>
      <c r="E559" s="9"/>
      <c r="F559" s="9"/>
      <c r="G559" s="9"/>
      <c r="H559" s="5"/>
      <c r="I559" s="9"/>
      <c r="J559" s="9"/>
      <c r="K559" s="9"/>
      <c r="L559" s="10"/>
      <c r="M559" s="10"/>
      <c r="N559" s="10"/>
    </row>
    <row r="560" spans="2:14">
      <c r="B560" s="9"/>
      <c r="C560" s="9"/>
      <c r="D560" s="9"/>
      <c r="E560" s="9"/>
      <c r="F560" s="9"/>
      <c r="G560" s="9"/>
      <c r="H560" s="5"/>
      <c r="I560" s="9"/>
      <c r="J560" s="9"/>
      <c r="K560" s="9"/>
      <c r="L560" s="10"/>
      <c r="M560" s="10"/>
      <c r="N560" s="10"/>
    </row>
    <row r="561" spans="2:14">
      <c r="B561" s="9"/>
      <c r="C561" s="9"/>
      <c r="D561" s="9"/>
      <c r="E561" s="9"/>
      <c r="F561" s="9"/>
      <c r="G561" s="9"/>
      <c r="H561" s="5"/>
      <c r="I561" s="9"/>
      <c r="J561" s="9"/>
      <c r="K561" s="9"/>
      <c r="L561" s="10"/>
      <c r="M561" s="10"/>
      <c r="N561" s="10"/>
    </row>
    <row r="562" spans="2:14">
      <c r="B562" s="9"/>
      <c r="C562" s="9"/>
      <c r="D562" s="9"/>
      <c r="E562" s="9"/>
      <c r="F562" s="9"/>
      <c r="G562" s="9"/>
      <c r="H562" s="5"/>
      <c r="I562" s="9"/>
      <c r="J562" s="9"/>
      <c r="K562" s="9"/>
      <c r="L562" s="10"/>
      <c r="M562" s="10"/>
      <c r="N562" s="10"/>
    </row>
    <row r="563" spans="2:14">
      <c r="B563" s="9"/>
      <c r="C563" s="9"/>
      <c r="D563" s="9"/>
      <c r="E563" s="9"/>
      <c r="F563" s="9"/>
      <c r="G563" s="9"/>
      <c r="H563" s="5"/>
      <c r="I563" s="9"/>
      <c r="J563" s="9"/>
      <c r="K563" s="9"/>
      <c r="L563" s="10"/>
      <c r="M563" s="10"/>
      <c r="N563" s="10"/>
    </row>
    <row r="564" spans="2:14">
      <c r="B564" s="9"/>
      <c r="C564" s="9"/>
      <c r="D564" s="9"/>
      <c r="E564" s="9"/>
      <c r="F564" s="9"/>
      <c r="G564" s="9"/>
      <c r="H564" s="5"/>
      <c r="I564" s="9"/>
      <c r="J564" s="9"/>
      <c r="K564" s="9"/>
      <c r="L564" s="10"/>
      <c r="M564" s="10"/>
      <c r="N564" s="10"/>
    </row>
    <row r="565" spans="2:14">
      <c r="B565" s="9"/>
      <c r="C565" s="9"/>
      <c r="D565" s="9"/>
      <c r="E565" s="9"/>
      <c r="F565" s="9"/>
      <c r="G565" s="9"/>
      <c r="H565" s="5"/>
      <c r="I565" s="9"/>
      <c r="J565" s="9"/>
      <c r="K565" s="9"/>
      <c r="L565" s="10"/>
      <c r="M565" s="10"/>
      <c r="N565" s="10"/>
    </row>
    <row r="566" spans="2:14">
      <c r="B566" s="9"/>
      <c r="C566" s="9"/>
      <c r="D566" s="9"/>
      <c r="E566" s="9"/>
      <c r="F566" s="9"/>
      <c r="G566" s="9"/>
      <c r="H566" s="5"/>
      <c r="I566" s="9"/>
      <c r="J566" s="9"/>
      <c r="K566" s="9"/>
      <c r="L566" s="10"/>
      <c r="M566" s="10"/>
      <c r="N566" s="10"/>
    </row>
    <row r="567" spans="2:14">
      <c r="B567" s="9"/>
      <c r="C567" s="9"/>
      <c r="D567" s="9"/>
      <c r="E567" s="9"/>
      <c r="F567" s="9"/>
      <c r="G567" s="9"/>
      <c r="H567" s="5"/>
      <c r="I567" s="9"/>
      <c r="J567" s="9"/>
      <c r="K567" s="9"/>
      <c r="L567" s="10"/>
      <c r="M567" s="10"/>
      <c r="N567" s="10"/>
    </row>
    <row r="568" spans="2:14">
      <c r="B568" s="9"/>
      <c r="C568" s="9"/>
      <c r="D568" s="9"/>
      <c r="E568" s="9"/>
      <c r="F568" s="9"/>
      <c r="G568" s="9"/>
      <c r="H568" s="5"/>
      <c r="I568" s="9"/>
      <c r="J568" s="9"/>
      <c r="K568" s="9"/>
      <c r="L568" s="10"/>
      <c r="M568" s="10"/>
      <c r="N568" s="10"/>
    </row>
    <row r="569" spans="2:14">
      <c r="B569" s="9"/>
      <c r="C569" s="9"/>
      <c r="D569" s="9"/>
      <c r="E569" s="9"/>
      <c r="F569" s="9"/>
      <c r="G569" s="9"/>
      <c r="H569" s="5"/>
      <c r="I569" s="9"/>
      <c r="J569" s="9"/>
      <c r="K569" s="9"/>
      <c r="L569" s="10"/>
      <c r="M569" s="10"/>
      <c r="N569" s="10"/>
    </row>
    <row r="570" spans="2:14">
      <c r="B570" s="9"/>
      <c r="C570" s="9"/>
      <c r="D570" s="9"/>
      <c r="E570" s="9"/>
      <c r="F570" s="9"/>
      <c r="G570" s="9"/>
      <c r="H570" s="5"/>
      <c r="I570" s="9"/>
      <c r="J570" s="9"/>
      <c r="K570" s="9"/>
      <c r="L570" s="10"/>
      <c r="M570" s="10"/>
      <c r="N570" s="10"/>
    </row>
    <row r="571" spans="2:14">
      <c r="B571" s="9"/>
      <c r="C571" s="9"/>
      <c r="D571" s="9"/>
      <c r="E571" s="9"/>
      <c r="F571" s="9"/>
      <c r="G571" s="9"/>
      <c r="H571" s="5"/>
      <c r="I571" s="9"/>
      <c r="J571" s="9"/>
      <c r="K571" s="9"/>
      <c r="L571" s="10"/>
      <c r="M571" s="10"/>
      <c r="N571" s="10"/>
    </row>
    <row r="572" spans="2:14">
      <c r="B572" s="9"/>
      <c r="C572" s="9"/>
      <c r="D572" s="9"/>
      <c r="E572" s="9"/>
      <c r="F572" s="9"/>
      <c r="G572" s="9"/>
      <c r="H572" s="5"/>
      <c r="I572" s="9"/>
      <c r="J572" s="9"/>
      <c r="K572" s="9"/>
      <c r="L572" s="10"/>
      <c r="M572" s="10"/>
      <c r="N572" s="10"/>
    </row>
    <row r="573" spans="2:14">
      <c r="B573" s="9"/>
      <c r="C573" s="9"/>
      <c r="D573" s="9"/>
      <c r="E573" s="9"/>
      <c r="F573" s="9"/>
      <c r="G573" s="9"/>
      <c r="H573" s="5"/>
      <c r="I573" s="9"/>
      <c r="J573" s="9"/>
      <c r="K573" s="9"/>
      <c r="L573" s="10"/>
      <c r="M573" s="10"/>
      <c r="N573" s="10"/>
    </row>
    <row r="574" spans="2:14">
      <c r="B574" s="9"/>
      <c r="C574" s="9"/>
      <c r="D574" s="9"/>
      <c r="E574" s="9"/>
      <c r="F574" s="9"/>
      <c r="G574" s="9"/>
      <c r="H574" s="5"/>
      <c r="I574" s="9"/>
      <c r="J574" s="9"/>
      <c r="K574" s="9"/>
      <c r="L574" s="10"/>
      <c r="M574" s="10"/>
      <c r="N574" s="10"/>
    </row>
    <row r="575" spans="2:14">
      <c r="B575" s="9"/>
      <c r="C575" s="9"/>
      <c r="D575" s="9"/>
      <c r="E575" s="9"/>
      <c r="F575" s="9"/>
      <c r="G575" s="9"/>
      <c r="H575" s="5"/>
      <c r="I575" s="9"/>
      <c r="J575" s="9"/>
      <c r="K575" s="9"/>
      <c r="L575" s="10"/>
      <c r="M575" s="10"/>
      <c r="N575" s="10"/>
    </row>
    <row r="576" spans="2:14">
      <c r="B576" s="9"/>
      <c r="C576" s="9"/>
      <c r="D576" s="9"/>
      <c r="E576" s="9"/>
      <c r="F576" s="9"/>
      <c r="G576" s="9"/>
      <c r="H576" s="5"/>
      <c r="I576" s="9"/>
      <c r="J576" s="9"/>
      <c r="K576" s="9"/>
      <c r="L576" s="10"/>
      <c r="M576" s="10"/>
      <c r="N576" s="10"/>
    </row>
    <row r="577" spans="2:14">
      <c r="B577" s="9"/>
      <c r="C577" s="9"/>
      <c r="D577" s="9"/>
      <c r="E577" s="9"/>
      <c r="F577" s="9"/>
      <c r="G577" s="9"/>
      <c r="H577" s="5"/>
      <c r="I577" s="9"/>
      <c r="J577" s="9"/>
      <c r="K577" s="9"/>
      <c r="L577" s="10"/>
      <c r="M577" s="10"/>
      <c r="N577" s="10"/>
    </row>
    <row r="578" spans="2:14">
      <c r="B578" s="9"/>
      <c r="C578" s="9"/>
      <c r="D578" s="9"/>
      <c r="E578" s="9"/>
      <c r="F578" s="9"/>
      <c r="G578" s="9"/>
      <c r="H578" s="5"/>
      <c r="I578" s="9"/>
      <c r="J578" s="9"/>
      <c r="K578" s="9"/>
      <c r="L578" s="10"/>
      <c r="M578" s="10"/>
      <c r="N578" s="10"/>
    </row>
    <row r="579" spans="2:14">
      <c r="B579" s="9"/>
      <c r="C579" s="9"/>
      <c r="D579" s="9"/>
      <c r="E579" s="9"/>
      <c r="F579" s="9"/>
      <c r="G579" s="9"/>
      <c r="H579" s="5"/>
      <c r="I579" s="9"/>
      <c r="J579" s="9"/>
      <c r="K579" s="9"/>
      <c r="L579" s="10"/>
      <c r="M579" s="10"/>
      <c r="N579" s="10"/>
    </row>
    <row r="580" spans="2:14">
      <c r="B580" s="9"/>
      <c r="C580" s="9"/>
      <c r="D580" s="9"/>
      <c r="E580" s="9"/>
      <c r="F580" s="9"/>
      <c r="G580" s="9"/>
      <c r="H580" s="5"/>
      <c r="I580" s="9"/>
      <c r="J580" s="9"/>
      <c r="K580" s="9"/>
      <c r="L580" s="10"/>
      <c r="M580" s="10"/>
      <c r="N580" s="10"/>
    </row>
    <row r="581" spans="2:14">
      <c r="B581" s="9"/>
      <c r="C581" s="9"/>
      <c r="D581" s="9"/>
      <c r="E581" s="9"/>
      <c r="F581" s="9"/>
      <c r="G581" s="9"/>
      <c r="H581" s="5"/>
      <c r="I581" s="9"/>
      <c r="J581" s="9"/>
      <c r="K581" s="9"/>
      <c r="L581" s="10"/>
      <c r="M581" s="10"/>
      <c r="N581" s="10"/>
    </row>
    <row r="582" spans="2:14">
      <c r="B582" s="9"/>
      <c r="C582" s="9"/>
      <c r="D582" s="9"/>
      <c r="E582" s="9"/>
      <c r="F582" s="9"/>
      <c r="G582" s="9"/>
      <c r="H582" s="5"/>
      <c r="I582" s="9"/>
      <c r="J582" s="9"/>
      <c r="K582" s="9"/>
      <c r="L582" s="10"/>
      <c r="M582" s="10"/>
      <c r="N582" s="10"/>
    </row>
    <row r="583" spans="2:14">
      <c r="B583" s="9"/>
      <c r="C583" s="9"/>
      <c r="D583" s="9"/>
      <c r="E583" s="9"/>
      <c r="F583" s="9"/>
      <c r="G583" s="9"/>
      <c r="H583" s="5"/>
      <c r="I583" s="9"/>
      <c r="J583" s="9"/>
      <c r="K583" s="9"/>
      <c r="L583" s="10"/>
      <c r="M583" s="10"/>
      <c r="N583" s="10"/>
    </row>
    <row r="584" spans="2:14">
      <c r="B584" s="9"/>
      <c r="C584" s="9"/>
      <c r="D584" s="9"/>
      <c r="E584" s="9"/>
      <c r="F584" s="9"/>
      <c r="G584" s="9"/>
      <c r="H584" s="5"/>
      <c r="I584" s="9"/>
      <c r="J584" s="9"/>
      <c r="K584" s="9"/>
      <c r="L584" s="10"/>
      <c r="M584" s="10"/>
      <c r="N584" s="10"/>
    </row>
    <row r="585" spans="2:14">
      <c r="B585" s="9"/>
      <c r="C585" s="9"/>
      <c r="D585" s="9"/>
      <c r="E585" s="9"/>
      <c r="F585" s="9"/>
      <c r="G585" s="9"/>
      <c r="H585" s="5"/>
      <c r="I585" s="9"/>
      <c r="J585" s="9"/>
      <c r="K585" s="9"/>
      <c r="L585" s="10"/>
      <c r="M585" s="10"/>
      <c r="N585" s="10"/>
    </row>
    <row r="586" spans="2:14">
      <c r="B586" s="9"/>
      <c r="C586" s="9"/>
      <c r="D586" s="9"/>
      <c r="E586" s="9"/>
      <c r="F586" s="9"/>
      <c r="G586" s="9"/>
      <c r="H586" s="5"/>
      <c r="I586" s="9"/>
      <c r="J586" s="9"/>
      <c r="K586" s="9"/>
      <c r="L586" s="10"/>
      <c r="M586" s="10"/>
      <c r="N586" s="10"/>
    </row>
    <row r="587" spans="2:14">
      <c r="B587" s="9"/>
      <c r="C587" s="9"/>
      <c r="D587" s="9"/>
      <c r="E587" s="9"/>
      <c r="F587" s="9"/>
      <c r="G587" s="9"/>
      <c r="H587" s="5"/>
      <c r="I587" s="9"/>
      <c r="J587" s="9"/>
      <c r="K587" s="9"/>
      <c r="L587" s="10"/>
      <c r="M587" s="10"/>
      <c r="N587" s="10"/>
    </row>
    <row r="588" spans="2:14">
      <c r="B588" s="9"/>
      <c r="C588" s="9"/>
      <c r="D588" s="9"/>
      <c r="E588" s="9"/>
      <c r="F588" s="9"/>
      <c r="G588" s="9"/>
      <c r="H588" s="5"/>
      <c r="I588" s="9"/>
      <c r="J588" s="9"/>
      <c r="K588" s="9"/>
      <c r="L588" s="10"/>
      <c r="M588" s="10"/>
      <c r="N588" s="10"/>
    </row>
    <row r="589" spans="2:14">
      <c r="B589" s="9"/>
      <c r="C589" s="9"/>
      <c r="D589" s="9"/>
      <c r="E589" s="9"/>
      <c r="F589" s="9"/>
      <c r="G589" s="9"/>
      <c r="H589" s="5"/>
      <c r="I589" s="9"/>
      <c r="J589" s="9"/>
      <c r="K589" s="9"/>
      <c r="L589" s="10"/>
      <c r="M589" s="10"/>
      <c r="N589" s="10"/>
    </row>
    <row r="590" spans="2:14">
      <c r="B590" s="9"/>
      <c r="C590" s="9"/>
      <c r="D590" s="9"/>
      <c r="E590" s="9"/>
      <c r="F590" s="9"/>
      <c r="G590" s="9"/>
      <c r="H590" s="5"/>
      <c r="I590" s="9"/>
      <c r="J590" s="9"/>
      <c r="K590" s="9"/>
      <c r="L590" s="10"/>
      <c r="M590" s="10"/>
      <c r="N590" s="10"/>
    </row>
    <row r="591" spans="2:14">
      <c r="B591" s="9"/>
      <c r="C591" s="9"/>
      <c r="D591" s="9"/>
      <c r="E591" s="9"/>
      <c r="F591" s="9"/>
      <c r="G591" s="9"/>
      <c r="H591" s="5"/>
      <c r="I591" s="9"/>
      <c r="J591" s="9"/>
      <c r="K591" s="9"/>
      <c r="L591" s="10"/>
      <c r="M591" s="10"/>
      <c r="N591" s="10"/>
    </row>
    <row r="592" spans="2:14">
      <c r="B592" s="9"/>
      <c r="C592" s="9"/>
      <c r="D592" s="9"/>
      <c r="E592" s="9"/>
      <c r="F592" s="9"/>
      <c r="G592" s="9"/>
      <c r="H592" s="5"/>
      <c r="I592" s="9"/>
      <c r="J592" s="9"/>
      <c r="K592" s="9"/>
      <c r="L592" s="10"/>
      <c r="M592" s="10"/>
      <c r="N592" s="10"/>
    </row>
    <row r="593" spans="2:14">
      <c r="B593" s="9"/>
      <c r="C593" s="9"/>
      <c r="D593" s="9"/>
      <c r="E593" s="9"/>
      <c r="F593" s="9"/>
      <c r="G593" s="9"/>
      <c r="H593" s="5"/>
      <c r="I593" s="9"/>
      <c r="J593" s="9"/>
      <c r="K593" s="9"/>
      <c r="L593" s="10"/>
      <c r="M593" s="10"/>
      <c r="N593" s="10"/>
    </row>
    <row r="594" spans="2:14">
      <c r="B594" s="9"/>
      <c r="C594" s="9"/>
      <c r="D594" s="9"/>
      <c r="E594" s="9"/>
      <c r="F594" s="9"/>
      <c r="G594" s="9"/>
      <c r="H594" s="5"/>
      <c r="I594" s="9"/>
      <c r="J594" s="9"/>
      <c r="K594" s="9"/>
      <c r="L594" s="10"/>
      <c r="M594" s="10"/>
      <c r="N594" s="10"/>
    </row>
    <row r="595" spans="2:14">
      <c r="B595" s="9"/>
      <c r="C595" s="9"/>
      <c r="D595" s="9"/>
      <c r="E595" s="9"/>
      <c r="F595" s="9"/>
      <c r="G595" s="9"/>
      <c r="H595" s="5"/>
      <c r="I595" s="9"/>
      <c r="J595" s="9"/>
      <c r="K595" s="9"/>
      <c r="L595" s="10"/>
      <c r="M595" s="10"/>
      <c r="N595" s="10"/>
    </row>
    <row r="596" spans="2:14">
      <c r="B596" s="9"/>
      <c r="C596" s="9"/>
      <c r="D596" s="9"/>
      <c r="E596" s="9"/>
      <c r="F596" s="9"/>
      <c r="G596" s="9"/>
      <c r="H596" s="5"/>
      <c r="I596" s="9"/>
      <c r="J596" s="9"/>
      <c r="K596" s="9"/>
      <c r="L596" s="10"/>
      <c r="M596" s="10"/>
      <c r="N596" s="10"/>
    </row>
    <row r="597" spans="2:14">
      <c r="B597" s="9"/>
      <c r="C597" s="9"/>
      <c r="D597" s="9"/>
      <c r="E597" s="9"/>
      <c r="F597" s="9"/>
      <c r="G597" s="9"/>
      <c r="H597" s="5"/>
      <c r="I597" s="9"/>
      <c r="J597" s="9"/>
      <c r="K597" s="9"/>
      <c r="L597" s="10"/>
      <c r="M597" s="10"/>
      <c r="N597" s="10"/>
    </row>
    <row r="598" spans="2:14">
      <c r="B598" s="9"/>
      <c r="C598" s="9"/>
      <c r="D598" s="9"/>
      <c r="E598" s="9"/>
      <c r="F598" s="9"/>
      <c r="G598" s="9"/>
      <c r="H598" s="5"/>
      <c r="I598" s="9"/>
      <c r="J598" s="9"/>
      <c r="K598" s="9"/>
      <c r="L598" s="10"/>
      <c r="M598" s="10"/>
      <c r="N598" s="10"/>
    </row>
    <row r="599" spans="2:14">
      <c r="B599" s="9"/>
      <c r="C599" s="9"/>
      <c r="D599" s="9"/>
      <c r="E599" s="9"/>
      <c r="F599" s="9"/>
      <c r="G599" s="9"/>
      <c r="H599" s="5"/>
      <c r="I599" s="9"/>
      <c r="J599" s="9"/>
      <c r="K599" s="9"/>
      <c r="L599" s="10"/>
      <c r="M599" s="10"/>
      <c r="N599" s="10"/>
    </row>
    <row r="600" spans="2:14">
      <c r="B600" s="9"/>
      <c r="C600" s="9"/>
      <c r="D600" s="9"/>
      <c r="E600" s="9"/>
      <c r="F600" s="9"/>
      <c r="G600" s="9"/>
      <c r="H600" s="5"/>
      <c r="I600" s="9"/>
      <c r="J600" s="9"/>
      <c r="K600" s="9"/>
      <c r="L600" s="10"/>
      <c r="M600" s="10"/>
      <c r="N600" s="10"/>
    </row>
    <row r="601" spans="2:14">
      <c r="B601" s="9"/>
      <c r="C601" s="9"/>
      <c r="D601" s="9"/>
      <c r="E601" s="9"/>
      <c r="F601" s="9"/>
      <c r="G601" s="9"/>
      <c r="H601" s="5"/>
      <c r="I601" s="9"/>
      <c r="J601" s="9"/>
      <c r="K601" s="9"/>
      <c r="L601" s="10"/>
      <c r="M601" s="10"/>
      <c r="N601" s="10"/>
    </row>
    <row r="602" spans="2:14">
      <c r="B602" s="9"/>
      <c r="C602" s="9"/>
      <c r="D602" s="9"/>
      <c r="E602" s="9"/>
      <c r="F602" s="9"/>
      <c r="G602" s="9"/>
      <c r="H602" s="5"/>
      <c r="I602" s="9"/>
      <c r="J602" s="9"/>
      <c r="K602" s="9"/>
      <c r="L602" s="10"/>
      <c r="M602" s="10"/>
      <c r="N602" s="10"/>
    </row>
    <row r="603" spans="2:14">
      <c r="B603" s="9"/>
      <c r="C603" s="9"/>
      <c r="D603" s="9"/>
      <c r="E603" s="9"/>
      <c r="F603" s="9"/>
      <c r="G603" s="9"/>
      <c r="H603" s="5"/>
      <c r="I603" s="9"/>
      <c r="J603" s="9"/>
      <c r="K603" s="9"/>
      <c r="L603" s="10"/>
      <c r="M603" s="10"/>
      <c r="N603" s="10"/>
    </row>
    <row r="604" spans="2:14">
      <c r="B604" s="9"/>
      <c r="C604" s="9"/>
      <c r="D604" s="9"/>
      <c r="E604" s="9"/>
      <c r="F604" s="9"/>
      <c r="G604" s="9"/>
      <c r="H604" s="5"/>
      <c r="I604" s="9"/>
      <c r="J604" s="9"/>
      <c r="K604" s="9"/>
      <c r="L604" s="10"/>
      <c r="M604" s="10"/>
      <c r="N604" s="10"/>
    </row>
    <row r="605" spans="2:14">
      <c r="B605" s="9"/>
      <c r="C605" s="9"/>
      <c r="D605" s="9"/>
      <c r="E605" s="9"/>
      <c r="F605" s="9"/>
      <c r="G605" s="9"/>
      <c r="H605" s="5"/>
      <c r="I605" s="9"/>
      <c r="J605" s="9"/>
      <c r="K605" s="9"/>
      <c r="L605" s="10"/>
      <c r="M605" s="10"/>
      <c r="N605" s="10"/>
    </row>
    <row r="606" spans="2:14">
      <c r="B606" s="9"/>
      <c r="C606" s="9"/>
      <c r="D606" s="9"/>
      <c r="E606" s="9"/>
      <c r="F606" s="9"/>
      <c r="G606" s="9"/>
      <c r="H606" s="5"/>
      <c r="I606" s="9"/>
      <c r="J606" s="9"/>
      <c r="K606" s="9"/>
      <c r="L606" s="10"/>
      <c r="M606" s="10"/>
      <c r="N606" s="10"/>
    </row>
    <row r="607" spans="2:14">
      <c r="B607" s="9"/>
      <c r="C607" s="9"/>
      <c r="D607" s="9"/>
      <c r="E607" s="9"/>
      <c r="F607" s="9"/>
      <c r="G607" s="9"/>
      <c r="H607" s="5"/>
      <c r="I607" s="9"/>
      <c r="J607" s="9"/>
      <c r="K607" s="9"/>
      <c r="L607" s="10"/>
      <c r="M607" s="10"/>
      <c r="N607" s="1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6C952-82E3-489C-AFDC-3558FA784576}">
  <dimension ref="A1:N607"/>
  <sheetViews>
    <sheetView tabSelected="1" workbookViewId="0">
      <selection activeCell="E27" sqref="E27"/>
    </sheetView>
  </sheetViews>
  <sheetFormatPr defaultRowHeight="15"/>
  <cols>
    <col min="1" max="1" width="17.28515625" bestFit="1" customWidth="1"/>
    <col min="2" max="2" width="23.140625" bestFit="1" customWidth="1"/>
    <col min="3" max="3" width="45.7109375" bestFit="1" customWidth="1"/>
    <col min="4" max="4" width="52.7109375" bestFit="1" customWidth="1"/>
    <col min="5" max="5" width="56.7109375" bestFit="1" customWidth="1"/>
    <col min="6" max="6" width="117" bestFit="1" customWidth="1"/>
    <col min="7" max="7" width="159" bestFit="1" customWidth="1"/>
    <col min="8" max="10" width="21.5703125" bestFit="1" customWidth="1"/>
    <col min="11" max="11" width="44.7109375" bestFit="1" customWidth="1"/>
    <col min="12" max="14" width="21.5703125" bestFit="1" customWidth="1"/>
  </cols>
  <sheetData>
    <row r="1" spans="1:14" s="12" customFormat="1">
      <c r="A1" s="12" t="str" cm="1">
        <f t="array" ref="A1">_xll.ciqfunctions.udf.CIQRANGE("^SML", "IQ_CONSTITUENTS", 1, 700, , , , , "Constituents")</f>
        <v>Constituents</v>
      </c>
      <c r="B1" s="12" t="s">
        <v>1029</v>
      </c>
      <c r="C1" s="12" t="s">
        <v>1030</v>
      </c>
      <c r="D1" s="12" t="s">
        <v>1031</v>
      </c>
      <c r="E1" s="12" t="s">
        <v>1032</v>
      </c>
      <c r="F1" s="12" t="s">
        <v>1033</v>
      </c>
      <c r="G1" s="12" t="s">
        <v>1034</v>
      </c>
      <c r="H1" s="12" t="s">
        <v>1035</v>
      </c>
      <c r="I1" s="12" t="s">
        <v>1637</v>
      </c>
      <c r="J1" s="12" t="s">
        <v>1638</v>
      </c>
      <c r="K1" s="12" t="s">
        <v>1639</v>
      </c>
      <c r="L1" s="12" t="s">
        <v>1641</v>
      </c>
      <c r="M1" s="12" t="s">
        <v>1640</v>
      </c>
      <c r="N1" s="12" t="s">
        <v>1642</v>
      </c>
    </row>
    <row r="2" spans="1:14">
      <c r="A2" s="11" t="s">
        <v>1036</v>
      </c>
      <c r="B2" s="9" t="str">
        <f>_xll.SNL.Clients.Office.Excel.Functions.SPG(A2, "IQ_SECTOR")</f>
        <v>Information Technology</v>
      </c>
      <c r="C2" s="9" t="str">
        <f>_xll.SNL.Clients.Office.Excel.Functions.SPG(A2, "IQ_INDUSTRY_GROUP")</f>
        <v>Software and Services</v>
      </c>
      <c r="D2" s="9" t="str">
        <f>_xll.SNL.Clients.Office.Excel.Functions.SPG(A2, "IQ_INDUSTRY")</f>
        <v>Software</v>
      </c>
      <c r="E2" s="9" t="str">
        <f>_xll.SNL.Clients.Office.Excel.Functions.SPG(A2, "IQ_PRIMARY_INDUSTRY")</f>
        <v>Systems Software</v>
      </c>
      <c r="F2" s="9" t="str">
        <f>_xll.SNL.Clients.Office.Excel.Functions.SPG(A2, "NAICS_CODE", "Primary")</f>
        <v>513210 - Software Publishers</v>
      </c>
      <c r="G2" s="9" t="str">
        <f>_xll.SNL.Clients.Office.Excel.Functions.SPG(A2, "SP_TOPICTAG")</f>
        <v>Software Development; Encryption; Data Protection; Cloud Infrastructure; Cloud Security; Process Automation; Network Security</v>
      </c>
      <c r="H2" s="5">
        <f>_xll.SNL.Clients.Office.Excel.Functions.SPG(A2, "SP_PCT_SHARES_OWNED_ALL_INSTITUTIONS")</f>
        <v>90.49</v>
      </c>
      <c r="I2" s="9" t="str">
        <f>_xll.SNL.Clients.Office.Excel.Functions.SPG(A2, "RD_CREDIT_RATING_GLOBAL", "Issuer Credit Rating", "Local Currency LT|0")</f>
        <v/>
      </c>
      <c r="J2" s="9" t="str">
        <f>_xll.SNL.Clients.Office.Excel.Functions.SPG(A2, "RD_CWOL_GLOBAL", "Issuer Credit Rating", "Local Currency LT|0")</f>
        <v/>
      </c>
      <c r="K2" s="9" t="str">
        <f>_xll.SNL.Clients.Office.Excel.Functions.SPG(A2, "RD_RATING_ACTION_GLOBAL", "Issuer Credit Rating", "Local Currency LT|0")</f>
        <v/>
      </c>
      <c r="L2" s="10" t="str">
        <f>_xll.SNL.Clients.Office.Excel.Functions.SPG(A2, "RD_LAST_REVIEW_DATE_GLOBAL", "Issuer Credit Rating", "Local Currency LT")</f>
        <v/>
      </c>
      <c r="M2" s="10" t="str">
        <f>_xll.SNL.Clients.Office.Excel.Functions.SPG(A2, "RD_CREDIT_RATING_DATE_GLOBAL", "Issuer Credit Rating", "Local Currency LT|0")</f>
        <v/>
      </c>
      <c r="N2" s="10" t="str">
        <f>_xll.SNL.Clients.Office.Excel.Functions.SPG(A2, "RD_CREDIT_WATCH_OUTLOOK_DATE_GLOBAL", "Issuer Credit Rating", "Local Currency LT|0")</f>
        <v/>
      </c>
    </row>
    <row r="3" spans="1:14">
      <c r="A3" s="11" t="s">
        <v>1037</v>
      </c>
      <c r="B3" s="9" t="str">
        <f>_xll.SNL.Clients.Office.Excel.Functions.SPG(A3, "IQ_SECTOR")</f>
        <v>Industrials</v>
      </c>
      <c r="C3" s="9" t="str">
        <f>_xll.SNL.Clients.Office.Excel.Functions.SPG(A3, "IQ_INDUSTRY_GROUP")</f>
        <v>Capital Goods</v>
      </c>
      <c r="D3" s="9" t="str">
        <f>_xll.SNL.Clients.Office.Excel.Functions.SPG(A3, "IQ_INDUSTRY")</f>
        <v>Aerospace and Defense</v>
      </c>
      <c r="E3" s="9" t="str">
        <f>_xll.SNL.Clients.Office.Excel.Functions.SPG(A3, "IQ_PRIMARY_INDUSTRY")</f>
        <v>Aerospace and Defense</v>
      </c>
      <c r="F3" s="9" t="str">
        <f>_xll.SNL.Clients.Office.Excel.Functions.SPG(A3, "NAICS_CODE", "Primary")</f>
        <v>488190 - Other Support Activities for Air Transportation</v>
      </c>
      <c r="G3" s="9" t="str">
        <f>_xll.SNL.Clients.Office.Excel.Functions.SPG(A3, "SP_TOPICTAG")</f>
        <v>Fleet Management; Freight Service; Industrial Automation; Passenger Aircraft Manufacturing</v>
      </c>
      <c r="H3" s="5">
        <f>_xll.SNL.Clients.Office.Excel.Functions.SPG(A3, "SP_PCT_SHARES_OWNED_ALL_INSTITUTIONS")</f>
        <v>96.62</v>
      </c>
      <c r="I3" s="9" t="str">
        <f>_xll.SNL.Clients.Office.Excel.Functions.SPG(A3, "RD_CREDIT_RATING_GLOBAL", "Issuer Credit Rating", "Local Currency LT|0")</f>
        <v>BB</v>
      </c>
      <c r="J3" s="9" t="str">
        <f>_xll.SNL.Clients.Office.Excel.Functions.SPG(A3, "RD_CWOL_GLOBAL", "Issuer Credit Rating", "Local Currency LT|0")</f>
        <v>Stable</v>
      </c>
      <c r="K3" s="9" t="str">
        <f>_xll.SNL.Clients.Office.Excel.Functions.SPG(A3, "RD_RATING_ACTION_GLOBAL", "Issuer Credit Rating", "Local Currency LT|0")</f>
        <v>Downgrade | CreditWatch/Outlook (02/14/2024)</v>
      </c>
      <c r="L3" s="10">
        <f>_xll.SNL.Clients.Office.Excel.Functions.SPG(A3, "RD_LAST_REVIEW_DATE_GLOBAL", "Issuer Credit Rating", "Local Currency LT")</f>
        <v>45344</v>
      </c>
      <c r="M3" s="10">
        <f>_xll.SNL.Clients.Office.Excel.Functions.SPG(A3, "RD_CREDIT_RATING_DATE_GLOBAL", "Issuer Credit Rating", "Local Currency LT|0")</f>
        <v>45336</v>
      </c>
      <c r="N3" s="10">
        <f>_xll.SNL.Clients.Office.Excel.Functions.SPG(A3, "RD_CREDIT_WATCH_OUTLOOK_DATE_GLOBAL", "Issuer Credit Rating", "Local Currency LT|0")</f>
        <v>45336</v>
      </c>
    </row>
    <row r="4" spans="1:14">
      <c r="A4" s="11" t="s">
        <v>1038</v>
      </c>
      <c r="B4" s="9" t="str">
        <f>_xll.SNL.Clients.Office.Excel.Functions.SPG(A4, "IQ_SECTOR")</f>
        <v>Industrials</v>
      </c>
      <c r="C4" s="9" t="str">
        <f>_xll.SNL.Clients.Office.Excel.Functions.SPG(A4, "IQ_INDUSTRY_GROUP")</f>
        <v>Commercial and Professional Services</v>
      </c>
      <c r="D4" s="9" t="str">
        <f>_xll.SNL.Clients.Office.Excel.Functions.SPG(A4, "IQ_INDUSTRY")</f>
        <v>Commercial Services and Supplies</v>
      </c>
      <c r="E4" s="9" t="str">
        <f>_xll.SNL.Clients.Office.Excel.Functions.SPG(A4, "IQ_PRIMARY_INDUSTRY")</f>
        <v>Environmental and Facilities Services</v>
      </c>
      <c r="F4" s="9" t="str">
        <f>_xll.SNL.Clients.Office.Excel.Functions.SPG(A4, "NAICS_CODE", "Primary")</f>
        <v>5617 - Services to Buildings and Dwellings</v>
      </c>
      <c r="G4" s="9" t="str">
        <f>_xll.SNL.Clients.Office.Excel.Functions.SPG(A4, "SP_TOPICTAG")</f>
        <v>Energy Storage; Environmental Engineering; Fleet Management; Industrial Automation; Utility Scale Solar</v>
      </c>
      <c r="H4" s="5">
        <f>_xll.SNL.Clients.Office.Excel.Functions.SPG(A4, "SP_PCT_SHARES_OWNED_ALL_INSTITUTIONS")</f>
        <v>94.77</v>
      </c>
      <c r="I4" s="9" t="str">
        <f>_xll.SNL.Clients.Office.Excel.Functions.SPG(A4, "RD_CREDIT_RATING_GLOBAL", "Issuer Credit Rating", "Local Currency LT|0")</f>
        <v/>
      </c>
      <c r="J4" s="9" t="str">
        <f>_xll.SNL.Clients.Office.Excel.Functions.SPG(A4, "RD_CWOL_GLOBAL", "Issuer Credit Rating", "Local Currency LT|0")</f>
        <v/>
      </c>
      <c r="K4" s="9" t="str">
        <f>_xll.SNL.Clients.Office.Excel.Functions.SPG(A4, "RD_RATING_ACTION_GLOBAL", "Issuer Credit Rating", "Local Currency LT|0")</f>
        <v/>
      </c>
      <c r="L4" s="10" t="str">
        <f>_xll.SNL.Clients.Office.Excel.Functions.SPG(A4, "RD_LAST_REVIEW_DATE_GLOBAL", "Issuer Credit Rating", "Local Currency LT")</f>
        <v/>
      </c>
      <c r="M4" s="10" t="str">
        <f>_xll.SNL.Clients.Office.Excel.Functions.SPG(A4, "RD_CREDIT_RATING_DATE_GLOBAL", "Issuer Credit Rating", "Local Currency LT|0")</f>
        <v/>
      </c>
      <c r="N4" s="10" t="str">
        <f>_xll.SNL.Clients.Office.Excel.Functions.SPG(A4, "RD_CREDIT_WATCH_OUTLOOK_DATE_GLOBAL", "Issuer Credit Rating", "Local Currency LT|0")</f>
        <v/>
      </c>
    </row>
    <row r="5" spans="1:14">
      <c r="A5" s="11" t="s">
        <v>1039</v>
      </c>
      <c r="B5" s="9" t="str">
        <f>_xll.SNL.Clients.Office.Excel.Functions.SPG(A5, "IQ_SECTOR")</f>
        <v>Consumer Discretionary</v>
      </c>
      <c r="C5" s="9" t="str">
        <f>_xll.SNL.Clients.Office.Excel.Functions.SPG(A5, "IQ_INDUSTRY_GROUP")</f>
        <v>Consumer Discretionary Distribution and Retail</v>
      </c>
      <c r="D5" s="9" t="str">
        <f>_xll.SNL.Clients.Office.Excel.Functions.SPG(A5, "IQ_INDUSTRY")</f>
        <v>Specialty Retail</v>
      </c>
      <c r="E5" s="9" t="str">
        <f>_xll.SNL.Clients.Office.Excel.Functions.SPG(A5, "IQ_PRIMARY_INDUSTRY")</f>
        <v>Other Specialty Retail</v>
      </c>
      <c r="F5" s="9" t="str">
        <f>_xll.SNL.Clients.Office.Excel.Functions.SPG(A5, "NAICS_CODE", "Primary")</f>
        <v>459110 - Sporting Goods Retailers</v>
      </c>
      <c r="G5" s="9" t="str">
        <f>_xll.SNL.Clients.Office.Excel.Functions.SPG(A5, "SP_TOPICTAG")</f>
        <v>Lifestyle; Location Based Services; Social Media Marketing; Ad Targeting; Brand Marketing; Amateur Sports</v>
      </c>
      <c r="H5" s="5">
        <f>_xll.SNL.Clients.Office.Excel.Functions.SPG(A5, "SP_PCT_SHARES_OWNED_ALL_INSTITUTIONS")</f>
        <v>108.57</v>
      </c>
      <c r="I5" s="9" t="str">
        <f>_xll.SNL.Clients.Office.Excel.Functions.SPG(A5, "RD_CREDIT_RATING_GLOBAL", "Issuer Credit Rating", "Local Currency LT|0")</f>
        <v>BB+</v>
      </c>
      <c r="J5" s="9" t="str">
        <f>_xll.SNL.Clients.Office.Excel.Functions.SPG(A5, "RD_CWOL_GLOBAL", "Issuer Credit Rating", "Local Currency LT|0")</f>
        <v>Stable</v>
      </c>
      <c r="K5" s="9" t="str">
        <f>_xll.SNL.Clients.Office.Excel.Functions.SPG(A5, "RD_RATING_ACTION_GLOBAL", "Issuer Credit Rating", "Local Currency LT|0")</f>
        <v>Upgrade | CreditWatch/Outlook (10/02/2024)</v>
      </c>
      <c r="L5" s="10">
        <f>_xll.SNL.Clients.Office.Excel.Functions.SPG(A5, "RD_LAST_REVIEW_DATE_GLOBAL", "Issuer Credit Rating", "Local Currency LT")</f>
        <v>45597</v>
      </c>
      <c r="M5" s="10">
        <f>_xll.SNL.Clients.Office.Excel.Functions.SPG(A5, "RD_CREDIT_RATING_DATE_GLOBAL", "Issuer Credit Rating", "Local Currency LT|0")</f>
        <v>45567</v>
      </c>
      <c r="N5" s="10">
        <f>_xll.SNL.Clients.Office.Excel.Functions.SPG(A5, "RD_CREDIT_WATCH_OUTLOOK_DATE_GLOBAL", "Issuer Credit Rating", "Local Currency LT|0")</f>
        <v>45567</v>
      </c>
    </row>
    <row r="6" spans="1:14">
      <c r="A6" s="11" t="s">
        <v>1040</v>
      </c>
      <c r="B6" s="9" t="str">
        <f>_xll.SNL.Clients.Office.Excel.Functions.SPG(A6, "IQ_SECTOR")</f>
        <v>Health Care</v>
      </c>
      <c r="C6" s="9" t="str">
        <f>_xll.SNL.Clients.Office.Excel.Functions.SPG(A6, "IQ_INDUSTRY_GROUP")</f>
        <v>Pharmaceuticals, Biotechnology and Life Sciences</v>
      </c>
      <c r="D6" s="9" t="str">
        <f>_xll.SNL.Clients.Office.Excel.Functions.SPG(A6, "IQ_INDUSTRY")</f>
        <v>Biotechnology</v>
      </c>
      <c r="E6" s="9" t="str">
        <f>_xll.SNL.Clients.Office.Excel.Functions.SPG(A6, "IQ_PRIMARY_INDUSTRY")</f>
        <v>Biotechnology</v>
      </c>
      <c r="F6" s="9" t="str">
        <f>_xll.SNL.Clients.Office.Excel.Functions.SPG(A6, "NAICS_CODE", "Primary")</f>
        <v>325414 - Biological Product (except Diagnostic) Manufacturing</v>
      </c>
      <c r="G6" s="9" t="str">
        <f>_xll.SNL.Clients.Office.Excel.Functions.SPG(A6, "SP_TOPICTAG")</f>
        <v>Neuroscience; Central Nervous System; Genetic Disorder; Inflammation; Neurology; Psychiatry</v>
      </c>
      <c r="H6" s="5">
        <f>_xll.SNL.Clients.Office.Excel.Functions.SPG(A6, "SP_PCT_SHARES_OWNED_ALL_INSTITUTIONS")</f>
        <v>66.19</v>
      </c>
      <c r="I6" s="9" t="str">
        <f>_xll.SNL.Clients.Office.Excel.Functions.SPG(A6, "RD_CREDIT_RATING_GLOBAL", "Issuer Credit Rating", "Local Currency LT|0")</f>
        <v/>
      </c>
      <c r="J6" s="9" t="str">
        <f>_xll.SNL.Clients.Office.Excel.Functions.SPG(A6, "RD_CWOL_GLOBAL", "Issuer Credit Rating", "Local Currency LT|0")</f>
        <v/>
      </c>
      <c r="K6" s="9" t="str">
        <f>_xll.SNL.Clients.Office.Excel.Functions.SPG(A6, "RD_RATING_ACTION_GLOBAL", "Issuer Credit Rating", "Local Currency LT|0")</f>
        <v/>
      </c>
      <c r="L6" s="10" t="str">
        <f>_xll.SNL.Clients.Office.Excel.Functions.SPG(A6, "RD_LAST_REVIEW_DATE_GLOBAL", "Issuer Credit Rating", "Local Currency LT")</f>
        <v/>
      </c>
      <c r="M6" s="10" t="str">
        <f>_xll.SNL.Clients.Office.Excel.Functions.SPG(A6, "RD_CREDIT_RATING_DATE_GLOBAL", "Issuer Credit Rating", "Local Currency LT|0")</f>
        <v/>
      </c>
      <c r="N6" s="10" t="str">
        <f>_xll.SNL.Clients.Office.Excel.Functions.SPG(A6, "RD_CREDIT_WATCH_OUTLOOK_DATE_GLOBAL", "Issuer Credit Rating", "Local Currency LT|0")</f>
        <v/>
      </c>
    </row>
    <row r="7" spans="1:14">
      <c r="A7" s="11" t="s">
        <v>1041</v>
      </c>
      <c r="B7" s="9" t="str">
        <f>_xll.SNL.Clients.Office.Excel.Functions.SPG(A7, "IQ_SECTOR")</f>
        <v>Real Estate</v>
      </c>
      <c r="C7" s="9" t="str">
        <f>_xll.SNL.Clients.Office.Excel.Functions.SPG(A7, "IQ_INDUSTRY_GROUP")</f>
        <v>Equity Real Estate Investment Trusts (REITs)</v>
      </c>
      <c r="D7" s="9" t="str">
        <f>_xll.SNL.Clients.Office.Excel.Functions.SPG(A7, "IQ_INDUSTRY")</f>
        <v>Retail REITs</v>
      </c>
      <c r="E7" s="9" t="str">
        <f>_xll.SNL.Clients.Office.Excel.Functions.SPG(A7, "IQ_PRIMARY_INDUSTRY")</f>
        <v>Retail REITs</v>
      </c>
      <c r="F7" s="9" t="str">
        <f>_xll.SNL.Clients.Office.Excel.Functions.SPG(A7, "NAICS_CODE", "Primary")</f>
        <v>531110 - Lessors of Residential Buildings and Dwellings</v>
      </c>
      <c r="G7" s="9" t="str">
        <f>_xll.SNL.Clients.Office.Excel.Functions.SPG(A7, "SP_TOPICTAG")</f>
        <v/>
      </c>
      <c r="H7" s="5">
        <f>_xll.SNL.Clients.Office.Excel.Functions.SPG(A7, "SP_PCT_SHARES_OWNED_ALL_INSTITUTIONS")</f>
        <v>106.53</v>
      </c>
      <c r="I7" s="9" t="str">
        <f>_xll.SNL.Clients.Office.Excel.Functions.SPG(A7, "RD_CREDIT_RATING_GLOBAL", "Issuer Credit Rating", "Local Currency LT|0")</f>
        <v/>
      </c>
      <c r="J7" s="9" t="str">
        <f>_xll.SNL.Clients.Office.Excel.Functions.SPG(A7, "RD_CWOL_GLOBAL", "Issuer Credit Rating", "Local Currency LT|0")</f>
        <v/>
      </c>
      <c r="K7" s="9" t="str">
        <f>_xll.SNL.Clients.Office.Excel.Functions.SPG(A7, "RD_RATING_ACTION_GLOBAL", "Issuer Credit Rating", "Local Currency LT|0")</f>
        <v/>
      </c>
      <c r="L7" s="10" t="str">
        <f>_xll.SNL.Clients.Office.Excel.Functions.SPG(A7, "RD_LAST_REVIEW_DATE_GLOBAL", "Issuer Credit Rating", "Local Currency LT")</f>
        <v/>
      </c>
      <c r="M7" s="10" t="str">
        <f>_xll.SNL.Clients.Office.Excel.Functions.SPG(A7, "RD_CREDIT_RATING_DATE_GLOBAL", "Issuer Credit Rating", "Local Currency LT|0")</f>
        <v/>
      </c>
      <c r="N7" s="10" t="str">
        <f>_xll.SNL.Clients.Office.Excel.Functions.SPG(A7, "RD_CREDIT_WATCH_OUTLOOK_DATE_GLOBAL", "Issuer Credit Rating", "Local Currency LT|0")</f>
        <v/>
      </c>
    </row>
    <row r="8" spans="1:14">
      <c r="A8" s="11" t="s">
        <v>1042</v>
      </c>
      <c r="B8" s="9" t="str">
        <f>_xll.SNL.Clients.Office.Excel.Functions.SPG(A8, "IQ_SECTOR")</f>
        <v>Financials</v>
      </c>
      <c r="C8" s="9" t="str">
        <f>_xll.SNL.Clients.Office.Excel.Functions.SPG(A8, "IQ_INDUSTRY_GROUP")</f>
        <v>Financial Services</v>
      </c>
      <c r="D8" s="9" t="str">
        <f>_xll.SNL.Clients.Office.Excel.Functions.SPG(A8, "IQ_INDUSTRY")</f>
        <v>Capital Markets</v>
      </c>
      <c r="E8" s="9" t="str">
        <f>_xll.SNL.Clients.Office.Excel.Functions.SPG(A8, "IQ_PRIMARY_INDUSTRY")</f>
        <v>Asset Management and Custody Banks</v>
      </c>
      <c r="F8" s="9" t="str">
        <f>_xll.SNL.Clients.Office.Excel.Functions.SPG(A8, "NAICS_CODE", "Primary")</f>
        <v>551111 - Offices of Bank Holding Companies</v>
      </c>
      <c r="G8" s="9" t="str">
        <f>_xll.SNL.Clients.Office.Excel.Functions.SPG(A8, "SP_TOPICTAG")</f>
        <v/>
      </c>
      <c r="H8" s="5">
        <f>_xll.SNL.Clients.Office.Excel.Functions.SPG(A8, "SP_PCT_SHARES_OWNED_ALL_INSTITUTIONS")</f>
        <v>67.53</v>
      </c>
      <c r="I8" s="9" t="str">
        <f>_xll.SNL.Clients.Office.Excel.Functions.SPG(A8, "RD_CREDIT_RATING_GLOBAL", "Issuer Credit Rating", "Local Currency LT|0")</f>
        <v>BB+</v>
      </c>
      <c r="J8" s="9" t="str">
        <f>_xll.SNL.Clients.Office.Excel.Functions.SPG(A8, "RD_CWOL_GLOBAL", "Issuer Credit Rating", "Local Currency LT|0")</f>
        <v>Stable</v>
      </c>
      <c r="K8" s="9" t="str">
        <f>_xll.SNL.Clients.Office.Excel.Functions.SPG(A8, "RD_RATING_ACTION_GLOBAL", "Issuer Credit Rating", "Local Currency LT|0")</f>
        <v>Downgrade | CreditWatch/Outlook (08/13/2021)</v>
      </c>
      <c r="L8" s="10">
        <f>_xll.SNL.Clients.Office.Excel.Functions.SPG(A8, "RD_LAST_REVIEW_DATE_GLOBAL", "Issuer Credit Rating", "Local Currency LT")</f>
        <v>45364</v>
      </c>
      <c r="M8" s="10">
        <f>_xll.SNL.Clients.Office.Excel.Functions.SPG(A8, "RD_CREDIT_RATING_DATE_GLOBAL", "Issuer Credit Rating", "Local Currency LT|0")</f>
        <v>44421</v>
      </c>
      <c r="N8" s="10">
        <f>_xll.SNL.Clients.Office.Excel.Functions.SPG(A8, "RD_CREDIT_WATCH_OUTLOOK_DATE_GLOBAL", "Issuer Credit Rating", "Local Currency LT|0")</f>
        <v>44421</v>
      </c>
    </row>
    <row r="9" spans="1:14">
      <c r="A9" s="11" t="s">
        <v>1043</v>
      </c>
      <c r="B9" s="9" t="str">
        <f>_xll.SNL.Clients.Office.Excel.Functions.SPG(A9, "IQ_SECTOR")</f>
        <v>Information Technology</v>
      </c>
      <c r="C9" s="9" t="str">
        <f>_xll.SNL.Clients.Office.Excel.Functions.SPG(A9, "IQ_INDUSTRY_GROUP")</f>
        <v>Software and Services</v>
      </c>
      <c r="D9" s="9" t="str">
        <f>_xll.SNL.Clients.Office.Excel.Functions.SPG(A9, "IQ_INDUSTRY")</f>
        <v>Software</v>
      </c>
      <c r="E9" s="9" t="str">
        <f>_xll.SNL.Clients.Office.Excel.Functions.SPG(A9, "IQ_PRIMARY_INDUSTRY")</f>
        <v>Application Software</v>
      </c>
      <c r="F9" s="9" t="str">
        <f>_xll.SNL.Clients.Office.Excel.Functions.SPG(A9, "NAICS_CODE", "Primary")</f>
        <v>513210 - Software Publishers</v>
      </c>
      <c r="G9" s="9" t="str">
        <f>_xll.SNL.Clients.Office.Excel.Functions.SPG(A9, "SP_TOPICTAG")</f>
        <v>Anti-Fraud; Software Development; Data Integration; Cloud Infrastructure; Process Automation; Payment Facilitator Enablers; Online Payments</v>
      </c>
      <c r="H9" s="5">
        <f>_xll.SNL.Clients.Office.Excel.Functions.SPG(A9, "SP_PCT_SHARES_OWNED_ALL_INSTITUTIONS")</f>
        <v>99.13</v>
      </c>
      <c r="I9" s="9" t="str">
        <f>_xll.SNL.Clients.Office.Excel.Functions.SPG(A9, "RD_CREDIT_RATING_GLOBAL", "Issuer Credit Rating", "Local Currency LT|0")</f>
        <v>BB+</v>
      </c>
      <c r="J9" s="9" t="str">
        <f>_xll.SNL.Clients.Office.Excel.Functions.SPG(A9, "RD_CWOL_GLOBAL", "Issuer Credit Rating", "Local Currency LT|0")</f>
        <v>Stable</v>
      </c>
      <c r="K9" s="9" t="str">
        <f>_xll.SNL.Clients.Office.Excel.Functions.SPG(A9, "RD_RATING_ACTION_GLOBAL", "Issuer Credit Rating", "Local Currency LT|0")</f>
        <v>Upgrade | CreditWatch/Outlook (01/22/2025)</v>
      </c>
      <c r="L9" s="10">
        <f>_xll.SNL.Clients.Office.Excel.Functions.SPG(A9, "RD_LAST_REVIEW_DATE_GLOBAL", "Issuer Credit Rating", "Local Currency LT")</f>
        <v>45679</v>
      </c>
      <c r="M9" s="10">
        <f>_xll.SNL.Clients.Office.Excel.Functions.SPG(A9, "RD_CREDIT_RATING_DATE_GLOBAL", "Issuer Credit Rating", "Local Currency LT|0")</f>
        <v>45679</v>
      </c>
      <c r="N9" s="10">
        <f>_xll.SNL.Clients.Office.Excel.Functions.SPG(A9, "RD_CREDIT_WATCH_OUTLOOK_DATE_GLOBAL", "Issuer Credit Rating", "Local Currency LT|0")</f>
        <v>45679</v>
      </c>
    </row>
    <row r="10" spans="1:14">
      <c r="A10" s="11" t="s">
        <v>1044</v>
      </c>
      <c r="B10" s="9" t="str">
        <f>_xll.SNL.Clients.Office.Excel.Functions.SPG(A10, "IQ_SECTOR")</f>
        <v>Health Care</v>
      </c>
      <c r="C10" s="9" t="str">
        <f>_xll.SNL.Clients.Office.Excel.Functions.SPG(A10, "IQ_INDUSTRY_GROUP")</f>
        <v>Health Care Equipment and Services</v>
      </c>
      <c r="D10" s="9" t="str">
        <f>_xll.SNL.Clients.Office.Excel.Functions.SPG(A10, "IQ_INDUSTRY")</f>
        <v>Health Care Providers and Services</v>
      </c>
      <c r="E10" s="9" t="str">
        <f>_xll.SNL.Clients.Office.Excel.Functions.SPG(A10, "IQ_PRIMARY_INDUSTRY")</f>
        <v>Health Care Distributors</v>
      </c>
      <c r="F10" s="9" t="str">
        <f>_xll.SNL.Clients.Office.Excel.Functions.SPG(A10, "NAICS_CODE", "Primary")</f>
        <v>423450 - Medical, Dental, and Hospital Equipment and Supplies Merchant Wholesalers</v>
      </c>
      <c r="G10" s="9" t="str">
        <f>_xll.SNL.Clients.Office.Excel.Functions.SPG(A10, "SP_TOPICTAG")</f>
        <v>Health Diagnostics; MHealth; Diabetes; Sleep Technology; Chronic Diseases; Endocrinology; Respiratory</v>
      </c>
      <c r="H10" s="5">
        <f>_xll.SNL.Clients.Office.Excel.Functions.SPG(A10, "SP_PCT_SHARES_OWNED_ALL_INSTITUTIONS")</f>
        <v>77.02</v>
      </c>
      <c r="I10" s="9" t="str">
        <f>_xll.SNL.Clients.Office.Excel.Functions.SPG(A10, "RD_CREDIT_RATING_GLOBAL", "Issuer Credit Rating", "Local Currency LT|0")</f>
        <v>BB-</v>
      </c>
      <c r="J10" s="9" t="str">
        <f>_xll.SNL.Clients.Office.Excel.Functions.SPG(A10, "RD_CWOL_GLOBAL", "Issuer Credit Rating", "Local Currency LT|0")</f>
        <v>Stable</v>
      </c>
      <c r="K10" s="9" t="str">
        <f>_xll.SNL.Clients.Office.Excel.Functions.SPG(A10, "RD_RATING_ACTION_GLOBAL", "Issuer Credit Rating", "Local Currency LT|0")</f>
        <v>Upgrade | CreditWatch/Outlook (09/25/2024)</v>
      </c>
      <c r="L10" s="10">
        <f>_xll.SNL.Clients.Office.Excel.Functions.SPG(A10, "RD_LAST_REVIEW_DATE_GLOBAL", "Issuer Credit Rating", "Local Currency LT")</f>
        <v>45587</v>
      </c>
      <c r="M10" s="10">
        <f>_xll.SNL.Clients.Office.Excel.Functions.SPG(A10, "RD_CREDIT_RATING_DATE_GLOBAL", "Issuer Credit Rating", "Local Currency LT|0")</f>
        <v>45560</v>
      </c>
      <c r="N10" s="10">
        <f>_xll.SNL.Clients.Office.Excel.Functions.SPG(A10, "RD_CREDIT_WATCH_OUTLOOK_DATE_GLOBAL", "Issuer Credit Rating", "Local Currency LT|0")</f>
        <v>45560</v>
      </c>
    </row>
    <row r="11" spans="1:14">
      <c r="A11" s="11" t="s">
        <v>1045</v>
      </c>
      <c r="B11" s="9" t="str">
        <f>_xll.SNL.Clients.Office.Excel.Functions.SPG(A11, "IQ_SECTOR")</f>
        <v>Health Care</v>
      </c>
      <c r="C11" s="9" t="str">
        <f>_xll.SNL.Clients.Office.Excel.Functions.SPG(A11, "IQ_INDUSTRY_GROUP")</f>
        <v>Health Care Equipment and Services</v>
      </c>
      <c r="D11" s="9" t="str">
        <f>_xll.SNL.Clients.Office.Excel.Functions.SPG(A11, "IQ_INDUSTRY")</f>
        <v>Health Care Providers and Services</v>
      </c>
      <c r="E11" s="9" t="str">
        <f>_xll.SNL.Clients.Office.Excel.Functions.SPG(A11, "IQ_PRIMARY_INDUSTRY")</f>
        <v>Health Care Services</v>
      </c>
      <c r="F11" s="9" t="str">
        <f>_xll.SNL.Clients.Office.Excel.Functions.SPG(A11, "NAICS_CODE", "Primary")</f>
        <v>621610 - Home Health Care Services</v>
      </c>
      <c r="G11" s="9" t="str">
        <f>_xll.SNL.Clients.Office.Excel.Functions.SPG(A11, "SP_TOPICTAG")</f>
        <v>MHealth; Assisted Living; End-of-Life Planning</v>
      </c>
      <c r="H11" s="5">
        <f>_xll.SNL.Clients.Office.Excel.Functions.SPG(A11, "SP_PCT_SHARES_OWNED_ALL_INSTITUTIONS")</f>
        <v>101.01</v>
      </c>
      <c r="I11" s="9" t="str">
        <f>_xll.SNL.Clients.Office.Excel.Functions.SPG(A11, "RD_CREDIT_RATING_GLOBAL", "Issuer Credit Rating", "Local Currency LT|0")</f>
        <v/>
      </c>
      <c r="J11" s="9" t="str">
        <f>_xll.SNL.Clients.Office.Excel.Functions.SPG(A11, "RD_CWOL_GLOBAL", "Issuer Credit Rating", "Local Currency LT|0")</f>
        <v/>
      </c>
      <c r="K11" s="9" t="str">
        <f>_xll.SNL.Clients.Office.Excel.Functions.SPG(A11, "RD_RATING_ACTION_GLOBAL", "Issuer Credit Rating", "Local Currency LT|0")</f>
        <v/>
      </c>
      <c r="L11" s="10" t="str">
        <f>_xll.SNL.Clients.Office.Excel.Functions.SPG(A11, "RD_LAST_REVIEW_DATE_GLOBAL", "Issuer Credit Rating", "Local Currency LT")</f>
        <v/>
      </c>
      <c r="M11" s="10" t="str">
        <f>_xll.SNL.Clients.Office.Excel.Functions.SPG(A11, "RD_CREDIT_RATING_DATE_GLOBAL", "Issuer Credit Rating", "Local Currency LT|0")</f>
        <v/>
      </c>
      <c r="N11" s="10" t="str">
        <f>_xll.SNL.Clients.Office.Excel.Functions.SPG(A11, "RD_CREDIT_WATCH_OUTLOOK_DATE_GLOBAL", "Issuer Credit Rating", "Local Currency LT|0")</f>
        <v/>
      </c>
    </row>
    <row r="12" spans="1:14">
      <c r="A12" s="11" t="s">
        <v>1046</v>
      </c>
      <c r="B12" s="9" t="str">
        <f>_xll.SNL.Clients.Office.Excel.Functions.SPG(A12, "IQ_SECTOR")</f>
        <v>Information Technology</v>
      </c>
      <c r="C12" s="9" t="str">
        <f>_xll.SNL.Clients.Office.Excel.Functions.SPG(A12, "IQ_INDUSTRY_GROUP")</f>
        <v>Software and Services</v>
      </c>
      <c r="D12" s="9" t="str">
        <f>_xll.SNL.Clients.Office.Excel.Functions.SPG(A12, "IQ_INDUSTRY")</f>
        <v>Software</v>
      </c>
      <c r="E12" s="9" t="str">
        <f>_xll.SNL.Clients.Office.Excel.Functions.SPG(A12, "IQ_PRIMARY_INDUSTRY")</f>
        <v>Systems Software</v>
      </c>
      <c r="F12" s="9" t="str">
        <f>_xll.SNL.Clients.Office.Excel.Functions.SPG(A12, "NAICS_CODE", "Primary")</f>
        <v>513210 - Software Publishers</v>
      </c>
      <c r="G12" s="9" t="str">
        <f>_xll.SNL.Clients.Office.Excel.Functions.SPG(A12, "SP_TOPICTAG")</f>
        <v>Software Development; Data Integration; Digital Media; Sensors; Data Protection; Cloud Storage; Streaming Media</v>
      </c>
      <c r="H12" s="5">
        <f>_xll.SNL.Clients.Office.Excel.Functions.SPG(A12, "SP_PCT_SHARES_OWNED_ALL_INSTITUTIONS")</f>
        <v>97.1</v>
      </c>
      <c r="I12" s="9" t="str">
        <f>_xll.SNL.Clients.Office.Excel.Functions.SPG(A12, "RD_CREDIT_RATING_GLOBAL", "Issuer Credit Rating", "Local Currency LT|0")</f>
        <v>BB-</v>
      </c>
      <c r="J12" s="9" t="str">
        <f>_xll.SNL.Clients.Office.Excel.Functions.SPG(A12, "RD_CWOL_GLOBAL", "Issuer Credit Rating", "Local Currency LT|0")</f>
        <v>Stable</v>
      </c>
      <c r="K12" s="9" t="str">
        <f>_xll.SNL.Clients.Office.Excel.Functions.SPG(A12, "RD_RATING_ACTION_GLOBAL", "Issuer Credit Rating", "Local Currency LT|0")</f>
        <v>CreditWatch/Outlook (11/07/2022)</v>
      </c>
      <c r="L12" s="10">
        <f>_xll.SNL.Clients.Office.Excel.Functions.SPG(A12, "RD_LAST_REVIEW_DATE_GLOBAL", "Issuer Credit Rating", "Local Currency LT")</f>
        <v>45435</v>
      </c>
      <c r="M12" s="10">
        <f>_xll.SNL.Clients.Office.Excel.Functions.SPG(A12, "RD_CREDIT_RATING_DATE_GLOBAL", "Issuer Credit Rating", "Local Currency LT|0")</f>
        <v>43964</v>
      </c>
      <c r="N12" s="10">
        <f>_xll.SNL.Clients.Office.Excel.Functions.SPG(A12, "RD_CREDIT_WATCH_OUTLOOK_DATE_GLOBAL", "Issuer Credit Rating", "Local Currency LT|0")</f>
        <v>44872</v>
      </c>
    </row>
    <row r="13" spans="1:14">
      <c r="A13" s="11" t="s">
        <v>1047</v>
      </c>
      <c r="B13" s="9" t="str">
        <f>_xll.SNL.Clients.Office.Excel.Functions.SPG(A13, "IQ_SECTOR")</f>
        <v>Consumer Discretionary</v>
      </c>
      <c r="C13" s="9" t="str">
        <f>_xll.SNL.Clients.Office.Excel.Functions.SPG(A13, "IQ_INDUSTRY_GROUP")</f>
        <v>Automobiles and Components</v>
      </c>
      <c r="D13" s="9" t="str">
        <f>_xll.SNL.Clients.Office.Excel.Functions.SPG(A13, "IQ_INDUSTRY")</f>
        <v>Automobile Components</v>
      </c>
      <c r="E13" s="9" t="str">
        <f>_xll.SNL.Clients.Office.Excel.Functions.SPG(A13, "IQ_PRIMARY_INDUSTRY")</f>
        <v>Automotive Parts and Equipment</v>
      </c>
      <c r="F13" s="9" t="str">
        <f>_xll.SNL.Clients.Office.Excel.Functions.SPG(A13, "NAICS_CODE", "Primary")</f>
        <v>3363 - Motor Vehicle Parts Manufacturing</v>
      </c>
      <c r="G13" s="9" t="str">
        <f>_xll.SNL.Clients.Office.Excel.Functions.SPG(A13, "SP_TOPICTAG")</f>
        <v/>
      </c>
      <c r="H13" s="5">
        <f>_xll.SNL.Clients.Office.Excel.Functions.SPG(A13, "SP_PCT_SHARES_OWNED_ALL_INSTITUTIONS")</f>
        <v>104.29</v>
      </c>
      <c r="I13" s="9" t="str">
        <f>_xll.SNL.Clients.Office.Excel.Functions.SPG(A13, "RD_CREDIT_RATING_GLOBAL", "Issuer Credit Rating", "Local Currency LT|0")</f>
        <v>BB</v>
      </c>
      <c r="J13" s="9" t="str">
        <f>_xll.SNL.Clients.Office.Excel.Functions.SPG(A13, "RD_CWOL_GLOBAL", "Issuer Credit Rating", "Local Currency LT|0")</f>
        <v>Stable</v>
      </c>
      <c r="K13" s="9" t="str">
        <f>_xll.SNL.Clients.Office.Excel.Functions.SPG(A13, "RD_RATING_ACTION_GLOBAL", "Issuer Credit Rating", "Local Currency LT|0")</f>
        <v>Upgrade | CreditWatch/Outlook (12/07/2023)</v>
      </c>
      <c r="L13" s="10">
        <f>_xll.SNL.Clients.Office.Excel.Functions.SPG(A13, "RD_LAST_REVIEW_DATE_GLOBAL", "Issuer Credit Rating", "Local Currency LT")</f>
        <v>45616</v>
      </c>
      <c r="M13" s="10">
        <f>_xll.SNL.Clients.Office.Excel.Functions.SPG(A13, "RD_CREDIT_RATING_DATE_GLOBAL", "Issuer Credit Rating", "Local Currency LT|0")</f>
        <v>45267</v>
      </c>
      <c r="N13" s="10">
        <f>_xll.SNL.Clients.Office.Excel.Functions.SPG(A13, "RD_CREDIT_WATCH_OUTLOOK_DATE_GLOBAL", "Issuer Credit Rating", "Local Currency LT|0")</f>
        <v>45267</v>
      </c>
    </row>
    <row r="14" spans="1:14">
      <c r="A14" s="11" t="s">
        <v>1048</v>
      </c>
      <c r="B14" s="9" t="str">
        <f>_xll.SNL.Clients.Office.Excel.Functions.SPG(A14, "IQ_SECTOR")</f>
        <v>Health Care</v>
      </c>
      <c r="C14" s="9" t="str">
        <f>_xll.SNL.Clients.Office.Excel.Functions.SPG(A14, "IQ_INDUSTRY_GROUP")</f>
        <v>Pharmaceuticals, Biotechnology and Life Sciences</v>
      </c>
      <c r="D14" s="9" t="str">
        <f>_xll.SNL.Clients.Office.Excel.Functions.SPG(A14, "IQ_INDUSTRY")</f>
        <v>Biotechnology</v>
      </c>
      <c r="E14" s="9" t="str">
        <f>_xll.SNL.Clients.Office.Excel.Functions.SPG(A14, "IQ_PRIMARY_INDUSTRY")</f>
        <v>Biotechnology</v>
      </c>
      <c r="F14" s="9" t="str">
        <f>_xll.SNL.Clients.Office.Excel.Functions.SPG(A14, "NAICS_CODE", "Primary")</f>
        <v>325414 - Biological Product (except Diagnostic) Manufacturing</v>
      </c>
      <c r="G14" s="9" t="str">
        <f>_xll.SNL.Clients.Office.Excel.Functions.SPG(A14, "SP_TOPICTAG")</f>
        <v>Health Diagnostics; Genetic Disorder; Hepatology; Immunology; Infectious Diseases; Respiratory</v>
      </c>
      <c r="H14" s="5">
        <f>_xll.SNL.Clients.Office.Excel.Functions.SPG(A14, "SP_PCT_SHARES_OWNED_ALL_INSTITUTIONS")</f>
        <v>90.91</v>
      </c>
      <c r="I14" s="9" t="str">
        <f>_xll.SNL.Clients.Office.Excel.Functions.SPG(A14, "RD_CREDIT_RATING_GLOBAL", "Issuer Credit Rating", "Local Currency LT|0")</f>
        <v/>
      </c>
      <c r="J14" s="9" t="str">
        <f>_xll.SNL.Clients.Office.Excel.Functions.SPG(A14, "RD_CWOL_GLOBAL", "Issuer Credit Rating", "Local Currency LT|0")</f>
        <v/>
      </c>
      <c r="K14" s="9" t="str">
        <f>_xll.SNL.Clients.Office.Excel.Functions.SPG(A14, "RD_RATING_ACTION_GLOBAL", "Issuer Credit Rating", "Local Currency LT|0")</f>
        <v/>
      </c>
      <c r="L14" s="10" t="str">
        <f>_xll.SNL.Clients.Office.Excel.Functions.SPG(A14, "RD_LAST_REVIEW_DATE_GLOBAL", "Issuer Credit Rating", "Local Currency LT")</f>
        <v/>
      </c>
      <c r="M14" s="10" t="str">
        <f>_xll.SNL.Clients.Office.Excel.Functions.SPG(A14, "RD_CREDIT_RATING_DATE_GLOBAL", "Issuer Credit Rating", "Local Currency LT|0")</f>
        <v/>
      </c>
      <c r="N14" s="10" t="str">
        <f>_xll.SNL.Clients.Office.Excel.Functions.SPG(A14, "RD_CREDIT_WATCH_OUTLOOK_DATE_GLOBAL", "Issuer Credit Rating", "Local Currency LT|0")</f>
        <v/>
      </c>
    </row>
    <row r="15" spans="1:14">
      <c r="A15" s="11" t="s">
        <v>1049</v>
      </c>
      <c r="B15" s="9" t="str">
        <f>_xll.SNL.Clients.Office.Excel.Functions.SPG(A15, "IQ_SECTOR")</f>
        <v>Consumer Discretionary</v>
      </c>
      <c r="C15" s="9" t="str">
        <f>_xll.SNL.Clients.Office.Excel.Functions.SPG(A15, "IQ_INDUSTRY_GROUP")</f>
        <v>Consumer Services</v>
      </c>
      <c r="D15" s="9" t="str">
        <f>_xll.SNL.Clients.Office.Excel.Functions.SPG(A15, "IQ_INDUSTRY")</f>
        <v>Diversified Consumer Services</v>
      </c>
      <c r="E15" s="9" t="str">
        <f>_xll.SNL.Clients.Office.Excel.Functions.SPG(A15, "IQ_PRIMARY_INDUSTRY")</f>
        <v>Education Services</v>
      </c>
      <c r="F15" s="9" t="str">
        <f>_xll.SNL.Clients.Office.Excel.Functions.SPG(A15, "NAICS_CODE", "Primary")</f>
        <v>611 - Educational Services</v>
      </c>
      <c r="G15" s="9" t="str">
        <f>_xll.SNL.Clients.Office.Excel.Functions.SPG(A15, "SP_TOPICTAG")</f>
        <v>Livestock; Psychiatry</v>
      </c>
      <c r="H15" s="5">
        <f>_xll.SNL.Clients.Office.Excel.Functions.SPG(A15, "SP_PCT_SHARES_OWNED_ALL_INSTITUTIONS")</f>
        <v>94.34</v>
      </c>
      <c r="I15" s="9" t="str">
        <f>_xll.SNL.Clients.Office.Excel.Functions.SPG(A15, "RD_CREDIT_RATING_GLOBAL", "Issuer Credit Rating", "Local Currency LT|0")</f>
        <v>BB</v>
      </c>
      <c r="J15" s="9" t="str">
        <f>_xll.SNL.Clients.Office.Excel.Functions.SPG(A15, "RD_CWOL_GLOBAL", "Issuer Credit Rating", "Local Currency LT|0")</f>
        <v>Stable</v>
      </c>
      <c r="K15" s="9" t="str">
        <f>_xll.SNL.Clients.Office.Excel.Functions.SPG(A15, "RD_RATING_ACTION_GLOBAL", "Issuer Credit Rating", "Local Currency LT|0")</f>
        <v>Upgrade | CreditWatch/Outlook (02/16/2023)</v>
      </c>
      <c r="L15" s="10">
        <f>_xll.SNL.Clients.Office.Excel.Functions.SPG(A15, "RD_LAST_REVIEW_DATE_GLOBAL", "Issuer Credit Rating", "Local Currency LT")</f>
        <v>45525</v>
      </c>
      <c r="M15" s="10">
        <f>_xll.SNL.Clients.Office.Excel.Functions.SPG(A15, "RD_CREDIT_RATING_DATE_GLOBAL", "Issuer Credit Rating", "Local Currency LT|0")</f>
        <v>44973</v>
      </c>
      <c r="N15" s="10">
        <f>_xll.SNL.Clients.Office.Excel.Functions.SPG(A15, "RD_CREDIT_WATCH_OUTLOOK_DATE_GLOBAL", "Issuer Credit Rating", "Local Currency LT|0")</f>
        <v>44973</v>
      </c>
    </row>
    <row r="16" spans="1:14">
      <c r="A16" s="11" t="s">
        <v>1050</v>
      </c>
      <c r="B16" s="9" t="str">
        <f>_xll.SNL.Clients.Office.Excel.Functions.SPG(A16, "IQ_SECTOR")</f>
        <v>Consumer Discretionary</v>
      </c>
      <c r="C16" s="9" t="str">
        <f>_xll.SNL.Clients.Office.Excel.Functions.SPG(A16, "IQ_INDUSTRY_GROUP")</f>
        <v>Consumer Discretionary Distribution and Retail</v>
      </c>
      <c r="D16" s="9" t="str">
        <f>_xll.SNL.Clients.Office.Excel.Functions.SPG(A16, "IQ_INDUSTRY")</f>
        <v>Specialty Retail</v>
      </c>
      <c r="E16" s="9" t="str">
        <f>_xll.SNL.Clients.Office.Excel.Functions.SPG(A16, "IQ_PRIMARY_INDUSTRY")</f>
        <v>Automotive Retail</v>
      </c>
      <c r="F16" s="9" t="str">
        <f>_xll.SNL.Clients.Office.Excel.Functions.SPG(A16, "NAICS_CODE", "Primary")</f>
        <v>441330 - Automotive Parts and Accessories Retailers</v>
      </c>
      <c r="G16" s="9" t="str">
        <f>_xll.SNL.Clients.Office.Excel.Functions.SPG(A16, "SP_TOPICTAG")</f>
        <v>Fleet Management; Industrial Automation</v>
      </c>
      <c r="H16" s="5">
        <f>_xll.SNL.Clients.Office.Excel.Functions.SPG(A16, "SP_PCT_SHARES_OWNED_ALL_INSTITUTIONS")</f>
        <v>111.12</v>
      </c>
      <c r="I16" s="9" t="str">
        <f>_xll.SNL.Clients.Office.Excel.Functions.SPG(A16, "RD_CREDIT_RATING_GLOBAL", "Issuer Credit Rating", "Local Currency LT|0")</f>
        <v>BB+</v>
      </c>
      <c r="J16" s="9" t="str">
        <f>_xll.SNL.Clients.Office.Excel.Functions.SPG(A16, "RD_CWOL_GLOBAL", "Issuer Credit Rating", "Local Currency LT|0")</f>
        <v>Negative</v>
      </c>
      <c r="K16" s="9" t="str">
        <f>_xll.SNL.Clients.Office.Excel.Functions.SPG(A16, "RD_RATING_ACTION_GLOBAL", "Issuer Credit Rating", "Local Currency LT|0")</f>
        <v>CreditWatch/Outlook (09/26/2024)</v>
      </c>
      <c r="L16" s="10">
        <f>_xll.SNL.Clients.Office.Excel.Functions.SPG(A16, "RD_LAST_REVIEW_DATE_GLOBAL", "Issuer Credit Rating", "Local Currency LT")</f>
        <v>45561</v>
      </c>
      <c r="M16" s="10">
        <f>_xll.SNL.Clients.Office.Excel.Functions.SPG(A16, "RD_CREDIT_RATING_DATE_GLOBAL", "Issuer Credit Rating", "Local Currency LT|0")</f>
        <v>45181</v>
      </c>
      <c r="N16" s="10">
        <f>_xll.SNL.Clients.Office.Excel.Functions.SPG(A16, "RD_CREDIT_WATCH_OUTLOOK_DATE_GLOBAL", "Issuer Credit Rating", "Local Currency LT|0")</f>
        <v>45561</v>
      </c>
    </row>
    <row r="17" spans="1:14">
      <c r="A17" s="11" t="s">
        <v>1051</v>
      </c>
      <c r="B17" s="9" t="str">
        <f>_xll.SNL.Clients.Office.Excel.Functions.SPG(A17, "IQ_SECTOR")</f>
        <v>Information Technology</v>
      </c>
      <c r="C17" s="9" t="str">
        <f>_xll.SNL.Clients.Office.Excel.Functions.SPG(A17, "IQ_INDUSTRY_GROUP")</f>
        <v>Technology Hardware and Equipment</v>
      </c>
      <c r="D17" s="9" t="str">
        <f>_xll.SNL.Clients.Office.Excel.Functions.SPG(A17, "IQ_INDUSTRY")</f>
        <v>Electronic Equipment, Instruments and Components</v>
      </c>
      <c r="E17" s="9" t="str">
        <f>_xll.SNL.Clients.Office.Excel.Functions.SPG(A17, "IQ_PRIMARY_INDUSTRY")</f>
        <v>Electronic Equipment and Instruments</v>
      </c>
      <c r="F17" s="9" t="str">
        <f>_xll.SNL.Clients.Office.Excel.Functions.SPG(A17, "NAICS_CODE", "Primary")</f>
        <v>333242 - Semiconductor Machinery Manufacturing</v>
      </c>
      <c r="G17" s="9" t="str">
        <f>_xll.SNL.Clients.Office.Excel.Functions.SPG(A17, "SP_TOPICTAG")</f>
        <v>Energy Management; Industrial Automation; Sensors; Smart Energy; Power Grid; Data Center Technology; Utility Scale Solar</v>
      </c>
      <c r="H17" s="5">
        <f>_xll.SNL.Clients.Office.Excel.Functions.SPG(A17, "SP_PCT_SHARES_OWNED_ALL_INSTITUTIONS")</f>
        <v>104.52</v>
      </c>
      <c r="I17" s="9" t="str">
        <f>_xll.SNL.Clients.Office.Excel.Functions.SPG(A17, "RD_CREDIT_RATING_GLOBAL", "Issuer Credit Rating", "Local Currency LT|0")</f>
        <v/>
      </c>
      <c r="J17" s="9" t="str">
        <f>_xll.SNL.Clients.Office.Excel.Functions.SPG(A17, "RD_CWOL_GLOBAL", "Issuer Credit Rating", "Local Currency LT|0")</f>
        <v/>
      </c>
      <c r="K17" s="9" t="str">
        <f>_xll.SNL.Clients.Office.Excel.Functions.SPG(A17, "RD_RATING_ACTION_GLOBAL", "Issuer Credit Rating", "Local Currency LT|0")</f>
        <v/>
      </c>
      <c r="L17" s="10" t="str">
        <f>_xll.SNL.Clients.Office.Excel.Functions.SPG(A17, "RD_LAST_REVIEW_DATE_GLOBAL", "Issuer Credit Rating", "Local Currency LT")</f>
        <v/>
      </c>
      <c r="M17" s="10" t="str">
        <f>_xll.SNL.Clients.Office.Excel.Functions.SPG(A17, "RD_CREDIT_RATING_DATE_GLOBAL", "Issuer Credit Rating", "Local Currency LT|0")</f>
        <v/>
      </c>
      <c r="N17" s="10" t="str">
        <f>_xll.SNL.Clients.Office.Excel.Functions.SPG(A17, "RD_CREDIT_WATCH_OUTLOOK_DATE_GLOBAL", "Issuer Credit Rating", "Local Currency LT|0")</f>
        <v/>
      </c>
    </row>
    <row r="18" spans="1:14">
      <c r="A18" s="11" t="s">
        <v>1052</v>
      </c>
      <c r="B18" s="9" t="str">
        <f>_xll.SNL.Clients.Office.Excel.Functions.SPG(A18, "IQ_SECTOR")</f>
        <v>Materials</v>
      </c>
      <c r="C18" s="9" t="str">
        <f>_xll.SNL.Clients.Office.Excel.Functions.SPG(A18, "IQ_INDUSTRY_GROUP")</f>
        <v>Materials</v>
      </c>
      <c r="D18" s="9" t="str">
        <f>_xll.SNL.Clients.Office.Excel.Functions.SPG(A18, "IQ_INDUSTRY")</f>
        <v>Chemicals</v>
      </c>
      <c r="E18" s="9" t="str">
        <f>_xll.SNL.Clients.Office.Excel.Functions.SPG(A18, "IQ_PRIMARY_INDUSTRY")</f>
        <v>Commodity Chemicals</v>
      </c>
      <c r="F18" s="9" t="str">
        <f>_xll.SNL.Clients.Office.Excel.Functions.SPG(A18, "NAICS_CODE", "Primary")</f>
        <v>325211 - Plastics Material and Resin Manufacturing</v>
      </c>
      <c r="G18" s="9" t="str">
        <f>_xll.SNL.Clients.Office.Excel.Functions.SPG(A18, "SP_TOPICTAG")</f>
        <v/>
      </c>
      <c r="H18" s="5">
        <f>_xll.SNL.Clients.Office.Excel.Functions.SPG(A18, "SP_PCT_SHARES_OWNED_ALL_INSTITUTIONS")</f>
        <v>88.41</v>
      </c>
      <c r="I18" s="9" t="str">
        <f>_xll.SNL.Clients.Office.Excel.Functions.SPG(A18, "RD_CREDIT_RATING_GLOBAL", "Issuer Credit Rating", "Local Currency LT|0")</f>
        <v/>
      </c>
      <c r="J18" s="9" t="str">
        <f>_xll.SNL.Clients.Office.Excel.Functions.SPG(A18, "RD_CWOL_GLOBAL", "Issuer Credit Rating", "Local Currency LT|0")</f>
        <v/>
      </c>
      <c r="K18" s="9" t="str">
        <f>_xll.SNL.Clients.Office.Excel.Functions.SPG(A18, "RD_RATING_ACTION_GLOBAL", "Issuer Credit Rating", "Local Currency LT|0")</f>
        <v/>
      </c>
      <c r="L18" s="10" t="str">
        <f>_xll.SNL.Clients.Office.Excel.Functions.SPG(A18, "RD_LAST_REVIEW_DATE_GLOBAL", "Issuer Credit Rating", "Local Currency LT")</f>
        <v/>
      </c>
      <c r="M18" s="10" t="str">
        <f>_xll.SNL.Clients.Office.Excel.Functions.SPG(A18, "RD_CREDIT_RATING_DATE_GLOBAL", "Issuer Credit Rating", "Local Currency LT|0")</f>
        <v/>
      </c>
      <c r="N18" s="10" t="str">
        <f>_xll.SNL.Clients.Office.Excel.Functions.SPG(A18, "RD_CREDIT_WATCH_OUTLOOK_DATE_GLOBAL", "Issuer Credit Rating", "Local Currency LT|0")</f>
        <v/>
      </c>
    </row>
    <row r="19" spans="1:14">
      <c r="A19" s="11" t="s">
        <v>1053</v>
      </c>
      <c r="B19" s="9" t="str">
        <f>_xll.SNL.Clients.Office.Excel.Functions.SPG(A19, "IQ_SECTOR")</f>
        <v>Industrials</v>
      </c>
      <c r="C19" s="9" t="str">
        <f>_xll.SNL.Clients.Office.Excel.Functions.SPG(A19, "IQ_INDUSTRY_GROUP")</f>
        <v>Capital Goods</v>
      </c>
      <c r="D19" s="9" t="str">
        <f>_xll.SNL.Clients.Office.Excel.Functions.SPG(A19, "IQ_INDUSTRY")</f>
        <v>Aerospace and Defense</v>
      </c>
      <c r="E19" s="9" t="str">
        <f>_xll.SNL.Clients.Office.Excel.Functions.SPG(A19, "IQ_PRIMARY_INDUSTRY")</f>
        <v>Aerospace and Defense</v>
      </c>
      <c r="F19" s="9" t="str">
        <f>_xll.SNL.Clients.Office.Excel.Functions.SPG(A19, "NAICS_CODE", "Primary")</f>
        <v>336411 - Aircraft Manufacturing</v>
      </c>
      <c r="G19" s="9" t="str">
        <f>_xll.SNL.Clients.Office.Excel.Functions.SPG(A19, "SP_TOPICTAG")</f>
        <v>Drone Management; Industrial Automation; Sensors; Process Automation; Remote Access and Control; Autonomous Vehicles</v>
      </c>
      <c r="H19" s="5">
        <f>_xll.SNL.Clients.Office.Excel.Functions.SPG(A19, "SP_PCT_SHARES_OWNED_ALL_INSTITUTIONS")</f>
        <v>94.18</v>
      </c>
      <c r="I19" s="9" t="str">
        <f>_xll.SNL.Clients.Office.Excel.Functions.SPG(A19, "RD_CREDIT_RATING_GLOBAL", "Issuer Credit Rating", "Local Currency LT|0")</f>
        <v/>
      </c>
      <c r="J19" s="9" t="str">
        <f>_xll.SNL.Clients.Office.Excel.Functions.SPG(A19, "RD_CWOL_GLOBAL", "Issuer Credit Rating", "Local Currency LT|0")</f>
        <v/>
      </c>
      <c r="K19" s="9" t="str">
        <f>_xll.SNL.Clients.Office.Excel.Functions.SPG(A19, "RD_RATING_ACTION_GLOBAL", "Issuer Credit Rating", "Local Currency LT|0")</f>
        <v/>
      </c>
      <c r="L19" s="10" t="str">
        <f>_xll.SNL.Clients.Office.Excel.Functions.SPG(A19, "RD_LAST_REVIEW_DATE_GLOBAL", "Issuer Credit Rating", "Local Currency LT")</f>
        <v/>
      </c>
      <c r="M19" s="10" t="str">
        <f>_xll.SNL.Clients.Office.Excel.Functions.SPG(A19, "RD_CREDIT_RATING_DATE_GLOBAL", "Issuer Credit Rating", "Local Currency LT|0")</f>
        <v/>
      </c>
      <c r="N19" s="10" t="str">
        <f>_xll.SNL.Clients.Office.Excel.Functions.SPG(A19, "RD_CREDIT_WATCH_OUTLOOK_DATE_GLOBAL", "Issuer Credit Rating", "Local Currency LT|0")</f>
        <v/>
      </c>
    </row>
    <row r="20" spans="1:14">
      <c r="A20" s="11" t="s">
        <v>1054</v>
      </c>
      <c r="B20" s="9" t="str">
        <f>_xll.SNL.Clients.Office.Excel.Functions.SPG(A20, "IQ_SECTOR")</f>
        <v>Information Technology</v>
      </c>
      <c r="C20" s="9" t="str">
        <f>_xll.SNL.Clients.Office.Excel.Functions.SPG(A20, "IQ_INDUSTRY_GROUP")</f>
        <v>Software and Services</v>
      </c>
      <c r="D20" s="9" t="str">
        <f>_xll.SNL.Clients.Office.Excel.Functions.SPG(A20, "IQ_INDUSTRY")</f>
        <v>Software</v>
      </c>
      <c r="E20" s="9" t="str">
        <f>_xll.SNL.Clients.Office.Excel.Functions.SPG(A20, "IQ_PRIMARY_INDUSTRY")</f>
        <v>Application Software</v>
      </c>
      <c r="F20" s="9" t="str">
        <f>_xll.SNL.Clients.Office.Excel.Functions.SPG(A20, "NAICS_CODE", "Primary")</f>
        <v>513210 - Software Publishers</v>
      </c>
      <c r="G20" s="9" t="str">
        <f>_xll.SNL.Clients.Office.Excel.Functions.SPG(A20, "SP_TOPICTAG")</f>
        <v>Software Development; Cloud Management; Data Integration; Customer Relationship Management; App Marketing; Cloud Infrastructure; Process Automation</v>
      </c>
      <c r="H20" s="5">
        <f>_xll.SNL.Clients.Office.Excel.Functions.SPG(A20, "SP_PCT_SHARES_OWNED_ALL_INSTITUTIONS")</f>
        <v>98.2</v>
      </c>
      <c r="I20" s="9" t="str">
        <f>_xll.SNL.Clients.Office.Excel.Functions.SPG(A20, "RD_CREDIT_RATING_GLOBAL", "Issuer Credit Rating", "Local Currency LT|0")</f>
        <v>NR</v>
      </c>
      <c r="J20" s="9" t="str">
        <f>_xll.SNL.Clients.Office.Excel.Functions.SPG(A20, "RD_CWOL_GLOBAL", "Issuer Credit Rating", "Local Currency LT|0")</f>
        <v>NR</v>
      </c>
      <c r="K20" s="9" t="str">
        <f>_xll.SNL.Clients.Office.Excel.Functions.SPG(A20, "RD_RATING_ACTION_GLOBAL", "Issuer Credit Rating", "Local Currency LT|0")</f>
        <v>Not Rated | CreditWatch/Outlook (01/03/2007)</v>
      </c>
      <c r="L20" s="10" t="str">
        <f>_xll.SNL.Clients.Office.Excel.Functions.SPG(A20, "RD_LAST_REVIEW_DATE_GLOBAL", "Issuer Credit Rating", "Local Currency LT")</f>
        <v/>
      </c>
      <c r="M20" s="10">
        <f>_xll.SNL.Clients.Office.Excel.Functions.SPG(A20, "RD_CREDIT_RATING_DATE_GLOBAL", "Issuer Credit Rating", "Local Currency LT|0")</f>
        <v>39085</v>
      </c>
      <c r="N20" s="10">
        <f>_xll.SNL.Clients.Office.Excel.Functions.SPG(A20, "RD_CREDIT_WATCH_OUTLOOK_DATE_GLOBAL", "Issuer Credit Rating", "Local Currency LT|0")</f>
        <v>39085</v>
      </c>
    </row>
    <row r="21" spans="1:14">
      <c r="A21" s="11" t="s">
        <v>1055</v>
      </c>
      <c r="B21" s="9" t="str">
        <f>_xll.SNL.Clients.Office.Excel.Functions.SPG(A21, "IQ_SECTOR")</f>
        <v>Industrials</v>
      </c>
      <c r="C21" s="9" t="str">
        <f>_xll.SNL.Clients.Office.Excel.Functions.SPG(A21, "IQ_INDUSTRY_GROUP")</f>
        <v>Capital Goods</v>
      </c>
      <c r="D21" s="9" t="str">
        <f>_xll.SNL.Clients.Office.Excel.Functions.SPG(A21, "IQ_INDUSTRY")</f>
        <v>Trading Companies and Distributors</v>
      </c>
      <c r="E21" s="9" t="str">
        <f>_xll.SNL.Clients.Office.Excel.Functions.SPG(A21, "IQ_PRIMARY_INDUSTRY")</f>
        <v>Trading Companies and Distributors</v>
      </c>
      <c r="F21" s="9" t="str">
        <f>_xll.SNL.Clients.Office.Excel.Functions.SPG(A21, "NAICS_CODE", "Primary")</f>
        <v>532411 - Commercial Air, Rail, and Water Transportation Equipment Rental and Leasing</v>
      </c>
      <c r="G21" s="9" t="str">
        <f>_xll.SNL.Clients.Office.Excel.Functions.SPG(A21, "SP_TOPICTAG")</f>
        <v>Fleet Management; Passenger Aircraft Manufacturing</v>
      </c>
      <c r="H21" s="5">
        <f>_xll.SNL.Clients.Office.Excel.Functions.SPG(A21, "SP_PCT_SHARES_OWNED_ALL_INSTITUTIONS")</f>
        <v>98.45</v>
      </c>
      <c r="I21" s="9" t="str">
        <f>_xll.SNL.Clients.Office.Excel.Functions.SPG(A21, "RD_CREDIT_RATING_GLOBAL", "Issuer Credit Rating", "Local Currency LT|0")</f>
        <v>BBB</v>
      </c>
      <c r="J21" s="9" t="str">
        <f>_xll.SNL.Clients.Office.Excel.Functions.SPG(A21, "RD_CWOL_GLOBAL", "Issuer Credit Rating", "Local Currency LT|0")</f>
        <v>Stable</v>
      </c>
      <c r="K21" s="9" t="str">
        <f>_xll.SNL.Clients.Office.Excel.Functions.SPG(A21, "RD_RATING_ACTION_GLOBAL", "Issuer Credit Rating", "Local Currency LT|0")</f>
        <v>CreditWatch/Outlook (04/07/2021)</v>
      </c>
      <c r="L21" s="10">
        <f>_xll.SNL.Clients.Office.Excel.Functions.SPG(A21, "RD_LAST_REVIEW_DATE_GLOBAL", "Issuer Credit Rating", "Local Currency LT")</f>
        <v>45590</v>
      </c>
      <c r="M21" s="10">
        <f>_xll.SNL.Clients.Office.Excel.Functions.SPG(A21, "RD_CREDIT_RATING_DATE_GLOBAL", "Issuer Credit Rating", "Local Currency LT|0")</f>
        <v>42660</v>
      </c>
      <c r="N21" s="10">
        <f>_xll.SNL.Clients.Office.Excel.Functions.SPG(A21, "RD_CREDIT_WATCH_OUTLOOK_DATE_GLOBAL", "Issuer Credit Rating", "Local Currency LT|0")</f>
        <v>44293</v>
      </c>
    </row>
    <row r="22" spans="1:14">
      <c r="A22" s="11" t="s">
        <v>1056</v>
      </c>
      <c r="B22" s="9" t="str">
        <f>_xll.SNL.Clients.Office.Excel.Functions.SPG(A22, "IQ_SECTOR")</f>
        <v>Industrials</v>
      </c>
      <c r="C22" s="9" t="str">
        <f>_xll.SNL.Clients.Office.Excel.Functions.SPG(A22, "IQ_INDUSTRY_GROUP")</f>
        <v>Capital Goods</v>
      </c>
      <c r="D22" s="9" t="str">
        <f>_xll.SNL.Clients.Office.Excel.Functions.SPG(A22, "IQ_INDUSTRY")</f>
        <v>Machinery</v>
      </c>
      <c r="E22" s="9" t="str">
        <f>_xll.SNL.Clients.Office.Excel.Functions.SPG(A22, "IQ_PRIMARY_INDUSTRY")</f>
        <v>Agricultural and Farm Machinery</v>
      </c>
      <c r="F22" s="9" t="str">
        <f>_xll.SNL.Clients.Office.Excel.Functions.SPG(A22, "NAICS_CODE", "Primary")</f>
        <v>333 - Machinery Manufacturing</v>
      </c>
      <c r="G22" s="9" t="str">
        <f>_xll.SNL.Clients.Office.Excel.Functions.SPG(A22, "SP_TOPICTAG")</f>
        <v>Environmental Engineering; Farming; Forestry; Horticulture; Industrial Automation; Pollution Control</v>
      </c>
      <c r="H22" s="5">
        <f>_xll.SNL.Clients.Office.Excel.Functions.SPG(A22, "SP_PCT_SHARES_OWNED_ALL_INSTITUTIONS")</f>
        <v>91.9</v>
      </c>
      <c r="I22" s="9" t="str">
        <f>_xll.SNL.Clients.Office.Excel.Functions.SPG(A22, "RD_CREDIT_RATING_GLOBAL", "Issuer Credit Rating", "Local Currency LT|0")</f>
        <v/>
      </c>
      <c r="J22" s="9" t="str">
        <f>_xll.SNL.Clients.Office.Excel.Functions.SPG(A22, "RD_CWOL_GLOBAL", "Issuer Credit Rating", "Local Currency LT|0")</f>
        <v/>
      </c>
      <c r="K22" s="9" t="str">
        <f>_xll.SNL.Clients.Office.Excel.Functions.SPG(A22, "RD_RATING_ACTION_GLOBAL", "Issuer Credit Rating", "Local Currency LT|0")</f>
        <v/>
      </c>
      <c r="L22" s="10" t="str">
        <f>_xll.SNL.Clients.Office.Excel.Functions.SPG(A22, "RD_LAST_REVIEW_DATE_GLOBAL", "Issuer Credit Rating", "Local Currency LT")</f>
        <v/>
      </c>
      <c r="M22" s="10" t="str">
        <f>_xll.SNL.Clients.Office.Excel.Functions.SPG(A22, "RD_CREDIT_RATING_DATE_GLOBAL", "Issuer Credit Rating", "Local Currency LT|0")</f>
        <v/>
      </c>
      <c r="N22" s="10" t="str">
        <f>_xll.SNL.Clients.Office.Excel.Functions.SPG(A22, "RD_CREDIT_WATCH_OUTLOOK_DATE_GLOBAL", "Issuer Credit Rating", "Local Currency LT|0")</f>
        <v/>
      </c>
    </row>
    <row r="23" spans="1:14">
      <c r="A23" s="11" t="s">
        <v>1057</v>
      </c>
      <c r="B23" s="9" t="str">
        <f>_xll.SNL.Clients.Office.Excel.Functions.SPG(A23, "IQ_SECTOR")</f>
        <v>Information Technology</v>
      </c>
      <c r="C23" s="9" t="str">
        <f>_xll.SNL.Clients.Office.Excel.Functions.SPG(A23, "IQ_INDUSTRY_GROUP")</f>
        <v>Software and Services</v>
      </c>
      <c r="D23" s="9" t="str">
        <f>_xll.SNL.Clients.Office.Excel.Functions.SPG(A23, "IQ_INDUSTRY")</f>
        <v>Software</v>
      </c>
      <c r="E23" s="9" t="str">
        <f>_xll.SNL.Clients.Office.Excel.Functions.SPG(A23, "IQ_PRIMARY_INDUSTRY")</f>
        <v>Application Software</v>
      </c>
      <c r="F23" s="9" t="str">
        <f>_xll.SNL.Clients.Office.Excel.Functions.SPG(A23, "NAICS_CODE", "Primary")</f>
        <v>518210 - Computing Infrastructure Providers, Data Processing, Web Hosting, and Related Services</v>
      </c>
      <c r="G23" s="9" t="str">
        <f>_xll.SNL.Clients.Office.Excel.Functions.SPG(A23, "SP_TOPICTAG")</f>
        <v>Smart Building; Video Streaming; Cloud Infrastructure; Process Automation; Security Management; Artificial Intelligence</v>
      </c>
      <c r="H23" s="5">
        <f>_xll.SNL.Clients.Office.Excel.Functions.SPG(A23, "SP_PCT_SHARES_OWNED_ALL_INSTITUTIONS")</f>
        <v>96.8</v>
      </c>
      <c r="I23" s="9" t="str">
        <f>_xll.SNL.Clients.Office.Excel.Functions.SPG(A23, "RD_CREDIT_RATING_GLOBAL", "Issuer Credit Rating", "Local Currency LT|0")</f>
        <v/>
      </c>
      <c r="J23" s="9" t="str">
        <f>_xll.SNL.Clients.Office.Excel.Functions.SPG(A23, "RD_CWOL_GLOBAL", "Issuer Credit Rating", "Local Currency LT|0")</f>
        <v/>
      </c>
      <c r="K23" s="9" t="str">
        <f>_xll.SNL.Clients.Office.Excel.Functions.SPG(A23, "RD_RATING_ACTION_GLOBAL", "Issuer Credit Rating", "Local Currency LT|0")</f>
        <v/>
      </c>
      <c r="L23" s="10" t="str">
        <f>_xll.SNL.Clients.Office.Excel.Functions.SPG(A23, "RD_LAST_REVIEW_DATE_GLOBAL", "Issuer Credit Rating", "Local Currency LT")</f>
        <v/>
      </c>
      <c r="M23" s="10" t="str">
        <f>_xll.SNL.Clients.Office.Excel.Functions.SPG(A23, "RD_CREDIT_RATING_DATE_GLOBAL", "Issuer Credit Rating", "Local Currency LT|0")</f>
        <v/>
      </c>
      <c r="N23" s="10" t="str">
        <f>_xll.SNL.Clients.Office.Excel.Functions.SPG(A23, "RD_CREDIT_WATCH_OUTLOOK_DATE_GLOBAL", "Issuer Credit Rating", "Local Currency LT|0")</f>
        <v/>
      </c>
    </row>
    <row r="24" spans="1:14">
      <c r="A24" s="11" t="s">
        <v>1058</v>
      </c>
      <c r="B24" s="9" t="str">
        <f>_xll.SNL.Clients.Office.Excel.Functions.SPG(A24, "IQ_SECTOR")</f>
        <v>Industrials</v>
      </c>
      <c r="C24" s="9" t="str">
        <f>_xll.SNL.Clients.Office.Excel.Functions.SPG(A24, "IQ_INDUSTRY_GROUP")</f>
        <v>Transportation</v>
      </c>
      <c r="D24" s="9" t="str">
        <f>_xll.SNL.Clients.Office.Excel.Functions.SPG(A24, "IQ_INDUSTRY")</f>
        <v>Passenger Airlines</v>
      </c>
      <c r="E24" s="9" t="str">
        <f>_xll.SNL.Clients.Office.Excel.Functions.SPG(A24, "IQ_PRIMARY_INDUSTRY")</f>
        <v>Passenger Airlines</v>
      </c>
      <c r="F24" s="9" t="str">
        <f>_xll.SNL.Clients.Office.Excel.Functions.SPG(A24, "NAICS_CODE", "Primary")</f>
        <v>481111 - Scheduled Passenger Air Transportation</v>
      </c>
      <c r="G24" s="9" t="str">
        <f>_xll.SNL.Clients.Office.Excel.Functions.SPG(A24, "SP_TOPICTAG")</f>
        <v>Business Travel; Freight Service; Passenger Aircraft Manufacturing</v>
      </c>
      <c r="H24" s="5">
        <f>_xll.SNL.Clients.Office.Excel.Functions.SPG(A24, "SP_PCT_SHARES_OWNED_ALL_INSTITUTIONS")</f>
        <v>89.1</v>
      </c>
      <c r="I24" s="9" t="str">
        <f>_xll.SNL.Clients.Office.Excel.Functions.SPG(A24, "RD_CREDIT_RATING_GLOBAL", "Issuer Credit Rating", "Local Currency LT|0")</f>
        <v>BB</v>
      </c>
      <c r="J24" s="9" t="str">
        <f>_xll.SNL.Clients.Office.Excel.Functions.SPG(A24, "RD_CWOL_GLOBAL", "Issuer Credit Rating", "Local Currency LT|0")</f>
        <v>Negative</v>
      </c>
      <c r="K24" s="9" t="str">
        <f>_xll.SNL.Clients.Office.Excel.Functions.SPG(A24, "RD_RATING_ACTION_GLOBAL", "Issuer Credit Rating", "Local Currency LT|0")</f>
        <v>CreditWatch/Outlook (12/04/2023)</v>
      </c>
      <c r="L24" s="10">
        <f>_xll.SNL.Clients.Office.Excel.Functions.SPG(A24, "RD_LAST_REVIEW_DATE_GLOBAL", "Issuer Credit Rating", "Local Currency LT")</f>
        <v>45568</v>
      </c>
      <c r="M24" s="10">
        <f>_xll.SNL.Clients.Office.Excel.Functions.SPG(A24, "RD_CREDIT_RATING_DATE_GLOBAL", "Issuer Credit Rating", "Local Currency LT|0")</f>
        <v>44550</v>
      </c>
      <c r="N24" s="10">
        <f>_xll.SNL.Clients.Office.Excel.Functions.SPG(A24, "RD_CREDIT_WATCH_OUTLOOK_DATE_GLOBAL", "Issuer Credit Rating", "Local Currency LT|0")</f>
        <v>45264</v>
      </c>
    </row>
    <row r="25" spans="1:14">
      <c r="A25" s="11" t="s">
        <v>1059</v>
      </c>
      <c r="B25" s="9" t="str">
        <f>_xll.SNL.Clients.Office.Excel.Functions.SPG(A25, "IQ_SECTOR")</f>
        <v>Industrials</v>
      </c>
      <c r="C25" s="9" t="str">
        <f>_xll.SNL.Clients.Office.Excel.Functions.SPG(A25, "IQ_INDUSTRY_GROUP")</f>
        <v>Capital Goods</v>
      </c>
      <c r="D25" s="9" t="str">
        <f>_xll.SNL.Clients.Office.Excel.Functions.SPG(A25, "IQ_INDUSTRY")</f>
        <v>Machinery</v>
      </c>
      <c r="E25" s="9" t="str">
        <f>_xll.SNL.Clients.Office.Excel.Functions.SPG(A25, "IQ_PRIMARY_INDUSTRY")</f>
        <v>Industrial Machinery and Supplies and Components</v>
      </c>
      <c r="F25" s="9" t="str">
        <f>_xll.SNL.Clients.Office.Excel.Functions.SPG(A25, "NAICS_CODE", "Primary")</f>
        <v>33324 - Industrial Machinery Manufacturing</v>
      </c>
      <c r="G25" s="9" t="str">
        <f>_xll.SNL.Clients.Office.Excel.Functions.SPG(A25, "SP_TOPICTAG")</f>
        <v/>
      </c>
      <c r="H25" s="5">
        <f>_xll.SNL.Clients.Office.Excel.Functions.SPG(A25, "SP_PCT_SHARES_OWNED_ALL_INSTITUTIONS")</f>
        <v>95.23</v>
      </c>
      <c r="I25" s="9" t="str">
        <f>_xll.SNL.Clients.Office.Excel.Functions.SPG(A25, "RD_CREDIT_RATING_GLOBAL", "Issuer Credit Rating", "Local Currency LT|0")</f>
        <v/>
      </c>
      <c r="J25" s="9" t="str">
        <f>_xll.SNL.Clients.Office.Excel.Functions.SPG(A25, "RD_CWOL_GLOBAL", "Issuer Credit Rating", "Local Currency LT|0")</f>
        <v/>
      </c>
      <c r="K25" s="9" t="str">
        <f>_xll.SNL.Clients.Office.Excel.Functions.SPG(A25, "RD_RATING_ACTION_GLOBAL", "Issuer Credit Rating", "Local Currency LT|0")</f>
        <v/>
      </c>
      <c r="L25" s="10" t="str">
        <f>_xll.SNL.Clients.Office.Excel.Functions.SPG(A25, "RD_LAST_REVIEW_DATE_GLOBAL", "Issuer Credit Rating", "Local Currency LT")</f>
        <v/>
      </c>
      <c r="M25" s="10" t="str">
        <f>_xll.SNL.Clients.Office.Excel.Functions.SPG(A25, "RD_CREDIT_RATING_DATE_GLOBAL", "Issuer Credit Rating", "Local Currency LT|0")</f>
        <v/>
      </c>
      <c r="N25" s="10" t="str">
        <f>_xll.SNL.Clients.Office.Excel.Functions.SPG(A25, "RD_CREDIT_WATCH_OUTLOOK_DATE_GLOBAL", "Issuer Credit Rating", "Local Currency LT|0")</f>
        <v/>
      </c>
    </row>
    <row r="26" spans="1:14">
      <c r="A26" s="11" t="s">
        <v>1060</v>
      </c>
      <c r="B26" s="9" t="str">
        <f>_xll.SNL.Clients.Office.Excel.Functions.SPG(A26, "IQ_SECTOR")</f>
        <v>Real Estate</v>
      </c>
      <c r="C26" s="9" t="str">
        <f>_xll.SNL.Clients.Office.Excel.Functions.SPG(A26, "IQ_INDUSTRY_GROUP")</f>
        <v>Equity Real Estate Investment Trusts (REITs)</v>
      </c>
      <c r="D26" s="9" t="str">
        <f>_xll.SNL.Clients.Office.Excel.Functions.SPG(A26, "IQ_INDUSTRY")</f>
        <v>Diversified REITs</v>
      </c>
      <c r="E26" s="9" t="str">
        <f>_xll.SNL.Clients.Office.Excel.Functions.SPG(A26, "IQ_PRIMARY_INDUSTRY")</f>
        <v>Diversified REITs</v>
      </c>
      <c r="F26" s="9" t="str">
        <f>_xll.SNL.Clients.Office.Excel.Functions.SPG(A26, "NAICS_CODE", "Primary")</f>
        <v>531312 - Nonresidential Property Managers</v>
      </c>
      <c r="G26" s="9" t="str">
        <f>_xll.SNL.Clients.Office.Excel.Functions.SPG(A26, "SP_TOPICTAG")</f>
        <v/>
      </c>
      <c r="H26" s="5">
        <f>_xll.SNL.Clients.Office.Excel.Functions.SPG(A26, "SP_PCT_SHARES_OWNED_ALL_INSTITUTIONS")</f>
        <v>85.55</v>
      </c>
      <c r="I26" s="9" t="str">
        <f>_xll.SNL.Clients.Office.Excel.Functions.SPG(A26, "RD_CREDIT_RATING_GLOBAL", "Issuer Credit Rating", "Local Currency LT|0")</f>
        <v>NR</v>
      </c>
      <c r="J26" s="9" t="str">
        <f>_xll.SNL.Clients.Office.Excel.Functions.SPG(A26, "RD_CWOL_GLOBAL", "Issuer Credit Rating", "Local Currency LT|0")</f>
        <v>NR</v>
      </c>
      <c r="K26" s="9" t="str">
        <f>_xll.SNL.Clients.Office.Excel.Functions.SPG(A26, "RD_RATING_ACTION_GLOBAL", "Issuer Credit Rating", "Local Currency LT|0")</f>
        <v>Not Rated | CreditWatch/Outlook (08/22/2011)</v>
      </c>
      <c r="L26" s="10" t="str">
        <f>_xll.SNL.Clients.Office.Excel.Functions.SPG(A26, "RD_LAST_REVIEW_DATE_GLOBAL", "Issuer Credit Rating", "Local Currency LT")</f>
        <v/>
      </c>
      <c r="M26" s="10">
        <f>_xll.SNL.Clients.Office.Excel.Functions.SPG(A26, "RD_CREDIT_RATING_DATE_GLOBAL", "Issuer Credit Rating", "Local Currency LT|0")</f>
        <v>40777</v>
      </c>
      <c r="N26" s="10">
        <f>_xll.SNL.Clients.Office.Excel.Functions.SPG(A26, "RD_CREDIT_WATCH_OUTLOOK_DATE_GLOBAL", "Issuer Credit Rating", "Local Currency LT|0")</f>
        <v>40777</v>
      </c>
    </row>
    <row r="27" spans="1:14">
      <c r="A27" s="11" t="s">
        <v>1061</v>
      </c>
      <c r="B27" s="9" t="str">
        <f>_xll.SNL.Clients.Office.Excel.Functions.SPG(A27, "IQ_SECTOR")</f>
        <v>Health Care</v>
      </c>
      <c r="C27" s="9" t="str">
        <f>_xll.SNL.Clients.Office.Excel.Functions.SPG(A27, "IQ_INDUSTRY_GROUP")</f>
        <v>Pharmaceuticals, Biotechnology and Life Sciences</v>
      </c>
      <c r="D27" s="9" t="str">
        <f>_xll.SNL.Clients.Office.Excel.Functions.SPG(A27, "IQ_INDUSTRY")</f>
        <v>Biotechnology</v>
      </c>
      <c r="E27" s="9" t="str">
        <f>_xll.SNL.Clients.Office.Excel.Functions.SPG(A27, "IQ_PRIMARY_INDUSTRY")</f>
        <v>Biotechnology</v>
      </c>
      <c r="F27" s="9" t="str">
        <f>_xll.SNL.Clients.Office.Excel.Functions.SPG(A27, "NAICS_CODE", "Primary")</f>
        <v>325412 - Pharmaceutical Preparation Manufacturing</v>
      </c>
      <c r="G27" s="9" t="str">
        <f>_xll.SNL.Clients.Office.Excel.Functions.SPG(A27, "SP_TOPICTAG")</f>
        <v>Health Diagnostics; Central Nervous System; Chronic Diseases; Neurology; Oncology; Pain Management; Psychiatry</v>
      </c>
      <c r="H27" s="5">
        <f>_xll.SNL.Clients.Office.Excel.Functions.SPG(A27, "SP_PCT_SHARES_OWNED_ALL_INSTITUTIONS")</f>
        <v>111.91</v>
      </c>
      <c r="I27" s="9" t="str">
        <f>_xll.SNL.Clients.Office.Excel.Functions.SPG(A27, "RD_CREDIT_RATING_GLOBAL", "Issuer Credit Rating", "Local Currency LT|0")</f>
        <v>BB</v>
      </c>
      <c r="J27" s="9" t="str">
        <f>_xll.SNL.Clients.Office.Excel.Functions.SPG(A27, "RD_CWOL_GLOBAL", "Issuer Credit Rating", "Local Currency LT|0")</f>
        <v>Stable</v>
      </c>
      <c r="K27" s="9" t="str">
        <f>_xll.SNL.Clients.Office.Excel.Functions.SPG(A27, "RD_RATING_ACTION_GLOBAL", "Issuer Credit Rating", "Local Currency LT|0")</f>
        <v>Upgrade | CreditWatch/Outlook (02/29/2024)</v>
      </c>
      <c r="L27" s="10">
        <f>_xll.SNL.Clients.Office.Excel.Functions.SPG(A27, "RD_LAST_REVIEW_DATE_GLOBAL", "Issuer Credit Rating", "Local Currency LT")</f>
        <v>45364</v>
      </c>
      <c r="M27" s="10">
        <f>_xll.SNL.Clients.Office.Excel.Functions.SPG(A27, "RD_CREDIT_RATING_DATE_GLOBAL", "Issuer Credit Rating", "Local Currency LT|0")</f>
        <v>45351</v>
      </c>
      <c r="N27" s="10">
        <f>_xll.SNL.Clients.Office.Excel.Functions.SPG(A27, "RD_CREDIT_WATCH_OUTLOOK_DATE_GLOBAL", "Issuer Credit Rating", "Local Currency LT|0")</f>
        <v>45351</v>
      </c>
    </row>
    <row r="28" spans="1:14">
      <c r="A28" s="11" t="s">
        <v>1062</v>
      </c>
      <c r="B28" s="9" t="str">
        <f>_xll.SNL.Clients.Office.Excel.Functions.SPG(A28, "IQ_SECTOR")</f>
        <v>Industrials</v>
      </c>
      <c r="C28" s="9" t="str">
        <f>_xll.SNL.Clients.Office.Excel.Functions.SPG(A28, "IQ_INDUSTRY_GROUP")</f>
        <v>Transportation</v>
      </c>
      <c r="D28" s="9" t="str">
        <f>_xll.SNL.Clients.Office.Excel.Functions.SPG(A28, "IQ_INDUSTRY")</f>
        <v>Passenger Airlines</v>
      </c>
      <c r="E28" s="9" t="str">
        <f>_xll.SNL.Clients.Office.Excel.Functions.SPG(A28, "IQ_PRIMARY_INDUSTRY")</f>
        <v>Passenger Airlines</v>
      </c>
      <c r="F28" s="9" t="str">
        <f>_xll.SNL.Clients.Office.Excel.Functions.SPG(A28, "NAICS_CODE", "Primary")</f>
        <v>481111 - Scheduled Passenger Air Transportation</v>
      </c>
      <c r="G28" s="9" t="str">
        <f>_xll.SNL.Clients.Office.Excel.Functions.SPG(A28, "SP_TOPICTAG")</f>
        <v>Adventure Travel; Business Travel; Tourism; Travel Accommodations; Car Sharing; Passenger Aircraft Manufacturing</v>
      </c>
      <c r="H28" s="5">
        <f>_xll.SNL.Clients.Office.Excel.Functions.SPG(A28, "SP_PCT_SHARES_OWNED_ALL_INSTITUTIONS")</f>
        <v>89.01</v>
      </c>
      <c r="I28" s="9" t="str">
        <f>_xll.SNL.Clients.Office.Excel.Functions.SPG(A28, "RD_CREDIT_RATING_GLOBAL", "Issuer Credit Rating", "Local Currency LT|0")</f>
        <v>B+</v>
      </c>
      <c r="J28" s="9" t="str">
        <f>_xll.SNL.Clients.Office.Excel.Functions.SPG(A28, "RD_CWOL_GLOBAL", "Issuer Credit Rating", "Local Currency LT|0")</f>
        <v>Negative</v>
      </c>
      <c r="K28" s="9" t="str">
        <f>_xll.SNL.Clients.Office.Excel.Functions.SPG(A28, "RD_RATING_ACTION_GLOBAL", "Issuer Credit Rating", "Local Currency LT|0")</f>
        <v>CreditWatch/Outlook (05/21/2024)</v>
      </c>
      <c r="L28" s="10">
        <f>_xll.SNL.Clients.Office.Excel.Functions.SPG(A28, "RD_LAST_REVIEW_DATE_GLOBAL", "Issuer Credit Rating", "Local Currency LT")</f>
        <v>45434</v>
      </c>
      <c r="M28" s="10">
        <f>_xll.SNL.Clients.Office.Excel.Functions.SPG(A28, "RD_CREDIT_RATING_DATE_GLOBAL", "Issuer Credit Rating", "Local Currency LT|0")</f>
        <v>44301</v>
      </c>
      <c r="N28" s="10">
        <f>_xll.SNL.Clients.Office.Excel.Functions.SPG(A28, "RD_CREDIT_WATCH_OUTLOOK_DATE_GLOBAL", "Issuer Credit Rating", "Local Currency LT|0")</f>
        <v>45433</v>
      </c>
    </row>
    <row r="29" spans="1:14">
      <c r="A29" s="11" t="s">
        <v>1063</v>
      </c>
      <c r="B29" s="9" t="str">
        <f>_xll.SNL.Clients.Office.Excel.Functions.SPG(A29, "IQ_SECTOR")</f>
        <v>Information Technology</v>
      </c>
      <c r="C29" s="9" t="str">
        <f>_xll.SNL.Clients.Office.Excel.Functions.SPG(A29, "IQ_INDUSTRY_GROUP")</f>
        <v>Semiconductors and Semiconductor Equipment</v>
      </c>
      <c r="D29" s="9" t="str">
        <f>_xll.SNL.Clients.Office.Excel.Functions.SPG(A29, "IQ_INDUSTRY")</f>
        <v>Semiconductors and Semiconductor Equipment</v>
      </c>
      <c r="E29" s="9" t="str">
        <f>_xll.SNL.Clients.Office.Excel.Functions.SPG(A29, "IQ_PRIMARY_INDUSTRY")</f>
        <v>Semiconductors</v>
      </c>
      <c r="F29" s="9" t="str">
        <f>_xll.SNL.Clients.Office.Excel.Functions.SPG(A29, "NAICS_CODE", "Primary")</f>
        <v>334413 - Semiconductor and Related Device Manufacturing</v>
      </c>
      <c r="G29" s="9" t="str">
        <f>_xll.SNL.Clients.Office.Excel.Functions.SPG(A29, "SP_TOPICTAG")</f>
        <v>Energy Management; Energy Storage; Smart Energy; Edge Computing; Data Center Technology; 5G</v>
      </c>
      <c r="H29" s="5">
        <f>_xll.SNL.Clients.Office.Excel.Functions.SPG(A29, "SP_PCT_SHARES_OWNED_ALL_INSTITUTIONS")</f>
        <v>68.680000000000007</v>
      </c>
      <c r="I29" s="9" t="str">
        <f>_xll.SNL.Clients.Office.Excel.Functions.SPG(A29, "RD_CREDIT_RATING_GLOBAL", "Issuer Credit Rating", "Local Currency LT|0")</f>
        <v/>
      </c>
      <c r="J29" s="9" t="str">
        <f>_xll.SNL.Clients.Office.Excel.Functions.SPG(A29, "RD_CWOL_GLOBAL", "Issuer Credit Rating", "Local Currency LT|0")</f>
        <v/>
      </c>
      <c r="K29" s="9" t="str">
        <f>_xll.SNL.Clients.Office.Excel.Functions.SPG(A29, "RD_RATING_ACTION_GLOBAL", "Issuer Credit Rating", "Local Currency LT|0")</f>
        <v/>
      </c>
      <c r="L29" s="10" t="str">
        <f>_xll.SNL.Clients.Office.Excel.Functions.SPG(A29, "RD_LAST_REVIEW_DATE_GLOBAL", "Issuer Credit Rating", "Local Currency LT")</f>
        <v/>
      </c>
      <c r="M29" s="10" t="str">
        <f>_xll.SNL.Clients.Office.Excel.Functions.SPG(A29, "RD_CREDIT_RATING_DATE_GLOBAL", "Issuer Credit Rating", "Local Currency LT|0")</f>
        <v/>
      </c>
      <c r="N29" s="10" t="str">
        <f>_xll.SNL.Clients.Office.Excel.Functions.SPG(A29, "RD_CREDIT_WATCH_OUTLOOK_DATE_GLOBAL", "Issuer Credit Rating", "Local Currency LT|0")</f>
        <v/>
      </c>
    </row>
    <row r="30" spans="1:14">
      <c r="A30" s="11" t="s">
        <v>1064</v>
      </c>
      <c r="B30" s="9" t="str">
        <f>_xll.SNL.Clients.Office.Excel.Functions.SPG(A30, "IQ_SECTOR")</f>
        <v>Materials</v>
      </c>
      <c r="C30" s="9" t="str">
        <f>_xll.SNL.Clients.Office.Excel.Functions.SPG(A30, "IQ_INDUSTRY_GROUP")</f>
        <v>Materials</v>
      </c>
      <c r="D30" s="9" t="str">
        <f>_xll.SNL.Clients.Office.Excel.Functions.SPG(A30, "IQ_INDUSTRY")</f>
        <v>Metals and Mining</v>
      </c>
      <c r="E30" s="9" t="str">
        <f>_xll.SNL.Clients.Office.Excel.Functions.SPG(A30, "IQ_PRIMARY_INDUSTRY")</f>
        <v>Steel</v>
      </c>
      <c r="F30" s="9" t="str">
        <f>_xll.SNL.Clients.Office.Excel.Functions.SPG(A30, "NAICS_CODE", "Primary")</f>
        <v>21211 - Coal Mining</v>
      </c>
      <c r="G30" s="9" t="str">
        <f>_xll.SNL.Clients.Office.Excel.Functions.SPG(A30, "SP_TOPICTAG")</f>
        <v>Environmental Engineering</v>
      </c>
      <c r="H30" s="5">
        <f>_xll.SNL.Clients.Office.Excel.Functions.SPG(A30, "SP_PCT_SHARES_OWNED_ALL_INSTITUTIONS")</f>
        <v>85.69</v>
      </c>
      <c r="I30" s="9" t="str">
        <f>_xll.SNL.Clients.Office.Excel.Functions.SPG(A30, "RD_CREDIT_RATING_GLOBAL", "Issuer Credit Rating", "Local Currency LT|0")</f>
        <v>BB-</v>
      </c>
      <c r="J30" s="9" t="str">
        <f>_xll.SNL.Clients.Office.Excel.Functions.SPG(A30, "RD_CWOL_GLOBAL", "Issuer Credit Rating", "Local Currency LT|0")</f>
        <v>Stable</v>
      </c>
      <c r="K30" s="9" t="str">
        <f>_xll.SNL.Clients.Office.Excel.Functions.SPG(A30, "RD_RATING_ACTION_GLOBAL", "Issuer Credit Rating", "Local Currency LT|0")</f>
        <v>Upgrade | CreditWatch/Outlook (12/05/2024)</v>
      </c>
      <c r="L30" s="10">
        <f>_xll.SNL.Clients.Office.Excel.Functions.SPG(A30, "RD_LAST_REVIEW_DATE_GLOBAL", "Issuer Credit Rating", "Local Currency LT")</f>
        <v>45636</v>
      </c>
      <c r="M30" s="10">
        <f>_xll.SNL.Clients.Office.Excel.Functions.SPG(A30, "RD_CREDIT_RATING_DATE_GLOBAL", "Issuer Credit Rating", "Local Currency LT|0")</f>
        <v>45631</v>
      </c>
      <c r="N30" s="10">
        <f>_xll.SNL.Clients.Office.Excel.Functions.SPG(A30, "RD_CREDIT_WATCH_OUTLOOK_DATE_GLOBAL", "Issuer Credit Rating", "Local Currency LT|0")</f>
        <v>45631</v>
      </c>
    </row>
    <row r="31" spans="1:14">
      <c r="A31" s="11" t="s">
        <v>1065</v>
      </c>
      <c r="B31" s="9" t="str">
        <f>_xll.SNL.Clients.Office.Excel.Functions.SPG(A31, "IQ_SECTOR")</f>
        <v>Financials</v>
      </c>
      <c r="C31" s="9" t="str">
        <f>_xll.SNL.Clients.Office.Excel.Functions.SPG(A31, "IQ_INDUSTRY_GROUP")</f>
        <v>Insurance</v>
      </c>
      <c r="D31" s="9" t="str">
        <f>_xll.SNL.Clients.Office.Excel.Functions.SPG(A31, "IQ_INDUSTRY")</f>
        <v>Insurance</v>
      </c>
      <c r="E31" s="9" t="str">
        <f>_xll.SNL.Clients.Office.Excel.Functions.SPG(A31, "IQ_PRIMARY_INDUSTRY")</f>
        <v>Property and Casualty Insurance</v>
      </c>
      <c r="F31" s="9" t="str">
        <f>_xll.SNL.Clients.Office.Excel.Functions.SPG(A31, "NAICS_CODE", "Primary")</f>
        <v>5241 - Insurance Carriers</v>
      </c>
      <c r="G31" s="9" t="str">
        <f>_xll.SNL.Clients.Office.Excel.Functions.SPG(A31, "SP_TOPICTAG")</f>
        <v>Employee Benefits</v>
      </c>
      <c r="H31" s="5">
        <f>_xll.SNL.Clients.Office.Excel.Functions.SPG(A31, "SP_PCT_SHARES_OWNED_ALL_INSTITUTIONS")</f>
        <v>83.88</v>
      </c>
      <c r="I31" s="9" t="str">
        <f>_xll.SNL.Clients.Office.Excel.Functions.SPG(A31, "RD_CREDIT_RATING_GLOBAL", "Issuer Credit Rating", "Local Currency LT|0")</f>
        <v>NR</v>
      </c>
      <c r="J31" s="9" t="str">
        <f>_xll.SNL.Clients.Office.Excel.Functions.SPG(A31, "RD_CWOL_GLOBAL", "Issuer Credit Rating", "Local Currency LT|0")</f>
        <v/>
      </c>
      <c r="K31" s="9" t="str">
        <f>_xll.SNL.Clients.Office.Excel.Functions.SPG(A31, "RD_RATING_ACTION_GLOBAL", "Issuer Credit Rating", "Local Currency LT|0")</f>
        <v>Not Rated (11/30/2010)</v>
      </c>
      <c r="L31" s="10" t="str">
        <f>_xll.SNL.Clients.Office.Excel.Functions.SPG(A31, "RD_LAST_REVIEW_DATE_GLOBAL", "Issuer Credit Rating", "Local Currency LT")</f>
        <v/>
      </c>
      <c r="M31" s="10">
        <f>_xll.SNL.Clients.Office.Excel.Functions.SPG(A31, "RD_CREDIT_RATING_DATE_GLOBAL", "Issuer Credit Rating", "Local Currency LT|0")</f>
        <v>40512</v>
      </c>
      <c r="N31" s="10" t="str">
        <f>_xll.SNL.Clients.Office.Excel.Functions.SPG(A31, "RD_CREDIT_WATCH_OUTLOOK_DATE_GLOBAL", "Issuer Credit Rating", "Local Currency LT|0")</f>
        <v/>
      </c>
    </row>
    <row r="32" spans="1:14">
      <c r="A32" s="11" t="s">
        <v>1066</v>
      </c>
      <c r="B32" s="9" t="str">
        <f>_xll.SNL.Clients.Office.Excel.Functions.SPG(A32, "IQ_SECTOR")</f>
        <v>Industrials</v>
      </c>
      <c r="C32" s="9" t="str">
        <f>_xll.SNL.Clients.Office.Excel.Functions.SPG(A32, "IQ_INDUSTRY_GROUP")</f>
        <v>Commercial and Professional Services</v>
      </c>
      <c r="D32" s="9" t="str">
        <f>_xll.SNL.Clients.Office.Excel.Functions.SPG(A32, "IQ_INDUSTRY")</f>
        <v>Professional Services</v>
      </c>
      <c r="E32" s="9" t="str">
        <f>_xll.SNL.Clients.Office.Excel.Functions.SPG(A32, "IQ_PRIMARY_INDUSTRY")</f>
        <v>Research and Consulting Services</v>
      </c>
      <c r="F32" s="9" t="str">
        <f>_xll.SNL.Clients.Office.Excel.Functions.SPG(A32, "NAICS_CODE", "Primary")</f>
        <v>551112 - Offices of Other Holding Companies</v>
      </c>
      <c r="G32" s="9" t="str">
        <f>_xll.SNL.Clients.Office.Excel.Functions.SPG(A32, "SP_TOPICTAG")</f>
        <v>Data Integration</v>
      </c>
      <c r="H32" s="5">
        <f>_xll.SNL.Clients.Office.Excel.Functions.SPG(A32, "SP_PCT_SHARES_OWNED_ALL_INSTITUTIONS")</f>
        <v>47.6</v>
      </c>
      <c r="I32" s="9" t="str">
        <f>_xll.SNL.Clients.Office.Excel.Functions.SPG(A32, "RD_CREDIT_RATING_GLOBAL", "Issuer Credit Rating", "Local Currency LT|0")</f>
        <v/>
      </c>
      <c r="J32" s="9" t="str">
        <f>_xll.SNL.Clients.Office.Excel.Functions.SPG(A32, "RD_CWOL_GLOBAL", "Issuer Credit Rating", "Local Currency LT|0")</f>
        <v/>
      </c>
      <c r="K32" s="9" t="str">
        <f>_xll.SNL.Clients.Office.Excel.Functions.SPG(A32, "RD_RATING_ACTION_GLOBAL", "Issuer Credit Rating", "Local Currency LT|0")</f>
        <v/>
      </c>
      <c r="L32" s="10" t="str">
        <f>_xll.SNL.Clients.Office.Excel.Functions.SPG(A32, "RD_LAST_REVIEW_DATE_GLOBAL", "Issuer Credit Rating", "Local Currency LT")</f>
        <v/>
      </c>
      <c r="M32" s="10" t="str">
        <f>_xll.SNL.Clients.Office.Excel.Functions.SPG(A32, "RD_CREDIT_RATING_DATE_GLOBAL", "Issuer Credit Rating", "Local Currency LT|0")</f>
        <v/>
      </c>
      <c r="N32" s="10" t="str">
        <f>_xll.SNL.Clients.Office.Excel.Functions.SPG(A32, "RD_CREDIT_WATCH_OUTLOOK_DATE_GLOBAL", "Issuer Credit Rating", "Local Currency LT|0")</f>
        <v/>
      </c>
    </row>
    <row r="33" spans="1:14">
      <c r="A33" s="11" t="s">
        <v>1067</v>
      </c>
      <c r="B33" s="9" t="str">
        <f>_xll.SNL.Clients.Office.Excel.Functions.SPG(A33, "IQ_SECTOR")</f>
        <v>Real Estate</v>
      </c>
      <c r="C33" s="9" t="str">
        <f>_xll.SNL.Clients.Office.Excel.Functions.SPG(A33, "IQ_INDUSTRY_GROUP")</f>
        <v>Equity Real Estate Investment Trusts (REITs)</v>
      </c>
      <c r="D33" s="9" t="str">
        <f>_xll.SNL.Clients.Office.Excel.Functions.SPG(A33, "IQ_INDUSTRY")</f>
        <v>Diversified REITs</v>
      </c>
      <c r="E33" s="9" t="str">
        <f>_xll.SNL.Clients.Office.Excel.Functions.SPG(A33, "IQ_PRIMARY_INDUSTRY")</f>
        <v>Diversified REITs</v>
      </c>
      <c r="F33" s="9" t="str">
        <f>_xll.SNL.Clients.Office.Excel.Functions.SPG(A33, "NAICS_CODE", "Primary")</f>
        <v>531110 - Lessors of Residential Buildings and Dwellings</v>
      </c>
      <c r="G33" s="9" t="str">
        <f>_xll.SNL.Clients.Office.Excel.Functions.SPG(A33, "SP_TOPICTAG")</f>
        <v/>
      </c>
      <c r="H33" s="5">
        <f>_xll.SNL.Clients.Office.Excel.Functions.SPG(A33, "SP_PCT_SHARES_OWNED_ALL_INSTITUTIONS")</f>
        <v>84.54</v>
      </c>
      <c r="I33" s="9" t="str">
        <f>_xll.SNL.Clients.Office.Excel.Functions.SPG(A33, "RD_CREDIT_RATING_GLOBAL", "Issuer Credit Rating", "Local Currency LT|0")</f>
        <v>BBB-</v>
      </c>
      <c r="J33" s="9" t="str">
        <f>_xll.SNL.Clients.Office.Excel.Functions.SPG(A33, "RD_CWOL_GLOBAL", "Issuer Credit Rating", "Local Currency LT|0")</f>
        <v>Stable</v>
      </c>
      <c r="K33" s="9" t="str">
        <f>_xll.SNL.Clients.Office.Excel.Functions.SPG(A33, "RD_RATING_ACTION_GLOBAL", "Issuer Credit Rating", "Local Currency LT|0")</f>
        <v>New Rating | CreditWatch/Outlook (07/01/2015)</v>
      </c>
      <c r="L33" s="10">
        <f>_xll.SNL.Clients.Office.Excel.Functions.SPG(A33, "RD_LAST_REVIEW_DATE_GLOBAL", "Issuer Credit Rating", "Local Currency LT")</f>
        <v>45490</v>
      </c>
      <c r="M33" s="10">
        <f>_xll.SNL.Clients.Office.Excel.Functions.SPG(A33, "RD_CREDIT_RATING_DATE_GLOBAL", "Issuer Credit Rating", "Local Currency LT|0")</f>
        <v>42186</v>
      </c>
      <c r="N33" s="10">
        <f>_xll.SNL.Clients.Office.Excel.Functions.SPG(A33, "RD_CREDIT_WATCH_OUTLOOK_DATE_GLOBAL", "Issuer Credit Rating", "Local Currency LT|0")</f>
        <v>42186</v>
      </c>
    </row>
    <row r="34" spans="1:14">
      <c r="A34" s="11" t="s">
        <v>1068</v>
      </c>
      <c r="B34" s="9" t="str">
        <f>_xll.SNL.Clients.Office.Excel.Functions.SPG(A34, "IQ_SECTOR")</f>
        <v>Consumer Discretionary</v>
      </c>
      <c r="C34" s="9" t="str">
        <f>_xll.SNL.Clients.Office.Excel.Functions.SPG(A34, "IQ_INDUSTRY_GROUP")</f>
        <v>Automobiles and Components</v>
      </c>
      <c r="D34" s="9" t="str">
        <f>_xll.SNL.Clients.Office.Excel.Functions.SPG(A34, "IQ_INDUSTRY")</f>
        <v>Automobile Components</v>
      </c>
      <c r="E34" s="9" t="str">
        <f>_xll.SNL.Clients.Office.Excel.Functions.SPG(A34, "IQ_PRIMARY_INDUSTRY")</f>
        <v>Automotive Parts and Equipment</v>
      </c>
      <c r="F34" s="9" t="str">
        <f>_xll.SNL.Clients.Office.Excel.Functions.SPG(A34, "NAICS_CODE", "Primary")</f>
        <v>336390 - Other Motor Vehicle Parts Manufacturing</v>
      </c>
      <c r="G34" s="9" t="str">
        <f>_xll.SNL.Clients.Office.Excel.Functions.SPG(A34, "SP_TOPICTAG")</f>
        <v>Industrial Automation; Electric Vehicle; Autonomous Vehicles</v>
      </c>
      <c r="H34" s="5">
        <f>_xll.SNL.Clients.Office.Excel.Functions.SPG(A34, "SP_PCT_SHARES_OWNED_ALL_INSTITUTIONS")</f>
        <v>100.9</v>
      </c>
      <c r="I34" s="9" t="str">
        <f>_xll.SNL.Clients.Office.Excel.Functions.SPG(A34, "RD_CREDIT_RATING_GLOBAL", "Issuer Credit Rating", "Local Currency LT|0")</f>
        <v>BB-</v>
      </c>
      <c r="J34" s="9" t="str">
        <f>_xll.SNL.Clients.Office.Excel.Functions.SPG(A34, "RD_CWOL_GLOBAL", "Issuer Credit Rating", "Local Currency LT|0")</f>
        <v>Stable</v>
      </c>
      <c r="K34" s="9" t="str">
        <f>_xll.SNL.Clients.Office.Excel.Functions.SPG(A34, "RD_RATING_ACTION_GLOBAL", "Issuer Credit Rating", "Local Currency LT|0")</f>
        <v>Upgrade | CreditWatch/Outlook (02/24/2021)</v>
      </c>
      <c r="L34" s="10">
        <f>_xll.SNL.Clients.Office.Excel.Functions.SPG(A34, "RD_LAST_REVIEW_DATE_GLOBAL", "Issuer Credit Rating", "Local Currency LT")</f>
        <v>45344</v>
      </c>
      <c r="M34" s="10">
        <f>_xll.SNL.Clients.Office.Excel.Functions.SPG(A34, "RD_CREDIT_RATING_DATE_GLOBAL", "Issuer Credit Rating", "Local Currency LT|0")</f>
        <v>44251</v>
      </c>
      <c r="N34" s="10">
        <f>_xll.SNL.Clients.Office.Excel.Functions.SPG(A34, "RD_CREDIT_WATCH_OUTLOOK_DATE_GLOBAL", "Issuer Credit Rating", "Local Currency LT|0")</f>
        <v>44251</v>
      </c>
    </row>
    <row r="35" spans="1:14">
      <c r="A35" s="11" t="s">
        <v>1069</v>
      </c>
      <c r="B35" s="9" t="str">
        <f>_xll.SNL.Clients.Office.Excel.Functions.SPG(A35, "IQ_SECTOR")</f>
        <v>Consumer Discretionary</v>
      </c>
      <c r="C35" s="9" t="str">
        <f>_xll.SNL.Clients.Office.Excel.Functions.SPG(A35, "IQ_INDUSTRY_GROUP")</f>
        <v>Consumer Discretionary Distribution and Retail</v>
      </c>
      <c r="D35" s="9" t="str">
        <f>_xll.SNL.Clients.Office.Excel.Functions.SPG(A35, "IQ_INDUSTRY")</f>
        <v>Specialty Retail</v>
      </c>
      <c r="E35" s="9" t="str">
        <f>_xll.SNL.Clients.Office.Excel.Functions.SPG(A35, "IQ_PRIMARY_INDUSTRY")</f>
        <v>Apparel Retail</v>
      </c>
      <c r="F35" s="9" t="str">
        <f>_xll.SNL.Clients.Office.Excel.Functions.SPG(A35, "NAICS_CODE", "Primary")</f>
        <v>4581 - Clothing and Clothing Accessories Retailers</v>
      </c>
      <c r="G35" s="9" t="str">
        <f>_xll.SNL.Clients.Office.Excel.Functions.SPG(A35, "SP_TOPICTAG")</f>
        <v>Lifestyle; Customer Relationship Management; Brand Marketing; Courier Service</v>
      </c>
      <c r="H35" s="5">
        <f>_xll.SNL.Clients.Office.Excel.Functions.SPG(A35, "SP_PCT_SHARES_OWNED_ALL_INSTITUTIONS")</f>
        <v>95.75</v>
      </c>
      <c r="I35" s="9" t="str">
        <f>_xll.SNL.Clients.Office.Excel.Functions.SPG(A35, "RD_CREDIT_RATING_GLOBAL", "Issuer Credit Rating", "Local Currency LT|0")</f>
        <v/>
      </c>
      <c r="J35" s="9" t="str">
        <f>_xll.SNL.Clients.Office.Excel.Functions.SPG(A35, "RD_CWOL_GLOBAL", "Issuer Credit Rating", "Local Currency LT|0")</f>
        <v/>
      </c>
      <c r="K35" s="9" t="str">
        <f>_xll.SNL.Clients.Office.Excel.Functions.SPG(A35, "RD_RATING_ACTION_GLOBAL", "Issuer Credit Rating", "Local Currency LT|0")</f>
        <v/>
      </c>
      <c r="L35" s="10" t="str">
        <f>_xll.SNL.Clients.Office.Excel.Functions.SPG(A35, "RD_LAST_REVIEW_DATE_GLOBAL", "Issuer Credit Rating", "Local Currency LT")</f>
        <v/>
      </c>
      <c r="M35" s="10" t="str">
        <f>_xll.SNL.Clients.Office.Excel.Functions.SPG(A35, "RD_CREDIT_RATING_DATE_GLOBAL", "Issuer Credit Rating", "Local Currency LT|0")</f>
        <v/>
      </c>
      <c r="N35" s="10" t="str">
        <f>_xll.SNL.Clients.Office.Excel.Functions.SPG(A35, "RD_CREDIT_WATCH_OUTLOOK_DATE_GLOBAL", "Issuer Credit Rating", "Local Currency LT|0")</f>
        <v/>
      </c>
    </row>
    <row r="36" spans="1:14">
      <c r="A36" s="11" t="s">
        <v>1070</v>
      </c>
      <c r="B36" s="9" t="str">
        <f>_xll.SNL.Clients.Office.Excel.Functions.SPG(A36, "IQ_SECTOR")</f>
        <v>Utilities</v>
      </c>
      <c r="C36" s="9" t="str">
        <f>_xll.SNL.Clients.Office.Excel.Functions.SPG(A36, "IQ_INDUSTRY_GROUP")</f>
        <v>Utilities</v>
      </c>
      <c r="D36" s="9" t="str">
        <f>_xll.SNL.Clients.Office.Excel.Functions.SPG(A36, "IQ_INDUSTRY")</f>
        <v>Water Utilities</v>
      </c>
      <c r="E36" s="9" t="str">
        <f>_xll.SNL.Clients.Office.Excel.Functions.SPG(A36, "IQ_PRIMARY_INDUSTRY")</f>
        <v>Water Utilities</v>
      </c>
      <c r="F36" s="9" t="str">
        <f>_xll.SNL.Clients.Office.Excel.Functions.SPG(A36, "NAICS_CODE", "Primary")</f>
        <v>221310 - Water Supply and Irrigation Systems</v>
      </c>
      <c r="G36" s="9" t="str">
        <f>_xll.SNL.Clients.Office.Excel.Functions.SPG(A36, "SP_TOPICTAG")</f>
        <v>Energy Management; Water Purification; Smart Energy; Power Grid</v>
      </c>
      <c r="H36" s="5">
        <f>_xll.SNL.Clients.Office.Excel.Functions.SPG(A36, "SP_PCT_SHARES_OWNED_ALL_INSTITUTIONS")</f>
        <v>79.16</v>
      </c>
      <c r="I36" s="9" t="str">
        <f>_xll.SNL.Clients.Office.Excel.Functions.SPG(A36, "RD_CREDIT_RATING_GLOBAL", "Issuer Credit Rating", "Local Currency LT|0")</f>
        <v>A</v>
      </c>
      <c r="J36" s="9" t="str">
        <f>_xll.SNL.Clients.Office.Excel.Functions.SPG(A36, "RD_CWOL_GLOBAL", "Issuer Credit Rating", "Local Currency LT|0")</f>
        <v>Stable</v>
      </c>
      <c r="K36" s="9" t="str">
        <f>_xll.SNL.Clients.Office.Excel.Functions.SPG(A36, "RD_RATING_ACTION_GLOBAL", "Issuer Credit Rating", "Local Currency LT|0")</f>
        <v>Downgrade | CreditWatch/Outlook (07/07/2023)</v>
      </c>
      <c r="L36" s="10">
        <f>_xll.SNL.Clients.Office.Excel.Functions.SPG(A36, "RD_LAST_REVIEW_DATE_GLOBAL", "Issuer Credit Rating", "Local Currency LT")</f>
        <v>45408</v>
      </c>
      <c r="M36" s="10">
        <f>_xll.SNL.Clients.Office.Excel.Functions.SPG(A36, "RD_CREDIT_RATING_DATE_GLOBAL", "Issuer Credit Rating", "Local Currency LT|0")</f>
        <v>45114</v>
      </c>
      <c r="N36" s="10">
        <f>_xll.SNL.Clients.Office.Excel.Functions.SPG(A36, "RD_CREDIT_WATCH_OUTLOOK_DATE_GLOBAL", "Issuer Credit Rating", "Local Currency LT|0")</f>
        <v>45114</v>
      </c>
    </row>
    <row r="37" spans="1:14">
      <c r="A37" s="11" t="s">
        <v>1071</v>
      </c>
      <c r="B37" s="9" t="str">
        <f>_xll.SNL.Clients.Office.Excel.Functions.SPG(A37, "IQ_SECTOR")</f>
        <v>Industrials</v>
      </c>
      <c r="C37" s="9" t="str">
        <f>_xll.SNL.Clients.Office.Excel.Functions.SPG(A37, "IQ_INDUSTRY_GROUP")</f>
        <v>Capital Goods</v>
      </c>
      <c r="D37" s="9" t="str">
        <f>_xll.SNL.Clients.Office.Excel.Functions.SPG(A37, "IQ_INDUSTRY")</f>
        <v>Building Products</v>
      </c>
      <c r="E37" s="9" t="str">
        <f>_xll.SNL.Clients.Office.Excel.Functions.SPG(A37, "IQ_PRIMARY_INDUSTRY")</f>
        <v>Building Products</v>
      </c>
      <c r="F37" s="9" t="str">
        <f>_xll.SNL.Clients.Office.Excel.Functions.SPG(A37, "NAICS_CODE", "Primary")</f>
        <v>337110 - Wood Kitchen Cabinet and Countertop Manufacturing</v>
      </c>
      <c r="G37" s="9" t="str">
        <f>_xll.SNL.Clients.Office.Excel.Functions.SPG(A37, "SP_TOPICTAG")</f>
        <v>Home Improvement</v>
      </c>
      <c r="H37" s="5">
        <f>_xll.SNL.Clients.Office.Excel.Functions.SPG(A37, "SP_PCT_SHARES_OWNED_ALL_INSTITUTIONS")</f>
        <v>98.49</v>
      </c>
      <c r="I37" s="9" t="str">
        <f>_xll.SNL.Clients.Office.Excel.Functions.SPG(A37, "RD_CREDIT_RATING_GLOBAL", "Issuer Credit Rating", "Local Currency LT|0")</f>
        <v>NR</v>
      </c>
      <c r="J37" s="9" t="str">
        <f>_xll.SNL.Clients.Office.Excel.Functions.SPG(A37, "RD_CWOL_GLOBAL", "Issuer Credit Rating", "Local Currency LT|0")</f>
        <v>NR</v>
      </c>
      <c r="K37" s="9" t="str">
        <f>_xll.SNL.Clients.Office.Excel.Functions.SPG(A37, "RD_RATING_ACTION_GLOBAL", "Issuer Credit Rating", "Local Currency LT|0")</f>
        <v>Not Rated | CreditWatch/Outlook (05/05/2021)</v>
      </c>
      <c r="L37" s="10">
        <f>_xll.SNL.Clients.Office.Excel.Functions.SPG(A37, "RD_LAST_REVIEW_DATE_GLOBAL", "Issuer Credit Rating", "Local Currency LT")</f>
        <v>44321</v>
      </c>
      <c r="M37" s="10">
        <f>_xll.SNL.Clients.Office.Excel.Functions.SPG(A37, "RD_CREDIT_RATING_DATE_GLOBAL", "Issuer Credit Rating", "Local Currency LT|0")</f>
        <v>44321</v>
      </c>
      <c r="N37" s="10">
        <f>_xll.SNL.Clients.Office.Excel.Functions.SPG(A37, "RD_CREDIT_WATCH_OUTLOOK_DATE_GLOBAL", "Issuer Credit Rating", "Local Currency LT|0")</f>
        <v>44321</v>
      </c>
    </row>
    <row r="38" spans="1:14">
      <c r="A38" s="11" t="s">
        <v>1072</v>
      </c>
      <c r="B38" s="9" t="str">
        <f>_xll.SNL.Clients.Office.Excel.Functions.SPG(A38, "IQ_SECTOR")</f>
        <v>Financials</v>
      </c>
      <c r="C38" s="9" t="str">
        <f>_xll.SNL.Clients.Office.Excel.Functions.SPG(A38, "IQ_INDUSTRY_GROUP")</f>
        <v>Banks</v>
      </c>
      <c r="D38" s="9" t="str">
        <f>_xll.SNL.Clients.Office.Excel.Functions.SPG(A38, "IQ_INDUSTRY")</f>
        <v>Banks</v>
      </c>
      <c r="E38" s="9" t="str">
        <f>_xll.SNL.Clients.Office.Excel.Functions.SPG(A38, "IQ_PRIMARY_INDUSTRY")</f>
        <v>Regional Banks</v>
      </c>
      <c r="F38" s="9" t="str">
        <f>_xll.SNL.Clients.Office.Excel.Functions.SPG(A38, "NAICS_CODE", "Primary")</f>
        <v>522110 - Commercial Banking</v>
      </c>
      <c r="G38" s="9" t="str">
        <f>_xll.SNL.Clients.Office.Excel.Functions.SPG(A38, "SP_TOPICTAG")</f>
        <v>Consumer Lending; Farming; Livestock</v>
      </c>
      <c r="H38" s="5">
        <f>_xll.SNL.Clients.Office.Excel.Functions.SPG(A38, "SP_PCT_SHARES_OWNED_ALL_INSTITUTIONS")</f>
        <v>92.5</v>
      </c>
      <c r="I38" s="9" t="str">
        <f>_xll.SNL.Clients.Office.Excel.Functions.SPG(A38, "RD_CREDIT_RATING_GLOBAL", "Issuer Credit Rating", "Local Currency LT|0")</f>
        <v/>
      </c>
      <c r="J38" s="9" t="str">
        <f>_xll.SNL.Clients.Office.Excel.Functions.SPG(A38, "RD_CWOL_GLOBAL", "Issuer Credit Rating", "Local Currency LT|0")</f>
        <v/>
      </c>
      <c r="K38" s="9" t="str">
        <f>_xll.SNL.Clients.Office.Excel.Functions.SPG(A38, "RD_RATING_ACTION_GLOBAL", "Issuer Credit Rating", "Local Currency LT|0")</f>
        <v/>
      </c>
      <c r="L38" s="10" t="str">
        <f>_xll.SNL.Clients.Office.Excel.Functions.SPG(A38, "RD_LAST_REVIEW_DATE_GLOBAL", "Issuer Credit Rating", "Local Currency LT")</f>
        <v/>
      </c>
      <c r="M38" s="10" t="str">
        <f>_xll.SNL.Clients.Office.Excel.Functions.SPG(A38, "RD_CREDIT_RATING_DATE_GLOBAL", "Issuer Credit Rating", "Local Currency LT|0")</f>
        <v/>
      </c>
      <c r="N38" s="10" t="str">
        <f>_xll.SNL.Clients.Office.Excel.Functions.SPG(A38, "RD_CREDIT_WATCH_OUTLOOK_DATE_GLOBAL", "Issuer Credit Rating", "Local Currency LT|0")</f>
        <v/>
      </c>
    </row>
    <row r="39" spans="1:14">
      <c r="A39" s="11" t="s">
        <v>1073</v>
      </c>
      <c r="B39" s="9" t="str">
        <f>_xll.SNL.Clients.Office.Excel.Functions.SPG(A39, "IQ_SECTOR")</f>
        <v>Financials</v>
      </c>
      <c r="C39" s="9" t="str">
        <f>_xll.SNL.Clients.Office.Excel.Functions.SPG(A39, "IQ_INDUSTRY_GROUP")</f>
        <v>Insurance</v>
      </c>
      <c r="D39" s="9" t="str">
        <f>_xll.SNL.Clients.Office.Excel.Functions.SPG(A39, "IQ_INDUSTRY")</f>
        <v>Insurance</v>
      </c>
      <c r="E39" s="9" t="str">
        <f>_xll.SNL.Clients.Office.Excel.Functions.SPG(A39, "IQ_PRIMARY_INDUSTRY")</f>
        <v>Property and Casualty Insurance</v>
      </c>
      <c r="F39" s="9" t="str">
        <f>_xll.SNL.Clients.Office.Excel.Functions.SPG(A39, "NAICS_CODE", "Primary")</f>
        <v>524126 - Direct Property and Casualty Insurance Carriers</v>
      </c>
      <c r="G39" s="9" t="str">
        <f>_xll.SNL.Clients.Office.Excel.Functions.SPG(A39, "SP_TOPICTAG")</f>
        <v>Employee Benefits</v>
      </c>
      <c r="H39" s="5">
        <f>_xll.SNL.Clients.Office.Excel.Functions.SPG(A39, "SP_PCT_SHARES_OWNED_ALL_INSTITUTIONS")</f>
        <v>97.23</v>
      </c>
      <c r="I39" s="9" t="str">
        <f>_xll.SNL.Clients.Office.Excel.Functions.SPG(A39, "RD_CREDIT_RATING_GLOBAL", "Issuer Credit Rating", "Local Currency LT|0")</f>
        <v/>
      </c>
      <c r="J39" s="9" t="str">
        <f>_xll.SNL.Clients.Office.Excel.Functions.SPG(A39, "RD_CWOL_GLOBAL", "Issuer Credit Rating", "Local Currency LT|0")</f>
        <v/>
      </c>
      <c r="K39" s="9" t="str">
        <f>_xll.SNL.Clients.Office.Excel.Functions.SPG(A39, "RD_RATING_ACTION_GLOBAL", "Issuer Credit Rating", "Local Currency LT|0")</f>
        <v/>
      </c>
      <c r="L39" s="10" t="str">
        <f>_xll.SNL.Clients.Office.Excel.Functions.SPG(A39, "RD_LAST_REVIEW_DATE_GLOBAL", "Issuer Credit Rating", "Local Currency LT")</f>
        <v/>
      </c>
      <c r="M39" s="10" t="str">
        <f>_xll.SNL.Clients.Office.Excel.Functions.SPG(A39, "RD_CREDIT_RATING_DATE_GLOBAL", "Issuer Credit Rating", "Local Currency LT|0")</f>
        <v/>
      </c>
      <c r="N39" s="10" t="str">
        <f>_xll.SNL.Clients.Office.Excel.Functions.SPG(A39, "RD_CREDIT_WATCH_OUTLOOK_DATE_GLOBAL", "Issuer Credit Rating", "Local Currency LT|0")</f>
        <v/>
      </c>
    </row>
    <row r="40" spans="1:14">
      <c r="A40" s="11" t="s">
        <v>1074</v>
      </c>
      <c r="B40" s="9" t="str">
        <f>_xll.SNL.Clients.Office.Excel.Functions.SPG(A40, "IQ_SECTOR")</f>
        <v>Health Care</v>
      </c>
      <c r="C40" s="9" t="str">
        <f>_xll.SNL.Clients.Office.Excel.Functions.SPG(A40, "IQ_INDUSTRY_GROUP")</f>
        <v>Health Care Equipment and Services</v>
      </c>
      <c r="D40" s="9" t="str">
        <f>_xll.SNL.Clients.Office.Excel.Functions.SPG(A40, "IQ_INDUSTRY")</f>
        <v>Health Care Providers and Services</v>
      </c>
      <c r="E40" s="9" t="str">
        <f>_xll.SNL.Clients.Office.Excel.Functions.SPG(A40, "IQ_PRIMARY_INDUSTRY")</f>
        <v>Health Care Services</v>
      </c>
      <c r="F40" s="9" t="str">
        <f>_xll.SNL.Clients.Office.Excel.Functions.SPG(A40, "NAICS_CODE", "Primary")</f>
        <v>561311 - Employment Placement Agencies</v>
      </c>
      <c r="G40" s="9" t="str">
        <f>_xll.SNL.Clients.Office.Excel.Functions.SPG(A40, "SP_TOPICTAG")</f>
        <v>Data Integration; MHealth; Predictive Analytics; Outpatient Care; Assistive Technology; Process Automation</v>
      </c>
      <c r="H40" s="5">
        <f>_xll.SNL.Clients.Office.Excel.Functions.SPG(A40, "SP_PCT_SHARES_OWNED_ALL_INSTITUTIONS")</f>
        <v>113.93</v>
      </c>
      <c r="I40" s="9" t="str">
        <f>_xll.SNL.Clients.Office.Excel.Functions.SPG(A40, "RD_CREDIT_RATING_GLOBAL", "Issuer Credit Rating", "Local Currency LT|0")</f>
        <v>BB</v>
      </c>
      <c r="J40" s="9" t="str">
        <f>_xll.SNL.Clients.Office.Excel.Functions.SPG(A40, "RD_CWOL_GLOBAL", "Issuer Credit Rating", "Local Currency LT|0")</f>
        <v>Stable</v>
      </c>
      <c r="K40" s="9" t="str">
        <f>_xll.SNL.Clients.Office.Excel.Functions.SPG(A40, "RD_RATING_ACTION_GLOBAL", "Issuer Credit Rating", "Local Currency LT|0")</f>
        <v>Downgrade | CreditWatch/Outlook (11/18/2024)</v>
      </c>
      <c r="L40" s="10">
        <f>_xll.SNL.Clients.Office.Excel.Functions.SPG(A40, "RD_LAST_REVIEW_DATE_GLOBAL", "Issuer Credit Rating", "Local Currency LT")</f>
        <v>45695</v>
      </c>
      <c r="M40" s="10">
        <f>_xll.SNL.Clients.Office.Excel.Functions.SPG(A40, "RD_CREDIT_RATING_DATE_GLOBAL", "Issuer Credit Rating", "Local Currency LT|0")</f>
        <v>45614</v>
      </c>
      <c r="N40" s="10">
        <f>_xll.SNL.Clients.Office.Excel.Functions.SPG(A40, "RD_CREDIT_WATCH_OUTLOOK_DATE_GLOBAL", "Issuer Credit Rating", "Local Currency LT|0")</f>
        <v>45614</v>
      </c>
    </row>
    <row r="41" spans="1:14">
      <c r="A41" s="11" t="s">
        <v>1075</v>
      </c>
      <c r="B41" s="9" t="str">
        <f>_xll.SNL.Clients.Office.Excel.Functions.SPG(A41, "IQ_SECTOR")</f>
        <v>Health Care</v>
      </c>
      <c r="C41" s="9" t="str">
        <f>_xll.SNL.Clients.Office.Excel.Functions.SPG(A41, "IQ_INDUSTRY_GROUP")</f>
        <v>Pharmaceuticals, Biotechnology and Life Sciences</v>
      </c>
      <c r="D41" s="9" t="str">
        <f>_xll.SNL.Clients.Office.Excel.Functions.SPG(A41, "IQ_INDUSTRY")</f>
        <v>Pharmaceuticals</v>
      </c>
      <c r="E41" s="9" t="str">
        <f>_xll.SNL.Clients.Office.Excel.Functions.SPG(A41, "IQ_PRIMARY_INDUSTRY")</f>
        <v>Pharmaceuticals</v>
      </c>
      <c r="F41" s="9" t="str">
        <f>_xll.SNL.Clients.Office.Excel.Functions.SPG(A41, "NAICS_CODE", "Primary")</f>
        <v>325412 - Pharmaceutical Preparation Manufacturing</v>
      </c>
      <c r="G41" s="9" t="str">
        <f>_xll.SNL.Clients.Office.Excel.Functions.SPG(A41, "SP_TOPICTAG")</f>
        <v>Health Diagnostics; Diabetes; Cardiovascular; Endocrinology; Respiratory; Urology; Allergy</v>
      </c>
      <c r="H41" s="5">
        <f>_xll.SNL.Clients.Office.Excel.Functions.SPG(A41, "SP_PCT_SHARES_OWNED_ALL_INSTITUTIONS")</f>
        <v>77.13</v>
      </c>
      <c r="I41" s="9" t="str">
        <f>_xll.SNL.Clients.Office.Excel.Functions.SPG(A41, "RD_CREDIT_RATING_GLOBAL", "Issuer Credit Rating", "Local Currency LT|0")</f>
        <v/>
      </c>
      <c r="J41" s="9" t="str">
        <f>_xll.SNL.Clients.Office.Excel.Functions.SPG(A41, "RD_CWOL_GLOBAL", "Issuer Credit Rating", "Local Currency LT|0")</f>
        <v/>
      </c>
      <c r="K41" s="9" t="str">
        <f>_xll.SNL.Clients.Office.Excel.Functions.SPG(A41, "RD_RATING_ACTION_GLOBAL", "Issuer Credit Rating", "Local Currency LT|0")</f>
        <v/>
      </c>
      <c r="L41" s="10" t="str">
        <f>_xll.SNL.Clients.Office.Excel.Functions.SPG(A41, "RD_LAST_REVIEW_DATE_GLOBAL", "Issuer Credit Rating", "Local Currency LT")</f>
        <v/>
      </c>
      <c r="M41" s="10" t="str">
        <f>_xll.SNL.Clients.Office.Excel.Functions.SPG(A41, "RD_CREDIT_RATING_DATE_GLOBAL", "Issuer Credit Rating", "Local Currency LT|0")</f>
        <v/>
      </c>
      <c r="N41" s="10" t="str">
        <f>_xll.SNL.Clients.Office.Excel.Functions.SPG(A41, "RD_CREDIT_WATCH_OUTLOOK_DATE_GLOBAL", "Issuer Credit Rating", "Local Currency LT|0")</f>
        <v/>
      </c>
    </row>
    <row r="42" spans="1:14">
      <c r="A42" s="11" t="s">
        <v>1076</v>
      </c>
      <c r="B42" s="9" t="str">
        <f>_xll.SNL.Clients.Office.Excel.Functions.SPG(A42, "IQ_SECTOR")</f>
        <v>Health Care</v>
      </c>
      <c r="C42" s="9" t="str">
        <f>_xll.SNL.Clients.Office.Excel.Functions.SPG(A42, "IQ_INDUSTRY_GROUP")</f>
        <v>Pharmaceuticals, Biotechnology and Life Sciences</v>
      </c>
      <c r="D42" s="9" t="str">
        <f>_xll.SNL.Clients.Office.Excel.Functions.SPG(A42, "IQ_INDUSTRY")</f>
        <v>Pharmaceuticals</v>
      </c>
      <c r="E42" s="9" t="str">
        <f>_xll.SNL.Clients.Office.Excel.Functions.SPG(A42, "IQ_PRIMARY_INDUSTRY")</f>
        <v>Pharmaceuticals</v>
      </c>
      <c r="F42" s="9" t="str">
        <f>_xll.SNL.Clients.Office.Excel.Functions.SPG(A42, "NAICS_CODE", "Primary")</f>
        <v>325412 - Pharmaceutical Preparation Manufacturing</v>
      </c>
      <c r="G42" s="9" t="str">
        <f>_xll.SNL.Clients.Office.Excel.Functions.SPG(A42, "SP_TOPICTAG")</f>
        <v>Health Diagnostics; Chronic Diseases; Inflammation; Oncology</v>
      </c>
      <c r="H42" s="5">
        <f>_xll.SNL.Clients.Office.Excel.Functions.SPG(A42, "SP_PCT_SHARES_OWNED_ALL_INSTITUTIONS")</f>
        <v>95.93</v>
      </c>
      <c r="I42" s="9" t="str">
        <f>_xll.SNL.Clients.Office.Excel.Functions.SPG(A42, "RD_CREDIT_RATING_GLOBAL", "Issuer Credit Rating", "Local Currency LT|0")</f>
        <v>BB-</v>
      </c>
      <c r="J42" s="9" t="str">
        <f>_xll.SNL.Clients.Office.Excel.Functions.SPG(A42, "RD_CWOL_GLOBAL", "Issuer Credit Rating", "Local Currency LT|0")</f>
        <v>Stable</v>
      </c>
      <c r="K42" s="9" t="str">
        <f>_xll.SNL.Clients.Office.Excel.Functions.SPG(A42, "RD_RATING_ACTION_GLOBAL", "Issuer Credit Rating", "Local Currency LT|0")</f>
        <v>Upgrade | CreditWatch/Outlook (06/27/2024)</v>
      </c>
      <c r="L42" s="10">
        <f>_xll.SNL.Clients.Office.Excel.Functions.SPG(A42, "RD_LAST_REVIEW_DATE_GLOBAL", "Issuer Credit Rating", "Local Currency LT")</f>
        <v>45509</v>
      </c>
      <c r="M42" s="10">
        <f>_xll.SNL.Clients.Office.Excel.Functions.SPG(A42, "RD_CREDIT_RATING_DATE_GLOBAL", "Issuer Credit Rating", "Local Currency LT|0")</f>
        <v>45470</v>
      </c>
      <c r="N42" s="10">
        <f>_xll.SNL.Clients.Office.Excel.Functions.SPG(A42, "RD_CREDIT_WATCH_OUTLOOK_DATE_GLOBAL", "Issuer Credit Rating", "Local Currency LT|0")</f>
        <v>45470</v>
      </c>
    </row>
    <row r="43" spans="1:14">
      <c r="A43" s="11" t="s">
        <v>1077</v>
      </c>
      <c r="B43" s="9" t="str">
        <f>_xll.SNL.Clients.Office.Excel.Functions.SPG(A43, "IQ_SECTOR")</f>
        <v>Industrials</v>
      </c>
      <c r="C43" s="9" t="str">
        <f>_xll.SNL.Clients.Office.Excel.Functions.SPG(A43, "IQ_INDUSTRY_GROUP")</f>
        <v>Capital Goods</v>
      </c>
      <c r="D43" s="9" t="str">
        <f>_xll.SNL.Clients.Office.Excel.Functions.SPG(A43, "IQ_INDUSTRY")</f>
        <v>Building Products</v>
      </c>
      <c r="E43" s="9" t="str">
        <f>_xll.SNL.Clients.Office.Excel.Functions.SPG(A43, "IQ_PRIMARY_INDUSTRY")</f>
        <v>Building Products</v>
      </c>
      <c r="F43" s="9" t="str">
        <f>_xll.SNL.Clients.Office.Excel.Functions.SPG(A43, "NAICS_CODE", "Primary")</f>
        <v>327215 - Glass Product Manufacturing Made of Purchased Glass</v>
      </c>
      <c r="G43" s="9" t="str">
        <f>_xll.SNL.Clients.Office.Excel.Functions.SPG(A43, "SP_TOPICTAG")</f>
        <v>3D Printing</v>
      </c>
      <c r="H43" s="5">
        <f>_xll.SNL.Clients.Office.Excel.Functions.SPG(A43, "SP_PCT_SHARES_OWNED_ALL_INSTITUTIONS")</f>
        <v>93.25</v>
      </c>
      <c r="I43" s="9" t="str">
        <f>_xll.SNL.Clients.Office.Excel.Functions.SPG(A43, "RD_CREDIT_RATING_GLOBAL", "Issuer Credit Rating", "Local Currency LT|0")</f>
        <v/>
      </c>
      <c r="J43" s="9" t="str">
        <f>_xll.SNL.Clients.Office.Excel.Functions.SPG(A43, "RD_CWOL_GLOBAL", "Issuer Credit Rating", "Local Currency LT|0")</f>
        <v/>
      </c>
      <c r="K43" s="9" t="str">
        <f>_xll.SNL.Clients.Office.Excel.Functions.SPG(A43, "RD_RATING_ACTION_GLOBAL", "Issuer Credit Rating", "Local Currency LT|0")</f>
        <v/>
      </c>
      <c r="L43" s="10" t="str">
        <f>_xll.SNL.Clients.Office.Excel.Functions.SPG(A43, "RD_LAST_REVIEW_DATE_GLOBAL", "Issuer Credit Rating", "Local Currency LT")</f>
        <v/>
      </c>
      <c r="M43" s="10" t="str">
        <f>_xll.SNL.Clients.Office.Excel.Functions.SPG(A43, "RD_CREDIT_RATING_DATE_GLOBAL", "Issuer Credit Rating", "Local Currency LT|0")</f>
        <v/>
      </c>
      <c r="N43" s="10" t="str">
        <f>_xll.SNL.Clients.Office.Excel.Functions.SPG(A43, "RD_CREDIT_WATCH_OUTLOOK_DATE_GLOBAL", "Issuer Credit Rating", "Local Currency LT|0")</f>
        <v/>
      </c>
    </row>
    <row r="44" spans="1:14">
      <c r="A44" s="11" t="s">
        <v>1078</v>
      </c>
      <c r="B44" s="9" t="str">
        <f>_xll.SNL.Clients.Office.Excel.Functions.SPG(A44, "IQ_SECTOR")</f>
        <v>Financials</v>
      </c>
      <c r="C44" s="9" t="str">
        <f>_xll.SNL.Clients.Office.Excel.Functions.SPG(A44, "IQ_INDUSTRY_GROUP")</f>
        <v>Financial Services</v>
      </c>
      <c r="D44" s="9" t="str">
        <f>_xll.SNL.Clients.Office.Excel.Functions.SPG(A44, "IQ_INDUSTRY")</f>
        <v>Mortgage Real Estate Investment Trusts (REITs)</v>
      </c>
      <c r="E44" s="9" t="str">
        <f>_xll.SNL.Clients.Office.Excel.Functions.SPG(A44, "IQ_PRIMARY_INDUSTRY")</f>
        <v>Mortgage REITs</v>
      </c>
      <c r="F44" s="9" t="str">
        <f>_xll.SNL.Clients.Office.Excel.Functions.SPG(A44, "NAICS_CODE", "Primary")</f>
        <v>52599 - Other Financial Vehicles</v>
      </c>
      <c r="G44" s="9" t="str">
        <f>_xll.SNL.Clients.Office.Excel.Functions.SPG(A44, "SP_TOPICTAG")</f>
        <v/>
      </c>
      <c r="H44" s="5">
        <f>_xll.SNL.Clients.Office.Excel.Functions.SPG(A44, "SP_PCT_SHARES_OWNED_ALL_INSTITUTIONS")</f>
        <v>57.78</v>
      </c>
      <c r="I44" s="9" t="str">
        <f>_xll.SNL.Clients.Office.Excel.Functions.SPG(A44, "RD_CREDIT_RATING_GLOBAL", "Issuer Credit Rating", "Local Currency LT|0")</f>
        <v>B+</v>
      </c>
      <c r="J44" s="9" t="str">
        <f>_xll.SNL.Clients.Office.Excel.Functions.SPG(A44, "RD_CWOL_GLOBAL", "Issuer Credit Rating", "Local Currency LT|0")</f>
        <v>Stable</v>
      </c>
      <c r="K44" s="9" t="str">
        <f>_xll.SNL.Clients.Office.Excel.Functions.SPG(A44, "RD_RATING_ACTION_GLOBAL", "Issuer Credit Rating", "Local Currency LT|0")</f>
        <v>CreditWatch/Outlook (06/07/2021)</v>
      </c>
      <c r="L44" s="10">
        <f>_xll.SNL.Clients.Office.Excel.Functions.SPG(A44, "RD_LAST_REVIEW_DATE_GLOBAL", "Issuer Credit Rating", "Local Currency LT")</f>
        <v>45618</v>
      </c>
      <c r="M44" s="10">
        <f>_xll.SNL.Clients.Office.Excel.Functions.SPG(A44, "RD_CREDIT_RATING_DATE_GLOBAL", "Issuer Credit Rating", "Local Currency LT|0")</f>
        <v>43916</v>
      </c>
      <c r="N44" s="10">
        <f>_xll.SNL.Clients.Office.Excel.Functions.SPG(A44, "RD_CREDIT_WATCH_OUTLOOK_DATE_GLOBAL", "Issuer Credit Rating", "Local Currency LT|0")</f>
        <v>44354</v>
      </c>
    </row>
    <row r="45" spans="1:14">
      <c r="A45" s="11" t="s">
        <v>1079</v>
      </c>
      <c r="B45" s="9" t="str">
        <f>_xll.SNL.Clients.Office.Excel.Functions.SPG(A45, "IQ_SECTOR")</f>
        <v>Real Estate</v>
      </c>
      <c r="C45" s="9" t="str">
        <f>_xll.SNL.Clients.Office.Excel.Functions.SPG(A45, "IQ_INDUSTRY_GROUP")</f>
        <v>Equity Real Estate Investment Trusts (REITs)</v>
      </c>
      <c r="D45" s="9" t="str">
        <f>_xll.SNL.Clients.Office.Excel.Functions.SPG(A45, "IQ_INDUSTRY")</f>
        <v>Hotel and Resort REITs</v>
      </c>
      <c r="E45" s="9" t="str">
        <f>_xll.SNL.Clients.Office.Excel.Functions.SPG(A45, "IQ_PRIMARY_INDUSTRY")</f>
        <v>Hotel and Resort REITs</v>
      </c>
      <c r="F45" s="9" t="str">
        <f>_xll.SNL.Clients.Office.Excel.Functions.SPG(A45, "NAICS_CODE", "Primary")</f>
        <v>531110 - Lessors of Residential Buildings and Dwellings</v>
      </c>
      <c r="G45" s="9" t="str">
        <f>_xll.SNL.Clients.Office.Excel.Functions.SPG(A45, "SP_TOPICTAG")</f>
        <v/>
      </c>
      <c r="H45" s="5">
        <f>_xll.SNL.Clients.Office.Excel.Functions.SPG(A45, "SP_PCT_SHARES_OWNED_ALL_INSTITUTIONS")</f>
        <v>87.73</v>
      </c>
      <c r="I45" s="9" t="str">
        <f>_xll.SNL.Clients.Office.Excel.Functions.SPG(A45, "RD_CREDIT_RATING_GLOBAL", "Issuer Credit Rating", "Local Currency LT|0")</f>
        <v/>
      </c>
      <c r="J45" s="9" t="str">
        <f>_xll.SNL.Clients.Office.Excel.Functions.SPG(A45, "RD_CWOL_GLOBAL", "Issuer Credit Rating", "Local Currency LT|0")</f>
        <v/>
      </c>
      <c r="K45" s="9" t="str">
        <f>_xll.SNL.Clients.Office.Excel.Functions.SPG(A45, "RD_RATING_ACTION_GLOBAL", "Issuer Credit Rating", "Local Currency LT|0")</f>
        <v/>
      </c>
      <c r="L45" s="10" t="str">
        <f>_xll.SNL.Clients.Office.Excel.Functions.SPG(A45, "RD_LAST_REVIEW_DATE_GLOBAL", "Issuer Credit Rating", "Local Currency LT")</f>
        <v/>
      </c>
      <c r="M45" s="10" t="str">
        <f>_xll.SNL.Clients.Office.Excel.Functions.SPG(A45, "RD_CREDIT_RATING_DATE_GLOBAL", "Issuer Credit Rating", "Local Currency LT|0")</f>
        <v/>
      </c>
      <c r="N45" s="10" t="str">
        <f>_xll.SNL.Clients.Office.Excel.Functions.SPG(A45, "RD_CREDIT_WATCH_OUTLOOK_DATE_GLOBAL", "Issuer Credit Rating", "Local Currency LT|0")</f>
        <v/>
      </c>
    </row>
    <row r="46" spans="1:14">
      <c r="A46" s="11" t="s">
        <v>1080</v>
      </c>
      <c r="B46" s="9" t="str">
        <f>_xll.SNL.Clients.Office.Excel.Functions.SPG(A46, "IQ_SECTOR")</f>
        <v>Financials</v>
      </c>
      <c r="C46" s="9" t="str">
        <f>_xll.SNL.Clients.Office.Excel.Functions.SPG(A46, "IQ_INDUSTRY_GROUP")</f>
        <v>Financial Services</v>
      </c>
      <c r="D46" s="9" t="str">
        <f>_xll.SNL.Clients.Office.Excel.Functions.SPG(A46, "IQ_INDUSTRY")</f>
        <v>Mortgage Real Estate Investment Trusts (REITs)</v>
      </c>
      <c r="E46" s="9" t="str">
        <f>_xll.SNL.Clients.Office.Excel.Functions.SPG(A46, "IQ_PRIMARY_INDUSTRY")</f>
        <v>Mortgage REITs</v>
      </c>
      <c r="F46" s="9" t="str">
        <f>_xll.SNL.Clients.Office.Excel.Functions.SPG(A46, "NAICS_CODE", "Primary")</f>
        <v>525990 - Other Financial Vehicles</v>
      </c>
      <c r="G46" s="9" t="str">
        <f>_xll.SNL.Clients.Office.Excel.Functions.SPG(A46, "SP_TOPICTAG")</f>
        <v/>
      </c>
      <c r="H46" s="5">
        <f>_xll.SNL.Clients.Office.Excel.Functions.SPG(A46, "SP_PCT_SHARES_OWNED_ALL_INSTITUTIONS")</f>
        <v>59.18</v>
      </c>
      <c r="I46" s="9" t="str">
        <f>_xll.SNL.Clients.Office.Excel.Functions.SPG(A46, "RD_CREDIT_RATING_GLOBAL", "Issuer Credit Rating", "Local Currency LT|0")</f>
        <v/>
      </c>
      <c r="J46" s="9" t="str">
        <f>_xll.SNL.Clients.Office.Excel.Functions.SPG(A46, "RD_CWOL_GLOBAL", "Issuer Credit Rating", "Local Currency LT|0")</f>
        <v/>
      </c>
      <c r="K46" s="9" t="str">
        <f>_xll.SNL.Clients.Office.Excel.Functions.SPG(A46, "RD_RATING_ACTION_GLOBAL", "Issuer Credit Rating", "Local Currency LT|0")</f>
        <v/>
      </c>
      <c r="L46" s="10" t="str">
        <f>_xll.SNL.Clients.Office.Excel.Functions.SPG(A46, "RD_LAST_REVIEW_DATE_GLOBAL", "Issuer Credit Rating", "Local Currency LT")</f>
        <v/>
      </c>
      <c r="M46" s="10" t="str">
        <f>_xll.SNL.Clients.Office.Excel.Functions.SPG(A46, "RD_CREDIT_RATING_DATE_GLOBAL", "Issuer Credit Rating", "Local Currency LT|0")</f>
        <v/>
      </c>
      <c r="N46" s="10" t="str">
        <f>_xll.SNL.Clients.Office.Excel.Functions.SPG(A46, "RD_CREDIT_WATCH_OUTLOOK_DATE_GLOBAL", "Issuer Credit Rating", "Local Currency LT|0")</f>
        <v/>
      </c>
    </row>
    <row r="47" spans="1:14">
      <c r="A47" s="11" t="s">
        <v>1081</v>
      </c>
      <c r="B47" s="9" t="str">
        <f>_xll.SNL.Clients.Office.Excel.Functions.SPG(A47, "IQ_SECTOR")</f>
        <v>Industrials</v>
      </c>
      <c r="C47" s="9" t="str">
        <f>_xll.SNL.Clients.Office.Excel.Functions.SPG(A47, "IQ_INDUSTRY_GROUP")</f>
        <v>Transportation</v>
      </c>
      <c r="D47" s="9" t="str">
        <f>_xll.SNL.Clients.Office.Excel.Functions.SPG(A47, "IQ_INDUSTRY")</f>
        <v>Ground Transportation</v>
      </c>
      <c r="E47" s="9" t="str">
        <f>_xll.SNL.Clients.Office.Excel.Functions.SPG(A47, "IQ_PRIMARY_INDUSTRY")</f>
        <v>Cargo Ground Transportation</v>
      </c>
      <c r="F47" s="9" t="str">
        <f>_xll.SNL.Clients.Office.Excel.Functions.SPG(A47, "NAICS_CODE", "Primary")</f>
        <v>4841 - General Freight Trucking</v>
      </c>
      <c r="G47" s="9" t="str">
        <f>_xll.SNL.Clients.Office.Excel.Functions.SPG(A47, "SP_TOPICTAG")</f>
        <v>Fleet Management; Freight Service; GPS; Last Mile Transportation</v>
      </c>
      <c r="H47" s="5">
        <f>_xll.SNL.Clients.Office.Excel.Functions.SPG(A47, "SP_PCT_SHARES_OWNED_ALL_INSTITUTIONS")</f>
        <v>102.82</v>
      </c>
      <c r="I47" s="9" t="str">
        <f>_xll.SNL.Clients.Office.Excel.Functions.SPG(A47, "RD_CREDIT_RATING_GLOBAL", "Issuer Credit Rating", "Local Currency LT|0")</f>
        <v>NR</v>
      </c>
      <c r="J47" s="9" t="str">
        <f>_xll.SNL.Clients.Office.Excel.Functions.SPG(A47, "RD_CWOL_GLOBAL", "Issuer Credit Rating", "Local Currency LT|0")</f>
        <v>NR</v>
      </c>
      <c r="K47" s="9" t="str">
        <f>_xll.SNL.Clients.Office.Excel.Functions.SPG(A47, "RD_RATING_ACTION_GLOBAL", "Issuer Credit Rating", "Local Currency LT|0")</f>
        <v>Not Rated | CreditWatch/Outlook (01/11/2010)</v>
      </c>
      <c r="L47" s="10" t="str">
        <f>_xll.SNL.Clients.Office.Excel.Functions.SPG(A47, "RD_LAST_REVIEW_DATE_GLOBAL", "Issuer Credit Rating", "Local Currency LT")</f>
        <v/>
      </c>
      <c r="M47" s="10">
        <f>_xll.SNL.Clients.Office.Excel.Functions.SPG(A47, "RD_CREDIT_RATING_DATE_GLOBAL", "Issuer Credit Rating", "Local Currency LT|0")</f>
        <v>40189</v>
      </c>
      <c r="N47" s="10">
        <f>_xll.SNL.Clients.Office.Excel.Functions.SPG(A47, "RD_CREDIT_WATCH_OUTLOOK_DATE_GLOBAL", "Issuer Credit Rating", "Local Currency LT|0")</f>
        <v>40189</v>
      </c>
    </row>
    <row r="48" spans="1:14">
      <c r="A48" s="11" t="s">
        <v>1082</v>
      </c>
      <c r="B48" s="9" t="str">
        <f>_xll.SNL.Clients.Office.Excel.Functions.SPG(A48, "IQ_SECTOR")</f>
        <v>Energy</v>
      </c>
      <c r="C48" s="9" t="str">
        <f>_xll.SNL.Clients.Office.Excel.Functions.SPG(A48, "IQ_INDUSTRY_GROUP")</f>
        <v>Energy</v>
      </c>
      <c r="D48" s="9" t="str">
        <f>_xll.SNL.Clients.Office.Excel.Functions.SPG(A48, "IQ_INDUSTRY")</f>
        <v>Energy Equipment and Services</v>
      </c>
      <c r="E48" s="9" t="str">
        <f>_xll.SNL.Clients.Office.Excel.Functions.SPG(A48, "IQ_PRIMARY_INDUSTRY")</f>
        <v>Oil and Gas Equipment and Services</v>
      </c>
      <c r="F48" s="9" t="str">
        <f>_xll.SNL.Clients.Office.Excel.Functions.SPG(A48, "NAICS_CODE", "Primary")</f>
        <v>333132 - Oil and Gas Field Machinery and Equipment Manufacturing</v>
      </c>
      <c r="G48" s="9" t="str">
        <f>_xll.SNL.Clients.Office.Excel.Functions.SPG(A48, "SP_TOPICTAG")</f>
        <v>Environmental Engineering; Pollution Control</v>
      </c>
      <c r="H48" s="5">
        <f>_xll.SNL.Clients.Office.Excel.Functions.SPG(A48, "SP_PCT_SHARES_OWNED_ALL_INSTITUTIONS")</f>
        <v>96.55</v>
      </c>
      <c r="I48" s="9" t="str">
        <f>_xll.SNL.Clients.Office.Excel.Functions.SPG(A48, "RD_CREDIT_RATING_GLOBAL", "Issuer Credit Rating", "Local Currency LT|0")</f>
        <v>BB-</v>
      </c>
      <c r="J48" s="9" t="str">
        <f>_xll.SNL.Clients.Office.Excel.Functions.SPG(A48, "RD_CWOL_GLOBAL", "Issuer Credit Rating", "Local Currency LT|0")</f>
        <v>Stable</v>
      </c>
      <c r="K48" s="9" t="str">
        <f>_xll.SNL.Clients.Office.Excel.Functions.SPG(A48, "RD_RATING_ACTION_GLOBAL", "Issuer Credit Rating", "Local Currency LT|0")</f>
        <v>Upgrade | CreditWatch/Outlook (02/29/2024)</v>
      </c>
      <c r="L48" s="10">
        <f>_xll.SNL.Clients.Office.Excel.Functions.SPG(A48, "RD_LAST_REVIEW_DATE_GLOBAL", "Issuer Credit Rating", "Local Currency LT")</f>
        <v>45475</v>
      </c>
      <c r="M48" s="10">
        <f>_xll.SNL.Clients.Office.Excel.Functions.SPG(A48, "RD_CREDIT_RATING_DATE_GLOBAL", "Issuer Credit Rating", "Local Currency LT|0")</f>
        <v>45351</v>
      </c>
      <c r="N48" s="10">
        <f>_xll.SNL.Clients.Office.Excel.Functions.SPG(A48, "RD_CREDIT_WATCH_OUTLOOK_DATE_GLOBAL", "Issuer Credit Rating", "Local Currency LT|0")</f>
        <v>45351</v>
      </c>
    </row>
    <row r="49" spans="1:14">
      <c r="A49" s="11" t="s">
        <v>1083</v>
      </c>
      <c r="B49" s="9" t="str">
        <f>_xll.SNL.Clients.Office.Excel.Functions.SPG(A49, "IQ_SECTOR")</f>
        <v>Industrials</v>
      </c>
      <c r="C49" s="9" t="str">
        <f>_xll.SNL.Clients.Office.Excel.Functions.SPG(A49, "IQ_INDUSTRY_GROUP")</f>
        <v>Capital Goods</v>
      </c>
      <c r="D49" s="9" t="str">
        <f>_xll.SNL.Clients.Office.Excel.Functions.SPG(A49, "IQ_INDUSTRY")</f>
        <v>Construction and Engineering</v>
      </c>
      <c r="E49" s="9" t="str">
        <f>_xll.SNL.Clients.Office.Excel.Functions.SPG(A49, "IQ_PRIMARY_INDUSTRY")</f>
        <v>Construction and Engineering</v>
      </c>
      <c r="F49" s="9" t="str">
        <f>_xll.SNL.Clients.Office.Excel.Functions.SPG(A49, "NAICS_CODE", "Primary")</f>
        <v>237 - Heavy and Civil Engineering Construction</v>
      </c>
      <c r="G49" s="9" t="str">
        <f>_xll.SNL.Clients.Office.Excel.Functions.SPG(A49, "SP_TOPICTAG")</f>
        <v>Freight Service; Industrial Automation; Marine Transportation; Disposal and Recycling; Sensors; Smart Cities</v>
      </c>
      <c r="H49" s="5">
        <f>_xll.SNL.Clients.Office.Excel.Functions.SPG(A49, "SP_PCT_SHARES_OWNED_ALL_INSTITUTIONS")</f>
        <v>90.89</v>
      </c>
      <c r="I49" s="9" t="str">
        <f>_xll.SNL.Clients.Office.Excel.Functions.SPG(A49, "RD_CREDIT_RATING_GLOBAL", "Issuer Credit Rating", "Local Currency LT|0")</f>
        <v>BB</v>
      </c>
      <c r="J49" s="9" t="str">
        <f>_xll.SNL.Clients.Office.Excel.Functions.SPG(A49, "RD_CWOL_GLOBAL", "Issuer Credit Rating", "Local Currency LT|0")</f>
        <v>Negative</v>
      </c>
      <c r="K49" s="9" t="str">
        <f>_xll.SNL.Clients.Office.Excel.Functions.SPG(A49, "RD_RATING_ACTION_GLOBAL", "Issuer Credit Rating", "Local Currency LT|0")</f>
        <v>CreditWatch/Outlook (08/06/2024)</v>
      </c>
      <c r="L49" s="10">
        <f>_xll.SNL.Clients.Office.Excel.Functions.SPG(A49, "RD_LAST_REVIEW_DATE_GLOBAL", "Issuer Credit Rating", "Local Currency LT")</f>
        <v>45510</v>
      </c>
      <c r="M49" s="10">
        <f>_xll.SNL.Clients.Office.Excel.Functions.SPG(A49, "RD_CREDIT_RATING_DATE_GLOBAL", "Issuer Credit Rating", "Local Currency LT|0")</f>
        <v>44284</v>
      </c>
      <c r="N49" s="10">
        <f>_xll.SNL.Clients.Office.Excel.Functions.SPG(A49, "RD_CREDIT_WATCH_OUTLOOK_DATE_GLOBAL", "Issuer Credit Rating", "Local Currency LT|0")</f>
        <v>45510</v>
      </c>
    </row>
    <row r="50" spans="1:14">
      <c r="A50" s="11" t="s">
        <v>1084</v>
      </c>
      <c r="B50" s="9" t="str">
        <f>_xll.SNL.Clients.Office.Excel.Functions.SPG(A50, "IQ_SECTOR")</f>
        <v>Health Care</v>
      </c>
      <c r="C50" s="9" t="str">
        <f>_xll.SNL.Clients.Office.Excel.Functions.SPG(A50, "IQ_INDUSTRY_GROUP")</f>
        <v>Pharmaceuticals, Biotechnology and Life Sciences</v>
      </c>
      <c r="D50" s="9" t="str">
        <f>_xll.SNL.Clients.Office.Excel.Functions.SPG(A50, "IQ_INDUSTRY")</f>
        <v>Biotechnology</v>
      </c>
      <c r="E50" s="9" t="str">
        <f>_xll.SNL.Clients.Office.Excel.Functions.SPG(A50, "IQ_PRIMARY_INDUSTRY")</f>
        <v>Biotechnology</v>
      </c>
      <c r="F50" s="9" t="str">
        <f>_xll.SNL.Clients.Office.Excel.Functions.SPG(A50, "NAICS_CODE", "Primary")</f>
        <v>325414 - Biological Product (except Diagnostic) Manufacturing</v>
      </c>
      <c r="G50" s="9" t="str">
        <f>_xll.SNL.Clients.Office.Excel.Functions.SPG(A50, "SP_TOPICTAG")</f>
        <v>Genetics; Gastroenterology; Hematology; Immunology; Inflammation; Oncology; Respiratory</v>
      </c>
      <c r="H50" s="5">
        <f>_xll.SNL.Clients.Office.Excel.Functions.SPG(A50, "SP_PCT_SHARES_OWNED_ALL_INSTITUTIONS")</f>
        <v>58.41</v>
      </c>
      <c r="I50" s="9" t="str">
        <f>_xll.SNL.Clients.Office.Excel.Functions.SPG(A50, "RD_CREDIT_RATING_GLOBAL", "Issuer Credit Rating", "Local Currency LT|0")</f>
        <v/>
      </c>
      <c r="J50" s="9" t="str">
        <f>_xll.SNL.Clients.Office.Excel.Functions.SPG(A50, "RD_CWOL_GLOBAL", "Issuer Credit Rating", "Local Currency LT|0")</f>
        <v/>
      </c>
      <c r="K50" s="9" t="str">
        <f>_xll.SNL.Clients.Office.Excel.Functions.SPG(A50, "RD_RATING_ACTION_GLOBAL", "Issuer Credit Rating", "Local Currency LT|0")</f>
        <v/>
      </c>
      <c r="L50" s="10" t="str">
        <f>_xll.SNL.Clients.Office.Excel.Functions.SPG(A50, "RD_LAST_REVIEW_DATE_GLOBAL", "Issuer Credit Rating", "Local Currency LT")</f>
        <v/>
      </c>
      <c r="M50" s="10" t="str">
        <f>_xll.SNL.Clients.Office.Excel.Functions.SPG(A50, "RD_CREDIT_RATING_DATE_GLOBAL", "Issuer Credit Rating", "Local Currency LT|0")</f>
        <v/>
      </c>
      <c r="N50" s="10" t="str">
        <f>_xll.SNL.Clients.Office.Excel.Functions.SPG(A50, "RD_CREDIT_WATCH_OUTLOOK_DATE_GLOBAL", "Issuer Credit Rating", "Local Currency LT|0")</f>
        <v/>
      </c>
    </row>
    <row r="51" spans="1:14">
      <c r="A51" s="11" t="s">
        <v>1085</v>
      </c>
      <c r="B51" s="9" t="str">
        <f>_xll.SNL.Clients.Office.Excel.Functions.SPG(A51, "IQ_SECTOR")</f>
        <v>Information Technology</v>
      </c>
      <c r="C51" s="9" t="str">
        <f>_xll.SNL.Clients.Office.Excel.Functions.SPG(A51, "IQ_INDUSTRY_GROUP")</f>
        <v>Technology Hardware and Equipment</v>
      </c>
      <c r="D51" s="9" t="str">
        <f>_xll.SNL.Clients.Office.Excel.Functions.SPG(A51, "IQ_INDUSTRY")</f>
        <v>Electronic Equipment, Instruments and Components</v>
      </c>
      <c r="E51" s="9" t="str">
        <f>_xll.SNL.Clients.Office.Excel.Functions.SPG(A51, "IQ_PRIMARY_INDUSTRY")</f>
        <v>Electronic Equipment and Instruments</v>
      </c>
      <c r="F51" s="9" t="str">
        <f>_xll.SNL.Clients.Office.Excel.Functions.SPG(A51, "NAICS_CODE", "Primary")</f>
        <v>334519 - Other Measuring and Controlling Device Manufacturing</v>
      </c>
      <c r="G51" s="9" t="str">
        <f>_xll.SNL.Clients.Office.Excel.Functions.SPG(A51, "SP_TOPICTAG")</f>
        <v>Sensors; Smart Building; Machine Learning; Remote Access and Control; Security Management; Artificial Intelligence</v>
      </c>
      <c r="H51" s="5">
        <f>_xll.SNL.Clients.Office.Excel.Functions.SPG(A51, "SP_PCT_SHARES_OWNED_ALL_INSTITUTIONS")</f>
        <v>90.33</v>
      </c>
      <c r="I51" s="9" t="str">
        <f>_xll.SNL.Clients.Office.Excel.Functions.SPG(A51, "RD_CREDIT_RATING_GLOBAL", "Issuer Credit Rating", "Local Currency LT|0")</f>
        <v/>
      </c>
      <c r="J51" s="9" t="str">
        <f>_xll.SNL.Clients.Office.Excel.Functions.SPG(A51, "RD_CWOL_GLOBAL", "Issuer Credit Rating", "Local Currency LT|0")</f>
        <v/>
      </c>
      <c r="K51" s="9" t="str">
        <f>_xll.SNL.Clients.Office.Excel.Functions.SPG(A51, "RD_RATING_ACTION_GLOBAL", "Issuer Credit Rating", "Local Currency LT|0")</f>
        <v/>
      </c>
      <c r="L51" s="10" t="str">
        <f>_xll.SNL.Clients.Office.Excel.Functions.SPG(A51, "RD_LAST_REVIEW_DATE_GLOBAL", "Issuer Credit Rating", "Local Currency LT")</f>
        <v/>
      </c>
      <c r="M51" s="10" t="str">
        <f>_xll.SNL.Clients.Office.Excel.Functions.SPG(A51, "RD_CREDIT_RATING_DATE_GLOBAL", "Issuer Credit Rating", "Local Currency LT|0")</f>
        <v/>
      </c>
      <c r="N51" s="10" t="str">
        <f>_xll.SNL.Clients.Office.Excel.Functions.SPG(A51, "RD_CREDIT_WATCH_OUTLOOK_DATE_GLOBAL", "Issuer Credit Rating", "Local Currency LT|0")</f>
        <v/>
      </c>
    </row>
    <row r="52" spans="1:14">
      <c r="A52" s="11" t="s">
        <v>1086</v>
      </c>
      <c r="B52" s="9" t="str">
        <f>_xll.SNL.Clients.Office.Excel.Functions.SPG(A52, "IQ_SECTOR")</f>
        <v>Real Estate</v>
      </c>
      <c r="C52" s="9" t="str">
        <f>_xll.SNL.Clients.Office.Excel.Functions.SPG(A52, "IQ_INDUSTRY_GROUP")</f>
        <v>Equity Real Estate Investment Trusts (REITs)</v>
      </c>
      <c r="D52" s="9" t="str">
        <f>_xll.SNL.Clients.Office.Excel.Functions.SPG(A52, "IQ_INDUSTRY")</f>
        <v>Diversified REITs</v>
      </c>
      <c r="E52" s="9" t="str">
        <f>_xll.SNL.Clients.Office.Excel.Functions.SPG(A52, "IQ_PRIMARY_INDUSTRY")</f>
        <v>Diversified REITs</v>
      </c>
      <c r="F52" s="9" t="str">
        <f>_xll.SNL.Clients.Office.Excel.Functions.SPG(A52, "NAICS_CODE", "Primary")</f>
        <v>531110 - Lessors of Residential Buildings and Dwellings</v>
      </c>
      <c r="G52" s="9" t="str">
        <f>_xll.SNL.Clients.Office.Excel.Functions.SPG(A52, "SP_TOPICTAG")</f>
        <v/>
      </c>
      <c r="H52" s="5">
        <f>_xll.SNL.Clients.Office.Excel.Functions.SPG(A52, "SP_PCT_SHARES_OWNED_ALL_INSTITUTIONS")</f>
        <v>89.9</v>
      </c>
      <c r="I52" s="9" t="str">
        <f>_xll.SNL.Clients.Office.Excel.Functions.SPG(A52, "RD_CREDIT_RATING_GLOBAL", "Issuer Credit Rating", "Local Currency LT|0")</f>
        <v/>
      </c>
      <c r="J52" s="9" t="str">
        <f>_xll.SNL.Clients.Office.Excel.Functions.SPG(A52, "RD_CWOL_GLOBAL", "Issuer Credit Rating", "Local Currency LT|0")</f>
        <v/>
      </c>
      <c r="K52" s="9" t="str">
        <f>_xll.SNL.Clients.Office.Excel.Functions.SPG(A52, "RD_RATING_ACTION_GLOBAL", "Issuer Credit Rating", "Local Currency LT|0")</f>
        <v/>
      </c>
      <c r="L52" s="10" t="str">
        <f>_xll.SNL.Clients.Office.Excel.Functions.SPG(A52, "RD_LAST_REVIEW_DATE_GLOBAL", "Issuer Credit Rating", "Local Currency LT")</f>
        <v/>
      </c>
      <c r="M52" s="10" t="str">
        <f>_xll.SNL.Clients.Office.Excel.Functions.SPG(A52, "RD_CREDIT_RATING_DATE_GLOBAL", "Issuer Credit Rating", "Local Currency LT|0")</f>
        <v/>
      </c>
      <c r="N52" s="10" t="str">
        <f>_xll.SNL.Clients.Office.Excel.Functions.SPG(A52, "RD_CREDIT_WATCH_OUTLOOK_DATE_GLOBAL", "Issuer Credit Rating", "Local Currency LT|0")</f>
        <v/>
      </c>
    </row>
    <row r="53" spans="1:14">
      <c r="A53" s="11" t="s">
        <v>1087</v>
      </c>
      <c r="B53" s="9" t="str">
        <f>_xll.SNL.Clients.Office.Excel.Functions.SPG(A53, "IQ_SECTOR")</f>
        <v>Financials</v>
      </c>
      <c r="C53" s="9" t="str">
        <f>_xll.SNL.Clients.Office.Excel.Functions.SPG(A53, "IQ_INDUSTRY_GROUP")</f>
        <v>Financial Services</v>
      </c>
      <c r="D53" s="9" t="str">
        <f>_xll.SNL.Clients.Office.Excel.Functions.SPG(A53, "IQ_INDUSTRY")</f>
        <v>Mortgage Real Estate Investment Trusts (REITs)</v>
      </c>
      <c r="E53" s="9" t="str">
        <f>_xll.SNL.Clients.Office.Excel.Functions.SPG(A53, "IQ_PRIMARY_INDUSTRY")</f>
        <v>Mortgage REITs</v>
      </c>
      <c r="F53" s="9" t="str">
        <f>_xll.SNL.Clients.Office.Excel.Functions.SPG(A53, "NAICS_CODE", "Primary")</f>
        <v>525990 - Other Financial Vehicles</v>
      </c>
      <c r="G53" s="9" t="str">
        <f>_xll.SNL.Clients.Office.Excel.Functions.SPG(A53, "SP_TOPICTAG")</f>
        <v/>
      </c>
      <c r="H53" s="5">
        <f>_xll.SNL.Clients.Office.Excel.Functions.SPG(A53, "SP_PCT_SHARES_OWNED_ALL_INSTITUTIONS")</f>
        <v>51.68</v>
      </c>
      <c r="I53" s="9" t="str">
        <f>_xll.SNL.Clients.Office.Excel.Functions.SPG(A53, "RD_CREDIT_RATING_GLOBAL", "Issuer Credit Rating", "Local Currency LT|0")</f>
        <v/>
      </c>
      <c r="J53" s="9" t="str">
        <f>_xll.SNL.Clients.Office.Excel.Functions.SPG(A53, "RD_CWOL_GLOBAL", "Issuer Credit Rating", "Local Currency LT|0")</f>
        <v/>
      </c>
      <c r="K53" s="9" t="str">
        <f>_xll.SNL.Clients.Office.Excel.Functions.SPG(A53, "RD_RATING_ACTION_GLOBAL", "Issuer Credit Rating", "Local Currency LT|0")</f>
        <v/>
      </c>
      <c r="L53" s="10" t="str">
        <f>_xll.SNL.Clients.Office.Excel.Functions.SPG(A53, "RD_LAST_REVIEW_DATE_GLOBAL", "Issuer Credit Rating", "Local Currency LT")</f>
        <v/>
      </c>
      <c r="M53" s="10" t="str">
        <f>_xll.SNL.Clients.Office.Excel.Functions.SPG(A53, "RD_CREDIT_RATING_DATE_GLOBAL", "Issuer Credit Rating", "Local Currency LT|0")</f>
        <v/>
      </c>
      <c r="N53" s="10" t="str">
        <f>_xll.SNL.Clients.Office.Excel.Functions.SPG(A53, "RD_CREDIT_WATCH_OUTLOOK_DATE_GLOBAL", "Issuer Credit Rating", "Local Currency LT|0")</f>
        <v/>
      </c>
    </row>
    <row r="54" spans="1:14">
      <c r="A54" s="11" t="s">
        <v>1088</v>
      </c>
      <c r="B54" s="9" t="str">
        <f>_xll.SNL.Clients.Office.Excel.Functions.SPG(A54, "IQ_SECTOR")</f>
        <v>Industrials</v>
      </c>
      <c r="C54" s="9" t="str">
        <f>_xll.SNL.Clients.Office.Excel.Functions.SPG(A54, "IQ_INDUSTRY_GROUP")</f>
        <v>Capital Goods</v>
      </c>
      <c r="D54" s="9" t="str">
        <f>_xll.SNL.Clients.Office.Excel.Functions.SPG(A54, "IQ_INDUSTRY")</f>
        <v>Building Products</v>
      </c>
      <c r="E54" s="9" t="str">
        <f>_xll.SNL.Clients.Office.Excel.Functions.SPG(A54, "IQ_PRIMARY_INDUSTRY")</f>
        <v>Building Products</v>
      </c>
      <c r="F54" s="9" t="str">
        <f>_xll.SNL.Clients.Office.Excel.Functions.SPG(A54, "NAICS_CODE", "Primary")</f>
        <v>332322 - Sheet Metal Work Manufacturing</v>
      </c>
      <c r="G54" s="9" t="str">
        <f>_xll.SNL.Clients.Office.Excel.Functions.SPG(A54, "SP_TOPICTAG")</f>
        <v>Biomass Energy</v>
      </c>
      <c r="H54" s="5">
        <f>_xll.SNL.Clients.Office.Excel.Functions.SPG(A54, "SP_PCT_SHARES_OWNED_ALL_INSTITUTIONS")</f>
        <v>100.81</v>
      </c>
      <c r="I54" s="9" t="str">
        <f>_xll.SNL.Clients.Office.Excel.Functions.SPG(A54, "RD_CREDIT_RATING_GLOBAL", "Issuer Credit Rating", "Local Currency LT|0")</f>
        <v>NR</v>
      </c>
      <c r="J54" s="9" t="str">
        <f>_xll.SNL.Clients.Office.Excel.Functions.SPG(A54, "RD_CWOL_GLOBAL", "Issuer Credit Rating", "Local Currency LT|0")</f>
        <v>NR</v>
      </c>
      <c r="K54" s="9" t="str">
        <f>_xll.SNL.Clients.Office.Excel.Functions.SPG(A54, "RD_RATING_ACTION_GLOBAL", "Issuer Credit Rating", "Local Currency LT|0")</f>
        <v>Not Rated | CreditWatch/Outlook (10/11/2019)</v>
      </c>
      <c r="L54" s="10">
        <f>_xll.SNL.Clients.Office.Excel.Functions.SPG(A54, "RD_LAST_REVIEW_DATE_GLOBAL", "Issuer Credit Rating", "Local Currency LT")</f>
        <v>43749</v>
      </c>
      <c r="M54" s="10">
        <f>_xll.SNL.Clients.Office.Excel.Functions.SPG(A54, "RD_CREDIT_RATING_DATE_GLOBAL", "Issuer Credit Rating", "Local Currency LT|0")</f>
        <v>43749</v>
      </c>
      <c r="N54" s="10">
        <f>_xll.SNL.Clients.Office.Excel.Functions.SPG(A54, "RD_CREDIT_WATCH_OUTLOOK_DATE_GLOBAL", "Issuer Credit Rating", "Local Currency LT|0")</f>
        <v>43749</v>
      </c>
    </row>
    <row r="55" spans="1:14">
      <c r="A55" s="11" t="s">
        <v>1089</v>
      </c>
      <c r="B55" s="9" t="str">
        <f>_xll.SNL.Clients.Office.Excel.Functions.SPG(A55, "IQ_SECTOR")</f>
        <v>Health Care</v>
      </c>
      <c r="C55" s="9" t="str">
        <f>_xll.SNL.Clients.Office.Excel.Functions.SPG(A55, "IQ_INDUSTRY_GROUP")</f>
        <v>Pharmaceuticals, Biotechnology and Life Sciences</v>
      </c>
      <c r="D55" s="9" t="str">
        <f>_xll.SNL.Clients.Office.Excel.Functions.SPG(A55, "IQ_INDUSTRY")</f>
        <v>Biotechnology</v>
      </c>
      <c r="E55" s="9" t="str">
        <f>_xll.SNL.Clients.Office.Excel.Functions.SPG(A55, "IQ_PRIMARY_INDUSTRY")</f>
        <v>Biotechnology</v>
      </c>
      <c r="F55" s="9" t="str">
        <f>_xll.SNL.Clients.Office.Excel.Functions.SPG(A55, "NAICS_CODE", "Primary")</f>
        <v>325412 - Pharmaceutical Preparation Manufacturing</v>
      </c>
      <c r="G55" s="9" t="str">
        <f>_xll.SNL.Clients.Office.Excel.Functions.SPG(A55, "SP_TOPICTAG")</f>
        <v>Genetics; Cardiovascular; Hepatology; Inflammation; Nephrology; Neurology; Respiratory</v>
      </c>
      <c r="H55" s="5">
        <f>_xll.SNL.Clients.Office.Excel.Functions.SPG(A55, "SP_PCT_SHARES_OWNED_ALL_INSTITUTIONS")</f>
        <v>70.849999999999994</v>
      </c>
      <c r="I55" s="9" t="str">
        <f>_xll.SNL.Clients.Office.Excel.Functions.SPG(A55, "RD_CREDIT_RATING_GLOBAL", "Issuer Credit Rating", "Local Currency LT|0")</f>
        <v/>
      </c>
      <c r="J55" s="9" t="str">
        <f>_xll.SNL.Clients.Office.Excel.Functions.SPG(A55, "RD_CWOL_GLOBAL", "Issuer Credit Rating", "Local Currency LT|0")</f>
        <v/>
      </c>
      <c r="K55" s="9" t="str">
        <f>_xll.SNL.Clients.Office.Excel.Functions.SPG(A55, "RD_RATING_ACTION_GLOBAL", "Issuer Credit Rating", "Local Currency LT|0")</f>
        <v/>
      </c>
      <c r="L55" s="10" t="str">
        <f>_xll.SNL.Clients.Office.Excel.Functions.SPG(A55, "RD_LAST_REVIEW_DATE_GLOBAL", "Issuer Credit Rating", "Local Currency LT")</f>
        <v/>
      </c>
      <c r="M55" s="10" t="str">
        <f>_xll.SNL.Clients.Office.Excel.Functions.SPG(A55, "RD_CREDIT_RATING_DATE_GLOBAL", "Issuer Credit Rating", "Local Currency LT|0")</f>
        <v/>
      </c>
      <c r="N55" s="10" t="str">
        <f>_xll.SNL.Clients.Office.Excel.Functions.SPG(A55, "RD_CREDIT_WATCH_OUTLOOK_DATE_GLOBAL", "Issuer Credit Rating", "Local Currency LT|0")</f>
        <v/>
      </c>
    </row>
    <row r="56" spans="1:14">
      <c r="A56" s="11" t="s">
        <v>1090</v>
      </c>
      <c r="B56" s="9" t="str">
        <f>_xll.SNL.Clients.Office.Excel.Functions.SPG(A56, "IQ_SECTOR")</f>
        <v>Financials</v>
      </c>
      <c r="C56" s="9" t="str">
        <f>_xll.SNL.Clients.Office.Excel.Functions.SPG(A56, "IQ_INDUSTRY_GROUP")</f>
        <v>Financial Services</v>
      </c>
      <c r="D56" s="9" t="str">
        <f>_xll.SNL.Clients.Office.Excel.Functions.SPG(A56, "IQ_INDUSTRY")</f>
        <v>Capital Markets</v>
      </c>
      <c r="E56" s="9" t="str">
        <f>_xll.SNL.Clients.Office.Excel.Functions.SPG(A56, "IQ_PRIMARY_INDUSTRY")</f>
        <v>Asset Management and Custody Banks</v>
      </c>
      <c r="F56" s="9" t="str">
        <f>_xll.SNL.Clients.Office.Excel.Functions.SPG(A56, "NAICS_CODE", "Primary")</f>
        <v>523940 - Portfolio Management and Investment Advice</v>
      </c>
      <c r="G56" s="9" t="str">
        <f>_xll.SNL.Clients.Office.Excel.Functions.SPG(A56, "SP_TOPICTAG")</f>
        <v/>
      </c>
      <c r="H56" s="5">
        <f>_xll.SNL.Clients.Office.Excel.Functions.SPG(A56, "SP_PCT_SHARES_OWNED_ALL_INSTITUTIONS")</f>
        <v>90.57</v>
      </c>
      <c r="I56" s="9" t="str">
        <f>_xll.SNL.Clients.Office.Excel.Functions.SPG(A56, "RD_CREDIT_RATING_GLOBAL", "Issuer Credit Rating", "Local Currency LT|0")</f>
        <v/>
      </c>
      <c r="J56" s="9" t="str">
        <f>_xll.SNL.Clients.Office.Excel.Functions.SPG(A56, "RD_CWOL_GLOBAL", "Issuer Credit Rating", "Local Currency LT|0")</f>
        <v/>
      </c>
      <c r="K56" s="9" t="str">
        <f>_xll.SNL.Clients.Office.Excel.Functions.SPG(A56, "RD_RATING_ACTION_GLOBAL", "Issuer Credit Rating", "Local Currency LT|0")</f>
        <v/>
      </c>
      <c r="L56" s="10" t="str">
        <f>_xll.SNL.Clients.Office.Excel.Functions.SPG(A56, "RD_LAST_REVIEW_DATE_GLOBAL", "Issuer Credit Rating", "Local Currency LT")</f>
        <v/>
      </c>
      <c r="M56" s="10" t="str">
        <f>_xll.SNL.Clients.Office.Excel.Functions.SPG(A56, "RD_CREDIT_RATING_DATE_GLOBAL", "Issuer Credit Rating", "Local Currency LT|0")</f>
        <v/>
      </c>
      <c r="N56" s="10" t="str">
        <f>_xll.SNL.Clients.Office.Excel.Functions.SPG(A56, "RD_CREDIT_WATCH_OUTLOOK_DATE_GLOBAL", "Issuer Credit Rating", "Local Currency LT|0")</f>
        <v/>
      </c>
    </row>
    <row r="57" spans="1:14">
      <c r="A57" s="11" t="s">
        <v>1091</v>
      </c>
      <c r="B57" s="9" t="str">
        <f>_xll.SNL.Clients.Office.Excel.Functions.SPG(A57, "IQ_SECTOR")</f>
        <v>Health Care</v>
      </c>
      <c r="C57" s="9" t="str">
        <f>_xll.SNL.Clients.Office.Excel.Functions.SPG(A57, "IQ_INDUSTRY_GROUP")</f>
        <v>Health Care Equipment and Services</v>
      </c>
      <c r="D57" s="9" t="str">
        <f>_xll.SNL.Clients.Office.Excel.Functions.SPG(A57, "IQ_INDUSTRY")</f>
        <v>Health Care Equipment and Supplies</v>
      </c>
      <c r="E57" s="9" t="str">
        <f>_xll.SNL.Clients.Office.Excel.Functions.SPG(A57, "IQ_PRIMARY_INDUSTRY")</f>
        <v>Health Care Equipment</v>
      </c>
      <c r="F57" s="9" t="str">
        <f>_xll.SNL.Clients.Office.Excel.Functions.SPG(A57, "NAICS_CODE", "Primary")</f>
        <v>33911 - Medical Equipment and Supplies Manufacturing</v>
      </c>
      <c r="G57" s="9" t="str">
        <f>_xll.SNL.Clients.Office.Excel.Functions.SPG(A57, "SP_TOPICTAG")</f>
        <v>Health Diagnostics; Cardiovascular; Ear Nose &amp; Throat (ENT); Neurology; Orthopaedics; Surgery</v>
      </c>
      <c r="H57" s="5">
        <f>_xll.SNL.Clients.Office.Excel.Functions.SPG(A57, "SP_PCT_SHARES_OWNED_ALL_INSTITUTIONS")</f>
        <v>74.95</v>
      </c>
      <c r="I57" s="9" t="str">
        <f>_xll.SNL.Clients.Office.Excel.Functions.SPG(A57, "RD_CREDIT_RATING_GLOBAL", "Issuer Credit Rating", "Local Currency LT|0")</f>
        <v>NR</v>
      </c>
      <c r="J57" s="9" t="str">
        <f>_xll.SNL.Clients.Office.Excel.Functions.SPG(A57, "RD_CWOL_GLOBAL", "Issuer Credit Rating", "Local Currency LT|0")</f>
        <v>NR</v>
      </c>
      <c r="K57" s="9" t="str">
        <f>_xll.SNL.Clients.Office.Excel.Functions.SPG(A57, "RD_RATING_ACTION_GLOBAL", "Issuer Credit Rating", "Local Currency LT|0")</f>
        <v>Not Rated | CreditWatch/Outlook (01/24/2024)</v>
      </c>
      <c r="L57" s="10">
        <f>_xll.SNL.Clients.Office.Excel.Functions.SPG(A57, "RD_LAST_REVIEW_DATE_GLOBAL", "Issuer Credit Rating", "Local Currency LT")</f>
        <v>45315</v>
      </c>
      <c r="M57" s="10">
        <f>_xll.SNL.Clients.Office.Excel.Functions.SPG(A57, "RD_CREDIT_RATING_DATE_GLOBAL", "Issuer Credit Rating", "Local Currency LT|0")</f>
        <v>45315</v>
      </c>
      <c r="N57" s="10">
        <f>_xll.SNL.Clients.Office.Excel.Functions.SPG(A57, "RD_CREDIT_WATCH_OUTLOOK_DATE_GLOBAL", "Issuer Credit Rating", "Local Currency LT|0")</f>
        <v>45315</v>
      </c>
    </row>
    <row r="58" spans="1:14">
      <c r="A58" s="11" t="s">
        <v>1092</v>
      </c>
      <c r="B58" s="9" t="str">
        <f>_xll.SNL.Clients.Office.Excel.Functions.SPG(A58, "IQ_SECTOR")</f>
        <v>Consumer Discretionary</v>
      </c>
      <c r="C58" s="9" t="str">
        <f>_xll.SNL.Clients.Office.Excel.Functions.SPG(A58, "IQ_INDUSTRY_GROUP")</f>
        <v>Consumer Discretionary Distribution and Retail</v>
      </c>
      <c r="D58" s="9" t="str">
        <f>_xll.SNL.Clients.Office.Excel.Functions.SPG(A58, "IQ_INDUSTRY")</f>
        <v>Specialty Retail</v>
      </c>
      <c r="E58" s="9" t="str">
        <f>_xll.SNL.Clients.Office.Excel.Functions.SPG(A58, "IQ_PRIMARY_INDUSTRY")</f>
        <v>Automotive Retail</v>
      </c>
      <c r="F58" s="9" t="str">
        <f>_xll.SNL.Clients.Office.Excel.Functions.SPG(A58, "NAICS_CODE", "Primary")</f>
        <v>441 - Motor Vehicle and Parts Dealers</v>
      </c>
      <c r="G58" s="9" t="str">
        <f>_xll.SNL.Clients.Office.Excel.Functions.SPG(A58, "SP_TOPICTAG")</f>
        <v>Fleet Management</v>
      </c>
      <c r="H58" s="5">
        <f>_xll.SNL.Clients.Office.Excel.Functions.SPG(A58, "SP_PCT_SHARES_OWNED_ALL_INSTITUTIONS")</f>
        <v>92.22</v>
      </c>
      <c r="I58" s="9" t="str">
        <f>_xll.SNL.Clients.Office.Excel.Functions.SPG(A58, "RD_CREDIT_RATING_GLOBAL", "Issuer Credit Rating", "Local Currency LT|0")</f>
        <v>BB+</v>
      </c>
      <c r="J58" s="9" t="str">
        <f>_xll.SNL.Clients.Office.Excel.Functions.SPG(A58, "RD_CWOL_GLOBAL", "Issuer Credit Rating", "Local Currency LT|0")</f>
        <v>Stable</v>
      </c>
      <c r="K58" s="9" t="str">
        <f>_xll.SNL.Clients.Office.Excel.Functions.SPG(A58, "RD_RATING_ACTION_GLOBAL", "Issuer Credit Rating", "Local Currency LT|0")</f>
        <v>CreditWatch/Outlook (11/05/2020)</v>
      </c>
      <c r="L58" s="10">
        <f>_xll.SNL.Clients.Office.Excel.Functions.SPG(A58, "RD_LAST_REVIEW_DATE_GLOBAL", "Issuer Credit Rating", "Local Currency LT")</f>
        <v>45463</v>
      </c>
      <c r="M58" s="10">
        <f>_xll.SNL.Clients.Office.Excel.Functions.SPG(A58, "RD_CREDIT_RATING_DATE_GLOBAL", "Issuer Credit Rating", "Local Currency LT|0")</f>
        <v>42157</v>
      </c>
      <c r="N58" s="10">
        <f>_xll.SNL.Clients.Office.Excel.Functions.SPG(A58, "RD_CREDIT_WATCH_OUTLOOK_DATE_GLOBAL", "Issuer Credit Rating", "Local Currency LT|0")</f>
        <v>44140</v>
      </c>
    </row>
    <row r="59" spans="1:14">
      <c r="A59" s="11" t="s">
        <v>1093</v>
      </c>
      <c r="B59" s="9" t="str">
        <f>_xll.SNL.Clients.Office.Excel.Functions.SPG(A59, "IQ_SECTOR")</f>
        <v>Financials</v>
      </c>
      <c r="C59" s="9" t="str">
        <f>_xll.SNL.Clients.Office.Excel.Functions.SPG(A59, "IQ_INDUSTRY_GROUP")</f>
        <v>Insurance</v>
      </c>
      <c r="D59" s="9" t="str">
        <f>_xll.SNL.Clients.Office.Excel.Functions.SPG(A59, "IQ_INDUSTRY")</f>
        <v>Insurance</v>
      </c>
      <c r="E59" s="9" t="str">
        <f>_xll.SNL.Clients.Office.Excel.Functions.SPG(A59, "IQ_PRIMARY_INDUSTRY")</f>
        <v>Property and Casualty Insurance</v>
      </c>
      <c r="F59" s="9" t="str">
        <f>_xll.SNL.Clients.Office.Excel.Functions.SPG(A59, "NAICS_CODE", "Primary")</f>
        <v>524126 - Direct Property and Casualty Insurance Carriers</v>
      </c>
      <c r="G59" s="9" t="str">
        <f>_xll.SNL.Clients.Office.Excel.Functions.SPG(A59, "SP_TOPICTAG")</f>
        <v>Consumer Lending</v>
      </c>
      <c r="H59" s="5">
        <f>_xll.SNL.Clients.Office.Excel.Functions.SPG(A59, "SP_PCT_SHARES_OWNED_ALL_INSTITUTIONS")</f>
        <v>94.34</v>
      </c>
      <c r="I59" s="9" t="str">
        <f>_xll.SNL.Clients.Office.Excel.Functions.SPG(A59, "RD_CREDIT_RATING_GLOBAL", "Issuer Credit Rating", "Local Currency LT|0")</f>
        <v>A</v>
      </c>
      <c r="J59" s="9" t="str">
        <f>_xll.SNL.Clients.Office.Excel.Functions.SPG(A59, "RD_CWOL_GLOBAL", "Issuer Credit Rating", "Local Currency LT|0")</f>
        <v>Stable</v>
      </c>
      <c r="K59" s="9" t="str">
        <f>_xll.SNL.Clients.Office.Excel.Functions.SPG(A59, "RD_RATING_ACTION_GLOBAL", "Issuer Credit Rating", "Local Currency LT|0")</f>
        <v>Upgrade | CreditWatch/Outlook (03/18/2014)</v>
      </c>
      <c r="L59" s="10">
        <f>_xll.SNL.Clients.Office.Excel.Functions.SPG(A59, "RD_LAST_REVIEW_DATE_GLOBAL", "Issuer Credit Rating", "Local Currency LT")</f>
        <v>45440</v>
      </c>
      <c r="M59" s="10">
        <f>_xll.SNL.Clients.Office.Excel.Functions.SPG(A59, "RD_CREDIT_RATING_DATE_GLOBAL", "Issuer Credit Rating", "Local Currency LT|0")</f>
        <v>41716</v>
      </c>
      <c r="N59" s="10">
        <f>_xll.SNL.Clients.Office.Excel.Functions.SPG(A59, "RD_CREDIT_WATCH_OUTLOOK_DATE_GLOBAL", "Issuer Credit Rating", "Local Currency LT|0")</f>
        <v>41716</v>
      </c>
    </row>
    <row r="60" spans="1:14">
      <c r="A60" s="11" t="s">
        <v>1094</v>
      </c>
      <c r="B60" s="9" t="str">
        <f>_xll.SNL.Clients.Office.Excel.Functions.SPG(A60, "IQ_SECTOR")</f>
        <v>Industrials</v>
      </c>
      <c r="C60" s="9" t="str">
        <f>_xll.SNL.Clients.Office.Excel.Functions.SPG(A60, "IQ_INDUSTRY_GROUP")</f>
        <v>Capital Goods</v>
      </c>
      <c r="D60" s="9" t="str">
        <f>_xll.SNL.Clients.Office.Excel.Functions.SPG(A60, "IQ_INDUSTRY")</f>
        <v>Machinery</v>
      </c>
      <c r="E60" s="9" t="str">
        <f>_xll.SNL.Clients.Office.Excel.Functions.SPG(A60, "IQ_PRIMARY_INDUSTRY")</f>
        <v>Construction Machinery and Heavy Transportation Equipment</v>
      </c>
      <c r="F60" s="9" t="str">
        <f>_xll.SNL.Clients.Office.Excel.Functions.SPG(A60, "NAICS_CODE", "Primary")</f>
        <v>333 - Machinery Manufacturing</v>
      </c>
      <c r="G60" s="9" t="str">
        <f>_xll.SNL.Clients.Office.Excel.Functions.SPG(A60, "SP_TOPICTAG")</f>
        <v>Environmental Engineering; Fleet Management; Industrial Automation; Pollution Control; Process Automation</v>
      </c>
      <c r="H60" s="5">
        <f>_xll.SNL.Clients.Office.Excel.Functions.SPG(A60, "SP_PCT_SHARES_OWNED_ALL_INSTITUTIONS")</f>
        <v>96.13</v>
      </c>
      <c r="I60" s="9" t="str">
        <f>_xll.SNL.Clients.Office.Excel.Functions.SPG(A60, "RD_CREDIT_RATING_GLOBAL", "Issuer Credit Rating", "Local Currency LT|0")</f>
        <v/>
      </c>
      <c r="J60" s="9" t="str">
        <f>_xll.SNL.Clients.Office.Excel.Functions.SPG(A60, "RD_CWOL_GLOBAL", "Issuer Credit Rating", "Local Currency LT|0")</f>
        <v/>
      </c>
      <c r="K60" s="9" t="str">
        <f>_xll.SNL.Clients.Office.Excel.Functions.SPG(A60, "RD_RATING_ACTION_GLOBAL", "Issuer Credit Rating", "Local Currency LT|0")</f>
        <v/>
      </c>
      <c r="L60" s="10" t="str">
        <f>_xll.SNL.Clients.Office.Excel.Functions.SPG(A60, "RD_LAST_REVIEW_DATE_GLOBAL", "Issuer Credit Rating", "Local Currency LT")</f>
        <v/>
      </c>
      <c r="M60" s="10" t="str">
        <f>_xll.SNL.Clients.Office.Excel.Functions.SPG(A60, "RD_CREDIT_RATING_DATE_GLOBAL", "Issuer Credit Rating", "Local Currency LT|0")</f>
        <v/>
      </c>
      <c r="N60" s="10" t="str">
        <f>_xll.SNL.Clients.Office.Excel.Functions.SPG(A60, "RD_CREDIT_WATCH_OUTLOOK_DATE_GLOBAL", "Issuer Credit Rating", "Local Currency LT|0")</f>
        <v/>
      </c>
    </row>
    <row r="61" spans="1:14">
      <c r="A61" s="11" t="s">
        <v>1095</v>
      </c>
      <c r="B61" s="9" t="str">
        <f>_xll.SNL.Clients.Office.Excel.Functions.SPG(A61, "IQ_SECTOR")</f>
        <v>Health Care</v>
      </c>
      <c r="C61" s="9" t="str">
        <f>_xll.SNL.Clients.Office.Excel.Functions.SPG(A61, "IQ_INDUSTRY_GROUP")</f>
        <v>Health Care Equipment and Services</v>
      </c>
      <c r="D61" s="9" t="str">
        <f>_xll.SNL.Clients.Office.Excel.Functions.SPG(A61, "IQ_INDUSTRY")</f>
        <v>Health Care Providers and Services</v>
      </c>
      <c r="E61" s="9" t="str">
        <f>_xll.SNL.Clients.Office.Excel.Functions.SPG(A61, "IQ_PRIMARY_INDUSTRY")</f>
        <v>Health Care Services</v>
      </c>
      <c r="F61" s="9" t="str">
        <f>_xll.SNL.Clients.Office.Excel.Functions.SPG(A61, "NAICS_CODE", "Primary")</f>
        <v>621 - Ambulatory Health Care Services</v>
      </c>
      <c r="G61" s="9" t="str">
        <f>_xll.SNL.Clients.Office.Excel.Functions.SPG(A61, "SP_TOPICTAG")</f>
        <v>Health Diagnostics; MHealth; Outpatient Care</v>
      </c>
      <c r="H61" s="5">
        <f>_xll.SNL.Clients.Office.Excel.Functions.SPG(A61, "SP_PCT_SHARES_OWNED_ALL_INSTITUTIONS")</f>
        <v>51.14</v>
      </c>
      <c r="I61" s="9" t="str">
        <f>_xll.SNL.Clients.Office.Excel.Functions.SPG(A61, "RD_CREDIT_RATING_GLOBAL", "Issuer Credit Rating", "Local Currency LT|0")</f>
        <v/>
      </c>
      <c r="J61" s="9" t="str">
        <f>_xll.SNL.Clients.Office.Excel.Functions.SPG(A61, "RD_CWOL_GLOBAL", "Issuer Credit Rating", "Local Currency LT|0")</f>
        <v/>
      </c>
      <c r="K61" s="9" t="str">
        <f>_xll.SNL.Clients.Office.Excel.Functions.SPG(A61, "RD_RATING_ACTION_GLOBAL", "Issuer Credit Rating", "Local Currency LT|0")</f>
        <v/>
      </c>
      <c r="L61" s="10" t="str">
        <f>_xll.SNL.Clients.Office.Excel.Functions.SPG(A61, "RD_LAST_REVIEW_DATE_GLOBAL", "Issuer Credit Rating", "Local Currency LT")</f>
        <v/>
      </c>
      <c r="M61" s="10" t="str">
        <f>_xll.SNL.Clients.Office.Excel.Functions.SPG(A61, "RD_CREDIT_RATING_DATE_GLOBAL", "Issuer Credit Rating", "Local Currency LT|0")</f>
        <v/>
      </c>
      <c r="N61" s="10" t="str">
        <f>_xll.SNL.Clients.Office.Excel.Functions.SPG(A61, "RD_CREDIT_WATCH_OUTLOOK_DATE_GLOBAL", "Issuer Credit Rating", "Local Currency LT|0")</f>
        <v/>
      </c>
    </row>
    <row r="62" spans="1:14">
      <c r="A62" s="11" t="s">
        <v>1096</v>
      </c>
      <c r="B62" s="9" t="str">
        <f>_xll.SNL.Clients.Office.Excel.Functions.SPG(A62, "IQ_SECTOR")</f>
        <v>Materials</v>
      </c>
      <c r="C62" s="9" t="str">
        <f>_xll.SNL.Clients.Office.Excel.Functions.SPG(A62, "IQ_INDUSTRY_GROUP")</f>
        <v>Materials</v>
      </c>
      <c r="D62" s="9" t="str">
        <f>_xll.SNL.Clients.Office.Excel.Functions.SPG(A62, "IQ_INDUSTRY")</f>
        <v>Metals and Mining</v>
      </c>
      <c r="E62" s="9" t="str">
        <f>_xll.SNL.Clients.Office.Excel.Functions.SPG(A62, "IQ_PRIMARY_INDUSTRY")</f>
        <v>Steel</v>
      </c>
      <c r="F62" s="9" t="str">
        <f>_xll.SNL.Clients.Office.Excel.Functions.SPG(A62, "NAICS_CODE", "Primary")</f>
        <v>331110 - Iron and Steel Mills and Ferroalloy Manufacturing</v>
      </c>
      <c r="G62" s="9" t="str">
        <f>_xll.SNL.Clients.Office.Excel.Functions.SPG(A62, "SP_TOPICTAG")</f>
        <v>Energy Management; Energy Storage; Industrial Automation; Conventional Nuclear; Pollution Control; Passenger Aircraft Manufacturing</v>
      </c>
      <c r="H62" s="5">
        <f>_xll.SNL.Clients.Office.Excel.Functions.SPG(A62, "SP_PCT_SHARES_OWNED_ALL_INSTITUTIONS")</f>
        <v>94.67</v>
      </c>
      <c r="I62" s="9" t="str">
        <f>_xll.SNL.Clients.Office.Excel.Functions.SPG(A62, "RD_CREDIT_RATING_GLOBAL", "Issuer Credit Rating", "Local Currency LT|0")</f>
        <v>BB-</v>
      </c>
      <c r="J62" s="9" t="str">
        <f>_xll.SNL.Clients.Office.Excel.Functions.SPG(A62, "RD_CWOL_GLOBAL", "Issuer Credit Rating", "Local Currency LT|0")</f>
        <v>Positive</v>
      </c>
      <c r="K62" s="9" t="str">
        <f>_xll.SNL.Clients.Office.Excel.Functions.SPG(A62, "RD_RATING_ACTION_GLOBAL", "Issuer Credit Rating", "Local Currency LT|0")</f>
        <v>Upgrade | CreditWatch/Outlook (07/31/2024)</v>
      </c>
      <c r="L62" s="10">
        <f>_xll.SNL.Clients.Office.Excel.Functions.SPG(A62, "RD_LAST_REVIEW_DATE_GLOBAL", "Issuer Credit Rating", "Local Currency LT")</f>
        <v>45558</v>
      </c>
      <c r="M62" s="10">
        <f>_xll.SNL.Clients.Office.Excel.Functions.SPG(A62, "RD_CREDIT_RATING_DATE_GLOBAL", "Issuer Credit Rating", "Local Currency LT|0")</f>
        <v>45504</v>
      </c>
      <c r="N62" s="10">
        <f>_xll.SNL.Clients.Office.Excel.Functions.SPG(A62, "RD_CREDIT_WATCH_OUTLOOK_DATE_GLOBAL", "Issuer Credit Rating", "Local Currency LT|0")</f>
        <v>45504</v>
      </c>
    </row>
    <row r="63" spans="1:14">
      <c r="A63" s="11" t="s">
        <v>1097</v>
      </c>
      <c r="B63" s="9" t="str">
        <f>_xll.SNL.Clients.Office.Excel.Functions.SPG(A63, "IQ_SECTOR")</f>
        <v>Financials</v>
      </c>
      <c r="C63" s="9" t="str">
        <f>_xll.SNL.Clients.Office.Excel.Functions.SPG(A63, "IQ_INDUSTRY_GROUP")</f>
        <v>Banks</v>
      </c>
      <c r="D63" s="9" t="str">
        <f>_xll.SNL.Clients.Office.Excel.Functions.SPG(A63, "IQ_INDUSTRY")</f>
        <v>Banks</v>
      </c>
      <c r="E63" s="9" t="str">
        <f>_xll.SNL.Clients.Office.Excel.Functions.SPG(A63, "IQ_PRIMARY_INDUSTRY")</f>
        <v>Regional Banks</v>
      </c>
      <c r="F63" s="9" t="str">
        <f>_xll.SNL.Clients.Office.Excel.Functions.SPG(A63, "NAICS_CODE", "Primary")</f>
        <v>522110 - Commercial Banking</v>
      </c>
      <c r="G63" s="9" t="str">
        <f>_xll.SNL.Clients.Office.Excel.Functions.SPG(A63, "SP_TOPICTAG")</f>
        <v>Consumer Lending</v>
      </c>
      <c r="H63" s="5">
        <f>_xll.SNL.Clients.Office.Excel.Functions.SPG(A63, "SP_PCT_SHARES_OWNED_ALL_INSTITUTIONS")</f>
        <v>77.959999999999994</v>
      </c>
      <c r="I63" s="9" t="str">
        <f>_xll.SNL.Clients.Office.Excel.Functions.SPG(A63, "RD_CREDIT_RATING_GLOBAL", "Issuer Credit Rating", "Local Currency LT|0")</f>
        <v/>
      </c>
      <c r="J63" s="9" t="str">
        <f>_xll.SNL.Clients.Office.Excel.Functions.SPG(A63, "RD_CWOL_GLOBAL", "Issuer Credit Rating", "Local Currency LT|0")</f>
        <v/>
      </c>
      <c r="K63" s="9" t="str">
        <f>_xll.SNL.Clients.Office.Excel.Functions.SPG(A63, "RD_RATING_ACTION_GLOBAL", "Issuer Credit Rating", "Local Currency LT|0")</f>
        <v/>
      </c>
      <c r="L63" s="10" t="str">
        <f>_xll.SNL.Clients.Office.Excel.Functions.SPG(A63, "RD_LAST_REVIEW_DATE_GLOBAL", "Issuer Credit Rating", "Local Currency LT")</f>
        <v/>
      </c>
      <c r="M63" s="10" t="str">
        <f>_xll.SNL.Clients.Office.Excel.Functions.SPG(A63, "RD_CREDIT_RATING_DATE_GLOBAL", "Issuer Credit Rating", "Local Currency LT|0")</f>
        <v/>
      </c>
      <c r="N63" s="10" t="str">
        <f>_xll.SNL.Clients.Office.Excel.Functions.SPG(A63, "RD_CREDIT_WATCH_OUTLOOK_DATE_GLOBAL", "Issuer Credit Rating", "Local Currency LT|0")</f>
        <v/>
      </c>
    </row>
    <row r="64" spans="1:14">
      <c r="A64" s="11" t="s">
        <v>1098</v>
      </c>
      <c r="B64" s="9" t="str">
        <f>_xll.SNL.Clients.Office.Excel.Functions.SPG(A64, "IQ_SECTOR")</f>
        <v>Energy</v>
      </c>
      <c r="C64" s="9" t="str">
        <f>_xll.SNL.Clients.Office.Excel.Functions.SPG(A64, "IQ_INDUSTRY_GROUP")</f>
        <v>Energy</v>
      </c>
      <c r="D64" s="9" t="str">
        <f>_xll.SNL.Clients.Office.Excel.Functions.SPG(A64, "IQ_INDUSTRY")</f>
        <v>Energy Equipment and Services</v>
      </c>
      <c r="E64" s="9" t="str">
        <f>_xll.SNL.Clients.Office.Excel.Functions.SPG(A64, "IQ_PRIMARY_INDUSTRY")</f>
        <v>Oil and Gas Equipment and Services</v>
      </c>
      <c r="F64" s="9" t="str">
        <f>_xll.SNL.Clients.Office.Excel.Functions.SPG(A64, "NAICS_CODE", "Primary")</f>
        <v>213115 - Support Activities for Nonmetallic Minerals (except Fuels) Mining</v>
      </c>
      <c r="G64" s="9" t="str">
        <f>_xll.SNL.Clients.Office.Excel.Functions.SPG(A64, "SP_TOPICTAG")</f>
        <v/>
      </c>
      <c r="H64" s="5">
        <f>_xll.SNL.Clients.Office.Excel.Functions.SPG(A64, "SP_PCT_SHARES_OWNED_ALL_INSTITUTIONS")</f>
        <v>71.760000000000005</v>
      </c>
      <c r="I64" s="9" t="str">
        <f>_xll.SNL.Clients.Office.Excel.Functions.SPG(A64, "RD_CREDIT_RATING_GLOBAL", "Issuer Credit Rating", "Local Currency LT|0")</f>
        <v/>
      </c>
      <c r="J64" s="9" t="str">
        <f>_xll.SNL.Clients.Office.Excel.Functions.SPG(A64, "RD_CWOL_GLOBAL", "Issuer Credit Rating", "Local Currency LT|0")</f>
        <v/>
      </c>
      <c r="K64" s="9" t="str">
        <f>_xll.SNL.Clients.Office.Excel.Functions.SPG(A64, "RD_RATING_ACTION_GLOBAL", "Issuer Credit Rating", "Local Currency LT|0")</f>
        <v/>
      </c>
      <c r="L64" s="10" t="str">
        <f>_xll.SNL.Clients.Office.Excel.Functions.SPG(A64, "RD_LAST_REVIEW_DATE_GLOBAL", "Issuer Credit Rating", "Local Currency LT")</f>
        <v/>
      </c>
      <c r="M64" s="10" t="str">
        <f>_xll.SNL.Clients.Office.Excel.Functions.SPG(A64, "RD_CREDIT_RATING_DATE_GLOBAL", "Issuer Credit Rating", "Local Currency LT|0")</f>
        <v/>
      </c>
      <c r="N64" s="10" t="str">
        <f>_xll.SNL.Clients.Office.Excel.Functions.SPG(A64, "RD_CREDIT_WATCH_OUTLOOK_DATE_GLOBAL", "Issuer Credit Rating", "Local Currency LT|0")</f>
        <v/>
      </c>
    </row>
    <row r="65" spans="1:14">
      <c r="A65" s="11" t="s">
        <v>1099</v>
      </c>
      <c r="B65" s="9" t="str">
        <f>_xll.SNL.Clients.Office.Excel.Functions.SPG(A65, "IQ_SECTOR")</f>
        <v>Health Care</v>
      </c>
      <c r="C65" s="9" t="str">
        <f>_xll.SNL.Clients.Office.Excel.Functions.SPG(A65, "IQ_INDUSTRY_GROUP")</f>
        <v>Health Care Equipment and Services</v>
      </c>
      <c r="D65" s="9" t="str">
        <f>_xll.SNL.Clients.Office.Excel.Functions.SPG(A65, "IQ_INDUSTRY")</f>
        <v>Health Care Equipment and Supplies</v>
      </c>
      <c r="E65" s="9" t="str">
        <f>_xll.SNL.Clients.Office.Excel.Functions.SPG(A65, "IQ_PRIMARY_INDUSTRY")</f>
        <v>Health Care Supplies</v>
      </c>
      <c r="F65" s="9" t="str">
        <f>_xll.SNL.Clients.Office.Excel.Functions.SPG(A65, "NAICS_CODE", "Primary")</f>
        <v>33911 - Medical Equipment and Supplies Manufacturing</v>
      </c>
      <c r="G65" s="9" t="str">
        <f>_xll.SNL.Clients.Office.Excel.Functions.SPG(A65, "SP_TOPICTAG")</f>
        <v>Health Diagnostics; Gastroenterology; Orthopaedics; Pain Management; Respiratory</v>
      </c>
      <c r="H65" s="5">
        <f>_xll.SNL.Clients.Office.Excel.Functions.SPG(A65, "SP_PCT_SHARES_OWNED_ALL_INSTITUTIONS")</f>
        <v>94.49</v>
      </c>
      <c r="I65" s="9" t="str">
        <f>_xll.SNL.Clients.Office.Excel.Functions.SPG(A65, "RD_CREDIT_RATING_GLOBAL", "Issuer Credit Rating", "Local Currency LT|0")</f>
        <v>NR</v>
      </c>
      <c r="J65" s="9" t="str">
        <f>_xll.SNL.Clients.Office.Excel.Functions.SPG(A65, "RD_CWOL_GLOBAL", "Issuer Credit Rating", "Local Currency LT|0")</f>
        <v>NR</v>
      </c>
      <c r="K65" s="9" t="str">
        <f>_xll.SNL.Clients.Office.Excel.Functions.SPG(A65, "RD_RATING_ACTION_GLOBAL", "Issuer Credit Rating", "Local Currency LT|0")</f>
        <v>Not Rated | CreditWatch/Outlook (01/08/2021)</v>
      </c>
      <c r="L65" s="10">
        <f>_xll.SNL.Clients.Office.Excel.Functions.SPG(A65, "RD_LAST_REVIEW_DATE_GLOBAL", "Issuer Credit Rating", "Local Currency LT")</f>
        <v>44204</v>
      </c>
      <c r="M65" s="10">
        <f>_xll.SNL.Clients.Office.Excel.Functions.SPG(A65, "RD_CREDIT_RATING_DATE_GLOBAL", "Issuer Credit Rating", "Local Currency LT|0")</f>
        <v>44204</v>
      </c>
      <c r="N65" s="10">
        <f>_xll.SNL.Clients.Office.Excel.Functions.SPG(A65, "RD_CREDIT_WATCH_OUTLOOK_DATE_GLOBAL", "Issuer Credit Rating", "Local Currency LT|0")</f>
        <v>44204</v>
      </c>
    </row>
    <row r="66" spans="1:14">
      <c r="A66" s="11" t="s">
        <v>1100</v>
      </c>
      <c r="B66" s="9" t="str">
        <f>_xll.SNL.Clients.Office.Excel.Functions.SPG(A66, "IQ_SECTOR")</f>
        <v>Utilities</v>
      </c>
      <c r="C66" s="9" t="str">
        <f>_xll.SNL.Clients.Office.Excel.Functions.SPG(A66, "IQ_INDUSTRY_GROUP")</f>
        <v>Utilities</v>
      </c>
      <c r="D66" s="9" t="str">
        <f>_xll.SNL.Clients.Office.Excel.Functions.SPG(A66, "IQ_INDUSTRY")</f>
        <v>Multi-Utilities</v>
      </c>
      <c r="E66" s="9" t="str">
        <f>_xll.SNL.Clients.Office.Excel.Functions.SPG(A66, "IQ_PRIMARY_INDUSTRY")</f>
        <v>Multi-Utilities</v>
      </c>
      <c r="F66" s="9" t="str">
        <f>_xll.SNL.Clients.Office.Excel.Functions.SPG(A66, "NAICS_CODE", "Primary")</f>
        <v>2211 - Electric Power Generation, Transmission and Distribution</v>
      </c>
      <c r="G66" s="9" t="str">
        <f>_xll.SNL.Clients.Office.Excel.Functions.SPG(A66, "SP_TOPICTAG")</f>
        <v>Clean Energy; Energy Efficiency; Energy Management; Energy Storage; Smart Energy; Biomass Energy; Power Grid; Onshore and Offshore Wind</v>
      </c>
      <c r="H66" s="5">
        <f>_xll.SNL.Clients.Office.Excel.Functions.SPG(A66, "SP_PCT_SHARES_OWNED_ALL_INSTITUTIONS")</f>
        <v>87.91</v>
      </c>
      <c r="I66" s="9" t="str">
        <f>_xll.SNL.Clients.Office.Excel.Functions.SPG(A66, "RD_CREDIT_RATING_GLOBAL", "Issuer Credit Rating", "Local Currency LT|0")</f>
        <v>BBB</v>
      </c>
      <c r="J66" s="9" t="str">
        <f>_xll.SNL.Clients.Office.Excel.Functions.SPG(A66, "RD_CWOL_GLOBAL", "Issuer Credit Rating", "Local Currency LT|0")</f>
        <v>Negative</v>
      </c>
      <c r="K66" s="9" t="str">
        <f>_xll.SNL.Clients.Office.Excel.Functions.SPG(A66, "RD_RATING_ACTION_GLOBAL", "Issuer Credit Rating", "Local Currency LT|0")</f>
        <v>CreditWatch/Outlook (11/11/2022)</v>
      </c>
      <c r="L66" s="10">
        <f>_xll.SNL.Clients.Office.Excel.Functions.SPG(A66, "RD_LAST_REVIEW_DATE_GLOBAL", "Issuer Credit Rating", "Local Currency LT")</f>
        <v>45440</v>
      </c>
      <c r="M66" s="10">
        <f>_xll.SNL.Clients.Office.Excel.Functions.SPG(A66, "RD_CREDIT_RATING_DATE_GLOBAL", "Issuer Credit Rating", "Local Currency LT|0")</f>
        <v>40604</v>
      </c>
      <c r="N66" s="10">
        <f>_xll.SNL.Clients.Office.Excel.Functions.SPG(A66, "RD_CREDIT_WATCH_OUTLOOK_DATE_GLOBAL", "Issuer Credit Rating", "Local Currency LT|0")</f>
        <v>44876</v>
      </c>
    </row>
    <row r="67" spans="1:14">
      <c r="A67" s="11" t="s">
        <v>1101</v>
      </c>
      <c r="B67" s="9" t="str">
        <f>_xll.SNL.Clients.Office.Excel.Functions.SPG(A67, "IQ_SECTOR")</f>
        <v>Information Technology</v>
      </c>
      <c r="C67" s="9" t="str">
        <f>_xll.SNL.Clients.Office.Excel.Functions.SPG(A67, "IQ_INDUSTRY_GROUP")</f>
        <v>Semiconductors and Semiconductor Equipment</v>
      </c>
      <c r="D67" s="9" t="str">
        <f>_xll.SNL.Clients.Office.Excel.Functions.SPG(A67, "IQ_INDUSTRY")</f>
        <v>Semiconductors and Semiconductor Equipment</v>
      </c>
      <c r="E67" s="9" t="str">
        <f>_xll.SNL.Clients.Office.Excel.Functions.SPG(A67, "IQ_PRIMARY_INDUSTRY")</f>
        <v>Semiconductor Materials and Equipment</v>
      </c>
      <c r="F67" s="9" t="str">
        <f>_xll.SNL.Clients.Office.Excel.Functions.SPG(A67, "NAICS_CODE", "Primary")</f>
        <v>333242 - Semiconductor Machinery Manufacturing</v>
      </c>
      <c r="G67" s="9" t="str">
        <f>_xll.SNL.Clients.Office.Excel.Functions.SPG(A67, "SP_TOPICTAG")</f>
        <v>Industrial Automation; Sensors; Process Automation</v>
      </c>
      <c r="H67" s="5">
        <f>_xll.SNL.Clients.Office.Excel.Functions.SPG(A67, "SP_PCT_SHARES_OWNED_ALL_INSTITUTIONS")</f>
        <v>99.41</v>
      </c>
      <c r="I67" s="9" t="str">
        <f>_xll.SNL.Clients.Office.Excel.Functions.SPG(A67, "RD_CREDIT_RATING_GLOBAL", "Issuer Credit Rating", "Local Currency LT|0")</f>
        <v/>
      </c>
      <c r="J67" s="9" t="str">
        <f>_xll.SNL.Clients.Office.Excel.Functions.SPG(A67, "RD_CWOL_GLOBAL", "Issuer Credit Rating", "Local Currency LT|0")</f>
        <v/>
      </c>
      <c r="K67" s="9" t="str">
        <f>_xll.SNL.Clients.Office.Excel.Functions.SPG(A67, "RD_RATING_ACTION_GLOBAL", "Issuer Credit Rating", "Local Currency LT|0")</f>
        <v/>
      </c>
      <c r="L67" s="10" t="str">
        <f>_xll.SNL.Clients.Office.Excel.Functions.SPG(A67, "RD_LAST_REVIEW_DATE_GLOBAL", "Issuer Credit Rating", "Local Currency LT")</f>
        <v/>
      </c>
      <c r="M67" s="10" t="str">
        <f>_xll.SNL.Clients.Office.Excel.Functions.SPG(A67, "RD_CREDIT_RATING_DATE_GLOBAL", "Issuer Credit Rating", "Local Currency LT|0")</f>
        <v/>
      </c>
      <c r="N67" s="10" t="str">
        <f>_xll.SNL.Clients.Office.Excel.Functions.SPG(A67, "RD_CREDIT_WATCH_OUTLOOK_DATE_GLOBAL", "Issuer Credit Rating", "Local Currency LT|0")</f>
        <v/>
      </c>
    </row>
    <row r="68" spans="1:14">
      <c r="A68" s="11" t="s">
        <v>1102</v>
      </c>
      <c r="B68" s="9" t="str">
        <f>_xll.SNL.Clients.Office.Excel.Functions.SPG(A68, "IQ_SECTOR")</f>
        <v>Financials</v>
      </c>
      <c r="C68" s="9" t="str">
        <f>_xll.SNL.Clients.Office.Excel.Functions.SPG(A68, "IQ_INDUSTRY_GROUP")</f>
        <v>Banks</v>
      </c>
      <c r="D68" s="9" t="str">
        <f>_xll.SNL.Clients.Office.Excel.Functions.SPG(A68, "IQ_INDUSTRY")</f>
        <v>Banks</v>
      </c>
      <c r="E68" s="9" t="str">
        <f>_xll.SNL.Clients.Office.Excel.Functions.SPG(A68, "IQ_PRIMARY_INDUSTRY")</f>
        <v>Regional Banks</v>
      </c>
      <c r="F68" s="9" t="str">
        <f>_xll.SNL.Clients.Office.Excel.Functions.SPG(A68, "NAICS_CODE", "Primary")</f>
        <v>522180 - Savings Institutions and Other Depository Credit Intermediation</v>
      </c>
      <c r="G68" s="9" t="str">
        <f>_xll.SNL.Clients.Office.Excel.Functions.SPG(A68, "SP_TOPICTAG")</f>
        <v>Consumer Lending; Digital Asset Management; Digital Brokerage; Banking as a Service</v>
      </c>
      <c r="H68" s="5">
        <f>_xll.SNL.Clients.Office.Excel.Functions.SPG(A68, "SP_PCT_SHARES_OWNED_ALL_INSTITUTIONS")</f>
        <v>84.39</v>
      </c>
      <c r="I68" s="9" t="str">
        <f>_xll.SNL.Clients.Office.Excel.Functions.SPG(A68, "RD_CREDIT_RATING_GLOBAL", "Issuer Credit Rating", "Local Currency LT|0")</f>
        <v/>
      </c>
      <c r="J68" s="9" t="str">
        <f>_xll.SNL.Clients.Office.Excel.Functions.SPG(A68, "RD_CWOL_GLOBAL", "Issuer Credit Rating", "Local Currency LT|0")</f>
        <v/>
      </c>
      <c r="K68" s="9" t="str">
        <f>_xll.SNL.Clients.Office.Excel.Functions.SPG(A68, "RD_RATING_ACTION_GLOBAL", "Issuer Credit Rating", "Local Currency LT|0")</f>
        <v/>
      </c>
      <c r="L68" s="10" t="str">
        <f>_xll.SNL.Clients.Office.Excel.Functions.SPG(A68, "RD_LAST_REVIEW_DATE_GLOBAL", "Issuer Credit Rating", "Local Currency LT")</f>
        <v/>
      </c>
      <c r="M68" s="10" t="str">
        <f>_xll.SNL.Clients.Office.Excel.Functions.SPG(A68, "RD_CREDIT_RATING_DATE_GLOBAL", "Issuer Credit Rating", "Local Currency LT|0")</f>
        <v/>
      </c>
      <c r="N68" s="10" t="str">
        <f>_xll.SNL.Clients.Office.Excel.Functions.SPG(A68, "RD_CREDIT_WATCH_OUTLOOK_DATE_GLOBAL", "Issuer Credit Rating", "Local Currency LT|0")</f>
        <v/>
      </c>
    </row>
    <row r="69" spans="1:14">
      <c r="A69" s="11" t="s">
        <v>1103</v>
      </c>
      <c r="B69" s="9" t="str">
        <f>_xll.SNL.Clients.Office.Excel.Functions.SPG(A69, "IQ_SECTOR")</f>
        <v>Health Care</v>
      </c>
      <c r="C69" s="9" t="str">
        <f>_xll.SNL.Clients.Office.Excel.Functions.SPG(A69, "IQ_INDUSTRY_GROUP")</f>
        <v>Pharmaceuticals, Biotechnology and Life Sciences</v>
      </c>
      <c r="D69" s="9" t="str">
        <f>_xll.SNL.Clients.Office.Excel.Functions.SPG(A69, "IQ_INDUSTRY")</f>
        <v>Life Sciences Tools and Services</v>
      </c>
      <c r="E69" s="9" t="str">
        <f>_xll.SNL.Clients.Office.Excel.Functions.SPG(A69, "IQ_PRIMARY_INDUSTRY")</f>
        <v>Life Sciences Tools and Services</v>
      </c>
      <c r="F69" s="9" t="str">
        <f>_xll.SNL.Clients.Office.Excel.Functions.SPG(A69, "NAICS_CODE", "Primary")</f>
        <v>541715 - Research and Development in the Physical, Engineering, and Life Sciences (except Nanotechnology and Biotechnology)</v>
      </c>
      <c r="G69" s="9" t="str">
        <f>_xll.SNL.Clients.Office.Excel.Functions.SPG(A69, "SP_TOPICTAG")</f>
        <v>Health Diagnostics; Natural Language Processing; Genetics; Artificial Intelligence</v>
      </c>
      <c r="H69" s="5">
        <f>_xll.SNL.Clients.Office.Excel.Functions.SPG(A69, "SP_PCT_SHARES_OWNED_ALL_INSTITUTIONS")</f>
        <v>103.49</v>
      </c>
      <c r="I69" s="9" t="str">
        <f>_xll.SNL.Clients.Office.Excel.Functions.SPG(A69, "RD_CREDIT_RATING_GLOBAL", "Issuer Credit Rating", "Local Currency LT|0")</f>
        <v>NR</v>
      </c>
      <c r="J69" s="9" t="str">
        <f>_xll.SNL.Clients.Office.Excel.Functions.SPG(A69, "RD_CWOL_GLOBAL", "Issuer Credit Rating", "Local Currency LT|0")</f>
        <v>NR</v>
      </c>
      <c r="K69" s="9" t="str">
        <f>_xll.SNL.Clients.Office.Excel.Functions.SPG(A69, "RD_RATING_ACTION_GLOBAL", "Issuer Credit Rating", "Local Currency LT|0")</f>
        <v>Not Rated | CreditWatch/Outlook (04/07/2022)</v>
      </c>
      <c r="L69" s="10">
        <f>_xll.SNL.Clients.Office.Excel.Functions.SPG(A69, "RD_LAST_REVIEW_DATE_GLOBAL", "Issuer Credit Rating", "Local Currency LT")</f>
        <v>44658</v>
      </c>
      <c r="M69" s="10">
        <f>_xll.SNL.Clients.Office.Excel.Functions.SPG(A69, "RD_CREDIT_RATING_DATE_GLOBAL", "Issuer Credit Rating", "Local Currency LT|0")</f>
        <v>44658</v>
      </c>
      <c r="N69" s="10">
        <f>_xll.SNL.Clients.Office.Excel.Functions.SPG(A69, "RD_CREDIT_WATCH_OUTLOOK_DATE_GLOBAL", "Issuer Credit Rating", "Local Currency LT|0")</f>
        <v>44658</v>
      </c>
    </row>
    <row r="70" spans="1:14">
      <c r="A70" s="11" t="s">
        <v>1104</v>
      </c>
      <c r="B70" s="9" t="str">
        <f>_xll.SNL.Clients.Office.Excel.Functions.SPG(A70, "IQ_SECTOR")</f>
        <v>Industrials</v>
      </c>
      <c r="C70" s="9" t="str">
        <f>_xll.SNL.Clients.Office.Excel.Functions.SPG(A70, "IQ_INDUSTRY_GROUP")</f>
        <v>Capital Goods</v>
      </c>
      <c r="D70" s="9" t="str">
        <f>_xll.SNL.Clients.Office.Excel.Functions.SPG(A70, "IQ_INDUSTRY")</f>
        <v>Building Products</v>
      </c>
      <c r="E70" s="9" t="str">
        <f>_xll.SNL.Clients.Office.Excel.Functions.SPG(A70, "IQ_PRIMARY_INDUSTRY")</f>
        <v>Building Products</v>
      </c>
      <c r="F70" s="9" t="str">
        <f>_xll.SNL.Clients.Office.Excel.Functions.SPG(A70, "NAICS_CODE", "Primary")</f>
        <v>335132 - Commercial, Industrial, and Institutional Electric Lighting Fixture Manufacturing</v>
      </c>
      <c r="G70" s="9" t="str">
        <f>_xll.SNL.Clients.Office.Excel.Functions.SPG(A70, "SP_TOPICTAG")</f>
        <v/>
      </c>
      <c r="H70" s="5">
        <f>_xll.SNL.Clients.Office.Excel.Functions.SPG(A70, "SP_PCT_SHARES_OWNED_ALL_INSTITUTIONS")</f>
        <v>92.16</v>
      </c>
      <c r="I70" s="9" t="str">
        <f>_xll.SNL.Clients.Office.Excel.Functions.SPG(A70, "RD_CREDIT_RATING_GLOBAL", "Issuer Credit Rating", "Local Currency LT|0")</f>
        <v>BB-</v>
      </c>
      <c r="J70" s="9" t="str">
        <f>_xll.SNL.Clients.Office.Excel.Functions.SPG(A70, "RD_CWOL_GLOBAL", "Issuer Credit Rating", "Local Currency LT|0")</f>
        <v>Stable</v>
      </c>
      <c r="K70" s="9" t="str">
        <f>_xll.SNL.Clients.Office.Excel.Functions.SPG(A70, "RD_RATING_ACTION_GLOBAL", "Issuer Credit Rating", "Local Currency LT|0")</f>
        <v>Upgrade | CreditWatch/Outlook (11/18/2024)</v>
      </c>
      <c r="L70" s="10">
        <f>_xll.SNL.Clients.Office.Excel.Functions.SPG(A70, "RD_LAST_REVIEW_DATE_GLOBAL", "Issuer Credit Rating", "Local Currency LT")</f>
        <v>45614</v>
      </c>
      <c r="M70" s="10">
        <f>_xll.SNL.Clients.Office.Excel.Functions.SPG(A70, "RD_CREDIT_RATING_DATE_GLOBAL", "Issuer Credit Rating", "Local Currency LT|0")</f>
        <v>45614</v>
      </c>
      <c r="N70" s="10">
        <f>_xll.SNL.Clients.Office.Excel.Functions.SPG(A70, "RD_CREDIT_WATCH_OUTLOOK_DATE_GLOBAL", "Issuer Credit Rating", "Local Currency LT|0")</f>
        <v>45614</v>
      </c>
    </row>
    <row r="71" spans="1:14">
      <c r="A71" s="11" t="s">
        <v>1105</v>
      </c>
      <c r="B71" s="9" t="str">
        <f>_xll.SNL.Clients.Office.Excel.Functions.SPG(A71, "IQ_SECTOR")</f>
        <v>Consumer Staples</v>
      </c>
      <c r="C71" s="9" t="str">
        <f>_xll.SNL.Clients.Office.Excel.Functions.SPG(A71, "IQ_INDUSTRY_GROUP")</f>
        <v>Food, Beverage and Tobacco</v>
      </c>
      <c r="D71" s="9" t="str">
        <f>_xll.SNL.Clients.Office.Excel.Functions.SPG(A71, "IQ_INDUSTRY")</f>
        <v>Food Products</v>
      </c>
      <c r="E71" s="9" t="str">
        <f>_xll.SNL.Clients.Office.Excel.Functions.SPG(A71, "IQ_PRIMARY_INDUSTRY")</f>
        <v>Packaged Foods and Meats</v>
      </c>
      <c r="F71" s="9" t="str">
        <f>_xll.SNL.Clients.Office.Excel.Functions.SPG(A71, "NAICS_CODE", "Primary")</f>
        <v>31142 - Fruit and Vegetable Canning, Pickling, and Drying</v>
      </c>
      <c r="G71" s="9" t="str">
        <f>_xll.SNL.Clients.Office.Excel.Functions.SPG(A71, "SP_TOPICTAG")</f>
        <v>Fast-Moving Consumer Goods; Green Consumer Goods; Organic</v>
      </c>
      <c r="H71" s="5">
        <f>_xll.SNL.Clients.Office.Excel.Functions.SPG(A71, "SP_PCT_SHARES_OWNED_ALL_INSTITUTIONS")</f>
        <v>61.92</v>
      </c>
      <c r="I71" s="9" t="str">
        <f>_xll.SNL.Clients.Office.Excel.Functions.SPG(A71, "RD_CREDIT_RATING_GLOBAL", "Issuer Credit Rating", "Local Currency LT|0")</f>
        <v>B-</v>
      </c>
      <c r="J71" s="9" t="str">
        <f>_xll.SNL.Clients.Office.Excel.Functions.SPG(A71, "RD_CWOL_GLOBAL", "Issuer Credit Rating", "Local Currency LT|0")</f>
        <v>Positive</v>
      </c>
      <c r="K71" s="9" t="str">
        <f>_xll.SNL.Clients.Office.Excel.Functions.SPG(A71, "RD_RATING_ACTION_GLOBAL", "Issuer Credit Rating", "Local Currency LT|0")</f>
        <v>CreditWatch/Outlook (03/13/2024)</v>
      </c>
      <c r="L71" s="10">
        <f>_xll.SNL.Clients.Office.Excel.Functions.SPG(A71, "RD_LAST_REVIEW_DATE_GLOBAL", "Issuer Credit Rating", "Local Currency LT")</f>
        <v>45554</v>
      </c>
      <c r="M71" s="10">
        <f>_xll.SNL.Clients.Office.Excel.Functions.SPG(A71, "RD_CREDIT_RATING_DATE_GLOBAL", "Issuer Credit Rating", "Local Currency LT|0")</f>
        <v>44791</v>
      </c>
      <c r="N71" s="10">
        <f>_xll.SNL.Clients.Office.Excel.Functions.SPG(A71, "RD_CREDIT_WATCH_OUTLOOK_DATE_GLOBAL", "Issuer Credit Rating", "Local Currency LT|0")</f>
        <v>45364</v>
      </c>
    </row>
    <row r="72" spans="1:14">
      <c r="A72" s="11" t="s">
        <v>1106</v>
      </c>
      <c r="B72" s="9" t="str">
        <f>_xll.SNL.Clients.Office.Excel.Functions.SPG(A72, "IQ_SECTOR")</f>
        <v>Information Technology</v>
      </c>
      <c r="C72" s="9" t="str">
        <f>_xll.SNL.Clients.Office.Excel.Functions.SPG(A72, "IQ_INDUSTRY_GROUP")</f>
        <v>Technology Hardware and Equipment</v>
      </c>
      <c r="D72" s="9" t="str">
        <f>_xll.SNL.Clients.Office.Excel.Functions.SPG(A72, "IQ_INDUSTRY")</f>
        <v>Electronic Equipment, Instruments and Components</v>
      </c>
      <c r="E72" s="9" t="str">
        <f>_xll.SNL.Clients.Office.Excel.Functions.SPG(A72, "IQ_PRIMARY_INDUSTRY")</f>
        <v>Electronic Equipment and Instruments</v>
      </c>
      <c r="F72" s="9" t="str">
        <f>_xll.SNL.Clients.Office.Excel.Functions.SPG(A72, "NAICS_CODE", "Primary")</f>
        <v>333310 - Commercial and Service Industry Machinery Manufacturing</v>
      </c>
      <c r="G72" s="9" t="str">
        <f>_xll.SNL.Clients.Office.Excel.Functions.SPG(A72, "SP_TOPICTAG")</f>
        <v>Environmental Engineering; RFID (Radio Frequency Identification); Sensors; Smart Cities</v>
      </c>
      <c r="H72" s="5">
        <f>_xll.SNL.Clients.Office.Excel.Functions.SPG(A72, "SP_PCT_SHARES_OWNED_ALL_INSTITUTIONS")</f>
        <v>90.4</v>
      </c>
      <c r="I72" s="9" t="str">
        <f>_xll.SNL.Clients.Office.Excel.Functions.SPG(A72, "RD_CREDIT_RATING_GLOBAL", "Issuer Credit Rating", "Local Currency LT|0")</f>
        <v/>
      </c>
      <c r="J72" s="9" t="str">
        <f>_xll.SNL.Clients.Office.Excel.Functions.SPG(A72, "RD_CWOL_GLOBAL", "Issuer Credit Rating", "Local Currency LT|0")</f>
        <v/>
      </c>
      <c r="K72" s="9" t="str">
        <f>_xll.SNL.Clients.Office.Excel.Functions.SPG(A72, "RD_RATING_ACTION_GLOBAL", "Issuer Credit Rating", "Local Currency LT|0")</f>
        <v/>
      </c>
      <c r="L72" s="10" t="str">
        <f>_xll.SNL.Clients.Office.Excel.Functions.SPG(A72, "RD_LAST_REVIEW_DATE_GLOBAL", "Issuer Credit Rating", "Local Currency LT")</f>
        <v/>
      </c>
      <c r="M72" s="10" t="str">
        <f>_xll.SNL.Clients.Office.Excel.Functions.SPG(A72, "RD_CREDIT_RATING_DATE_GLOBAL", "Issuer Credit Rating", "Local Currency LT|0")</f>
        <v/>
      </c>
      <c r="N72" s="10" t="str">
        <f>_xll.SNL.Clients.Office.Excel.Functions.SPG(A72, "RD_CREDIT_WATCH_OUTLOOK_DATE_GLOBAL", "Issuer Credit Rating", "Local Currency LT|0")</f>
        <v/>
      </c>
    </row>
    <row r="73" spans="1:14">
      <c r="A73" s="11" t="s">
        <v>1107</v>
      </c>
      <c r="B73" s="9" t="str">
        <f>_xll.SNL.Clients.Office.Excel.Functions.SPG(A73, "IQ_SECTOR")</f>
        <v>Materials</v>
      </c>
      <c r="C73" s="9" t="str">
        <f>_xll.SNL.Clients.Office.Excel.Functions.SPG(A73, "IQ_INDUSTRY_GROUP")</f>
        <v>Materials</v>
      </c>
      <c r="D73" s="9" t="str">
        <f>_xll.SNL.Clients.Office.Excel.Functions.SPG(A73, "IQ_INDUSTRY")</f>
        <v>Chemicals</v>
      </c>
      <c r="E73" s="9" t="str">
        <f>_xll.SNL.Clients.Office.Excel.Functions.SPG(A73, "IQ_PRIMARY_INDUSTRY")</f>
        <v>Specialty Chemicals</v>
      </c>
      <c r="F73" s="9" t="str">
        <f>_xll.SNL.Clients.Office.Excel.Functions.SPG(A73, "NAICS_CODE", "Primary")</f>
        <v>325 - Chemical Manufacturing</v>
      </c>
      <c r="G73" s="9" t="str">
        <f>_xll.SNL.Clients.Office.Excel.Functions.SPG(A73, "SP_TOPICTAG")</f>
        <v>Animal Feed; Farming; Livestock; Organic; Nutraceutical</v>
      </c>
      <c r="H73" s="5">
        <f>_xll.SNL.Clients.Office.Excel.Functions.SPG(A73, "SP_PCT_SHARES_OWNED_ALL_INSTITUTIONS")</f>
        <v>90.76</v>
      </c>
      <c r="I73" s="9" t="str">
        <f>_xll.SNL.Clients.Office.Excel.Functions.SPG(A73, "RD_CREDIT_RATING_GLOBAL", "Issuer Credit Rating", "Local Currency LT|0")</f>
        <v/>
      </c>
      <c r="J73" s="9" t="str">
        <f>_xll.SNL.Clients.Office.Excel.Functions.SPG(A73, "RD_CWOL_GLOBAL", "Issuer Credit Rating", "Local Currency LT|0")</f>
        <v/>
      </c>
      <c r="K73" s="9" t="str">
        <f>_xll.SNL.Clients.Office.Excel.Functions.SPG(A73, "RD_RATING_ACTION_GLOBAL", "Issuer Credit Rating", "Local Currency LT|0")</f>
        <v/>
      </c>
      <c r="L73" s="10" t="str">
        <f>_xll.SNL.Clients.Office.Excel.Functions.SPG(A73, "RD_LAST_REVIEW_DATE_GLOBAL", "Issuer Credit Rating", "Local Currency LT")</f>
        <v/>
      </c>
      <c r="M73" s="10" t="str">
        <f>_xll.SNL.Clients.Office.Excel.Functions.SPG(A73, "RD_CREDIT_RATING_DATE_GLOBAL", "Issuer Credit Rating", "Local Currency LT|0")</f>
        <v/>
      </c>
      <c r="N73" s="10" t="str">
        <f>_xll.SNL.Clients.Office.Excel.Functions.SPG(A73, "RD_CREDIT_WATCH_OUTLOOK_DATE_GLOBAL", "Issuer Credit Rating", "Local Currency LT|0")</f>
        <v/>
      </c>
    </row>
    <row r="74" spans="1:14">
      <c r="A74" s="11" t="s">
        <v>1108</v>
      </c>
      <c r="B74" s="9" t="str">
        <f>_xll.SNL.Clients.Office.Excel.Functions.SPG(A74, "IQ_SECTOR")</f>
        <v>Financials</v>
      </c>
      <c r="C74" s="9" t="str">
        <f>_xll.SNL.Clients.Office.Excel.Functions.SPG(A74, "IQ_INDUSTRY_GROUP")</f>
        <v>Banks</v>
      </c>
      <c r="D74" s="9" t="str">
        <f>_xll.SNL.Clients.Office.Excel.Functions.SPG(A74, "IQ_INDUSTRY")</f>
        <v>Banks</v>
      </c>
      <c r="E74" s="9" t="str">
        <f>_xll.SNL.Clients.Office.Excel.Functions.SPG(A74, "IQ_PRIMARY_INDUSTRY")</f>
        <v>Regional Banks</v>
      </c>
      <c r="F74" s="9" t="str">
        <f>_xll.SNL.Clients.Office.Excel.Functions.SPG(A74, "NAICS_CODE", "Primary")</f>
        <v>522110 - Commercial Banking</v>
      </c>
      <c r="G74" s="9" t="str">
        <f>_xll.SNL.Clients.Office.Excel.Functions.SPG(A74, "SP_TOPICTAG")</f>
        <v>Consumer Lending</v>
      </c>
      <c r="H74" s="5">
        <f>_xll.SNL.Clients.Office.Excel.Functions.SPG(A74, "SP_PCT_SHARES_OWNED_ALL_INSTITUTIONS")</f>
        <v>83.02</v>
      </c>
      <c r="I74" s="9" t="str">
        <f>_xll.SNL.Clients.Office.Excel.Functions.SPG(A74, "RD_CREDIT_RATING_GLOBAL", "Issuer Credit Rating", "Local Currency LT|0")</f>
        <v/>
      </c>
      <c r="J74" s="9" t="str">
        <f>_xll.SNL.Clients.Office.Excel.Functions.SPG(A74, "RD_CWOL_GLOBAL", "Issuer Credit Rating", "Local Currency LT|0")</f>
        <v/>
      </c>
      <c r="K74" s="9" t="str">
        <f>_xll.SNL.Clients.Office.Excel.Functions.SPG(A74, "RD_RATING_ACTION_GLOBAL", "Issuer Credit Rating", "Local Currency LT|0")</f>
        <v/>
      </c>
      <c r="L74" s="10" t="str">
        <f>_xll.SNL.Clients.Office.Excel.Functions.SPG(A74, "RD_LAST_REVIEW_DATE_GLOBAL", "Issuer Credit Rating", "Local Currency LT")</f>
        <v/>
      </c>
      <c r="M74" s="10" t="str">
        <f>_xll.SNL.Clients.Office.Excel.Functions.SPG(A74, "RD_CREDIT_RATING_DATE_GLOBAL", "Issuer Credit Rating", "Local Currency LT|0")</f>
        <v/>
      </c>
      <c r="N74" s="10" t="str">
        <f>_xll.SNL.Clients.Office.Excel.Functions.SPG(A74, "RD_CREDIT_WATCH_OUTLOOK_DATE_GLOBAL", "Issuer Credit Rating", "Local Currency LT|0")</f>
        <v/>
      </c>
    </row>
    <row r="75" spans="1:14">
      <c r="A75" s="11" t="s">
        <v>1109</v>
      </c>
      <c r="B75" s="9" t="str">
        <f>_xll.SNL.Clients.Office.Excel.Functions.SPG(A75, "IQ_SECTOR")</f>
        <v>Financials</v>
      </c>
      <c r="C75" s="9" t="str">
        <f>_xll.SNL.Clients.Office.Excel.Functions.SPG(A75, "IQ_INDUSTRY_GROUP")</f>
        <v>Banks</v>
      </c>
      <c r="D75" s="9" t="str">
        <f>_xll.SNL.Clients.Office.Excel.Functions.SPG(A75, "IQ_INDUSTRY")</f>
        <v>Banks</v>
      </c>
      <c r="E75" s="9" t="str">
        <f>_xll.SNL.Clients.Office.Excel.Functions.SPG(A75, "IQ_PRIMARY_INDUSTRY")</f>
        <v>Regional Banks</v>
      </c>
      <c r="F75" s="9" t="str">
        <f>_xll.SNL.Clients.Office.Excel.Functions.SPG(A75, "NAICS_CODE", "Primary")</f>
        <v>522110 - Commercial Banking</v>
      </c>
      <c r="G75" s="9" t="str">
        <f>_xll.SNL.Clients.Office.Excel.Functions.SPG(A75, "SP_TOPICTAG")</f>
        <v>Consumer Lending</v>
      </c>
      <c r="H75" s="5">
        <f>_xll.SNL.Clients.Office.Excel.Functions.SPG(A75, "SP_PCT_SHARES_OWNED_ALL_INSTITUTIONS")</f>
        <v>53.66</v>
      </c>
      <c r="I75" s="9" t="str">
        <f>_xll.SNL.Clients.Office.Excel.Functions.SPG(A75, "RD_CREDIT_RATING_GLOBAL", "Issuer Credit Rating", "Local Currency LT|0")</f>
        <v/>
      </c>
      <c r="J75" s="9" t="str">
        <f>_xll.SNL.Clients.Office.Excel.Functions.SPG(A75, "RD_CWOL_GLOBAL", "Issuer Credit Rating", "Local Currency LT|0")</f>
        <v/>
      </c>
      <c r="K75" s="9" t="str">
        <f>_xll.SNL.Clients.Office.Excel.Functions.SPG(A75, "RD_RATING_ACTION_GLOBAL", "Issuer Credit Rating", "Local Currency LT|0")</f>
        <v/>
      </c>
      <c r="L75" s="10" t="str">
        <f>_xll.SNL.Clients.Office.Excel.Functions.SPG(A75, "RD_LAST_REVIEW_DATE_GLOBAL", "Issuer Credit Rating", "Local Currency LT")</f>
        <v/>
      </c>
      <c r="M75" s="10" t="str">
        <f>_xll.SNL.Clients.Office.Excel.Functions.SPG(A75, "RD_CREDIT_RATING_DATE_GLOBAL", "Issuer Credit Rating", "Local Currency LT|0")</f>
        <v/>
      </c>
      <c r="N75" s="10" t="str">
        <f>_xll.SNL.Clients.Office.Excel.Functions.SPG(A75, "RD_CREDIT_WATCH_OUTLOOK_DATE_GLOBAL", "Issuer Credit Rating", "Local Currency LT|0")</f>
        <v/>
      </c>
    </row>
    <row r="76" spans="1:14">
      <c r="A76" s="11" t="s">
        <v>1110</v>
      </c>
      <c r="B76" s="9" t="str">
        <f>_xll.SNL.Clients.Office.Excel.Functions.SPG(A76, "IQ_SECTOR")</f>
        <v>Financials</v>
      </c>
      <c r="C76" s="9" t="str">
        <f>_xll.SNL.Clients.Office.Excel.Functions.SPG(A76, "IQ_INDUSTRY_GROUP")</f>
        <v>Banks</v>
      </c>
      <c r="D76" s="9" t="str">
        <f>_xll.SNL.Clients.Office.Excel.Functions.SPG(A76, "IQ_INDUSTRY")</f>
        <v>Banks</v>
      </c>
      <c r="E76" s="9" t="str">
        <f>_xll.SNL.Clients.Office.Excel.Functions.SPG(A76, "IQ_PRIMARY_INDUSTRY")</f>
        <v>Regional Banks</v>
      </c>
      <c r="F76" s="9" t="str">
        <f>_xll.SNL.Clients.Office.Excel.Functions.SPG(A76, "NAICS_CODE", "Primary")</f>
        <v>522110 - Commercial Banking</v>
      </c>
      <c r="G76" s="9" t="str">
        <f>_xll.SNL.Clients.Office.Excel.Functions.SPG(A76, "SP_TOPICTAG")</f>
        <v>Consumer Lending</v>
      </c>
      <c r="H76" s="5">
        <f>_xll.SNL.Clients.Office.Excel.Functions.SPG(A76, "SP_PCT_SHARES_OWNED_ALL_INSTITUTIONS")</f>
        <v>78.83</v>
      </c>
      <c r="I76" s="9" t="str">
        <f>_xll.SNL.Clients.Office.Excel.Functions.SPG(A76, "RD_CREDIT_RATING_GLOBAL", "Issuer Credit Rating", "Local Currency LT|0")</f>
        <v>NR</v>
      </c>
      <c r="J76" s="9" t="str">
        <f>_xll.SNL.Clients.Office.Excel.Functions.SPG(A76, "RD_CWOL_GLOBAL", "Issuer Credit Rating", "Local Currency LT|0")</f>
        <v>NR</v>
      </c>
      <c r="K76" s="9" t="str">
        <f>_xll.SNL.Clients.Office.Excel.Functions.SPG(A76, "RD_RATING_ACTION_GLOBAL", "Issuer Credit Rating", "Local Currency LT|0")</f>
        <v>Not Rated | CreditWatch/Outlook (05/08/2008)</v>
      </c>
      <c r="L76" s="10" t="str">
        <f>_xll.SNL.Clients.Office.Excel.Functions.SPG(A76, "RD_LAST_REVIEW_DATE_GLOBAL", "Issuer Credit Rating", "Local Currency LT")</f>
        <v/>
      </c>
      <c r="M76" s="10">
        <f>_xll.SNL.Clients.Office.Excel.Functions.SPG(A76, "RD_CREDIT_RATING_DATE_GLOBAL", "Issuer Credit Rating", "Local Currency LT|0")</f>
        <v>39576</v>
      </c>
      <c r="N76" s="10">
        <f>_xll.SNL.Clients.Office.Excel.Functions.SPG(A76, "RD_CREDIT_WATCH_OUTLOOK_DATE_GLOBAL", "Issuer Credit Rating", "Local Currency LT|0")</f>
        <v>39576</v>
      </c>
    </row>
    <row r="77" spans="1:14">
      <c r="A77" s="11" t="s">
        <v>1111</v>
      </c>
      <c r="B77" s="9" t="str">
        <f>_xll.SNL.Clients.Office.Excel.Functions.SPG(A77, "IQ_SECTOR")</f>
        <v>Financials</v>
      </c>
      <c r="C77" s="9" t="str">
        <f>_xll.SNL.Clients.Office.Excel.Functions.SPG(A77, "IQ_INDUSTRY_GROUP")</f>
        <v>Banks</v>
      </c>
      <c r="D77" s="9" t="str">
        <f>_xll.SNL.Clients.Office.Excel.Functions.SPG(A77, "IQ_INDUSTRY")</f>
        <v>Banks</v>
      </c>
      <c r="E77" s="9" t="str">
        <f>_xll.SNL.Clients.Office.Excel.Functions.SPG(A77, "IQ_PRIMARY_INDUSTRY")</f>
        <v>Regional Banks</v>
      </c>
      <c r="F77" s="9" t="str">
        <f>_xll.SNL.Clients.Office.Excel.Functions.SPG(A77, "NAICS_CODE", "Primary")</f>
        <v>522110 - Commercial Banking</v>
      </c>
      <c r="G77" s="9" t="str">
        <f>_xll.SNL.Clients.Office.Excel.Functions.SPG(A77, "SP_TOPICTAG")</f>
        <v>Consumer Lending</v>
      </c>
      <c r="H77" s="5">
        <f>_xll.SNL.Clients.Office.Excel.Functions.SPG(A77, "SP_PCT_SHARES_OWNED_ALL_INSTITUTIONS")</f>
        <v>99.81</v>
      </c>
      <c r="I77" s="9" t="str">
        <f>_xll.SNL.Clients.Office.Excel.Functions.SPG(A77, "RD_CREDIT_RATING_GLOBAL", "Issuer Credit Rating", "Local Currency LT|0")</f>
        <v/>
      </c>
      <c r="J77" s="9" t="str">
        <f>_xll.SNL.Clients.Office.Excel.Functions.SPG(A77, "RD_CWOL_GLOBAL", "Issuer Credit Rating", "Local Currency LT|0")</f>
        <v/>
      </c>
      <c r="K77" s="9" t="str">
        <f>_xll.SNL.Clients.Office.Excel.Functions.SPG(A77, "RD_RATING_ACTION_GLOBAL", "Issuer Credit Rating", "Local Currency LT|0")</f>
        <v/>
      </c>
      <c r="L77" s="10" t="str">
        <f>_xll.SNL.Clients.Office.Excel.Functions.SPG(A77, "RD_LAST_REVIEW_DATE_GLOBAL", "Issuer Credit Rating", "Local Currency LT")</f>
        <v/>
      </c>
      <c r="M77" s="10" t="str">
        <f>_xll.SNL.Clients.Office.Excel.Functions.SPG(A77, "RD_CREDIT_RATING_DATE_GLOBAL", "Issuer Credit Rating", "Local Currency LT|0")</f>
        <v/>
      </c>
      <c r="N77" s="10" t="str">
        <f>_xll.SNL.Clients.Office.Excel.Functions.SPG(A77, "RD_CREDIT_WATCH_OUTLOOK_DATE_GLOBAL", "Issuer Credit Rating", "Local Currency LT|0")</f>
        <v/>
      </c>
    </row>
    <row r="78" spans="1:14">
      <c r="A78" s="11" t="s">
        <v>1112</v>
      </c>
      <c r="B78" s="9" t="str">
        <f>_xll.SNL.Clients.Office.Excel.Functions.SPG(A78, "IQ_SECTOR")</f>
        <v>Financials</v>
      </c>
      <c r="C78" s="9" t="str">
        <f>_xll.SNL.Clients.Office.Excel.Functions.SPG(A78, "IQ_INDUSTRY_GROUP")</f>
        <v>Banks</v>
      </c>
      <c r="D78" s="9" t="str">
        <f>_xll.SNL.Clients.Office.Excel.Functions.SPG(A78, "IQ_INDUSTRY")</f>
        <v>Banks</v>
      </c>
      <c r="E78" s="9" t="str">
        <f>_xll.SNL.Clients.Office.Excel.Functions.SPG(A78, "IQ_PRIMARY_INDUSTRY")</f>
        <v>Regional Banks</v>
      </c>
      <c r="F78" s="9" t="str">
        <f>_xll.SNL.Clients.Office.Excel.Functions.SPG(A78, "NAICS_CODE", "Primary")</f>
        <v>522110 - Commercial Banking</v>
      </c>
      <c r="G78" s="9" t="str">
        <f>_xll.SNL.Clients.Office.Excel.Functions.SPG(A78, "SP_TOPICTAG")</f>
        <v>Consumer Lending; Banking as a Service</v>
      </c>
      <c r="H78" s="5">
        <f>_xll.SNL.Clients.Office.Excel.Functions.SPG(A78, "SP_PCT_SHARES_OWNED_ALL_INSTITUTIONS")</f>
        <v>91.11</v>
      </c>
      <c r="I78" s="9" t="str">
        <f>_xll.SNL.Clients.Office.Excel.Functions.SPG(A78, "RD_CREDIT_RATING_GLOBAL", "Issuer Credit Rating", "Local Currency LT|0")</f>
        <v/>
      </c>
      <c r="J78" s="9" t="str">
        <f>_xll.SNL.Clients.Office.Excel.Functions.SPG(A78, "RD_CWOL_GLOBAL", "Issuer Credit Rating", "Local Currency LT|0")</f>
        <v/>
      </c>
      <c r="K78" s="9" t="str">
        <f>_xll.SNL.Clients.Office.Excel.Functions.SPG(A78, "RD_RATING_ACTION_GLOBAL", "Issuer Credit Rating", "Local Currency LT|0")</f>
        <v/>
      </c>
      <c r="L78" s="10" t="str">
        <f>_xll.SNL.Clients.Office.Excel.Functions.SPG(A78, "RD_LAST_REVIEW_DATE_GLOBAL", "Issuer Credit Rating", "Local Currency LT")</f>
        <v/>
      </c>
      <c r="M78" s="10" t="str">
        <f>_xll.SNL.Clients.Office.Excel.Functions.SPG(A78, "RD_CREDIT_RATING_DATE_GLOBAL", "Issuer Credit Rating", "Local Currency LT|0")</f>
        <v/>
      </c>
      <c r="N78" s="10" t="str">
        <f>_xll.SNL.Clients.Office.Excel.Functions.SPG(A78, "RD_CREDIT_WATCH_OUTLOOK_DATE_GLOBAL", "Issuer Credit Rating", "Local Currency LT|0")</f>
        <v/>
      </c>
    </row>
    <row r="79" spans="1:14">
      <c r="A79" s="11" t="s">
        <v>1113</v>
      </c>
      <c r="B79" s="9" t="str">
        <f>_xll.SNL.Clients.Office.Excel.Functions.SPG(A79, "IQ_SECTOR")</f>
        <v>Consumer Discretionary</v>
      </c>
      <c r="C79" s="9" t="str">
        <f>_xll.SNL.Clients.Office.Excel.Functions.SPG(A79, "IQ_INDUSTRY_GROUP")</f>
        <v>Consumer Discretionary Distribution and Retail</v>
      </c>
      <c r="D79" s="9" t="str">
        <f>_xll.SNL.Clients.Office.Excel.Functions.SPG(A79, "IQ_INDUSTRY")</f>
        <v>Specialty Retail</v>
      </c>
      <c r="E79" s="9" t="str">
        <f>_xll.SNL.Clients.Office.Excel.Functions.SPG(A79, "IQ_PRIMARY_INDUSTRY")</f>
        <v>Other Specialty Retail</v>
      </c>
      <c r="F79" s="9" t="str">
        <f>_xll.SNL.Clients.Office.Excel.Functions.SPG(A79, "NAICS_CODE", "Primary")</f>
        <v>458110 - Clothing and Clothing Accessories Retailers</v>
      </c>
      <c r="G79" s="9" t="str">
        <f>_xll.SNL.Clients.Office.Excel.Functions.SPG(A79, "SP_TOPICTAG")</f>
        <v/>
      </c>
      <c r="H79" s="5">
        <f>_xll.SNL.Clients.Office.Excel.Functions.SPG(A79, "SP_PCT_SHARES_OWNED_ALL_INSTITUTIONS")</f>
        <v>96.96</v>
      </c>
      <c r="I79" s="9" t="str">
        <f>_xll.SNL.Clients.Office.Excel.Functions.SPG(A79, "RD_CREDIT_RATING_GLOBAL", "Issuer Credit Rating", "Local Currency LT|0")</f>
        <v>BB</v>
      </c>
      <c r="J79" s="9" t="str">
        <f>_xll.SNL.Clients.Office.Excel.Functions.SPG(A79, "RD_CWOL_GLOBAL", "Issuer Credit Rating", "Local Currency LT|0")</f>
        <v>Stable</v>
      </c>
      <c r="K79" s="9" t="str">
        <f>_xll.SNL.Clients.Office.Excel.Functions.SPG(A79, "RD_RATING_ACTION_GLOBAL", "Issuer Credit Rating", "Local Currency LT|0")</f>
        <v>CreditWatch/Outlook (07/27/2022)</v>
      </c>
      <c r="L79" s="10">
        <f>_xll.SNL.Clients.Office.Excel.Functions.SPG(A79, "RD_LAST_REVIEW_DATE_GLOBAL", "Issuer Credit Rating", "Local Currency LT")</f>
        <v>45491</v>
      </c>
      <c r="M79" s="10">
        <f>_xll.SNL.Clients.Office.Excel.Functions.SPG(A79, "RD_CREDIT_RATING_DATE_GLOBAL", "Issuer Credit Rating", "Local Currency LT|0")</f>
        <v>44411</v>
      </c>
      <c r="N79" s="10">
        <f>_xll.SNL.Clients.Office.Excel.Functions.SPG(A79, "RD_CREDIT_WATCH_OUTLOOK_DATE_GLOBAL", "Issuer Credit Rating", "Local Currency LT|0")</f>
        <v>44769</v>
      </c>
    </row>
    <row r="80" spans="1:14">
      <c r="A80" s="11" t="s">
        <v>1114</v>
      </c>
      <c r="B80" s="9" t="str">
        <f>_xll.SNL.Clients.Office.Excel.Functions.SPG(A80, "IQ_SECTOR")</f>
        <v>Information Technology</v>
      </c>
      <c r="C80" s="9" t="str">
        <f>_xll.SNL.Clients.Office.Excel.Functions.SPG(A80, "IQ_INDUSTRY_GROUP")</f>
        <v>Technology Hardware and Equipment</v>
      </c>
      <c r="D80" s="9" t="str">
        <f>_xll.SNL.Clients.Office.Excel.Functions.SPG(A80, "IQ_INDUSTRY")</f>
        <v>Electronic Equipment, Instruments and Components</v>
      </c>
      <c r="E80" s="9" t="str">
        <f>_xll.SNL.Clients.Office.Excel.Functions.SPG(A80, "IQ_PRIMARY_INDUSTRY")</f>
        <v>Electronic Manufacturing Services</v>
      </c>
      <c r="F80" s="9" t="str">
        <f>_xll.SNL.Clients.Office.Excel.Functions.SPG(A80, "NAICS_CODE", "Primary")</f>
        <v>33441 - Semiconductor and Other Electronic Component Manufacturing</v>
      </c>
      <c r="G80" s="9" t="str">
        <f>_xll.SNL.Clients.Office.Excel.Functions.SPG(A80, "SP_TOPICTAG")</f>
        <v>Software Development; Data Integration; Industrial Automation; Process Automation; 3D Printing; Artificial Intelligence</v>
      </c>
      <c r="H80" s="5">
        <f>_xll.SNL.Clients.Office.Excel.Functions.SPG(A80, "SP_PCT_SHARES_OWNED_ALL_INSTITUTIONS")</f>
        <v>99.66</v>
      </c>
      <c r="I80" s="9" t="str">
        <f>_xll.SNL.Clients.Office.Excel.Functions.SPG(A80, "RD_CREDIT_RATING_GLOBAL", "Issuer Credit Rating", "Local Currency LT|0")</f>
        <v>NR</v>
      </c>
      <c r="J80" s="9" t="str">
        <f>_xll.SNL.Clients.Office.Excel.Functions.SPG(A80, "RD_CWOL_GLOBAL", "Issuer Credit Rating", "Local Currency LT|0")</f>
        <v>NR</v>
      </c>
      <c r="K80" s="9" t="str">
        <f>_xll.SNL.Clients.Office.Excel.Functions.SPG(A80, "RD_RATING_ACTION_GLOBAL", "Issuer Credit Rating", "Local Currency LT|0")</f>
        <v>Not Rated | CreditWatch/Outlook (12/17/2019)</v>
      </c>
      <c r="L80" s="10">
        <f>_xll.SNL.Clients.Office.Excel.Functions.SPG(A80, "RD_LAST_REVIEW_DATE_GLOBAL", "Issuer Credit Rating", "Local Currency LT")</f>
        <v>43816</v>
      </c>
      <c r="M80" s="10">
        <f>_xll.SNL.Clients.Office.Excel.Functions.SPG(A80, "RD_CREDIT_RATING_DATE_GLOBAL", "Issuer Credit Rating", "Local Currency LT|0")</f>
        <v>43816</v>
      </c>
      <c r="N80" s="10">
        <f>_xll.SNL.Clients.Office.Excel.Functions.SPG(A80, "RD_CREDIT_WATCH_OUTLOOK_DATE_GLOBAL", "Issuer Credit Rating", "Local Currency LT|0")</f>
        <v>43816</v>
      </c>
    </row>
    <row r="81" spans="1:14">
      <c r="A81" s="11" t="s">
        <v>1115</v>
      </c>
      <c r="B81" s="9" t="str">
        <f>_xll.SNL.Clients.Office.Excel.Functions.SPG(A81, "IQ_SECTOR")</f>
        <v>Financials</v>
      </c>
      <c r="C81" s="9" t="str">
        <f>_xll.SNL.Clients.Office.Excel.Functions.SPG(A81, "IQ_INDUSTRY_GROUP")</f>
        <v>Banks</v>
      </c>
      <c r="D81" s="9" t="str">
        <f>_xll.SNL.Clients.Office.Excel.Functions.SPG(A81, "IQ_INDUSTRY")</f>
        <v>Banks</v>
      </c>
      <c r="E81" s="9" t="str">
        <f>_xll.SNL.Clients.Office.Excel.Functions.SPG(A81, "IQ_PRIMARY_INDUSTRY")</f>
        <v>Regional Banks</v>
      </c>
      <c r="F81" s="9" t="str">
        <f>_xll.SNL.Clients.Office.Excel.Functions.SPG(A81, "NAICS_CODE", "Primary")</f>
        <v>522110 - Commercial Banking</v>
      </c>
      <c r="G81" s="9" t="str">
        <f>_xll.SNL.Clients.Office.Excel.Functions.SPG(A81, "SP_TOPICTAG")</f>
        <v>Consumer Lending; Digital Brokerage</v>
      </c>
      <c r="H81" s="5">
        <f>_xll.SNL.Clients.Office.Excel.Functions.SPG(A81, "SP_PCT_SHARES_OWNED_ALL_INSTITUTIONS")</f>
        <v>79.19</v>
      </c>
      <c r="I81" s="9" t="str">
        <f>_xll.SNL.Clients.Office.Excel.Functions.SPG(A81, "RD_CREDIT_RATING_GLOBAL", "Issuer Credit Rating", "Local Currency LT|0")</f>
        <v/>
      </c>
      <c r="J81" s="9" t="str">
        <f>_xll.SNL.Clients.Office.Excel.Functions.SPG(A81, "RD_CWOL_GLOBAL", "Issuer Credit Rating", "Local Currency LT|0")</f>
        <v/>
      </c>
      <c r="K81" s="9" t="str">
        <f>_xll.SNL.Clients.Office.Excel.Functions.SPG(A81, "RD_RATING_ACTION_GLOBAL", "Issuer Credit Rating", "Local Currency LT|0")</f>
        <v/>
      </c>
      <c r="L81" s="10" t="str">
        <f>_xll.SNL.Clients.Office.Excel.Functions.SPG(A81, "RD_LAST_REVIEW_DATE_GLOBAL", "Issuer Credit Rating", "Local Currency LT")</f>
        <v/>
      </c>
      <c r="M81" s="10" t="str">
        <f>_xll.SNL.Clients.Office.Excel.Functions.SPG(A81, "RD_CREDIT_RATING_DATE_GLOBAL", "Issuer Credit Rating", "Local Currency LT|0")</f>
        <v/>
      </c>
      <c r="N81" s="10" t="str">
        <f>_xll.SNL.Clients.Office.Excel.Functions.SPG(A81, "RD_CREDIT_WATCH_OUTLOOK_DATE_GLOBAL", "Issuer Credit Rating", "Local Currency LT|0")</f>
        <v/>
      </c>
    </row>
    <row r="82" spans="1:14">
      <c r="A82" s="11" t="s">
        <v>1116</v>
      </c>
      <c r="B82" s="9" t="str">
        <f>_xll.SNL.Clients.Office.Excel.Functions.SPG(A82, "IQ_SECTOR")</f>
        <v>Financials</v>
      </c>
      <c r="C82" s="9" t="str">
        <f>_xll.SNL.Clients.Office.Excel.Functions.SPG(A82, "IQ_INDUSTRY_GROUP")</f>
        <v>Financial Services</v>
      </c>
      <c r="D82" s="9" t="str">
        <f>_xll.SNL.Clients.Office.Excel.Functions.SPG(A82, "IQ_INDUSTRY")</f>
        <v>Capital Markets</v>
      </c>
      <c r="E82" s="9" t="str">
        <f>_xll.SNL.Clients.Office.Excel.Functions.SPG(A82, "IQ_PRIMARY_INDUSTRY")</f>
        <v>Investment Banking and Brokerage</v>
      </c>
      <c r="F82" s="9" t="str">
        <f>_xll.SNL.Clients.Office.Excel.Functions.SPG(A82, "NAICS_CODE", "Primary")</f>
        <v>523150 - Investment Banking and Securities Intermediation</v>
      </c>
      <c r="G82" s="9" t="str">
        <f>_xll.SNL.Clients.Office.Excel.Functions.SPG(A82, "SP_TOPICTAG")</f>
        <v/>
      </c>
      <c r="H82" s="5">
        <f>_xll.SNL.Clients.Office.Excel.Functions.SPG(A82, "SP_PCT_SHARES_OWNED_ALL_INSTITUTIONS")</f>
        <v>59.71</v>
      </c>
      <c r="I82" s="9" t="str">
        <f>_xll.SNL.Clients.Office.Excel.Functions.SPG(A82, "RD_CREDIT_RATING_GLOBAL", "Issuer Credit Rating", "Local Currency LT|0")</f>
        <v>BBB-</v>
      </c>
      <c r="J82" s="9" t="str">
        <f>_xll.SNL.Clients.Office.Excel.Functions.SPG(A82, "RD_CWOL_GLOBAL", "Issuer Credit Rating", "Local Currency LT|0")</f>
        <v>Stable</v>
      </c>
      <c r="K82" s="9" t="str">
        <f>_xll.SNL.Clients.Office.Excel.Functions.SPG(A82, "RD_RATING_ACTION_GLOBAL", "Issuer Credit Rating", "Local Currency LT|0")</f>
        <v>New Rating | CreditWatch/Outlook (08/09/2023)</v>
      </c>
      <c r="L82" s="10">
        <f>_xll.SNL.Clients.Office.Excel.Functions.SPG(A82, "RD_LAST_REVIEW_DATE_GLOBAL", "Issuer Credit Rating", "Local Currency LT")</f>
        <v>45623</v>
      </c>
      <c r="M82" s="10">
        <f>_xll.SNL.Clients.Office.Excel.Functions.SPG(A82, "RD_CREDIT_RATING_DATE_GLOBAL", "Issuer Credit Rating", "Local Currency LT|0")</f>
        <v>45147</v>
      </c>
      <c r="N82" s="10">
        <f>_xll.SNL.Clients.Office.Excel.Functions.SPG(A82, "RD_CREDIT_WATCH_OUTLOOK_DATE_GLOBAL", "Issuer Credit Rating", "Local Currency LT|0")</f>
        <v>45147</v>
      </c>
    </row>
    <row r="83" spans="1:14">
      <c r="A83" s="11" t="s">
        <v>1117</v>
      </c>
      <c r="B83" s="9" t="str">
        <f>_xll.SNL.Clients.Office.Excel.Functions.SPG(A83, "IQ_SECTOR")</f>
        <v>Health Care</v>
      </c>
      <c r="C83" s="9" t="str">
        <f>_xll.SNL.Clients.Office.Excel.Functions.SPG(A83, "IQ_INDUSTRY_GROUP")</f>
        <v>Pharmaceuticals, Biotechnology and Life Sciences</v>
      </c>
      <c r="D83" s="9" t="str">
        <f>_xll.SNL.Clients.Office.Excel.Functions.SPG(A83, "IQ_INDUSTRY")</f>
        <v>Life Sciences Tools and Services</v>
      </c>
      <c r="E83" s="9" t="str">
        <f>_xll.SNL.Clients.Office.Excel.Functions.SPG(A83, "IQ_PRIMARY_INDUSTRY")</f>
        <v>Life Sciences Tools and Services</v>
      </c>
      <c r="F83" s="9" t="str">
        <f>_xll.SNL.Clients.Office.Excel.Functions.SPG(A83, "NAICS_CODE", "Primary")</f>
        <v>339113 - Surgical Appliance and Supplies Manufacturing</v>
      </c>
      <c r="G83" s="9" t="str">
        <f>_xll.SNL.Clients.Office.Excel.Functions.SPG(A83, "SP_TOPICTAG")</f>
        <v>Health Diagnostics; Genetics; Nutraceutical; Immunology</v>
      </c>
      <c r="H83" s="5">
        <f>_xll.SNL.Clients.Office.Excel.Functions.SPG(A83, "SP_PCT_SHARES_OWNED_ALL_INSTITUTIONS")</f>
        <v>81.61</v>
      </c>
      <c r="I83" s="9" t="str">
        <f>_xll.SNL.Clients.Office.Excel.Functions.SPG(A83, "RD_CREDIT_RATING_GLOBAL", "Issuer Credit Rating", "Local Currency LT|0")</f>
        <v/>
      </c>
      <c r="J83" s="9" t="str">
        <f>_xll.SNL.Clients.Office.Excel.Functions.SPG(A83, "RD_CWOL_GLOBAL", "Issuer Credit Rating", "Local Currency LT|0")</f>
        <v/>
      </c>
      <c r="K83" s="9" t="str">
        <f>_xll.SNL.Clients.Office.Excel.Functions.SPG(A83, "RD_RATING_ACTION_GLOBAL", "Issuer Credit Rating", "Local Currency LT|0")</f>
        <v/>
      </c>
      <c r="L83" s="10" t="str">
        <f>_xll.SNL.Clients.Office.Excel.Functions.SPG(A83, "RD_LAST_REVIEW_DATE_GLOBAL", "Issuer Credit Rating", "Local Currency LT")</f>
        <v/>
      </c>
      <c r="M83" s="10" t="str">
        <f>_xll.SNL.Clients.Office.Excel.Functions.SPG(A83, "RD_CREDIT_RATING_DATE_GLOBAL", "Issuer Credit Rating", "Local Currency LT|0")</f>
        <v/>
      </c>
      <c r="N83" s="10" t="str">
        <f>_xll.SNL.Clients.Office.Excel.Functions.SPG(A83, "RD_CREDIT_WATCH_OUTLOOK_DATE_GLOBAL", "Issuer Credit Rating", "Local Currency LT|0")</f>
        <v/>
      </c>
    </row>
    <row r="84" spans="1:14">
      <c r="A84" s="11" t="s">
        <v>1118</v>
      </c>
      <c r="B84" s="9" t="str">
        <f>_xll.SNL.Clients.Office.Excel.Functions.SPG(A84, "IQ_SECTOR")</f>
        <v>Consumer Discretionary</v>
      </c>
      <c r="C84" s="9" t="str">
        <f>_xll.SNL.Clients.Office.Excel.Functions.SPG(A84, "IQ_INDUSTRY_GROUP")</f>
        <v>Consumer Services</v>
      </c>
      <c r="D84" s="9" t="str">
        <f>_xll.SNL.Clients.Office.Excel.Functions.SPG(A84, "IQ_INDUSTRY")</f>
        <v>Hotels, Restaurants and Leisure</v>
      </c>
      <c r="E84" s="9" t="str">
        <f>_xll.SNL.Clients.Office.Excel.Functions.SPG(A84, "IQ_PRIMARY_INDUSTRY")</f>
        <v>Restaurants</v>
      </c>
      <c r="F84" s="9" t="str">
        <f>_xll.SNL.Clients.Office.Excel.Functions.SPG(A84, "NAICS_CODE", "Primary")</f>
        <v>722511 - Full-Service Restaurants</v>
      </c>
      <c r="G84" s="9" t="str">
        <f>_xll.SNL.Clients.Office.Excel.Functions.SPG(A84, "SP_TOPICTAG")</f>
        <v/>
      </c>
      <c r="H84" s="5">
        <f>_xll.SNL.Clients.Office.Excel.Functions.SPG(A84, "SP_PCT_SHARES_OWNED_ALL_INSTITUTIONS")</f>
        <v>85.26</v>
      </c>
      <c r="I84" s="9" t="str">
        <f>_xll.SNL.Clients.Office.Excel.Functions.SPG(A84, "RD_CREDIT_RATING_GLOBAL", "Issuer Credit Rating", "Local Currency LT|0")</f>
        <v/>
      </c>
      <c r="J84" s="9" t="str">
        <f>_xll.SNL.Clients.Office.Excel.Functions.SPG(A84, "RD_CWOL_GLOBAL", "Issuer Credit Rating", "Local Currency LT|0")</f>
        <v/>
      </c>
      <c r="K84" s="9" t="str">
        <f>_xll.SNL.Clients.Office.Excel.Functions.SPG(A84, "RD_RATING_ACTION_GLOBAL", "Issuer Credit Rating", "Local Currency LT|0")</f>
        <v/>
      </c>
      <c r="L84" s="10" t="str">
        <f>_xll.SNL.Clients.Office.Excel.Functions.SPG(A84, "RD_LAST_REVIEW_DATE_GLOBAL", "Issuer Credit Rating", "Local Currency LT")</f>
        <v/>
      </c>
      <c r="M84" s="10" t="str">
        <f>_xll.SNL.Clients.Office.Excel.Functions.SPG(A84, "RD_CREDIT_RATING_DATE_GLOBAL", "Issuer Credit Rating", "Local Currency LT|0")</f>
        <v/>
      </c>
      <c r="N84" s="10" t="str">
        <f>_xll.SNL.Clients.Office.Excel.Functions.SPG(A84, "RD_CREDIT_WATCH_OUTLOOK_DATE_GLOBAL", "Issuer Credit Rating", "Local Currency LT|0")</f>
        <v/>
      </c>
    </row>
    <row r="85" spans="1:14">
      <c r="A85" s="11" t="s">
        <v>1119</v>
      </c>
      <c r="B85" s="9" t="str">
        <f>_xll.SNL.Clients.Office.Excel.Functions.SPG(A85, "IQ_SECTOR")</f>
        <v>Information Technology</v>
      </c>
      <c r="C85" s="9" t="str">
        <f>_xll.SNL.Clients.Office.Excel.Functions.SPG(A85, "IQ_INDUSTRY_GROUP")</f>
        <v>Software and Services</v>
      </c>
      <c r="D85" s="9" t="str">
        <f>_xll.SNL.Clients.Office.Excel.Functions.SPG(A85, "IQ_INDUSTRY")</f>
        <v>Software</v>
      </c>
      <c r="E85" s="9" t="str">
        <f>_xll.SNL.Clients.Office.Excel.Functions.SPG(A85, "IQ_PRIMARY_INDUSTRY")</f>
        <v>Application Software</v>
      </c>
      <c r="F85" s="9" t="str">
        <f>_xll.SNL.Clients.Office.Excel.Functions.SPG(A85, "NAICS_CODE", "Primary")</f>
        <v>513210 - Software Publishers</v>
      </c>
      <c r="G85" s="9" t="str">
        <f>_xll.SNL.Clients.Office.Excel.Functions.SPG(A85, "SP_TOPICTAG")</f>
        <v>Invoice Management Software; Software Development; Cloud Management; Data Integration; Customer Relationship Management; Cloud Infrastructure; Process Automation</v>
      </c>
      <c r="H85" s="5">
        <f>_xll.SNL.Clients.Office.Excel.Functions.SPG(A85, "SP_PCT_SHARES_OWNED_ALL_INSTITUTIONS")</f>
        <v>88.05</v>
      </c>
      <c r="I85" s="9" t="str">
        <f>_xll.SNL.Clients.Office.Excel.Functions.SPG(A85, "RD_CREDIT_RATING_GLOBAL", "Issuer Credit Rating", "Local Currency LT|0")</f>
        <v/>
      </c>
      <c r="J85" s="9" t="str">
        <f>_xll.SNL.Clients.Office.Excel.Functions.SPG(A85, "RD_CWOL_GLOBAL", "Issuer Credit Rating", "Local Currency LT|0")</f>
        <v/>
      </c>
      <c r="K85" s="9" t="str">
        <f>_xll.SNL.Clients.Office.Excel.Functions.SPG(A85, "RD_RATING_ACTION_GLOBAL", "Issuer Credit Rating", "Local Currency LT|0")</f>
        <v/>
      </c>
      <c r="L85" s="10" t="str">
        <f>_xll.SNL.Clients.Office.Excel.Functions.SPG(A85, "RD_LAST_REVIEW_DATE_GLOBAL", "Issuer Credit Rating", "Local Currency LT")</f>
        <v/>
      </c>
      <c r="M85" s="10" t="str">
        <f>_xll.SNL.Clients.Office.Excel.Functions.SPG(A85, "RD_CREDIT_RATING_DATE_GLOBAL", "Issuer Credit Rating", "Local Currency LT|0")</f>
        <v/>
      </c>
      <c r="N85" s="10" t="str">
        <f>_xll.SNL.Clients.Office.Excel.Functions.SPG(A85, "RD_CREDIT_WATCH_OUTLOOK_DATE_GLOBAL", "Issuer Credit Rating", "Local Currency LT|0")</f>
        <v/>
      </c>
    </row>
    <row r="86" spans="1:14">
      <c r="A86" s="11" t="s">
        <v>1120</v>
      </c>
      <c r="B86" s="9" t="str">
        <f>_xll.SNL.Clients.Office.Excel.Functions.SPG(A86, "IQ_SECTOR")</f>
        <v>Financials</v>
      </c>
      <c r="C86" s="9" t="str">
        <f>_xll.SNL.Clients.Office.Excel.Functions.SPG(A86, "IQ_INDUSTRY_GROUP")</f>
        <v>Financial Services</v>
      </c>
      <c r="D86" s="9" t="str">
        <f>_xll.SNL.Clients.Office.Excel.Functions.SPG(A86, "IQ_INDUSTRY")</f>
        <v>Mortgage Real Estate Investment Trusts (REITs)</v>
      </c>
      <c r="E86" s="9" t="str">
        <f>_xll.SNL.Clients.Office.Excel.Functions.SPG(A86, "IQ_PRIMARY_INDUSTRY")</f>
        <v>Mortgage REITs</v>
      </c>
      <c r="F86" s="9" t="str">
        <f>_xll.SNL.Clients.Office.Excel.Functions.SPG(A86, "NAICS_CODE", "Primary")</f>
        <v>525990 - Other Financial Vehicles</v>
      </c>
      <c r="G86" s="9" t="str">
        <f>_xll.SNL.Clients.Office.Excel.Functions.SPG(A86, "SP_TOPICTAG")</f>
        <v/>
      </c>
      <c r="H86" s="5">
        <f>_xll.SNL.Clients.Office.Excel.Functions.SPG(A86, "SP_PCT_SHARES_OWNED_ALL_INSTITUTIONS")</f>
        <v>65.11</v>
      </c>
      <c r="I86" s="9" t="str">
        <f>_xll.SNL.Clients.Office.Excel.Functions.SPG(A86, "RD_CREDIT_RATING_GLOBAL", "Issuer Credit Rating", "Local Currency LT|0")</f>
        <v>B+</v>
      </c>
      <c r="J86" s="9" t="str">
        <f>_xll.SNL.Clients.Office.Excel.Functions.SPG(A86, "RD_CWOL_GLOBAL", "Issuer Credit Rating", "Local Currency LT|0")</f>
        <v>Negative</v>
      </c>
      <c r="K86" s="9" t="str">
        <f>_xll.SNL.Clients.Office.Excel.Functions.SPG(A86, "RD_RATING_ACTION_GLOBAL", "Issuer Credit Rating", "Local Currency LT|0")</f>
        <v>CreditWatch/Outlook (08/27/2024)</v>
      </c>
      <c r="L86" s="10">
        <f>_xll.SNL.Clients.Office.Excel.Functions.SPG(A86, "RD_LAST_REVIEW_DATE_GLOBAL", "Issuer Credit Rating", "Local Currency LT")</f>
        <v>45617</v>
      </c>
      <c r="M86" s="10">
        <f>_xll.SNL.Clients.Office.Excel.Functions.SPG(A86, "RD_CREDIT_RATING_DATE_GLOBAL", "Issuer Credit Rating", "Local Currency LT|0")</f>
        <v>45350</v>
      </c>
      <c r="N86" s="10">
        <f>_xll.SNL.Clients.Office.Excel.Functions.SPG(A86, "RD_CREDIT_WATCH_OUTLOOK_DATE_GLOBAL", "Issuer Credit Rating", "Local Currency LT|0")</f>
        <v>45531</v>
      </c>
    </row>
    <row r="87" spans="1:14">
      <c r="A87" s="11" t="s">
        <v>1121</v>
      </c>
      <c r="B87" s="9" t="str">
        <f>_xll.SNL.Clients.Office.Excel.Functions.SPG(A87, "IQ_SECTOR")</f>
        <v>Consumer Discretionary</v>
      </c>
      <c r="C87" s="9" t="str">
        <f>_xll.SNL.Clients.Office.Excel.Functions.SPG(A87, "IQ_INDUSTRY_GROUP")</f>
        <v>Consumer Services</v>
      </c>
      <c r="D87" s="9" t="str">
        <f>_xll.SNL.Clients.Office.Excel.Functions.SPG(A87, "IQ_INDUSTRY")</f>
        <v>Hotels, Restaurants and Leisure</v>
      </c>
      <c r="E87" s="9" t="str">
        <f>_xll.SNL.Clients.Office.Excel.Functions.SPG(A87, "IQ_PRIMARY_INDUSTRY")</f>
        <v>Restaurants</v>
      </c>
      <c r="F87" s="9" t="str">
        <f>_xll.SNL.Clients.Office.Excel.Functions.SPG(A87, "NAICS_CODE", "Primary")</f>
        <v>722511 - Full-Service Restaurants</v>
      </c>
      <c r="G87" s="9" t="str">
        <f>_xll.SNL.Clients.Office.Excel.Functions.SPG(A87, "SP_TOPICTAG")</f>
        <v/>
      </c>
      <c r="H87" s="5">
        <f>_xll.SNL.Clients.Office.Excel.Functions.SPG(A87, "SP_PCT_SHARES_OWNED_ALL_INSTITUTIONS")</f>
        <v>93.75</v>
      </c>
      <c r="I87" s="9" t="str">
        <f>_xll.SNL.Clients.Office.Excel.Functions.SPG(A87, "RD_CREDIT_RATING_GLOBAL", "Issuer Credit Rating", "Local Currency LT|0")</f>
        <v>BB-</v>
      </c>
      <c r="J87" s="9" t="str">
        <f>_xll.SNL.Clients.Office.Excel.Functions.SPG(A87, "RD_CWOL_GLOBAL", "Issuer Credit Rating", "Local Currency LT|0")</f>
        <v>Positive</v>
      </c>
      <c r="K87" s="9" t="str">
        <f>_xll.SNL.Clients.Office.Excel.Functions.SPG(A87, "RD_RATING_ACTION_GLOBAL", "Issuer Credit Rating", "Local Currency LT|0")</f>
        <v>CreditWatch/Outlook (08/09/2023)</v>
      </c>
      <c r="L87" s="10">
        <f>_xll.SNL.Clients.Office.Excel.Functions.SPG(A87, "RD_LAST_REVIEW_DATE_GLOBAL", "Issuer Credit Rating", "Local Currency LT")</f>
        <v>45524</v>
      </c>
      <c r="M87" s="10">
        <f>_xll.SNL.Clients.Office.Excel.Functions.SPG(A87, "RD_CREDIT_RATING_DATE_GLOBAL", "Issuer Credit Rating", "Local Currency LT|0")</f>
        <v>44425</v>
      </c>
      <c r="N87" s="10">
        <f>_xll.SNL.Clients.Office.Excel.Functions.SPG(A87, "RD_CREDIT_WATCH_OUTLOOK_DATE_GLOBAL", "Issuer Credit Rating", "Local Currency LT|0")</f>
        <v>45147</v>
      </c>
    </row>
    <row r="88" spans="1:14">
      <c r="A88" s="11" t="s">
        <v>1122</v>
      </c>
      <c r="B88" s="9" t="str">
        <f>_xll.SNL.Clients.Office.Excel.Functions.SPG(A88, "IQ_SECTOR")</f>
        <v>Industrials</v>
      </c>
      <c r="C88" s="9" t="str">
        <f>_xll.SNL.Clients.Office.Excel.Functions.SPG(A88, "IQ_INDUSTRY_GROUP")</f>
        <v>Capital Goods</v>
      </c>
      <c r="D88" s="9" t="str">
        <f>_xll.SNL.Clients.Office.Excel.Functions.SPG(A88, "IQ_INDUSTRY")</f>
        <v>Trading Companies and Distributors</v>
      </c>
      <c r="E88" s="9" t="str">
        <f>_xll.SNL.Clients.Office.Excel.Functions.SPG(A88, "IQ_PRIMARY_INDUSTRY")</f>
        <v>Trading Companies and Distributors</v>
      </c>
      <c r="F88" s="9" t="str">
        <f>_xll.SNL.Clients.Office.Excel.Functions.SPG(A88, "NAICS_CODE", "Primary")</f>
        <v>423310 - Lumber, Plywood, Millwork, and Wood Panel Merchant Wholesalers</v>
      </c>
      <c r="G88" s="9" t="str">
        <f>_xll.SNL.Clients.Office.Excel.Functions.SPG(A88, "SP_TOPICTAG")</f>
        <v>Home Improvement</v>
      </c>
      <c r="H88" s="5">
        <f>_xll.SNL.Clients.Office.Excel.Functions.SPG(A88, "SP_PCT_SHARES_OWNED_ALL_INSTITUTIONS")</f>
        <v>98.62</v>
      </c>
      <c r="I88" s="9" t="str">
        <f>_xll.SNL.Clients.Office.Excel.Functions.SPG(A88, "RD_CREDIT_RATING_GLOBAL", "Issuer Credit Rating", "Local Currency LT|0")</f>
        <v>BB</v>
      </c>
      <c r="J88" s="9" t="str">
        <f>_xll.SNL.Clients.Office.Excel.Functions.SPG(A88, "RD_CWOL_GLOBAL", "Issuer Credit Rating", "Local Currency LT|0")</f>
        <v>Stable</v>
      </c>
      <c r="K88" s="9" t="str">
        <f>_xll.SNL.Clients.Office.Excel.Functions.SPG(A88, "RD_RATING_ACTION_GLOBAL", "Issuer Credit Rating", "Local Currency LT|0")</f>
        <v>Upgrade | CreditWatch/Outlook (04/17/2024)</v>
      </c>
      <c r="L88" s="10">
        <f>_xll.SNL.Clients.Office.Excel.Functions.SPG(A88, "RD_LAST_REVIEW_DATE_GLOBAL", "Issuer Credit Rating", "Local Currency LT")</f>
        <v>45568</v>
      </c>
      <c r="M88" s="10">
        <f>_xll.SNL.Clients.Office.Excel.Functions.SPG(A88, "RD_CREDIT_RATING_DATE_GLOBAL", "Issuer Credit Rating", "Local Currency LT|0")</f>
        <v>45399</v>
      </c>
      <c r="N88" s="10">
        <f>_xll.SNL.Clients.Office.Excel.Functions.SPG(A88, "RD_CREDIT_WATCH_OUTLOOK_DATE_GLOBAL", "Issuer Credit Rating", "Local Currency LT|0")</f>
        <v>45399</v>
      </c>
    </row>
    <row r="89" spans="1:14">
      <c r="A89" s="11" t="s">
        <v>1123</v>
      </c>
      <c r="B89" s="9" t="str">
        <f>_xll.SNL.Clients.Office.Excel.Functions.SPG(A89, "IQ_SECTOR")</f>
        <v>Consumer Discretionary</v>
      </c>
      <c r="C89" s="9" t="str">
        <f>_xll.SNL.Clients.Office.Excel.Functions.SPG(A89, "IQ_INDUSTRY_GROUP")</f>
        <v>Consumer Discretionary Distribution and Retail</v>
      </c>
      <c r="D89" s="9" t="str">
        <f>_xll.SNL.Clients.Office.Excel.Functions.SPG(A89, "IQ_INDUSTRY")</f>
        <v>Specialty Retail</v>
      </c>
      <c r="E89" s="9" t="str">
        <f>_xll.SNL.Clients.Office.Excel.Functions.SPG(A89, "IQ_PRIMARY_INDUSTRY")</f>
        <v>Apparel Retail</v>
      </c>
      <c r="F89" s="9" t="str">
        <f>_xll.SNL.Clients.Office.Excel.Functions.SPG(A89, "NAICS_CODE", "Primary")</f>
        <v>4581 - Clothing and Clothing Accessories Retailers</v>
      </c>
      <c r="G89" s="9" t="str">
        <f>_xll.SNL.Clients.Office.Excel.Functions.SPG(A89, "SP_TOPICTAG")</f>
        <v>Lifestyle; Virtual Goods; Smart Clothing</v>
      </c>
      <c r="H89" s="5">
        <f>_xll.SNL.Clients.Office.Excel.Functions.SPG(A89, "SP_PCT_SHARES_OWNED_ALL_INSTITUTIONS")</f>
        <v>113.15</v>
      </c>
      <c r="I89" s="9" t="str">
        <f>_xll.SNL.Clients.Office.Excel.Functions.SPG(A89, "RD_CREDIT_RATING_GLOBAL", "Issuer Credit Rating", "Local Currency LT|0")</f>
        <v/>
      </c>
      <c r="J89" s="9" t="str">
        <f>_xll.SNL.Clients.Office.Excel.Functions.SPG(A89, "RD_CWOL_GLOBAL", "Issuer Credit Rating", "Local Currency LT|0")</f>
        <v/>
      </c>
      <c r="K89" s="9" t="str">
        <f>_xll.SNL.Clients.Office.Excel.Functions.SPG(A89, "RD_RATING_ACTION_GLOBAL", "Issuer Credit Rating", "Local Currency LT|0")</f>
        <v/>
      </c>
      <c r="L89" s="10" t="str">
        <f>_xll.SNL.Clients.Office.Excel.Functions.SPG(A89, "RD_LAST_REVIEW_DATE_GLOBAL", "Issuer Credit Rating", "Local Currency LT")</f>
        <v/>
      </c>
      <c r="M89" s="10" t="str">
        <f>_xll.SNL.Clients.Office.Excel.Functions.SPG(A89, "RD_CREDIT_RATING_DATE_GLOBAL", "Issuer Credit Rating", "Local Currency LT|0")</f>
        <v/>
      </c>
      <c r="N89" s="10" t="str">
        <f>_xll.SNL.Clients.Office.Excel.Functions.SPG(A89, "RD_CREDIT_WATCH_OUTLOOK_DATE_GLOBAL", "Issuer Credit Rating", "Local Currency LT|0")</f>
        <v/>
      </c>
    </row>
    <row r="90" spans="1:14">
      <c r="A90" s="11" t="s">
        <v>1124</v>
      </c>
      <c r="B90" s="9" t="str">
        <f>_xll.SNL.Clients.Office.Excel.Functions.SPG(A90, "IQ_SECTOR")</f>
        <v>Information Technology</v>
      </c>
      <c r="C90" s="9" t="str">
        <f>_xll.SNL.Clients.Office.Excel.Functions.SPG(A90, "IQ_INDUSTRY_GROUP")</f>
        <v>Software and Services</v>
      </c>
      <c r="D90" s="9" t="str">
        <f>_xll.SNL.Clients.Office.Excel.Functions.SPG(A90, "IQ_INDUSTRY")</f>
        <v>Software</v>
      </c>
      <c r="E90" s="9" t="str">
        <f>_xll.SNL.Clients.Office.Excel.Functions.SPG(A90, "IQ_PRIMARY_INDUSTRY")</f>
        <v>Application Software</v>
      </c>
      <c r="F90" s="9" t="str">
        <f>_xll.SNL.Clients.Office.Excel.Functions.SPG(A90, "NAICS_CODE", "Primary")</f>
        <v>518210 - Computing Infrastructure Providers, Data Processing, Web Hosting, and Related Services</v>
      </c>
      <c r="G90" s="9" t="str">
        <f>_xll.SNL.Clients.Office.Excel.Functions.SPG(A90, "SP_TOPICTAG")</f>
        <v>Software Development; Cloud Management; Data Integration; Data Protection; Cloud Security; Cloud Storage; Team Collaboration</v>
      </c>
      <c r="H90" s="5">
        <f>_xll.SNL.Clients.Office.Excel.Functions.SPG(A90, "SP_PCT_SHARES_OWNED_ALL_INSTITUTIONS")</f>
        <v>101.58</v>
      </c>
      <c r="I90" s="9" t="str">
        <f>_xll.SNL.Clients.Office.Excel.Functions.SPG(A90, "RD_CREDIT_RATING_GLOBAL", "Issuer Credit Rating", "Local Currency LT|0")</f>
        <v/>
      </c>
      <c r="J90" s="9" t="str">
        <f>_xll.SNL.Clients.Office.Excel.Functions.SPG(A90, "RD_CWOL_GLOBAL", "Issuer Credit Rating", "Local Currency LT|0")</f>
        <v/>
      </c>
      <c r="K90" s="9" t="str">
        <f>_xll.SNL.Clients.Office.Excel.Functions.SPG(A90, "RD_RATING_ACTION_GLOBAL", "Issuer Credit Rating", "Local Currency LT|0")</f>
        <v/>
      </c>
      <c r="L90" s="10" t="str">
        <f>_xll.SNL.Clients.Office.Excel.Functions.SPG(A90, "RD_LAST_REVIEW_DATE_GLOBAL", "Issuer Credit Rating", "Local Currency LT")</f>
        <v/>
      </c>
      <c r="M90" s="10" t="str">
        <f>_xll.SNL.Clients.Office.Excel.Functions.SPG(A90, "RD_CREDIT_RATING_DATE_GLOBAL", "Issuer Credit Rating", "Local Currency LT|0")</f>
        <v/>
      </c>
      <c r="N90" s="10" t="str">
        <f>_xll.SNL.Clients.Office.Excel.Functions.SPG(A90, "RD_CREDIT_WATCH_OUTLOOK_DATE_GLOBAL", "Issuer Credit Rating", "Local Currency LT|0")</f>
        <v/>
      </c>
    </row>
    <row r="91" spans="1:14">
      <c r="A91" s="11" t="s">
        <v>1125</v>
      </c>
      <c r="B91" s="9" t="str">
        <f>_xll.SNL.Clients.Office.Excel.Functions.SPG(A91, "IQ_SECTOR")</f>
        <v>Industrials</v>
      </c>
      <c r="C91" s="9" t="str">
        <f>_xll.SNL.Clients.Office.Excel.Functions.SPG(A91, "IQ_INDUSTRY_GROUP")</f>
        <v>Commercial and Professional Services</v>
      </c>
      <c r="D91" s="9" t="str">
        <f>_xll.SNL.Clients.Office.Excel.Functions.SPG(A91, "IQ_INDUSTRY")</f>
        <v>Commercial Services and Supplies</v>
      </c>
      <c r="E91" s="9" t="str">
        <f>_xll.SNL.Clients.Office.Excel.Functions.SPG(A91, "IQ_PRIMARY_INDUSTRY")</f>
        <v>Commercial Printing</v>
      </c>
      <c r="F91" s="9" t="str">
        <f>_xll.SNL.Clients.Office.Excel.Functions.SPG(A91, "NAICS_CODE", "Primary")</f>
        <v>323111 - Commercial Printing (except Screen and Books)</v>
      </c>
      <c r="G91" s="9" t="str">
        <f>_xll.SNL.Clients.Office.Excel.Functions.SPG(A91, "SP_TOPICTAG")</f>
        <v>RFID (Radio Frequency Identification); Customer Relationship Management; Authorization and Access Control; Biometrics</v>
      </c>
      <c r="H91" s="5">
        <f>_xll.SNL.Clients.Office.Excel.Functions.SPG(A91, "SP_PCT_SHARES_OWNED_ALL_INSTITUTIONS")</f>
        <v>76.05</v>
      </c>
      <c r="I91" s="9" t="str">
        <f>_xll.SNL.Clients.Office.Excel.Functions.SPG(A91, "RD_CREDIT_RATING_GLOBAL", "Issuer Credit Rating", "Local Currency LT|0")</f>
        <v/>
      </c>
      <c r="J91" s="9" t="str">
        <f>_xll.SNL.Clients.Office.Excel.Functions.SPG(A91, "RD_CWOL_GLOBAL", "Issuer Credit Rating", "Local Currency LT|0")</f>
        <v/>
      </c>
      <c r="K91" s="9" t="str">
        <f>_xll.SNL.Clients.Office.Excel.Functions.SPG(A91, "RD_RATING_ACTION_GLOBAL", "Issuer Credit Rating", "Local Currency LT|0")</f>
        <v/>
      </c>
      <c r="L91" s="10" t="str">
        <f>_xll.SNL.Clients.Office.Excel.Functions.SPG(A91, "RD_LAST_REVIEW_DATE_GLOBAL", "Issuer Credit Rating", "Local Currency LT")</f>
        <v/>
      </c>
      <c r="M91" s="10" t="str">
        <f>_xll.SNL.Clients.Office.Excel.Functions.SPG(A91, "RD_CREDIT_RATING_DATE_GLOBAL", "Issuer Credit Rating", "Local Currency LT|0")</f>
        <v/>
      </c>
      <c r="N91" s="10" t="str">
        <f>_xll.SNL.Clients.Office.Excel.Functions.SPG(A91, "RD_CREDIT_WATCH_OUTLOOK_DATE_GLOBAL", "Issuer Credit Rating", "Local Currency LT|0")</f>
        <v/>
      </c>
    </row>
    <row r="92" spans="1:14">
      <c r="A92" s="11" t="s">
        <v>1126</v>
      </c>
      <c r="B92" s="9" t="str">
        <f>_xll.SNL.Clients.Office.Excel.Functions.SPG(A92, "IQ_SECTOR")</f>
        <v>Real Estate</v>
      </c>
      <c r="C92" s="9" t="str">
        <f>_xll.SNL.Clients.Office.Excel.Functions.SPG(A92, "IQ_INDUSTRY_GROUP")</f>
        <v>Equity Real Estate Investment Trusts (REITs)</v>
      </c>
      <c r="D92" s="9" t="str">
        <f>_xll.SNL.Clients.Office.Excel.Functions.SPG(A92, "IQ_INDUSTRY")</f>
        <v>Office REITs</v>
      </c>
      <c r="E92" s="9" t="str">
        <f>_xll.SNL.Clients.Office.Excel.Functions.SPG(A92, "IQ_PRIMARY_INDUSTRY")</f>
        <v>Office REITs</v>
      </c>
      <c r="F92" s="9" t="str">
        <f>_xll.SNL.Clients.Office.Excel.Functions.SPG(A92, "NAICS_CODE", "Primary")</f>
        <v>531110 - Lessors of Residential Buildings and Dwellings</v>
      </c>
      <c r="G92" s="9" t="str">
        <f>_xll.SNL.Clients.Office.Excel.Functions.SPG(A92, "SP_TOPICTAG")</f>
        <v/>
      </c>
      <c r="H92" s="5">
        <f>_xll.SNL.Clients.Office.Excel.Functions.SPG(A92, "SP_PCT_SHARES_OWNED_ALL_INSTITUTIONS")</f>
        <v>87.16</v>
      </c>
      <c r="I92" s="9" t="str">
        <f>_xll.SNL.Clients.Office.Excel.Functions.SPG(A92, "RD_CREDIT_RATING_GLOBAL", "Issuer Credit Rating", "Local Currency LT|0")</f>
        <v>BB</v>
      </c>
      <c r="J92" s="9" t="str">
        <f>_xll.SNL.Clients.Office.Excel.Functions.SPG(A92, "RD_CWOL_GLOBAL", "Issuer Credit Rating", "Local Currency LT|0")</f>
        <v>Stable</v>
      </c>
      <c r="K92" s="9" t="str">
        <f>_xll.SNL.Clients.Office.Excel.Functions.SPG(A92, "RD_RATING_ACTION_GLOBAL", "Issuer Credit Rating", "Local Currency LT|0")</f>
        <v>CreditWatch/Outlook (09/20/2024)</v>
      </c>
      <c r="L92" s="10">
        <f>_xll.SNL.Clients.Office.Excel.Functions.SPG(A92, "RD_LAST_REVIEW_DATE_GLOBAL", "Issuer Credit Rating", "Local Currency LT")</f>
        <v>45555</v>
      </c>
      <c r="M92" s="10">
        <f>_xll.SNL.Clients.Office.Excel.Functions.SPG(A92, "RD_CREDIT_RATING_DATE_GLOBAL", "Issuer Credit Rating", "Local Currency LT|0")</f>
        <v>45307</v>
      </c>
      <c r="N92" s="10">
        <f>_xll.SNL.Clients.Office.Excel.Functions.SPG(A92, "RD_CREDIT_WATCH_OUTLOOK_DATE_GLOBAL", "Issuer Credit Rating", "Local Currency LT|0")</f>
        <v>45555</v>
      </c>
    </row>
    <row r="93" spans="1:14">
      <c r="A93" s="11" t="s">
        <v>1127</v>
      </c>
      <c r="B93" s="9" t="str">
        <f>_xll.SNL.Clients.Office.Excel.Functions.SPG(A93, "IQ_SECTOR")</f>
        <v>Financials</v>
      </c>
      <c r="C93" s="9" t="str">
        <f>_xll.SNL.Clients.Office.Excel.Functions.SPG(A93, "IQ_INDUSTRY_GROUP")</f>
        <v>Financial Services</v>
      </c>
      <c r="D93" s="9" t="str">
        <f>_xll.SNL.Clients.Office.Excel.Functions.SPG(A93, "IQ_INDUSTRY")</f>
        <v>Consumer Finance</v>
      </c>
      <c r="E93" s="9" t="str">
        <f>_xll.SNL.Clients.Office.Excel.Functions.SPG(A93, "IQ_PRIMARY_INDUSTRY")</f>
        <v>Consumer Finance</v>
      </c>
      <c r="F93" s="9" t="str">
        <f>_xll.SNL.Clients.Office.Excel.Functions.SPG(A93, "NAICS_CODE", "Primary")</f>
        <v>522291 - Consumer Lending</v>
      </c>
      <c r="G93" s="9" t="str">
        <f>_xll.SNL.Clients.Office.Excel.Functions.SPG(A93, "SP_TOPICTAG")</f>
        <v>Consumer Lending; Data Integration; Data Protection; Buy Now Pay Later (BNPL)</v>
      </c>
      <c r="H93" s="5">
        <f>_xll.SNL.Clients.Office.Excel.Functions.SPG(A93, "SP_PCT_SHARES_OWNED_ALL_INSTITUTIONS")</f>
        <v>104.79</v>
      </c>
      <c r="I93" s="9" t="str">
        <f>_xll.SNL.Clients.Office.Excel.Functions.SPG(A93, "RD_CREDIT_RATING_GLOBAL", "Issuer Credit Rating", "Local Currency LT|0")</f>
        <v>BB-</v>
      </c>
      <c r="J93" s="9" t="str">
        <f>_xll.SNL.Clients.Office.Excel.Functions.SPG(A93, "RD_CWOL_GLOBAL", "Issuer Credit Rating", "Local Currency LT|0")</f>
        <v>Stable</v>
      </c>
      <c r="K93" s="9" t="str">
        <f>_xll.SNL.Clients.Office.Excel.Functions.SPG(A93, "RD_RATING_ACTION_GLOBAL", "Issuer Credit Rating", "Local Currency LT|0")</f>
        <v>New Rating | CreditWatch/Outlook (11/27/2023)</v>
      </c>
      <c r="L93" s="10">
        <f>_xll.SNL.Clients.Office.Excel.Functions.SPG(A93, "RD_LAST_REVIEW_DATE_GLOBAL", "Issuer Credit Rating", "Local Currency LT")</f>
        <v>45635</v>
      </c>
      <c r="M93" s="10">
        <f>_xll.SNL.Clients.Office.Excel.Functions.SPG(A93, "RD_CREDIT_RATING_DATE_GLOBAL", "Issuer Credit Rating", "Local Currency LT|0")</f>
        <v>45257</v>
      </c>
      <c r="N93" s="10">
        <f>_xll.SNL.Clients.Office.Excel.Functions.SPG(A93, "RD_CREDIT_WATCH_OUTLOOK_DATE_GLOBAL", "Issuer Credit Rating", "Local Currency LT|0")</f>
        <v>45257</v>
      </c>
    </row>
    <row r="94" spans="1:14">
      <c r="A94" s="11" t="s">
        <v>1128</v>
      </c>
      <c r="B94" s="9" t="str">
        <f>_xll.SNL.Clients.Office.Excel.Functions.SPG(A94, "IQ_SECTOR")</f>
        <v>Consumer Discretionary</v>
      </c>
      <c r="C94" s="9" t="str">
        <f>_xll.SNL.Clients.Office.Excel.Functions.SPG(A94, "IQ_INDUSTRY_GROUP")</f>
        <v>Consumer Services</v>
      </c>
      <c r="D94" s="9" t="str">
        <f>_xll.SNL.Clients.Office.Excel.Functions.SPG(A94, "IQ_INDUSTRY")</f>
        <v>Hotels, Restaurants and Leisure</v>
      </c>
      <c r="E94" s="9" t="str">
        <f>_xll.SNL.Clients.Office.Excel.Functions.SPG(A94, "IQ_PRIMARY_INDUSTRY")</f>
        <v>Restaurants</v>
      </c>
      <c r="F94" s="9" t="str">
        <f>_xll.SNL.Clients.Office.Excel.Functions.SPG(A94, "NAICS_CODE", "Primary")</f>
        <v>722511 - Full-Service Restaurants</v>
      </c>
      <c r="G94" s="9" t="str">
        <f>_xll.SNL.Clients.Office.Excel.Functions.SPG(A94, "SP_TOPICTAG")</f>
        <v>Brand Marketing; Ghost Kitchens</v>
      </c>
      <c r="H94" s="5">
        <f>_xll.SNL.Clients.Office.Excel.Functions.SPG(A94, "SP_PCT_SHARES_OWNED_ALL_INSTITUTIONS")</f>
        <v>117.54</v>
      </c>
      <c r="I94" s="9" t="str">
        <f>_xll.SNL.Clients.Office.Excel.Functions.SPG(A94, "RD_CREDIT_RATING_GLOBAL", "Issuer Credit Rating", "Local Currency LT|0")</f>
        <v>BB-</v>
      </c>
      <c r="J94" s="9" t="str">
        <f>_xll.SNL.Clients.Office.Excel.Functions.SPG(A94, "RD_CWOL_GLOBAL", "Issuer Credit Rating", "Local Currency LT|0")</f>
        <v>Positive</v>
      </c>
      <c r="K94" s="9" t="str">
        <f>_xll.SNL.Clients.Office.Excel.Functions.SPG(A94, "RD_RATING_ACTION_GLOBAL", "Issuer Credit Rating", "Local Currency LT|0")</f>
        <v>CreditWatch/Outlook (09/05/2024)</v>
      </c>
      <c r="L94" s="10">
        <f>_xll.SNL.Clients.Office.Excel.Functions.SPG(A94, "RD_LAST_REVIEW_DATE_GLOBAL", "Issuer Credit Rating", "Local Currency LT")</f>
        <v>45560</v>
      </c>
      <c r="M94" s="10">
        <f>_xll.SNL.Clients.Office.Excel.Functions.SPG(A94, "RD_CREDIT_RATING_DATE_GLOBAL", "Issuer Credit Rating", "Local Currency LT|0")</f>
        <v>44334</v>
      </c>
      <c r="N94" s="10">
        <f>_xll.SNL.Clients.Office.Excel.Functions.SPG(A94, "RD_CREDIT_WATCH_OUTLOOK_DATE_GLOBAL", "Issuer Credit Rating", "Local Currency LT|0")</f>
        <v>45540</v>
      </c>
    </row>
    <row r="95" spans="1:14">
      <c r="A95" s="11" t="s">
        <v>1129</v>
      </c>
      <c r="B95" s="9" t="str">
        <f>_xll.SNL.Clients.Office.Excel.Functions.SPG(A95, "IQ_SECTOR")</f>
        <v>Energy</v>
      </c>
      <c r="C95" s="9" t="str">
        <f>_xll.SNL.Clients.Office.Excel.Functions.SPG(A95, "IQ_INDUSTRY_GROUP")</f>
        <v>Energy</v>
      </c>
      <c r="D95" s="9" t="str">
        <f>_xll.SNL.Clients.Office.Excel.Functions.SPG(A95, "IQ_INDUSTRY")</f>
        <v>Energy Equipment and Services</v>
      </c>
      <c r="E95" s="9" t="str">
        <f>_xll.SNL.Clients.Office.Excel.Functions.SPG(A95, "IQ_PRIMARY_INDUSTRY")</f>
        <v>Oil and Gas Equipment and Services</v>
      </c>
      <c r="F95" s="9" t="str">
        <f>_xll.SNL.Clients.Office.Excel.Functions.SPG(A95, "NAICS_CODE", "Primary")</f>
        <v>213112 - Support Activities for Oil and Gas Operations</v>
      </c>
      <c r="G95" s="9" t="str">
        <f>_xll.SNL.Clients.Office.Excel.Functions.SPG(A95, "SP_TOPICTAG")</f>
        <v>Disaster Recovery; Fleet Management; Freight Service; Marine Transportation; Passenger Aircraft Manufacturing</v>
      </c>
      <c r="H95" s="5">
        <f>_xll.SNL.Clients.Office.Excel.Functions.SPG(A95, "SP_PCT_SHARES_OWNED_ALL_INSTITUTIONS")</f>
        <v>85.57</v>
      </c>
      <c r="I95" s="9" t="str">
        <f>_xll.SNL.Clients.Office.Excel.Functions.SPG(A95, "RD_CREDIT_RATING_GLOBAL", "Issuer Credit Rating", "Local Currency LT|0")</f>
        <v>B</v>
      </c>
      <c r="J95" s="9" t="str">
        <f>_xll.SNL.Clients.Office.Excel.Functions.SPG(A95, "RD_CWOL_GLOBAL", "Issuer Credit Rating", "Local Currency LT|0")</f>
        <v>Stable</v>
      </c>
      <c r="K95" s="9" t="str">
        <f>_xll.SNL.Clients.Office.Excel.Functions.SPG(A95, "RD_RATING_ACTION_GLOBAL", "Issuer Credit Rating", "Local Currency LT|0")</f>
        <v>Upgrade | CreditWatch/Outlook (02/08/2021)</v>
      </c>
      <c r="L95" s="10">
        <f>_xll.SNL.Clients.Office.Excel.Functions.SPG(A95, "RD_LAST_REVIEW_DATE_GLOBAL", "Issuer Credit Rating", "Local Currency LT")</f>
        <v>45373</v>
      </c>
      <c r="M95" s="10">
        <f>_xll.SNL.Clients.Office.Excel.Functions.SPG(A95, "RD_CREDIT_RATING_DATE_GLOBAL", "Issuer Credit Rating", "Local Currency LT|0")</f>
        <v>44235</v>
      </c>
      <c r="N95" s="10">
        <f>_xll.SNL.Clients.Office.Excel.Functions.SPG(A95, "RD_CREDIT_WATCH_OUTLOOK_DATE_GLOBAL", "Issuer Credit Rating", "Local Currency LT|0")</f>
        <v>44235</v>
      </c>
    </row>
    <row r="96" spans="1:14">
      <c r="A96" s="11" t="s">
        <v>1130</v>
      </c>
      <c r="B96" s="9" t="str">
        <f>_xll.SNL.Clients.Office.Excel.Functions.SPG(A96, "IQ_SECTOR")</f>
        <v>Financials</v>
      </c>
      <c r="C96" s="9" t="str">
        <f>_xll.SNL.Clients.Office.Excel.Functions.SPG(A96, "IQ_INDUSTRY_GROUP")</f>
        <v>Banks</v>
      </c>
      <c r="D96" s="9" t="str">
        <f>_xll.SNL.Clients.Office.Excel.Functions.SPG(A96, "IQ_INDUSTRY")</f>
        <v>Banks</v>
      </c>
      <c r="E96" s="9" t="str">
        <f>_xll.SNL.Clients.Office.Excel.Functions.SPG(A96, "IQ_PRIMARY_INDUSTRY")</f>
        <v>Regional Banks</v>
      </c>
      <c r="F96" s="9" t="str">
        <f>_xll.SNL.Clients.Office.Excel.Functions.SPG(A96, "NAICS_CODE", "Primary")</f>
        <v>522110 - Commercial Banking</v>
      </c>
      <c r="G96" s="9" t="str">
        <f>_xll.SNL.Clients.Office.Excel.Functions.SPG(A96, "SP_TOPICTAG")</f>
        <v>Consumer Lending</v>
      </c>
      <c r="H96" s="5">
        <f>_xll.SNL.Clients.Office.Excel.Functions.SPG(A96, "SP_PCT_SHARES_OWNED_ALL_INSTITUTIONS")</f>
        <v>83</v>
      </c>
      <c r="I96" s="9" t="str">
        <f>_xll.SNL.Clients.Office.Excel.Functions.SPG(A96, "RD_CREDIT_RATING_GLOBAL", "Issuer Credit Rating", "Local Currency LT|0")</f>
        <v/>
      </c>
      <c r="J96" s="9" t="str">
        <f>_xll.SNL.Clients.Office.Excel.Functions.SPG(A96, "RD_CWOL_GLOBAL", "Issuer Credit Rating", "Local Currency LT|0")</f>
        <v/>
      </c>
      <c r="K96" s="9" t="str">
        <f>_xll.SNL.Clients.Office.Excel.Functions.SPG(A96, "RD_RATING_ACTION_GLOBAL", "Issuer Credit Rating", "Local Currency LT|0")</f>
        <v/>
      </c>
      <c r="L96" s="10" t="str">
        <f>_xll.SNL.Clients.Office.Excel.Functions.SPG(A96, "RD_LAST_REVIEW_DATE_GLOBAL", "Issuer Credit Rating", "Local Currency LT")</f>
        <v/>
      </c>
      <c r="M96" s="10" t="str">
        <f>_xll.SNL.Clients.Office.Excel.Functions.SPG(A96, "RD_CREDIT_RATING_DATE_GLOBAL", "Issuer Credit Rating", "Local Currency LT|0")</f>
        <v/>
      </c>
      <c r="N96" s="10" t="str">
        <f>_xll.SNL.Clients.Office.Excel.Functions.SPG(A96, "RD_CREDIT_WATCH_OUTLOOK_DATE_GLOBAL", "Issuer Credit Rating", "Local Currency LT|0")</f>
        <v/>
      </c>
    </row>
    <row r="97" spans="1:14">
      <c r="A97" s="11" t="s">
        <v>1131</v>
      </c>
      <c r="B97" s="9" t="str">
        <f>_xll.SNL.Clients.Office.Excel.Functions.SPG(A97, "IQ_SECTOR")</f>
        <v>Communication Services</v>
      </c>
      <c r="C97" s="9" t="str">
        <f>_xll.SNL.Clients.Office.Excel.Functions.SPG(A97, "IQ_INDUSTRY_GROUP")</f>
        <v>Media and Entertainment</v>
      </c>
      <c r="D97" s="9" t="str">
        <f>_xll.SNL.Clients.Office.Excel.Functions.SPG(A97, "IQ_INDUSTRY")</f>
        <v>Media</v>
      </c>
      <c r="E97" s="9" t="str">
        <f>_xll.SNL.Clients.Office.Excel.Functions.SPG(A97, "IQ_PRIMARY_INDUSTRY")</f>
        <v>Cable and Satellite</v>
      </c>
      <c r="F97" s="9" t="str">
        <f>_xll.SNL.Clients.Office.Excel.Functions.SPG(A97, "NAICS_CODE", "Primary")</f>
        <v>516210 - Media Streaming Distribution Services, Social Networks, and Other Media Networks and Content Providers</v>
      </c>
      <c r="G97" s="9" t="str">
        <f>_xll.SNL.Clients.Office.Excel.Functions.SPG(A97, "SP_TOPICTAG")</f>
        <v>Video Streaming; Enterprise Voip and Telephony; Streaming Media; Network Security; DaaS; 5G</v>
      </c>
      <c r="H97" s="5">
        <f>_xll.SNL.Clients.Office.Excel.Functions.SPG(A97, "SP_PCT_SHARES_OWNED_ALL_INSTITUTIONS")</f>
        <v>108.92</v>
      </c>
      <c r="I97" s="9" t="str">
        <f>_xll.SNL.Clients.Office.Excel.Functions.SPG(A97, "RD_CREDIT_RATING_GLOBAL", "Issuer Credit Rating", "Local Currency LT|0")</f>
        <v>BB</v>
      </c>
      <c r="J97" s="9" t="str">
        <f>_xll.SNL.Clients.Office.Excel.Functions.SPG(A97, "RD_CWOL_GLOBAL", "Issuer Credit Rating", "Local Currency LT|0")</f>
        <v>Negative</v>
      </c>
      <c r="K97" s="9" t="str">
        <f>_xll.SNL.Clients.Office.Excel.Functions.SPG(A97, "RD_RATING_ACTION_GLOBAL", "Issuer Credit Rating", "Local Currency LT|0")</f>
        <v>CreditWatch/Outlook (08/14/2024)</v>
      </c>
      <c r="L97" s="10">
        <f>_xll.SNL.Clients.Office.Excel.Functions.SPG(A97, "RD_LAST_REVIEW_DATE_GLOBAL", "Issuer Credit Rating", "Local Currency LT")</f>
        <v>45518</v>
      </c>
      <c r="M97" s="10">
        <f>_xll.SNL.Clients.Office.Excel.Functions.SPG(A97, "RD_CREDIT_RATING_DATE_GLOBAL", "Issuer Credit Rating", "Local Currency LT|0")</f>
        <v>42156</v>
      </c>
      <c r="N97" s="10">
        <f>_xll.SNL.Clients.Office.Excel.Functions.SPG(A97, "RD_CREDIT_WATCH_OUTLOOK_DATE_GLOBAL", "Issuer Credit Rating", "Local Currency LT|0")</f>
        <v>45518</v>
      </c>
    </row>
    <row r="98" spans="1:14">
      <c r="A98" s="11" t="s">
        <v>1132</v>
      </c>
      <c r="B98" s="9" t="str">
        <f>_xll.SNL.Clients.Office.Excel.Functions.SPG(A98, "IQ_SECTOR")</f>
        <v>Energy</v>
      </c>
      <c r="C98" s="9" t="str">
        <f>_xll.SNL.Clients.Office.Excel.Functions.SPG(A98, "IQ_INDUSTRY_GROUP")</f>
        <v>Energy</v>
      </c>
      <c r="D98" s="9" t="str">
        <f>_xll.SNL.Clients.Office.Excel.Functions.SPG(A98, "IQ_INDUSTRY")</f>
        <v>Energy Equipment and Services</v>
      </c>
      <c r="E98" s="9" t="str">
        <f>_xll.SNL.Clients.Office.Excel.Functions.SPG(A98, "IQ_PRIMARY_INDUSTRY")</f>
        <v>Oil and Gas Equipment and Services</v>
      </c>
      <c r="F98" s="9" t="str">
        <f>_xll.SNL.Clients.Office.Excel.Functions.SPG(A98, "NAICS_CODE", "Primary")</f>
        <v>333132 - Oil and Gas Field Machinery and Equipment Manufacturing</v>
      </c>
      <c r="G98" s="9" t="str">
        <f>_xll.SNL.Clients.Office.Excel.Functions.SPG(A98, "SP_TOPICTAG")</f>
        <v>Environmental Consulting; Industrial Automation</v>
      </c>
      <c r="H98" s="5">
        <f>_xll.SNL.Clients.Office.Excel.Functions.SPG(A98, "SP_PCT_SHARES_OWNED_ALL_INSTITUTIONS")</f>
        <v>115.1</v>
      </c>
      <c r="I98" s="9" t="str">
        <f>_xll.SNL.Clients.Office.Excel.Functions.SPG(A98, "RD_CREDIT_RATING_GLOBAL", "Issuer Credit Rating", "Local Currency LT|0")</f>
        <v/>
      </c>
      <c r="J98" s="9" t="str">
        <f>_xll.SNL.Clients.Office.Excel.Functions.SPG(A98, "RD_CWOL_GLOBAL", "Issuer Credit Rating", "Local Currency LT|0")</f>
        <v/>
      </c>
      <c r="K98" s="9" t="str">
        <f>_xll.SNL.Clients.Office.Excel.Functions.SPG(A98, "RD_RATING_ACTION_GLOBAL", "Issuer Credit Rating", "Local Currency LT|0")</f>
        <v/>
      </c>
      <c r="L98" s="10" t="str">
        <f>_xll.SNL.Clients.Office.Excel.Functions.SPG(A98, "RD_LAST_REVIEW_DATE_GLOBAL", "Issuer Credit Rating", "Local Currency LT")</f>
        <v/>
      </c>
      <c r="M98" s="10" t="str">
        <f>_xll.SNL.Clients.Office.Excel.Functions.SPG(A98, "RD_CREDIT_RATING_DATE_GLOBAL", "Issuer Credit Rating", "Local Currency LT|0")</f>
        <v/>
      </c>
      <c r="N98" s="10" t="str">
        <f>_xll.SNL.Clients.Office.Excel.Functions.SPG(A98, "RD_CREDIT_WATCH_OUTLOOK_DATE_GLOBAL", "Issuer Credit Rating", "Local Currency LT|0")</f>
        <v/>
      </c>
    </row>
    <row r="99" spans="1:14">
      <c r="A99" s="11" t="s">
        <v>1133</v>
      </c>
      <c r="B99" s="9" t="str">
        <f>_xll.SNL.Clients.Office.Excel.Functions.SPG(A99, "IQ_SECTOR")</f>
        <v>Consumer Staples</v>
      </c>
      <c r="C99" s="9" t="str">
        <f>_xll.SNL.Clients.Office.Excel.Functions.SPG(A99, "IQ_INDUSTRY_GROUP")</f>
        <v>Food, Beverage and Tobacco</v>
      </c>
      <c r="D99" s="9" t="str">
        <f>_xll.SNL.Clients.Office.Excel.Functions.SPG(A99, "IQ_INDUSTRY")</f>
        <v>Food Products</v>
      </c>
      <c r="E99" s="9" t="str">
        <f>_xll.SNL.Clients.Office.Excel.Functions.SPG(A99, "IQ_PRIMARY_INDUSTRY")</f>
        <v>Packaged Foods and Meats</v>
      </c>
      <c r="F99" s="9" t="str">
        <f>_xll.SNL.Clients.Office.Excel.Functions.SPG(A99, "NAICS_CODE", "Primary")</f>
        <v>112310 - Chicken Egg Production</v>
      </c>
      <c r="G99" s="9" t="str">
        <f>_xll.SNL.Clients.Office.Excel.Functions.SPG(A99, "SP_TOPICTAG")</f>
        <v>Animal Feed; Farming; Horticulture; Livestock; Organic</v>
      </c>
      <c r="H99" s="5">
        <f>_xll.SNL.Clients.Office.Excel.Functions.SPG(A99, "SP_PCT_SHARES_OWNED_ALL_INSTITUTIONS")</f>
        <v>79.92</v>
      </c>
      <c r="I99" s="9" t="str">
        <f>_xll.SNL.Clients.Office.Excel.Functions.SPG(A99, "RD_CREDIT_RATING_GLOBAL", "Issuer Credit Rating", "Local Currency LT|0")</f>
        <v/>
      </c>
      <c r="J99" s="9" t="str">
        <f>_xll.SNL.Clients.Office.Excel.Functions.SPG(A99, "RD_CWOL_GLOBAL", "Issuer Credit Rating", "Local Currency LT|0")</f>
        <v/>
      </c>
      <c r="K99" s="9" t="str">
        <f>_xll.SNL.Clients.Office.Excel.Functions.SPG(A99, "RD_RATING_ACTION_GLOBAL", "Issuer Credit Rating", "Local Currency LT|0")</f>
        <v/>
      </c>
      <c r="L99" s="10" t="str">
        <f>_xll.SNL.Clients.Office.Excel.Functions.SPG(A99, "RD_LAST_REVIEW_DATE_GLOBAL", "Issuer Credit Rating", "Local Currency LT")</f>
        <v/>
      </c>
      <c r="M99" s="10" t="str">
        <f>_xll.SNL.Clients.Office.Excel.Functions.SPG(A99, "RD_CREDIT_RATING_DATE_GLOBAL", "Issuer Credit Rating", "Local Currency LT|0")</f>
        <v/>
      </c>
      <c r="N99" s="10" t="str">
        <f>_xll.SNL.Clients.Office.Excel.Functions.SPG(A99, "RD_CREDIT_WATCH_OUTLOOK_DATE_GLOBAL", "Issuer Credit Rating", "Local Currency LT|0")</f>
        <v/>
      </c>
    </row>
    <row r="100" spans="1:14">
      <c r="A100" s="11" t="s">
        <v>1134</v>
      </c>
      <c r="B100" s="9" t="str">
        <f>_xll.SNL.Clients.Office.Excel.Functions.SPG(A100, "IQ_SECTOR")</f>
        <v>Consumer Discretionary</v>
      </c>
      <c r="C100" s="9" t="str">
        <f>_xll.SNL.Clients.Office.Excel.Functions.SPG(A100, "IQ_INDUSTRY_GROUP")</f>
        <v>Consumer Discretionary Distribution and Retail</v>
      </c>
      <c r="D100" s="9" t="str">
        <f>_xll.SNL.Clients.Office.Excel.Functions.SPG(A100, "IQ_INDUSTRY")</f>
        <v>Specialty Retail</v>
      </c>
      <c r="E100" s="9" t="str">
        <f>_xll.SNL.Clients.Office.Excel.Functions.SPG(A100, "IQ_PRIMARY_INDUSTRY")</f>
        <v>Apparel Retail</v>
      </c>
      <c r="F100" s="9" t="str">
        <f>_xll.SNL.Clients.Office.Excel.Functions.SPG(A100, "NAICS_CODE", "Primary")</f>
        <v>458210 - Shoe Retailers</v>
      </c>
      <c r="G100" s="9" t="str">
        <f>_xll.SNL.Clients.Office.Excel.Functions.SPG(A100, "SP_TOPICTAG")</f>
        <v>Lifestyle; Social Media Advertising; Social Media Marketing; Brand Marketing; Smart Clothing</v>
      </c>
      <c r="H100" s="5">
        <f>_xll.SNL.Clients.Office.Excel.Functions.SPG(A100, "SP_PCT_SHARES_OWNED_ALL_INSTITUTIONS")</f>
        <v>92.67</v>
      </c>
      <c r="I100" s="9" t="str">
        <f>_xll.SNL.Clients.Office.Excel.Functions.SPG(A100, "RD_CREDIT_RATING_GLOBAL", "Issuer Credit Rating", "Local Currency LT|0")</f>
        <v>BB</v>
      </c>
      <c r="J100" s="9" t="str">
        <f>_xll.SNL.Clients.Office.Excel.Functions.SPG(A100, "RD_CWOL_GLOBAL", "Issuer Credit Rating", "Local Currency LT|0")</f>
        <v>Stable</v>
      </c>
      <c r="K100" s="9" t="str">
        <f>_xll.SNL.Clients.Office.Excel.Functions.SPG(A100, "RD_RATING_ACTION_GLOBAL", "Issuer Credit Rating", "Local Currency LT|0")</f>
        <v>Upgrade | CreditWatch/Outlook (04/18/2024)</v>
      </c>
      <c r="L100" s="10">
        <f>_xll.SNL.Clients.Office.Excel.Functions.SPG(A100, "RD_LAST_REVIEW_DATE_GLOBAL", "Issuer Credit Rating", "Local Currency LT")</f>
        <v>45419</v>
      </c>
      <c r="M100" s="10">
        <f>_xll.SNL.Clients.Office.Excel.Functions.SPG(A100, "RD_CREDIT_RATING_DATE_GLOBAL", "Issuer Credit Rating", "Local Currency LT|0")</f>
        <v>45400</v>
      </c>
      <c r="N100" s="10">
        <f>_xll.SNL.Clients.Office.Excel.Functions.SPG(A100, "RD_CREDIT_WATCH_OUTLOOK_DATE_GLOBAL", "Issuer Credit Rating", "Local Currency LT|0")</f>
        <v>45400</v>
      </c>
    </row>
    <row r="101" spans="1:14">
      <c r="A101" s="11" t="s">
        <v>1135</v>
      </c>
      <c r="B101" s="9" t="str">
        <f>_xll.SNL.Clients.Office.Excel.Functions.SPG(A101, "IQ_SECTOR")</f>
        <v>Energy</v>
      </c>
      <c r="C101" s="9" t="str">
        <f>_xll.SNL.Clients.Office.Excel.Functions.SPG(A101, "IQ_INDUSTRY_GROUP")</f>
        <v>Energy</v>
      </c>
      <c r="D101" s="9" t="str">
        <f>_xll.SNL.Clients.Office.Excel.Functions.SPG(A101, "IQ_INDUSTRY")</f>
        <v>Oil, Gas and Consumable Fuels</v>
      </c>
      <c r="E101" s="9" t="str">
        <f>_xll.SNL.Clients.Office.Excel.Functions.SPG(A101, "IQ_PRIMARY_INDUSTRY")</f>
        <v>Oil and Gas Exploration and Production</v>
      </c>
      <c r="F101" s="9" t="str">
        <f>_xll.SNL.Clients.Office.Excel.Functions.SPG(A101, "NAICS_CODE", "Primary")</f>
        <v>2111 - Oil and Gas Extraction</v>
      </c>
      <c r="G101" s="9" t="str">
        <f>_xll.SNL.Clients.Office.Excel.Functions.SPG(A101, "SP_TOPICTAG")</f>
        <v>Environmental Consulting; ClimateTech</v>
      </c>
      <c r="H101" s="5">
        <f>_xll.SNL.Clients.Office.Excel.Functions.SPG(A101, "SP_PCT_SHARES_OWNED_ALL_INSTITUTIONS")</f>
        <v>103.77</v>
      </c>
      <c r="I101" s="9" t="str">
        <f>_xll.SNL.Clients.Office.Excel.Functions.SPG(A101, "RD_CREDIT_RATING_GLOBAL", "Issuer Credit Rating", "Local Currency LT|0")</f>
        <v>B+</v>
      </c>
      <c r="J101" s="9" t="str">
        <f>_xll.SNL.Clients.Office.Excel.Functions.SPG(A101, "RD_CWOL_GLOBAL", "Issuer Credit Rating", "Local Currency LT|0")</f>
        <v>Stable</v>
      </c>
      <c r="K101" s="9" t="str">
        <f>_xll.SNL.Clients.Office.Excel.Functions.SPG(A101, "RD_RATING_ACTION_GLOBAL", "Issuer Credit Rating", "Local Currency LT|0")</f>
        <v>Upgrade | CreditWatch/Outlook (10/20/2021)</v>
      </c>
      <c r="L101" s="10">
        <f>_xll.SNL.Clients.Office.Excel.Functions.SPG(A101, "RD_LAST_REVIEW_DATE_GLOBAL", "Issuer Credit Rating", "Local Currency LT")</f>
        <v>45533</v>
      </c>
      <c r="M101" s="10">
        <f>_xll.SNL.Clients.Office.Excel.Functions.SPG(A101, "RD_CREDIT_RATING_DATE_GLOBAL", "Issuer Credit Rating", "Local Currency LT|0")</f>
        <v>44489</v>
      </c>
      <c r="N101" s="10">
        <f>_xll.SNL.Clients.Office.Excel.Functions.SPG(A101, "RD_CREDIT_WATCH_OUTLOOK_DATE_GLOBAL", "Issuer Credit Rating", "Local Currency LT|0")</f>
        <v>44489</v>
      </c>
    </row>
    <row r="102" spans="1:14">
      <c r="A102" s="11" t="s">
        <v>1136</v>
      </c>
      <c r="B102" s="9" t="str">
        <f>_xll.SNL.Clients.Office.Excel.Functions.SPG(A102, "IQ_SECTOR")</f>
        <v>Utilities</v>
      </c>
      <c r="C102" s="9" t="str">
        <f>_xll.SNL.Clients.Office.Excel.Functions.SPG(A102, "IQ_INDUSTRY_GROUP")</f>
        <v>Utilities</v>
      </c>
      <c r="D102" s="9" t="str">
        <f>_xll.SNL.Clients.Office.Excel.Functions.SPG(A102, "IQ_INDUSTRY")</f>
        <v>Water Utilities</v>
      </c>
      <c r="E102" s="9" t="str">
        <f>_xll.SNL.Clients.Office.Excel.Functions.SPG(A102, "IQ_PRIMARY_INDUSTRY")</f>
        <v>Water Utilities</v>
      </c>
      <c r="F102" s="9" t="str">
        <f>_xll.SNL.Clients.Office.Excel.Functions.SPG(A102, "NAICS_CODE", "Primary")</f>
        <v>22131 - Water Supply and Irrigation Systems</v>
      </c>
      <c r="G102" s="9" t="str">
        <f>_xll.SNL.Clients.Office.Excel.Functions.SPG(A102, "SP_TOPICTAG")</f>
        <v>Environmental Consulting; Environmental Engineering; Water Purification; CleanTech</v>
      </c>
      <c r="H102" s="5">
        <f>_xll.SNL.Clients.Office.Excel.Functions.SPG(A102, "SP_PCT_SHARES_OWNED_ALL_INSTITUTIONS")</f>
        <v>85.04</v>
      </c>
      <c r="I102" s="9" t="str">
        <f>_xll.SNL.Clients.Office.Excel.Functions.SPG(A102, "RD_CREDIT_RATING_GLOBAL", "Issuer Credit Rating", "Local Currency LT|0")</f>
        <v/>
      </c>
      <c r="J102" s="9" t="str">
        <f>_xll.SNL.Clients.Office.Excel.Functions.SPG(A102, "RD_CWOL_GLOBAL", "Issuer Credit Rating", "Local Currency LT|0")</f>
        <v/>
      </c>
      <c r="K102" s="9" t="str">
        <f>_xll.SNL.Clients.Office.Excel.Functions.SPG(A102, "RD_RATING_ACTION_GLOBAL", "Issuer Credit Rating", "Local Currency LT|0")</f>
        <v/>
      </c>
      <c r="L102" s="10" t="str">
        <f>_xll.SNL.Clients.Office.Excel.Functions.SPG(A102, "RD_LAST_REVIEW_DATE_GLOBAL", "Issuer Credit Rating", "Local Currency LT")</f>
        <v/>
      </c>
      <c r="M102" s="10" t="str">
        <f>_xll.SNL.Clients.Office.Excel.Functions.SPG(A102, "RD_CREDIT_RATING_DATE_GLOBAL", "Issuer Credit Rating", "Local Currency LT|0")</f>
        <v/>
      </c>
      <c r="N102" s="10" t="str">
        <f>_xll.SNL.Clients.Office.Excel.Functions.SPG(A102, "RD_CREDIT_WATCH_OUTLOOK_DATE_GLOBAL", "Issuer Credit Rating", "Local Currency LT|0")</f>
        <v/>
      </c>
    </row>
    <row r="103" spans="1:14">
      <c r="A103" s="11" t="s">
        <v>1137</v>
      </c>
      <c r="B103" s="9" t="str">
        <f>_xll.SNL.Clients.Office.Excel.Functions.SPG(A103, "IQ_SECTOR")</f>
        <v>Information Technology</v>
      </c>
      <c r="C103" s="9" t="str">
        <f>_xll.SNL.Clients.Office.Excel.Functions.SPG(A103, "IQ_INDUSTRY_GROUP")</f>
        <v>Technology Hardware and Equipment</v>
      </c>
      <c r="D103" s="9" t="str">
        <f>_xll.SNL.Clients.Office.Excel.Functions.SPG(A103, "IQ_INDUSTRY")</f>
        <v>Communications Equipment</v>
      </c>
      <c r="E103" s="9" t="str">
        <f>_xll.SNL.Clients.Office.Excel.Functions.SPG(A103, "IQ_PRIMARY_INDUSTRY")</f>
        <v>Communications Equipment</v>
      </c>
      <c r="F103" s="9" t="str">
        <f>_xll.SNL.Clients.Office.Excel.Functions.SPG(A103, "NAICS_CODE", "Primary")</f>
        <v>3342 - Communications Equipment Manufacturing</v>
      </c>
      <c r="G103" s="9" t="str">
        <f>_xll.SNL.Clients.Office.Excel.Functions.SPG(A103, "SP_TOPICTAG")</f>
        <v>Cloud Management; Data Integration; Predictive Analytics; Cloud Infrastructure; Cloud Security; Cloud Storage; Network Security</v>
      </c>
      <c r="H103" s="5">
        <f>_xll.SNL.Clients.Office.Excel.Functions.SPG(A103, "SP_PCT_SHARES_OWNED_ALL_INSTITUTIONS")</f>
        <v>83.08</v>
      </c>
      <c r="I103" s="9" t="str">
        <f>_xll.SNL.Clients.Office.Excel.Functions.SPG(A103, "RD_CREDIT_RATING_GLOBAL", "Issuer Credit Rating", "Local Currency LT|0")</f>
        <v/>
      </c>
      <c r="J103" s="9" t="str">
        <f>_xll.SNL.Clients.Office.Excel.Functions.SPG(A103, "RD_CWOL_GLOBAL", "Issuer Credit Rating", "Local Currency LT|0")</f>
        <v/>
      </c>
      <c r="K103" s="9" t="str">
        <f>_xll.SNL.Clients.Office.Excel.Functions.SPG(A103, "RD_RATING_ACTION_GLOBAL", "Issuer Credit Rating", "Local Currency LT|0")</f>
        <v/>
      </c>
      <c r="L103" s="10" t="str">
        <f>_xll.SNL.Clients.Office.Excel.Functions.SPG(A103, "RD_LAST_REVIEW_DATE_GLOBAL", "Issuer Credit Rating", "Local Currency LT")</f>
        <v/>
      </c>
      <c r="M103" s="10" t="str">
        <f>_xll.SNL.Clients.Office.Excel.Functions.SPG(A103, "RD_CREDIT_RATING_DATE_GLOBAL", "Issuer Credit Rating", "Local Currency LT|0")</f>
        <v/>
      </c>
      <c r="N103" s="10" t="str">
        <f>_xll.SNL.Clients.Office.Excel.Functions.SPG(A103, "RD_CREDIT_WATCH_OUTLOOK_DATE_GLOBAL", "Issuer Credit Rating", "Local Currency LT|0")</f>
        <v/>
      </c>
    </row>
    <row r="104" spans="1:14">
      <c r="A104" s="11" t="s">
        <v>1138</v>
      </c>
      <c r="B104" s="9" t="str">
        <f>_xll.SNL.Clients.Office.Excel.Functions.SPG(A104, "IQ_SECTOR")</f>
        <v>Financials</v>
      </c>
      <c r="C104" s="9" t="str">
        <f>_xll.SNL.Clients.Office.Excel.Functions.SPG(A104, "IQ_INDUSTRY_GROUP")</f>
        <v>Banks</v>
      </c>
      <c r="D104" s="9" t="str">
        <f>_xll.SNL.Clients.Office.Excel.Functions.SPG(A104, "IQ_INDUSTRY")</f>
        <v>Banks</v>
      </c>
      <c r="E104" s="9" t="str">
        <f>_xll.SNL.Clients.Office.Excel.Functions.SPG(A104, "IQ_PRIMARY_INDUSTRY")</f>
        <v>Regional Banks</v>
      </c>
      <c r="F104" s="9" t="str">
        <f>_xll.SNL.Clients.Office.Excel.Functions.SPG(A104, "NAICS_CODE", "Primary")</f>
        <v>522180 - Savings Institutions and Other Depository Credit Intermediation</v>
      </c>
      <c r="G104" s="9" t="str">
        <f>_xll.SNL.Clients.Office.Excel.Functions.SPG(A104, "SP_TOPICTAG")</f>
        <v>Consumer Lending</v>
      </c>
      <c r="H104" s="5">
        <f>_xll.SNL.Clients.Office.Excel.Functions.SPG(A104, "SP_PCT_SHARES_OWNED_ALL_INSTITUTIONS")</f>
        <v>75.88</v>
      </c>
      <c r="I104" s="9" t="str">
        <f>_xll.SNL.Clients.Office.Excel.Functions.SPG(A104, "RD_CREDIT_RATING_GLOBAL", "Issuer Credit Rating", "Local Currency LT|0")</f>
        <v/>
      </c>
      <c r="J104" s="9" t="str">
        <f>_xll.SNL.Clients.Office.Excel.Functions.SPG(A104, "RD_CWOL_GLOBAL", "Issuer Credit Rating", "Local Currency LT|0")</f>
        <v/>
      </c>
      <c r="K104" s="9" t="str">
        <f>_xll.SNL.Clients.Office.Excel.Functions.SPG(A104, "RD_RATING_ACTION_GLOBAL", "Issuer Credit Rating", "Local Currency LT|0")</f>
        <v/>
      </c>
      <c r="L104" s="10" t="str">
        <f>_xll.SNL.Clients.Office.Excel.Functions.SPG(A104, "RD_LAST_REVIEW_DATE_GLOBAL", "Issuer Credit Rating", "Local Currency LT")</f>
        <v/>
      </c>
      <c r="M104" s="10" t="str">
        <f>_xll.SNL.Clients.Office.Excel.Functions.SPG(A104, "RD_CREDIT_RATING_DATE_GLOBAL", "Issuer Credit Rating", "Local Currency LT|0")</f>
        <v/>
      </c>
      <c r="N104" s="10" t="str">
        <f>_xll.SNL.Clients.Office.Excel.Functions.SPG(A104, "RD_CREDIT_WATCH_OUTLOOK_DATE_GLOBAL", "Issuer Credit Rating", "Local Currency LT|0")</f>
        <v/>
      </c>
    </row>
    <row r="105" spans="1:14">
      <c r="A105" s="11" t="s">
        <v>1139</v>
      </c>
      <c r="B105" s="9" t="str">
        <f>_xll.SNL.Clients.Office.Excel.Functions.SPG(A105, "IQ_SECTOR")</f>
        <v>Real Estate</v>
      </c>
      <c r="C105" s="9" t="str">
        <f>_xll.SNL.Clients.Office.Excel.Functions.SPG(A105, "IQ_INDUSTRY_GROUP")</f>
        <v>Equity Real Estate Investment Trusts (REITs)</v>
      </c>
      <c r="D105" s="9" t="str">
        <f>_xll.SNL.Clients.Office.Excel.Functions.SPG(A105, "IQ_INDUSTRY")</f>
        <v>Health Care REITs</v>
      </c>
      <c r="E105" s="9" t="str">
        <f>_xll.SNL.Clients.Office.Excel.Functions.SPG(A105, "IQ_PRIMARY_INDUSTRY")</f>
        <v>Health Care REITs</v>
      </c>
      <c r="F105" s="9" t="str">
        <f>_xll.SNL.Clients.Office.Excel.Functions.SPG(A105, "NAICS_CODE", "Primary")</f>
        <v>531110 - Lessors of Residential Buildings and Dwellings</v>
      </c>
      <c r="G105" s="9" t="str">
        <f>_xll.SNL.Clients.Office.Excel.Functions.SPG(A105, "SP_TOPICTAG")</f>
        <v>Assisted Living</v>
      </c>
      <c r="H105" s="5">
        <f>_xll.SNL.Clients.Office.Excel.Functions.SPG(A105, "SP_PCT_SHARES_OWNED_ALL_INSTITUTIONS")</f>
        <v>94.5</v>
      </c>
      <c r="I105" s="9" t="str">
        <f>_xll.SNL.Clients.Office.Excel.Functions.SPG(A105, "RD_CREDIT_RATING_GLOBAL", "Issuer Credit Rating", "Local Currency LT|0")</f>
        <v>BB+</v>
      </c>
      <c r="J105" s="9" t="str">
        <f>_xll.SNL.Clients.Office.Excel.Functions.SPG(A105, "RD_CWOL_GLOBAL", "Issuer Credit Rating", "Local Currency LT|0")</f>
        <v>Stable</v>
      </c>
      <c r="K105" s="9" t="str">
        <f>_xll.SNL.Clients.Office.Excel.Functions.SPG(A105, "RD_RATING_ACTION_GLOBAL", "Issuer Credit Rating", "Local Currency LT|0")</f>
        <v>Upgrade | CreditWatch/Outlook (12/12/2024)</v>
      </c>
      <c r="L105" s="10">
        <f>_xll.SNL.Clients.Office.Excel.Functions.SPG(A105, "RD_LAST_REVIEW_DATE_GLOBAL", "Issuer Credit Rating", "Local Currency LT")</f>
        <v>45659</v>
      </c>
      <c r="M105" s="10">
        <f>_xll.SNL.Clients.Office.Excel.Functions.SPG(A105, "RD_CREDIT_RATING_DATE_GLOBAL", "Issuer Credit Rating", "Local Currency LT|0")</f>
        <v>45638</v>
      </c>
      <c r="N105" s="10">
        <f>_xll.SNL.Clients.Office.Excel.Functions.SPG(A105, "RD_CREDIT_WATCH_OUTLOOK_DATE_GLOBAL", "Issuer Credit Rating", "Local Currency LT|0")</f>
        <v>45638</v>
      </c>
    </row>
    <row r="106" spans="1:14">
      <c r="A106" s="11" t="s">
        <v>1140</v>
      </c>
      <c r="B106" s="9" t="str">
        <f>_xll.SNL.Clients.Office.Excel.Functions.SPG(A106, "IQ_SECTOR")</f>
        <v>Communication Services</v>
      </c>
      <c r="C106" s="9" t="str">
        <f>_xll.SNL.Clients.Office.Excel.Functions.SPG(A106, "IQ_INDUSTRY_GROUP")</f>
        <v>Media and Entertainment</v>
      </c>
      <c r="D106" s="9" t="str">
        <f>_xll.SNL.Clients.Office.Excel.Functions.SPG(A106, "IQ_INDUSTRY")</f>
        <v>Interactive Media and Services</v>
      </c>
      <c r="E106" s="9" t="str">
        <f>_xll.SNL.Clients.Office.Excel.Functions.SPG(A106, "IQ_PRIMARY_INDUSTRY")</f>
        <v>Interactive Media and Services</v>
      </c>
      <c r="F106" s="9" t="str">
        <f>_xll.SNL.Clients.Office.Excel.Functions.SPG(A106, "NAICS_CODE", "Primary")</f>
        <v>519290 - Web Search Portals and All Other Information Services</v>
      </c>
      <c r="G106" s="9" t="str">
        <f>_xll.SNL.Clients.Office.Excel.Functions.SPG(A106, "SP_TOPICTAG")</f>
        <v>Digital Media; Location Based Services; Marketing Automation; Brand Marketing; Search Engine Optimization; Content Creation</v>
      </c>
      <c r="H106" s="5">
        <f>_xll.SNL.Clients.Office.Excel.Functions.SPG(A106, "SP_PCT_SHARES_OWNED_ALL_INSTITUTIONS")</f>
        <v>81.209999999999994</v>
      </c>
      <c r="I106" s="9" t="str">
        <f>_xll.SNL.Clients.Office.Excel.Functions.SPG(A106, "RD_CREDIT_RATING_GLOBAL", "Issuer Credit Rating", "Local Currency LT|0")</f>
        <v/>
      </c>
      <c r="J106" s="9" t="str">
        <f>_xll.SNL.Clients.Office.Excel.Functions.SPG(A106, "RD_CWOL_GLOBAL", "Issuer Credit Rating", "Local Currency LT|0")</f>
        <v/>
      </c>
      <c r="K106" s="9" t="str">
        <f>_xll.SNL.Clients.Office.Excel.Functions.SPG(A106, "RD_RATING_ACTION_GLOBAL", "Issuer Credit Rating", "Local Currency LT|0")</f>
        <v/>
      </c>
      <c r="L106" s="10" t="str">
        <f>_xll.SNL.Clients.Office.Excel.Functions.SPG(A106, "RD_LAST_REVIEW_DATE_GLOBAL", "Issuer Credit Rating", "Local Currency LT")</f>
        <v/>
      </c>
      <c r="M106" s="10" t="str">
        <f>_xll.SNL.Clients.Office.Excel.Functions.SPG(A106, "RD_CREDIT_RATING_DATE_GLOBAL", "Issuer Credit Rating", "Local Currency LT|0")</f>
        <v/>
      </c>
      <c r="N106" s="10" t="str">
        <f>_xll.SNL.Clients.Office.Excel.Functions.SPG(A106, "RD_CREDIT_WATCH_OUTLOOK_DATE_GLOBAL", "Issuer Credit Rating", "Local Currency LT|0")</f>
        <v/>
      </c>
    </row>
    <row r="107" spans="1:14">
      <c r="A107" s="11" t="s">
        <v>1141</v>
      </c>
      <c r="B107" s="9" t="str">
        <f>_xll.SNL.Clients.Office.Excel.Functions.SPG(A107, "IQ_SECTOR")</f>
        <v>Communication Services</v>
      </c>
      <c r="C107" s="9" t="str">
        <f>_xll.SNL.Clients.Office.Excel.Functions.SPG(A107, "IQ_INDUSTRY_GROUP")</f>
        <v>Media and Entertainment</v>
      </c>
      <c r="D107" s="9" t="str">
        <f>_xll.SNL.Clients.Office.Excel.Functions.SPG(A107, "IQ_INDUSTRY")</f>
        <v>Interactive Media and Services</v>
      </c>
      <c r="E107" s="9" t="str">
        <f>_xll.SNL.Clients.Office.Excel.Functions.SPG(A107, "IQ_PRIMARY_INDUSTRY")</f>
        <v>Interactive Media and Services</v>
      </c>
      <c r="F107" s="9" t="str">
        <f>_xll.SNL.Clients.Office.Excel.Functions.SPG(A107, "NAICS_CODE", "Primary")</f>
        <v>519290 - Web Search Portals and All Other Information Services</v>
      </c>
      <c r="G107" s="9" t="str">
        <f>_xll.SNL.Clients.Office.Excel.Functions.SPG(A107, "SP_TOPICTAG")</f>
        <v>Consumer Lending; Digital Asset Management; Ad Targeting; Car Sharing; Digital Brokerage</v>
      </c>
      <c r="H107" s="5">
        <f>_xll.SNL.Clients.Office.Excel.Functions.SPG(A107, "SP_PCT_SHARES_OWNED_ALL_INSTITUTIONS")</f>
        <v>90.57</v>
      </c>
      <c r="I107" s="9" t="str">
        <f>_xll.SNL.Clients.Office.Excel.Functions.SPG(A107, "RD_CREDIT_RATING_GLOBAL", "Issuer Credit Rating", "Local Currency LT|0")</f>
        <v>BB-</v>
      </c>
      <c r="J107" s="9" t="str">
        <f>_xll.SNL.Clients.Office.Excel.Functions.SPG(A107, "RD_CWOL_GLOBAL", "Issuer Credit Rating", "Local Currency LT|0")</f>
        <v>Stable</v>
      </c>
      <c r="K107" s="9" t="str">
        <f>_xll.SNL.Clients.Office.Excel.Functions.SPG(A107, "RD_RATING_ACTION_GLOBAL", "Issuer Credit Rating", "Local Currency LT|0")</f>
        <v>Upgrade | CreditWatch/Outlook (07/21/2023)</v>
      </c>
      <c r="L107" s="10">
        <f>_xll.SNL.Clients.Office.Excel.Functions.SPG(A107, "RD_LAST_REVIEW_DATE_GLOBAL", "Issuer Credit Rating", "Local Currency LT")</f>
        <v>45330</v>
      </c>
      <c r="M107" s="10">
        <f>_xll.SNL.Clients.Office.Excel.Functions.SPG(A107, "RD_CREDIT_RATING_DATE_GLOBAL", "Issuer Credit Rating", "Local Currency LT|0")</f>
        <v>45128</v>
      </c>
      <c r="N107" s="10">
        <f>_xll.SNL.Clients.Office.Excel.Functions.SPG(A107, "RD_CREDIT_WATCH_OUTLOOK_DATE_GLOBAL", "Issuer Credit Rating", "Local Currency LT|0")</f>
        <v>45128</v>
      </c>
    </row>
    <row r="108" spans="1:14">
      <c r="A108" s="11" t="s">
        <v>1142</v>
      </c>
      <c r="B108" s="9" t="str">
        <f>_xll.SNL.Clients.Office.Excel.Functions.SPG(A108, "IQ_SECTOR")</f>
        <v>Consumer Discretionary</v>
      </c>
      <c r="C108" s="9" t="str">
        <f>_xll.SNL.Clients.Office.Excel.Functions.SPG(A108, "IQ_INDUSTRY_GROUP")</f>
        <v>Consumer Durables and Apparel</v>
      </c>
      <c r="D108" s="9" t="str">
        <f>_xll.SNL.Clients.Office.Excel.Functions.SPG(A108, "IQ_INDUSTRY")</f>
        <v>Textiles, Apparel and Luxury Goods</v>
      </c>
      <c r="E108" s="9" t="str">
        <f>_xll.SNL.Clients.Office.Excel.Functions.SPG(A108, "IQ_PRIMARY_INDUSTRY")</f>
        <v>Apparel, Accessories and Luxury Goods</v>
      </c>
      <c r="F108" s="9" t="str">
        <f>_xll.SNL.Clients.Office.Excel.Functions.SPG(A108, "NAICS_CODE", "Primary")</f>
        <v>315 - Apparel Manufacturing</v>
      </c>
      <c r="G108" s="9" t="str">
        <f>_xll.SNL.Clients.Office.Excel.Functions.SPG(A108, "SP_TOPICTAG")</f>
        <v>Fast-Moving Consumer Goods; Lifestyle; Brand Marketing; E-Discovery</v>
      </c>
      <c r="H108" s="5">
        <f>_xll.SNL.Clients.Office.Excel.Functions.SPG(A108, "SP_PCT_SHARES_OWNED_ALL_INSTITUTIONS")</f>
        <v>121.61</v>
      </c>
      <c r="I108" s="9" t="str">
        <f>_xll.SNL.Clients.Office.Excel.Functions.SPG(A108, "RD_CREDIT_RATING_GLOBAL", "Issuer Credit Rating", "Local Currency LT|0")</f>
        <v>BB+</v>
      </c>
      <c r="J108" s="9" t="str">
        <f>_xll.SNL.Clients.Office.Excel.Functions.SPG(A108, "RD_CWOL_GLOBAL", "Issuer Credit Rating", "Local Currency LT|0")</f>
        <v>Stable</v>
      </c>
      <c r="K108" s="9" t="str">
        <f>_xll.SNL.Clients.Office.Excel.Functions.SPG(A108, "RD_RATING_ACTION_GLOBAL", "Issuer Credit Rating", "Local Currency LT|0")</f>
        <v>CreditWatch/Outlook (03/05/2021)</v>
      </c>
      <c r="L108" s="10">
        <f>_xll.SNL.Clients.Office.Excel.Functions.SPG(A108, "RD_LAST_REVIEW_DATE_GLOBAL", "Issuer Credit Rating", "Local Currency LT")</f>
        <v>45679</v>
      </c>
      <c r="M108" s="10">
        <f>_xll.SNL.Clients.Office.Excel.Functions.SPG(A108, "RD_CREDIT_RATING_DATE_GLOBAL", "Issuer Credit Rating", "Local Currency LT|0")</f>
        <v>40077</v>
      </c>
      <c r="N108" s="10">
        <f>_xll.SNL.Clients.Office.Excel.Functions.SPG(A108, "RD_CREDIT_WATCH_OUTLOOK_DATE_GLOBAL", "Issuer Credit Rating", "Local Currency LT|0")</f>
        <v>44260</v>
      </c>
    </row>
    <row r="109" spans="1:14">
      <c r="A109" s="11" t="s">
        <v>1143</v>
      </c>
      <c r="B109" s="9" t="str">
        <f>_xll.SNL.Clients.Office.Excel.Functions.SPG(A109, "IQ_SECTOR")</f>
        <v>Health Care</v>
      </c>
      <c r="C109" s="9" t="str">
        <f>_xll.SNL.Clients.Office.Excel.Functions.SPG(A109, "IQ_INDUSTRY_GROUP")</f>
        <v>Pharmaceuticals, Biotechnology and Life Sciences</v>
      </c>
      <c r="D109" s="9" t="str">
        <f>_xll.SNL.Clients.Office.Excel.Functions.SPG(A109, "IQ_INDUSTRY")</f>
        <v>Biotechnology</v>
      </c>
      <c r="E109" s="9" t="str">
        <f>_xll.SNL.Clients.Office.Excel.Functions.SPG(A109, "IQ_PRIMARY_INDUSTRY")</f>
        <v>Biotechnology</v>
      </c>
      <c r="F109" s="9" t="str">
        <f>_xll.SNL.Clients.Office.Excel.Functions.SPG(A109, "NAICS_CODE", "Primary")</f>
        <v>325414 - Biological Product (except Diagnostic) Manufacturing</v>
      </c>
      <c r="G109" s="9" t="str">
        <f>_xll.SNL.Clients.Office.Excel.Functions.SPG(A109, "SP_TOPICTAG")</f>
        <v>Health Diagnostics; Neuroscience; Central Nervous System; Chronic Diseases; Hepatology; Neurology; Oncology</v>
      </c>
      <c r="H109" s="5">
        <f>_xll.SNL.Clients.Office.Excel.Functions.SPG(A109, "SP_PCT_SHARES_OWNED_ALL_INSTITUTIONS")</f>
        <v>77.02</v>
      </c>
      <c r="I109" s="9" t="str">
        <f>_xll.SNL.Clients.Office.Excel.Functions.SPG(A109, "RD_CREDIT_RATING_GLOBAL", "Issuer Credit Rating", "Local Currency LT|0")</f>
        <v/>
      </c>
      <c r="J109" s="9" t="str">
        <f>_xll.SNL.Clients.Office.Excel.Functions.SPG(A109, "RD_CWOL_GLOBAL", "Issuer Credit Rating", "Local Currency LT|0")</f>
        <v/>
      </c>
      <c r="K109" s="9" t="str">
        <f>_xll.SNL.Clients.Office.Excel.Functions.SPG(A109, "RD_RATING_ACTION_GLOBAL", "Issuer Credit Rating", "Local Currency LT|0")</f>
        <v/>
      </c>
      <c r="L109" s="10" t="str">
        <f>_xll.SNL.Clients.Office.Excel.Functions.SPG(A109, "RD_LAST_REVIEW_DATE_GLOBAL", "Issuer Credit Rating", "Local Currency LT")</f>
        <v/>
      </c>
      <c r="M109" s="10" t="str">
        <f>_xll.SNL.Clients.Office.Excel.Functions.SPG(A109, "RD_CREDIT_RATING_DATE_GLOBAL", "Issuer Credit Rating", "Local Currency LT|0")</f>
        <v/>
      </c>
      <c r="N109" s="10" t="str">
        <f>_xll.SNL.Clients.Office.Excel.Functions.SPG(A109, "RD_CREDIT_WATCH_OUTLOOK_DATE_GLOBAL", "Issuer Credit Rating", "Local Currency LT|0")</f>
        <v/>
      </c>
    </row>
    <row r="110" spans="1:14">
      <c r="A110" s="11" t="s">
        <v>1144</v>
      </c>
      <c r="B110" s="9" t="str">
        <f>_xll.SNL.Clients.Office.Excel.Functions.SPG(A110, "IQ_SECTOR")</f>
        <v>Financials</v>
      </c>
      <c r="C110" s="9" t="str">
        <f>_xll.SNL.Clients.Office.Excel.Functions.SPG(A110, "IQ_INDUSTRY_GROUP")</f>
        <v>Banks</v>
      </c>
      <c r="D110" s="9" t="str">
        <f>_xll.SNL.Clients.Office.Excel.Functions.SPG(A110, "IQ_INDUSTRY")</f>
        <v>Banks</v>
      </c>
      <c r="E110" s="9" t="str">
        <f>_xll.SNL.Clients.Office.Excel.Functions.SPG(A110, "IQ_PRIMARY_INDUSTRY")</f>
        <v>Regional Banks</v>
      </c>
      <c r="F110" s="9" t="str">
        <f>_xll.SNL.Clients.Office.Excel.Functions.SPG(A110, "NAICS_CODE", "Primary")</f>
        <v>522110 - Commercial Banking</v>
      </c>
      <c r="G110" s="9" t="str">
        <f>_xll.SNL.Clients.Office.Excel.Functions.SPG(A110, "SP_TOPICTAG")</f>
        <v>Consumer Lending; Digital Brokerage</v>
      </c>
      <c r="H110" s="5">
        <f>_xll.SNL.Clients.Office.Excel.Functions.SPG(A110, "SP_PCT_SHARES_OWNED_ALL_INSTITUTIONS")</f>
        <v>73.319999999999993</v>
      </c>
      <c r="I110" s="9" t="str">
        <f>_xll.SNL.Clients.Office.Excel.Functions.SPG(A110, "RD_CREDIT_RATING_GLOBAL", "Issuer Credit Rating", "Local Currency LT|0")</f>
        <v/>
      </c>
      <c r="J110" s="9" t="str">
        <f>_xll.SNL.Clients.Office.Excel.Functions.SPG(A110, "RD_CWOL_GLOBAL", "Issuer Credit Rating", "Local Currency LT|0")</f>
        <v/>
      </c>
      <c r="K110" s="9" t="str">
        <f>_xll.SNL.Clients.Office.Excel.Functions.SPG(A110, "RD_RATING_ACTION_GLOBAL", "Issuer Credit Rating", "Local Currency LT|0")</f>
        <v/>
      </c>
      <c r="L110" s="10" t="str">
        <f>_xll.SNL.Clients.Office.Excel.Functions.SPG(A110, "RD_LAST_REVIEW_DATE_GLOBAL", "Issuer Credit Rating", "Local Currency LT")</f>
        <v/>
      </c>
      <c r="M110" s="10" t="str">
        <f>_xll.SNL.Clients.Office.Excel.Functions.SPG(A110, "RD_CREDIT_RATING_DATE_GLOBAL", "Issuer Credit Rating", "Local Currency LT|0")</f>
        <v/>
      </c>
      <c r="N110" s="10" t="str">
        <f>_xll.SNL.Clients.Office.Excel.Functions.SPG(A110, "RD_CREDIT_WATCH_OUTLOOK_DATE_GLOBAL", "Issuer Credit Rating", "Local Currency LT|0")</f>
        <v/>
      </c>
    </row>
    <row r="111" spans="1:14">
      <c r="A111" s="11" t="s">
        <v>1145</v>
      </c>
      <c r="B111" s="9" t="str">
        <f>_xll.SNL.Clients.Office.Excel.Functions.SPG(A111, "IQ_SECTOR")</f>
        <v>Consumer Discretionary</v>
      </c>
      <c r="C111" s="9" t="str">
        <f>_xll.SNL.Clients.Office.Excel.Functions.SPG(A111, "IQ_INDUSTRY_GROUP")</f>
        <v>Consumer Durables and Apparel</v>
      </c>
      <c r="D111" s="9" t="str">
        <f>_xll.SNL.Clients.Office.Excel.Functions.SPG(A111, "IQ_INDUSTRY")</f>
        <v>Household Durables</v>
      </c>
      <c r="E111" s="9" t="str">
        <f>_xll.SNL.Clients.Office.Excel.Functions.SPG(A111, "IQ_PRIMARY_INDUSTRY")</f>
        <v>Homebuilding</v>
      </c>
      <c r="F111" s="9" t="str">
        <f>_xll.SNL.Clients.Office.Excel.Functions.SPG(A111, "NAICS_CODE", "Primary")</f>
        <v>321992 - Prefabricated Wood Building Manufacturing</v>
      </c>
      <c r="G111" s="9" t="str">
        <f>_xll.SNL.Clients.Office.Excel.Functions.SPG(A111, "SP_TOPICTAG")</f>
        <v>Home Improvement; Smart Building</v>
      </c>
      <c r="H111" s="5">
        <f>_xll.SNL.Clients.Office.Excel.Functions.SPG(A111, "SP_PCT_SHARES_OWNED_ALL_INSTITUTIONS")</f>
        <v>97.73</v>
      </c>
      <c r="I111" s="9" t="str">
        <f>_xll.SNL.Clients.Office.Excel.Functions.SPG(A111, "RD_CREDIT_RATING_GLOBAL", "Issuer Credit Rating", "Local Currency LT|0")</f>
        <v/>
      </c>
      <c r="J111" s="9" t="str">
        <f>_xll.SNL.Clients.Office.Excel.Functions.SPG(A111, "RD_CWOL_GLOBAL", "Issuer Credit Rating", "Local Currency LT|0")</f>
        <v/>
      </c>
      <c r="K111" s="9" t="str">
        <f>_xll.SNL.Clients.Office.Excel.Functions.SPG(A111, "RD_RATING_ACTION_GLOBAL", "Issuer Credit Rating", "Local Currency LT|0")</f>
        <v/>
      </c>
      <c r="L111" s="10" t="str">
        <f>_xll.SNL.Clients.Office.Excel.Functions.SPG(A111, "RD_LAST_REVIEW_DATE_GLOBAL", "Issuer Credit Rating", "Local Currency LT")</f>
        <v/>
      </c>
      <c r="M111" s="10" t="str">
        <f>_xll.SNL.Clients.Office.Excel.Functions.SPG(A111, "RD_CREDIT_RATING_DATE_GLOBAL", "Issuer Credit Rating", "Local Currency LT|0")</f>
        <v/>
      </c>
      <c r="N111" s="10" t="str">
        <f>_xll.SNL.Clients.Office.Excel.Functions.SPG(A111, "RD_CREDIT_WATCH_OUTLOOK_DATE_GLOBAL", "Issuer Credit Rating", "Local Currency LT|0")</f>
        <v/>
      </c>
    </row>
    <row r="112" spans="1:14">
      <c r="A112" s="11" t="s">
        <v>1146</v>
      </c>
      <c r="B112" s="9" t="str">
        <f>_xll.SNL.Clients.Office.Excel.Functions.SPG(A112, "IQ_SECTOR")</f>
        <v>Real Estate</v>
      </c>
      <c r="C112" s="9" t="str">
        <f>_xll.SNL.Clients.Office.Excel.Functions.SPG(A112, "IQ_INDUSTRY_GROUP")</f>
        <v>Equity Real Estate Investment Trusts (REITs)</v>
      </c>
      <c r="D112" s="9" t="str">
        <f>_xll.SNL.Clients.Office.Excel.Functions.SPG(A112, "IQ_INDUSTRY")</f>
        <v>Residential REITs</v>
      </c>
      <c r="E112" s="9" t="str">
        <f>_xll.SNL.Clients.Office.Excel.Functions.SPG(A112, "IQ_PRIMARY_INDUSTRY")</f>
        <v>Multi-Family Residential REITs</v>
      </c>
      <c r="F112" s="9" t="str">
        <f>_xll.SNL.Clients.Office.Excel.Functions.SPG(A112, "NAICS_CODE", "Primary")</f>
        <v>531210 - Offices of Real Estate Agents and Brokers</v>
      </c>
      <c r="G112" s="9" t="str">
        <f>_xll.SNL.Clients.Office.Excel.Functions.SPG(A112, "SP_TOPICTAG")</f>
        <v/>
      </c>
      <c r="H112" s="5">
        <f>_xll.SNL.Clients.Office.Excel.Functions.SPG(A112, "SP_PCT_SHARES_OWNED_ALL_INSTITUTIONS")</f>
        <v>83.34</v>
      </c>
      <c r="I112" s="9" t="str">
        <f>_xll.SNL.Clients.Office.Excel.Functions.SPG(A112, "RD_CREDIT_RATING_GLOBAL", "Issuer Credit Rating", "Local Currency LT|0")</f>
        <v/>
      </c>
      <c r="J112" s="9" t="str">
        <f>_xll.SNL.Clients.Office.Excel.Functions.SPG(A112, "RD_CWOL_GLOBAL", "Issuer Credit Rating", "Local Currency LT|0")</f>
        <v/>
      </c>
      <c r="K112" s="9" t="str">
        <f>_xll.SNL.Clients.Office.Excel.Functions.SPG(A112, "RD_RATING_ACTION_GLOBAL", "Issuer Credit Rating", "Local Currency LT|0")</f>
        <v/>
      </c>
      <c r="L112" s="10" t="str">
        <f>_xll.SNL.Clients.Office.Excel.Functions.SPG(A112, "RD_LAST_REVIEW_DATE_GLOBAL", "Issuer Credit Rating", "Local Currency LT")</f>
        <v/>
      </c>
      <c r="M112" s="10" t="str">
        <f>_xll.SNL.Clients.Office.Excel.Functions.SPG(A112, "RD_CREDIT_RATING_DATE_GLOBAL", "Issuer Credit Rating", "Local Currency LT|0")</f>
        <v/>
      </c>
      <c r="N112" s="10" t="str">
        <f>_xll.SNL.Clients.Office.Excel.Functions.SPG(A112, "RD_CREDIT_WATCH_OUTLOOK_DATE_GLOBAL", "Issuer Credit Rating", "Local Currency LT|0")</f>
        <v/>
      </c>
    </row>
    <row r="113" spans="1:14">
      <c r="A113" s="11" t="s">
        <v>1147</v>
      </c>
      <c r="B113" s="9" t="str">
        <f>_xll.SNL.Clients.Office.Excel.Functions.SPG(A113, "IQ_SECTOR")</f>
        <v>Consumer Staples</v>
      </c>
      <c r="C113" s="9" t="str">
        <f>_xll.SNL.Clients.Office.Excel.Functions.SPG(A113, "IQ_INDUSTRY_GROUP")</f>
        <v>Household and Personal Products</v>
      </c>
      <c r="D113" s="9" t="str">
        <f>_xll.SNL.Clients.Office.Excel.Functions.SPG(A113, "IQ_INDUSTRY")</f>
        <v>Household Products</v>
      </c>
      <c r="E113" s="9" t="str">
        <f>_xll.SNL.Clients.Office.Excel.Functions.SPG(A113, "IQ_PRIMARY_INDUSTRY")</f>
        <v>Household Products</v>
      </c>
      <c r="F113" s="9" t="str">
        <f>_xll.SNL.Clients.Office.Excel.Functions.SPG(A113, "NAICS_CODE", "Primary")</f>
        <v>339999 - All Other Miscellaneous Manufacturing</v>
      </c>
      <c r="G113" s="9" t="str">
        <f>_xll.SNL.Clients.Office.Excel.Functions.SPG(A113, "SP_TOPICTAG")</f>
        <v>Animal Feed; Aquaculture; Fast-Moving Consumer Goods; Horticulture; Livestock; Pet Care; Pet Food and Supplies</v>
      </c>
      <c r="H113" s="5">
        <f>_xll.SNL.Clients.Office.Excel.Functions.SPG(A113, "SP_PCT_SHARES_OWNED_ALL_INSTITUTIONS")</f>
        <v>96.41</v>
      </c>
      <c r="I113" s="9" t="str">
        <f>_xll.SNL.Clients.Office.Excel.Functions.SPG(A113, "RD_CREDIT_RATING_GLOBAL", "Issuer Credit Rating", "Local Currency LT|0")</f>
        <v>BB</v>
      </c>
      <c r="J113" s="9" t="str">
        <f>_xll.SNL.Clients.Office.Excel.Functions.SPG(A113, "RD_CWOL_GLOBAL", "Issuer Credit Rating", "Local Currency LT|0")</f>
        <v>Stable</v>
      </c>
      <c r="K113" s="9" t="str">
        <f>_xll.SNL.Clients.Office.Excel.Functions.SPG(A113, "RD_RATING_ACTION_GLOBAL", "Issuer Credit Rating", "Local Currency LT|0")</f>
        <v>Upgrade | CreditWatch/Outlook (09/11/2018)</v>
      </c>
      <c r="L113" s="10">
        <f>_xll.SNL.Clients.Office.Excel.Functions.SPG(A113, "RD_LAST_REVIEW_DATE_GLOBAL", "Issuer Credit Rating", "Local Currency LT")</f>
        <v>45404</v>
      </c>
      <c r="M113" s="10">
        <f>_xll.SNL.Clients.Office.Excel.Functions.SPG(A113, "RD_CREDIT_RATING_DATE_GLOBAL", "Issuer Credit Rating", "Local Currency LT|0")</f>
        <v>43354</v>
      </c>
      <c r="N113" s="10">
        <f>_xll.SNL.Clients.Office.Excel.Functions.SPG(A113, "RD_CREDIT_WATCH_OUTLOOK_DATE_GLOBAL", "Issuer Credit Rating", "Local Currency LT|0")</f>
        <v>43354</v>
      </c>
    </row>
    <row r="114" spans="1:14">
      <c r="A114" s="11" t="s">
        <v>1148</v>
      </c>
      <c r="B114" s="9" t="str">
        <f>_xll.SNL.Clients.Office.Excel.Functions.SPG(A114, "IQ_SECTOR")</f>
        <v>Consumer Staples</v>
      </c>
      <c r="C114" s="9" t="str">
        <f>_xll.SNL.Clients.Office.Excel.Functions.SPG(A114, "IQ_INDUSTRY_GROUP")</f>
        <v>Household and Personal Products</v>
      </c>
      <c r="D114" s="9" t="str">
        <f>_xll.SNL.Clients.Office.Excel.Functions.SPG(A114, "IQ_INDUSTRY")</f>
        <v>Household Products</v>
      </c>
      <c r="E114" s="9" t="str">
        <f>_xll.SNL.Clients.Office.Excel.Functions.SPG(A114, "IQ_PRIMARY_INDUSTRY")</f>
        <v>Household Products</v>
      </c>
      <c r="F114" s="9" t="str">
        <f>_xll.SNL.Clients.Office.Excel.Functions.SPG(A114, "NAICS_CODE", "Primary")</f>
        <v>339999 - All Other Miscellaneous Manufacturing</v>
      </c>
      <c r="G114" s="9" t="str">
        <f>_xll.SNL.Clients.Office.Excel.Functions.SPG(A114, "SP_TOPICTAG")</f>
        <v>Animal Feed; Aquaculture; Fast-Moving Consumer Goods; Horticulture; Livestock; Pet Care; Pet Food and Supplies</v>
      </c>
      <c r="H114" s="5">
        <f>_xll.SNL.Clients.Office.Excel.Functions.SPG(A114, "SP_PCT_SHARES_OWNED_ALL_INSTITUTIONS")</f>
        <v>96.41</v>
      </c>
      <c r="I114" s="9" t="str">
        <f>_xll.SNL.Clients.Office.Excel.Functions.SPG(A114, "RD_CREDIT_RATING_GLOBAL", "Issuer Credit Rating", "Local Currency LT|0")</f>
        <v>BB</v>
      </c>
      <c r="J114" s="9" t="str">
        <f>_xll.SNL.Clients.Office.Excel.Functions.SPG(A114, "RD_CWOL_GLOBAL", "Issuer Credit Rating", "Local Currency LT|0")</f>
        <v>Stable</v>
      </c>
      <c r="K114" s="9" t="str">
        <f>_xll.SNL.Clients.Office.Excel.Functions.SPG(A114, "RD_RATING_ACTION_GLOBAL", "Issuer Credit Rating", "Local Currency LT|0")</f>
        <v>Upgrade | CreditWatch/Outlook (09/11/2018)</v>
      </c>
      <c r="L114" s="10">
        <f>_xll.SNL.Clients.Office.Excel.Functions.SPG(A114, "RD_LAST_REVIEW_DATE_GLOBAL", "Issuer Credit Rating", "Local Currency LT")</f>
        <v>45404</v>
      </c>
      <c r="M114" s="10">
        <f>_xll.SNL.Clients.Office.Excel.Functions.SPG(A114, "RD_CREDIT_RATING_DATE_GLOBAL", "Issuer Credit Rating", "Local Currency LT|0")</f>
        <v>43354</v>
      </c>
      <c r="N114" s="10">
        <f>_xll.SNL.Clients.Office.Excel.Functions.SPG(A114, "RD_CREDIT_WATCH_OUTLOOK_DATE_GLOBAL", "Issuer Credit Rating", "Local Currency LT|0")</f>
        <v>43354</v>
      </c>
    </row>
    <row r="115" spans="1:14">
      <c r="A115" s="11" t="s">
        <v>1149</v>
      </c>
      <c r="B115" s="9" t="str">
        <f>_xll.SNL.Clients.Office.Excel.Functions.SPG(A115, "IQ_SECTOR")</f>
        <v>Financials</v>
      </c>
      <c r="C115" s="9" t="str">
        <f>_xll.SNL.Clients.Office.Excel.Functions.SPG(A115, "IQ_INDUSTRY_GROUP")</f>
        <v>Banks</v>
      </c>
      <c r="D115" s="9" t="str">
        <f>_xll.SNL.Clients.Office.Excel.Functions.SPG(A115, "IQ_INDUSTRY")</f>
        <v>Banks</v>
      </c>
      <c r="E115" s="9" t="str">
        <f>_xll.SNL.Clients.Office.Excel.Functions.SPG(A115, "IQ_PRIMARY_INDUSTRY")</f>
        <v>Regional Banks</v>
      </c>
      <c r="F115" s="9" t="str">
        <f>_xll.SNL.Clients.Office.Excel.Functions.SPG(A115, "NAICS_CODE", "Primary")</f>
        <v>522110 - Commercial Banking</v>
      </c>
      <c r="G115" s="9" t="str">
        <f>_xll.SNL.Clients.Office.Excel.Functions.SPG(A115, "SP_TOPICTAG")</f>
        <v>Consumer Lending; Digital Brokerage; Banking as a Service</v>
      </c>
      <c r="H115" s="5">
        <f>_xll.SNL.Clients.Office.Excel.Functions.SPG(A115, "SP_PCT_SHARES_OWNED_ALL_INSTITUTIONS")</f>
        <v>96.19</v>
      </c>
      <c r="I115" s="9" t="str">
        <f>_xll.SNL.Clients.Office.Excel.Functions.SPG(A115, "RD_CREDIT_RATING_GLOBAL", "Issuer Credit Rating", "Local Currency LT|0")</f>
        <v/>
      </c>
      <c r="J115" s="9" t="str">
        <f>_xll.SNL.Clients.Office.Excel.Functions.SPG(A115, "RD_CWOL_GLOBAL", "Issuer Credit Rating", "Local Currency LT|0")</f>
        <v/>
      </c>
      <c r="K115" s="9" t="str">
        <f>_xll.SNL.Clients.Office.Excel.Functions.SPG(A115, "RD_RATING_ACTION_GLOBAL", "Issuer Credit Rating", "Local Currency LT|0")</f>
        <v/>
      </c>
      <c r="L115" s="10" t="str">
        <f>_xll.SNL.Clients.Office.Excel.Functions.SPG(A115, "RD_LAST_REVIEW_DATE_GLOBAL", "Issuer Credit Rating", "Local Currency LT")</f>
        <v/>
      </c>
      <c r="M115" s="10" t="str">
        <f>_xll.SNL.Clients.Office.Excel.Functions.SPG(A115, "RD_CREDIT_RATING_DATE_GLOBAL", "Issuer Credit Rating", "Local Currency LT|0")</f>
        <v/>
      </c>
      <c r="N115" s="10" t="str">
        <f>_xll.SNL.Clients.Office.Excel.Functions.SPG(A115, "RD_CREDIT_WATCH_OUTLOOK_DATE_GLOBAL", "Issuer Credit Rating", "Local Currency LT|0")</f>
        <v/>
      </c>
    </row>
    <row r="116" spans="1:14">
      <c r="A116" s="11" t="s">
        <v>1150</v>
      </c>
      <c r="B116" s="9" t="str">
        <f>_xll.SNL.Clients.Office.Excel.Functions.SPG(A116, "IQ_SECTOR")</f>
        <v>Materials</v>
      </c>
      <c r="C116" s="9" t="str">
        <f>_xll.SNL.Clients.Office.Excel.Functions.SPG(A116, "IQ_INDUSTRY_GROUP")</f>
        <v>Materials</v>
      </c>
      <c r="D116" s="9" t="str">
        <f>_xll.SNL.Clients.Office.Excel.Functions.SPG(A116, "IQ_INDUSTRY")</f>
        <v>Metals and Mining</v>
      </c>
      <c r="E116" s="9" t="str">
        <f>_xll.SNL.Clients.Office.Excel.Functions.SPG(A116, "IQ_PRIMARY_INDUSTRY")</f>
        <v>Aluminum</v>
      </c>
      <c r="F116" s="9" t="str">
        <f>_xll.SNL.Clients.Office.Excel.Functions.SPG(A116, "NAICS_CODE", "Primary")</f>
        <v>3313 - Alumina and Aluminum Production and Processing</v>
      </c>
      <c r="G116" s="9" t="str">
        <f>_xll.SNL.Clients.Office.Excel.Functions.SPG(A116, "SP_TOPICTAG")</f>
        <v>CleanTech</v>
      </c>
      <c r="H116" s="5">
        <f>_xll.SNL.Clients.Office.Excel.Functions.SPG(A116, "SP_PCT_SHARES_OWNED_ALL_INSTITUTIONS")</f>
        <v>59.69</v>
      </c>
      <c r="I116" s="9" t="str">
        <f>_xll.SNL.Clients.Office.Excel.Functions.SPG(A116, "RD_CREDIT_RATING_GLOBAL", "Issuer Credit Rating", "Local Currency LT|0")</f>
        <v>B-</v>
      </c>
      <c r="J116" s="9" t="str">
        <f>_xll.SNL.Clients.Office.Excel.Functions.SPG(A116, "RD_CWOL_GLOBAL", "Issuer Credit Rating", "Local Currency LT|0")</f>
        <v>Stable</v>
      </c>
      <c r="K116" s="9" t="str">
        <f>_xll.SNL.Clients.Office.Excel.Functions.SPG(A116, "RD_RATING_ACTION_GLOBAL", "Issuer Credit Rating", "Local Currency LT|0")</f>
        <v>Upgrade | CreditWatch/Outlook (06/18/2020)</v>
      </c>
      <c r="L116" s="10">
        <f>_xll.SNL.Clients.Office.Excel.Functions.SPG(A116, "RD_LAST_REVIEW_DATE_GLOBAL", "Issuer Credit Rating", "Local Currency LT")</f>
        <v>45435</v>
      </c>
      <c r="M116" s="10">
        <f>_xll.SNL.Clients.Office.Excel.Functions.SPG(A116, "RD_CREDIT_RATING_DATE_GLOBAL", "Issuer Credit Rating", "Local Currency LT|0")</f>
        <v>44000</v>
      </c>
      <c r="N116" s="10">
        <f>_xll.SNL.Clients.Office.Excel.Functions.SPG(A116, "RD_CREDIT_WATCH_OUTLOOK_DATE_GLOBAL", "Issuer Credit Rating", "Local Currency LT|0")</f>
        <v>44000</v>
      </c>
    </row>
    <row r="117" spans="1:14">
      <c r="A117" s="11" t="s">
        <v>1151</v>
      </c>
      <c r="B117" s="9" t="str">
        <f>_xll.SNL.Clients.Office.Excel.Functions.SPG(A117, "IQ_SECTOR")</f>
        <v>Consumer Discretionary</v>
      </c>
      <c r="C117" s="9" t="str">
        <f>_xll.SNL.Clients.Office.Excel.Functions.SPG(A117, "IQ_INDUSTRY_GROUP")</f>
        <v>Consumer Durables and Apparel</v>
      </c>
      <c r="D117" s="9" t="str">
        <f>_xll.SNL.Clients.Office.Excel.Functions.SPG(A117, "IQ_INDUSTRY")</f>
        <v>Household Durables</v>
      </c>
      <c r="E117" s="9" t="str">
        <f>_xll.SNL.Clients.Office.Excel.Functions.SPG(A117, "IQ_PRIMARY_INDUSTRY")</f>
        <v>Homebuilding</v>
      </c>
      <c r="F117" s="9" t="str">
        <f>_xll.SNL.Clients.Office.Excel.Functions.SPG(A117, "NAICS_CODE", "Primary")</f>
        <v>236115 - New Single-Family Housing Construction (except For-Sale Builders)</v>
      </c>
      <c r="G117" s="9" t="str">
        <f>_xll.SNL.Clients.Office.Excel.Functions.SPG(A117, "SP_TOPICTAG")</f>
        <v>Home Improvement</v>
      </c>
      <c r="H117" s="5">
        <f>_xll.SNL.Clients.Office.Excel.Functions.SPG(A117, "SP_PCT_SHARES_OWNED_ALL_INSTITUTIONS")</f>
        <v>90.83</v>
      </c>
      <c r="I117" s="9" t="str">
        <f>_xll.SNL.Clients.Office.Excel.Functions.SPG(A117, "RD_CREDIT_RATING_GLOBAL", "Issuer Credit Rating", "Local Currency LT|0")</f>
        <v>BB</v>
      </c>
      <c r="J117" s="9" t="str">
        <f>_xll.SNL.Clients.Office.Excel.Functions.SPG(A117, "RD_CWOL_GLOBAL", "Issuer Credit Rating", "Local Currency LT|0")</f>
        <v>Stable</v>
      </c>
      <c r="K117" s="9" t="str">
        <f>_xll.SNL.Clients.Office.Excel.Functions.SPG(A117, "RD_RATING_ACTION_GLOBAL", "Issuer Credit Rating", "Local Currency LT|0")</f>
        <v>Upgrade | CreditWatch/Outlook (09/20/2023)</v>
      </c>
      <c r="L117" s="10">
        <f>_xll.SNL.Clients.Office.Excel.Functions.SPG(A117, "RD_LAST_REVIEW_DATE_GLOBAL", "Issuer Credit Rating", "Local Currency LT")</f>
        <v>45512</v>
      </c>
      <c r="M117" s="10">
        <f>_xll.SNL.Clients.Office.Excel.Functions.SPG(A117, "RD_CREDIT_RATING_DATE_GLOBAL", "Issuer Credit Rating", "Local Currency LT|0")</f>
        <v>45189</v>
      </c>
      <c r="N117" s="10">
        <f>_xll.SNL.Clients.Office.Excel.Functions.SPG(A117, "RD_CREDIT_WATCH_OUTLOOK_DATE_GLOBAL", "Issuer Credit Rating", "Local Currency LT|0")</f>
        <v>45189</v>
      </c>
    </row>
    <row r="118" spans="1:14">
      <c r="A118" s="11" t="s">
        <v>1152</v>
      </c>
      <c r="B118" s="9" t="str">
        <f>_xll.SNL.Clients.Office.Excel.Functions.SPG(A118, "IQ_SECTOR")</f>
        <v>Health Care</v>
      </c>
      <c r="C118" s="9" t="str">
        <f>_xll.SNL.Clients.Office.Excel.Functions.SPG(A118, "IQ_INDUSTRY_GROUP")</f>
        <v>Health Care Equipment and Services</v>
      </c>
      <c r="D118" s="9" t="str">
        <f>_xll.SNL.Clients.Office.Excel.Functions.SPG(A118, "IQ_INDUSTRY")</f>
        <v>Health Care Technology</v>
      </c>
      <c r="E118" s="9" t="str">
        <f>_xll.SNL.Clients.Office.Excel.Functions.SPG(A118, "IQ_PRIMARY_INDUSTRY")</f>
        <v>Health Care Technology</v>
      </c>
      <c r="F118" s="9" t="str">
        <f>_xll.SNL.Clients.Office.Excel.Functions.SPG(A118, "NAICS_CODE", "Primary")</f>
        <v>513210 - Software Publishers</v>
      </c>
      <c r="G118" s="9" t="str">
        <f>_xll.SNL.Clients.Office.Excel.Functions.SPG(A118, "SP_TOPICTAG")</f>
        <v>Software Development; Health Diagnostics; Natural Language Processing; Predictive Analytics; Machine Learning; Artificial Intelligence; Oncology</v>
      </c>
      <c r="H118" s="5">
        <f>_xll.SNL.Clients.Office.Excel.Functions.SPG(A118, "SP_PCT_SHARES_OWNED_ALL_INSTITUTIONS")</f>
        <v>68.09</v>
      </c>
      <c r="I118" s="9" t="str">
        <f>_xll.SNL.Clients.Office.Excel.Functions.SPG(A118, "RD_CREDIT_RATING_GLOBAL", "Issuer Credit Rating", "Local Currency LT|0")</f>
        <v/>
      </c>
      <c r="J118" s="9" t="str">
        <f>_xll.SNL.Clients.Office.Excel.Functions.SPG(A118, "RD_CWOL_GLOBAL", "Issuer Credit Rating", "Local Currency LT|0")</f>
        <v/>
      </c>
      <c r="K118" s="9" t="str">
        <f>_xll.SNL.Clients.Office.Excel.Functions.SPG(A118, "RD_RATING_ACTION_GLOBAL", "Issuer Credit Rating", "Local Currency LT|0")</f>
        <v/>
      </c>
      <c r="L118" s="10" t="str">
        <f>_xll.SNL.Clients.Office.Excel.Functions.SPG(A118, "RD_LAST_REVIEW_DATE_GLOBAL", "Issuer Credit Rating", "Local Currency LT")</f>
        <v/>
      </c>
      <c r="M118" s="10" t="str">
        <f>_xll.SNL.Clients.Office.Excel.Functions.SPG(A118, "RD_CREDIT_RATING_DATE_GLOBAL", "Issuer Credit Rating", "Local Currency LT|0")</f>
        <v/>
      </c>
      <c r="N118" s="10" t="str">
        <f>_xll.SNL.Clients.Office.Excel.Functions.SPG(A118, "RD_CREDIT_WATCH_OUTLOOK_DATE_GLOBAL", "Issuer Credit Rating", "Local Currency LT|0")</f>
        <v/>
      </c>
    </row>
    <row r="119" spans="1:14">
      <c r="A119" s="11" t="s">
        <v>1153</v>
      </c>
      <c r="B119" s="9" t="str">
        <f>_xll.SNL.Clients.Office.Excel.Functions.SPG(A119, "IQ_SECTOR")</f>
        <v>Information Technology</v>
      </c>
      <c r="C119" s="9" t="str">
        <f>_xll.SNL.Clients.Office.Excel.Functions.SPG(A119, "IQ_INDUSTRY_GROUP")</f>
        <v>Semiconductors and Semiconductor Equipment</v>
      </c>
      <c r="D119" s="9" t="str">
        <f>_xll.SNL.Clients.Office.Excel.Functions.SPG(A119, "IQ_INDUSTRY")</f>
        <v>Semiconductors and Semiconductor Equipment</v>
      </c>
      <c r="E119" s="9" t="str">
        <f>_xll.SNL.Clients.Office.Excel.Functions.SPG(A119, "IQ_PRIMARY_INDUSTRY")</f>
        <v>Semiconductors</v>
      </c>
      <c r="F119" s="9" t="str">
        <f>_xll.SNL.Clients.Office.Excel.Functions.SPG(A119, "NAICS_CODE", "Primary")</f>
        <v>334413 - Semiconductor and Related Device Manufacturing</v>
      </c>
      <c r="G119" s="9" t="str">
        <f>_xll.SNL.Clients.Office.Excel.Functions.SPG(A119, "SP_TOPICTAG")</f>
        <v>Computer Vision; Image Recognition; Sensors; Speech Recognition; Machine Learning; Artificial Intelligence; 5G</v>
      </c>
      <c r="H119" s="5">
        <f>_xll.SNL.Clients.Office.Excel.Functions.SPG(A119, "SP_PCT_SHARES_OWNED_ALL_INSTITUTIONS")</f>
        <v>81.599999999999994</v>
      </c>
      <c r="I119" s="9" t="str">
        <f>_xll.SNL.Clients.Office.Excel.Functions.SPG(A119, "RD_CREDIT_RATING_GLOBAL", "Issuer Credit Rating", "Local Currency LT|0")</f>
        <v/>
      </c>
      <c r="J119" s="9" t="str">
        <f>_xll.SNL.Clients.Office.Excel.Functions.SPG(A119, "RD_CWOL_GLOBAL", "Issuer Credit Rating", "Local Currency LT|0")</f>
        <v/>
      </c>
      <c r="K119" s="9" t="str">
        <f>_xll.SNL.Clients.Office.Excel.Functions.SPG(A119, "RD_RATING_ACTION_GLOBAL", "Issuer Credit Rating", "Local Currency LT|0")</f>
        <v/>
      </c>
      <c r="L119" s="10" t="str">
        <f>_xll.SNL.Clients.Office.Excel.Functions.SPG(A119, "RD_LAST_REVIEW_DATE_GLOBAL", "Issuer Credit Rating", "Local Currency LT")</f>
        <v/>
      </c>
      <c r="M119" s="10" t="str">
        <f>_xll.SNL.Clients.Office.Excel.Functions.SPG(A119, "RD_CREDIT_RATING_DATE_GLOBAL", "Issuer Credit Rating", "Local Currency LT|0")</f>
        <v/>
      </c>
      <c r="N119" s="10" t="str">
        <f>_xll.SNL.Clients.Office.Excel.Functions.SPG(A119, "RD_CREDIT_WATCH_OUTLOOK_DATE_GLOBAL", "Issuer Credit Rating", "Local Currency LT|0")</f>
        <v/>
      </c>
    </row>
    <row r="120" spans="1:14">
      <c r="A120" s="11" t="s">
        <v>1154</v>
      </c>
      <c r="B120" s="9" t="str">
        <f>_xll.SNL.Clients.Office.Excel.Functions.SPG(A120, "IQ_SECTOR")</f>
        <v>Consumer Discretionary</v>
      </c>
      <c r="C120" s="9" t="str">
        <f>_xll.SNL.Clients.Office.Excel.Functions.SPG(A120, "IQ_INDUSTRY_GROUP")</f>
        <v>Consumer Durables and Apparel</v>
      </c>
      <c r="D120" s="9" t="str">
        <f>_xll.SNL.Clients.Office.Excel.Functions.SPG(A120, "IQ_INDUSTRY")</f>
        <v>Household Durables</v>
      </c>
      <c r="E120" s="9" t="str">
        <f>_xll.SNL.Clients.Office.Excel.Functions.SPG(A120, "IQ_PRIMARY_INDUSTRY")</f>
        <v>Homebuilding</v>
      </c>
      <c r="F120" s="9" t="str">
        <f>_xll.SNL.Clients.Office.Excel.Functions.SPG(A120, "NAICS_CODE", "Primary")</f>
        <v>321992 - Prefabricated Wood Building Manufacturing</v>
      </c>
      <c r="G120" s="9" t="str">
        <f>_xll.SNL.Clients.Office.Excel.Functions.SPG(A120, "SP_TOPICTAG")</f>
        <v>Fleet Management; Home Improvement</v>
      </c>
      <c r="H120" s="5">
        <f>_xll.SNL.Clients.Office.Excel.Functions.SPG(A120, "SP_PCT_SHARES_OWNED_ALL_INSTITUTIONS")</f>
        <v>110.28</v>
      </c>
      <c r="I120" s="9" t="str">
        <f>_xll.SNL.Clients.Office.Excel.Functions.SPG(A120, "RD_CREDIT_RATING_GLOBAL", "Issuer Credit Rating", "Local Currency LT|0")</f>
        <v/>
      </c>
      <c r="J120" s="9" t="str">
        <f>_xll.SNL.Clients.Office.Excel.Functions.SPG(A120, "RD_CWOL_GLOBAL", "Issuer Credit Rating", "Local Currency LT|0")</f>
        <v/>
      </c>
      <c r="K120" s="9" t="str">
        <f>_xll.SNL.Clients.Office.Excel.Functions.SPG(A120, "RD_RATING_ACTION_GLOBAL", "Issuer Credit Rating", "Local Currency LT|0")</f>
        <v/>
      </c>
      <c r="L120" s="10" t="str">
        <f>_xll.SNL.Clients.Office.Excel.Functions.SPG(A120, "RD_LAST_REVIEW_DATE_GLOBAL", "Issuer Credit Rating", "Local Currency LT")</f>
        <v/>
      </c>
      <c r="M120" s="10" t="str">
        <f>_xll.SNL.Clients.Office.Excel.Functions.SPG(A120, "RD_CREDIT_RATING_DATE_GLOBAL", "Issuer Credit Rating", "Local Currency LT|0")</f>
        <v/>
      </c>
      <c r="N120" s="10" t="str">
        <f>_xll.SNL.Clients.Office.Excel.Functions.SPG(A120, "RD_CREDIT_WATCH_OUTLOOK_DATE_GLOBAL", "Issuer Credit Rating", "Local Currency LT|0")</f>
        <v/>
      </c>
    </row>
    <row r="121" spans="1:14">
      <c r="A121" s="11" t="s">
        <v>1155</v>
      </c>
      <c r="B121" s="9" t="str">
        <f>_xll.SNL.Clients.Office.Excel.Functions.SPG(A121, "IQ_SECTOR")</f>
        <v>Utilities</v>
      </c>
      <c r="C121" s="9" t="str">
        <f>_xll.SNL.Clients.Office.Excel.Functions.SPG(A121, "IQ_INDUSTRY_GROUP")</f>
        <v>Utilities</v>
      </c>
      <c r="D121" s="9" t="str">
        <f>_xll.SNL.Clients.Office.Excel.Functions.SPG(A121, "IQ_INDUSTRY")</f>
        <v>Gas Utilities</v>
      </c>
      <c r="E121" s="9" t="str">
        <f>_xll.SNL.Clients.Office.Excel.Functions.SPG(A121, "IQ_PRIMARY_INDUSTRY")</f>
        <v>Gas Utilities</v>
      </c>
      <c r="F121" s="9" t="str">
        <f>_xll.SNL.Clients.Office.Excel.Functions.SPG(A121, "NAICS_CODE", "Primary")</f>
        <v>221210 - Natural Gas Distribution</v>
      </c>
      <c r="G121" s="9" t="str">
        <f>_xll.SNL.Clients.Office.Excel.Functions.SPG(A121, "SP_TOPICTAG")</f>
        <v>Clean Energy; Energy Efficiency; Energy Storage; Freight Service; CleanTech</v>
      </c>
      <c r="H121" s="5">
        <f>_xll.SNL.Clients.Office.Excel.Functions.SPG(A121, "SP_PCT_SHARES_OWNED_ALL_INSTITUTIONS")</f>
        <v>86.25</v>
      </c>
      <c r="I121" s="9" t="str">
        <f>_xll.SNL.Clients.Office.Excel.Functions.SPG(A121, "RD_CREDIT_RATING_GLOBAL", "Issuer Credit Rating", "Local Currency LT|0")</f>
        <v/>
      </c>
      <c r="J121" s="9" t="str">
        <f>_xll.SNL.Clients.Office.Excel.Functions.SPG(A121, "RD_CWOL_GLOBAL", "Issuer Credit Rating", "Local Currency LT|0")</f>
        <v/>
      </c>
      <c r="K121" s="9" t="str">
        <f>_xll.SNL.Clients.Office.Excel.Functions.SPG(A121, "RD_RATING_ACTION_GLOBAL", "Issuer Credit Rating", "Local Currency LT|0")</f>
        <v/>
      </c>
      <c r="L121" s="10" t="str">
        <f>_xll.SNL.Clients.Office.Excel.Functions.SPG(A121, "RD_LAST_REVIEW_DATE_GLOBAL", "Issuer Credit Rating", "Local Currency LT")</f>
        <v/>
      </c>
      <c r="M121" s="10" t="str">
        <f>_xll.SNL.Clients.Office.Excel.Functions.SPG(A121, "RD_CREDIT_RATING_DATE_GLOBAL", "Issuer Credit Rating", "Local Currency LT|0")</f>
        <v/>
      </c>
      <c r="N121" s="10" t="str">
        <f>_xll.SNL.Clients.Office.Excel.Functions.SPG(A121, "RD_CREDIT_WATCH_OUTLOOK_DATE_GLOBAL", "Issuer Credit Rating", "Local Currency LT|0")</f>
        <v/>
      </c>
    </row>
    <row r="122" spans="1:14">
      <c r="A122" s="11" t="s">
        <v>1156</v>
      </c>
      <c r="B122" s="9" t="str">
        <f>_xll.SNL.Clients.Office.Excel.Functions.SPG(A122, "IQ_SECTOR")</f>
        <v>Communication Services</v>
      </c>
      <c r="C122" s="9" t="str">
        <f>_xll.SNL.Clients.Office.Excel.Functions.SPG(A122, "IQ_INDUSTRY_GROUP")</f>
        <v>Media and Entertainment</v>
      </c>
      <c r="D122" s="9" t="str">
        <f>_xll.SNL.Clients.Office.Excel.Functions.SPG(A122, "IQ_INDUSTRY")</f>
        <v>Entertainment</v>
      </c>
      <c r="E122" s="9" t="str">
        <f>_xll.SNL.Clients.Office.Excel.Functions.SPG(A122, "IQ_PRIMARY_INDUSTRY")</f>
        <v>Movies and Entertainment</v>
      </c>
      <c r="F122" s="9" t="str">
        <f>_xll.SNL.Clients.Office.Excel.Functions.SPG(A122, "NAICS_CODE", "Primary")</f>
        <v>51213 - Motion Picture and Video Exhibition</v>
      </c>
      <c r="G122" s="9" t="str">
        <f>_xll.SNL.Clients.Office.Excel.Functions.SPG(A122, "SP_TOPICTAG")</f>
        <v>Digital Media; Social Media Marketing; Ad Targeting; Video Advertising; Motion Capture</v>
      </c>
      <c r="H122" s="5">
        <f>_xll.SNL.Clients.Office.Excel.Functions.SPG(A122, "SP_PCT_SHARES_OWNED_ALL_INSTITUTIONS")</f>
        <v>116.35</v>
      </c>
      <c r="I122" s="9" t="str">
        <f>_xll.SNL.Clients.Office.Excel.Functions.SPG(A122, "RD_CREDIT_RATING_GLOBAL", "Issuer Credit Rating", "Local Currency LT|0")</f>
        <v>BB-</v>
      </c>
      <c r="J122" s="9" t="str">
        <f>_xll.SNL.Clients.Office.Excel.Functions.SPG(A122, "RD_CWOL_GLOBAL", "Issuer Credit Rating", "Local Currency LT|0")</f>
        <v>Positive</v>
      </c>
      <c r="K122" s="9" t="str">
        <f>_xll.SNL.Clients.Office.Excel.Functions.SPG(A122, "RD_RATING_ACTION_GLOBAL", "Issuer Credit Rating", "Local Currency LT|0")</f>
        <v>CreditWatch/Outlook (01/23/2025)</v>
      </c>
      <c r="L122" s="10">
        <f>_xll.SNL.Clients.Office.Excel.Functions.SPG(A122, "RD_LAST_REVIEW_DATE_GLOBAL", "Issuer Credit Rating", "Local Currency LT")</f>
        <v>45680</v>
      </c>
      <c r="M122" s="10">
        <f>_xll.SNL.Clients.Office.Excel.Functions.SPG(A122, "RD_CREDIT_RATING_DATE_GLOBAL", "Issuer Credit Rating", "Local Currency LT|0")</f>
        <v>45316</v>
      </c>
      <c r="N122" s="10">
        <f>_xll.SNL.Clients.Office.Excel.Functions.SPG(A122, "RD_CREDIT_WATCH_OUTLOOK_DATE_GLOBAL", "Issuer Credit Rating", "Local Currency LT|0")</f>
        <v>45680</v>
      </c>
    </row>
    <row r="123" spans="1:14">
      <c r="A123" s="11" t="s">
        <v>1157</v>
      </c>
      <c r="B123" s="9" t="str">
        <f>_xll.SNL.Clients.Office.Excel.Functions.SPG(A123, "IQ_SECTOR")</f>
        <v>Financials</v>
      </c>
      <c r="C123" s="9" t="str">
        <f>_xll.SNL.Clients.Office.Excel.Functions.SPG(A123, "IQ_INDUSTRY_GROUP")</f>
        <v>Banks</v>
      </c>
      <c r="D123" s="9" t="str">
        <f>_xll.SNL.Clients.Office.Excel.Functions.SPG(A123, "IQ_INDUSTRY")</f>
        <v>Banks</v>
      </c>
      <c r="E123" s="9" t="str">
        <f>_xll.SNL.Clients.Office.Excel.Functions.SPG(A123, "IQ_PRIMARY_INDUSTRY")</f>
        <v>Regional Banks</v>
      </c>
      <c r="F123" s="9" t="str">
        <f>_xll.SNL.Clients.Office.Excel.Functions.SPG(A123, "NAICS_CODE", "Primary")</f>
        <v>522110 - Commercial Banking</v>
      </c>
      <c r="G123" s="9" t="str">
        <f>_xll.SNL.Clients.Office.Excel.Functions.SPG(A123, "SP_TOPICTAG")</f>
        <v>Consumer Lending</v>
      </c>
      <c r="H123" s="5">
        <f>_xll.SNL.Clients.Office.Excel.Functions.SPG(A123, "SP_PCT_SHARES_OWNED_ALL_INSTITUTIONS")</f>
        <v>72.319999999999993</v>
      </c>
      <c r="I123" s="9" t="str">
        <f>_xll.SNL.Clients.Office.Excel.Functions.SPG(A123, "RD_CREDIT_RATING_GLOBAL", "Issuer Credit Rating", "Local Currency LT|0")</f>
        <v/>
      </c>
      <c r="J123" s="9" t="str">
        <f>_xll.SNL.Clients.Office.Excel.Functions.SPG(A123, "RD_CWOL_GLOBAL", "Issuer Credit Rating", "Local Currency LT|0")</f>
        <v/>
      </c>
      <c r="K123" s="9" t="str">
        <f>_xll.SNL.Clients.Office.Excel.Functions.SPG(A123, "RD_RATING_ACTION_GLOBAL", "Issuer Credit Rating", "Local Currency LT|0")</f>
        <v/>
      </c>
      <c r="L123" s="10" t="str">
        <f>_xll.SNL.Clients.Office.Excel.Functions.SPG(A123, "RD_LAST_REVIEW_DATE_GLOBAL", "Issuer Credit Rating", "Local Currency LT")</f>
        <v/>
      </c>
      <c r="M123" s="10" t="str">
        <f>_xll.SNL.Clients.Office.Excel.Functions.SPG(A123, "RD_CREDIT_RATING_DATE_GLOBAL", "Issuer Credit Rating", "Local Currency LT|0")</f>
        <v/>
      </c>
      <c r="N123" s="10" t="str">
        <f>_xll.SNL.Clients.Office.Excel.Functions.SPG(A123, "RD_CREDIT_WATCH_OUTLOOK_DATE_GLOBAL", "Issuer Credit Rating", "Local Currency LT|0")</f>
        <v/>
      </c>
    </row>
    <row r="124" spans="1:14">
      <c r="A124" s="11" t="s">
        <v>1158</v>
      </c>
      <c r="B124" s="9" t="str">
        <f>_xll.SNL.Clients.Office.Excel.Functions.SPG(A124, "IQ_SECTOR")</f>
        <v>Information Technology</v>
      </c>
      <c r="C124" s="9" t="str">
        <f>_xll.SNL.Clients.Office.Excel.Functions.SPG(A124, "IQ_INDUSTRY_GROUP")</f>
        <v>Software and Services</v>
      </c>
      <c r="D124" s="9" t="str">
        <f>_xll.SNL.Clients.Office.Excel.Functions.SPG(A124, "IQ_INDUSTRY")</f>
        <v>Software</v>
      </c>
      <c r="E124" s="9" t="str">
        <f>_xll.SNL.Clients.Office.Excel.Functions.SPG(A124, "IQ_PRIMARY_INDUSTRY")</f>
        <v>Application Software</v>
      </c>
      <c r="F124" s="9" t="str">
        <f>_xll.SNL.Clients.Office.Excel.Functions.SPG(A124, "NAICS_CODE", "Primary")</f>
        <v>513210 - Software Publishers</v>
      </c>
      <c r="G124" s="9" t="str">
        <f>_xll.SNL.Clients.Office.Excel.Functions.SPG(A124, "SP_TOPICTAG")</f>
        <v>Software Development; Physical Security; Identity and Access Management; Authentication; Data Protection; Process Automation; Biometrics</v>
      </c>
      <c r="H124" s="5">
        <f>_xll.SNL.Clients.Office.Excel.Functions.SPG(A124, "SP_PCT_SHARES_OWNED_ALL_INSTITUTIONS")</f>
        <v>103.24</v>
      </c>
      <c r="I124" s="9" t="str">
        <f>_xll.SNL.Clients.Office.Excel.Functions.SPG(A124, "RD_CREDIT_RATING_GLOBAL", "Issuer Credit Rating", "Local Currency LT|0")</f>
        <v/>
      </c>
      <c r="J124" s="9" t="str">
        <f>_xll.SNL.Clients.Office.Excel.Functions.SPG(A124, "RD_CWOL_GLOBAL", "Issuer Credit Rating", "Local Currency LT|0")</f>
        <v/>
      </c>
      <c r="K124" s="9" t="str">
        <f>_xll.SNL.Clients.Office.Excel.Functions.SPG(A124, "RD_RATING_ACTION_GLOBAL", "Issuer Credit Rating", "Local Currency LT|0")</f>
        <v/>
      </c>
      <c r="L124" s="10" t="str">
        <f>_xll.SNL.Clients.Office.Excel.Functions.SPG(A124, "RD_LAST_REVIEW_DATE_GLOBAL", "Issuer Credit Rating", "Local Currency LT")</f>
        <v/>
      </c>
      <c r="M124" s="10" t="str">
        <f>_xll.SNL.Clients.Office.Excel.Functions.SPG(A124, "RD_CREDIT_RATING_DATE_GLOBAL", "Issuer Credit Rating", "Local Currency LT|0")</f>
        <v/>
      </c>
      <c r="N124" s="10" t="str">
        <f>_xll.SNL.Clients.Office.Excel.Functions.SPG(A124, "RD_CREDIT_WATCH_OUTLOOK_DATE_GLOBAL", "Issuer Credit Rating", "Local Currency LT|0")</f>
        <v/>
      </c>
    </row>
    <row r="125" spans="1:14">
      <c r="A125" s="11" t="s">
        <v>1159</v>
      </c>
      <c r="B125" s="9" t="str">
        <f>_xll.SNL.Clients.Office.Excel.Functions.SPG(A125, "IQ_SECTOR")</f>
        <v>Utilities</v>
      </c>
      <c r="C125" s="9" t="str">
        <f>_xll.SNL.Clients.Office.Excel.Functions.SPG(A125, "IQ_INDUSTRY_GROUP")</f>
        <v>Utilities</v>
      </c>
      <c r="D125" s="9" t="str">
        <f>_xll.SNL.Clients.Office.Excel.Functions.SPG(A125, "IQ_INDUSTRY")</f>
        <v>Independent Power and Renewable Electricity Producers</v>
      </c>
      <c r="E125" s="9" t="str">
        <f>_xll.SNL.Clients.Office.Excel.Functions.SPG(A125, "IQ_PRIMARY_INDUSTRY")</f>
        <v>Renewable Electricity</v>
      </c>
      <c r="F125" s="9" t="str">
        <f>_xll.SNL.Clients.Office.Excel.Functions.SPG(A125, "NAICS_CODE", "Primary")</f>
        <v>22111 - Electric Power Generation</v>
      </c>
      <c r="G125" s="9" t="str">
        <f>_xll.SNL.Clients.Office.Excel.Functions.SPG(A125, "SP_TOPICTAG")</f>
        <v>Clean Energy; Energy Management; Energy Storage; Utility Scale Solar; Onshore and Offshore Wind</v>
      </c>
      <c r="H125" s="5">
        <f>_xll.SNL.Clients.Office.Excel.Functions.SPG(A125, "SP_PCT_SHARES_OWNED_ALL_INSTITUTIONS")</f>
        <v>71.88</v>
      </c>
      <c r="I125" s="9" t="str">
        <f>_xll.SNL.Clients.Office.Excel.Functions.SPG(A125, "RD_CREDIT_RATING_GLOBAL", "Issuer Credit Rating", "Local Currency LT|0")</f>
        <v>BB</v>
      </c>
      <c r="J125" s="9" t="str">
        <f>_xll.SNL.Clients.Office.Excel.Functions.SPG(A125, "RD_CWOL_GLOBAL", "Issuer Credit Rating", "Local Currency LT|0")</f>
        <v>Stable</v>
      </c>
      <c r="K125" s="9" t="str">
        <f>_xll.SNL.Clients.Office.Excel.Functions.SPG(A125, "RD_RATING_ACTION_GLOBAL", "Issuer Credit Rating", "Local Currency LT|0")</f>
        <v>CreditWatch/Outlook (06/25/2020)</v>
      </c>
      <c r="L125" s="10">
        <f>_xll.SNL.Clients.Office.Excel.Functions.SPG(A125, "RD_LAST_REVIEW_DATE_GLOBAL", "Issuer Credit Rating", "Local Currency LT")</f>
        <v>45461</v>
      </c>
      <c r="M125" s="10">
        <f>_xll.SNL.Clients.Office.Excel.Functions.SPG(A125, "RD_CREDIT_RATING_DATE_GLOBAL", "Issuer Credit Rating", "Local Currency LT|0")</f>
        <v>42597</v>
      </c>
      <c r="N125" s="10">
        <f>_xll.SNL.Clients.Office.Excel.Functions.SPG(A125, "RD_CREDIT_WATCH_OUTLOOK_DATE_GLOBAL", "Issuer Credit Rating", "Local Currency LT|0")</f>
        <v>44007</v>
      </c>
    </row>
    <row r="126" spans="1:14">
      <c r="A126" s="11" t="s">
        <v>1160</v>
      </c>
      <c r="B126" s="9" t="str">
        <f>_xll.SNL.Clients.Office.Excel.Functions.SPG(A126, "IQ_SECTOR")</f>
        <v>Utilities</v>
      </c>
      <c r="C126" s="9" t="str">
        <f>_xll.SNL.Clients.Office.Excel.Functions.SPG(A126, "IQ_INDUSTRY_GROUP")</f>
        <v>Utilities</v>
      </c>
      <c r="D126" s="9" t="str">
        <f>_xll.SNL.Clients.Office.Excel.Functions.SPG(A126, "IQ_INDUSTRY")</f>
        <v>Independent Power and Renewable Electricity Producers</v>
      </c>
      <c r="E126" s="9" t="str">
        <f>_xll.SNL.Clients.Office.Excel.Functions.SPG(A126, "IQ_PRIMARY_INDUSTRY")</f>
        <v>Renewable Electricity</v>
      </c>
      <c r="F126" s="9" t="str">
        <f>_xll.SNL.Clients.Office.Excel.Functions.SPG(A126, "NAICS_CODE", "Primary")</f>
        <v>22111 - Electric Power Generation</v>
      </c>
      <c r="G126" s="9" t="str">
        <f>_xll.SNL.Clients.Office.Excel.Functions.SPG(A126, "SP_TOPICTAG")</f>
        <v>Clean Energy; Energy Management; Energy Storage; Utility Scale Solar; Onshore and Offshore Wind</v>
      </c>
      <c r="H126" s="5">
        <f>_xll.SNL.Clients.Office.Excel.Functions.SPG(A126, "SP_PCT_SHARES_OWNED_ALL_INSTITUTIONS")</f>
        <v>71.88</v>
      </c>
      <c r="I126" s="9" t="str">
        <f>_xll.SNL.Clients.Office.Excel.Functions.SPG(A126, "RD_CREDIT_RATING_GLOBAL", "Issuer Credit Rating", "Local Currency LT|0")</f>
        <v>BB</v>
      </c>
      <c r="J126" s="9" t="str">
        <f>_xll.SNL.Clients.Office.Excel.Functions.SPG(A126, "RD_CWOL_GLOBAL", "Issuer Credit Rating", "Local Currency LT|0")</f>
        <v>Stable</v>
      </c>
      <c r="K126" s="9" t="str">
        <f>_xll.SNL.Clients.Office.Excel.Functions.SPG(A126, "RD_RATING_ACTION_GLOBAL", "Issuer Credit Rating", "Local Currency LT|0")</f>
        <v>CreditWatch/Outlook (06/25/2020)</v>
      </c>
      <c r="L126" s="10">
        <f>_xll.SNL.Clients.Office.Excel.Functions.SPG(A126, "RD_LAST_REVIEW_DATE_GLOBAL", "Issuer Credit Rating", "Local Currency LT")</f>
        <v>45461</v>
      </c>
      <c r="M126" s="10">
        <f>_xll.SNL.Clients.Office.Excel.Functions.SPG(A126, "RD_CREDIT_RATING_DATE_GLOBAL", "Issuer Credit Rating", "Local Currency LT|0")</f>
        <v>42597</v>
      </c>
      <c r="N126" s="10">
        <f>_xll.SNL.Clients.Office.Excel.Functions.SPG(A126, "RD_CREDIT_WATCH_OUTLOOK_DATE_GLOBAL", "Issuer Credit Rating", "Local Currency LT|0")</f>
        <v>44007</v>
      </c>
    </row>
    <row r="127" spans="1:14">
      <c r="A127" s="11" t="s">
        <v>1161</v>
      </c>
      <c r="B127" s="9" t="str">
        <f>_xll.SNL.Clients.Office.Excel.Functions.SPG(A127, "IQ_SECTOR")</f>
        <v>Communication Services</v>
      </c>
      <c r="C127" s="9" t="str">
        <f>_xll.SNL.Clients.Office.Excel.Functions.SPG(A127, "IQ_INDUSTRY_GROUP")</f>
        <v>Telecommunication Services</v>
      </c>
      <c r="D127" s="9" t="str">
        <f>_xll.SNL.Clients.Office.Excel.Functions.SPG(A127, "IQ_INDUSTRY")</f>
        <v>Diversified Telecommunication Services</v>
      </c>
      <c r="E127" s="9" t="str">
        <f>_xll.SNL.Clients.Office.Excel.Functions.SPG(A127, "IQ_PRIMARY_INDUSTRY")</f>
        <v>Alternative Carriers</v>
      </c>
      <c r="F127" s="9" t="str">
        <f>_xll.SNL.Clients.Office.Excel.Functions.SPG(A127, "NAICS_CODE", "Primary")</f>
        <v>517111 - Wired Telecommunications Carriers</v>
      </c>
      <c r="G127" s="9" t="str">
        <f>_xll.SNL.Clients.Office.Excel.Functions.SPG(A127, "SP_TOPICTAG")</f>
        <v>Network Backbone; Optical Infrastructure; Customer Relationship Management; Cloud Infrastructure; Network Security; Data Centers and Facilities; Data Center Technology</v>
      </c>
      <c r="H127" s="5">
        <f>_xll.SNL.Clients.Office.Excel.Functions.SPG(A127, "SP_PCT_SHARES_OWNED_ALL_INSTITUTIONS")</f>
        <v>96.01</v>
      </c>
      <c r="I127" s="9" t="str">
        <f>_xll.SNL.Clients.Office.Excel.Functions.SPG(A127, "RD_CREDIT_RATING_GLOBAL", "Issuer Credit Rating", "Local Currency LT|0")</f>
        <v/>
      </c>
      <c r="J127" s="9" t="str">
        <f>_xll.SNL.Clients.Office.Excel.Functions.SPG(A127, "RD_CWOL_GLOBAL", "Issuer Credit Rating", "Local Currency LT|0")</f>
        <v/>
      </c>
      <c r="K127" s="9" t="str">
        <f>_xll.SNL.Clients.Office.Excel.Functions.SPG(A127, "RD_RATING_ACTION_GLOBAL", "Issuer Credit Rating", "Local Currency LT|0")</f>
        <v/>
      </c>
      <c r="L127" s="10" t="str">
        <f>_xll.SNL.Clients.Office.Excel.Functions.SPG(A127, "RD_LAST_REVIEW_DATE_GLOBAL", "Issuer Credit Rating", "Local Currency LT")</f>
        <v/>
      </c>
      <c r="M127" s="10" t="str">
        <f>_xll.SNL.Clients.Office.Excel.Functions.SPG(A127, "RD_CREDIT_RATING_DATE_GLOBAL", "Issuer Credit Rating", "Local Currency LT|0")</f>
        <v/>
      </c>
      <c r="N127" s="10" t="str">
        <f>_xll.SNL.Clients.Office.Excel.Functions.SPG(A127, "RD_CREDIT_WATCH_OUTLOOK_DATE_GLOBAL", "Issuer Credit Rating", "Local Currency LT|0")</f>
        <v/>
      </c>
    </row>
    <row r="128" spans="1:14">
      <c r="A128" s="11" t="s">
        <v>1162</v>
      </c>
      <c r="B128" s="9" t="str">
        <f>_xll.SNL.Clients.Office.Excel.Functions.SPG(A128, "IQ_SECTOR")</f>
        <v>Financials</v>
      </c>
      <c r="C128" s="9" t="str">
        <f>_xll.SNL.Clients.Office.Excel.Functions.SPG(A128, "IQ_INDUSTRY_GROUP")</f>
        <v>Financial Services</v>
      </c>
      <c r="D128" s="9" t="str">
        <f>_xll.SNL.Clients.Office.Excel.Functions.SPG(A128, "IQ_INDUSTRY")</f>
        <v>Capital Markets</v>
      </c>
      <c r="E128" s="9" t="str">
        <f>_xll.SNL.Clients.Office.Excel.Functions.SPG(A128, "IQ_PRIMARY_INDUSTRY")</f>
        <v>Asset Management and Custody Banks</v>
      </c>
      <c r="F128" s="9" t="str">
        <f>_xll.SNL.Clients.Office.Excel.Functions.SPG(A128, "NAICS_CODE", "Primary")</f>
        <v>525910 - Open-End Investment Funds</v>
      </c>
      <c r="G128" s="9" t="str">
        <f>_xll.SNL.Clients.Office.Excel.Functions.SPG(A128, "SP_TOPICTAG")</f>
        <v/>
      </c>
      <c r="H128" s="5">
        <f>_xll.SNL.Clients.Office.Excel.Functions.SPG(A128, "SP_PCT_SHARES_OWNED_ALL_INSTITUTIONS")</f>
        <v>60.44</v>
      </c>
      <c r="I128" s="9" t="str">
        <f>_xll.SNL.Clients.Office.Excel.Functions.SPG(A128, "RD_CREDIT_RATING_GLOBAL", "Issuer Credit Rating", "Local Currency LT|0")</f>
        <v/>
      </c>
      <c r="J128" s="9" t="str">
        <f>_xll.SNL.Clients.Office.Excel.Functions.SPG(A128, "RD_CWOL_GLOBAL", "Issuer Credit Rating", "Local Currency LT|0")</f>
        <v/>
      </c>
      <c r="K128" s="9" t="str">
        <f>_xll.SNL.Clients.Office.Excel.Functions.SPG(A128, "RD_RATING_ACTION_GLOBAL", "Issuer Credit Rating", "Local Currency LT|0")</f>
        <v/>
      </c>
      <c r="L128" s="10" t="str">
        <f>_xll.SNL.Clients.Office.Excel.Functions.SPG(A128, "RD_LAST_REVIEW_DATE_GLOBAL", "Issuer Credit Rating", "Local Currency LT")</f>
        <v/>
      </c>
      <c r="M128" s="10" t="str">
        <f>_xll.SNL.Clients.Office.Excel.Functions.SPG(A128, "RD_CREDIT_RATING_DATE_GLOBAL", "Issuer Credit Rating", "Local Currency LT|0")</f>
        <v/>
      </c>
      <c r="N128" s="10" t="str">
        <f>_xll.SNL.Clients.Office.Excel.Functions.SPG(A128, "RD_CREDIT_WATCH_OUTLOOK_DATE_GLOBAL", "Issuer Credit Rating", "Local Currency LT|0")</f>
        <v/>
      </c>
    </row>
    <row r="129" spans="1:14">
      <c r="A129" s="11" t="s">
        <v>1163</v>
      </c>
      <c r="B129" s="9" t="str">
        <f>_xll.SNL.Clients.Office.Excel.Functions.SPG(A129, "IQ_SECTOR")</f>
        <v>Information Technology</v>
      </c>
      <c r="C129" s="9" t="str">
        <f>_xll.SNL.Clients.Office.Excel.Functions.SPG(A129, "IQ_INDUSTRY_GROUP")</f>
        <v>Semiconductors and Semiconductor Equipment</v>
      </c>
      <c r="D129" s="9" t="str">
        <f>_xll.SNL.Clients.Office.Excel.Functions.SPG(A129, "IQ_INDUSTRY")</f>
        <v>Semiconductors and Semiconductor Equipment</v>
      </c>
      <c r="E129" s="9" t="str">
        <f>_xll.SNL.Clients.Office.Excel.Functions.SPG(A129, "IQ_PRIMARY_INDUSTRY")</f>
        <v>Semiconductor Materials and Equipment</v>
      </c>
      <c r="F129" s="9" t="str">
        <f>_xll.SNL.Clients.Office.Excel.Functions.SPG(A129, "NAICS_CODE", "Primary")</f>
        <v>334413 - Semiconductor and Related Device Manufacturing</v>
      </c>
      <c r="G129" s="9" t="str">
        <f>_xll.SNL.Clients.Office.Excel.Functions.SPG(A129, "SP_TOPICTAG")</f>
        <v>Computer Vision; Industrial Automation; Process Automation; Artificial Intelligence</v>
      </c>
      <c r="H129" s="5">
        <f>_xll.SNL.Clients.Office.Excel.Functions.SPG(A129, "SP_PCT_SHARES_OWNED_ALL_INSTITUTIONS")</f>
        <v>93.21</v>
      </c>
      <c r="I129" s="9" t="str">
        <f>_xll.SNL.Clients.Office.Excel.Functions.SPG(A129, "RD_CREDIT_RATING_GLOBAL", "Issuer Credit Rating", "Local Currency LT|0")</f>
        <v/>
      </c>
      <c r="J129" s="9" t="str">
        <f>_xll.SNL.Clients.Office.Excel.Functions.SPG(A129, "RD_CWOL_GLOBAL", "Issuer Credit Rating", "Local Currency LT|0")</f>
        <v/>
      </c>
      <c r="K129" s="9" t="str">
        <f>_xll.SNL.Clients.Office.Excel.Functions.SPG(A129, "RD_RATING_ACTION_GLOBAL", "Issuer Credit Rating", "Local Currency LT|0")</f>
        <v/>
      </c>
      <c r="L129" s="10" t="str">
        <f>_xll.SNL.Clients.Office.Excel.Functions.SPG(A129, "RD_LAST_REVIEW_DATE_GLOBAL", "Issuer Credit Rating", "Local Currency LT")</f>
        <v/>
      </c>
      <c r="M129" s="10" t="str">
        <f>_xll.SNL.Clients.Office.Excel.Functions.SPG(A129, "RD_CREDIT_RATING_DATE_GLOBAL", "Issuer Credit Rating", "Local Currency LT|0")</f>
        <v/>
      </c>
      <c r="N129" s="10" t="str">
        <f>_xll.SNL.Clients.Office.Excel.Functions.SPG(A129, "RD_CREDIT_WATCH_OUTLOOK_DATE_GLOBAL", "Issuer Credit Rating", "Local Currency LT|0")</f>
        <v/>
      </c>
    </row>
    <row r="130" spans="1:14">
      <c r="A130" s="11" t="s">
        <v>1164</v>
      </c>
      <c r="B130" s="9" t="str">
        <f>_xll.SNL.Clients.Office.Excel.Functions.SPG(A130, "IQ_SECTOR")</f>
        <v>Health Care</v>
      </c>
      <c r="C130" s="9" t="str">
        <f>_xll.SNL.Clients.Office.Excel.Functions.SPG(A130, "IQ_INDUSTRY_GROUP")</f>
        <v>Pharmaceuticals, Biotechnology and Life Sciences</v>
      </c>
      <c r="D130" s="9" t="str">
        <f>_xll.SNL.Clients.Office.Excel.Functions.SPG(A130, "IQ_INDUSTRY")</f>
        <v>Pharmaceuticals</v>
      </c>
      <c r="E130" s="9" t="str">
        <f>_xll.SNL.Clients.Office.Excel.Functions.SPG(A130, "IQ_PRIMARY_INDUSTRY")</f>
        <v>Pharmaceuticals</v>
      </c>
      <c r="F130" s="9" t="str">
        <f>_xll.SNL.Clients.Office.Excel.Functions.SPG(A130, "NAICS_CODE", "Primary")</f>
        <v>325412 - Pharmaceutical Preparation Manufacturing</v>
      </c>
      <c r="G130" s="9" t="str">
        <f>_xll.SNL.Clients.Office.Excel.Functions.SPG(A130, "SP_TOPICTAG")</f>
        <v>Addiction; Chronic Diseases; Neurology; Pain Management</v>
      </c>
      <c r="H130" s="5">
        <f>_xll.SNL.Clients.Office.Excel.Functions.SPG(A130, "SP_PCT_SHARES_OWNED_ALL_INSTITUTIONS")</f>
        <v>113.75</v>
      </c>
      <c r="I130" s="9" t="str">
        <f>_xll.SNL.Clients.Office.Excel.Functions.SPG(A130, "RD_CREDIT_RATING_GLOBAL", "Issuer Credit Rating", "Local Currency LT|0")</f>
        <v/>
      </c>
      <c r="J130" s="9" t="str">
        <f>_xll.SNL.Clients.Office.Excel.Functions.SPG(A130, "RD_CWOL_GLOBAL", "Issuer Credit Rating", "Local Currency LT|0")</f>
        <v/>
      </c>
      <c r="K130" s="9" t="str">
        <f>_xll.SNL.Clients.Office.Excel.Functions.SPG(A130, "RD_RATING_ACTION_GLOBAL", "Issuer Credit Rating", "Local Currency LT|0")</f>
        <v/>
      </c>
      <c r="L130" s="10" t="str">
        <f>_xll.SNL.Clients.Office.Excel.Functions.SPG(A130, "RD_LAST_REVIEW_DATE_GLOBAL", "Issuer Credit Rating", "Local Currency LT")</f>
        <v/>
      </c>
      <c r="M130" s="10" t="str">
        <f>_xll.SNL.Clients.Office.Excel.Functions.SPG(A130, "RD_CREDIT_RATING_DATE_GLOBAL", "Issuer Credit Rating", "Local Currency LT|0")</f>
        <v/>
      </c>
      <c r="N130" s="10" t="str">
        <f>_xll.SNL.Clients.Office.Excel.Functions.SPG(A130, "RD_CREDIT_WATCH_OUTLOOK_DATE_GLOBAL", "Issuer Credit Rating", "Local Currency LT|0")</f>
        <v/>
      </c>
    </row>
    <row r="131" spans="1:14">
      <c r="A131" s="11" t="s">
        <v>1165</v>
      </c>
      <c r="B131" s="9" t="str">
        <f>_xll.SNL.Clients.Office.Excel.Functions.SPG(A131, "IQ_SECTOR")</f>
        <v>Financials</v>
      </c>
      <c r="C131" s="9" t="str">
        <f>_xll.SNL.Clients.Office.Excel.Functions.SPG(A131, "IQ_INDUSTRY_GROUP")</f>
        <v>Banks</v>
      </c>
      <c r="D131" s="9" t="str">
        <f>_xll.SNL.Clients.Office.Excel.Functions.SPG(A131, "IQ_INDUSTRY")</f>
        <v>Banks</v>
      </c>
      <c r="E131" s="9" t="str">
        <f>_xll.SNL.Clients.Office.Excel.Functions.SPG(A131, "IQ_PRIMARY_INDUSTRY")</f>
        <v>Regional Banks</v>
      </c>
      <c r="F131" s="9" t="str">
        <f>_xll.SNL.Clients.Office.Excel.Functions.SPG(A131, "NAICS_CODE", "Primary")</f>
        <v>522110 - Commercial Banking</v>
      </c>
      <c r="G131" s="9" t="str">
        <f>_xll.SNL.Clients.Office.Excel.Functions.SPG(A131, "SP_TOPICTAG")</f>
        <v>Consumer Lending; Employee Benefits; Digital Brokerage</v>
      </c>
      <c r="H131" s="5">
        <f>_xll.SNL.Clients.Office.Excel.Functions.SPG(A131, "SP_PCT_SHARES_OWNED_ALL_INSTITUTIONS")</f>
        <v>71.91</v>
      </c>
      <c r="I131" s="9" t="str">
        <f>_xll.SNL.Clients.Office.Excel.Functions.SPG(A131, "RD_CREDIT_RATING_GLOBAL", "Issuer Credit Rating", "Local Currency LT|0")</f>
        <v/>
      </c>
      <c r="J131" s="9" t="str">
        <f>_xll.SNL.Clients.Office.Excel.Functions.SPG(A131, "RD_CWOL_GLOBAL", "Issuer Credit Rating", "Local Currency LT|0")</f>
        <v/>
      </c>
      <c r="K131" s="9" t="str">
        <f>_xll.SNL.Clients.Office.Excel.Functions.SPG(A131, "RD_RATING_ACTION_GLOBAL", "Issuer Credit Rating", "Local Currency LT|0")</f>
        <v/>
      </c>
      <c r="L131" s="10" t="str">
        <f>_xll.SNL.Clients.Office.Excel.Functions.SPG(A131, "RD_LAST_REVIEW_DATE_GLOBAL", "Issuer Credit Rating", "Local Currency LT")</f>
        <v/>
      </c>
      <c r="M131" s="10" t="str">
        <f>_xll.SNL.Clients.Office.Excel.Functions.SPG(A131, "RD_CREDIT_RATING_DATE_GLOBAL", "Issuer Credit Rating", "Local Currency LT|0")</f>
        <v/>
      </c>
      <c r="N131" s="10" t="str">
        <f>_xll.SNL.Clients.Office.Excel.Functions.SPG(A131, "RD_CREDIT_WATCH_OUTLOOK_DATE_GLOBAL", "Issuer Credit Rating", "Local Currency LT|0")</f>
        <v/>
      </c>
    </row>
    <row r="132" spans="1:14">
      <c r="A132" s="11" t="s">
        <v>1166</v>
      </c>
      <c r="B132" s="9" t="str">
        <f>_xll.SNL.Clients.Office.Excel.Functions.SPG(A132, "IQ_SECTOR")</f>
        <v>Energy</v>
      </c>
      <c r="C132" s="9" t="str">
        <f>_xll.SNL.Clients.Office.Excel.Functions.SPG(A132, "IQ_INDUSTRY_GROUP")</f>
        <v>Energy</v>
      </c>
      <c r="D132" s="9" t="str">
        <f>_xll.SNL.Clients.Office.Excel.Functions.SPG(A132, "IQ_INDUSTRY")</f>
        <v>Oil, Gas and Consumable Fuels</v>
      </c>
      <c r="E132" s="9" t="str">
        <f>_xll.SNL.Clients.Office.Excel.Functions.SPG(A132, "IQ_PRIMARY_INDUSTRY")</f>
        <v>Oil and Gas Exploration and Production</v>
      </c>
      <c r="F132" s="9" t="str">
        <f>_xll.SNL.Clients.Office.Excel.Functions.SPG(A132, "NAICS_CODE", "Primary")</f>
        <v>2111 - Oil and Gas Extraction</v>
      </c>
      <c r="G132" s="9" t="str">
        <f>_xll.SNL.Clients.Office.Excel.Functions.SPG(A132, "SP_TOPICTAG")</f>
        <v/>
      </c>
      <c r="H132" s="5">
        <f>_xll.SNL.Clients.Office.Excel.Functions.SPG(A132, "SP_PCT_SHARES_OWNED_ALL_INSTITUTIONS")</f>
        <v>31.92</v>
      </c>
      <c r="I132" s="9" t="str">
        <f>_xll.SNL.Clients.Office.Excel.Functions.SPG(A132, "RD_CREDIT_RATING_GLOBAL", "Issuer Credit Rating", "Local Currency LT|0")</f>
        <v>B</v>
      </c>
      <c r="J132" s="9" t="str">
        <f>_xll.SNL.Clients.Office.Excel.Functions.SPG(A132, "RD_CWOL_GLOBAL", "Issuer Credit Rating", "Local Currency LT|0")</f>
        <v>Stable</v>
      </c>
      <c r="K132" s="9" t="str">
        <f>_xll.SNL.Clients.Office.Excel.Functions.SPG(A132, "RD_RATING_ACTION_GLOBAL", "Issuer Credit Rating", "Local Currency LT|0")</f>
        <v>Downgrade | CreditWatch/Outlook (03/01/2024)</v>
      </c>
      <c r="L132" s="10">
        <f>_xll.SNL.Clients.Office.Excel.Functions.SPG(A132, "RD_LAST_REVIEW_DATE_GLOBAL", "Issuer Credit Rating", "Local Currency LT")</f>
        <v>45498</v>
      </c>
      <c r="M132" s="10">
        <f>_xll.SNL.Clients.Office.Excel.Functions.SPG(A132, "RD_CREDIT_RATING_DATE_GLOBAL", "Issuer Credit Rating", "Local Currency LT|0")</f>
        <v>45352</v>
      </c>
      <c r="N132" s="10">
        <f>_xll.SNL.Clients.Office.Excel.Functions.SPG(A132, "RD_CREDIT_WATCH_OUTLOOK_DATE_GLOBAL", "Issuer Credit Rating", "Local Currency LT|0")</f>
        <v>45352</v>
      </c>
    </row>
    <row r="133" spans="1:14">
      <c r="A133" s="11" t="s">
        <v>1167</v>
      </c>
      <c r="B133" s="9" t="str">
        <f>_xll.SNL.Clients.Office.Excel.Functions.SPG(A133, "IQ_SECTOR")</f>
        <v>Health Care</v>
      </c>
      <c r="C133" s="9" t="str">
        <f>_xll.SNL.Clients.Office.Excel.Functions.SPG(A133, "IQ_INDUSTRY_GROUP")</f>
        <v>Health Care Equipment and Services</v>
      </c>
      <c r="D133" s="9" t="str">
        <f>_xll.SNL.Clients.Office.Excel.Functions.SPG(A133, "IQ_INDUSTRY")</f>
        <v>Health Care Providers and Services</v>
      </c>
      <c r="E133" s="9" t="str">
        <f>_xll.SNL.Clients.Office.Excel.Functions.SPG(A133, "IQ_PRIMARY_INDUSTRY")</f>
        <v>Health Care Facilities</v>
      </c>
      <c r="F133" s="9" t="str">
        <f>_xll.SNL.Clients.Office.Excel.Functions.SPG(A133, "NAICS_CODE", "Primary")</f>
        <v>62 - Health Care and Social Assistance</v>
      </c>
      <c r="G133" s="9" t="str">
        <f>_xll.SNL.Clients.Office.Excel.Functions.SPG(A133, "SP_TOPICTAG")</f>
        <v/>
      </c>
      <c r="H133" s="5">
        <f>_xll.SNL.Clients.Office.Excel.Functions.SPG(A133, "SP_PCT_SHARES_OWNED_ALL_INSTITUTIONS")</f>
        <v>56.97</v>
      </c>
      <c r="I133" s="9" t="str">
        <f>_xll.SNL.Clients.Office.Excel.Functions.SPG(A133, "RD_CREDIT_RATING_GLOBAL", "Issuer Credit Rating", "Local Currency LT|0")</f>
        <v>BB-</v>
      </c>
      <c r="J133" s="9" t="str">
        <f>_xll.SNL.Clients.Office.Excel.Functions.SPG(A133, "RD_CWOL_GLOBAL", "Issuer Credit Rating", "Local Currency LT|0")</f>
        <v>Stable</v>
      </c>
      <c r="K133" s="9" t="str">
        <f>_xll.SNL.Clients.Office.Excel.Functions.SPG(A133, "RD_RATING_ACTION_GLOBAL", "Issuer Credit Rating", "Local Currency LT|0")</f>
        <v>New Rating | CreditWatch/Outlook (06/17/2024)</v>
      </c>
      <c r="L133" s="10">
        <f>_xll.SNL.Clients.Office.Excel.Functions.SPG(A133, "RD_LAST_REVIEW_DATE_GLOBAL", "Issuer Credit Rating", "Local Currency LT")</f>
        <v>45681</v>
      </c>
      <c r="M133" s="10">
        <f>_xll.SNL.Clients.Office.Excel.Functions.SPG(A133, "RD_CREDIT_RATING_DATE_GLOBAL", "Issuer Credit Rating", "Local Currency LT|0")</f>
        <v>45460</v>
      </c>
      <c r="N133" s="10">
        <f>_xll.SNL.Clients.Office.Excel.Functions.SPG(A133, "RD_CREDIT_WATCH_OUTLOOK_DATE_GLOBAL", "Issuer Credit Rating", "Local Currency LT|0")</f>
        <v>45460</v>
      </c>
    </row>
    <row r="134" spans="1:14">
      <c r="A134" s="11" t="s">
        <v>1168</v>
      </c>
      <c r="B134" s="9" t="str">
        <f>_xll.SNL.Clients.Office.Excel.Functions.SPG(A134, "IQ_SECTOR")</f>
        <v>Health Care</v>
      </c>
      <c r="C134" s="9" t="str">
        <f>_xll.SNL.Clients.Office.Excel.Functions.SPG(A134, "IQ_INDUSTRY_GROUP")</f>
        <v>Health Care Equipment and Services</v>
      </c>
      <c r="D134" s="9" t="str">
        <f>_xll.SNL.Clients.Office.Excel.Functions.SPG(A134, "IQ_INDUSTRY")</f>
        <v>Health Care Equipment and Supplies</v>
      </c>
      <c r="E134" s="9" t="str">
        <f>_xll.SNL.Clients.Office.Excel.Functions.SPG(A134, "IQ_PRIMARY_INDUSTRY")</f>
        <v>Health Care Equipment</v>
      </c>
      <c r="F134" s="9" t="str">
        <f>_xll.SNL.Clients.Office.Excel.Functions.SPG(A134, "NAICS_CODE", "Primary")</f>
        <v>334510 - Electromedical and Electrotherapeutic Apparatus Manufacturing</v>
      </c>
      <c r="G134" s="9" t="str">
        <f>_xll.SNL.Clients.Office.Excel.Functions.SPG(A134, "SP_TOPICTAG")</f>
        <v>Health Diagnostics; Gastroenterology; Orthopaedics; Pulmonology; Surgery</v>
      </c>
      <c r="H134" s="5">
        <f>_xll.SNL.Clients.Office.Excel.Functions.SPG(A134, "SP_PCT_SHARES_OWNED_ALL_INSTITUTIONS")</f>
        <v>112.22</v>
      </c>
      <c r="I134" s="9" t="str">
        <f>_xll.SNL.Clients.Office.Excel.Functions.SPG(A134, "RD_CREDIT_RATING_GLOBAL", "Issuer Credit Rating", "Local Currency LT|0")</f>
        <v>NR</v>
      </c>
      <c r="J134" s="9" t="str">
        <f>_xll.SNL.Clients.Office.Excel.Functions.SPG(A134, "RD_CWOL_GLOBAL", "Issuer Credit Rating", "Local Currency LT|0")</f>
        <v>NR</v>
      </c>
      <c r="K134" s="9" t="str">
        <f>_xll.SNL.Clients.Office.Excel.Functions.SPG(A134, "RD_RATING_ACTION_GLOBAL", "Issuer Credit Rating", "Local Currency LT|0")</f>
        <v>Not Rated | CreditWatch/Outlook (06/16/2011)</v>
      </c>
      <c r="L134" s="10" t="str">
        <f>_xll.SNL.Clients.Office.Excel.Functions.SPG(A134, "RD_LAST_REVIEW_DATE_GLOBAL", "Issuer Credit Rating", "Local Currency LT")</f>
        <v/>
      </c>
      <c r="M134" s="10">
        <f>_xll.SNL.Clients.Office.Excel.Functions.SPG(A134, "RD_CREDIT_RATING_DATE_GLOBAL", "Issuer Credit Rating", "Local Currency LT|0")</f>
        <v>40710</v>
      </c>
      <c r="N134" s="10">
        <f>_xll.SNL.Clients.Office.Excel.Functions.SPG(A134, "RD_CREDIT_WATCH_OUTLOOK_DATE_GLOBAL", "Issuer Credit Rating", "Local Currency LT|0")</f>
        <v>40710</v>
      </c>
    </row>
    <row r="135" spans="1:14">
      <c r="A135" s="11" t="s">
        <v>1169</v>
      </c>
      <c r="B135" s="9" t="str">
        <f>_xll.SNL.Clients.Office.Excel.Functions.SPG(A135, "IQ_SECTOR")</f>
        <v>Health Care</v>
      </c>
      <c r="C135" s="9" t="str">
        <f>_xll.SNL.Clients.Office.Excel.Functions.SPG(A135, "IQ_INDUSTRY_GROUP")</f>
        <v>Pharmaceuticals, Biotechnology and Life Sciences</v>
      </c>
      <c r="D135" s="9" t="str">
        <f>_xll.SNL.Clients.Office.Excel.Functions.SPG(A135, "IQ_INDUSTRY")</f>
        <v>Pharmaceuticals</v>
      </c>
      <c r="E135" s="9" t="str">
        <f>_xll.SNL.Clients.Office.Excel.Functions.SPG(A135, "IQ_PRIMARY_INDUSTRY")</f>
        <v>Pharmaceuticals</v>
      </c>
      <c r="F135" s="9" t="str">
        <f>_xll.SNL.Clients.Office.Excel.Functions.SPG(A135, "NAICS_CODE", "Primary")</f>
        <v>325412 - Pharmaceutical Preparation Manufacturing</v>
      </c>
      <c r="G135" s="9" t="str">
        <f>_xll.SNL.Clients.Office.Excel.Functions.SPG(A135, "SP_TOPICTAG")</f>
        <v>Neuroscience; Endocrinology; Gastroenterology; Inflammation; Neurology; Oncology; Urology</v>
      </c>
      <c r="H135" s="5">
        <f>_xll.SNL.Clients.Office.Excel.Functions.SPG(A135, "SP_PCT_SHARES_OWNED_ALL_INSTITUTIONS")</f>
        <v>77.97</v>
      </c>
      <c r="I135" s="9" t="str">
        <f>_xll.SNL.Clients.Office.Excel.Functions.SPG(A135, "RD_CREDIT_RATING_GLOBAL", "Issuer Credit Rating", "Local Currency LT|0")</f>
        <v/>
      </c>
      <c r="J135" s="9" t="str">
        <f>_xll.SNL.Clients.Office.Excel.Functions.SPG(A135, "RD_CWOL_GLOBAL", "Issuer Credit Rating", "Local Currency LT|0")</f>
        <v/>
      </c>
      <c r="K135" s="9" t="str">
        <f>_xll.SNL.Clients.Office.Excel.Functions.SPG(A135, "RD_RATING_ACTION_GLOBAL", "Issuer Credit Rating", "Local Currency LT|0")</f>
        <v/>
      </c>
      <c r="L135" s="10" t="str">
        <f>_xll.SNL.Clients.Office.Excel.Functions.SPG(A135, "RD_LAST_REVIEW_DATE_GLOBAL", "Issuer Credit Rating", "Local Currency LT")</f>
        <v/>
      </c>
      <c r="M135" s="10" t="str">
        <f>_xll.SNL.Clients.Office.Excel.Functions.SPG(A135, "RD_CREDIT_RATING_DATE_GLOBAL", "Issuer Credit Rating", "Local Currency LT|0")</f>
        <v/>
      </c>
      <c r="N135" s="10" t="str">
        <f>_xll.SNL.Clients.Office.Excel.Functions.SPG(A135, "RD_CREDIT_WATCH_OUTLOOK_DATE_GLOBAL", "Issuer Credit Rating", "Local Currency LT|0")</f>
        <v/>
      </c>
    </row>
    <row r="136" spans="1:14">
      <c r="A136" s="11" t="s">
        <v>1170</v>
      </c>
      <c r="B136" s="9" t="str">
        <f>_xll.SNL.Clients.Office.Excel.Functions.SPG(A136, "IQ_SECTOR")</f>
        <v>Energy</v>
      </c>
      <c r="C136" s="9" t="str">
        <f>_xll.SNL.Clients.Office.Excel.Functions.SPG(A136, "IQ_INDUSTRY_GROUP")</f>
        <v>Energy</v>
      </c>
      <c r="D136" s="9" t="str">
        <f>_xll.SNL.Clients.Office.Excel.Functions.SPG(A136, "IQ_INDUSTRY")</f>
        <v>Energy Equipment and Services</v>
      </c>
      <c r="E136" s="9" t="str">
        <f>_xll.SNL.Clients.Office.Excel.Functions.SPG(A136, "IQ_PRIMARY_INDUSTRY")</f>
        <v>Oil and Gas Equipment and Services</v>
      </c>
      <c r="F136" s="9" t="str">
        <f>_xll.SNL.Clients.Office.Excel.Functions.SPG(A136, "NAICS_CODE", "Primary")</f>
        <v>213112 - Support Activities for Oil and Gas Operations</v>
      </c>
      <c r="G136" s="9" t="str">
        <f>_xll.SNL.Clients.Office.Excel.Functions.SPG(A136, "SP_TOPICTAG")</f>
        <v>Data Integration; Environmental Consulting</v>
      </c>
      <c r="H136" s="5">
        <f>_xll.SNL.Clients.Office.Excel.Functions.SPG(A136, "SP_PCT_SHARES_OWNED_ALL_INSTITUTIONS")</f>
        <v>110.67</v>
      </c>
      <c r="I136" s="9" t="str">
        <f>_xll.SNL.Clients.Office.Excel.Functions.SPG(A136, "RD_CREDIT_RATING_GLOBAL", "Issuer Credit Rating", "Local Currency LT|0")</f>
        <v/>
      </c>
      <c r="J136" s="9" t="str">
        <f>_xll.SNL.Clients.Office.Excel.Functions.SPG(A136, "RD_CWOL_GLOBAL", "Issuer Credit Rating", "Local Currency LT|0")</f>
        <v/>
      </c>
      <c r="K136" s="9" t="str">
        <f>_xll.SNL.Clients.Office.Excel.Functions.SPG(A136, "RD_RATING_ACTION_GLOBAL", "Issuer Credit Rating", "Local Currency LT|0")</f>
        <v/>
      </c>
      <c r="L136" s="10" t="str">
        <f>_xll.SNL.Clients.Office.Excel.Functions.SPG(A136, "RD_LAST_REVIEW_DATE_GLOBAL", "Issuer Credit Rating", "Local Currency LT")</f>
        <v/>
      </c>
      <c r="M136" s="10" t="str">
        <f>_xll.SNL.Clients.Office.Excel.Functions.SPG(A136, "RD_CREDIT_RATING_DATE_GLOBAL", "Issuer Credit Rating", "Local Currency LT|0")</f>
        <v/>
      </c>
      <c r="N136" s="10" t="str">
        <f>_xll.SNL.Clients.Office.Excel.Functions.SPG(A136, "RD_CREDIT_WATCH_OUTLOOK_DATE_GLOBAL", "Issuer Credit Rating", "Local Currency LT|0")</f>
        <v/>
      </c>
    </row>
    <row r="137" spans="1:14">
      <c r="A137" s="11" t="s">
        <v>1171</v>
      </c>
      <c r="B137" s="9" t="str">
        <f>_xll.SNL.Clients.Office.Excel.Functions.SPG(A137, "IQ_SECTOR")</f>
        <v>Energy</v>
      </c>
      <c r="C137" s="9" t="str">
        <f>_xll.SNL.Clients.Office.Excel.Functions.SPG(A137, "IQ_INDUSTRY_GROUP")</f>
        <v>Energy</v>
      </c>
      <c r="D137" s="9" t="str">
        <f>_xll.SNL.Clients.Office.Excel.Functions.SPG(A137, "IQ_INDUSTRY")</f>
        <v>Oil, Gas and Consumable Fuels</v>
      </c>
      <c r="E137" s="9" t="str">
        <f>_xll.SNL.Clients.Office.Excel.Functions.SPG(A137, "IQ_PRIMARY_INDUSTRY")</f>
        <v>Coal and Consumable Fuels</v>
      </c>
      <c r="F137" s="9" t="str">
        <f>_xll.SNL.Clients.Office.Excel.Functions.SPG(A137, "NAICS_CODE", "Primary")</f>
        <v>212115 - Underground Coal Mining</v>
      </c>
      <c r="G137" s="9" t="str">
        <f>_xll.SNL.Clients.Office.Excel.Functions.SPG(A137, "SP_TOPICTAG")</f>
        <v>Environmental Consulting; Pollution Control</v>
      </c>
      <c r="H137" s="5">
        <f>_xll.SNL.Clients.Office.Excel.Functions.SPG(A137, "SP_PCT_SHARES_OWNED_ALL_INSTITUTIONS")</f>
        <v>104.96</v>
      </c>
      <c r="I137" s="9" t="str">
        <f>_xll.SNL.Clients.Office.Excel.Functions.SPG(A137, "RD_CREDIT_RATING_GLOBAL", "Issuer Credit Rating", "Local Currency LT|0")</f>
        <v>BB-</v>
      </c>
      <c r="J137" s="9" t="str">
        <f>_xll.SNL.Clients.Office.Excel.Functions.SPG(A137, "RD_CWOL_GLOBAL", "Issuer Credit Rating", "Local Currency LT|0")</f>
        <v>Stable</v>
      </c>
      <c r="K137" s="9" t="str">
        <f>_xll.SNL.Clients.Office.Excel.Functions.SPG(A137, "RD_RATING_ACTION_GLOBAL", "Issuer Credit Rating", "Local Currency LT|0")</f>
        <v>Upgrade | CreditWatch/Outlook (01/21/2025)</v>
      </c>
      <c r="L137" s="10">
        <f>_xll.SNL.Clients.Office.Excel.Functions.SPG(A137, "RD_LAST_REVIEW_DATE_GLOBAL", "Issuer Credit Rating", "Local Currency LT")</f>
        <v>45678</v>
      </c>
      <c r="M137" s="10">
        <f>_xll.SNL.Clients.Office.Excel.Functions.SPG(A137, "RD_CREDIT_RATING_DATE_GLOBAL", "Issuer Credit Rating", "Local Currency LT|0")</f>
        <v>45678</v>
      </c>
      <c r="N137" s="10">
        <f>_xll.SNL.Clients.Office.Excel.Functions.SPG(A137, "RD_CREDIT_WATCH_OUTLOOK_DATE_GLOBAL", "Issuer Credit Rating", "Local Currency LT|0")</f>
        <v>45678</v>
      </c>
    </row>
    <row r="138" spans="1:14">
      <c r="A138" s="11" t="s">
        <v>1172</v>
      </c>
      <c r="B138" s="9" t="str">
        <f>_xll.SNL.Clients.Office.Excel.Functions.SPG(A138, "IQ_SECTOR")</f>
        <v>Industrials</v>
      </c>
      <c r="C138" s="9" t="str">
        <f>_xll.SNL.Clients.Office.Excel.Functions.SPG(A138, "IQ_INDUSTRY_GROUP")</f>
        <v>Commercial and Professional Services</v>
      </c>
      <c r="D138" s="9" t="str">
        <f>_xll.SNL.Clients.Office.Excel.Functions.SPG(A138, "IQ_INDUSTRY")</f>
        <v>Commercial Services and Supplies</v>
      </c>
      <c r="E138" s="9" t="str">
        <f>_xll.SNL.Clients.Office.Excel.Functions.SPG(A138, "IQ_PRIMARY_INDUSTRY")</f>
        <v>Security and Alarm Services</v>
      </c>
      <c r="F138" s="9" t="str">
        <f>_xll.SNL.Clients.Office.Excel.Functions.SPG(A138, "NAICS_CODE", "Primary")</f>
        <v>5616 - Investigation and Security Services</v>
      </c>
      <c r="G138" s="9" t="str">
        <f>_xll.SNL.Clients.Office.Excel.Functions.SPG(A138, "SP_TOPICTAG")</f>
        <v>Physical Security</v>
      </c>
      <c r="H138" s="5">
        <f>_xll.SNL.Clients.Office.Excel.Functions.SPG(A138, "SP_PCT_SHARES_OWNED_ALL_INSTITUTIONS")</f>
        <v>83.93</v>
      </c>
      <c r="I138" s="9" t="str">
        <f>_xll.SNL.Clients.Office.Excel.Functions.SPG(A138, "RD_CREDIT_RATING_GLOBAL", "Issuer Credit Rating", "Local Currency LT|0")</f>
        <v>BB-</v>
      </c>
      <c r="J138" s="9" t="str">
        <f>_xll.SNL.Clients.Office.Excel.Functions.SPG(A138, "RD_CWOL_GLOBAL", "Issuer Credit Rating", "Local Currency LT|0")</f>
        <v>Positive</v>
      </c>
      <c r="K138" s="9" t="str">
        <f>_xll.SNL.Clients.Office.Excel.Functions.SPG(A138, "RD_RATING_ACTION_GLOBAL", "Issuer Credit Rating", "Local Currency LT|0")</f>
        <v>CreditWatch/Outlook (01/16/2024)</v>
      </c>
      <c r="L138" s="10">
        <f>_xll.SNL.Clients.Office.Excel.Functions.SPG(A138, "RD_LAST_REVIEW_DATE_GLOBAL", "Issuer Credit Rating", "Local Currency LT")</f>
        <v>45674</v>
      </c>
      <c r="M138" s="10">
        <f>_xll.SNL.Clients.Office.Excel.Functions.SPG(A138, "RD_CREDIT_RATING_DATE_GLOBAL", "Issuer Credit Rating", "Local Currency LT|0")</f>
        <v>44279</v>
      </c>
      <c r="N138" s="10">
        <f>_xll.SNL.Clients.Office.Excel.Functions.SPG(A138, "RD_CREDIT_WATCH_OUTLOOK_DATE_GLOBAL", "Issuer Credit Rating", "Local Currency LT|0")</f>
        <v>45307</v>
      </c>
    </row>
    <row r="139" spans="1:14">
      <c r="A139" s="11" t="s">
        <v>1173</v>
      </c>
      <c r="B139" s="9" t="str">
        <f>_xll.SNL.Clients.Office.Excel.Functions.SPG(A139, "IQ_SECTOR")</f>
        <v>Information Technology</v>
      </c>
      <c r="C139" s="9" t="str">
        <f>_xll.SNL.Clients.Office.Excel.Functions.SPG(A139, "IQ_INDUSTRY_GROUP")</f>
        <v>Technology Hardware and Equipment</v>
      </c>
      <c r="D139" s="9" t="str">
        <f>_xll.SNL.Clients.Office.Excel.Functions.SPG(A139, "IQ_INDUSTRY")</f>
        <v>Technology Hardware, Storage and Peripherals</v>
      </c>
      <c r="E139" s="9" t="str">
        <f>_xll.SNL.Clients.Office.Excel.Functions.SPG(A139, "IQ_PRIMARY_INDUSTRY")</f>
        <v>Technology Hardware, Storage and Peripherals</v>
      </c>
      <c r="F139" s="9" t="str">
        <f>_xll.SNL.Clients.Office.Excel.Functions.SPG(A139, "NAICS_CODE", "Primary")</f>
        <v>33411 - Computer and Peripheral Equipment Manufacturing</v>
      </c>
      <c r="G139" s="9" t="str">
        <f>_xll.SNL.Clients.Office.Excel.Functions.SPG(A139, "SP_TOPICTAG")</f>
        <v>Software Development; Video Streaming; E-learning; Streaming Media; Content Creation; Artificial Intelligence; Video Games</v>
      </c>
      <c r="H139" s="5">
        <f>_xll.SNL.Clients.Office.Excel.Functions.SPG(A139, "SP_PCT_SHARES_OWNED_ALL_INSTITUTIONS")</f>
        <v>32.43</v>
      </c>
      <c r="I139" s="9" t="str">
        <f>_xll.SNL.Clients.Office.Excel.Functions.SPG(A139, "RD_CREDIT_RATING_GLOBAL", "Issuer Credit Rating", "Local Currency LT|0")</f>
        <v>NR</v>
      </c>
      <c r="J139" s="9" t="str">
        <f>_xll.SNL.Clients.Office.Excel.Functions.SPG(A139, "RD_CWOL_GLOBAL", "Issuer Credit Rating", "Local Currency LT|0")</f>
        <v>NR</v>
      </c>
      <c r="K139" s="9" t="str">
        <f>_xll.SNL.Clients.Office.Excel.Functions.SPG(A139, "RD_RATING_ACTION_GLOBAL", "Issuer Credit Rating", "Local Currency LT|0")</f>
        <v>Not Rated | CreditWatch/Outlook (12/05/2024)</v>
      </c>
      <c r="L139" s="10">
        <f>_xll.SNL.Clients.Office.Excel.Functions.SPG(A139, "RD_LAST_REVIEW_DATE_GLOBAL", "Issuer Credit Rating", "Local Currency LT")</f>
        <v>45631</v>
      </c>
      <c r="M139" s="10">
        <f>_xll.SNL.Clients.Office.Excel.Functions.SPG(A139, "RD_CREDIT_RATING_DATE_GLOBAL", "Issuer Credit Rating", "Local Currency LT|0")</f>
        <v>45631</v>
      </c>
      <c r="N139" s="10">
        <f>_xll.SNL.Clients.Office.Excel.Functions.SPG(A139, "RD_CREDIT_WATCH_OUTLOOK_DATE_GLOBAL", "Issuer Credit Rating", "Local Currency LT|0")</f>
        <v>45631</v>
      </c>
    </row>
    <row r="140" spans="1:14">
      <c r="A140" s="11" t="s">
        <v>1174</v>
      </c>
      <c r="B140" s="9" t="str">
        <f>_xll.SNL.Clients.Office.Excel.Functions.SPG(A140, "IQ_SECTOR")</f>
        <v>Health Care</v>
      </c>
      <c r="C140" s="9" t="str">
        <f>_xll.SNL.Clients.Office.Excel.Functions.SPG(A140, "IQ_INDUSTRY_GROUP")</f>
        <v>Health Care Equipment and Services</v>
      </c>
      <c r="D140" s="9" t="str">
        <f>_xll.SNL.Clients.Office.Excel.Functions.SPG(A140, "IQ_INDUSTRY")</f>
        <v>Health Care Providers and Services</v>
      </c>
      <c r="E140" s="9" t="str">
        <f>_xll.SNL.Clients.Office.Excel.Functions.SPG(A140, "IQ_PRIMARY_INDUSTRY")</f>
        <v>Health Care Services</v>
      </c>
      <c r="F140" s="9" t="str">
        <f>_xll.SNL.Clients.Office.Excel.Functions.SPG(A140, "NAICS_CODE", "Primary")</f>
        <v>62 - Health Care and Social Assistance</v>
      </c>
      <c r="G140" s="9" t="str">
        <f>_xll.SNL.Clients.Office.Excel.Functions.SPG(A140, "SP_TOPICTAG")</f>
        <v>Data Protection; Cloud Infrastructure; Process Automation</v>
      </c>
      <c r="H140" s="5">
        <f>_xll.SNL.Clients.Office.Excel.Functions.SPG(A140, "SP_PCT_SHARES_OWNED_ALL_INSTITUTIONS")</f>
        <v>52.96</v>
      </c>
      <c r="I140" s="9" t="str">
        <f>_xll.SNL.Clients.Office.Excel.Functions.SPG(A140, "RD_CREDIT_RATING_GLOBAL", "Issuer Credit Rating", "Local Currency LT|0")</f>
        <v/>
      </c>
      <c r="J140" s="9" t="str">
        <f>_xll.SNL.Clients.Office.Excel.Functions.SPG(A140, "RD_CWOL_GLOBAL", "Issuer Credit Rating", "Local Currency LT|0")</f>
        <v/>
      </c>
      <c r="K140" s="9" t="str">
        <f>_xll.SNL.Clients.Office.Excel.Functions.SPG(A140, "RD_RATING_ACTION_GLOBAL", "Issuer Credit Rating", "Local Currency LT|0")</f>
        <v/>
      </c>
      <c r="L140" s="10" t="str">
        <f>_xll.SNL.Clients.Office.Excel.Functions.SPG(A140, "RD_LAST_REVIEW_DATE_GLOBAL", "Issuer Credit Rating", "Local Currency LT")</f>
        <v/>
      </c>
      <c r="M140" s="10" t="str">
        <f>_xll.SNL.Clients.Office.Excel.Functions.SPG(A140, "RD_CREDIT_RATING_DATE_GLOBAL", "Issuer Credit Rating", "Local Currency LT|0")</f>
        <v/>
      </c>
      <c r="N140" s="10" t="str">
        <f>_xll.SNL.Clients.Office.Excel.Functions.SPG(A140, "RD_CREDIT_WATCH_OUTLOOK_DATE_GLOBAL", "Issuer Credit Rating", "Local Currency LT|0")</f>
        <v/>
      </c>
    </row>
    <row r="141" spans="1:14">
      <c r="A141" s="11" t="s">
        <v>1175</v>
      </c>
      <c r="B141" s="9" t="str">
        <f>_xll.SNL.Clients.Office.Excel.Functions.SPG(A141, "IQ_SECTOR")</f>
        <v>Consumer Discretionary</v>
      </c>
      <c r="C141" s="9" t="str">
        <f>_xll.SNL.Clients.Office.Excel.Functions.SPG(A141, "IQ_INDUSTRY_GROUP")</f>
        <v>Consumer Services</v>
      </c>
      <c r="D141" s="9" t="str">
        <f>_xll.SNL.Clients.Office.Excel.Functions.SPG(A141, "IQ_INDUSTRY")</f>
        <v>Hotels, Restaurants and Leisure</v>
      </c>
      <c r="E141" s="9" t="str">
        <f>_xll.SNL.Clients.Office.Excel.Functions.SPG(A141, "IQ_PRIMARY_INDUSTRY")</f>
        <v>Restaurants</v>
      </c>
      <c r="F141" s="9" t="str">
        <f>_xll.SNL.Clients.Office.Excel.Functions.SPG(A141, "NAICS_CODE", "Primary")</f>
        <v>72251 - Restaurants and Other Eating Places</v>
      </c>
      <c r="G141" s="9" t="str">
        <f>_xll.SNL.Clients.Office.Excel.Functions.SPG(A141, "SP_TOPICTAG")</f>
        <v>Food Delivery</v>
      </c>
      <c r="H141" s="5">
        <f>_xll.SNL.Clients.Office.Excel.Functions.SPG(A141, "SP_PCT_SHARES_OWNED_ALL_INSTITUTIONS")</f>
        <v>81.02</v>
      </c>
      <c r="I141" s="9" t="str">
        <f>_xll.SNL.Clients.Office.Excel.Functions.SPG(A141, "RD_CREDIT_RATING_GLOBAL", "Issuer Credit Rating", "Local Currency LT|0")</f>
        <v>NR</v>
      </c>
      <c r="J141" s="9" t="str">
        <f>_xll.SNL.Clients.Office.Excel.Functions.SPG(A141, "RD_CWOL_GLOBAL", "Issuer Credit Rating", "Local Currency LT|0")</f>
        <v>NR</v>
      </c>
      <c r="K141" s="9" t="str">
        <f>_xll.SNL.Clients.Office.Excel.Functions.SPG(A141, "RD_RATING_ACTION_GLOBAL", "Issuer Credit Rating", "Local Currency LT|0")</f>
        <v>Not Rated | CreditWatch/Outlook (08/04/2011)</v>
      </c>
      <c r="L141" s="10" t="str">
        <f>_xll.SNL.Clients.Office.Excel.Functions.SPG(A141, "RD_LAST_REVIEW_DATE_GLOBAL", "Issuer Credit Rating", "Local Currency LT")</f>
        <v/>
      </c>
      <c r="M141" s="10">
        <f>_xll.SNL.Clients.Office.Excel.Functions.SPG(A141, "RD_CREDIT_RATING_DATE_GLOBAL", "Issuer Credit Rating", "Local Currency LT|0")</f>
        <v>40759</v>
      </c>
      <c r="N141" s="10">
        <f>_xll.SNL.Clients.Office.Excel.Functions.SPG(A141, "RD_CREDIT_WATCH_OUTLOOK_DATE_GLOBAL", "Issuer Credit Rating", "Local Currency LT|0")</f>
        <v>40759</v>
      </c>
    </row>
    <row r="142" spans="1:14">
      <c r="A142" s="11" t="s">
        <v>1176</v>
      </c>
      <c r="B142" s="9" t="str">
        <f>_xll.SNL.Clients.Office.Excel.Functions.SPG(A142, "IQ_SECTOR")</f>
        <v>Energy</v>
      </c>
      <c r="C142" s="9" t="str">
        <f>_xll.SNL.Clients.Office.Excel.Functions.SPG(A142, "IQ_INDUSTRY_GROUP")</f>
        <v>Energy</v>
      </c>
      <c r="D142" s="9" t="str">
        <f>_xll.SNL.Clients.Office.Excel.Functions.SPG(A142, "IQ_INDUSTRY")</f>
        <v>Oil, Gas and Consumable Fuels</v>
      </c>
      <c r="E142" s="9" t="str">
        <f>_xll.SNL.Clients.Office.Excel.Functions.SPG(A142, "IQ_PRIMARY_INDUSTRY")</f>
        <v>Oil and Gas Exploration and Production</v>
      </c>
      <c r="F142" s="9" t="str">
        <f>_xll.SNL.Clients.Office.Excel.Functions.SPG(A142, "NAICS_CODE", "Primary")</f>
        <v>2111 - Oil and Gas Extraction</v>
      </c>
      <c r="G142" s="9" t="str">
        <f>_xll.SNL.Clients.Office.Excel.Functions.SPG(A142, "SP_TOPICTAG")</f>
        <v/>
      </c>
      <c r="H142" s="5">
        <f>_xll.SNL.Clients.Office.Excel.Functions.SPG(A142, "SP_PCT_SHARES_OWNED_ALL_INSTITUTIONS")</f>
        <v>93.58</v>
      </c>
      <c r="I142" s="9" t="str">
        <f>_xll.SNL.Clients.Office.Excel.Functions.SPG(A142, "RD_CREDIT_RATING_GLOBAL", "Issuer Credit Rating", "Local Currency LT|0")</f>
        <v>B+</v>
      </c>
      <c r="J142" s="9" t="str">
        <f>_xll.SNL.Clients.Office.Excel.Functions.SPG(A142, "RD_CWOL_GLOBAL", "Issuer Credit Rating", "Local Currency LT|0")</f>
        <v>Positive</v>
      </c>
      <c r="K142" s="9" t="str">
        <f>_xll.SNL.Clients.Office.Excel.Functions.SPG(A142, "RD_RATING_ACTION_GLOBAL", "Issuer Credit Rating", "Local Currency LT|0")</f>
        <v>CreditWatch/Outlook (05/20/2024)</v>
      </c>
      <c r="L142" s="10">
        <f>_xll.SNL.Clients.Office.Excel.Functions.SPG(A142, "RD_LAST_REVIEW_DATE_GLOBAL", "Issuer Credit Rating", "Local Currency LT")</f>
        <v>45691</v>
      </c>
      <c r="M142" s="10">
        <f>_xll.SNL.Clients.Office.Excel.Functions.SPG(A142, "RD_CREDIT_RATING_DATE_GLOBAL", "Issuer Credit Rating", "Local Currency LT|0")</f>
        <v>45118</v>
      </c>
      <c r="N142" s="10">
        <f>_xll.SNL.Clients.Office.Excel.Functions.SPG(A142, "RD_CREDIT_WATCH_OUTLOOK_DATE_GLOBAL", "Issuer Credit Rating", "Local Currency LT|0")</f>
        <v>45432</v>
      </c>
    </row>
    <row r="143" spans="1:14">
      <c r="A143" s="11" t="s">
        <v>1177</v>
      </c>
      <c r="B143" s="9" t="str">
        <f>_xll.SNL.Clients.Office.Excel.Functions.SPG(A143, "IQ_SECTOR")</f>
        <v>Industrials</v>
      </c>
      <c r="C143" s="9" t="str">
        <f>_xll.SNL.Clients.Office.Excel.Functions.SPG(A143, "IQ_INDUSTRY_GROUP")</f>
        <v>Commercial and Professional Services</v>
      </c>
      <c r="D143" s="9" t="str">
        <f>_xll.SNL.Clients.Office.Excel.Functions.SPG(A143, "IQ_INDUSTRY")</f>
        <v>Professional Services</v>
      </c>
      <c r="E143" s="9" t="str">
        <f>_xll.SNL.Clients.Office.Excel.Functions.SPG(A143, "IQ_PRIMARY_INDUSTRY")</f>
        <v>Data Processing and Outsourced Services</v>
      </c>
      <c r="F143" s="9" t="str">
        <f>_xll.SNL.Clients.Office.Excel.Functions.SPG(A143, "NAICS_CODE", "Primary")</f>
        <v>518210 - Computing Infrastructure Providers, Data Processing, Web Hosting, and Related Services</v>
      </c>
      <c r="G143" s="9" t="str">
        <f>_xll.SNL.Clients.Office.Excel.Functions.SPG(A143, "SP_TOPICTAG")</f>
        <v>Software Development; Cloud Management; Data Integration; Data Protection; Cloud Infrastructure; Cloud Security; Process Automation</v>
      </c>
      <c r="H143" s="5">
        <f>_xll.SNL.Clients.Office.Excel.Functions.SPG(A143, "SP_PCT_SHARES_OWNED_ALL_INSTITUTIONS")</f>
        <v>108.53</v>
      </c>
      <c r="I143" s="9" t="str">
        <f>_xll.SNL.Clients.Office.Excel.Functions.SPG(A143, "RD_CREDIT_RATING_GLOBAL", "Issuer Credit Rating", "Local Currency LT|0")</f>
        <v>BB+</v>
      </c>
      <c r="J143" s="9" t="str">
        <f>_xll.SNL.Clients.Office.Excel.Functions.SPG(A143, "RD_CWOL_GLOBAL", "Issuer Credit Rating", "Local Currency LT|0")</f>
        <v>Stable</v>
      </c>
      <c r="K143" s="9" t="str">
        <f>_xll.SNL.Clients.Office.Excel.Functions.SPG(A143, "RD_RATING_ACTION_GLOBAL", "Issuer Credit Rating", "Local Currency LT|0")</f>
        <v>Upgrade | CreditWatch/Outlook (12/10/2013)</v>
      </c>
      <c r="L143" s="10">
        <f>_xll.SNL.Clients.Office.Excel.Functions.SPG(A143, "RD_LAST_REVIEW_DATE_GLOBAL", "Issuer Credit Rating", "Local Currency LT")</f>
        <v>45538</v>
      </c>
      <c r="M143" s="10">
        <f>_xll.SNL.Clients.Office.Excel.Functions.SPG(A143, "RD_CREDIT_RATING_DATE_GLOBAL", "Issuer Credit Rating", "Local Currency LT|0")</f>
        <v>41618</v>
      </c>
      <c r="N143" s="10">
        <f>_xll.SNL.Clients.Office.Excel.Functions.SPG(A143, "RD_CREDIT_WATCH_OUTLOOK_DATE_GLOBAL", "Issuer Credit Rating", "Local Currency LT|0")</f>
        <v>41618</v>
      </c>
    </row>
    <row r="144" spans="1:14">
      <c r="A144" s="11" t="s">
        <v>1178</v>
      </c>
      <c r="B144" s="9" t="str">
        <f>_xll.SNL.Clients.Office.Excel.Functions.SPG(A144, "IQ_SECTOR")</f>
        <v>Industrials</v>
      </c>
      <c r="C144" s="9" t="str">
        <f>_xll.SNL.Clients.Office.Excel.Functions.SPG(A144, "IQ_INDUSTRY_GROUP")</f>
        <v>Capital Goods</v>
      </c>
      <c r="D144" s="9" t="str">
        <f>_xll.SNL.Clients.Office.Excel.Functions.SPG(A144, "IQ_INDUSTRY")</f>
        <v>Building Products</v>
      </c>
      <c r="E144" s="9" t="str">
        <f>_xll.SNL.Clients.Office.Excel.Functions.SPG(A144, "IQ_PRIMARY_INDUSTRY")</f>
        <v>Building Products</v>
      </c>
      <c r="F144" s="9" t="str">
        <f>_xll.SNL.Clients.Office.Excel.Functions.SPG(A144, "NAICS_CODE", "Primary")</f>
        <v>3334 - Ventilation, Heating, Air-Conditioning, and Commercial Refrigeration Equipment Manufacturing</v>
      </c>
      <c r="G144" s="9" t="str">
        <f>_xll.SNL.Clients.Office.Excel.Functions.SPG(A144, "SP_TOPICTAG")</f>
        <v>Energy Management; Industrial Automation; Water Purification; CleanTech</v>
      </c>
      <c r="H144" s="5">
        <f>_xll.SNL.Clients.Office.Excel.Functions.SPG(A144, "SP_PCT_SHARES_OWNED_ALL_INSTITUTIONS")</f>
        <v>92.78</v>
      </c>
      <c r="I144" s="9" t="str">
        <f>_xll.SNL.Clients.Office.Excel.Functions.SPG(A144, "RD_CREDIT_RATING_GLOBAL", "Issuer Credit Rating", "Local Currency LT|0")</f>
        <v/>
      </c>
      <c r="J144" s="9" t="str">
        <f>_xll.SNL.Clients.Office.Excel.Functions.SPG(A144, "RD_CWOL_GLOBAL", "Issuer Credit Rating", "Local Currency LT|0")</f>
        <v/>
      </c>
      <c r="K144" s="9" t="str">
        <f>_xll.SNL.Clients.Office.Excel.Functions.SPG(A144, "RD_RATING_ACTION_GLOBAL", "Issuer Credit Rating", "Local Currency LT|0")</f>
        <v/>
      </c>
      <c r="L144" s="10" t="str">
        <f>_xll.SNL.Clients.Office.Excel.Functions.SPG(A144, "RD_LAST_REVIEW_DATE_GLOBAL", "Issuer Credit Rating", "Local Currency LT")</f>
        <v/>
      </c>
      <c r="M144" s="10" t="str">
        <f>_xll.SNL.Clients.Office.Excel.Functions.SPG(A144, "RD_CREDIT_RATING_DATE_GLOBAL", "Issuer Credit Rating", "Local Currency LT|0")</f>
        <v/>
      </c>
      <c r="N144" s="10" t="str">
        <f>_xll.SNL.Clients.Office.Excel.Functions.SPG(A144, "RD_CREDIT_WATCH_OUTLOOK_DATE_GLOBAL", "Issuer Credit Rating", "Local Currency LT|0")</f>
        <v/>
      </c>
    </row>
    <row r="145" spans="1:14">
      <c r="A145" s="11" t="s">
        <v>1179</v>
      </c>
      <c r="B145" s="9" t="str">
        <f>_xll.SNL.Clients.Office.Excel.Functions.SPG(A145, "IQ_SECTOR")</f>
        <v>Information Technology</v>
      </c>
      <c r="C145" s="9" t="str">
        <f>_xll.SNL.Clients.Office.Excel.Functions.SPG(A145, "IQ_INDUSTRY_GROUP")</f>
        <v>Technology Hardware and Equipment</v>
      </c>
      <c r="D145" s="9" t="str">
        <f>_xll.SNL.Clients.Office.Excel.Functions.SPG(A145, "IQ_INDUSTRY")</f>
        <v>Electronic Equipment, Instruments and Components</v>
      </c>
      <c r="E145" s="9" t="str">
        <f>_xll.SNL.Clients.Office.Excel.Functions.SPG(A145, "IQ_PRIMARY_INDUSTRY")</f>
        <v>Electronic Manufacturing Services</v>
      </c>
      <c r="F145" s="9" t="str">
        <f>_xll.SNL.Clients.Office.Excel.Functions.SPG(A145, "NAICS_CODE", "Primary")</f>
        <v>334419 - Other Electronic Component Manufacturing</v>
      </c>
      <c r="G145" s="9" t="str">
        <f>_xll.SNL.Clients.Office.Excel.Functions.SPG(A145, "SP_TOPICTAG")</f>
        <v>Industrial Automation; Sensors; Smart Energy</v>
      </c>
      <c r="H145" s="5">
        <f>_xll.SNL.Clients.Office.Excel.Functions.SPG(A145, "SP_PCT_SHARES_OWNED_ALL_INSTITUTIONS")</f>
        <v>99.54</v>
      </c>
      <c r="I145" s="9" t="str">
        <f>_xll.SNL.Clients.Office.Excel.Functions.SPG(A145, "RD_CREDIT_RATING_GLOBAL", "Issuer Credit Rating", "Local Currency LT|0")</f>
        <v/>
      </c>
      <c r="J145" s="9" t="str">
        <f>_xll.SNL.Clients.Office.Excel.Functions.SPG(A145, "RD_CWOL_GLOBAL", "Issuer Credit Rating", "Local Currency LT|0")</f>
        <v/>
      </c>
      <c r="K145" s="9" t="str">
        <f>_xll.SNL.Clients.Office.Excel.Functions.SPG(A145, "RD_RATING_ACTION_GLOBAL", "Issuer Credit Rating", "Local Currency LT|0")</f>
        <v/>
      </c>
      <c r="L145" s="10" t="str">
        <f>_xll.SNL.Clients.Office.Excel.Functions.SPG(A145, "RD_LAST_REVIEW_DATE_GLOBAL", "Issuer Credit Rating", "Local Currency LT")</f>
        <v/>
      </c>
      <c r="M145" s="10" t="str">
        <f>_xll.SNL.Clients.Office.Excel.Functions.SPG(A145, "RD_CREDIT_RATING_DATE_GLOBAL", "Issuer Credit Rating", "Local Currency LT|0")</f>
        <v/>
      </c>
      <c r="N145" s="10" t="str">
        <f>_xll.SNL.Clients.Office.Excel.Functions.SPG(A145, "RD_CREDIT_WATCH_OUTLOOK_DATE_GLOBAL", "Issuer Credit Rating", "Local Currency LT|0")</f>
        <v/>
      </c>
    </row>
    <row r="146" spans="1:14">
      <c r="A146" s="11" t="s">
        <v>1180</v>
      </c>
      <c r="B146" s="9" t="str">
        <f>_xll.SNL.Clients.Office.Excel.Functions.SPG(A146, "IQ_SECTOR")</f>
        <v>Real Estate</v>
      </c>
      <c r="C146" s="9" t="str">
        <f>_xll.SNL.Clients.Office.Excel.Functions.SPG(A146, "IQ_INDUSTRY_GROUP")</f>
        <v>Equity Real Estate Investment Trusts (REITs)</v>
      </c>
      <c r="D146" s="9" t="str">
        <f>_xll.SNL.Clients.Office.Excel.Functions.SPG(A146, "IQ_INDUSTRY")</f>
        <v>Retail REITs</v>
      </c>
      <c r="E146" s="9" t="str">
        <f>_xll.SNL.Clients.Office.Excel.Functions.SPG(A146, "IQ_PRIMARY_INDUSTRY")</f>
        <v>Retail REITs</v>
      </c>
      <c r="F146" s="9" t="str">
        <f>_xll.SNL.Clients.Office.Excel.Functions.SPG(A146, "NAICS_CODE", "Primary")</f>
        <v>531120 - Lessors of Nonresidential Buildings (except Miniwarehouses)</v>
      </c>
      <c r="G146" s="9" t="str">
        <f>_xll.SNL.Clients.Office.Excel.Functions.SPG(A146, "SP_TOPICTAG")</f>
        <v/>
      </c>
      <c r="H146" s="5">
        <f>_xll.SNL.Clients.Office.Excel.Functions.SPG(A146, "SP_PCT_SHARES_OWNED_ALL_INSTITUTIONS")</f>
        <v>70.75</v>
      </c>
      <c r="I146" s="9" t="str">
        <f>_xll.SNL.Clients.Office.Excel.Functions.SPG(A146, "RD_CREDIT_RATING_GLOBAL", "Issuer Credit Rating", "Local Currency LT|0")</f>
        <v/>
      </c>
      <c r="J146" s="9" t="str">
        <f>_xll.SNL.Clients.Office.Excel.Functions.SPG(A146, "RD_CWOL_GLOBAL", "Issuer Credit Rating", "Local Currency LT|0")</f>
        <v/>
      </c>
      <c r="K146" s="9" t="str">
        <f>_xll.SNL.Clients.Office.Excel.Functions.SPG(A146, "RD_RATING_ACTION_GLOBAL", "Issuer Credit Rating", "Local Currency LT|0")</f>
        <v/>
      </c>
      <c r="L146" s="10" t="str">
        <f>_xll.SNL.Clients.Office.Excel.Functions.SPG(A146, "RD_LAST_REVIEW_DATE_GLOBAL", "Issuer Credit Rating", "Local Currency LT")</f>
        <v/>
      </c>
      <c r="M146" s="10" t="str">
        <f>_xll.SNL.Clients.Office.Excel.Functions.SPG(A146, "RD_CREDIT_RATING_DATE_GLOBAL", "Issuer Credit Rating", "Local Currency LT|0")</f>
        <v/>
      </c>
      <c r="N146" s="10" t="str">
        <f>_xll.SNL.Clients.Office.Excel.Functions.SPG(A146, "RD_CREDIT_WATCH_OUTLOOK_DATE_GLOBAL", "Issuer Credit Rating", "Local Currency LT|0")</f>
        <v/>
      </c>
    </row>
    <row r="147" spans="1:14">
      <c r="A147" s="11" t="s">
        <v>1181</v>
      </c>
      <c r="B147" s="9" t="str">
        <f>_xll.SNL.Clients.Office.Excel.Functions.SPG(A147, "IQ_SECTOR")</f>
        <v>Real Estate</v>
      </c>
      <c r="C147" s="9" t="str">
        <f>_xll.SNL.Clients.Office.Excel.Functions.SPG(A147, "IQ_INDUSTRY_GROUP")</f>
        <v>Real Estate Management and Development</v>
      </c>
      <c r="D147" s="9" t="str">
        <f>_xll.SNL.Clients.Office.Excel.Functions.SPG(A147, "IQ_INDUSTRY")</f>
        <v>Real Estate Management and Development</v>
      </c>
      <c r="E147" s="9" t="str">
        <f>_xll.SNL.Clients.Office.Excel.Functions.SPG(A147, "IQ_PRIMARY_INDUSTRY")</f>
        <v>Real Estate Services</v>
      </c>
      <c r="F147" s="9" t="str">
        <f>_xll.SNL.Clients.Office.Excel.Functions.SPG(A147, "NAICS_CODE", "Primary")</f>
        <v>5313 - Activities Related to Real Estate</v>
      </c>
      <c r="G147" s="9" t="str">
        <f>_xll.SNL.Clients.Office.Excel.Functions.SPG(A147, "SP_TOPICTAG")</f>
        <v>Real Estate Technology</v>
      </c>
      <c r="H147" s="5">
        <f>_xll.SNL.Clients.Office.Excel.Functions.SPG(A147, "SP_PCT_SHARES_OWNED_ALL_INSTITUTIONS")</f>
        <v>101.02</v>
      </c>
      <c r="I147" s="9" t="str">
        <f>_xll.SNL.Clients.Office.Excel.Functions.SPG(A147, "RD_CREDIT_RATING_GLOBAL", "Issuer Credit Rating", "Local Currency LT|0")</f>
        <v>BB-</v>
      </c>
      <c r="J147" s="9" t="str">
        <f>_xll.SNL.Clients.Office.Excel.Functions.SPG(A147, "RD_CWOL_GLOBAL", "Issuer Credit Rating", "Local Currency LT|0")</f>
        <v>Negative</v>
      </c>
      <c r="K147" s="9" t="str">
        <f>_xll.SNL.Clients.Office.Excel.Functions.SPG(A147, "RD_RATING_ACTION_GLOBAL", "Issuer Credit Rating", "Local Currency LT|0")</f>
        <v>Downgrade | CreditWatch/Outlook (01/12/2024)</v>
      </c>
      <c r="L147" s="10">
        <f>_xll.SNL.Clients.Office.Excel.Functions.SPG(A147, "RD_LAST_REVIEW_DATE_GLOBAL", "Issuer Credit Rating", "Local Currency LT")</f>
        <v>45484</v>
      </c>
      <c r="M147" s="10">
        <f>_xll.SNL.Clients.Office.Excel.Functions.SPG(A147, "RD_CREDIT_RATING_DATE_GLOBAL", "Issuer Credit Rating", "Local Currency LT|0")</f>
        <v>45303</v>
      </c>
      <c r="N147" s="10">
        <f>_xll.SNL.Clients.Office.Excel.Functions.SPG(A147, "RD_CREDIT_WATCH_OUTLOOK_DATE_GLOBAL", "Issuer Credit Rating", "Local Currency LT|0")</f>
        <v>45303</v>
      </c>
    </row>
    <row r="148" spans="1:14">
      <c r="A148" s="11" t="s">
        <v>1182</v>
      </c>
      <c r="B148" s="9" t="str">
        <f>_xll.SNL.Clients.Office.Excel.Functions.SPG(A148, "IQ_SECTOR")</f>
        <v>Financials</v>
      </c>
      <c r="C148" s="9" t="str">
        <f>_xll.SNL.Clients.Office.Excel.Functions.SPG(A148, "IQ_INDUSTRY_GROUP")</f>
        <v>Banks</v>
      </c>
      <c r="D148" s="9" t="str">
        <f>_xll.SNL.Clients.Office.Excel.Functions.SPG(A148, "IQ_INDUSTRY")</f>
        <v>Banks</v>
      </c>
      <c r="E148" s="9" t="str">
        <f>_xll.SNL.Clients.Office.Excel.Functions.SPG(A148, "IQ_PRIMARY_INDUSTRY")</f>
        <v>Regional Banks</v>
      </c>
      <c r="F148" s="9" t="str">
        <f>_xll.SNL.Clients.Office.Excel.Functions.SPG(A148, "NAICS_CODE", "Primary")</f>
        <v>52211 - Commercial Banking</v>
      </c>
      <c r="G148" s="9" t="str">
        <f>_xll.SNL.Clients.Office.Excel.Functions.SPG(A148, "SP_TOPICTAG")</f>
        <v>Consumer Lending; Fintech; Blockchain; Digital Brokerage; Banking as a Service</v>
      </c>
      <c r="H148" s="5">
        <f>_xll.SNL.Clients.Office.Excel.Functions.SPG(A148, "SP_PCT_SHARES_OWNED_ALL_INSTITUTIONS")</f>
        <v>91.24</v>
      </c>
      <c r="I148" s="9" t="str">
        <f>_xll.SNL.Clients.Office.Excel.Functions.SPG(A148, "RD_CREDIT_RATING_GLOBAL", "Issuer Credit Rating", "Local Currency LT|0")</f>
        <v/>
      </c>
      <c r="J148" s="9" t="str">
        <f>_xll.SNL.Clients.Office.Excel.Functions.SPG(A148, "RD_CWOL_GLOBAL", "Issuer Credit Rating", "Local Currency LT|0")</f>
        <v/>
      </c>
      <c r="K148" s="9" t="str">
        <f>_xll.SNL.Clients.Office.Excel.Functions.SPG(A148, "RD_RATING_ACTION_GLOBAL", "Issuer Credit Rating", "Local Currency LT|0")</f>
        <v/>
      </c>
      <c r="L148" s="10" t="str">
        <f>_xll.SNL.Clients.Office.Excel.Functions.SPG(A148, "RD_LAST_REVIEW_DATE_GLOBAL", "Issuer Credit Rating", "Local Currency LT")</f>
        <v/>
      </c>
      <c r="M148" s="10" t="str">
        <f>_xll.SNL.Clients.Office.Excel.Functions.SPG(A148, "RD_CREDIT_RATING_DATE_GLOBAL", "Issuer Credit Rating", "Local Currency LT|0")</f>
        <v/>
      </c>
      <c r="N148" s="10" t="str">
        <f>_xll.SNL.Clients.Office.Excel.Functions.SPG(A148, "RD_CREDIT_WATCH_OUTLOOK_DATE_GLOBAL", "Issuer Credit Rating", "Local Currency LT|0")</f>
        <v/>
      </c>
    </row>
    <row r="149" spans="1:14">
      <c r="A149" s="11" t="s">
        <v>1183</v>
      </c>
      <c r="B149" s="9" t="str">
        <f>_xll.SNL.Clients.Office.Excel.Functions.SPG(A149, "IQ_SECTOR")</f>
        <v>Financials</v>
      </c>
      <c r="C149" s="9" t="str">
        <f>_xll.SNL.Clients.Office.Excel.Functions.SPG(A149, "IQ_INDUSTRY_GROUP")</f>
        <v>Banks</v>
      </c>
      <c r="D149" s="9" t="str">
        <f>_xll.SNL.Clients.Office.Excel.Functions.SPG(A149, "IQ_INDUSTRY")</f>
        <v>Banks</v>
      </c>
      <c r="E149" s="9" t="str">
        <f>_xll.SNL.Clients.Office.Excel.Functions.SPG(A149, "IQ_PRIMARY_INDUSTRY")</f>
        <v>Regional Banks</v>
      </c>
      <c r="F149" s="9" t="str">
        <f>_xll.SNL.Clients.Office.Excel.Functions.SPG(A149, "NAICS_CODE", "Primary")</f>
        <v>522110 - Commercial Banking</v>
      </c>
      <c r="G149" s="9" t="str">
        <f>_xll.SNL.Clients.Office.Excel.Functions.SPG(A149, "SP_TOPICTAG")</f>
        <v>Consumer Lending</v>
      </c>
      <c r="H149" s="5">
        <f>_xll.SNL.Clients.Office.Excel.Functions.SPG(A149, "SP_PCT_SHARES_OWNED_ALL_INSTITUTIONS")</f>
        <v>73.7</v>
      </c>
      <c r="I149" s="9" t="str">
        <f>_xll.SNL.Clients.Office.Excel.Functions.SPG(A149, "RD_CREDIT_RATING_GLOBAL", "Issuer Credit Rating", "Local Currency LT|0")</f>
        <v/>
      </c>
      <c r="J149" s="9" t="str">
        <f>_xll.SNL.Clients.Office.Excel.Functions.SPG(A149, "RD_CWOL_GLOBAL", "Issuer Credit Rating", "Local Currency LT|0")</f>
        <v/>
      </c>
      <c r="K149" s="9" t="str">
        <f>_xll.SNL.Clients.Office.Excel.Functions.SPG(A149, "RD_RATING_ACTION_GLOBAL", "Issuer Credit Rating", "Local Currency LT|0")</f>
        <v/>
      </c>
      <c r="L149" s="10" t="str">
        <f>_xll.SNL.Clients.Office.Excel.Functions.SPG(A149, "RD_LAST_REVIEW_DATE_GLOBAL", "Issuer Credit Rating", "Local Currency LT")</f>
        <v/>
      </c>
      <c r="M149" s="10" t="str">
        <f>_xll.SNL.Clients.Office.Excel.Functions.SPG(A149, "RD_CREDIT_RATING_DATE_GLOBAL", "Issuer Credit Rating", "Local Currency LT|0")</f>
        <v/>
      </c>
      <c r="N149" s="10" t="str">
        <f>_xll.SNL.Clients.Office.Excel.Functions.SPG(A149, "RD_CREDIT_WATCH_OUTLOOK_DATE_GLOBAL", "Issuer Credit Rating", "Local Currency LT|0")</f>
        <v/>
      </c>
    </row>
    <row r="150" spans="1:14">
      <c r="A150" s="11" t="s">
        <v>1184</v>
      </c>
      <c r="B150" s="9" t="str">
        <f>_xll.SNL.Clients.Office.Excel.Functions.SPG(A150, "IQ_SECTOR")</f>
        <v>Energy</v>
      </c>
      <c r="C150" s="9" t="str">
        <f>_xll.SNL.Clients.Office.Excel.Functions.SPG(A150, "IQ_INDUSTRY_GROUP")</f>
        <v>Energy</v>
      </c>
      <c r="D150" s="9" t="str">
        <f>_xll.SNL.Clients.Office.Excel.Functions.SPG(A150, "IQ_INDUSTRY")</f>
        <v>Oil, Gas and Consumable Fuels</v>
      </c>
      <c r="E150" s="9" t="str">
        <f>_xll.SNL.Clients.Office.Excel.Functions.SPG(A150, "IQ_PRIMARY_INDUSTRY")</f>
        <v>Oil and Gas Refining and Marketing</v>
      </c>
      <c r="F150" s="9" t="str">
        <f>_xll.SNL.Clients.Office.Excel.Functions.SPG(A150, "NAICS_CODE", "Primary")</f>
        <v>324110 - Petroleum Refineries</v>
      </c>
      <c r="G150" s="9" t="str">
        <f>_xll.SNL.Clients.Office.Excel.Functions.SPG(A150, "SP_TOPICTAG")</f>
        <v>Environmental Engineering; Farming; Horticulture; CleanTech; Biofuel</v>
      </c>
      <c r="H150" s="5">
        <f>_xll.SNL.Clients.Office.Excel.Functions.SPG(A150, "SP_PCT_SHARES_OWNED_ALL_INSTITUTIONS")</f>
        <v>97.18</v>
      </c>
      <c r="I150" s="9" t="str">
        <f>_xll.SNL.Clients.Office.Excel.Functions.SPG(A150, "RD_CREDIT_RATING_GLOBAL", "Issuer Credit Rating", "Local Currency LT|0")</f>
        <v>B+</v>
      </c>
      <c r="J150" s="9" t="str">
        <f>_xll.SNL.Clients.Office.Excel.Functions.SPG(A150, "RD_CWOL_GLOBAL", "Issuer Credit Rating", "Local Currency LT|0")</f>
        <v>Negative</v>
      </c>
      <c r="K150" s="9" t="str">
        <f>_xll.SNL.Clients.Office.Excel.Functions.SPG(A150, "RD_RATING_ACTION_GLOBAL", "Issuer Credit Rating", "Local Currency LT|0")</f>
        <v>CreditWatch/Outlook (12/02/2024)</v>
      </c>
      <c r="L150" s="10">
        <f>_xll.SNL.Clients.Office.Excel.Functions.SPG(A150, "RD_LAST_REVIEW_DATE_GLOBAL", "Issuer Credit Rating", "Local Currency LT")</f>
        <v>45628</v>
      </c>
      <c r="M150" s="10">
        <f>_xll.SNL.Clients.Office.Excel.Functions.SPG(A150, "RD_CREDIT_RATING_DATE_GLOBAL", "Issuer Credit Rating", "Local Currency LT|0")</f>
        <v>44141</v>
      </c>
      <c r="N150" s="10">
        <f>_xll.SNL.Clients.Office.Excel.Functions.SPG(A150, "RD_CREDIT_WATCH_OUTLOOK_DATE_GLOBAL", "Issuer Credit Rating", "Local Currency LT|0")</f>
        <v>45628</v>
      </c>
    </row>
    <row r="151" spans="1:14">
      <c r="A151" s="11" t="s">
        <v>1185</v>
      </c>
      <c r="B151" s="9" t="str">
        <f>_xll.SNL.Clients.Office.Excel.Functions.SPG(A151, "IQ_SECTOR")</f>
        <v>Health Care</v>
      </c>
      <c r="C151" s="9" t="str">
        <f>_xll.SNL.Clients.Office.Excel.Functions.SPG(A151, "IQ_INDUSTRY_GROUP")</f>
        <v>Pharmaceuticals, Biotechnology and Life Sciences</v>
      </c>
      <c r="D151" s="9" t="str">
        <f>_xll.SNL.Clients.Office.Excel.Functions.SPG(A151, "IQ_INDUSTRY")</f>
        <v>Life Sciences Tools and Services</v>
      </c>
      <c r="E151" s="9" t="str">
        <f>_xll.SNL.Clients.Office.Excel.Functions.SPG(A151, "IQ_PRIMARY_INDUSTRY")</f>
        <v>Life Sciences Tools and Services</v>
      </c>
      <c r="F151" s="9" t="str">
        <f>_xll.SNL.Clients.Office.Excel.Functions.SPG(A151, "NAICS_CODE", "Primary")</f>
        <v>334516 - Analytical Laboratory Instrument Manufacturing</v>
      </c>
      <c r="G151" s="9" t="str">
        <f>_xll.SNL.Clients.Office.Excel.Functions.SPG(A151, "SP_TOPICTAG")</f>
        <v>Health Diagnostics; Artificial Intelligence; Hematology; Immunology; Infectious Diseases; Inflammation</v>
      </c>
      <c r="H151" s="5">
        <f>_xll.SNL.Clients.Office.Excel.Functions.SPG(A151, "SP_PCT_SHARES_OWNED_ALL_INSTITUTIONS")</f>
        <v>53.49</v>
      </c>
      <c r="I151" s="9" t="str">
        <f>_xll.SNL.Clients.Office.Excel.Functions.SPG(A151, "RD_CREDIT_RATING_GLOBAL", "Issuer Credit Rating", "Local Currency LT|0")</f>
        <v/>
      </c>
      <c r="J151" s="9" t="str">
        <f>_xll.SNL.Clients.Office.Excel.Functions.SPG(A151, "RD_CWOL_GLOBAL", "Issuer Credit Rating", "Local Currency LT|0")</f>
        <v/>
      </c>
      <c r="K151" s="9" t="str">
        <f>_xll.SNL.Clients.Office.Excel.Functions.SPG(A151, "RD_RATING_ACTION_GLOBAL", "Issuer Credit Rating", "Local Currency LT|0")</f>
        <v/>
      </c>
      <c r="L151" s="10" t="str">
        <f>_xll.SNL.Clients.Office.Excel.Functions.SPG(A151, "RD_LAST_REVIEW_DATE_GLOBAL", "Issuer Credit Rating", "Local Currency LT")</f>
        <v/>
      </c>
      <c r="M151" s="10" t="str">
        <f>_xll.SNL.Clients.Office.Excel.Functions.SPG(A151, "RD_CREDIT_RATING_DATE_GLOBAL", "Issuer Credit Rating", "Local Currency LT|0")</f>
        <v/>
      </c>
      <c r="N151" s="10" t="str">
        <f>_xll.SNL.Clients.Office.Excel.Functions.SPG(A151, "RD_CREDIT_WATCH_OUTLOOK_DATE_GLOBAL", "Issuer Credit Rating", "Local Currency LT|0")</f>
        <v/>
      </c>
    </row>
    <row r="152" spans="1:14">
      <c r="A152" s="11" t="s">
        <v>1186</v>
      </c>
      <c r="B152" s="9" t="str">
        <f>_xll.SNL.Clients.Office.Excel.Functions.SPG(A152, "IQ_SECTOR")</f>
        <v>Consumer Discretionary</v>
      </c>
      <c r="C152" s="9" t="str">
        <f>_xll.SNL.Clients.Office.Excel.Functions.SPG(A152, "IQ_INDUSTRY_GROUP")</f>
        <v>Automobiles and Components</v>
      </c>
      <c r="D152" s="9" t="str">
        <f>_xll.SNL.Clients.Office.Excel.Functions.SPG(A152, "IQ_INDUSTRY")</f>
        <v>Automobile Components</v>
      </c>
      <c r="E152" s="9" t="str">
        <f>_xll.SNL.Clients.Office.Excel.Functions.SPG(A152, "IQ_PRIMARY_INDUSTRY")</f>
        <v>Automotive Parts and Equipment</v>
      </c>
      <c r="F152" s="9" t="str">
        <f>_xll.SNL.Clients.Office.Excel.Functions.SPG(A152, "NAICS_CODE", "Primary")</f>
        <v>3363 - Motor Vehicle Parts Manufacturing</v>
      </c>
      <c r="G152" s="9" t="str">
        <f>_xll.SNL.Clients.Office.Excel.Functions.SPG(A152, "SP_TOPICTAG")</f>
        <v>Energy Storage; Fleet Management; Industrial Automation; Electric Vehicle</v>
      </c>
      <c r="H152" s="5">
        <f>_xll.SNL.Clients.Office.Excel.Functions.SPG(A152, "SP_PCT_SHARES_OWNED_ALL_INSTITUTIONS")</f>
        <v>100.44</v>
      </c>
      <c r="I152" s="9" t="str">
        <f>_xll.SNL.Clients.Office.Excel.Functions.SPG(A152, "RD_CREDIT_RATING_GLOBAL", "Issuer Credit Rating", "Local Currency LT|0")</f>
        <v>BB-</v>
      </c>
      <c r="J152" s="9" t="str">
        <f>_xll.SNL.Clients.Office.Excel.Functions.SPG(A152, "RD_CWOL_GLOBAL", "Issuer Credit Rating", "Local Currency LT|0")</f>
        <v>Stable</v>
      </c>
      <c r="K152" s="9" t="str">
        <f>_xll.SNL.Clients.Office.Excel.Functions.SPG(A152, "RD_RATING_ACTION_GLOBAL", "Issuer Credit Rating", "Local Currency LT|0")</f>
        <v>Downgrade | CreditWatch/Outlook (03/10/2023)</v>
      </c>
      <c r="L152" s="10">
        <f>_xll.SNL.Clients.Office.Excel.Functions.SPG(A152, "RD_LAST_REVIEW_DATE_GLOBAL", "Issuer Credit Rating", "Local Currency LT")</f>
        <v>45392</v>
      </c>
      <c r="M152" s="10">
        <f>_xll.SNL.Clients.Office.Excel.Functions.SPG(A152, "RD_CREDIT_RATING_DATE_GLOBAL", "Issuer Credit Rating", "Local Currency LT|0")</f>
        <v>44995</v>
      </c>
      <c r="N152" s="10">
        <f>_xll.SNL.Clients.Office.Excel.Functions.SPG(A152, "RD_CREDIT_WATCH_OUTLOOK_DATE_GLOBAL", "Issuer Credit Rating", "Local Currency LT|0")</f>
        <v>44995</v>
      </c>
    </row>
    <row r="153" spans="1:14">
      <c r="A153" s="11" t="s">
        <v>1187</v>
      </c>
      <c r="B153" s="9" t="str">
        <f>_xll.SNL.Clients.Office.Excel.Functions.SPG(A153, "IQ_SECTOR")</f>
        <v>Consumer Discretionary</v>
      </c>
      <c r="C153" s="9" t="str">
        <f>_xll.SNL.Clients.Office.Excel.Functions.SPG(A153, "IQ_INDUSTRY_GROUP")</f>
        <v>Consumer Services</v>
      </c>
      <c r="D153" s="9" t="str">
        <f>_xll.SNL.Clients.Office.Excel.Functions.SPG(A153, "IQ_INDUSTRY")</f>
        <v>Hotels, Restaurants and Leisure</v>
      </c>
      <c r="E153" s="9" t="str">
        <f>_xll.SNL.Clients.Office.Excel.Functions.SPG(A153, "IQ_PRIMARY_INDUSTRY")</f>
        <v>Leisure Facilities</v>
      </c>
      <c r="F153" s="9" t="str">
        <f>_xll.SNL.Clients.Office.Excel.Functions.SPG(A153, "NAICS_CODE", "Primary")</f>
        <v>72251 - Restaurants and Other Eating Places</v>
      </c>
      <c r="G153" s="9" t="str">
        <f>_xll.SNL.Clients.Office.Excel.Functions.SPG(A153, "SP_TOPICTAG")</f>
        <v>Entertainment Systems; Lifestyle; Social Networking and Collaboration; Brand Marketing; Video Games</v>
      </c>
      <c r="H153" s="5">
        <f>_xll.SNL.Clients.Office.Excel.Functions.SPG(A153, "SP_PCT_SHARES_OWNED_ALL_INSTITUTIONS")</f>
        <v>98.65</v>
      </c>
      <c r="I153" s="9" t="str">
        <f>_xll.SNL.Clients.Office.Excel.Functions.SPG(A153, "RD_CREDIT_RATING_GLOBAL", "Issuer Credit Rating", "Local Currency LT|0")</f>
        <v>NR</v>
      </c>
      <c r="J153" s="9" t="str">
        <f>_xll.SNL.Clients.Office.Excel.Functions.SPG(A153, "RD_CWOL_GLOBAL", "Issuer Credit Rating", "Local Currency LT|0")</f>
        <v>NR</v>
      </c>
      <c r="K153" s="9" t="str">
        <f>_xll.SNL.Clients.Office.Excel.Functions.SPG(A153, "RD_RATING_ACTION_GLOBAL", "Issuer Credit Rating", "Local Currency LT|0")</f>
        <v>Not Rated | CreditWatch/Outlook (06/15/2015)</v>
      </c>
      <c r="L153" s="10" t="str">
        <f>_xll.SNL.Clients.Office.Excel.Functions.SPG(A153, "RD_LAST_REVIEW_DATE_GLOBAL", "Issuer Credit Rating", "Local Currency LT")</f>
        <v/>
      </c>
      <c r="M153" s="10">
        <f>_xll.SNL.Clients.Office.Excel.Functions.SPG(A153, "RD_CREDIT_RATING_DATE_GLOBAL", "Issuer Credit Rating", "Local Currency LT|0")</f>
        <v>42170</v>
      </c>
      <c r="N153" s="10">
        <f>_xll.SNL.Clients.Office.Excel.Functions.SPG(A153, "RD_CREDIT_WATCH_OUTLOOK_DATE_GLOBAL", "Issuer Credit Rating", "Local Currency LT|0")</f>
        <v>42170</v>
      </c>
    </row>
    <row r="154" spans="1:14">
      <c r="A154" s="11" t="s">
        <v>1188</v>
      </c>
      <c r="B154" s="9" t="str">
        <f>_xll.SNL.Clients.Office.Excel.Functions.SPG(A154, "IQ_SECTOR")</f>
        <v>Industrials</v>
      </c>
      <c r="C154" s="9" t="str">
        <f>_xll.SNL.Clients.Office.Excel.Functions.SPG(A154, "IQ_INDUSTRY_GROUP")</f>
        <v>Commercial and Professional Services</v>
      </c>
      <c r="D154" s="9" t="str">
        <f>_xll.SNL.Clients.Office.Excel.Functions.SPG(A154, "IQ_INDUSTRY")</f>
        <v>Commercial Services and Supplies</v>
      </c>
      <c r="E154" s="9" t="str">
        <f>_xll.SNL.Clients.Office.Excel.Functions.SPG(A154, "IQ_PRIMARY_INDUSTRY")</f>
        <v>Commercial Printing</v>
      </c>
      <c r="F154" s="9" t="str">
        <f>_xll.SNL.Clients.Office.Excel.Functions.SPG(A154, "NAICS_CODE", "Primary")</f>
        <v>32311 - Printing</v>
      </c>
      <c r="G154" s="9" t="str">
        <f>_xll.SNL.Clients.Office.Excel.Functions.SPG(A154, "SP_TOPICTAG")</f>
        <v>Anti-Fraud; Invoice Management Software; Data Integration; Data Protection; Cloud Data Services; Cloud Security; Online Payments</v>
      </c>
      <c r="H154" s="5">
        <f>_xll.SNL.Clients.Office.Excel.Functions.SPG(A154, "SP_PCT_SHARES_OWNED_ALL_INSTITUTIONS")</f>
        <v>87.35</v>
      </c>
      <c r="I154" s="9" t="str">
        <f>_xll.SNL.Clients.Office.Excel.Functions.SPG(A154, "RD_CREDIT_RATING_GLOBAL", "Issuer Credit Rating", "Local Currency LT|0")</f>
        <v>B-</v>
      </c>
      <c r="J154" s="9" t="str">
        <f>_xll.SNL.Clients.Office.Excel.Functions.SPG(A154, "RD_CWOL_GLOBAL", "Issuer Credit Rating", "Local Currency LT|0")</f>
        <v>Positive</v>
      </c>
      <c r="K154" s="9" t="str">
        <f>_xll.SNL.Clients.Office.Excel.Functions.SPG(A154, "RD_RATING_ACTION_GLOBAL", "Issuer Credit Rating", "Local Currency LT|0")</f>
        <v>CreditWatch/Outlook (11/18/2024)</v>
      </c>
      <c r="L154" s="10">
        <f>_xll.SNL.Clients.Office.Excel.Functions.SPG(A154, "RD_LAST_REVIEW_DATE_GLOBAL", "Issuer Credit Rating", "Local Currency LT")</f>
        <v>45614</v>
      </c>
      <c r="M154" s="10">
        <f>_xll.SNL.Clients.Office.Excel.Functions.SPG(A154, "RD_CREDIT_RATING_DATE_GLOBAL", "Issuer Credit Rating", "Local Currency LT|0")</f>
        <v>45351</v>
      </c>
      <c r="N154" s="10">
        <f>_xll.SNL.Clients.Office.Excel.Functions.SPG(A154, "RD_CREDIT_WATCH_OUTLOOK_DATE_GLOBAL", "Issuer Credit Rating", "Local Currency LT|0")</f>
        <v>45614</v>
      </c>
    </row>
    <row r="155" spans="1:14">
      <c r="A155" s="11" t="s">
        <v>1189</v>
      </c>
      <c r="B155" s="9" t="str">
        <f>_xll.SNL.Clients.Office.Excel.Functions.SPG(A155, "IQ_SECTOR")</f>
        <v>Real Estate</v>
      </c>
      <c r="C155" s="9" t="str">
        <f>_xll.SNL.Clients.Office.Excel.Functions.SPG(A155, "IQ_INDUSTRY_GROUP")</f>
        <v>Equity Real Estate Investment Trusts (REITs)</v>
      </c>
      <c r="D155" s="9" t="str">
        <f>_xll.SNL.Clients.Office.Excel.Functions.SPG(A155, "IQ_INDUSTRY")</f>
        <v>Hotel and Resort REITs</v>
      </c>
      <c r="E155" s="9" t="str">
        <f>_xll.SNL.Clients.Office.Excel.Functions.SPG(A155, "IQ_PRIMARY_INDUSTRY")</f>
        <v>Hotel and Resort REITs</v>
      </c>
      <c r="F155" s="9" t="str">
        <f>_xll.SNL.Clients.Office.Excel.Functions.SPG(A155, "NAICS_CODE", "Primary")</f>
        <v>531110 - Lessors of Residential Buildings and Dwellings</v>
      </c>
      <c r="G155" s="9" t="str">
        <f>_xll.SNL.Clients.Office.Excel.Functions.SPG(A155, "SP_TOPICTAG")</f>
        <v>Lifestyle</v>
      </c>
      <c r="H155" s="5">
        <f>_xll.SNL.Clients.Office.Excel.Functions.SPG(A155, "SP_PCT_SHARES_OWNED_ALL_INSTITUTIONS")</f>
        <v>102.86</v>
      </c>
      <c r="I155" s="9" t="str">
        <f>_xll.SNL.Clients.Office.Excel.Functions.SPG(A155, "RD_CREDIT_RATING_GLOBAL", "Issuer Credit Rating", "Local Currency LT|0")</f>
        <v/>
      </c>
      <c r="J155" s="9" t="str">
        <f>_xll.SNL.Clients.Office.Excel.Functions.SPG(A155, "RD_CWOL_GLOBAL", "Issuer Credit Rating", "Local Currency LT|0")</f>
        <v/>
      </c>
      <c r="K155" s="9" t="str">
        <f>_xll.SNL.Clients.Office.Excel.Functions.SPG(A155, "RD_RATING_ACTION_GLOBAL", "Issuer Credit Rating", "Local Currency LT|0")</f>
        <v/>
      </c>
      <c r="L155" s="10" t="str">
        <f>_xll.SNL.Clients.Office.Excel.Functions.SPG(A155, "RD_LAST_REVIEW_DATE_GLOBAL", "Issuer Credit Rating", "Local Currency LT")</f>
        <v/>
      </c>
      <c r="M155" s="10" t="str">
        <f>_xll.SNL.Clients.Office.Excel.Functions.SPG(A155, "RD_CREDIT_RATING_DATE_GLOBAL", "Issuer Credit Rating", "Local Currency LT|0")</f>
        <v/>
      </c>
      <c r="N155" s="10" t="str">
        <f>_xll.SNL.Clients.Office.Excel.Functions.SPG(A155, "RD_CREDIT_WATCH_OUTLOOK_DATE_GLOBAL", "Issuer Credit Rating", "Local Currency LT|0")</f>
        <v/>
      </c>
    </row>
    <row r="156" spans="1:14">
      <c r="A156" s="11" t="s">
        <v>1190</v>
      </c>
      <c r="B156" s="9" t="str">
        <f>_xll.SNL.Clients.Office.Excel.Functions.SPG(A156, "IQ_SECTOR")</f>
        <v>Information Technology</v>
      </c>
      <c r="C156" s="9" t="str">
        <f>_xll.SNL.Clients.Office.Excel.Functions.SPG(A156, "IQ_INDUSTRY_GROUP")</f>
        <v>Technology Hardware and Equipment</v>
      </c>
      <c r="D156" s="9" t="str">
        <f>_xll.SNL.Clients.Office.Excel.Functions.SPG(A156, "IQ_INDUSTRY")</f>
        <v>Communications Equipment</v>
      </c>
      <c r="E156" s="9" t="str">
        <f>_xll.SNL.Clients.Office.Excel.Functions.SPG(A156, "IQ_PRIMARY_INDUSTRY")</f>
        <v>Communications Equipment</v>
      </c>
      <c r="F156" s="9" t="str">
        <f>_xll.SNL.Clients.Office.Excel.Functions.SPG(A156, "NAICS_CODE", "Primary")</f>
        <v>3342 - Communications Equipment Manufacturing</v>
      </c>
      <c r="G156" s="9" t="str">
        <f>_xll.SNL.Clients.Office.Excel.Functions.SPG(A156, "SP_TOPICTAG")</f>
        <v>RFID (Radio Frequency Identification); Sensors; Authentication; Data Protection; Process Automation; Remote Access and Control; Network Security</v>
      </c>
      <c r="H156" s="5">
        <f>_xll.SNL.Clients.Office.Excel.Functions.SPG(A156, "SP_PCT_SHARES_OWNED_ALL_INSTITUTIONS")</f>
        <v>101.07</v>
      </c>
      <c r="I156" s="9" t="str">
        <f>_xll.SNL.Clients.Office.Excel.Functions.SPG(A156, "RD_CREDIT_RATING_GLOBAL", "Issuer Credit Rating", "Local Currency LT|0")</f>
        <v/>
      </c>
      <c r="J156" s="9" t="str">
        <f>_xll.SNL.Clients.Office.Excel.Functions.SPG(A156, "RD_CWOL_GLOBAL", "Issuer Credit Rating", "Local Currency LT|0")</f>
        <v/>
      </c>
      <c r="K156" s="9" t="str">
        <f>_xll.SNL.Clients.Office.Excel.Functions.SPG(A156, "RD_RATING_ACTION_GLOBAL", "Issuer Credit Rating", "Local Currency LT|0")</f>
        <v/>
      </c>
      <c r="L156" s="10" t="str">
        <f>_xll.SNL.Clients.Office.Excel.Functions.SPG(A156, "RD_LAST_REVIEW_DATE_GLOBAL", "Issuer Credit Rating", "Local Currency LT")</f>
        <v/>
      </c>
      <c r="M156" s="10" t="str">
        <f>_xll.SNL.Clients.Office.Excel.Functions.SPG(A156, "RD_CREDIT_RATING_DATE_GLOBAL", "Issuer Credit Rating", "Local Currency LT|0")</f>
        <v/>
      </c>
      <c r="N156" s="10" t="str">
        <f>_xll.SNL.Clients.Office.Excel.Functions.SPG(A156, "RD_CREDIT_WATCH_OUTLOOK_DATE_GLOBAL", "Issuer Credit Rating", "Local Currency LT|0")</f>
        <v/>
      </c>
    </row>
    <row r="157" spans="1:14">
      <c r="A157" s="11" t="s">
        <v>1191</v>
      </c>
      <c r="B157" s="9" t="str">
        <f>_xll.SNL.Clients.Office.Excel.Functions.SPG(A157, "IQ_SECTOR")</f>
        <v>Information Technology</v>
      </c>
      <c r="C157" s="9" t="str">
        <f>_xll.SNL.Clients.Office.Excel.Functions.SPG(A157, "IQ_INDUSTRY_GROUP")</f>
        <v>Software and Services</v>
      </c>
      <c r="D157" s="9" t="str">
        <f>_xll.SNL.Clients.Office.Excel.Functions.SPG(A157, "IQ_INDUSTRY")</f>
        <v>IT Services</v>
      </c>
      <c r="E157" s="9" t="str">
        <f>_xll.SNL.Clients.Office.Excel.Functions.SPG(A157, "IQ_PRIMARY_INDUSTRY")</f>
        <v>Internet Services and Infrastructure</v>
      </c>
      <c r="F157" s="9" t="str">
        <f>_xll.SNL.Clients.Office.Excel.Functions.SPG(A157, "NAICS_CODE", "Primary")</f>
        <v>518210 - Computing Infrastructure Providers, Data Processing, Web Hosting, and Related Services</v>
      </c>
      <c r="G157" s="9" t="str">
        <f>_xll.SNL.Clients.Office.Excel.Functions.SPG(A157, "SP_TOPICTAG")</f>
        <v>Software Development; Cloud Management; Data Integration; IaaS (Infrastructure as a Service); Cloud Infrastructure; Cloud Storage; PaaS</v>
      </c>
      <c r="H157" s="5">
        <f>_xll.SNL.Clients.Office.Excel.Functions.SPG(A157, "SP_PCT_SHARES_OWNED_ALL_INSTITUTIONS")</f>
        <v>60.02</v>
      </c>
      <c r="I157" s="9" t="str">
        <f>_xll.SNL.Clients.Office.Excel.Functions.SPG(A157, "RD_CREDIT_RATING_GLOBAL", "Issuer Credit Rating", "Local Currency LT|0")</f>
        <v/>
      </c>
      <c r="J157" s="9" t="str">
        <f>_xll.SNL.Clients.Office.Excel.Functions.SPG(A157, "RD_CWOL_GLOBAL", "Issuer Credit Rating", "Local Currency LT|0")</f>
        <v/>
      </c>
      <c r="K157" s="9" t="str">
        <f>_xll.SNL.Clients.Office.Excel.Functions.SPG(A157, "RD_RATING_ACTION_GLOBAL", "Issuer Credit Rating", "Local Currency LT|0")</f>
        <v/>
      </c>
      <c r="L157" s="10" t="str">
        <f>_xll.SNL.Clients.Office.Excel.Functions.SPG(A157, "RD_LAST_REVIEW_DATE_GLOBAL", "Issuer Credit Rating", "Local Currency LT")</f>
        <v/>
      </c>
      <c r="M157" s="10" t="str">
        <f>_xll.SNL.Clients.Office.Excel.Functions.SPG(A157, "RD_CREDIT_RATING_DATE_GLOBAL", "Issuer Credit Rating", "Local Currency LT|0")</f>
        <v/>
      </c>
      <c r="N157" s="10" t="str">
        <f>_xll.SNL.Clients.Office.Excel.Functions.SPG(A157, "RD_CREDIT_WATCH_OUTLOOK_DATE_GLOBAL", "Issuer Credit Rating", "Local Currency LT|0")</f>
        <v/>
      </c>
    </row>
    <row r="158" spans="1:14">
      <c r="A158" s="11" t="s">
        <v>1192</v>
      </c>
      <c r="B158" s="9" t="str">
        <f>_xll.SNL.Clients.Office.Excel.Functions.SPG(A158, "IQ_SECTOR")</f>
        <v>Financials</v>
      </c>
      <c r="C158" s="9" t="str">
        <f>_xll.SNL.Clients.Office.Excel.Functions.SPG(A158, "IQ_INDUSTRY_GROUP")</f>
        <v>Banks</v>
      </c>
      <c r="D158" s="9" t="str">
        <f>_xll.SNL.Clients.Office.Excel.Functions.SPG(A158, "IQ_INDUSTRY")</f>
        <v>Banks</v>
      </c>
      <c r="E158" s="9" t="str">
        <f>_xll.SNL.Clients.Office.Excel.Functions.SPG(A158, "IQ_PRIMARY_INDUSTRY")</f>
        <v>Regional Banks</v>
      </c>
      <c r="F158" s="9" t="str">
        <f>_xll.SNL.Clients.Office.Excel.Functions.SPG(A158, "NAICS_CODE", "Primary")</f>
        <v>522110 - Commercial Banking</v>
      </c>
      <c r="G158" s="9" t="str">
        <f>_xll.SNL.Clients.Office.Excel.Functions.SPG(A158, "SP_TOPICTAG")</f>
        <v>Consumer Lending</v>
      </c>
      <c r="H158" s="5">
        <f>_xll.SNL.Clients.Office.Excel.Functions.SPG(A158, "SP_PCT_SHARES_OWNED_ALL_INSTITUTIONS")</f>
        <v>73.56</v>
      </c>
      <c r="I158" s="9" t="str">
        <f>_xll.SNL.Clients.Office.Excel.Functions.SPG(A158, "RD_CREDIT_RATING_GLOBAL", "Issuer Credit Rating", "Local Currency LT|0")</f>
        <v/>
      </c>
      <c r="J158" s="9" t="str">
        <f>_xll.SNL.Clients.Office.Excel.Functions.SPG(A158, "RD_CWOL_GLOBAL", "Issuer Credit Rating", "Local Currency LT|0")</f>
        <v/>
      </c>
      <c r="K158" s="9" t="str">
        <f>_xll.SNL.Clients.Office.Excel.Functions.SPG(A158, "RD_RATING_ACTION_GLOBAL", "Issuer Credit Rating", "Local Currency LT|0")</f>
        <v/>
      </c>
      <c r="L158" s="10" t="str">
        <f>_xll.SNL.Clients.Office.Excel.Functions.SPG(A158, "RD_LAST_REVIEW_DATE_GLOBAL", "Issuer Credit Rating", "Local Currency LT")</f>
        <v/>
      </c>
      <c r="M158" s="10" t="str">
        <f>_xll.SNL.Clients.Office.Excel.Functions.SPG(A158, "RD_CREDIT_RATING_DATE_GLOBAL", "Issuer Credit Rating", "Local Currency LT|0")</f>
        <v/>
      </c>
      <c r="N158" s="10" t="str">
        <f>_xll.SNL.Clients.Office.Excel.Functions.SPG(A158, "RD_CREDIT_WATCH_OUTLOOK_DATE_GLOBAL", "Issuer Credit Rating", "Local Currency LT|0")</f>
        <v/>
      </c>
    </row>
    <row r="159" spans="1:14">
      <c r="A159" s="11" t="s">
        <v>1193</v>
      </c>
      <c r="B159" s="9" t="str">
        <f>_xll.SNL.Clients.Office.Excel.Functions.SPG(A159, "IQ_SECTOR")</f>
        <v>Information Technology</v>
      </c>
      <c r="C159" s="9" t="str">
        <f>_xll.SNL.Clients.Office.Excel.Functions.SPG(A159, "IQ_INDUSTRY_GROUP")</f>
        <v>Semiconductors and Semiconductor Equipment</v>
      </c>
      <c r="D159" s="9" t="str">
        <f>_xll.SNL.Clients.Office.Excel.Functions.SPG(A159, "IQ_INDUSTRY")</f>
        <v>Semiconductors and Semiconductor Equipment</v>
      </c>
      <c r="E159" s="9" t="str">
        <f>_xll.SNL.Clients.Office.Excel.Functions.SPG(A159, "IQ_PRIMARY_INDUSTRY")</f>
        <v>Semiconductors</v>
      </c>
      <c r="F159" s="9" t="str">
        <f>_xll.SNL.Clients.Office.Excel.Functions.SPG(A159, "NAICS_CODE", "Primary")</f>
        <v>334413 - Semiconductor and Related Device Manufacturing</v>
      </c>
      <c r="G159" s="9" t="str">
        <f>_xll.SNL.Clients.Office.Excel.Functions.SPG(A159, "SP_TOPICTAG")</f>
        <v>Sensors; Data Center Technology</v>
      </c>
      <c r="H159" s="5">
        <f>_xll.SNL.Clients.Office.Excel.Functions.SPG(A159, "SP_PCT_SHARES_OWNED_ALL_INSTITUTIONS")</f>
        <v>101.68</v>
      </c>
      <c r="I159" s="9" t="str">
        <f>_xll.SNL.Clients.Office.Excel.Functions.SPG(A159, "RD_CREDIT_RATING_GLOBAL", "Issuer Credit Rating", "Local Currency LT|0")</f>
        <v/>
      </c>
      <c r="J159" s="9" t="str">
        <f>_xll.SNL.Clients.Office.Excel.Functions.SPG(A159, "RD_CWOL_GLOBAL", "Issuer Credit Rating", "Local Currency LT|0")</f>
        <v/>
      </c>
      <c r="K159" s="9" t="str">
        <f>_xll.SNL.Clients.Office.Excel.Functions.SPG(A159, "RD_RATING_ACTION_GLOBAL", "Issuer Credit Rating", "Local Currency LT|0")</f>
        <v/>
      </c>
      <c r="L159" s="10" t="str">
        <f>_xll.SNL.Clients.Office.Excel.Functions.SPG(A159, "RD_LAST_REVIEW_DATE_GLOBAL", "Issuer Credit Rating", "Local Currency LT")</f>
        <v/>
      </c>
      <c r="M159" s="10" t="str">
        <f>_xll.SNL.Clients.Office.Excel.Functions.SPG(A159, "RD_CREDIT_RATING_DATE_GLOBAL", "Issuer Credit Rating", "Local Currency LT|0")</f>
        <v/>
      </c>
      <c r="N159" s="10" t="str">
        <f>_xll.SNL.Clients.Office.Excel.Functions.SPG(A159, "RD_CREDIT_WATCH_OUTLOOK_DATE_GLOBAL", "Issuer Credit Rating", "Local Currency LT|0")</f>
        <v/>
      </c>
    </row>
    <row r="160" spans="1:14">
      <c r="A160" s="11" t="s">
        <v>1194</v>
      </c>
      <c r="B160" s="9" t="str">
        <f>_xll.SNL.Clients.Office.Excel.Functions.SPG(A160, "IQ_SECTOR")</f>
        <v>Industrials</v>
      </c>
      <c r="C160" s="9" t="str">
        <f>_xll.SNL.Clients.Office.Excel.Functions.SPG(A160, "IQ_INDUSTRY_GROUP")</f>
        <v>Capital Goods</v>
      </c>
      <c r="D160" s="9" t="str">
        <f>_xll.SNL.Clients.Office.Excel.Functions.SPG(A160, "IQ_INDUSTRY")</f>
        <v>Trading Companies and Distributors</v>
      </c>
      <c r="E160" s="9" t="str">
        <f>_xll.SNL.Clients.Office.Excel.Functions.SPG(A160, "IQ_PRIMARY_INDUSTRY")</f>
        <v>Trading Companies and Distributors</v>
      </c>
      <c r="F160" s="9" t="str">
        <f>_xll.SNL.Clients.Office.Excel.Functions.SPG(A160, "NAICS_CODE", "Primary")</f>
        <v>4238 - Machinery, Equipment, and Supplies Merchant Wholesalers</v>
      </c>
      <c r="G160" s="9" t="str">
        <f>_xll.SNL.Clients.Office.Excel.Functions.SPG(A160, "SP_TOPICTAG")</f>
        <v>Energy Storage; Freight Service; Industrial Automation; Process Automation; Storage Management</v>
      </c>
      <c r="H160" s="5">
        <f>_xll.SNL.Clients.Office.Excel.Functions.SPG(A160, "SP_PCT_SHARES_OWNED_ALL_INSTITUTIONS")</f>
        <v>102.46</v>
      </c>
      <c r="I160" s="9" t="str">
        <f>_xll.SNL.Clients.Office.Excel.Functions.SPG(A160, "RD_CREDIT_RATING_GLOBAL", "Issuer Credit Rating", "Local Currency LT|0")</f>
        <v/>
      </c>
      <c r="J160" s="9" t="str">
        <f>_xll.SNL.Clients.Office.Excel.Functions.SPG(A160, "RD_CWOL_GLOBAL", "Issuer Credit Rating", "Local Currency LT|0")</f>
        <v/>
      </c>
      <c r="K160" s="9" t="str">
        <f>_xll.SNL.Clients.Office.Excel.Functions.SPG(A160, "RD_RATING_ACTION_GLOBAL", "Issuer Credit Rating", "Local Currency LT|0")</f>
        <v/>
      </c>
      <c r="L160" s="10" t="str">
        <f>_xll.SNL.Clients.Office.Excel.Functions.SPG(A160, "RD_LAST_REVIEW_DATE_GLOBAL", "Issuer Credit Rating", "Local Currency LT")</f>
        <v/>
      </c>
      <c r="M160" s="10" t="str">
        <f>_xll.SNL.Clients.Office.Excel.Functions.SPG(A160, "RD_CREDIT_RATING_DATE_GLOBAL", "Issuer Credit Rating", "Local Currency LT|0")</f>
        <v/>
      </c>
      <c r="N160" s="10" t="str">
        <f>_xll.SNL.Clients.Office.Excel.Functions.SPG(A160, "RD_CREDIT_WATCH_OUTLOOK_DATE_GLOBAL", "Issuer Credit Rating", "Local Currency LT|0")</f>
        <v/>
      </c>
    </row>
    <row r="161" spans="1:14">
      <c r="A161" s="11" t="s">
        <v>1195</v>
      </c>
      <c r="B161" s="9" t="str">
        <f>_xll.SNL.Clients.Office.Excel.Functions.SPG(A161, "IQ_SECTOR")</f>
        <v>Financials</v>
      </c>
      <c r="C161" s="9" t="str">
        <f>_xll.SNL.Clients.Office.Excel.Functions.SPG(A161, "IQ_INDUSTRY_GROUP")</f>
        <v>Financial Services</v>
      </c>
      <c r="D161" s="9" t="str">
        <f>_xll.SNL.Clients.Office.Excel.Functions.SPG(A161, "IQ_INDUSTRY")</f>
        <v>Capital Markets</v>
      </c>
      <c r="E161" s="9" t="str">
        <f>_xll.SNL.Clients.Office.Excel.Functions.SPG(A161, "IQ_PRIMARY_INDUSTRY")</f>
        <v>Financial Exchanges and Data</v>
      </c>
      <c r="F161" s="9" t="str">
        <f>_xll.SNL.Clients.Office.Excel.Functions.SPG(A161, "NAICS_CODE", "Primary")</f>
        <v>561450 - Credit Bureaus</v>
      </c>
      <c r="G161" s="9" t="str">
        <f>_xll.SNL.Clients.Office.Excel.Functions.SPG(A161, "SP_TOPICTAG")</f>
        <v>Software Development; Data Integration; Data Protection; Cloud Infrastructure; Cloud Storage; RegTech</v>
      </c>
      <c r="H161" s="5">
        <f>_xll.SNL.Clients.Office.Excel.Functions.SPG(A161, "SP_PCT_SHARES_OWNED_ALL_INSTITUTIONS")</f>
        <v>96.64</v>
      </c>
      <c r="I161" s="9" t="str">
        <f>_xll.SNL.Clients.Office.Excel.Functions.SPG(A161, "RD_CREDIT_RATING_GLOBAL", "Issuer Credit Rating", "Local Currency LT|0")</f>
        <v>NR</v>
      </c>
      <c r="J161" s="9" t="str">
        <f>_xll.SNL.Clients.Office.Excel.Functions.SPG(A161, "RD_CWOL_GLOBAL", "Issuer Credit Rating", "Local Currency LT|0")</f>
        <v>NR</v>
      </c>
      <c r="K161" s="9" t="str">
        <f>_xll.SNL.Clients.Office.Excel.Functions.SPG(A161, "RD_RATING_ACTION_GLOBAL", "Issuer Credit Rating", "Local Currency LT|0")</f>
        <v>Not Rated | CreditWatch/Outlook (03/25/2022)</v>
      </c>
      <c r="L161" s="10">
        <f>_xll.SNL.Clients.Office.Excel.Functions.SPG(A161, "RD_LAST_REVIEW_DATE_GLOBAL", "Issuer Credit Rating", "Local Currency LT")</f>
        <v>44645</v>
      </c>
      <c r="M161" s="10">
        <f>_xll.SNL.Clients.Office.Excel.Functions.SPG(A161, "RD_CREDIT_RATING_DATE_GLOBAL", "Issuer Credit Rating", "Local Currency LT|0")</f>
        <v>44645</v>
      </c>
      <c r="N161" s="10">
        <f>_xll.SNL.Clients.Office.Excel.Functions.SPG(A161, "RD_CREDIT_WATCH_OUTLOOK_DATE_GLOBAL", "Issuer Credit Rating", "Local Currency LT|0")</f>
        <v>44645</v>
      </c>
    </row>
    <row r="162" spans="1:14">
      <c r="A162" s="11" t="s">
        <v>1196</v>
      </c>
      <c r="B162" s="9" t="str">
        <f>_xll.SNL.Clients.Office.Excel.Functions.SPG(A162, "IQ_SECTOR")</f>
        <v>Energy</v>
      </c>
      <c r="C162" s="9" t="str">
        <f>_xll.SNL.Clients.Office.Excel.Functions.SPG(A162, "IQ_INDUSTRY_GROUP")</f>
        <v>Energy</v>
      </c>
      <c r="D162" s="9" t="str">
        <f>_xll.SNL.Clients.Office.Excel.Functions.SPG(A162, "IQ_INDUSTRY")</f>
        <v>Oil, Gas and Consumable Fuels</v>
      </c>
      <c r="E162" s="9" t="str">
        <f>_xll.SNL.Clients.Office.Excel.Functions.SPG(A162, "IQ_PRIMARY_INDUSTRY")</f>
        <v>Oil and Gas Storage and Transportation</v>
      </c>
      <c r="F162" s="9" t="str">
        <f>_xll.SNL.Clients.Office.Excel.Functions.SPG(A162, "NAICS_CODE", "Primary")</f>
        <v>483111 - Deep Sea Freight Transportation</v>
      </c>
      <c r="G162" s="9" t="str">
        <f>_xll.SNL.Clients.Office.Excel.Functions.SPG(A162, "SP_TOPICTAG")</f>
        <v>Marine Transportation</v>
      </c>
      <c r="H162" s="5">
        <f>_xll.SNL.Clients.Office.Excel.Functions.SPG(A162, "SP_PCT_SHARES_OWNED_ALL_INSTITUTIONS")</f>
        <v>72.31</v>
      </c>
      <c r="I162" s="9" t="str">
        <f>_xll.SNL.Clients.Office.Excel.Functions.SPG(A162, "RD_CREDIT_RATING_GLOBAL", "Issuer Credit Rating", "Local Currency LT|0")</f>
        <v/>
      </c>
      <c r="J162" s="9" t="str">
        <f>_xll.SNL.Clients.Office.Excel.Functions.SPG(A162, "RD_CWOL_GLOBAL", "Issuer Credit Rating", "Local Currency LT|0")</f>
        <v/>
      </c>
      <c r="K162" s="9" t="str">
        <f>_xll.SNL.Clients.Office.Excel.Functions.SPG(A162, "RD_RATING_ACTION_GLOBAL", "Issuer Credit Rating", "Local Currency LT|0")</f>
        <v/>
      </c>
      <c r="L162" s="10" t="str">
        <f>_xll.SNL.Clients.Office.Excel.Functions.SPG(A162, "RD_LAST_REVIEW_DATE_GLOBAL", "Issuer Credit Rating", "Local Currency LT")</f>
        <v/>
      </c>
      <c r="M162" s="10" t="str">
        <f>_xll.SNL.Clients.Office.Excel.Functions.SPG(A162, "RD_CREDIT_RATING_DATE_GLOBAL", "Issuer Credit Rating", "Local Currency LT|0")</f>
        <v/>
      </c>
      <c r="N162" s="10" t="str">
        <f>_xll.SNL.Clients.Office.Excel.Functions.SPG(A162, "RD_CREDIT_WATCH_OUTLOOK_DATE_GLOBAL", "Issuer Credit Rating", "Local Currency LT|0")</f>
        <v/>
      </c>
    </row>
    <row r="163" spans="1:14">
      <c r="A163" s="11" t="s">
        <v>1197</v>
      </c>
      <c r="B163" s="9" t="str">
        <f>_xll.SNL.Clients.Office.Excel.Functions.SPG(A163, "IQ_SECTOR")</f>
        <v>Consumer Discretionary</v>
      </c>
      <c r="C163" s="9" t="str">
        <f>_xll.SNL.Clients.Office.Excel.Functions.SPG(A163, "IQ_INDUSTRY_GROUP")</f>
        <v>Automobiles and Components</v>
      </c>
      <c r="D163" s="9" t="str">
        <f>_xll.SNL.Clients.Office.Excel.Functions.SPG(A163, "IQ_INDUSTRY")</f>
        <v>Automobile Components</v>
      </c>
      <c r="E163" s="9" t="str">
        <f>_xll.SNL.Clients.Office.Excel.Functions.SPG(A163, "IQ_PRIMARY_INDUSTRY")</f>
        <v>Automotive Parts and Equipment</v>
      </c>
      <c r="F163" s="9" t="str">
        <f>_xll.SNL.Clients.Office.Excel.Functions.SPG(A163, "NAICS_CODE", "Primary")</f>
        <v>3363 - Motor Vehicle Parts Manufacturing</v>
      </c>
      <c r="G163" s="9" t="str">
        <f>_xll.SNL.Clients.Office.Excel.Functions.SPG(A163, "SP_TOPICTAG")</f>
        <v>Industrial Automation; Sensors; Electric Vehicle; Process Automation</v>
      </c>
      <c r="H163" s="5">
        <f>_xll.SNL.Clients.Office.Excel.Functions.SPG(A163, "SP_PCT_SHARES_OWNED_ALL_INSTITUTIONS")</f>
        <v>80.38</v>
      </c>
      <c r="I163" s="9" t="str">
        <f>_xll.SNL.Clients.Office.Excel.Functions.SPG(A163, "RD_CREDIT_RATING_GLOBAL", "Issuer Credit Rating", "Local Currency LT|0")</f>
        <v/>
      </c>
      <c r="J163" s="9" t="str">
        <f>_xll.SNL.Clients.Office.Excel.Functions.SPG(A163, "RD_CWOL_GLOBAL", "Issuer Credit Rating", "Local Currency LT|0")</f>
        <v/>
      </c>
      <c r="K163" s="9" t="str">
        <f>_xll.SNL.Clients.Office.Excel.Functions.SPG(A163, "RD_RATING_ACTION_GLOBAL", "Issuer Credit Rating", "Local Currency LT|0")</f>
        <v/>
      </c>
      <c r="L163" s="10" t="str">
        <f>_xll.SNL.Clients.Office.Excel.Functions.SPG(A163, "RD_LAST_REVIEW_DATE_GLOBAL", "Issuer Credit Rating", "Local Currency LT")</f>
        <v/>
      </c>
      <c r="M163" s="10" t="str">
        <f>_xll.SNL.Clients.Office.Excel.Functions.SPG(A163, "RD_CREDIT_RATING_DATE_GLOBAL", "Issuer Credit Rating", "Local Currency LT|0")</f>
        <v/>
      </c>
      <c r="N163" s="10" t="str">
        <f>_xll.SNL.Clients.Office.Excel.Functions.SPG(A163, "RD_CREDIT_WATCH_OUTLOOK_DATE_GLOBAL", "Issuer Credit Rating", "Local Currency LT|0")</f>
        <v/>
      </c>
    </row>
    <row r="164" spans="1:14">
      <c r="A164" s="11" t="s">
        <v>1198</v>
      </c>
      <c r="B164" s="9" t="str">
        <f>_xll.SNL.Clients.Office.Excel.Functions.SPG(A164, "IQ_SECTOR")</f>
        <v>Information Technology</v>
      </c>
      <c r="C164" s="9" t="str">
        <f>_xll.SNL.Clients.Office.Excel.Functions.SPG(A164, "IQ_INDUSTRY_GROUP")</f>
        <v>Software and Services</v>
      </c>
      <c r="D164" s="9" t="str">
        <f>_xll.SNL.Clients.Office.Excel.Functions.SPG(A164, "IQ_INDUSTRY")</f>
        <v>Software</v>
      </c>
      <c r="E164" s="9" t="str">
        <f>_xll.SNL.Clients.Office.Excel.Functions.SPG(A164, "IQ_PRIMARY_INDUSTRY")</f>
        <v>Application Software</v>
      </c>
      <c r="F164" s="9" t="str">
        <f>_xll.SNL.Clients.Office.Excel.Functions.SPG(A164, "NAICS_CODE", "Primary")</f>
        <v>513210 - Software Publishers</v>
      </c>
      <c r="G164" s="9" t="str">
        <f>_xll.SNL.Clients.Office.Excel.Functions.SPG(A164, "SP_TOPICTAG")</f>
        <v>Ad Network; Data Integration; Marketing Automation; Customer Analytics; Ad Targeting; Ad Exchange; Brand Marketing</v>
      </c>
      <c r="H164" s="5">
        <f>_xll.SNL.Clients.Office.Excel.Functions.SPG(A164, "SP_PCT_SHARES_OWNED_ALL_INSTITUTIONS")</f>
        <v>85.93</v>
      </c>
      <c r="I164" s="9" t="str">
        <f>_xll.SNL.Clients.Office.Excel.Functions.SPG(A164, "RD_CREDIT_RATING_GLOBAL", "Issuer Credit Rating", "Local Currency LT|0")</f>
        <v/>
      </c>
      <c r="J164" s="9" t="str">
        <f>_xll.SNL.Clients.Office.Excel.Functions.SPG(A164, "RD_CWOL_GLOBAL", "Issuer Credit Rating", "Local Currency LT|0")</f>
        <v/>
      </c>
      <c r="K164" s="9" t="str">
        <f>_xll.SNL.Clients.Office.Excel.Functions.SPG(A164, "RD_RATING_ACTION_GLOBAL", "Issuer Credit Rating", "Local Currency LT|0")</f>
        <v/>
      </c>
      <c r="L164" s="10" t="str">
        <f>_xll.SNL.Clients.Office.Excel.Functions.SPG(A164, "RD_LAST_REVIEW_DATE_GLOBAL", "Issuer Credit Rating", "Local Currency LT")</f>
        <v/>
      </c>
      <c r="M164" s="10" t="str">
        <f>_xll.SNL.Clients.Office.Excel.Functions.SPG(A164, "RD_CREDIT_RATING_DATE_GLOBAL", "Issuer Credit Rating", "Local Currency LT|0")</f>
        <v/>
      </c>
      <c r="N164" s="10" t="str">
        <f>_xll.SNL.Clients.Office.Excel.Functions.SPG(A164, "RD_CREDIT_WATCH_OUTLOOK_DATE_GLOBAL", "Issuer Credit Rating", "Local Currency LT|0")</f>
        <v/>
      </c>
    </row>
    <row r="165" spans="1:14">
      <c r="A165" s="11" t="s">
        <v>1199</v>
      </c>
      <c r="B165" s="9" t="str">
        <f>_xll.SNL.Clients.Office.Excel.Functions.SPG(A165, "IQ_SECTOR")</f>
        <v>Real Estate</v>
      </c>
      <c r="C165" s="9" t="str">
        <f>_xll.SNL.Clients.Office.Excel.Functions.SPG(A165, "IQ_INDUSTRY_GROUP")</f>
        <v>Equity Real Estate Investment Trusts (REITs)</v>
      </c>
      <c r="D165" s="9" t="str">
        <f>_xll.SNL.Clients.Office.Excel.Functions.SPG(A165, "IQ_INDUSTRY")</f>
        <v>Office REITs</v>
      </c>
      <c r="E165" s="9" t="str">
        <f>_xll.SNL.Clients.Office.Excel.Functions.SPG(A165, "IQ_PRIMARY_INDUSTRY")</f>
        <v>Office REITs</v>
      </c>
      <c r="F165" s="9" t="str">
        <f>_xll.SNL.Clients.Office.Excel.Functions.SPG(A165, "NAICS_CODE", "Primary")</f>
        <v>531110 - Lessors of Residential Buildings and Dwellings</v>
      </c>
      <c r="G165" s="9" t="str">
        <f>_xll.SNL.Clients.Office.Excel.Functions.SPG(A165, "SP_TOPICTAG")</f>
        <v>Lifestyle</v>
      </c>
      <c r="H165" s="5">
        <f>_xll.SNL.Clients.Office.Excel.Functions.SPG(A165, "SP_PCT_SHARES_OWNED_ALL_INSTITUTIONS")</f>
        <v>106.58</v>
      </c>
      <c r="I165" s="9" t="str">
        <f>_xll.SNL.Clients.Office.Excel.Functions.SPG(A165, "RD_CREDIT_RATING_GLOBAL", "Issuer Credit Rating", "Local Currency LT|0")</f>
        <v/>
      </c>
      <c r="J165" s="9" t="str">
        <f>_xll.SNL.Clients.Office.Excel.Functions.SPG(A165, "RD_CWOL_GLOBAL", "Issuer Credit Rating", "Local Currency LT|0")</f>
        <v/>
      </c>
      <c r="K165" s="9" t="str">
        <f>_xll.SNL.Clients.Office.Excel.Functions.SPG(A165, "RD_RATING_ACTION_GLOBAL", "Issuer Credit Rating", "Local Currency LT|0")</f>
        <v/>
      </c>
      <c r="L165" s="10" t="str">
        <f>_xll.SNL.Clients.Office.Excel.Functions.SPG(A165, "RD_LAST_REVIEW_DATE_GLOBAL", "Issuer Credit Rating", "Local Currency LT")</f>
        <v/>
      </c>
      <c r="M165" s="10" t="str">
        <f>_xll.SNL.Clients.Office.Excel.Functions.SPG(A165, "RD_CREDIT_RATING_DATE_GLOBAL", "Issuer Credit Rating", "Local Currency LT|0")</f>
        <v/>
      </c>
      <c r="N165" s="10" t="str">
        <f>_xll.SNL.Clients.Office.Excel.Functions.SPG(A165, "RD_CREDIT_WATCH_OUTLOOK_DATE_GLOBAL", "Issuer Credit Rating", "Local Currency LT|0")</f>
        <v/>
      </c>
    </row>
    <row r="166" spans="1:14">
      <c r="A166" s="11" t="s">
        <v>1200</v>
      </c>
      <c r="B166" s="9" t="str">
        <f>_xll.SNL.Clients.Office.Excel.Functions.SPG(A166, "IQ_SECTOR")</f>
        <v>Consumer Discretionary</v>
      </c>
      <c r="C166" s="9" t="str">
        <f>_xll.SNL.Clients.Office.Excel.Functions.SPG(A166, "IQ_INDUSTRY_GROUP")</f>
        <v>Consumer Durables and Apparel</v>
      </c>
      <c r="D166" s="9" t="str">
        <f>_xll.SNL.Clients.Office.Excel.Functions.SPG(A166, "IQ_INDUSTRY")</f>
        <v>Household Durables</v>
      </c>
      <c r="E166" s="9" t="str">
        <f>_xll.SNL.Clients.Office.Excel.Functions.SPG(A166, "IQ_PRIMARY_INDUSTRY")</f>
        <v>Homebuilding</v>
      </c>
      <c r="F166" s="9" t="str">
        <f>_xll.SNL.Clients.Office.Excel.Functions.SPG(A166, "NAICS_CODE", "Primary")</f>
        <v>23611 - Residential Building Construction</v>
      </c>
      <c r="G166" s="9" t="str">
        <f>_xll.SNL.Clients.Office.Excel.Functions.SPG(A166, "SP_TOPICTAG")</f>
        <v>Home Improvement</v>
      </c>
      <c r="H166" s="5">
        <f>_xll.SNL.Clients.Office.Excel.Functions.SPG(A166, "SP_PCT_SHARES_OWNED_ALL_INSTITUTIONS")</f>
        <v>33.090000000000003</v>
      </c>
      <c r="I166" s="9" t="str">
        <f>_xll.SNL.Clients.Office.Excel.Functions.SPG(A166, "RD_CREDIT_RATING_GLOBAL", "Issuer Credit Rating", "Local Currency LT|0")</f>
        <v>BB-</v>
      </c>
      <c r="J166" s="9" t="str">
        <f>_xll.SNL.Clients.Office.Excel.Functions.SPG(A166, "RD_CWOL_GLOBAL", "Issuer Credit Rating", "Local Currency LT|0")</f>
        <v>Stable</v>
      </c>
      <c r="K166" s="9" t="str">
        <f>_xll.SNL.Clients.Office.Excel.Functions.SPG(A166, "RD_RATING_ACTION_GLOBAL", "Issuer Credit Rating", "Local Currency LT|0")</f>
        <v>New Rating | CreditWatch/Outlook (08/07/2023)</v>
      </c>
      <c r="L166" s="10">
        <f>_xll.SNL.Clients.Office.Excel.Functions.SPG(A166, "RD_LAST_REVIEW_DATE_GLOBAL", "Issuer Credit Rating", "Local Currency LT")</f>
        <v>45496</v>
      </c>
      <c r="M166" s="10">
        <f>_xll.SNL.Clients.Office.Excel.Functions.SPG(A166, "RD_CREDIT_RATING_DATE_GLOBAL", "Issuer Credit Rating", "Local Currency LT|0")</f>
        <v>45145</v>
      </c>
      <c r="N166" s="10">
        <f>_xll.SNL.Clients.Office.Excel.Functions.SPG(A166, "RD_CREDIT_WATCH_OUTLOOK_DATE_GLOBAL", "Issuer Credit Rating", "Local Currency LT|0")</f>
        <v>45145</v>
      </c>
    </row>
    <row r="167" spans="1:14">
      <c r="A167" s="11" t="s">
        <v>1201</v>
      </c>
      <c r="B167" s="9" t="str">
        <f>_xll.SNL.Clients.Office.Excel.Functions.SPG(A167, "IQ_SECTOR")</f>
        <v>Information Technology</v>
      </c>
      <c r="C167" s="9" t="str">
        <f>_xll.SNL.Clients.Office.Excel.Functions.SPG(A167, "IQ_INDUSTRY_GROUP")</f>
        <v>Software and Services</v>
      </c>
      <c r="D167" s="9" t="str">
        <f>_xll.SNL.Clients.Office.Excel.Functions.SPG(A167, "IQ_INDUSTRY")</f>
        <v>IT Services</v>
      </c>
      <c r="E167" s="9" t="str">
        <f>_xll.SNL.Clients.Office.Excel.Functions.SPG(A167, "IQ_PRIMARY_INDUSTRY")</f>
        <v>IT Consulting and Other Services</v>
      </c>
      <c r="F167" s="9" t="str">
        <f>_xll.SNL.Clients.Office.Excel.Functions.SPG(A167, "NAICS_CODE", "Primary")</f>
        <v>54151 - Computer Systems Design and Related Services</v>
      </c>
      <c r="G167" s="9" t="str">
        <f>_xll.SNL.Clients.Office.Excel.Functions.SPG(A167, "SP_TOPICTAG")</f>
        <v>Software Development; Cloud Management; Data Integration; Data Protection; Cloud Infrastructure; Cloud Security; Process Automation</v>
      </c>
      <c r="H167" s="5">
        <f>_xll.SNL.Clients.Office.Excel.Functions.SPG(A167, "SP_PCT_SHARES_OWNED_ALL_INSTITUTIONS")</f>
        <v>90.04</v>
      </c>
      <c r="I167" s="9" t="str">
        <f>_xll.SNL.Clients.Office.Excel.Functions.SPG(A167, "RD_CREDIT_RATING_GLOBAL", "Issuer Credit Rating", "Local Currency LT|0")</f>
        <v>BBB-</v>
      </c>
      <c r="J167" s="9" t="str">
        <f>_xll.SNL.Clients.Office.Excel.Functions.SPG(A167, "RD_CWOL_GLOBAL", "Issuer Credit Rating", "Local Currency LT|0")</f>
        <v>Stable</v>
      </c>
      <c r="K167" s="9" t="str">
        <f>_xll.SNL.Clients.Office.Excel.Functions.SPG(A167, "RD_RATING_ACTION_GLOBAL", "Issuer Credit Rating", "Local Currency LT|0")</f>
        <v>Downgrade | CreditWatch/Outlook (07/02/2020)</v>
      </c>
      <c r="L167" s="10">
        <f>_xll.SNL.Clients.Office.Excel.Functions.SPG(A167, "RD_LAST_REVIEW_DATE_GLOBAL", "Issuer Credit Rating", "Local Currency LT")</f>
        <v>45503</v>
      </c>
      <c r="M167" s="10">
        <f>_xll.SNL.Clients.Office.Excel.Functions.SPG(A167, "RD_CREDIT_RATING_DATE_GLOBAL", "Issuer Credit Rating", "Local Currency LT|0")</f>
        <v>44014</v>
      </c>
      <c r="N167" s="10">
        <f>_xll.SNL.Clients.Office.Excel.Functions.SPG(A167, "RD_CREDIT_WATCH_OUTLOOK_DATE_GLOBAL", "Issuer Credit Rating", "Local Currency LT|0")</f>
        <v>44014</v>
      </c>
    </row>
    <row r="168" spans="1:14">
      <c r="A168" s="11" t="s">
        <v>1202</v>
      </c>
      <c r="B168" s="9" t="str">
        <f>_xll.SNL.Clients.Office.Excel.Functions.SPG(A168, "IQ_SECTOR")</f>
        <v>Industrials</v>
      </c>
      <c r="C168" s="9" t="str">
        <f>_xll.SNL.Clients.Office.Excel.Functions.SPG(A168, "IQ_INDUSTRY_GROUP")</f>
        <v>Capital Goods</v>
      </c>
      <c r="D168" s="9" t="str">
        <f>_xll.SNL.Clients.Office.Excel.Functions.SPG(A168, "IQ_INDUSTRY")</f>
        <v>Trading Companies and Distributors</v>
      </c>
      <c r="E168" s="9" t="str">
        <f>_xll.SNL.Clients.Office.Excel.Functions.SPG(A168, "IQ_PRIMARY_INDUSTRY")</f>
        <v>Trading Companies and Distributors</v>
      </c>
      <c r="F168" s="9" t="str">
        <f>_xll.SNL.Clients.Office.Excel.Functions.SPG(A168, "NAICS_CODE", "Primary")</f>
        <v>42383 - Industrial Machinery and Equipment Merchant Wholesalers</v>
      </c>
      <c r="G168" s="9" t="str">
        <f>_xll.SNL.Clients.Office.Excel.Functions.SPG(A168, "SP_TOPICTAG")</f>
        <v>Environmental Consulting; Environmental Engineering; Freight Service; Industrial Automation; Disposal and Recycling; Water Purification; Process Automation</v>
      </c>
      <c r="H168" s="5">
        <f>_xll.SNL.Clients.Office.Excel.Functions.SPG(A168, "SP_PCT_SHARES_OWNED_ALL_INSTITUTIONS")</f>
        <v>72.319999999999993</v>
      </c>
      <c r="I168" s="9" t="str">
        <f>_xll.SNL.Clients.Office.Excel.Functions.SPG(A168, "RD_CREDIT_RATING_GLOBAL", "Issuer Credit Rating", "Local Currency LT|0")</f>
        <v>B</v>
      </c>
      <c r="J168" s="9" t="str">
        <f>_xll.SNL.Clients.Office.Excel.Functions.SPG(A168, "RD_CWOL_GLOBAL", "Issuer Credit Rating", "Local Currency LT|0")</f>
        <v>Stable</v>
      </c>
      <c r="K168" s="9" t="str">
        <f>_xll.SNL.Clients.Office.Excel.Functions.SPG(A168, "RD_RATING_ACTION_GLOBAL", "Issuer Credit Rating", "Local Currency LT|0")</f>
        <v>CreditWatch/Outlook (06/10/2020)</v>
      </c>
      <c r="L168" s="10">
        <f>_xll.SNL.Clients.Office.Excel.Functions.SPG(A168, "RD_LAST_REVIEW_DATE_GLOBAL", "Issuer Credit Rating", "Local Currency LT")</f>
        <v>45580</v>
      </c>
      <c r="M168" s="10">
        <f>_xll.SNL.Clients.Office.Excel.Functions.SPG(A168, "RD_CREDIT_RATING_DATE_GLOBAL", "Issuer Credit Rating", "Local Currency LT|0")</f>
        <v>42949</v>
      </c>
      <c r="N168" s="10">
        <f>_xll.SNL.Clients.Office.Excel.Functions.SPG(A168, "RD_CREDIT_WATCH_OUTLOOK_DATE_GLOBAL", "Issuer Credit Rating", "Local Currency LT|0")</f>
        <v>43992</v>
      </c>
    </row>
    <row r="169" spans="1:14">
      <c r="A169" s="11" t="s">
        <v>1203</v>
      </c>
      <c r="B169" s="9" t="str">
        <f>_xll.SNL.Clients.Office.Excel.Functions.SPG(A169, "IQ_SECTOR")</f>
        <v>Industrials</v>
      </c>
      <c r="C169" s="9" t="str">
        <f>_xll.SNL.Clients.Office.Excel.Functions.SPG(A169, "IQ_INDUSTRY_GROUP")</f>
        <v>Capital Goods</v>
      </c>
      <c r="D169" s="9" t="str">
        <f>_xll.SNL.Clients.Office.Excel.Functions.SPG(A169, "IQ_INDUSTRY")</f>
        <v>Construction and Engineering</v>
      </c>
      <c r="E169" s="9" t="str">
        <f>_xll.SNL.Clients.Office.Excel.Functions.SPG(A169, "IQ_PRIMARY_INDUSTRY")</f>
        <v>Construction and Engineering</v>
      </c>
      <c r="F169" s="9" t="str">
        <f>_xll.SNL.Clients.Office.Excel.Functions.SPG(A169, "NAICS_CODE", "Primary")</f>
        <v>238 - Specialty Trade Contractors</v>
      </c>
      <c r="G169" s="9" t="str">
        <f>_xll.SNL.Clients.Office.Excel.Functions.SPG(A169, "SP_TOPICTAG")</f>
        <v>Network Backbone; Optical Infrastructure; Edge Computing; 5G</v>
      </c>
      <c r="H169" s="5">
        <f>_xll.SNL.Clients.Office.Excel.Functions.SPG(A169, "SP_PCT_SHARES_OWNED_ALL_INSTITUTIONS")</f>
        <v>79.650000000000006</v>
      </c>
      <c r="I169" s="9" t="str">
        <f>_xll.SNL.Clients.Office.Excel.Functions.SPG(A169, "RD_CREDIT_RATING_GLOBAL", "Issuer Credit Rating", "Local Currency LT|0")</f>
        <v>BB</v>
      </c>
      <c r="J169" s="9" t="str">
        <f>_xll.SNL.Clients.Office.Excel.Functions.SPG(A169, "RD_CWOL_GLOBAL", "Issuer Credit Rating", "Local Currency LT|0")</f>
        <v>Stable</v>
      </c>
      <c r="K169" s="9" t="str">
        <f>_xll.SNL.Clients.Office.Excel.Functions.SPG(A169, "RD_RATING_ACTION_GLOBAL", "Issuer Credit Rating", "Local Currency LT|0")</f>
        <v>New Rating | CreditWatch/Outlook (09/23/2005)</v>
      </c>
      <c r="L169" s="10">
        <f>_xll.SNL.Clients.Office.Excel.Functions.SPG(A169, "RD_LAST_REVIEW_DATE_GLOBAL", "Issuer Credit Rating", "Local Currency LT")</f>
        <v>45695</v>
      </c>
      <c r="M169" s="10">
        <f>_xll.SNL.Clients.Office.Excel.Functions.SPG(A169, "RD_CREDIT_RATING_DATE_GLOBAL", "Issuer Credit Rating", "Local Currency LT|0")</f>
        <v>38618</v>
      </c>
      <c r="N169" s="10">
        <f>_xll.SNL.Clients.Office.Excel.Functions.SPG(A169, "RD_CREDIT_WATCH_OUTLOOK_DATE_GLOBAL", "Issuer Credit Rating", "Local Currency LT|0")</f>
        <v>38618</v>
      </c>
    </row>
    <row r="170" spans="1:14">
      <c r="A170" s="11" t="s">
        <v>1204</v>
      </c>
      <c r="B170" s="9" t="str">
        <f>_xll.SNL.Clients.Office.Excel.Functions.SPG(A170, "IQ_SECTOR")</f>
        <v>Health Care</v>
      </c>
      <c r="C170" s="9" t="str">
        <f>_xll.SNL.Clients.Office.Excel.Functions.SPG(A170, "IQ_INDUSTRY_GROUP")</f>
        <v>Pharmaceuticals, Biotechnology and Life Sciences</v>
      </c>
      <c r="D170" s="9" t="str">
        <f>_xll.SNL.Clients.Office.Excel.Functions.SPG(A170, "IQ_INDUSTRY")</f>
        <v>Biotechnology</v>
      </c>
      <c r="E170" s="9" t="str">
        <f>_xll.SNL.Clients.Office.Excel.Functions.SPG(A170, "IQ_PRIMARY_INDUSTRY")</f>
        <v>Biotechnology</v>
      </c>
      <c r="F170" s="9" t="str">
        <f>_xll.SNL.Clients.Office.Excel.Functions.SPG(A170, "NAICS_CODE", "Primary")</f>
        <v>325412 - Pharmaceutical Preparation Manufacturing</v>
      </c>
      <c r="G170" s="9" t="str">
        <f>_xll.SNL.Clients.Office.Excel.Functions.SPG(A170, "SP_TOPICTAG")</f>
        <v>Hepatology; Infectious Diseases; Oncology; Vaccines</v>
      </c>
      <c r="H170" s="5">
        <f>_xll.SNL.Clients.Office.Excel.Functions.SPG(A170, "SP_PCT_SHARES_OWNED_ALL_INSTITUTIONS")</f>
        <v>82.85</v>
      </c>
      <c r="I170" s="9" t="str">
        <f>_xll.SNL.Clients.Office.Excel.Functions.SPG(A170, "RD_CREDIT_RATING_GLOBAL", "Issuer Credit Rating", "Local Currency LT|0")</f>
        <v/>
      </c>
      <c r="J170" s="9" t="str">
        <f>_xll.SNL.Clients.Office.Excel.Functions.SPG(A170, "RD_CWOL_GLOBAL", "Issuer Credit Rating", "Local Currency LT|0")</f>
        <v/>
      </c>
      <c r="K170" s="9" t="str">
        <f>_xll.SNL.Clients.Office.Excel.Functions.SPG(A170, "RD_RATING_ACTION_GLOBAL", "Issuer Credit Rating", "Local Currency LT|0")</f>
        <v/>
      </c>
      <c r="L170" s="10" t="str">
        <f>_xll.SNL.Clients.Office.Excel.Functions.SPG(A170, "RD_LAST_REVIEW_DATE_GLOBAL", "Issuer Credit Rating", "Local Currency LT")</f>
        <v/>
      </c>
      <c r="M170" s="10" t="str">
        <f>_xll.SNL.Clients.Office.Excel.Functions.SPG(A170, "RD_CREDIT_RATING_DATE_GLOBAL", "Issuer Credit Rating", "Local Currency LT|0")</f>
        <v/>
      </c>
      <c r="N170" s="10" t="str">
        <f>_xll.SNL.Clients.Office.Excel.Functions.SPG(A170, "RD_CREDIT_WATCH_OUTLOOK_DATE_GLOBAL", "Issuer Credit Rating", "Local Currency LT|0")</f>
        <v/>
      </c>
    </row>
    <row r="171" spans="1:14">
      <c r="A171" s="11" t="s">
        <v>1205</v>
      </c>
      <c r="B171" s="9" t="str">
        <f>_xll.SNL.Clients.Office.Excel.Functions.SPG(A171, "IQ_SECTOR")</f>
        <v>Financials</v>
      </c>
      <c r="C171" s="9" t="str">
        <f>_xll.SNL.Clients.Office.Excel.Functions.SPG(A171, "IQ_INDUSTRY_GROUP")</f>
        <v>Banks</v>
      </c>
      <c r="D171" s="9" t="str">
        <f>_xll.SNL.Clients.Office.Excel.Functions.SPG(A171, "IQ_INDUSTRY")</f>
        <v>Banks</v>
      </c>
      <c r="E171" s="9" t="str">
        <f>_xll.SNL.Clients.Office.Excel.Functions.SPG(A171, "IQ_PRIMARY_INDUSTRY")</f>
        <v>Regional Banks</v>
      </c>
      <c r="F171" s="9" t="str">
        <f>_xll.SNL.Clients.Office.Excel.Functions.SPG(A171, "NAICS_CODE", "Primary")</f>
        <v>52211 - Commercial Banking</v>
      </c>
      <c r="G171" s="9" t="str">
        <f>_xll.SNL.Clients.Office.Excel.Functions.SPG(A171, "SP_TOPICTAG")</f>
        <v>Consumer Lending</v>
      </c>
      <c r="H171" s="5">
        <f>_xll.SNL.Clients.Office.Excel.Functions.SPG(A171, "SP_PCT_SHARES_OWNED_ALL_INSTITUTIONS")</f>
        <v>75.94</v>
      </c>
      <c r="I171" s="9" t="str">
        <f>_xll.SNL.Clients.Office.Excel.Functions.SPG(A171, "RD_CREDIT_RATING_GLOBAL", "Issuer Credit Rating", "Local Currency LT|0")</f>
        <v/>
      </c>
      <c r="J171" s="9" t="str">
        <f>_xll.SNL.Clients.Office.Excel.Functions.SPG(A171, "RD_CWOL_GLOBAL", "Issuer Credit Rating", "Local Currency LT|0")</f>
        <v/>
      </c>
      <c r="K171" s="9" t="str">
        <f>_xll.SNL.Clients.Office.Excel.Functions.SPG(A171, "RD_RATING_ACTION_GLOBAL", "Issuer Credit Rating", "Local Currency LT|0")</f>
        <v/>
      </c>
      <c r="L171" s="10" t="str">
        <f>_xll.SNL.Clients.Office.Excel.Functions.SPG(A171, "RD_LAST_REVIEW_DATE_GLOBAL", "Issuer Credit Rating", "Local Currency LT")</f>
        <v/>
      </c>
      <c r="M171" s="10" t="str">
        <f>_xll.SNL.Clients.Office.Excel.Functions.SPG(A171, "RD_CREDIT_RATING_DATE_GLOBAL", "Issuer Credit Rating", "Local Currency LT|0")</f>
        <v/>
      </c>
      <c r="N171" s="10" t="str">
        <f>_xll.SNL.Clients.Office.Excel.Functions.SPG(A171, "RD_CREDIT_WATCH_OUTLOOK_DATE_GLOBAL", "Issuer Credit Rating", "Local Currency LT|0")</f>
        <v/>
      </c>
    </row>
    <row r="172" spans="1:14">
      <c r="A172" s="11" t="s">
        <v>1206</v>
      </c>
      <c r="B172" s="9" t="str">
        <f>_xll.SNL.Clients.Office.Excel.Functions.SPG(A172, "IQ_SECTOR")</f>
        <v>Real Estate</v>
      </c>
      <c r="C172" s="9" t="str">
        <f>_xll.SNL.Clients.Office.Excel.Functions.SPG(A172, "IQ_INDUSTRY_GROUP")</f>
        <v>Equity Real Estate Investment Trusts (REITs)</v>
      </c>
      <c r="D172" s="9" t="str">
        <f>_xll.SNL.Clients.Office.Excel.Functions.SPG(A172, "IQ_INDUSTRY")</f>
        <v>Office REITs</v>
      </c>
      <c r="E172" s="9" t="str">
        <f>_xll.SNL.Clients.Office.Excel.Functions.SPG(A172, "IQ_PRIMARY_INDUSTRY")</f>
        <v>Office REITs</v>
      </c>
      <c r="F172" s="9" t="str">
        <f>_xll.SNL.Clients.Office.Excel.Functions.SPG(A172, "NAICS_CODE", "Primary")</f>
        <v>531120 - Lessors of Nonresidential Buildings (except Miniwarehouses)</v>
      </c>
      <c r="G172" s="9" t="str">
        <f>_xll.SNL.Clients.Office.Excel.Functions.SPG(A172, "SP_TOPICTAG")</f>
        <v/>
      </c>
      <c r="H172" s="5">
        <f>_xll.SNL.Clients.Office.Excel.Functions.SPG(A172, "SP_PCT_SHARES_OWNED_ALL_INSTITUTIONS")</f>
        <v>75.739999999999995</v>
      </c>
      <c r="I172" s="9" t="str">
        <f>_xll.SNL.Clients.Office.Excel.Functions.SPG(A172, "RD_CREDIT_RATING_GLOBAL", "Issuer Credit Rating", "Local Currency LT|0")</f>
        <v/>
      </c>
      <c r="J172" s="9" t="str">
        <f>_xll.SNL.Clients.Office.Excel.Functions.SPG(A172, "RD_CWOL_GLOBAL", "Issuer Credit Rating", "Local Currency LT|0")</f>
        <v/>
      </c>
      <c r="K172" s="9" t="str">
        <f>_xll.SNL.Clients.Office.Excel.Functions.SPG(A172, "RD_RATING_ACTION_GLOBAL", "Issuer Credit Rating", "Local Currency LT|0")</f>
        <v/>
      </c>
      <c r="L172" s="10" t="str">
        <f>_xll.SNL.Clients.Office.Excel.Functions.SPG(A172, "RD_LAST_REVIEW_DATE_GLOBAL", "Issuer Credit Rating", "Local Currency LT")</f>
        <v/>
      </c>
      <c r="M172" s="10" t="str">
        <f>_xll.SNL.Clients.Office.Excel.Functions.SPG(A172, "RD_CREDIT_RATING_DATE_GLOBAL", "Issuer Credit Rating", "Local Currency LT|0")</f>
        <v/>
      </c>
      <c r="N172" s="10" t="str">
        <f>_xll.SNL.Clients.Office.Excel.Functions.SPG(A172, "RD_CREDIT_WATCH_OUTLOOK_DATE_GLOBAL", "Issuer Credit Rating", "Local Currency LT|0")</f>
        <v/>
      </c>
    </row>
    <row r="173" spans="1:14">
      <c r="A173" s="11" t="s">
        <v>1207</v>
      </c>
      <c r="B173" s="9" t="str">
        <f>_xll.SNL.Clients.Office.Excel.Functions.SPG(A173, "IQ_SECTOR")</f>
        <v>Communication Services</v>
      </c>
      <c r="C173" s="9" t="str">
        <f>_xll.SNL.Clients.Office.Excel.Functions.SPG(A173, "IQ_INDUSTRY_GROUP")</f>
        <v>Media and Entertainment</v>
      </c>
      <c r="D173" s="9" t="str">
        <f>_xll.SNL.Clients.Office.Excel.Functions.SPG(A173, "IQ_INDUSTRY")</f>
        <v>Media</v>
      </c>
      <c r="E173" s="9" t="str">
        <f>_xll.SNL.Clients.Office.Excel.Functions.SPG(A173, "IQ_PRIMARY_INDUSTRY")</f>
        <v>Cable and Satellite</v>
      </c>
      <c r="F173" s="9" t="str">
        <f>_xll.SNL.Clients.Office.Excel.Functions.SPG(A173, "NAICS_CODE", "Primary")</f>
        <v>517 - Telecommunications</v>
      </c>
      <c r="G173" s="9" t="str">
        <f>_xll.SNL.Clients.Office.Excel.Functions.SPG(A173, "SP_TOPICTAG")</f>
        <v>Network Backbone; Edge Computing; Network Security; 5G</v>
      </c>
      <c r="H173" s="5">
        <f>_xll.SNL.Clients.Office.Excel.Functions.SPG(A173, "SP_PCT_SHARES_OWNED_ALL_INSTITUTIONS")</f>
        <v>41.39</v>
      </c>
      <c r="I173" s="9" t="str">
        <f>_xll.SNL.Clients.Office.Excel.Functions.SPG(A173, "RD_CREDIT_RATING_GLOBAL", "Issuer Credit Rating", "Local Currency LT|0")</f>
        <v>CCC+</v>
      </c>
      <c r="J173" s="9" t="str">
        <f>_xll.SNL.Clients.Office.Excel.Functions.SPG(A173, "RD_CWOL_GLOBAL", "Issuer Credit Rating", "Local Currency LT|0")</f>
        <v>Negative</v>
      </c>
      <c r="K173" s="9" t="str">
        <f>_xll.SNL.Clients.Office.Excel.Functions.SPG(A173, "RD_RATING_ACTION_GLOBAL", "Issuer Credit Rating", "Local Currency LT|0")</f>
        <v>Upgrade | CreditWatch/Outlook (11/14/2024)</v>
      </c>
      <c r="L173" s="10">
        <f>_xll.SNL.Clients.Office.Excel.Functions.SPG(A173, "RD_LAST_REVIEW_DATE_GLOBAL", "Issuer Credit Rating", "Local Currency LT")</f>
        <v>45610</v>
      </c>
      <c r="M173" s="10">
        <f>_xll.SNL.Clients.Office.Excel.Functions.SPG(A173, "RD_CREDIT_RATING_DATE_GLOBAL", "Issuer Credit Rating", "Local Currency LT|0")</f>
        <v>45610</v>
      </c>
      <c r="N173" s="10">
        <f>_xll.SNL.Clients.Office.Excel.Functions.SPG(A173, "RD_CREDIT_WATCH_OUTLOOK_DATE_GLOBAL", "Issuer Credit Rating", "Local Currency LT|0")</f>
        <v>45610</v>
      </c>
    </row>
    <row r="174" spans="1:14">
      <c r="A174" s="11" t="s">
        <v>1208</v>
      </c>
      <c r="B174" s="9" t="str">
        <f>_xll.SNL.Clients.Office.Excel.Functions.SPG(A174, "IQ_SECTOR")</f>
        <v>Consumer Staples</v>
      </c>
      <c r="C174" s="9" t="str">
        <f>_xll.SNL.Clients.Office.Excel.Functions.SPG(A174, "IQ_INDUSTRY_GROUP")</f>
        <v>Household and Personal Products</v>
      </c>
      <c r="D174" s="9" t="str">
        <f>_xll.SNL.Clients.Office.Excel.Functions.SPG(A174, "IQ_INDUSTRY")</f>
        <v>Personal Care Products</v>
      </c>
      <c r="E174" s="9" t="str">
        <f>_xll.SNL.Clients.Office.Excel.Functions.SPG(A174, "IQ_PRIMARY_INDUSTRY")</f>
        <v>Personal Care Products</v>
      </c>
      <c r="F174" s="9" t="str">
        <f>_xll.SNL.Clients.Office.Excel.Functions.SPG(A174, "NAICS_CODE", "Primary")</f>
        <v>325620 - Toilet Preparation Manufacturing</v>
      </c>
      <c r="G174" s="9" t="str">
        <f>_xll.SNL.Clients.Office.Excel.Functions.SPG(A174, "SP_TOPICTAG")</f>
        <v>Lifestyle</v>
      </c>
      <c r="H174" s="5">
        <f>_xll.SNL.Clients.Office.Excel.Functions.SPG(A174, "SP_PCT_SHARES_OWNED_ALL_INSTITUTIONS")</f>
        <v>98.43</v>
      </c>
      <c r="I174" s="9" t="str">
        <f>_xll.SNL.Clients.Office.Excel.Functions.SPG(A174, "RD_CREDIT_RATING_GLOBAL", "Issuer Credit Rating", "Local Currency LT|0")</f>
        <v>BB</v>
      </c>
      <c r="J174" s="9" t="str">
        <f>_xll.SNL.Clients.Office.Excel.Functions.SPG(A174, "RD_CWOL_GLOBAL", "Issuer Credit Rating", "Local Currency LT|0")</f>
        <v>Stable</v>
      </c>
      <c r="K174" s="9" t="str">
        <f>_xll.SNL.Clients.Office.Excel.Functions.SPG(A174, "RD_RATING_ACTION_GLOBAL", "Issuer Credit Rating", "Local Currency LT|0")</f>
        <v>CreditWatch/Outlook (10/23/2023)</v>
      </c>
      <c r="L174" s="10">
        <f>_xll.SNL.Clients.Office.Excel.Functions.SPG(A174, "RD_LAST_REVIEW_DATE_GLOBAL", "Issuer Credit Rating", "Local Currency LT")</f>
        <v>45526</v>
      </c>
      <c r="M174" s="10">
        <f>_xll.SNL.Clients.Office.Excel.Functions.SPG(A174, "RD_CREDIT_RATING_DATE_GLOBAL", "Issuer Credit Rating", "Local Currency LT|0")</f>
        <v>43885</v>
      </c>
      <c r="N174" s="10">
        <f>_xll.SNL.Clients.Office.Excel.Functions.SPG(A174, "RD_CREDIT_WATCH_OUTLOOK_DATE_GLOBAL", "Issuer Credit Rating", "Local Currency LT|0")</f>
        <v>45222</v>
      </c>
    </row>
    <row r="175" spans="1:14">
      <c r="A175" s="11" t="s">
        <v>1209</v>
      </c>
      <c r="B175" s="9" t="str">
        <f>_xll.SNL.Clients.Office.Excel.Functions.SPG(A175, "IQ_SECTOR")</f>
        <v>Financials</v>
      </c>
      <c r="C175" s="9" t="str">
        <f>_xll.SNL.Clients.Office.Excel.Functions.SPG(A175, "IQ_INDUSTRY_GROUP")</f>
        <v>Financial Services</v>
      </c>
      <c r="D175" s="9" t="str">
        <f>_xll.SNL.Clients.Office.Excel.Functions.SPG(A175, "IQ_INDUSTRY")</f>
        <v>Mortgage Real Estate Investment Trusts (REITs)</v>
      </c>
      <c r="E175" s="9" t="str">
        <f>_xll.SNL.Clients.Office.Excel.Functions.SPG(A175, "IQ_PRIMARY_INDUSTRY")</f>
        <v>Mortgage REITs</v>
      </c>
      <c r="F175" s="9" t="str">
        <f>_xll.SNL.Clients.Office.Excel.Functions.SPG(A175, "NAICS_CODE", "Primary")</f>
        <v>525990 - Other Financial Vehicles</v>
      </c>
      <c r="G175" s="9" t="str">
        <f>_xll.SNL.Clients.Office.Excel.Functions.SPG(A175, "SP_TOPICTAG")</f>
        <v>Consumer Lending</v>
      </c>
      <c r="H175" s="5">
        <f>_xll.SNL.Clients.Office.Excel.Functions.SPG(A175, "SP_PCT_SHARES_OWNED_ALL_INSTITUTIONS")</f>
        <v>57.03</v>
      </c>
      <c r="I175" s="9" t="str">
        <f>_xll.SNL.Clients.Office.Excel.Functions.SPG(A175, "RD_CREDIT_RATING_GLOBAL", "Issuer Credit Rating", "Local Currency LT|0")</f>
        <v/>
      </c>
      <c r="J175" s="9" t="str">
        <f>_xll.SNL.Clients.Office.Excel.Functions.SPG(A175, "RD_CWOL_GLOBAL", "Issuer Credit Rating", "Local Currency LT|0")</f>
        <v/>
      </c>
      <c r="K175" s="9" t="str">
        <f>_xll.SNL.Clients.Office.Excel.Functions.SPG(A175, "RD_RATING_ACTION_GLOBAL", "Issuer Credit Rating", "Local Currency LT|0")</f>
        <v/>
      </c>
      <c r="L175" s="10" t="str">
        <f>_xll.SNL.Clients.Office.Excel.Functions.SPG(A175, "RD_LAST_REVIEW_DATE_GLOBAL", "Issuer Credit Rating", "Local Currency LT")</f>
        <v/>
      </c>
      <c r="M175" s="10" t="str">
        <f>_xll.SNL.Clients.Office.Excel.Functions.SPG(A175, "RD_CREDIT_RATING_DATE_GLOBAL", "Issuer Credit Rating", "Local Currency LT|0")</f>
        <v/>
      </c>
      <c r="N175" s="10" t="str">
        <f>_xll.SNL.Clients.Office.Excel.Functions.SPG(A175, "RD_CREDIT_WATCH_OUTLOOK_DATE_GLOBAL", "Issuer Credit Rating", "Local Currency LT|0")</f>
        <v/>
      </c>
    </row>
    <row r="176" spans="1:14">
      <c r="A176" s="11" t="s">
        <v>1210</v>
      </c>
      <c r="B176" s="9" t="str">
        <f>_xll.SNL.Clients.Office.Excel.Functions.SPG(A176, "IQ_SECTOR")</f>
        <v>Real Estate</v>
      </c>
      <c r="C176" s="9" t="str">
        <f>_xll.SNL.Clients.Office.Excel.Functions.SPG(A176, "IQ_INDUSTRY_GROUP")</f>
        <v>Equity Real Estate Investment Trusts (REITs)</v>
      </c>
      <c r="D176" s="9" t="str">
        <f>_xll.SNL.Clients.Office.Excel.Functions.SPG(A176, "IQ_INDUSTRY")</f>
        <v>Residential REITs</v>
      </c>
      <c r="E176" s="9" t="str">
        <f>_xll.SNL.Clients.Office.Excel.Functions.SPG(A176, "IQ_PRIMARY_INDUSTRY")</f>
        <v>Multi-Family Residential REITs</v>
      </c>
      <c r="F176" s="9" t="str">
        <f>_xll.SNL.Clients.Office.Excel.Functions.SPG(A176, "NAICS_CODE", "Primary")</f>
        <v>531110 - Lessors of Residential Buildings and Dwellings</v>
      </c>
      <c r="G176" s="9" t="str">
        <f>_xll.SNL.Clients.Office.Excel.Functions.SPG(A176, "SP_TOPICTAG")</f>
        <v/>
      </c>
      <c r="H176" s="5">
        <f>_xll.SNL.Clients.Office.Excel.Functions.SPG(A176, "SP_PCT_SHARES_OWNED_ALL_INSTITUTIONS")</f>
        <v>88.7</v>
      </c>
      <c r="I176" s="9" t="str">
        <f>_xll.SNL.Clients.Office.Excel.Functions.SPG(A176, "RD_CREDIT_RATING_GLOBAL", "Issuer Credit Rating", "Local Currency LT|0")</f>
        <v>BBB</v>
      </c>
      <c r="J176" s="9" t="str">
        <f>_xll.SNL.Clients.Office.Excel.Functions.SPG(A176, "RD_CWOL_GLOBAL", "Issuer Credit Rating", "Local Currency LT|0")</f>
        <v>Stable</v>
      </c>
      <c r="K176" s="9" t="str">
        <f>_xll.SNL.Clients.Office.Excel.Functions.SPG(A176, "RD_RATING_ACTION_GLOBAL", "Issuer Credit Rating", "Local Currency LT|0")</f>
        <v>Downgrade | CreditWatch/Outlook (08/23/2012)</v>
      </c>
      <c r="L176" s="10">
        <f>_xll.SNL.Clients.Office.Excel.Functions.SPG(A176, "RD_LAST_REVIEW_DATE_GLOBAL", "Issuer Credit Rating", "Local Currency LT")</f>
        <v>45408</v>
      </c>
      <c r="M176" s="10">
        <f>_xll.SNL.Clients.Office.Excel.Functions.SPG(A176, "RD_CREDIT_RATING_DATE_GLOBAL", "Issuer Credit Rating", "Local Currency LT|0")</f>
        <v>41144</v>
      </c>
      <c r="N176" s="10">
        <f>_xll.SNL.Clients.Office.Excel.Functions.SPG(A176, "RD_CREDIT_WATCH_OUTLOOK_DATE_GLOBAL", "Issuer Credit Rating", "Local Currency LT|0")</f>
        <v>41144</v>
      </c>
    </row>
    <row r="177" spans="1:14">
      <c r="A177" s="11" t="s">
        <v>1211</v>
      </c>
      <c r="B177" s="9" t="str">
        <f>_xll.SNL.Clients.Office.Excel.Functions.SPG(A177, "IQ_SECTOR")</f>
        <v>Health Care</v>
      </c>
      <c r="C177" s="9" t="str">
        <f>_xll.SNL.Clients.Office.Excel.Functions.SPG(A177, "IQ_INDUSTRY_GROUP")</f>
        <v>Health Care Equipment and Services</v>
      </c>
      <c r="D177" s="9" t="str">
        <f>_xll.SNL.Clients.Office.Excel.Functions.SPG(A177, "IQ_INDUSTRY")</f>
        <v>Health Care Equipment and Supplies</v>
      </c>
      <c r="E177" s="9" t="str">
        <f>_xll.SNL.Clients.Office.Excel.Functions.SPG(A177, "IQ_PRIMARY_INDUSTRY")</f>
        <v>Health Care Supplies</v>
      </c>
      <c r="F177" s="9" t="str">
        <f>_xll.SNL.Clients.Office.Excel.Functions.SPG(A177, "NAICS_CODE", "Primary")</f>
        <v>339113 - Surgical Appliance and Supplies Manufacturing</v>
      </c>
      <c r="G177" s="9" t="str">
        <f>_xll.SNL.Clients.Office.Excel.Functions.SPG(A177, "SP_TOPICTAG")</f>
        <v>Health Diagnostics; MHealth; Diabetes</v>
      </c>
      <c r="H177" s="5">
        <f>_xll.SNL.Clients.Office.Excel.Functions.SPG(A177, "SP_PCT_SHARES_OWNED_ALL_INSTITUTIONS")</f>
        <v>89.54</v>
      </c>
      <c r="I177" s="9" t="str">
        <f>_xll.SNL.Clients.Office.Excel.Functions.SPG(A177, "RD_CREDIT_RATING_GLOBAL", "Issuer Credit Rating", "Local Currency LT|0")</f>
        <v>B+</v>
      </c>
      <c r="J177" s="9" t="str">
        <f>_xll.SNL.Clients.Office.Excel.Functions.SPG(A177, "RD_CWOL_GLOBAL", "Issuer Credit Rating", "Local Currency LT|0")</f>
        <v>Stable</v>
      </c>
      <c r="K177" s="9" t="str">
        <f>_xll.SNL.Clients.Office.Excel.Functions.SPG(A177, "RD_RATING_ACTION_GLOBAL", "Issuer Credit Rating", "Local Currency LT|0")</f>
        <v>New Rating | CreditWatch/Outlook (01/14/2022)</v>
      </c>
      <c r="L177" s="10">
        <f>_xll.SNL.Clients.Office.Excel.Functions.SPG(A177, "RD_LAST_REVIEW_DATE_GLOBAL", "Issuer Credit Rating", "Local Currency LT")</f>
        <v>45673</v>
      </c>
      <c r="M177" s="10">
        <f>_xll.SNL.Clients.Office.Excel.Functions.SPG(A177, "RD_CREDIT_RATING_DATE_GLOBAL", "Issuer Credit Rating", "Local Currency LT|0")</f>
        <v>44575</v>
      </c>
      <c r="N177" s="10">
        <f>_xll.SNL.Clients.Office.Excel.Functions.SPG(A177, "RD_CREDIT_WATCH_OUTLOOK_DATE_GLOBAL", "Issuer Credit Rating", "Local Currency LT|0")</f>
        <v>44575</v>
      </c>
    </row>
    <row r="178" spans="1:14">
      <c r="A178" s="11" t="s">
        <v>1212</v>
      </c>
      <c r="B178" s="9" t="str">
        <f>_xll.SNL.Clients.Office.Excel.Functions.SPG(A178, "IQ_SECTOR")</f>
        <v>Financials</v>
      </c>
      <c r="C178" s="9" t="str">
        <f>_xll.SNL.Clients.Office.Excel.Functions.SPG(A178, "IQ_INDUSTRY_GROUP")</f>
        <v>Insurance</v>
      </c>
      <c r="D178" s="9" t="str">
        <f>_xll.SNL.Clients.Office.Excel.Functions.SPG(A178, "IQ_INDUSTRY")</f>
        <v>Insurance</v>
      </c>
      <c r="E178" s="9" t="str">
        <f>_xll.SNL.Clients.Office.Excel.Functions.SPG(A178, "IQ_PRIMARY_INDUSTRY")</f>
        <v>Property and Casualty Insurance</v>
      </c>
      <c r="F178" s="9" t="str">
        <f>_xll.SNL.Clients.Office.Excel.Functions.SPG(A178, "NAICS_CODE", "Primary")</f>
        <v>524126 - Direct Property and Casualty Insurance Carriers</v>
      </c>
      <c r="G178" s="9" t="str">
        <f>_xll.SNL.Clients.Office.Excel.Functions.SPG(A178, "SP_TOPICTAG")</f>
        <v>Data Protection; Employee Benefits; Process Automation</v>
      </c>
      <c r="H178" s="5">
        <f>_xll.SNL.Clients.Office.Excel.Functions.SPG(A178, "SP_PCT_SHARES_OWNED_ALL_INSTITUTIONS")</f>
        <v>81</v>
      </c>
      <c r="I178" s="9" t="str">
        <f>_xll.SNL.Clients.Office.Excel.Functions.SPG(A178, "RD_CREDIT_RATING_GLOBAL", "Issuer Credit Rating", "Local Currency LT|0")</f>
        <v/>
      </c>
      <c r="J178" s="9" t="str">
        <f>_xll.SNL.Clients.Office.Excel.Functions.SPG(A178, "RD_CWOL_GLOBAL", "Issuer Credit Rating", "Local Currency LT|0")</f>
        <v/>
      </c>
      <c r="K178" s="9" t="str">
        <f>_xll.SNL.Clients.Office.Excel.Functions.SPG(A178, "RD_RATING_ACTION_GLOBAL", "Issuer Credit Rating", "Local Currency LT|0")</f>
        <v/>
      </c>
      <c r="L178" s="10" t="str">
        <f>_xll.SNL.Clients.Office.Excel.Functions.SPG(A178, "RD_LAST_REVIEW_DATE_GLOBAL", "Issuer Credit Rating", "Local Currency LT")</f>
        <v/>
      </c>
      <c r="M178" s="10" t="str">
        <f>_xll.SNL.Clients.Office.Excel.Functions.SPG(A178, "RD_CREDIT_RATING_DATE_GLOBAL", "Issuer Credit Rating", "Local Currency LT|0")</f>
        <v/>
      </c>
      <c r="N178" s="10" t="str">
        <f>_xll.SNL.Clients.Office.Excel.Functions.SPG(A178, "RD_CREDIT_WATCH_OUTLOOK_DATE_GLOBAL", "Issuer Credit Rating", "Local Currency LT|0")</f>
        <v/>
      </c>
    </row>
    <row r="179" spans="1:14">
      <c r="A179" s="11" t="s">
        <v>1213</v>
      </c>
      <c r="B179" s="9" t="str">
        <f>_xll.SNL.Clients.Office.Excel.Functions.SPG(A179, "IQ_SECTOR")</f>
        <v>Financials</v>
      </c>
      <c r="C179" s="9" t="str">
        <f>_xll.SNL.Clients.Office.Excel.Functions.SPG(A179, "IQ_INDUSTRY_GROUP")</f>
        <v>Financial Services</v>
      </c>
      <c r="D179" s="9" t="str">
        <f>_xll.SNL.Clients.Office.Excel.Functions.SPG(A179, "IQ_INDUSTRY")</f>
        <v>Consumer Finance</v>
      </c>
      <c r="E179" s="9" t="str">
        <f>_xll.SNL.Clients.Office.Excel.Functions.SPG(A179, "IQ_PRIMARY_INDUSTRY")</f>
        <v>Consumer Finance</v>
      </c>
      <c r="F179" s="9" t="str">
        <f>_xll.SNL.Clients.Office.Excel.Functions.SPG(A179, "NAICS_CODE", "Primary")</f>
        <v>5222 - Nondepository Credit Intermediation</v>
      </c>
      <c r="G179" s="9" t="str">
        <f>_xll.SNL.Clients.Office.Excel.Functions.SPG(A179, "SP_TOPICTAG")</f>
        <v>Anti-Fraud; Consumer Lending; Predictive Analytics; Data Protection; RegTech</v>
      </c>
      <c r="H179" s="5">
        <f>_xll.SNL.Clients.Office.Excel.Functions.SPG(A179, "SP_PCT_SHARES_OWNED_ALL_INSTITUTIONS")</f>
        <v>109.73</v>
      </c>
      <c r="I179" s="9" t="str">
        <f>_xll.SNL.Clients.Office.Excel.Functions.SPG(A179, "RD_CREDIT_RATING_GLOBAL", "Issuer Credit Rating", "Local Currency LT|0")</f>
        <v/>
      </c>
      <c r="J179" s="9" t="str">
        <f>_xll.SNL.Clients.Office.Excel.Functions.SPG(A179, "RD_CWOL_GLOBAL", "Issuer Credit Rating", "Local Currency LT|0")</f>
        <v/>
      </c>
      <c r="K179" s="9" t="str">
        <f>_xll.SNL.Clients.Office.Excel.Functions.SPG(A179, "RD_RATING_ACTION_GLOBAL", "Issuer Credit Rating", "Local Currency LT|0")</f>
        <v/>
      </c>
      <c r="L179" s="10" t="str">
        <f>_xll.SNL.Clients.Office.Excel.Functions.SPG(A179, "RD_LAST_REVIEW_DATE_GLOBAL", "Issuer Credit Rating", "Local Currency LT")</f>
        <v/>
      </c>
      <c r="M179" s="10" t="str">
        <f>_xll.SNL.Clients.Office.Excel.Functions.SPG(A179, "RD_CREDIT_RATING_DATE_GLOBAL", "Issuer Credit Rating", "Local Currency LT|0")</f>
        <v/>
      </c>
      <c r="N179" s="10" t="str">
        <f>_xll.SNL.Clients.Office.Excel.Functions.SPG(A179, "RD_CREDIT_WATCH_OUTLOOK_DATE_GLOBAL", "Issuer Credit Rating", "Local Currency LT|0")</f>
        <v/>
      </c>
    </row>
    <row r="180" spans="1:14">
      <c r="A180" s="11" t="s">
        <v>1214</v>
      </c>
      <c r="B180" s="9" t="str">
        <f>_xll.SNL.Clients.Office.Excel.Functions.SPG(A180, "IQ_SECTOR")</f>
        <v>Consumer Staples</v>
      </c>
      <c r="C180" s="9" t="str">
        <f>_xll.SNL.Clients.Office.Excel.Functions.SPG(A180, "IQ_INDUSTRY_GROUP")</f>
        <v>Household and Personal Products</v>
      </c>
      <c r="D180" s="9" t="str">
        <f>_xll.SNL.Clients.Office.Excel.Functions.SPG(A180, "IQ_INDUSTRY")</f>
        <v>Household Products</v>
      </c>
      <c r="E180" s="9" t="str">
        <f>_xll.SNL.Clients.Office.Excel.Functions.SPG(A180, "IQ_PRIMARY_INDUSTRY")</f>
        <v>Household Products</v>
      </c>
      <c r="F180" s="9" t="str">
        <f>_xll.SNL.Clients.Office.Excel.Functions.SPG(A180, "NAICS_CODE", "Primary")</f>
        <v>335910 - Battery Manufacturing</v>
      </c>
      <c r="G180" s="9" t="str">
        <f>_xll.SNL.Clients.Office.Excel.Functions.SPG(A180, "SP_TOPICTAG")</f>
        <v>Energy Storage; Encryption; Data Protection; Smart Energy; Battery Energy Storage System (BESS)</v>
      </c>
      <c r="H180" s="5">
        <f>_xll.SNL.Clients.Office.Excel.Functions.SPG(A180, "SP_PCT_SHARES_OWNED_ALL_INSTITUTIONS")</f>
        <v>84.64</v>
      </c>
      <c r="I180" s="9" t="str">
        <f>_xll.SNL.Clients.Office.Excel.Functions.SPG(A180, "RD_CREDIT_RATING_GLOBAL", "Issuer Credit Rating", "Local Currency LT|0")</f>
        <v>B+</v>
      </c>
      <c r="J180" s="9" t="str">
        <f>_xll.SNL.Clients.Office.Excel.Functions.SPG(A180, "RD_CWOL_GLOBAL", "Issuer Credit Rating", "Local Currency LT|0")</f>
        <v>Stable</v>
      </c>
      <c r="K180" s="9" t="str">
        <f>_xll.SNL.Clients.Office.Excel.Functions.SPG(A180, "RD_RATING_ACTION_GLOBAL", "Issuer Credit Rating", "Local Currency LT|0")</f>
        <v>CreditWatch/Outlook (07/21/2023)</v>
      </c>
      <c r="L180" s="10">
        <f>_xll.SNL.Clients.Office.Excel.Functions.SPG(A180, "RD_LAST_REVIEW_DATE_GLOBAL", "Issuer Credit Rating", "Local Currency LT")</f>
        <v>45559</v>
      </c>
      <c r="M180" s="10">
        <f>_xll.SNL.Clients.Office.Excel.Functions.SPG(A180, "RD_CREDIT_RATING_DATE_GLOBAL", "Issuer Credit Rating", "Local Currency LT|0")</f>
        <v>44419</v>
      </c>
      <c r="N180" s="10">
        <f>_xll.SNL.Clients.Office.Excel.Functions.SPG(A180, "RD_CREDIT_WATCH_OUTLOOK_DATE_GLOBAL", "Issuer Credit Rating", "Local Currency LT|0")</f>
        <v>45128</v>
      </c>
    </row>
    <row r="181" spans="1:14">
      <c r="A181" s="11" t="s">
        <v>1215</v>
      </c>
      <c r="B181" s="9" t="str">
        <f>_xll.SNL.Clients.Office.Excel.Functions.SPG(A181, "IQ_SECTOR")</f>
        <v>Industrials</v>
      </c>
      <c r="C181" s="9" t="str">
        <f>_xll.SNL.Clients.Office.Excel.Functions.SPG(A181, "IQ_INDUSTRY_GROUP")</f>
        <v>Capital Goods</v>
      </c>
      <c r="D181" s="9" t="str">
        <f>_xll.SNL.Clients.Office.Excel.Functions.SPG(A181, "IQ_INDUSTRY")</f>
        <v>Machinery</v>
      </c>
      <c r="E181" s="9" t="str">
        <f>_xll.SNL.Clients.Office.Excel.Functions.SPG(A181, "IQ_PRIMARY_INDUSTRY")</f>
        <v>Industrial Machinery and Supplies and Components</v>
      </c>
      <c r="F181" s="9" t="str">
        <f>_xll.SNL.Clients.Office.Excel.Functions.SPG(A181, "NAICS_CODE", "Primary")</f>
        <v>33392 - Material Handling Equipment Manufacturing</v>
      </c>
      <c r="G181" s="9" t="str">
        <f>_xll.SNL.Clients.Office.Excel.Functions.SPG(A181, "SP_TOPICTAG")</f>
        <v>Industrial Automation</v>
      </c>
      <c r="H181" s="5">
        <f>_xll.SNL.Clients.Office.Excel.Functions.SPG(A181, "SP_PCT_SHARES_OWNED_ALL_INSTITUTIONS")</f>
        <v>103.47</v>
      </c>
      <c r="I181" s="9" t="str">
        <f>_xll.SNL.Clients.Office.Excel.Functions.SPG(A181, "RD_CREDIT_RATING_GLOBAL", "Issuer Credit Rating", "Local Currency LT|0")</f>
        <v>NR</v>
      </c>
      <c r="J181" s="9" t="str">
        <f>_xll.SNL.Clients.Office.Excel.Functions.SPG(A181, "RD_CWOL_GLOBAL", "Issuer Credit Rating", "Local Currency LT|0")</f>
        <v>NR</v>
      </c>
      <c r="K181" s="9" t="str">
        <f>_xll.SNL.Clients.Office.Excel.Functions.SPG(A181, "RD_RATING_ACTION_GLOBAL", "Issuer Credit Rating", "Local Currency LT|0")</f>
        <v>Not Rated | CreditWatch/Outlook (07/15/2020)</v>
      </c>
      <c r="L181" s="10">
        <f>_xll.SNL.Clients.Office.Excel.Functions.SPG(A181, "RD_LAST_REVIEW_DATE_GLOBAL", "Issuer Credit Rating", "Local Currency LT")</f>
        <v>44027</v>
      </c>
      <c r="M181" s="10">
        <f>_xll.SNL.Clients.Office.Excel.Functions.SPG(A181, "RD_CREDIT_RATING_DATE_GLOBAL", "Issuer Credit Rating", "Local Currency LT|0")</f>
        <v>44027</v>
      </c>
      <c r="N181" s="10">
        <f>_xll.SNL.Clients.Office.Excel.Functions.SPG(A181, "RD_CREDIT_WATCH_OUTLOOK_DATE_GLOBAL", "Issuer Credit Rating", "Local Currency LT|0")</f>
        <v>44027</v>
      </c>
    </row>
    <row r="182" spans="1:14">
      <c r="A182" s="11" t="s">
        <v>1216</v>
      </c>
      <c r="B182" s="9" t="str">
        <f>_xll.SNL.Clients.Office.Excel.Functions.SPG(A182, "IQ_SECTOR")</f>
        <v>Financials</v>
      </c>
      <c r="C182" s="9" t="str">
        <f>_xll.SNL.Clients.Office.Excel.Functions.SPG(A182, "IQ_INDUSTRY_GROUP")</f>
        <v>Financial Services</v>
      </c>
      <c r="D182" s="9" t="str">
        <f>_xll.SNL.Clients.Office.Excel.Functions.SPG(A182, "IQ_INDUSTRY")</f>
        <v>Consumer Finance</v>
      </c>
      <c r="E182" s="9" t="str">
        <f>_xll.SNL.Clients.Office.Excel.Functions.SPG(A182, "IQ_PRIMARY_INDUSTRY")</f>
        <v>Consumer Finance</v>
      </c>
      <c r="F182" s="9" t="str">
        <f>_xll.SNL.Clients.Office.Excel.Functions.SPG(A182, "NAICS_CODE", "Primary")</f>
        <v>522291 - Consumer Lending</v>
      </c>
      <c r="G182" s="9" t="str">
        <f>_xll.SNL.Clients.Office.Excel.Functions.SPG(A182, "SP_TOPICTAG")</f>
        <v>Consumer Lending; Fintech; Micro Lending; Digital Brokerage</v>
      </c>
      <c r="H182" s="5">
        <f>_xll.SNL.Clients.Office.Excel.Functions.SPG(A182, "SP_PCT_SHARES_OWNED_ALL_INSTITUTIONS")</f>
        <v>95.63</v>
      </c>
      <c r="I182" s="9" t="str">
        <f>_xll.SNL.Clients.Office.Excel.Functions.SPG(A182, "RD_CREDIT_RATING_GLOBAL", "Issuer Credit Rating", "Local Currency LT|0")</f>
        <v>B</v>
      </c>
      <c r="J182" s="9" t="str">
        <f>_xll.SNL.Clients.Office.Excel.Functions.SPG(A182, "RD_CWOL_GLOBAL", "Issuer Credit Rating", "Local Currency LT|0")</f>
        <v>Stable</v>
      </c>
      <c r="K182" s="9" t="str">
        <f>_xll.SNL.Clients.Office.Excel.Functions.SPG(A182, "RD_RATING_ACTION_GLOBAL", "Issuer Credit Rating", "Local Currency LT|0")</f>
        <v>CreditWatch/Outlook (05/21/2021)</v>
      </c>
      <c r="L182" s="10">
        <f>_xll.SNL.Clients.Office.Excel.Functions.SPG(A182, "RD_LAST_REVIEW_DATE_GLOBAL", "Issuer Credit Rating", "Local Currency LT")</f>
        <v>45588</v>
      </c>
      <c r="M182" s="10">
        <f>_xll.SNL.Clients.Office.Excel.Functions.SPG(A182, "RD_CREDIT_RATING_DATE_GLOBAL", "Issuer Credit Rating", "Local Currency LT|0")</f>
        <v>41775</v>
      </c>
      <c r="N182" s="10">
        <f>_xll.SNL.Clients.Office.Excel.Functions.SPG(A182, "RD_CREDIT_WATCH_OUTLOOK_DATE_GLOBAL", "Issuer Credit Rating", "Local Currency LT|0")</f>
        <v>44337</v>
      </c>
    </row>
    <row r="183" spans="1:14">
      <c r="A183" s="11" t="s">
        <v>1217</v>
      </c>
      <c r="B183" s="9" t="str">
        <f>_xll.SNL.Clients.Office.Excel.Functions.SPG(A183, "IQ_SECTOR")</f>
        <v>Health Care</v>
      </c>
      <c r="C183" s="9" t="str">
        <f>_xll.SNL.Clients.Office.Excel.Functions.SPG(A183, "IQ_INDUSTRY_GROUP")</f>
        <v>Health Care Equipment and Services</v>
      </c>
      <c r="D183" s="9" t="str">
        <f>_xll.SNL.Clients.Office.Excel.Functions.SPG(A183, "IQ_INDUSTRY")</f>
        <v>Health Care Equipment and Supplies</v>
      </c>
      <c r="E183" s="9" t="str">
        <f>_xll.SNL.Clients.Office.Excel.Functions.SPG(A183, "IQ_PRIMARY_INDUSTRY")</f>
        <v>Health Care Equipment</v>
      </c>
      <c r="F183" s="9" t="str">
        <f>_xll.SNL.Clients.Office.Excel.Functions.SPG(A183, "NAICS_CODE", "Primary")</f>
        <v>3391 - Medical Equipment and Supplies Manufacturing</v>
      </c>
      <c r="G183" s="9" t="str">
        <f>_xll.SNL.Clients.Office.Excel.Functions.SPG(A183, "SP_TOPICTAG")</f>
        <v>Orthopaedics; Pain Management; Surgery</v>
      </c>
      <c r="H183" s="5">
        <f>_xll.SNL.Clients.Office.Excel.Functions.SPG(A183, "SP_PCT_SHARES_OWNED_ALL_INSTITUTIONS")</f>
        <v>107.3</v>
      </c>
      <c r="I183" s="9" t="str">
        <f>_xll.SNL.Clients.Office.Excel.Functions.SPG(A183, "RD_CREDIT_RATING_GLOBAL", "Issuer Credit Rating", "Local Currency LT|0")</f>
        <v>NR</v>
      </c>
      <c r="J183" s="9" t="str">
        <f>_xll.SNL.Clients.Office.Excel.Functions.SPG(A183, "RD_CWOL_GLOBAL", "Issuer Credit Rating", "Local Currency LT|0")</f>
        <v>NR</v>
      </c>
      <c r="K183" s="9" t="str">
        <f>_xll.SNL.Clients.Office.Excel.Functions.SPG(A183, "RD_RATING_ACTION_GLOBAL", "Issuer Credit Rating", "Local Currency LT|0")</f>
        <v>Not Rated | CreditWatch/Outlook (06/21/2022)</v>
      </c>
      <c r="L183" s="10">
        <f>_xll.SNL.Clients.Office.Excel.Functions.SPG(A183, "RD_LAST_REVIEW_DATE_GLOBAL", "Issuer Credit Rating", "Local Currency LT")</f>
        <v>44733</v>
      </c>
      <c r="M183" s="10">
        <f>_xll.SNL.Clients.Office.Excel.Functions.SPG(A183, "RD_CREDIT_RATING_DATE_GLOBAL", "Issuer Credit Rating", "Local Currency LT|0")</f>
        <v>44733</v>
      </c>
      <c r="N183" s="10">
        <f>_xll.SNL.Clients.Office.Excel.Functions.SPG(A183, "RD_CREDIT_WATCH_OUTLOOK_DATE_GLOBAL", "Issuer Credit Rating", "Local Currency LT|0")</f>
        <v>44733</v>
      </c>
    </row>
    <row r="184" spans="1:14">
      <c r="A184" s="11" t="s">
        <v>1218</v>
      </c>
      <c r="B184" s="9" t="str">
        <f>_xll.SNL.Clients.Office.Excel.Functions.SPG(A184, "IQ_SECTOR")</f>
        <v>Industrials</v>
      </c>
      <c r="C184" s="9" t="str">
        <f>_xll.SNL.Clients.Office.Excel.Functions.SPG(A184, "IQ_INDUSTRY_GROUP")</f>
        <v>Capital Goods</v>
      </c>
      <c r="D184" s="9" t="str">
        <f>_xll.SNL.Clients.Office.Excel.Functions.SPG(A184, "IQ_INDUSTRY")</f>
        <v>Machinery</v>
      </c>
      <c r="E184" s="9" t="str">
        <f>_xll.SNL.Clients.Office.Excel.Functions.SPG(A184, "IQ_PRIMARY_INDUSTRY")</f>
        <v>Industrial Machinery and Supplies and Components</v>
      </c>
      <c r="F184" s="9" t="str">
        <f>_xll.SNL.Clients.Office.Excel.Functions.SPG(A184, "NAICS_CODE", "Primary")</f>
        <v>339991 - Gasket, Packing, and Sealing Device Manufacturing</v>
      </c>
      <c r="G184" s="9" t="str">
        <f>_xll.SNL.Clients.Office.Excel.Functions.SPG(A184, "SP_TOPICTAG")</f>
        <v>Environmental Engineering; Industrial Automation; Pollution Control</v>
      </c>
      <c r="H184" s="5">
        <f>_xll.SNL.Clients.Office.Excel.Functions.SPG(A184, "SP_PCT_SHARES_OWNED_ALL_INSTITUTIONS")</f>
        <v>98.28</v>
      </c>
      <c r="I184" s="9" t="str">
        <f>_xll.SNL.Clients.Office.Excel.Functions.SPG(A184, "RD_CREDIT_RATING_GLOBAL", "Issuer Credit Rating", "Local Currency LT|0")</f>
        <v>BB</v>
      </c>
      <c r="J184" s="9" t="str">
        <f>_xll.SNL.Clients.Office.Excel.Functions.SPG(A184, "RD_CWOL_GLOBAL", "Issuer Credit Rating", "Local Currency LT|0")</f>
        <v>Stable</v>
      </c>
      <c r="K184" s="9" t="str">
        <f>_xll.SNL.Clients.Office.Excel.Functions.SPG(A184, "RD_RATING_ACTION_GLOBAL", "Issuer Credit Rating", "Local Currency LT|0")</f>
        <v>Upgrade | CreditWatch/Outlook (09/20/2018)</v>
      </c>
      <c r="L184" s="10">
        <f>_xll.SNL.Clients.Office.Excel.Functions.SPG(A184, "RD_LAST_REVIEW_DATE_GLOBAL", "Issuer Credit Rating", "Local Currency LT")</f>
        <v>45411</v>
      </c>
      <c r="M184" s="10">
        <f>_xll.SNL.Clients.Office.Excel.Functions.SPG(A184, "RD_CREDIT_RATING_DATE_GLOBAL", "Issuer Credit Rating", "Local Currency LT|0")</f>
        <v>43363</v>
      </c>
      <c r="N184" s="10">
        <f>_xll.SNL.Clients.Office.Excel.Functions.SPG(A184, "RD_CREDIT_WATCH_OUTLOOK_DATE_GLOBAL", "Issuer Credit Rating", "Local Currency LT|0")</f>
        <v>43363</v>
      </c>
    </row>
    <row r="185" spans="1:14">
      <c r="A185" s="11" t="s">
        <v>1219</v>
      </c>
      <c r="B185" s="9" t="str">
        <f>_xll.SNL.Clients.Office.Excel.Functions.SPG(A185, "IQ_SECTOR")</f>
        <v>Industrials</v>
      </c>
      <c r="C185" s="9" t="str">
        <f>_xll.SNL.Clients.Office.Excel.Functions.SPG(A185, "IQ_INDUSTRY_GROUP")</f>
        <v>Commercial and Professional Services</v>
      </c>
      <c r="D185" s="9" t="str">
        <f>_xll.SNL.Clients.Office.Excel.Functions.SPG(A185, "IQ_INDUSTRY")</f>
        <v>Commercial Services and Supplies</v>
      </c>
      <c r="E185" s="9" t="str">
        <f>_xll.SNL.Clients.Office.Excel.Functions.SPG(A185, "IQ_PRIMARY_INDUSTRY")</f>
        <v>Environmental and Facilities Services</v>
      </c>
      <c r="F185" s="9" t="str">
        <f>_xll.SNL.Clients.Office.Excel.Functions.SPG(A185, "NAICS_CODE", "Primary")</f>
        <v>562 - Waste Management and Remediation Services</v>
      </c>
      <c r="G185" s="9" t="str">
        <f>_xll.SNL.Clients.Office.Excel.Functions.SPG(A185, "SP_TOPICTAG")</f>
        <v>Environmental Consulting; Environmental Engineering; Farming; Disposal and Recycling; CleanTech; Pollution Control; ClimateTech</v>
      </c>
      <c r="H185" s="5">
        <f>_xll.SNL.Clients.Office.Excel.Functions.SPG(A185, "SP_PCT_SHARES_OWNED_ALL_INSTITUTIONS")</f>
        <v>93.03</v>
      </c>
      <c r="I185" s="9" t="str">
        <f>_xll.SNL.Clients.Office.Excel.Functions.SPG(A185, "RD_CREDIT_RATING_GLOBAL", "Issuer Credit Rating", "Local Currency LT|0")</f>
        <v>B+</v>
      </c>
      <c r="J185" s="9" t="str">
        <f>_xll.SNL.Clients.Office.Excel.Functions.SPG(A185, "RD_CWOL_GLOBAL", "Issuer Credit Rating", "Local Currency LT|0")</f>
        <v>Stable</v>
      </c>
      <c r="K185" s="9" t="str">
        <f>_xll.SNL.Clients.Office.Excel.Functions.SPG(A185, "RD_RATING_ACTION_GLOBAL", "Issuer Credit Rating", "Local Currency LT|0")</f>
        <v>CreditWatch/Outlook (04/05/2024)</v>
      </c>
      <c r="L185" s="10">
        <f>_xll.SNL.Clients.Office.Excel.Functions.SPG(A185, "RD_LAST_REVIEW_DATE_GLOBAL", "Issuer Credit Rating", "Local Currency LT")</f>
        <v>45469</v>
      </c>
      <c r="M185" s="10">
        <f>_xll.SNL.Clients.Office.Excel.Functions.SPG(A185, "RD_CREDIT_RATING_DATE_GLOBAL", "Issuer Credit Rating", "Local Currency LT|0")</f>
        <v>44841</v>
      </c>
      <c r="N185" s="10">
        <f>_xll.SNL.Clients.Office.Excel.Functions.SPG(A185, "RD_CREDIT_WATCH_OUTLOOK_DATE_GLOBAL", "Issuer Credit Rating", "Local Currency LT|0")</f>
        <v>45387</v>
      </c>
    </row>
    <row r="186" spans="1:14">
      <c r="A186" s="11" t="s">
        <v>1220</v>
      </c>
      <c r="B186" s="9" t="str">
        <f>_xll.SNL.Clients.Office.Excel.Functions.SPG(A186, "IQ_SECTOR")</f>
        <v>Information Technology</v>
      </c>
      <c r="C186" s="9" t="str">
        <f>_xll.SNL.Clients.Office.Excel.Functions.SPG(A186, "IQ_INDUSTRY_GROUP")</f>
        <v>Technology Hardware and Equipment</v>
      </c>
      <c r="D186" s="9" t="str">
        <f>_xll.SNL.Clients.Office.Excel.Functions.SPG(A186, "IQ_INDUSTRY")</f>
        <v>Electronic Equipment, Instruments and Components</v>
      </c>
      <c r="E186" s="9" t="str">
        <f>_xll.SNL.Clients.Office.Excel.Functions.SPG(A186, "IQ_PRIMARY_INDUSTRY")</f>
        <v>Technology Distributors</v>
      </c>
      <c r="F186" s="9" t="str">
        <f>_xll.SNL.Clients.Office.Excel.Functions.SPG(A186, "NAICS_CODE", "Primary")</f>
        <v>423430 - Computer and Computer Peripheral Equipment and Software Merchant Wholesalers</v>
      </c>
      <c r="G186" s="9" t="str">
        <f>_xll.SNL.Clients.Office.Excel.Functions.SPG(A186, "SP_TOPICTAG")</f>
        <v>Software Development; Cloud Management; Data Integration; Data Protection; Cloud Infrastructure; Cloud Storage; Process Automation</v>
      </c>
      <c r="H186" s="5">
        <f>_xll.SNL.Clients.Office.Excel.Functions.SPG(A186, "SP_PCT_SHARES_OWNED_ALL_INSTITUTIONS")</f>
        <v>99.95</v>
      </c>
      <c r="I186" s="9" t="str">
        <f>_xll.SNL.Clients.Office.Excel.Functions.SPG(A186, "RD_CREDIT_RATING_GLOBAL", "Issuer Credit Rating", "Local Currency LT|0")</f>
        <v/>
      </c>
      <c r="J186" s="9" t="str">
        <f>_xll.SNL.Clients.Office.Excel.Functions.SPG(A186, "RD_CWOL_GLOBAL", "Issuer Credit Rating", "Local Currency LT|0")</f>
        <v/>
      </c>
      <c r="K186" s="9" t="str">
        <f>_xll.SNL.Clients.Office.Excel.Functions.SPG(A186, "RD_RATING_ACTION_GLOBAL", "Issuer Credit Rating", "Local Currency LT|0")</f>
        <v/>
      </c>
      <c r="L186" s="10" t="str">
        <f>_xll.SNL.Clients.Office.Excel.Functions.SPG(A186, "RD_LAST_REVIEW_DATE_GLOBAL", "Issuer Credit Rating", "Local Currency LT")</f>
        <v/>
      </c>
      <c r="M186" s="10" t="str">
        <f>_xll.SNL.Clients.Office.Excel.Functions.SPG(A186, "RD_CREDIT_RATING_DATE_GLOBAL", "Issuer Credit Rating", "Local Currency LT|0")</f>
        <v/>
      </c>
      <c r="N186" s="10" t="str">
        <f>_xll.SNL.Clients.Office.Excel.Functions.SPG(A186, "RD_CREDIT_WATCH_OUTLOOK_DATE_GLOBAL", "Issuer Credit Rating", "Local Currency LT|0")</f>
        <v/>
      </c>
    </row>
    <row r="187" spans="1:14">
      <c r="A187" s="11" t="s">
        <v>1221</v>
      </c>
      <c r="B187" s="9" t="str">
        <f>_xll.SNL.Clients.Office.Excel.Functions.SPG(A187, "IQ_SECTOR")</f>
        <v>Industrials</v>
      </c>
      <c r="C187" s="9" t="str">
        <f>_xll.SNL.Clients.Office.Excel.Functions.SPG(A187, "IQ_INDUSTRY_GROUP")</f>
        <v>Capital Goods</v>
      </c>
      <c r="D187" s="9" t="str">
        <f>_xll.SNL.Clients.Office.Excel.Functions.SPG(A187, "IQ_INDUSTRY")</f>
        <v>Machinery</v>
      </c>
      <c r="E187" s="9" t="str">
        <f>_xll.SNL.Clients.Office.Excel.Functions.SPG(A187, "IQ_PRIMARY_INDUSTRY")</f>
        <v>Industrial Machinery and Supplies and Components</v>
      </c>
      <c r="F187" s="9" t="str">
        <f>_xll.SNL.Clients.Office.Excel.Functions.SPG(A187, "NAICS_CODE", "Primary")</f>
        <v>3339 - Other General Purpose Machinery Manufacturing</v>
      </c>
      <c r="G187" s="9" t="str">
        <f>_xll.SNL.Clients.Office.Excel.Functions.SPG(A187, "SP_TOPICTAG")</f>
        <v>Energy Storage; Industrial Automation; Sensors; Process Automation; Ocean Data Collection</v>
      </c>
      <c r="H187" s="5">
        <f>_xll.SNL.Clients.Office.Excel.Functions.SPG(A187, "SP_PCT_SHARES_OWNED_ALL_INSTITUTIONS")</f>
        <v>98.42</v>
      </c>
      <c r="I187" s="9" t="str">
        <f>_xll.SNL.Clients.Office.Excel.Functions.SPG(A187, "RD_CREDIT_RATING_GLOBAL", "Issuer Credit Rating", "Local Currency LT|0")</f>
        <v/>
      </c>
      <c r="J187" s="9" t="str">
        <f>_xll.SNL.Clients.Office.Excel.Functions.SPG(A187, "RD_CWOL_GLOBAL", "Issuer Credit Rating", "Local Currency LT|0")</f>
        <v/>
      </c>
      <c r="K187" s="9" t="str">
        <f>_xll.SNL.Clients.Office.Excel.Functions.SPG(A187, "RD_RATING_ACTION_GLOBAL", "Issuer Credit Rating", "Local Currency LT|0")</f>
        <v/>
      </c>
      <c r="L187" s="10" t="str">
        <f>_xll.SNL.Clients.Office.Excel.Functions.SPG(A187, "RD_LAST_REVIEW_DATE_GLOBAL", "Issuer Credit Rating", "Local Currency LT")</f>
        <v/>
      </c>
      <c r="M187" s="10" t="str">
        <f>_xll.SNL.Clients.Office.Excel.Functions.SPG(A187, "RD_CREDIT_RATING_DATE_GLOBAL", "Issuer Credit Rating", "Local Currency LT|0")</f>
        <v/>
      </c>
      <c r="N187" s="10" t="str">
        <f>_xll.SNL.Clients.Office.Excel.Functions.SPG(A187, "RD_CREDIT_WATCH_OUTLOOK_DATE_GLOBAL", "Issuer Credit Rating", "Local Currency LT|0")</f>
        <v/>
      </c>
    </row>
    <row r="188" spans="1:14">
      <c r="A188" s="11" t="s">
        <v>1222</v>
      </c>
      <c r="B188" s="9" t="str">
        <f>_xll.SNL.Clients.Office.Excel.Functions.SPG(A188, "IQ_SECTOR")</f>
        <v>Real Estate</v>
      </c>
      <c r="C188" s="9" t="str">
        <f>_xll.SNL.Clients.Office.Excel.Functions.SPG(A188, "IQ_INDUSTRY_GROUP")</f>
        <v>Equity Real Estate Investment Trusts (REITs)</v>
      </c>
      <c r="D188" s="9" t="str">
        <f>_xll.SNL.Clients.Office.Excel.Functions.SPG(A188, "IQ_INDUSTRY")</f>
        <v>Diversified REITs</v>
      </c>
      <c r="E188" s="9" t="str">
        <f>_xll.SNL.Clients.Office.Excel.Functions.SPG(A188, "IQ_PRIMARY_INDUSTRY")</f>
        <v>Diversified REITs</v>
      </c>
      <c r="F188" s="9" t="str">
        <f>_xll.SNL.Clients.Office.Excel.Functions.SPG(A188, "NAICS_CODE", "Primary")</f>
        <v>531120 - Lessors of Nonresidential Buildings (except Miniwarehouses)</v>
      </c>
      <c r="G188" s="9" t="str">
        <f>_xll.SNL.Clients.Office.Excel.Functions.SPG(A188, "SP_TOPICTAG")</f>
        <v/>
      </c>
      <c r="H188" s="5">
        <f>_xll.SNL.Clients.Office.Excel.Functions.SPG(A188, "SP_PCT_SHARES_OWNED_ALL_INSTITUTIONS")</f>
        <v>114.7</v>
      </c>
      <c r="I188" s="9" t="str">
        <f>_xll.SNL.Clients.Office.Excel.Functions.SPG(A188, "RD_CREDIT_RATING_GLOBAL", "Issuer Credit Rating", "Local Currency LT|0")</f>
        <v>BBB-</v>
      </c>
      <c r="J188" s="9" t="str">
        <f>_xll.SNL.Clients.Office.Excel.Functions.SPG(A188, "RD_CWOL_GLOBAL", "Issuer Credit Rating", "Local Currency LT|0")</f>
        <v>Stable</v>
      </c>
      <c r="K188" s="9" t="str">
        <f>_xll.SNL.Clients.Office.Excel.Functions.SPG(A188, "RD_RATING_ACTION_GLOBAL", "Issuer Credit Rating", "Local Currency LT|0")</f>
        <v>Upgrade | CreditWatch/Outlook (05/18/2022)</v>
      </c>
      <c r="L188" s="10">
        <f>_xll.SNL.Clients.Office.Excel.Functions.SPG(A188, "RD_LAST_REVIEW_DATE_GLOBAL", "Issuer Credit Rating", "Local Currency LT")</f>
        <v>45421</v>
      </c>
      <c r="M188" s="10">
        <f>_xll.SNL.Clients.Office.Excel.Functions.SPG(A188, "RD_CREDIT_RATING_DATE_GLOBAL", "Issuer Credit Rating", "Local Currency LT|0")</f>
        <v>44699</v>
      </c>
      <c r="N188" s="10">
        <f>_xll.SNL.Clients.Office.Excel.Functions.SPG(A188, "RD_CREDIT_WATCH_OUTLOOK_DATE_GLOBAL", "Issuer Credit Rating", "Local Currency LT|0")</f>
        <v>44699</v>
      </c>
    </row>
    <row r="189" spans="1:14">
      <c r="A189" s="11" t="s">
        <v>1223</v>
      </c>
      <c r="B189" s="9" t="str">
        <f>_xll.SNL.Clients.Office.Excel.Functions.SPG(A189, "IQ_SECTOR")</f>
        <v>Consumer Discretionary</v>
      </c>
      <c r="C189" s="9" t="str">
        <f>_xll.SNL.Clients.Office.Excel.Functions.SPG(A189, "IQ_INDUSTRY_GROUP")</f>
        <v>Consumer Durables and Apparel</v>
      </c>
      <c r="D189" s="9" t="str">
        <f>_xll.SNL.Clients.Office.Excel.Functions.SPG(A189, "IQ_INDUSTRY")</f>
        <v>Household Durables</v>
      </c>
      <c r="E189" s="9" t="str">
        <f>_xll.SNL.Clients.Office.Excel.Functions.SPG(A189, "IQ_PRIMARY_INDUSTRY")</f>
        <v>Home Furnishings</v>
      </c>
      <c r="F189" s="9" t="str">
        <f>_xll.SNL.Clients.Office.Excel.Functions.SPG(A189, "NAICS_CODE", "Primary")</f>
        <v>33712 - Household and Institutional Furniture Manufacturing</v>
      </c>
      <c r="G189" s="9" t="str">
        <f>_xll.SNL.Clients.Office.Excel.Functions.SPG(A189, "SP_TOPICTAG")</f>
        <v/>
      </c>
      <c r="H189" s="5">
        <f>_xll.SNL.Clients.Office.Excel.Functions.SPG(A189, "SP_PCT_SHARES_OWNED_ALL_INSTITUTIONS")</f>
        <v>88.92</v>
      </c>
      <c r="I189" s="9" t="str">
        <f>_xll.SNL.Clients.Office.Excel.Functions.SPG(A189, "RD_CREDIT_RATING_GLOBAL", "Issuer Credit Rating", "Local Currency LT|0")</f>
        <v>NR</v>
      </c>
      <c r="J189" s="9" t="str">
        <f>_xll.SNL.Clients.Office.Excel.Functions.SPG(A189, "RD_CWOL_GLOBAL", "Issuer Credit Rating", "Local Currency LT|0")</f>
        <v>NR</v>
      </c>
      <c r="K189" s="9" t="str">
        <f>_xll.SNL.Clients.Office.Excel.Functions.SPG(A189, "RD_RATING_ACTION_GLOBAL", "Issuer Credit Rating", "Local Currency LT|0")</f>
        <v>Not Rated | CreditWatch/Outlook (03/23/2015)</v>
      </c>
      <c r="L189" s="10" t="str">
        <f>_xll.SNL.Clients.Office.Excel.Functions.SPG(A189, "RD_LAST_REVIEW_DATE_GLOBAL", "Issuer Credit Rating", "Local Currency LT")</f>
        <v/>
      </c>
      <c r="M189" s="10">
        <f>_xll.SNL.Clients.Office.Excel.Functions.SPG(A189, "RD_CREDIT_RATING_DATE_GLOBAL", "Issuer Credit Rating", "Local Currency LT|0")</f>
        <v>42086</v>
      </c>
      <c r="N189" s="10">
        <f>_xll.SNL.Clients.Office.Excel.Functions.SPG(A189, "RD_CREDIT_WATCH_OUTLOOK_DATE_GLOBAL", "Issuer Credit Rating", "Local Currency LT|0")</f>
        <v>42086</v>
      </c>
    </row>
    <row r="190" spans="1:14">
      <c r="A190" s="11" t="s">
        <v>1224</v>
      </c>
      <c r="B190" s="9" t="str">
        <f>_xll.SNL.Clients.Office.Excel.Functions.SPG(A190, "IQ_SECTOR")</f>
        <v>Consumer Discretionary</v>
      </c>
      <c r="C190" s="9" t="str">
        <f>_xll.SNL.Clients.Office.Excel.Functions.SPG(A190, "IQ_INDUSTRY_GROUP")</f>
        <v>Consumer Discretionary Distribution and Retail</v>
      </c>
      <c r="D190" s="9" t="str">
        <f>_xll.SNL.Clients.Office.Excel.Functions.SPG(A190, "IQ_INDUSTRY")</f>
        <v>Broadline Retail</v>
      </c>
      <c r="E190" s="9" t="str">
        <f>_xll.SNL.Clients.Office.Excel.Functions.SPG(A190, "IQ_PRIMARY_INDUSTRY")</f>
        <v>Broadline Retail</v>
      </c>
      <c r="F190" s="9" t="str">
        <f>_xll.SNL.Clients.Office.Excel.Functions.SPG(A190, "NAICS_CODE", "Primary")</f>
        <v>458110 - Clothing and Clothing Accessories Retailers</v>
      </c>
      <c r="G190" s="9" t="str">
        <f>_xll.SNL.Clients.Office.Excel.Functions.SPG(A190, "SP_TOPICTAG")</f>
        <v>Lifestyle; Natural Language Processing; Content Creation; Online Payments</v>
      </c>
      <c r="H190" s="5">
        <f>_xll.SNL.Clients.Office.Excel.Functions.SPG(A190, "SP_PCT_SHARES_OWNED_ALL_INSTITUTIONS")</f>
        <v>111.04</v>
      </c>
      <c r="I190" s="9" t="str">
        <f>_xll.SNL.Clients.Office.Excel.Functions.SPG(A190, "RD_CREDIT_RATING_GLOBAL", "Issuer Credit Rating", "Local Currency LT|0")</f>
        <v/>
      </c>
      <c r="J190" s="9" t="str">
        <f>_xll.SNL.Clients.Office.Excel.Functions.SPG(A190, "RD_CWOL_GLOBAL", "Issuer Credit Rating", "Local Currency LT|0")</f>
        <v/>
      </c>
      <c r="K190" s="9" t="str">
        <f>_xll.SNL.Clients.Office.Excel.Functions.SPG(A190, "RD_RATING_ACTION_GLOBAL", "Issuer Credit Rating", "Local Currency LT|0")</f>
        <v/>
      </c>
      <c r="L190" s="10" t="str">
        <f>_xll.SNL.Clients.Office.Excel.Functions.SPG(A190, "RD_LAST_REVIEW_DATE_GLOBAL", "Issuer Credit Rating", "Local Currency LT")</f>
        <v/>
      </c>
      <c r="M190" s="10" t="str">
        <f>_xll.SNL.Clients.Office.Excel.Functions.SPG(A190, "RD_CREDIT_RATING_DATE_GLOBAL", "Issuer Credit Rating", "Local Currency LT|0")</f>
        <v/>
      </c>
      <c r="N190" s="10" t="str">
        <f>_xll.SNL.Clients.Office.Excel.Functions.SPG(A190, "RD_CREDIT_WATCH_OUTLOOK_DATE_GLOBAL", "Issuer Credit Rating", "Local Currency LT|0")</f>
        <v/>
      </c>
    </row>
    <row r="191" spans="1:14">
      <c r="A191" s="11" t="s">
        <v>1225</v>
      </c>
      <c r="B191" s="9" t="str">
        <f>_xll.SNL.Clients.Office.Excel.Functions.SPG(A191, "IQ_SECTOR")</f>
        <v>Financials</v>
      </c>
      <c r="C191" s="9" t="str">
        <f>_xll.SNL.Clients.Office.Excel.Functions.SPG(A191, "IQ_INDUSTRY_GROUP")</f>
        <v>Financial Services</v>
      </c>
      <c r="D191" s="9" t="str">
        <f>_xll.SNL.Clients.Office.Excel.Functions.SPG(A191, "IQ_INDUSTRY")</f>
        <v>Financial Services</v>
      </c>
      <c r="E191" s="9" t="str">
        <f>_xll.SNL.Clients.Office.Excel.Functions.SPG(A191, "IQ_PRIMARY_INDUSTRY")</f>
        <v>Transaction and Payment Processing Services</v>
      </c>
      <c r="F191" s="9" t="str">
        <f>_xll.SNL.Clients.Office.Excel.Functions.SPG(A191, "NAICS_CODE", "Primary")</f>
        <v>522320 - Financial Transactions Processing, Reserve, and Clearinghouse Activities</v>
      </c>
      <c r="G191" s="9" t="str">
        <f>_xll.SNL.Clients.Office.Excel.Functions.SPG(A191, "SP_TOPICTAG")</f>
        <v>Anti-Fraud; Software Development; Fintech; Authentication; Process Automation; Payment Facilitator Enablers; Online Payments</v>
      </c>
      <c r="H191" s="5">
        <f>_xll.SNL.Clients.Office.Excel.Functions.SPG(A191, "SP_PCT_SHARES_OWNED_ALL_INSTITUTIONS")</f>
        <v>102.88</v>
      </c>
      <c r="I191" s="9" t="str">
        <f>_xll.SNL.Clients.Office.Excel.Functions.SPG(A191, "RD_CREDIT_RATING_GLOBAL", "Issuer Credit Rating", "Local Currency LT|0")</f>
        <v>BB-</v>
      </c>
      <c r="J191" s="9" t="str">
        <f>_xll.SNL.Clients.Office.Excel.Functions.SPG(A191, "RD_CWOL_GLOBAL", "Issuer Credit Rating", "Local Currency LT|0")</f>
        <v>Stable</v>
      </c>
      <c r="K191" s="9" t="str">
        <f>_xll.SNL.Clients.Office.Excel.Functions.SPG(A191, "RD_RATING_ACTION_GLOBAL", "Issuer Credit Rating", "Local Currency LT|0")</f>
        <v>New Rating | CreditWatch/Outlook (09/26/2023)</v>
      </c>
      <c r="L191" s="10">
        <f>_xll.SNL.Clients.Office.Excel.Functions.SPG(A191, "RD_LAST_REVIEW_DATE_GLOBAL", "Issuer Credit Rating", "Local Currency LT")</f>
        <v>45524</v>
      </c>
      <c r="M191" s="10">
        <f>_xll.SNL.Clients.Office.Excel.Functions.SPG(A191, "RD_CREDIT_RATING_DATE_GLOBAL", "Issuer Credit Rating", "Local Currency LT|0")</f>
        <v>45195</v>
      </c>
      <c r="N191" s="10">
        <f>_xll.SNL.Clients.Office.Excel.Functions.SPG(A191, "RD_CREDIT_WATCH_OUTLOOK_DATE_GLOBAL", "Issuer Credit Rating", "Local Currency LT|0")</f>
        <v>45195</v>
      </c>
    </row>
    <row r="192" spans="1:14">
      <c r="A192" s="11" t="s">
        <v>1226</v>
      </c>
      <c r="B192" s="9" t="str">
        <f>_xll.SNL.Clients.Office.Excel.Functions.SPG(A192, "IQ_SECTOR")</f>
        <v>Industrials</v>
      </c>
      <c r="C192" s="9" t="str">
        <f>_xll.SNL.Clients.Office.Excel.Functions.SPG(A192, "IQ_INDUSTRY_GROUP")</f>
        <v>Capital Goods</v>
      </c>
      <c r="D192" s="9" t="str">
        <f>_xll.SNL.Clients.Office.Excel.Functions.SPG(A192, "IQ_INDUSTRY")</f>
        <v>Construction and Engineering</v>
      </c>
      <c r="E192" s="9" t="str">
        <f>_xll.SNL.Clients.Office.Excel.Functions.SPG(A192, "IQ_PRIMARY_INDUSTRY")</f>
        <v>Construction and Engineering</v>
      </c>
      <c r="F192" s="9" t="str">
        <f>_xll.SNL.Clients.Office.Excel.Functions.SPG(A192, "NAICS_CODE", "Primary")</f>
        <v>237130 - Power and Communication Line and Related Structures Construction</v>
      </c>
      <c r="G192" s="9" t="str">
        <f>_xll.SNL.Clients.Office.Excel.Functions.SPG(A192, "SP_TOPICTAG")</f>
        <v/>
      </c>
      <c r="H192" s="5">
        <f>_xll.SNL.Clients.Office.Excel.Functions.SPG(A192, "SP_PCT_SHARES_OWNED_ALL_INSTITUTIONS")</f>
        <v>40.98</v>
      </c>
      <c r="I192" s="9" t="str">
        <f>_xll.SNL.Clients.Office.Excel.Functions.SPG(A192, "RD_CREDIT_RATING_GLOBAL", "Issuer Credit Rating", "Local Currency LT|0")</f>
        <v/>
      </c>
      <c r="J192" s="9" t="str">
        <f>_xll.SNL.Clients.Office.Excel.Functions.SPG(A192, "RD_CWOL_GLOBAL", "Issuer Credit Rating", "Local Currency LT|0")</f>
        <v/>
      </c>
      <c r="K192" s="9" t="str">
        <f>_xll.SNL.Clients.Office.Excel.Functions.SPG(A192, "RD_RATING_ACTION_GLOBAL", "Issuer Credit Rating", "Local Currency LT|0")</f>
        <v/>
      </c>
      <c r="L192" s="10" t="str">
        <f>_xll.SNL.Clients.Office.Excel.Functions.SPG(A192, "RD_LAST_REVIEW_DATE_GLOBAL", "Issuer Credit Rating", "Local Currency LT")</f>
        <v/>
      </c>
      <c r="M192" s="10" t="str">
        <f>_xll.SNL.Clients.Office.Excel.Functions.SPG(A192, "RD_CREDIT_RATING_DATE_GLOBAL", "Issuer Credit Rating", "Local Currency LT|0")</f>
        <v/>
      </c>
      <c r="N192" s="10" t="str">
        <f>_xll.SNL.Clients.Office.Excel.Functions.SPG(A192, "RD_CREDIT_WATCH_OUTLOOK_DATE_GLOBAL", "Issuer Credit Rating", "Local Currency LT|0")</f>
        <v/>
      </c>
    </row>
    <row r="193" spans="1:14">
      <c r="A193" s="11" t="s">
        <v>1227</v>
      </c>
      <c r="B193" s="9" t="str">
        <f>_xll.SNL.Clients.Office.Excel.Functions.SPG(A193, "IQ_SECTOR")</f>
        <v>Real Estate</v>
      </c>
      <c r="C193" s="9" t="str">
        <f>_xll.SNL.Clients.Office.Excel.Functions.SPG(A193, "IQ_INDUSTRY_GROUP")</f>
        <v>Real Estate Management and Development</v>
      </c>
      <c r="D193" s="9" t="str">
        <f>_xll.SNL.Clients.Office.Excel.Functions.SPG(A193, "IQ_INDUSTRY")</f>
        <v>Real Estate Management and Development</v>
      </c>
      <c r="E193" s="9" t="str">
        <f>_xll.SNL.Clients.Office.Excel.Functions.SPG(A193, "IQ_PRIMARY_INDUSTRY")</f>
        <v>Real Estate Services</v>
      </c>
      <c r="F193" s="9" t="str">
        <f>_xll.SNL.Clients.Office.Excel.Functions.SPG(A193, "NAICS_CODE", "Primary")</f>
        <v>531210 - Offices of Real Estate Agents and Brokers</v>
      </c>
      <c r="G193" s="9" t="str">
        <f>_xll.SNL.Clients.Office.Excel.Functions.SPG(A193, "SP_TOPICTAG")</f>
        <v>Social Networking and Collaboration; Podcast; Team Collaboration; Real Estate Technology</v>
      </c>
      <c r="H193" s="5">
        <f>_xll.SNL.Clients.Office.Excel.Functions.SPG(A193, "SP_PCT_SHARES_OWNED_ALL_INSTITUTIONS")</f>
        <v>41.01</v>
      </c>
      <c r="I193" s="9" t="str">
        <f>_xll.SNL.Clients.Office.Excel.Functions.SPG(A193, "RD_CREDIT_RATING_GLOBAL", "Issuer Credit Rating", "Local Currency LT|0")</f>
        <v/>
      </c>
      <c r="J193" s="9" t="str">
        <f>_xll.SNL.Clients.Office.Excel.Functions.SPG(A193, "RD_CWOL_GLOBAL", "Issuer Credit Rating", "Local Currency LT|0")</f>
        <v/>
      </c>
      <c r="K193" s="9" t="str">
        <f>_xll.SNL.Clients.Office.Excel.Functions.SPG(A193, "RD_RATING_ACTION_GLOBAL", "Issuer Credit Rating", "Local Currency LT|0")</f>
        <v/>
      </c>
      <c r="L193" s="10" t="str">
        <f>_xll.SNL.Clients.Office.Excel.Functions.SPG(A193, "RD_LAST_REVIEW_DATE_GLOBAL", "Issuer Credit Rating", "Local Currency LT")</f>
        <v/>
      </c>
      <c r="M193" s="10" t="str">
        <f>_xll.SNL.Clients.Office.Excel.Functions.SPG(A193, "RD_CREDIT_RATING_DATE_GLOBAL", "Issuer Credit Rating", "Local Currency LT|0")</f>
        <v/>
      </c>
      <c r="N193" s="10" t="str">
        <f>_xll.SNL.Clients.Office.Excel.Functions.SPG(A193, "RD_CREDIT_WATCH_OUTLOOK_DATE_GLOBAL", "Issuer Credit Rating", "Local Currency LT|0")</f>
        <v/>
      </c>
    </row>
    <row r="194" spans="1:14">
      <c r="A194" s="11" t="s">
        <v>1228</v>
      </c>
      <c r="B194" s="9" t="str">
        <f>_xll.SNL.Clients.Office.Excel.Functions.SPG(A194, "IQ_SECTOR")</f>
        <v>Information Technology</v>
      </c>
      <c r="C194" s="9" t="str">
        <f>_xll.SNL.Clients.Office.Excel.Functions.SPG(A194, "IQ_INDUSTRY_GROUP")</f>
        <v>Technology Hardware and Equipment</v>
      </c>
      <c r="D194" s="9" t="str">
        <f>_xll.SNL.Clients.Office.Excel.Functions.SPG(A194, "IQ_INDUSTRY")</f>
        <v>Communications Equipment</v>
      </c>
      <c r="E194" s="9" t="str">
        <f>_xll.SNL.Clients.Office.Excel.Functions.SPG(A194, "IQ_PRIMARY_INDUSTRY")</f>
        <v>Communications Equipment</v>
      </c>
      <c r="F194" s="9" t="str">
        <f>_xll.SNL.Clients.Office.Excel.Functions.SPG(A194, "NAICS_CODE", "Primary")</f>
        <v>3342 - Communications Equipment Manufacturing</v>
      </c>
      <c r="G194" s="9" t="str">
        <f>_xll.SNL.Clients.Office.Excel.Functions.SPG(A194, "SP_TOPICTAG")</f>
        <v>Cloud Management; Data Integration; Cloud Infrastructure; Process Automation; Network Security; Data Center Technology; 5G</v>
      </c>
      <c r="H194" s="5">
        <f>_xll.SNL.Clients.Office.Excel.Functions.SPG(A194, "SP_PCT_SHARES_OWNED_ALL_INSTITUTIONS")</f>
        <v>93.29</v>
      </c>
      <c r="I194" s="9" t="str">
        <f>_xll.SNL.Clients.Office.Excel.Functions.SPG(A194, "RD_CREDIT_RATING_GLOBAL", "Issuer Credit Rating", "Local Currency LT|0")</f>
        <v>NR</v>
      </c>
      <c r="J194" s="9" t="str">
        <f>_xll.SNL.Clients.Office.Excel.Functions.SPG(A194, "RD_CWOL_GLOBAL", "Issuer Credit Rating", "Local Currency LT|0")</f>
        <v>NR</v>
      </c>
      <c r="K194" s="9" t="str">
        <f>_xll.SNL.Clients.Office.Excel.Functions.SPG(A194, "RD_RATING_ACTION_GLOBAL", "Issuer Credit Rating", "Local Currency LT|0")</f>
        <v>Not Rated | CreditWatch/Outlook (03/24/2005)</v>
      </c>
      <c r="L194" s="10" t="str">
        <f>_xll.SNL.Clients.Office.Excel.Functions.SPG(A194, "RD_LAST_REVIEW_DATE_GLOBAL", "Issuer Credit Rating", "Local Currency LT")</f>
        <v/>
      </c>
      <c r="M194" s="10">
        <f>_xll.SNL.Clients.Office.Excel.Functions.SPG(A194, "RD_CREDIT_RATING_DATE_GLOBAL", "Issuer Credit Rating", "Local Currency LT|0")</f>
        <v>38435.041666666664</v>
      </c>
      <c r="N194" s="10">
        <f>_xll.SNL.Clients.Office.Excel.Functions.SPG(A194, "RD_CREDIT_WATCH_OUTLOOK_DATE_GLOBAL", "Issuer Credit Rating", "Local Currency LT|0")</f>
        <v>38435.041666666664</v>
      </c>
    </row>
    <row r="195" spans="1:14">
      <c r="A195" s="11" t="s">
        <v>1229</v>
      </c>
      <c r="B195" s="9" t="str">
        <f>_xll.SNL.Clients.Office.Excel.Functions.SPG(A195, "IQ_SECTOR")</f>
        <v>Financials</v>
      </c>
      <c r="C195" s="9" t="str">
        <f>_xll.SNL.Clients.Office.Excel.Functions.SPG(A195, "IQ_INDUSTRY_GROUP")</f>
        <v>Financial Services</v>
      </c>
      <c r="D195" s="9" t="str">
        <f>_xll.SNL.Clients.Office.Excel.Functions.SPG(A195, "IQ_INDUSTRY")</f>
        <v>Consumer Finance</v>
      </c>
      <c r="E195" s="9" t="str">
        <f>_xll.SNL.Clients.Office.Excel.Functions.SPG(A195, "IQ_PRIMARY_INDUSTRY")</f>
        <v>Consumer Finance</v>
      </c>
      <c r="F195" s="9" t="str">
        <f>_xll.SNL.Clients.Office.Excel.Functions.SPG(A195, "NAICS_CODE", "Primary")</f>
        <v>5222 - Nondepository Credit Intermediation</v>
      </c>
      <c r="G195" s="9" t="str">
        <f>_xll.SNL.Clients.Office.Excel.Functions.SPG(A195, "SP_TOPICTAG")</f>
        <v>Consumer Lending</v>
      </c>
      <c r="H195" s="5">
        <f>_xll.SNL.Clients.Office.Excel.Functions.SPG(A195, "SP_PCT_SHARES_OWNED_ALL_INSTITUTIONS")</f>
        <v>104.07</v>
      </c>
      <c r="I195" s="9" t="str">
        <f>_xll.SNL.Clients.Office.Excel.Functions.SPG(A195, "RD_CREDIT_RATING_GLOBAL", "Issuer Credit Rating", "Local Currency LT|0")</f>
        <v/>
      </c>
      <c r="J195" s="9" t="str">
        <f>_xll.SNL.Clients.Office.Excel.Functions.SPG(A195, "RD_CWOL_GLOBAL", "Issuer Credit Rating", "Local Currency LT|0")</f>
        <v/>
      </c>
      <c r="K195" s="9" t="str">
        <f>_xll.SNL.Clients.Office.Excel.Functions.SPG(A195, "RD_RATING_ACTION_GLOBAL", "Issuer Credit Rating", "Local Currency LT|0")</f>
        <v/>
      </c>
      <c r="L195" s="10" t="str">
        <f>_xll.SNL.Clients.Office.Excel.Functions.SPG(A195, "RD_LAST_REVIEW_DATE_GLOBAL", "Issuer Credit Rating", "Local Currency LT")</f>
        <v/>
      </c>
      <c r="M195" s="10" t="str">
        <f>_xll.SNL.Clients.Office.Excel.Functions.SPG(A195, "RD_CREDIT_RATING_DATE_GLOBAL", "Issuer Credit Rating", "Local Currency LT|0")</f>
        <v/>
      </c>
      <c r="N195" s="10" t="str">
        <f>_xll.SNL.Clients.Office.Excel.Functions.SPG(A195, "RD_CREDIT_WATCH_OUTLOOK_DATE_GLOBAL", "Issuer Credit Rating", "Local Currency LT|0")</f>
        <v/>
      </c>
    </row>
    <row r="196" spans="1:14">
      <c r="A196" s="11" t="s">
        <v>1230</v>
      </c>
      <c r="B196" s="9" t="str">
        <f>_xll.SNL.Clients.Office.Excel.Functions.SPG(A196, "IQ_SECTOR")</f>
        <v>Financials</v>
      </c>
      <c r="C196" s="9" t="str">
        <f>_xll.SNL.Clients.Office.Excel.Functions.SPG(A196, "IQ_INDUSTRY_GROUP")</f>
        <v>Banks</v>
      </c>
      <c r="D196" s="9" t="str">
        <f>_xll.SNL.Clients.Office.Excel.Functions.SPG(A196, "IQ_INDUSTRY")</f>
        <v>Banks</v>
      </c>
      <c r="E196" s="9" t="str">
        <f>_xll.SNL.Clients.Office.Excel.Functions.SPG(A196, "IQ_PRIMARY_INDUSTRY")</f>
        <v>Regional Banks</v>
      </c>
      <c r="F196" s="9" t="str">
        <f>_xll.SNL.Clients.Office.Excel.Functions.SPG(A196, "NAICS_CODE", "Primary")</f>
        <v>522110 - Commercial Banking</v>
      </c>
      <c r="G196" s="9" t="str">
        <f>_xll.SNL.Clients.Office.Excel.Functions.SPG(A196, "SP_TOPICTAG")</f>
        <v>Consumer Lending</v>
      </c>
      <c r="H196" s="5">
        <f>_xll.SNL.Clients.Office.Excel.Functions.SPG(A196, "SP_PCT_SHARES_OWNED_ALL_INSTITUTIONS")</f>
        <v>66.42</v>
      </c>
      <c r="I196" s="9" t="str">
        <f>_xll.SNL.Clients.Office.Excel.Functions.SPG(A196, "RD_CREDIT_RATING_GLOBAL", "Issuer Credit Rating", "Local Currency LT|0")</f>
        <v/>
      </c>
      <c r="J196" s="9" t="str">
        <f>_xll.SNL.Clients.Office.Excel.Functions.SPG(A196, "RD_CWOL_GLOBAL", "Issuer Credit Rating", "Local Currency LT|0")</f>
        <v/>
      </c>
      <c r="K196" s="9" t="str">
        <f>_xll.SNL.Clients.Office.Excel.Functions.SPG(A196, "RD_RATING_ACTION_GLOBAL", "Issuer Credit Rating", "Local Currency LT|0")</f>
        <v/>
      </c>
      <c r="L196" s="10" t="str">
        <f>_xll.SNL.Clients.Office.Excel.Functions.SPG(A196, "RD_LAST_REVIEW_DATE_GLOBAL", "Issuer Credit Rating", "Local Currency LT")</f>
        <v/>
      </c>
      <c r="M196" s="10" t="str">
        <f>_xll.SNL.Clients.Office.Excel.Functions.SPG(A196, "RD_CREDIT_RATING_DATE_GLOBAL", "Issuer Credit Rating", "Local Currency LT|0")</f>
        <v/>
      </c>
      <c r="N196" s="10" t="str">
        <f>_xll.SNL.Clients.Office.Excel.Functions.SPG(A196, "RD_CREDIT_WATCH_OUTLOOK_DATE_GLOBAL", "Issuer Credit Rating", "Local Currency LT|0")</f>
        <v/>
      </c>
    </row>
    <row r="197" spans="1:14">
      <c r="A197" s="11" t="s">
        <v>1231</v>
      </c>
      <c r="B197" s="9" t="str">
        <f>_xll.SNL.Clients.Office.Excel.Functions.SPG(A197, "IQ_SECTOR")</f>
        <v>Industrials</v>
      </c>
      <c r="C197" s="9" t="str">
        <f>_xll.SNL.Clients.Office.Excel.Functions.SPG(A197, "IQ_INDUSTRY_GROUP")</f>
        <v>Capital Goods</v>
      </c>
      <c r="D197" s="9" t="str">
        <f>_xll.SNL.Clients.Office.Excel.Functions.SPG(A197, "IQ_INDUSTRY")</f>
        <v>Machinery</v>
      </c>
      <c r="E197" s="9" t="str">
        <f>_xll.SNL.Clients.Office.Excel.Functions.SPG(A197, "IQ_PRIMARY_INDUSTRY")</f>
        <v>Construction Machinery and Heavy Transportation Equipment</v>
      </c>
      <c r="F197" s="9" t="str">
        <f>_xll.SNL.Clients.Office.Excel.Functions.SPG(A197, "NAICS_CODE", "Primary")</f>
        <v>336120 - Heavy Duty Truck Manufacturing</v>
      </c>
      <c r="G197" s="9" t="str">
        <f>_xll.SNL.Clients.Office.Excel.Functions.SPG(A197, "SP_TOPICTAG")</f>
        <v>Environmental Engineering; Fleet Management; Industrial Automation; Disposal and Recycling</v>
      </c>
      <c r="H197" s="5">
        <f>_xll.SNL.Clients.Office.Excel.Functions.SPG(A197, "SP_PCT_SHARES_OWNED_ALL_INSTITUTIONS")</f>
        <v>93.44</v>
      </c>
      <c r="I197" s="9" t="str">
        <f>_xll.SNL.Clients.Office.Excel.Functions.SPG(A197, "RD_CREDIT_RATING_GLOBAL", "Issuer Credit Rating", "Local Currency LT|0")</f>
        <v/>
      </c>
      <c r="J197" s="9" t="str">
        <f>_xll.SNL.Clients.Office.Excel.Functions.SPG(A197, "RD_CWOL_GLOBAL", "Issuer Credit Rating", "Local Currency LT|0")</f>
        <v/>
      </c>
      <c r="K197" s="9" t="str">
        <f>_xll.SNL.Clients.Office.Excel.Functions.SPG(A197, "RD_RATING_ACTION_GLOBAL", "Issuer Credit Rating", "Local Currency LT|0")</f>
        <v/>
      </c>
      <c r="L197" s="10" t="str">
        <f>_xll.SNL.Clients.Office.Excel.Functions.SPG(A197, "RD_LAST_REVIEW_DATE_GLOBAL", "Issuer Credit Rating", "Local Currency LT")</f>
        <v/>
      </c>
      <c r="M197" s="10" t="str">
        <f>_xll.SNL.Clients.Office.Excel.Functions.SPG(A197, "RD_CREDIT_RATING_DATE_GLOBAL", "Issuer Credit Rating", "Local Currency LT|0")</f>
        <v/>
      </c>
      <c r="N197" s="10" t="str">
        <f>_xll.SNL.Clients.Office.Excel.Functions.SPG(A197, "RD_CREDIT_WATCH_OUTLOOK_DATE_GLOBAL", "Issuer Credit Rating", "Local Currency LT|0")</f>
        <v/>
      </c>
    </row>
    <row r="198" spans="1:14">
      <c r="A198" s="11" t="s">
        <v>1232</v>
      </c>
      <c r="B198" s="9" t="str">
        <f>_xll.SNL.Clients.Office.Excel.Functions.SPG(A198, "IQ_SECTOR")</f>
        <v>Financials</v>
      </c>
      <c r="C198" s="9" t="str">
        <f>_xll.SNL.Clients.Office.Excel.Functions.SPG(A198, "IQ_INDUSTRY_GROUP")</f>
        <v>Banks</v>
      </c>
      <c r="D198" s="9" t="str">
        <f>_xll.SNL.Clients.Office.Excel.Functions.SPG(A198, "IQ_INDUSTRY")</f>
        <v>Banks</v>
      </c>
      <c r="E198" s="9" t="str">
        <f>_xll.SNL.Clients.Office.Excel.Functions.SPG(A198, "IQ_PRIMARY_INDUSTRY")</f>
        <v>Regional Banks</v>
      </c>
      <c r="F198" s="9" t="str">
        <f>_xll.SNL.Clients.Office.Excel.Functions.SPG(A198, "NAICS_CODE", "Primary")</f>
        <v>522110 - Commercial Banking</v>
      </c>
      <c r="G198" s="9" t="str">
        <f>_xll.SNL.Clients.Office.Excel.Functions.SPG(A198, "SP_TOPICTAG")</f>
        <v>Consumer Lending</v>
      </c>
      <c r="H198" s="5">
        <f>_xll.SNL.Clients.Office.Excel.Functions.SPG(A198, "SP_PCT_SHARES_OWNED_ALL_INSTITUTIONS")</f>
        <v>68.430000000000007</v>
      </c>
      <c r="I198" s="9" t="str">
        <f>_xll.SNL.Clients.Office.Excel.Functions.SPG(A198, "RD_CREDIT_RATING_GLOBAL", "Issuer Credit Rating", "Local Currency LT|0")</f>
        <v/>
      </c>
      <c r="J198" s="9" t="str">
        <f>_xll.SNL.Clients.Office.Excel.Functions.SPG(A198, "RD_CWOL_GLOBAL", "Issuer Credit Rating", "Local Currency LT|0")</f>
        <v/>
      </c>
      <c r="K198" s="9" t="str">
        <f>_xll.SNL.Clients.Office.Excel.Functions.SPG(A198, "RD_RATING_ACTION_GLOBAL", "Issuer Credit Rating", "Local Currency LT|0")</f>
        <v/>
      </c>
      <c r="L198" s="10" t="str">
        <f>_xll.SNL.Clients.Office.Excel.Functions.SPG(A198, "RD_LAST_REVIEW_DATE_GLOBAL", "Issuer Credit Rating", "Local Currency LT")</f>
        <v/>
      </c>
      <c r="M198" s="10" t="str">
        <f>_xll.SNL.Clients.Office.Excel.Functions.SPG(A198, "RD_CREDIT_RATING_DATE_GLOBAL", "Issuer Credit Rating", "Local Currency LT|0")</f>
        <v/>
      </c>
      <c r="N198" s="10" t="str">
        <f>_xll.SNL.Clients.Office.Excel.Functions.SPG(A198, "RD_CREDIT_WATCH_OUTLOOK_DATE_GLOBAL", "Issuer Credit Rating", "Local Currency LT|0")</f>
        <v/>
      </c>
    </row>
    <row r="199" spans="1:14">
      <c r="A199" s="11" t="s">
        <v>1233</v>
      </c>
      <c r="B199" s="9" t="str">
        <f>_xll.SNL.Clients.Office.Excel.Functions.SPG(A199, "IQ_SECTOR")</f>
        <v>Financials</v>
      </c>
      <c r="C199" s="9" t="str">
        <f>_xll.SNL.Clients.Office.Excel.Functions.SPG(A199, "IQ_INDUSTRY_GROUP")</f>
        <v>Banks</v>
      </c>
      <c r="D199" s="9" t="str">
        <f>_xll.SNL.Clients.Office.Excel.Functions.SPG(A199, "IQ_INDUSTRY")</f>
        <v>Banks</v>
      </c>
      <c r="E199" s="9" t="str">
        <f>_xll.SNL.Clients.Office.Excel.Functions.SPG(A199, "IQ_PRIMARY_INDUSTRY")</f>
        <v>Regional Banks</v>
      </c>
      <c r="F199" s="9" t="str">
        <f>_xll.SNL.Clients.Office.Excel.Functions.SPG(A199, "NAICS_CODE", "Primary")</f>
        <v>522110 - Commercial Banking</v>
      </c>
      <c r="G199" s="9" t="str">
        <f>_xll.SNL.Clients.Office.Excel.Functions.SPG(A199, "SP_TOPICTAG")</f>
        <v>Consumer Lending</v>
      </c>
      <c r="H199" s="5">
        <f>_xll.SNL.Clients.Office.Excel.Functions.SPG(A199, "SP_PCT_SHARES_OWNED_ALL_INSTITUTIONS")</f>
        <v>95.73</v>
      </c>
      <c r="I199" s="9" t="str">
        <f>_xll.SNL.Clients.Office.Excel.Functions.SPG(A199, "RD_CREDIT_RATING_GLOBAL", "Issuer Credit Rating", "Local Currency LT|0")</f>
        <v/>
      </c>
      <c r="J199" s="9" t="str">
        <f>_xll.SNL.Clients.Office.Excel.Functions.SPG(A199, "RD_CWOL_GLOBAL", "Issuer Credit Rating", "Local Currency LT|0")</f>
        <v/>
      </c>
      <c r="K199" s="9" t="str">
        <f>_xll.SNL.Clients.Office.Excel.Functions.SPG(A199, "RD_RATING_ACTION_GLOBAL", "Issuer Credit Rating", "Local Currency LT|0")</f>
        <v/>
      </c>
      <c r="L199" s="10" t="str">
        <f>_xll.SNL.Clients.Office.Excel.Functions.SPG(A199, "RD_LAST_REVIEW_DATE_GLOBAL", "Issuer Credit Rating", "Local Currency LT")</f>
        <v/>
      </c>
      <c r="M199" s="10" t="str">
        <f>_xll.SNL.Clients.Office.Excel.Functions.SPG(A199, "RD_CREDIT_RATING_DATE_GLOBAL", "Issuer Credit Rating", "Local Currency LT|0")</f>
        <v/>
      </c>
      <c r="N199" s="10" t="str">
        <f>_xll.SNL.Clients.Office.Excel.Functions.SPG(A199, "RD_CREDIT_WATCH_OUTLOOK_DATE_GLOBAL", "Issuer Credit Rating", "Local Currency LT|0")</f>
        <v/>
      </c>
    </row>
    <row r="200" spans="1:14">
      <c r="A200" s="11" t="s">
        <v>1234</v>
      </c>
      <c r="B200" s="9" t="str">
        <f>_xll.SNL.Clients.Office.Excel.Functions.SPG(A200, "IQ_SECTOR")</f>
        <v>Financials</v>
      </c>
      <c r="C200" s="9" t="str">
        <f>_xll.SNL.Clients.Office.Excel.Functions.SPG(A200, "IQ_INDUSTRY_GROUP")</f>
        <v>Banks</v>
      </c>
      <c r="D200" s="9" t="str">
        <f>_xll.SNL.Clients.Office.Excel.Functions.SPG(A200, "IQ_INDUSTRY")</f>
        <v>Banks</v>
      </c>
      <c r="E200" s="9" t="str">
        <f>_xll.SNL.Clients.Office.Excel.Functions.SPG(A200, "IQ_PRIMARY_INDUSTRY")</f>
        <v>Regional Banks</v>
      </c>
      <c r="F200" s="9" t="str">
        <f>_xll.SNL.Clients.Office.Excel.Functions.SPG(A200, "NAICS_CODE", "Primary")</f>
        <v>522110 - Commercial Banking</v>
      </c>
      <c r="G200" s="9" t="str">
        <f>_xll.SNL.Clients.Office.Excel.Functions.SPG(A200, "SP_TOPICTAG")</f>
        <v>Consumer Lending</v>
      </c>
      <c r="H200" s="5">
        <f>_xll.SNL.Clients.Office.Excel.Functions.SPG(A200, "SP_PCT_SHARES_OWNED_ALL_INSTITUTIONS")</f>
        <v>76.209999999999994</v>
      </c>
      <c r="I200" s="9" t="str">
        <f>_xll.SNL.Clients.Office.Excel.Functions.SPG(A200, "RD_CREDIT_RATING_GLOBAL", "Issuer Credit Rating", "Local Currency LT|0")</f>
        <v>BBB-</v>
      </c>
      <c r="J200" s="9" t="str">
        <f>_xll.SNL.Clients.Office.Excel.Functions.SPG(A200, "RD_CWOL_GLOBAL", "Issuer Credit Rating", "Local Currency LT|0")</f>
        <v>Negative</v>
      </c>
      <c r="K200" s="9" t="str">
        <f>_xll.SNL.Clients.Office.Excel.Functions.SPG(A200, "RD_RATING_ACTION_GLOBAL", "Issuer Credit Rating", "Local Currency LT|0")</f>
        <v>CreditWatch/Outlook (03/26/2024)</v>
      </c>
      <c r="L200" s="10">
        <f>_xll.SNL.Clients.Office.Excel.Functions.SPG(A200, "RD_LAST_REVIEW_DATE_GLOBAL", "Issuer Credit Rating", "Local Currency LT")</f>
        <v>45377</v>
      </c>
      <c r="M200" s="10">
        <f>_xll.SNL.Clients.Office.Excel.Functions.SPG(A200, "RD_CREDIT_RATING_DATE_GLOBAL", "Issuer Credit Rating", "Local Currency LT|0")</f>
        <v>43230</v>
      </c>
      <c r="N200" s="10">
        <f>_xll.SNL.Clients.Office.Excel.Functions.SPG(A200, "RD_CREDIT_WATCH_OUTLOOK_DATE_GLOBAL", "Issuer Credit Rating", "Local Currency LT|0")</f>
        <v>45377</v>
      </c>
    </row>
    <row r="201" spans="1:14">
      <c r="A201" s="11" t="s">
        <v>1235</v>
      </c>
      <c r="B201" s="9" t="str">
        <f>_xll.SNL.Clients.Office.Excel.Functions.SPG(A201, "IQ_SECTOR")</f>
        <v>Financials</v>
      </c>
      <c r="C201" s="9" t="str">
        <f>_xll.SNL.Clients.Office.Excel.Functions.SPG(A201, "IQ_INDUSTRY_GROUP")</f>
        <v>Banks</v>
      </c>
      <c r="D201" s="9" t="str">
        <f>_xll.SNL.Clients.Office.Excel.Functions.SPG(A201, "IQ_INDUSTRY")</f>
        <v>Banks</v>
      </c>
      <c r="E201" s="9" t="str">
        <f>_xll.SNL.Clients.Office.Excel.Functions.SPG(A201, "IQ_PRIMARY_INDUSTRY")</f>
        <v>Regional Banks</v>
      </c>
      <c r="F201" s="9" t="str">
        <f>_xll.SNL.Clients.Office.Excel.Functions.SPG(A201, "NAICS_CODE", "Primary")</f>
        <v>522110 - Commercial Banking</v>
      </c>
      <c r="G201" s="9" t="str">
        <f>_xll.SNL.Clients.Office.Excel.Functions.SPG(A201, "SP_TOPICTAG")</f>
        <v>Consumer Lending; Digital Brokerage</v>
      </c>
      <c r="H201" s="5">
        <f>_xll.SNL.Clients.Office.Excel.Functions.SPG(A201, "SP_PCT_SHARES_OWNED_ALL_INSTITUTIONS")</f>
        <v>80.2</v>
      </c>
      <c r="I201" s="9" t="str">
        <f>_xll.SNL.Clients.Office.Excel.Functions.SPG(A201, "RD_CREDIT_RATING_GLOBAL", "Issuer Credit Rating", "Local Currency LT|0")</f>
        <v/>
      </c>
      <c r="J201" s="9" t="str">
        <f>_xll.SNL.Clients.Office.Excel.Functions.SPG(A201, "RD_CWOL_GLOBAL", "Issuer Credit Rating", "Local Currency LT|0")</f>
        <v/>
      </c>
      <c r="K201" s="9" t="str">
        <f>_xll.SNL.Clients.Office.Excel.Functions.SPG(A201, "RD_RATING_ACTION_GLOBAL", "Issuer Credit Rating", "Local Currency LT|0")</f>
        <v/>
      </c>
      <c r="L201" s="10" t="str">
        <f>_xll.SNL.Clients.Office.Excel.Functions.SPG(A201, "RD_LAST_REVIEW_DATE_GLOBAL", "Issuer Credit Rating", "Local Currency LT")</f>
        <v/>
      </c>
      <c r="M201" s="10" t="str">
        <f>_xll.SNL.Clients.Office.Excel.Functions.SPG(A201, "RD_CREDIT_RATING_DATE_GLOBAL", "Issuer Credit Rating", "Local Currency LT|0")</f>
        <v/>
      </c>
      <c r="N201" s="10" t="str">
        <f>_xll.SNL.Clients.Office.Excel.Functions.SPG(A201, "RD_CREDIT_WATCH_OUTLOOK_DATE_GLOBAL", "Issuer Credit Rating", "Local Currency LT|0")</f>
        <v/>
      </c>
    </row>
    <row r="202" spans="1:14">
      <c r="A202" s="11" t="s">
        <v>1236</v>
      </c>
      <c r="B202" s="9" t="str">
        <f>_xll.SNL.Clients.Office.Excel.Functions.SPG(A202, "IQ_SECTOR")</f>
        <v>Financials</v>
      </c>
      <c r="C202" s="9" t="str">
        <f>_xll.SNL.Clients.Office.Excel.Functions.SPG(A202, "IQ_INDUSTRY_GROUP")</f>
        <v>Banks</v>
      </c>
      <c r="D202" s="9" t="str">
        <f>_xll.SNL.Clients.Office.Excel.Functions.SPG(A202, "IQ_INDUSTRY")</f>
        <v>Banks</v>
      </c>
      <c r="E202" s="9" t="str">
        <f>_xll.SNL.Clients.Office.Excel.Functions.SPG(A202, "IQ_PRIMARY_INDUSTRY")</f>
        <v>Regional Banks</v>
      </c>
      <c r="F202" s="9" t="str">
        <f>_xll.SNL.Clients.Office.Excel.Functions.SPG(A202, "NAICS_CODE", "Primary")</f>
        <v>522110 - Commercial Banking</v>
      </c>
      <c r="G202" s="9" t="str">
        <f>_xll.SNL.Clients.Office.Excel.Functions.SPG(A202, "SP_TOPICTAG")</f>
        <v>Consumer Lending</v>
      </c>
      <c r="H202" s="5">
        <f>_xll.SNL.Clients.Office.Excel.Functions.SPG(A202, "SP_PCT_SHARES_OWNED_ALL_INSTITUTIONS")</f>
        <v>99.33</v>
      </c>
      <c r="I202" s="9" t="str">
        <f>_xll.SNL.Clients.Office.Excel.Functions.SPG(A202, "RD_CREDIT_RATING_GLOBAL", "Issuer Credit Rating", "Local Currency LT|0")</f>
        <v>NR</v>
      </c>
      <c r="J202" s="9" t="str">
        <f>_xll.SNL.Clients.Office.Excel.Functions.SPG(A202, "RD_CWOL_GLOBAL", "Issuer Credit Rating", "Local Currency LT|0")</f>
        <v>NR</v>
      </c>
      <c r="K202" s="9" t="str">
        <f>_xll.SNL.Clients.Office.Excel.Functions.SPG(A202, "RD_RATING_ACTION_GLOBAL", "Issuer Credit Rating", "Local Currency LT|0")</f>
        <v>Not Rated | CreditWatch/Outlook (04/08/2016)</v>
      </c>
      <c r="L202" s="10" t="str">
        <f>_xll.SNL.Clients.Office.Excel.Functions.SPG(A202, "RD_LAST_REVIEW_DATE_GLOBAL", "Issuer Credit Rating", "Local Currency LT")</f>
        <v/>
      </c>
      <c r="M202" s="10">
        <f>_xll.SNL.Clients.Office.Excel.Functions.SPG(A202, "RD_CREDIT_RATING_DATE_GLOBAL", "Issuer Credit Rating", "Local Currency LT|0")</f>
        <v>42468</v>
      </c>
      <c r="N202" s="10">
        <f>_xll.SNL.Clients.Office.Excel.Functions.SPG(A202, "RD_CREDIT_WATCH_OUTLOOK_DATE_GLOBAL", "Issuer Credit Rating", "Local Currency LT|0")</f>
        <v>42468</v>
      </c>
    </row>
    <row r="203" spans="1:14">
      <c r="A203" s="11" t="s">
        <v>1237</v>
      </c>
      <c r="B203" s="9" t="str">
        <f>_xll.SNL.Clients.Office.Excel.Functions.SPG(A203, "IQ_SECTOR")</f>
        <v>Consumer Discretionary</v>
      </c>
      <c r="C203" s="9" t="str">
        <f>_xll.SNL.Clients.Office.Excel.Functions.SPG(A203, "IQ_INDUSTRY_GROUP")</f>
        <v>Consumer Discretionary Distribution and Retail</v>
      </c>
      <c r="D203" s="9" t="str">
        <f>_xll.SNL.Clients.Office.Excel.Functions.SPG(A203, "IQ_INDUSTRY")</f>
        <v>Specialty Retail</v>
      </c>
      <c r="E203" s="9" t="str">
        <f>_xll.SNL.Clients.Office.Excel.Functions.SPG(A203, "IQ_PRIMARY_INDUSTRY")</f>
        <v>Apparel Retail</v>
      </c>
      <c r="F203" s="9" t="str">
        <f>_xll.SNL.Clients.Office.Excel.Functions.SPG(A203, "NAICS_CODE", "Primary")</f>
        <v>458210 - Shoe Retailers</v>
      </c>
      <c r="G203" s="9" t="str">
        <f>_xll.SNL.Clients.Office.Excel.Functions.SPG(A203, "SP_TOPICTAG")</f>
        <v>Lifestyle; Smart Clothing; Amateur Sports</v>
      </c>
      <c r="H203" s="5">
        <f>_xll.SNL.Clients.Office.Excel.Functions.SPG(A203, "SP_PCT_SHARES_OWNED_ALL_INSTITUTIONS")</f>
        <v>96.14</v>
      </c>
      <c r="I203" s="9" t="str">
        <f>_xll.SNL.Clients.Office.Excel.Functions.SPG(A203, "RD_CREDIT_RATING_GLOBAL", "Issuer Credit Rating", "Local Currency LT|0")</f>
        <v>BB</v>
      </c>
      <c r="J203" s="9" t="str">
        <f>_xll.SNL.Clients.Office.Excel.Functions.SPG(A203, "RD_CWOL_GLOBAL", "Issuer Credit Rating", "Local Currency LT|0")</f>
        <v>Negative</v>
      </c>
      <c r="K203" s="9" t="str">
        <f>_xll.SNL.Clients.Office.Excel.Functions.SPG(A203, "RD_RATING_ACTION_GLOBAL", "Issuer Credit Rating", "Local Currency LT|0")</f>
        <v>Downgrade | CreditWatch/Outlook (09/15/2023)</v>
      </c>
      <c r="L203" s="10">
        <f>_xll.SNL.Clients.Office.Excel.Functions.SPG(A203, "RD_LAST_REVIEW_DATE_GLOBAL", "Issuer Credit Rating", "Local Currency LT")</f>
        <v>45495</v>
      </c>
      <c r="M203" s="10">
        <f>_xll.SNL.Clients.Office.Excel.Functions.SPG(A203, "RD_CREDIT_RATING_DATE_GLOBAL", "Issuer Credit Rating", "Local Currency LT|0")</f>
        <v>45184</v>
      </c>
      <c r="N203" s="10">
        <f>_xll.SNL.Clients.Office.Excel.Functions.SPG(A203, "RD_CREDIT_WATCH_OUTLOOK_DATE_GLOBAL", "Issuer Credit Rating", "Local Currency LT|0")</f>
        <v>45184</v>
      </c>
    </row>
    <row r="204" spans="1:14">
      <c r="A204" s="11" t="s">
        <v>1238</v>
      </c>
      <c r="B204" s="9" t="str">
        <f>_xll.SNL.Clients.Office.Excel.Functions.SPG(A204, "IQ_SECTOR")</f>
        <v>Information Technology</v>
      </c>
      <c r="C204" s="9" t="str">
        <f>_xll.SNL.Clients.Office.Excel.Functions.SPG(A204, "IQ_INDUSTRY_GROUP")</f>
        <v>Semiconductors and Semiconductor Equipment</v>
      </c>
      <c r="D204" s="9" t="str">
        <f>_xll.SNL.Clients.Office.Excel.Functions.SPG(A204, "IQ_INDUSTRY")</f>
        <v>Semiconductors and Semiconductor Equipment</v>
      </c>
      <c r="E204" s="9" t="str">
        <f>_xll.SNL.Clients.Office.Excel.Functions.SPG(A204, "IQ_PRIMARY_INDUSTRY")</f>
        <v>Semiconductor Materials and Equipment</v>
      </c>
      <c r="F204" s="9" t="str">
        <f>_xll.SNL.Clients.Office.Excel.Functions.SPG(A204, "NAICS_CODE", "Primary")</f>
        <v>333242 - Semiconductor Machinery Manufacturing</v>
      </c>
      <c r="G204" s="9" t="str">
        <f>_xll.SNL.Clients.Office.Excel.Functions.SPG(A204, "SP_TOPICTAG")</f>
        <v>Sensors</v>
      </c>
      <c r="H204" s="5">
        <f>_xll.SNL.Clients.Office.Excel.Functions.SPG(A204, "SP_PCT_SHARES_OWNED_ALL_INSTITUTIONS")</f>
        <v>97.97</v>
      </c>
      <c r="I204" s="9" t="str">
        <f>_xll.SNL.Clients.Office.Excel.Functions.SPG(A204, "RD_CREDIT_RATING_GLOBAL", "Issuer Credit Rating", "Local Currency LT|0")</f>
        <v/>
      </c>
      <c r="J204" s="9" t="str">
        <f>_xll.SNL.Clients.Office.Excel.Functions.SPG(A204, "RD_CWOL_GLOBAL", "Issuer Credit Rating", "Local Currency LT|0")</f>
        <v/>
      </c>
      <c r="K204" s="9" t="str">
        <f>_xll.SNL.Clients.Office.Excel.Functions.SPG(A204, "RD_RATING_ACTION_GLOBAL", "Issuer Credit Rating", "Local Currency LT|0")</f>
        <v/>
      </c>
      <c r="L204" s="10" t="str">
        <f>_xll.SNL.Clients.Office.Excel.Functions.SPG(A204, "RD_LAST_REVIEW_DATE_GLOBAL", "Issuer Credit Rating", "Local Currency LT")</f>
        <v/>
      </c>
      <c r="M204" s="10" t="str">
        <f>_xll.SNL.Clients.Office.Excel.Functions.SPG(A204, "RD_CREDIT_RATING_DATE_GLOBAL", "Issuer Credit Rating", "Local Currency LT|0")</f>
        <v/>
      </c>
      <c r="N204" s="10" t="str">
        <f>_xll.SNL.Clients.Office.Excel.Functions.SPG(A204, "RD_CREDIT_WATCH_OUTLOOK_DATE_GLOBAL", "Issuer Credit Rating", "Local Currency LT|0")</f>
        <v/>
      </c>
    </row>
    <row r="205" spans="1:14">
      <c r="A205" s="11" t="s">
        <v>1239</v>
      </c>
      <c r="B205" s="9" t="str">
        <f>_xll.SNL.Clients.Office.Excel.Functions.SPG(A205, "IQ_SECTOR")</f>
        <v>Health Care</v>
      </c>
      <c r="C205" s="9" t="str">
        <f>_xll.SNL.Clients.Office.Excel.Functions.SPG(A205, "IQ_INDUSTRY_GROUP")</f>
        <v>Pharmaceuticals, Biotechnology and Life Sciences</v>
      </c>
      <c r="D205" s="9" t="str">
        <f>_xll.SNL.Clients.Office.Excel.Functions.SPG(A205, "IQ_INDUSTRY")</f>
        <v>Life Sciences Tools and Services</v>
      </c>
      <c r="E205" s="9" t="str">
        <f>_xll.SNL.Clients.Office.Excel.Functions.SPG(A205, "IQ_PRIMARY_INDUSTRY")</f>
        <v>Life Sciences Tools and Services</v>
      </c>
      <c r="F205" s="9" t="str">
        <f>_xll.SNL.Clients.Office.Excel.Functions.SPG(A205, "NAICS_CODE", "Primary")</f>
        <v>541714 - Research and Development in Biotechnology (except Nanobiotechnology)</v>
      </c>
      <c r="G205" s="9" t="str">
        <f>_xll.SNL.Clients.Office.Excel.Functions.SPG(A205, "SP_TOPICTAG")</f>
        <v/>
      </c>
      <c r="H205" s="5">
        <f>_xll.SNL.Clients.Office.Excel.Functions.SPG(A205, "SP_PCT_SHARES_OWNED_ALL_INSTITUTIONS")</f>
        <v>90.07</v>
      </c>
      <c r="I205" s="9" t="str">
        <f>_xll.SNL.Clients.Office.Excel.Functions.SPG(A205, "RD_CREDIT_RATING_GLOBAL", "Issuer Credit Rating", "Local Currency LT|0")</f>
        <v>BB</v>
      </c>
      <c r="J205" s="9" t="str">
        <f>_xll.SNL.Clients.Office.Excel.Functions.SPG(A205, "RD_CWOL_GLOBAL", "Issuer Credit Rating", "Local Currency LT|0")</f>
        <v>Negative</v>
      </c>
      <c r="K205" s="9" t="str">
        <f>_xll.SNL.Clients.Office.Excel.Functions.SPG(A205, "RD_RATING_ACTION_GLOBAL", "Issuer Credit Rating", "Local Currency LT|0")</f>
        <v>CreditWatch/Outlook (06/03/2024)</v>
      </c>
      <c r="L205" s="10">
        <f>_xll.SNL.Clients.Office.Excel.Functions.SPG(A205, "RD_LAST_REVIEW_DATE_GLOBAL", "Issuer Credit Rating", "Local Currency LT")</f>
        <v>45457</v>
      </c>
      <c r="M205" s="10">
        <f>_xll.SNL.Clients.Office.Excel.Functions.SPG(A205, "RD_CREDIT_RATING_DATE_GLOBAL", "Issuer Credit Rating", "Local Currency LT|0")</f>
        <v>45078</v>
      </c>
      <c r="N205" s="10">
        <f>_xll.SNL.Clients.Office.Excel.Functions.SPG(A205, "RD_CREDIT_WATCH_OUTLOOK_DATE_GLOBAL", "Issuer Credit Rating", "Local Currency LT|0")</f>
        <v>45446</v>
      </c>
    </row>
    <row r="206" spans="1:14">
      <c r="A206" s="11" t="s">
        <v>1240</v>
      </c>
      <c r="B206" s="9" t="str">
        <f>_xll.SNL.Clients.Office.Excel.Functions.SPG(A206, "IQ_SECTOR")</f>
        <v>Industrials</v>
      </c>
      <c r="C206" s="9" t="str">
        <f>_xll.SNL.Clients.Office.Excel.Functions.SPG(A206, "IQ_INDUSTRY_GROUP")</f>
        <v>Transportation</v>
      </c>
      <c r="D206" s="9" t="str">
        <f>_xll.SNL.Clients.Office.Excel.Functions.SPG(A206, "IQ_INDUSTRY")</f>
        <v>Air Freight and Logistics</v>
      </c>
      <c r="E206" s="9" t="str">
        <f>_xll.SNL.Clients.Office.Excel.Functions.SPG(A206, "IQ_PRIMARY_INDUSTRY")</f>
        <v>Air Freight and Logistics</v>
      </c>
      <c r="F206" s="9" t="str">
        <f>_xll.SNL.Clients.Office.Excel.Functions.SPG(A206, "NAICS_CODE", "Primary")</f>
        <v>488510 - Freight Transportation Arrangement</v>
      </c>
      <c r="G206" s="9" t="str">
        <f>_xll.SNL.Clients.Office.Excel.Functions.SPG(A206, "SP_TOPICTAG")</f>
        <v>EDI (Electronic Data Interchange); Fleet Management; Freight Service; Last Mile Transportation; Marine Transportation</v>
      </c>
      <c r="H206" s="5">
        <f>_xll.SNL.Clients.Office.Excel.Functions.SPG(A206, "SP_PCT_SHARES_OWNED_ALL_INSTITUTIONS")</f>
        <v>96.18</v>
      </c>
      <c r="I206" s="9" t="str">
        <f>_xll.SNL.Clients.Office.Excel.Functions.SPG(A206, "RD_CREDIT_RATING_GLOBAL", "Issuer Credit Rating", "Local Currency LT|0")</f>
        <v>B</v>
      </c>
      <c r="J206" s="9" t="str">
        <f>_xll.SNL.Clients.Office.Excel.Functions.SPG(A206, "RD_CWOL_GLOBAL", "Issuer Credit Rating", "Local Currency LT|0")</f>
        <v>Negative</v>
      </c>
      <c r="K206" s="9" t="str">
        <f>_xll.SNL.Clients.Office.Excel.Functions.SPG(A206, "RD_RATING_ACTION_GLOBAL", "Issuer Credit Rating", "Local Currency LT|0")</f>
        <v>Downgrade | CreditWatch/Outlook (06/11/2024)</v>
      </c>
      <c r="L206" s="10">
        <f>_xll.SNL.Clients.Office.Excel.Functions.SPG(A206, "RD_LAST_REVIEW_DATE_GLOBAL", "Issuer Credit Rating", "Local Currency LT")</f>
        <v>45540</v>
      </c>
      <c r="M206" s="10">
        <f>_xll.SNL.Clients.Office.Excel.Functions.SPG(A206, "RD_CREDIT_RATING_DATE_GLOBAL", "Issuer Credit Rating", "Local Currency LT|0")</f>
        <v>45454</v>
      </c>
      <c r="N206" s="10">
        <f>_xll.SNL.Clients.Office.Excel.Functions.SPG(A206, "RD_CREDIT_WATCH_OUTLOOK_DATE_GLOBAL", "Issuer Credit Rating", "Local Currency LT|0")</f>
        <v>45454</v>
      </c>
    </row>
    <row r="207" spans="1:14">
      <c r="A207" s="11" t="s">
        <v>1241</v>
      </c>
      <c r="B207" s="9" t="str">
        <f>_xll.SNL.Clients.Office.Excel.Functions.SPG(A207, "IQ_SECTOR")</f>
        <v>Real Estate</v>
      </c>
      <c r="C207" s="9" t="str">
        <f>_xll.SNL.Clients.Office.Excel.Functions.SPG(A207, "IQ_INDUSTRY_GROUP")</f>
        <v>Equity Real Estate Investment Trusts (REITs)</v>
      </c>
      <c r="D207" s="9" t="str">
        <f>_xll.SNL.Clients.Office.Excel.Functions.SPG(A207, "IQ_INDUSTRY")</f>
        <v>Specialized REITs</v>
      </c>
      <c r="E207" s="9" t="str">
        <f>_xll.SNL.Clients.Office.Excel.Functions.SPG(A207, "IQ_PRIMARY_INDUSTRY")</f>
        <v>Other Specialized REITs</v>
      </c>
      <c r="F207" s="9" t="str">
        <f>_xll.SNL.Clients.Office.Excel.Functions.SPG(A207, "NAICS_CODE", "Primary")</f>
        <v>531110 - Lessors of Residential Buildings and Dwellings</v>
      </c>
      <c r="G207" s="9" t="str">
        <f>_xll.SNL.Clients.Office.Excel.Functions.SPG(A207, "SP_TOPICTAG")</f>
        <v/>
      </c>
      <c r="H207" s="5">
        <f>_xll.SNL.Clients.Office.Excel.Functions.SPG(A207, "SP_PCT_SHARES_OWNED_ALL_INSTITUTIONS")</f>
        <v>100.89</v>
      </c>
      <c r="I207" s="9" t="str">
        <f>_xll.SNL.Clients.Office.Excel.Functions.SPG(A207, "RD_CREDIT_RATING_GLOBAL", "Issuer Credit Rating", "Local Currency LT|0")</f>
        <v/>
      </c>
      <c r="J207" s="9" t="str">
        <f>_xll.SNL.Clients.Office.Excel.Functions.SPG(A207, "RD_CWOL_GLOBAL", "Issuer Credit Rating", "Local Currency LT|0")</f>
        <v/>
      </c>
      <c r="K207" s="9" t="str">
        <f>_xll.SNL.Clients.Office.Excel.Functions.SPG(A207, "RD_RATING_ACTION_GLOBAL", "Issuer Credit Rating", "Local Currency LT|0")</f>
        <v/>
      </c>
      <c r="L207" s="10" t="str">
        <f>_xll.SNL.Clients.Office.Excel.Functions.SPG(A207, "RD_LAST_REVIEW_DATE_GLOBAL", "Issuer Credit Rating", "Local Currency LT")</f>
        <v/>
      </c>
      <c r="M207" s="10" t="str">
        <f>_xll.SNL.Clients.Office.Excel.Functions.SPG(A207, "RD_CREDIT_RATING_DATE_GLOBAL", "Issuer Credit Rating", "Local Currency LT|0")</f>
        <v/>
      </c>
      <c r="N207" s="10" t="str">
        <f>_xll.SNL.Clients.Office.Excel.Functions.SPG(A207, "RD_CREDIT_WATCH_OUTLOOK_DATE_GLOBAL", "Issuer Credit Rating", "Local Currency LT|0")</f>
        <v/>
      </c>
    </row>
    <row r="208" spans="1:14">
      <c r="A208" s="11" t="s">
        <v>1242</v>
      </c>
      <c r="B208" s="9" t="str">
        <f>_xll.SNL.Clients.Office.Excel.Functions.SPG(A208, "IQ_SECTOR")</f>
        <v>Consumer Discretionary</v>
      </c>
      <c r="C208" s="9" t="str">
        <f>_xll.SNL.Clients.Office.Excel.Functions.SPG(A208, "IQ_INDUSTRY_GROUP")</f>
        <v>Automobiles and Components</v>
      </c>
      <c r="D208" s="9" t="str">
        <f>_xll.SNL.Clients.Office.Excel.Functions.SPG(A208, "IQ_INDUSTRY")</f>
        <v>Automobile Components</v>
      </c>
      <c r="E208" s="9" t="str">
        <f>_xll.SNL.Clients.Office.Excel.Functions.SPG(A208, "IQ_PRIMARY_INDUSTRY")</f>
        <v>Automotive Parts and Equipment</v>
      </c>
      <c r="F208" s="9" t="str">
        <f>_xll.SNL.Clients.Office.Excel.Functions.SPG(A208, "NAICS_CODE", "Primary")</f>
        <v>3363 - Motor Vehicle Parts Manufacturing</v>
      </c>
      <c r="G208" s="9" t="str">
        <f>_xll.SNL.Clients.Office.Excel.Functions.SPG(A208, "SP_TOPICTAG")</f>
        <v>Fleet Management; Electric Vehicle; Micro-Mobility</v>
      </c>
      <c r="H208" s="5">
        <f>_xll.SNL.Clients.Office.Excel.Functions.SPG(A208, "SP_PCT_SHARES_OWNED_ALL_INSTITUTIONS")</f>
        <v>102.07</v>
      </c>
      <c r="I208" s="9" t="str">
        <f>_xll.SNL.Clients.Office.Excel.Functions.SPG(A208, "RD_CREDIT_RATING_GLOBAL", "Issuer Credit Rating", "Local Currency LT|0")</f>
        <v/>
      </c>
      <c r="J208" s="9" t="str">
        <f>_xll.SNL.Clients.Office.Excel.Functions.SPG(A208, "RD_CWOL_GLOBAL", "Issuer Credit Rating", "Local Currency LT|0")</f>
        <v/>
      </c>
      <c r="K208" s="9" t="str">
        <f>_xll.SNL.Clients.Office.Excel.Functions.SPG(A208, "RD_RATING_ACTION_GLOBAL", "Issuer Credit Rating", "Local Currency LT|0")</f>
        <v/>
      </c>
      <c r="L208" s="10" t="str">
        <f>_xll.SNL.Clients.Office.Excel.Functions.SPG(A208, "RD_LAST_REVIEW_DATE_GLOBAL", "Issuer Credit Rating", "Local Currency LT")</f>
        <v/>
      </c>
      <c r="M208" s="10" t="str">
        <f>_xll.SNL.Clients.Office.Excel.Functions.SPG(A208, "RD_CREDIT_RATING_DATE_GLOBAL", "Issuer Credit Rating", "Local Currency LT|0")</f>
        <v/>
      </c>
      <c r="N208" s="10" t="str">
        <f>_xll.SNL.Clients.Office.Excel.Functions.SPG(A208, "RD_CREDIT_WATCH_OUTLOOK_DATE_GLOBAL", "Issuer Credit Rating", "Local Currency LT|0")</f>
        <v/>
      </c>
    </row>
    <row r="209" spans="1:14">
      <c r="A209" s="11" t="s">
        <v>1243</v>
      </c>
      <c r="B209" s="9" t="str">
        <f>_xll.SNL.Clients.Office.Excel.Functions.SPG(A209, "IQ_SECTOR")</f>
        <v>Financials</v>
      </c>
      <c r="C209" s="9" t="str">
        <f>_xll.SNL.Clients.Office.Excel.Functions.SPG(A209, "IQ_INDUSTRY_GROUP")</f>
        <v>Financial Services</v>
      </c>
      <c r="D209" s="9" t="str">
        <f>_xll.SNL.Clients.Office.Excel.Functions.SPG(A209, "IQ_INDUSTRY")</f>
        <v>Mortgage Real Estate Investment Trusts (REITs)</v>
      </c>
      <c r="E209" s="9" t="str">
        <f>_xll.SNL.Clients.Office.Excel.Functions.SPG(A209, "IQ_PRIMARY_INDUSTRY")</f>
        <v>Mortgage REITs</v>
      </c>
      <c r="F209" s="9" t="str">
        <f>_xll.SNL.Clients.Office.Excel.Functions.SPG(A209, "NAICS_CODE", "Primary")</f>
        <v>525990 - Other Financial Vehicles</v>
      </c>
      <c r="G209" s="9" t="str">
        <f>_xll.SNL.Clients.Office.Excel.Functions.SPG(A209, "SP_TOPICTAG")</f>
        <v/>
      </c>
      <c r="H209" s="5">
        <f>_xll.SNL.Clients.Office.Excel.Functions.SPG(A209, "SP_PCT_SHARES_OWNED_ALL_INSTITUTIONS")</f>
        <v>63.46</v>
      </c>
      <c r="I209" s="9" t="str">
        <f>_xll.SNL.Clients.Office.Excel.Functions.SPG(A209, "RD_CREDIT_RATING_GLOBAL", "Issuer Credit Rating", "Local Currency LT|0")</f>
        <v/>
      </c>
      <c r="J209" s="9" t="str">
        <f>_xll.SNL.Clients.Office.Excel.Functions.SPG(A209, "RD_CWOL_GLOBAL", "Issuer Credit Rating", "Local Currency LT|0")</f>
        <v/>
      </c>
      <c r="K209" s="9" t="str">
        <f>_xll.SNL.Clients.Office.Excel.Functions.SPG(A209, "RD_RATING_ACTION_GLOBAL", "Issuer Credit Rating", "Local Currency LT|0")</f>
        <v/>
      </c>
      <c r="L209" s="10" t="str">
        <f>_xll.SNL.Clients.Office.Excel.Functions.SPG(A209, "RD_LAST_REVIEW_DATE_GLOBAL", "Issuer Credit Rating", "Local Currency LT")</f>
        <v/>
      </c>
      <c r="M209" s="10" t="str">
        <f>_xll.SNL.Clients.Office.Excel.Functions.SPG(A209, "RD_CREDIT_RATING_DATE_GLOBAL", "Issuer Credit Rating", "Local Currency LT|0")</f>
        <v/>
      </c>
      <c r="N209" s="10" t="str">
        <f>_xll.SNL.Clients.Office.Excel.Functions.SPG(A209, "RD_CREDIT_WATCH_OUTLOOK_DATE_GLOBAL", "Issuer Credit Rating", "Local Currency LT|0")</f>
        <v/>
      </c>
    </row>
    <row r="210" spans="1:14">
      <c r="A210" s="11" t="s">
        <v>1244</v>
      </c>
      <c r="B210" s="9" t="str">
        <f>_xll.SNL.Clients.Office.Excel.Functions.SPG(A210, "IQ_SECTOR")</f>
        <v>Industrials</v>
      </c>
      <c r="C210" s="9" t="str">
        <f>_xll.SNL.Clients.Office.Excel.Functions.SPG(A210, "IQ_INDUSTRY_GROUP")</f>
        <v>Capital Goods</v>
      </c>
      <c r="D210" s="9" t="str">
        <f>_xll.SNL.Clients.Office.Excel.Functions.SPG(A210, "IQ_INDUSTRY")</f>
        <v>Machinery</v>
      </c>
      <c r="E210" s="9" t="str">
        <f>_xll.SNL.Clients.Office.Excel.Functions.SPG(A210, "IQ_PRIMARY_INDUSTRY")</f>
        <v>Industrial Machinery and Supplies and Components</v>
      </c>
      <c r="F210" s="9" t="str">
        <f>_xll.SNL.Clients.Office.Excel.Functions.SPG(A210, "NAICS_CODE", "Primary")</f>
        <v>335312 - Motor and Generator Manufacturing</v>
      </c>
      <c r="G210" s="9" t="str">
        <f>_xll.SNL.Clients.Office.Excel.Functions.SPG(A210, "SP_TOPICTAG")</f>
        <v>Clean Energy; Energy Management; Environmental Engineering; Industrial Automation; Sensors; Water Purification; CleanTech</v>
      </c>
      <c r="H210" s="5">
        <f>_xll.SNL.Clients.Office.Excel.Functions.SPG(A210, "SP_PCT_SHARES_OWNED_ALL_INSTITUTIONS")</f>
        <v>82.98</v>
      </c>
      <c r="I210" s="9" t="str">
        <f>_xll.SNL.Clients.Office.Excel.Functions.SPG(A210, "RD_CREDIT_RATING_GLOBAL", "Issuer Credit Rating", "Local Currency LT|0")</f>
        <v/>
      </c>
      <c r="J210" s="9" t="str">
        <f>_xll.SNL.Clients.Office.Excel.Functions.SPG(A210, "RD_CWOL_GLOBAL", "Issuer Credit Rating", "Local Currency LT|0")</f>
        <v/>
      </c>
      <c r="K210" s="9" t="str">
        <f>_xll.SNL.Clients.Office.Excel.Functions.SPG(A210, "RD_RATING_ACTION_GLOBAL", "Issuer Credit Rating", "Local Currency LT|0")</f>
        <v/>
      </c>
      <c r="L210" s="10" t="str">
        <f>_xll.SNL.Clients.Office.Excel.Functions.SPG(A210, "RD_LAST_REVIEW_DATE_GLOBAL", "Issuer Credit Rating", "Local Currency LT")</f>
        <v/>
      </c>
      <c r="M210" s="10" t="str">
        <f>_xll.SNL.Clients.Office.Excel.Functions.SPG(A210, "RD_CREDIT_RATING_DATE_GLOBAL", "Issuer Credit Rating", "Local Currency LT|0")</f>
        <v/>
      </c>
      <c r="N210" s="10" t="str">
        <f>_xll.SNL.Clients.Office.Excel.Functions.SPG(A210, "RD_CREDIT_WATCH_OUTLOOK_DATE_GLOBAL", "Issuer Credit Rating", "Local Currency LT|0")</f>
        <v/>
      </c>
    </row>
    <row r="211" spans="1:14">
      <c r="A211" s="11" t="s">
        <v>1245</v>
      </c>
      <c r="B211" s="9" t="str">
        <f>_xll.SNL.Clients.Office.Excel.Functions.SPG(A211, "IQ_SECTOR")</f>
        <v>Consumer Staples</v>
      </c>
      <c r="C211" s="9" t="str">
        <f>_xll.SNL.Clients.Office.Excel.Functions.SPG(A211, "IQ_INDUSTRY_GROUP")</f>
        <v>Food, Beverage and Tobacco</v>
      </c>
      <c r="D211" s="9" t="str">
        <f>_xll.SNL.Clients.Office.Excel.Functions.SPG(A211, "IQ_INDUSTRY")</f>
        <v>Food Products</v>
      </c>
      <c r="E211" s="9" t="str">
        <f>_xll.SNL.Clients.Office.Excel.Functions.SPG(A211, "IQ_PRIMARY_INDUSTRY")</f>
        <v>Agricultural Products and Services</v>
      </c>
      <c r="F211" s="9" t="str">
        <f>_xll.SNL.Clients.Office.Excel.Functions.SPG(A211, "NAICS_CODE", "Primary")</f>
        <v>111 - Crop Production</v>
      </c>
      <c r="G211" s="9" t="str">
        <f>_xll.SNL.Clients.Office.Excel.Functions.SPG(A211, "SP_TOPICTAG")</f>
        <v>Farming; Fast-Moving Consumer Goods; Horticulture; Livestock; Marine Transportation; Online Grocery</v>
      </c>
      <c r="H211" s="5">
        <f>_xll.SNL.Clients.Office.Excel.Functions.SPG(A211, "SP_PCT_SHARES_OWNED_ALL_INSTITUTIONS")</f>
        <v>69.739999999999995</v>
      </c>
      <c r="I211" s="9" t="str">
        <f>_xll.SNL.Clients.Office.Excel.Functions.SPG(A211, "RD_CREDIT_RATING_GLOBAL", "Issuer Credit Rating", "Local Currency LT|0")</f>
        <v>NR</v>
      </c>
      <c r="J211" s="9" t="str">
        <f>_xll.SNL.Clients.Office.Excel.Functions.SPG(A211, "RD_CWOL_GLOBAL", "Issuer Credit Rating", "Local Currency LT|0")</f>
        <v>NR</v>
      </c>
      <c r="K211" s="9" t="str">
        <f>_xll.SNL.Clients.Office.Excel.Functions.SPG(A211, "RD_RATING_ACTION_GLOBAL", "Issuer Credit Rating", "Local Currency LT|0")</f>
        <v>Not Rated | CreditWatch/Outlook (08/30/2012)</v>
      </c>
      <c r="L211" s="10" t="str">
        <f>_xll.SNL.Clients.Office.Excel.Functions.SPG(A211, "RD_LAST_REVIEW_DATE_GLOBAL", "Issuer Credit Rating", "Local Currency LT")</f>
        <v/>
      </c>
      <c r="M211" s="10">
        <f>_xll.SNL.Clients.Office.Excel.Functions.SPG(A211, "RD_CREDIT_RATING_DATE_GLOBAL", "Issuer Credit Rating", "Local Currency LT|0")</f>
        <v>41151</v>
      </c>
      <c r="N211" s="10">
        <f>_xll.SNL.Clients.Office.Excel.Functions.SPG(A211, "RD_CREDIT_WATCH_OUTLOOK_DATE_GLOBAL", "Issuer Credit Rating", "Local Currency LT|0")</f>
        <v>41151</v>
      </c>
    </row>
    <row r="212" spans="1:14">
      <c r="A212" s="11" t="s">
        <v>1246</v>
      </c>
      <c r="B212" s="9" t="str">
        <f>_xll.SNL.Clients.Office.Excel.Functions.SPG(A212, "IQ_SECTOR")</f>
        <v>Consumer Discretionary</v>
      </c>
      <c r="C212" s="9" t="str">
        <f>_xll.SNL.Clients.Office.Excel.Functions.SPG(A212, "IQ_INDUSTRY_GROUP")</f>
        <v>Consumer Services</v>
      </c>
      <c r="D212" s="9" t="str">
        <f>_xll.SNL.Clients.Office.Excel.Functions.SPG(A212, "IQ_INDUSTRY")</f>
        <v>Diversified Consumer Services</v>
      </c>
      <c r="E212" s="9" t="str">
        <f>_xll.SNL.Clients.Office.Excel.Functions.SPG(A212, "IQ_PRIMARY_INDUSTRY")</f>
        <v>Specialized Consumer Services</v>
      </c>
      <c r="F212" s="9" t="str">
        <f>_xll.SNL.Clients.Office.Excel.Functions.SPG(A212, "NAICS_CODE", "Primary")</f>
        <v>811 - Repair and Maintenance</v>
      </c>
      <c r="G212" s="9" t="str">
        <f>_xll.SNL.Clients.Office.Excel.Functions.SPG(A212, "SP_TOPICTAG")</f>
        <v>Home Improvement; Customer Relationship Management; Process Automation; Real Estate Technology</v>
      </c>
      <c r="H212" s="5">
        <f>_xll.SNL.Clients.Office.Excel.Functions.SPG(A212, "SP_PCT_SHARES_OWNED_ALL_INSTITUTIONS")</f>
        <v>100.84</v>
      </c>
      <c r="I212" s="9" t="str">
        <f>_xll.SNL.Clients.Office.Excel.Functions.SPG(A212, "RD_CREDIT_RATING_GLOBAL", "Issuer Credit Rating", "Local Currency LT|0")</f>
        <v>BB-</v>
      </c>
      <c r="J212" s="9" t="str">
        <f>_xll.SNL.Clients.Office.Excel.Functions.SPG(A212, "RD_CWOL_GLOBAL", "Issuer Credit Rating", "Local Currency LT|0")</f>
        <v>Stable</v>
      </c>
      <c r="K212" s="9" t="str">
        <f>_xll.SNL.Clients.Office.Excel.Functions.SPG(A212, "RD_RATING_ACTION_GLOBAL", "Issuer Credit Rating", "Local Currency LT|0")</f>
        <v>CreditWatch/Outlook (04/07/2022)</v>
      </c>
      <c r="L212" s="10">
        <f>_xll.SNL.Clients.Office.Excel.Functions.SPG(A212, "RD_LAST_REVIEW_DATE_GLOBAL", "Issuer Credit Rating", "Local Currency LT")</f>
        <v>45398</v>
      </c>
      <c r="M212" s="10">
        <f>_xll.SNL.Clients.Office.Excel.Functions.SPG(A212, "RD_CREDIT_RATING_DATE_GLOBAL", "Issuer Credit Rating", "Local Currency LT|0")</f>
        <v>43889</v>
      </c>
      <c r="N212" s="10">
        <f>_xll.SNL.Clients.Office.Excel.Functions.SPG(A212, "RD_CREDIT_WATCH_OUTLOOK_DATE_GLOBAL", "Issuer Credit Rating", "Local Currency LT|0")</f>
        <v>44658</v>
      </c>
    </row>
    <row r="213" spans="1:14">
      <c r="A213" s="11" t="s">
        <v>1247</v>
      </c>
      <c r="B213" s="9" t="str">
        <f>_xll.SNL.Clients.Office.Excel.Functions.SPG(A213, "IQ_SECTOR")</f>
        <v>Health Care</v>
      </c>
      <c r="C213" s="9" t="str">
        <f>_xll.SNL.Clients.Office.Excel.Functions.SPG(A213, "IQ_INDUSTRY_GROUP")</f>
        <v>Health Care Equipment and Services</v>
      </c>
      <c r="D213" s="9" t="str">
        <f>_xll.SNL.Clients.Office.Excel.Functions.SPG(A213, "IQ_INDUSTRY")</f>
        <v>Health Care Providers and Services</v>
      </c>
      <c r="E213" s="9" t="str">
        <f>_xll.SNL.Clients.Office.Excel.Functions.SPG(A213, "IQ_PRIMARY_INDUSTRY")</f>
        <v>Health Care Services</v>
      </c>
      <c r="F213" s="9" t="str">
        <f>_xll.SNL.Clients.Office.Excel.Functions.SPG(A213, "NAICS_CODE", "Primary")</f>
        <v>621511 - Medical Laboratories</v>
      </c>
      <c r="G213" s="9" t="str">
        <f>_xll.SNL.Clients.Office.Excel.Functions.SPG(A213, "SP_TOPICTAG")</f>
        <v>Health Diagnostics; Genetics; Cardiovascular; Hematology; Neurology; Oncology; Reproductive Health</v>
      </c>
      <c r="H213" s="5">
        <f>_xll.SNL.Clients.Office.Excel.Functions.SPG(A213, "SP_PCT_SHARES_OWNED_ALL_INSTITUTIONS")</f>
        <v>49.22</v>
      </c>
      <c r="I213" s="9" t="str">
        <f>_xll.SNL.Clients.Office.Excel.Functions.SPG(A213, "RD_CREDIT_RATING_GLOBAL", "Issuer Credit Rating", "Local Currency LT|0")</f>
        <v/>
      </c>
      <c r="J213" s="9" t="str">
        <f>_xll.SNL.Clients.Office.Excel.Functions.SPG(A213, "RD_CWOL_GLOBAL", "Issuer Credit Rating", "Local Currency LT|0")</f>
        <v/>
      </c>
      <c r="K213" s="9" t="str">
        <f>_xll.SNL.Clients.Office.Excel.Functions.SPG(A213, "RD_RATING_ACTION_GLOBAL", "Issuer Credit Rating", "Local Currency LT|0")</f>
        <v/>
      </c>
      <c r="L213" s="10" t="str">
        <f>_xll.SNL.Clients.Office.Excel.Functions.SPG(A213, "RD_LAST_REVIEW_DATE_GLOBAL", "Issuer Credit Rating", "Local Currency LT")</f>
        <v/>
      </c>
      <c r="M213" s="10" t="str">
        <f>_xll.SNL.Clients.Office.Excel.Functions.SPG(A213, "RD_CREDIT_RATING_DATE_GLOBAL", "Issuer Credit Rating", "Local Currency LT|0")</f>
        <v/>
      </c>
      <c r="N213" s="10" t="str">
        <f>_xll.SNL.Clients.Office.Excel.Functions.SPG(A213, "RD_CREDIT_WATCH_OUTLOOK_DATE_GLOBAL", "Issuer Credit Rating", "Local Currency LT|0")</f>
        <v/>
      </c>
    </row>
    <row r="214" spans="1:14">
      <c r="A214" s="11" t="s">
        <v>1248</v>
      </c>
      <c r="B214" s="9" t="str">
        <f>_xll.SNL.Clients.Office.Excel.Functions.SPG(A214, "IQ_SECTOR")</f>
        <v>Financials</v>
      </c>
      <c r="C214" s="9" t="str">
        <f>_xll.SNL.Clients.Office.Excel.Functions.SPG(A214, "IQ_INDUSTRY_GROUP")</f>
        <v>Banks</v>
      </c>
      <c r="D214" s="9" t="str">
        <f>_xll.SNL.Clients.Office.Excel.Functions.SPG(A214, "IQ_INDUSTRY")</f>
        <v>Banks</v>
      </c>
      <c r="E214" s="9" t="str">
        <f>_xll.SNL.Clients.Office.Excel.Functions.SPG(A214, "IQ_PRIMARY_INDUSTRY")</f>
        <v>Regional Banks</v>
      </c>
      <c r="F214" s="9" t="str">
        <f>_xll.SNL.Clients.Office.Excel.Functions.SPG(A214, "NAICS_CODE", "Primary")</f>
        <v>522110 - Commercial Banking</v>
      </c>
      <c r="G214" s="9" t="str">
        <f>_xll.SNL.Clients.Office.Excel.Functions.SPG(A214, "SP_TOPICTAG")</f>
        <v>Consumer Lending</v>
      </c>
      <c r="H214" s="5">
        <f>_xll.SNL.Clients.Office.Excel.Functions.SPG(A214, "SP_PCT_SHARES_OWNED_ALL_INSTITUTIONS")</f>
        <v>74.260000000000005</v>
      </c>
      <c r="I214" s="9" t="str">
        <f>_xll.SNL.Clients.Office.Excel.Functions.SPG(A214, "RD_CREDIT_RATING_GLOBAL", "Issuer Credit Rating", "Local Currency LT|0")</f>
        <v>NR</v>
      </c>
      <c r="J214" s="9" t="str">
        <f>_xll.SNL.Clients.Office.Excel.Functions.SPG(A214, "RD_CWOL_GLOBAL", "Issuer Credit Rating", "Local Currency LT|0")</f>
        <v>NR</v>
      </c>
      <c r="K214" s="9" t="str">
        <f>_xll.SNL.Clients.Office.Excel.Functions.SPG(A214, "RD_RATING_ACTION_GLOBAL", "Issuer Credit Rating", "Local Currency LT|0")</f>
        <v>Not Rated | CreditWatch/Outlook (06/12/2008)</v>
      </c>
      <c r="L214" s="10" t="str">
        <f>_xll.SNL.Clients.Office.Excel.Functions.SPG(A214, "RD_LAST_REVIEW_DATE_GLOBAL", "Issuer Credit Rating", "Local Currency LT")</f>
        <v/>
      </c>
      <c r="M214" s="10">
        <f>_xll.SNL.Clients.Office.Excel.Functions.SPG(A214, "RD_CREDIT_RATING_DATE_GLOBAL", "Issuer Credit Rating", "Local Currency LT|0")</f>
        <v>39611</v>
      </c>
      <c r="N214" s="10">
        <f>_xll.SNL.Clients.Office.Excel.Functions.SPG(A214, "RD_CREDIT_WATCH_OUTLOOK_DATE_GLOBAL", "Issuer Credit Rating", "Local Currency LT|0")</f>
        <v>39611</v>
      </c>
    </row>
    <row r="215" spans="1:14">
      <c r="A215" s="11" t="s">
        <v>1249</v>
      </c>
      <c r="B215" s="9" t="str">
        <f>_xll.SNL.Clients.Office.Excel.Functions.SPG(A215, "IQ_SECTOR")</f>
        <v>Consumer Discretionary</v>
      </c>
      <c r="C215" s="9" t="str">
        <f>_xll.SNL.Clients.Office.Excel.Functions.SPG(A215, "IQ_INDUSTRY_GROUP")</f>
        <v>Consumer Durables and Apparel</v>
      </c>
      <c r="D215" s="9" t="str">
        <f>_xll.SNL.Clients.Office.Excel.Functions.SPG(A215, "IQ_INDUSTRY")</f>
        <v>Textiles, Apparel and Luxury Goods</v>
      </c>
      <c r="E215" s="9" t="str">
        <f>_xll.SNL.Clients.Office.Excel.Functions.SPG(A215, "IQ_PRIMARY_INDUSTRY")</f>
        <v>Apparel, Accessories and Luxury Goods</v>
      </c>
      <c r="F215" s="9" t="str">
        <f>_xll.SNL.Clients.Office.Excel.Functions.SPG(A215, "NAICS_CODE", "Primary")</f>
        <v>315 - Apparel Manufacturing</v>
      </c>
      <c r="G215" s="9" t="str">
        <f>_xll.SNL.Clients.Office.Excel.Functions.SPG(A215, "SP_TOPICTAG")</f>
        <v>Lifestyle; Brand Marketing</v>
      </c>
      <c r="H215" s="5">
        <f>_xll.SNL.Clients.Office.Excel.Functions.SPG(A215, "SP_PCT_SHARES_OWNED_ALL_INSTITUTIONS")</f>
        <v>96.25</v>
      </c>
      <c r="I215" s="9" t="str">
        <f>_xll.SNL.Clients.Office.Excel.Functions.SPG(A215, "RD_CREDIT_RATING_GLOBAL", "Issuer Credit Rating", "Local Currency LT|0")</f>
        <v/>
      </c>
      <c r="J215" s="9" t="str">
        <f>_xll.SNL.Clients.Office.Excel.Functions.SPG(A215, "RD_CWOL_GLOBAL", "Issuer Credit Rating", "Local Currency LT|0")</f>
        <v/>
      </c>
      <c r="K215" s="9" t="str">
        <f>_xll.SNL.Clients.Office.Excel.Functions.SPG(A215, "RD_RATING_ACTION_GLOBAL", "Issuer Credit Rating", "Local Currency LT|0")</f>
        <v/>
      </c>
      <c r="L215" s="10" t="str">
        <f>_xll.SNL.Clients.Office.Excel.Functions.SPG(A215, "RD_LAST_REVIEW_DATE_GLOBAL", "Issuer Credit Rating", "Local Currency LT")</f>
        <v/>
      </c>
      <c r="M215" s="10" t="str">
        <f>_xll.SNL.Clients.Office.Excel.Functions.SPG(A215, "RD_CREDIT_RATING_DATE_GLOBAL", "Issuer Credit Rating", "Local Currency LT|0")</f>
        <v/>
      </c>
      <c r="N215" s="10" t="str">
        <f>_xll.SNL.Clients.Office.Excel.Functions.SPG(A215, "RD_CREDIT_WATCH_OUTLOOK_DATE_GLOBAL", "Issuer Credit Rating", "Local Currency LT|0")</f>
        <v/>
      </c>
    </row>
    <row r="216" spans="1:14">
      <c r="A216" s="11" t="s">
        <v>1250</v>
      </c>
      <c r="B216" s="9" t="str">
        <f>_xll.SNL.Clients.Office.Excel.Functions.SPG(A216, "IQ_SECTOR")</f>
        <v>Industrials</v>
      </c>
      <c r="C216" s="9" t="str">
        <f>_xll.SNL.Clients.Office.Excel.Functions.SPG(A216, "IQ_INDUSTRY_GROUP")</f>
        <v>Capital Goods</v>
      </c>
      <c r="D216" s="9" t="str">
        <f>_xll.SNL.Clients.Office.Excel.Functions.SPG(A216, "IQ_INDUSTRY")</f>
        <v>Machinery</v>
      </c>
      <c r="E216" s="9" t="str">
        <f>_xll.SNL.Clients.Office.Excel.Functions.SPG(A216, "IQ_PRIMARY_INDUSTRY")</f>
        <v>Industrial Machinery and Supplies and Components</v>
      </c>
      <c r="F216" s="9" t="str">
        <f>_xll.SNL.Clients.Office.Excel.Functions.SPG(A216, "NAICS_CODE", "Primary")</f>
        <v>3339 - Other General Purpose Machinery Manufacturing</v>
      </c>
      <c r="G216" s="9" t="str">
        <f>_xll.SNL.Clients.Office.Excel.Functions.SPG(A216, "SP_TOPICTAG")</f>
        <v>Energy Management; Environmental Engineering; Industrial Automation; Sensors; Electric Vehicle; Process Automation</v>
      </c>
      <c r="H216" s="5">
        <f>_xll.SNL.Clients.Office.Excel.Functions.SPG(A216, "SP_PCT_SHARES_OWNED_ALL_INSTITUTIONS")</f>
        <v>104.57</v>
      </c>
      <c r="I216" s="9" t="str">
        <f>_xll.SNL.Clients.Office.Excel.Functions.SPG(A216, "RD_CREDIT_RATING_GLOBAL", "Issuer Credit Rating", "Local Currency LT|0")</f>
        <v>BB-</v>
      </c>
      <c r="J216" s="9" t="str">
        <f>_xll.SNL.Clients.Office.Excel.Functions.SPG(A216, "RD_CWOL_GLOBAL", "Issuer Credit Rating", "Local Currency LT|0")</f>
        <v>Stable</v>
      </c>
      <c r="K216" s="9" t="str">
        <f>_xll.SNL.Clients.Office.Excel.Functions.SPG(A216, "RD_RATING_ACTION_GLOBAL", "Issuer Credit Rating", "Local Currency LT|0")</f>
        <v>New Rating | CreditWatch/Outlook (07/17/2024)</v>
      </c>
      <c r="L216" s="10">
        <f>_xll.SNL.Clients.Office.Excel.Functions.SPG(A216, "RD_LAST_REVIEW_DATE_GLOBAL", "Issuer Credit Rating", "Local Currency LT")</f>
        <v>45490</v>
      </c>
      <c r="M216" s="10">
        <f>_xll.SNL.Clients.Office.Excel.Functions.SPG(A216, "RD_CREDIT_RATING_DATE_GLOBAL", "Issuer Credit Rating", "Local Currency LT|0")</f>
        <v>45490</v>
      </c>
      <c r="N216" s="10">
        <f>_xll.SNL.Clients.Office.Excel.Functions.SPG(A216, "RD_CREDIT_WATCH_OUTLOOK_DATE_GLOBAL", "Issuer Credit Rating", "Local Currency LT|0")</f>
        <v>45490</v>
      </c>
    </row>
    <row r="217" spans="1:14">
      <c r="A217" s="11" t="s">
        <v>1251</v>
      </c>
      <c r="B217" s="9" t="str">
        <f>_xll.SNL.Clients.Office.Excel.Functions.SPG(A217, "IQ_SECTOR")</f>
        <v>Consumer Discretionary</v>
      </c>
      <c r="C217" s="9" t="str">
        <f>_xll.SNL.Clients.Office.Excel.Functions.SPG(A217, "IQ_INDUSTRY_GROUP")</f>
        <v>Automobiles and Components</v>
      </c>
      <c r="D217" s="9" t="str">
        <f>_xll.SNL.Clients.Office.Excel.Functions.SPG(A217, "IQ_INDUSTRY")</f>
        <v>Automobile Components</v>
      </c>
      <c r="E217" s="9" t="str">
        <f>_xll.SNL.Clients.Office.Excel.Functions.SPG(A217, "IQ_PRIMARY_INDUSTRY")</f>
        <v>Automotive Parts and Equipment</v>
      </c>
      <c r="F217" s="9" t="str">
        <f>_xll.SNL.Clients.Office.Excel.Functions.SPG(A217, "NAICS_CODE", "Primary")</f>
        <v>3363 - Motor Vehicle Parts Manufacturing</v>
      </c>
      <c r="G217" s="9" t="str">
        <f>_xll.SNL.Clients.Office.Excel.Functions.SPG(A217, "SP_TOPICTAG")</f>
        <v>Fleet Management; Sensors; Autonomous Vehicles</v>
      </c>
      <c r="H217" s="5">
        <f>_xll.SNL.Clients.Office.Excel.Functions.SPG(A217, "SP_PCT_SHARES_OWNED_ALL_INSTITUTIONS")</f>
        <v>94.49</v>
      </c>
      <c r="I217" s="9" t="str">
        <f>_xll.SNL.Clients.Office.Excel.Functions.SPG(A217, "RD_CREDIT_RATING_GLOBAL", "Issuer Credit Rating", "Local Currency LT|0")</f>
        <v/>
      </c>
      <c r="J217" s="9" t="str">
        <f>_xll.SNL.Clients.Office.Excel.Functions.SPG(A217, "RD_CWOL_GLOBAL", "Issuer Credit Rating", "Local Currency LT|0")</f>
        <v/>
      </c>
      <c r="K217" s="9" t="str">
        <f>_xll.SNL.Clients.Office.Excel.Functions.SPG(A217, "RD_RATING_ACTION_GLOBAL", "Issuer Credit Rating", "Local Currency LT|0")</f>
        <v/>
      </c>
      <c r="L217" s="10" t="str">
        <f>_xll.SNL.Clients.Office.Excel.Functions.SPG(A217, "RD_LAST_REVIEW_DATE_GLOBAL", "Issuer Credit Rating", "Local Currency LT")</f>
        <v/>
      </c>
      <c r="M217" s="10" t="str">
        <f>_xll.SNL.Clients.Office.Excel.Functions.SPG(A217, "RD_CREDIT_RATING_DATE_GLOBAL", "Issuer Credit Rating", "Local Currency LT|0")</f>
        <v/>
      </c>
      <c r="N217" s="10" t="str">
        <f>_xll.SNL.Clients.Office.Excel.Functions.SPG(A217, "RD_CREDIT_WATCH_OUTLOOK_DATE_GLOBAL", "Issuer Credit Rating", "Local Currency LT|0")</f>
        <v/>
      </c>
    </row>
    <row r="218" spans="1:14">
      <c r="A218" s="11" t="s">
        <v>1252</v>
      </c>
      <c r="B218" s="9" t="str">
        <f>_xll.SNL.Clients.Office.Excel.Functions.SPG(A218, "IQ_SECTOR")</f>
        <v>Financials</v>
      </c>
      <c r="C218" s="9" t="str">
        <f>_xll.SNL.Clients.Office.Excel.Functions.SPG(A218, "IQ_INDUSTRY_GROUP")</f>
        <v>Insurance</v>
      </c>
      <c r="D218" s="9" t="str">
        <f>_xll.SNL.Clients.Office.Excel.Functions.SPG(A218, "IQ_INDUSTRY")</f>
        <v>Insurance</v>
      </c>
      <c r="E218" s="9" t="str">
        <f>_xll.SNL.Clients.Office.Excel.Functions.SPG(A218, "IQ_PRIMARY_INDUSTRY")</f>
        <v>Life and Health Insurance</v>
      </c>
      <c r="F218" s="9" t="str">
        <f>_xll.SNL.Clients.Office.Excel.Functions.SPG(A218, "NAICS_CODE", "Primary")</f>
        <v>524113 - Direct Life Insurance Carriers</v>
      </c>
      <c r="G218" s="9" t="str">
        <f>_xll.SNL.Clients.Office.Excel.Functions.SPG(A218, "SP_TOPICTAG")</f>
        <v>Identity Theft Prevention; RegTech</v>
      </c>
      <c r="H218" s="5">
        <f>_xll.SNL.Clients.Office.Excel.Functions.SPG(A218, "SP_PCT_SHARES_OWNED_ALL_INSTITUTIONS")</f>
        <v>84.44</v>
      </c>
      <c r="I218" s="9" t="str">
        <f>_xll.SNL.Clients.Office.Excel.Functions.SPG(A218, "RD_CREDIT_RATING_GLOBAL", "Issuer Credit Rating", "Local Currency LT|0")</f>
        <v>BB-</v>
      </c>
      <c r="J218" s="9" t="str">
        <f>_xll.SNL.Clients.Office.Excel.Functions.SPG(A218, "RD_CWOL_GLOBAL", "Issuer Credit Rating", "Local Currency LT|0")</f>
        <v>Stable</v>
      </c>
      <c r="K218" s="9" t="str">
        <f>_xll.SNL.Clients.Office.Excel.Functions.SPG(A218, "RD_RATING_ACTION_GLOBAL", "Issuer Credit Rating", "Local Currency LT|0")</f>
        <v>Upgrade | CreditWatch/Outlook (02/16/2023)</v>
      </c>
      <c r="L218" s="10">
        <f>_xll.SNL.Clients.Office.Excel.Functions.SPG(A218, "RD_LAST_REVIEW_DATE_GLOBAL", "Issuer Credit Rating", "Local Currency LT")</f>
        <v>45349</v>
      </c>
      <c r="M218" s="10">
        <f>_xll.SNL.Clients.Office.Excel.Functions.SPG(A218, "RD_CREDIT_RATING_DATE_GLOBAL", "Issuer Credit Rating", "Local Currency LT|0")</f>
        <v>44973</v>
      </c>
      <c r="N218" s="10">
        <f>_xll.SNL.Clients.Office.Excel.Functions.SPG(A218, "RD_CREDIT_WATCH_OUTLOOK_DATE_GLOBAL", "Issuer Credit Rating", "Local Currency LT|0")</f>
        <v>44973</v>
      </c>
    </row>
    <row r="219" spans="1:14">
      <c r="A219" s="11" t="s">
        <v>1253</v>
      </c>
      <c r="B219" s="9" t="str">
        <f>_xll.SNL.Clients.Office.Excel.Functions.SPG(A219, "IQ_SECTOR")</f>
        <v>Real Estate</v>
      </c>
      <c r="C219" s="9" t="str">
        <f>_xll.SNL.Clients.Office.Excel.Functions.SPG(A219, "IQ_INDUSTRY_GROUP")</f>
        <v>Equity Real Estate Investment Trusts (REITs)</v>
      </c>
      <c r="D219" s="9" t="str">
        <f>_xll.SNL.Clients.Office.Excel.Functions.SPG(A219, "IQ_INDUSTRY")</f>
        <v>Retail REITs</v>
      </c>
      <c r="E219" s="9" t="str">
        <f>_xll.SNL.Clients.Office.Excel.Functions.SPG(A219, "IQ_PRIMARY_INDUSTRY")</f>
        <v>Retail REITs</v>
      </c>
      <c r="F219" s="9" t="str">
        <f>_xll.SNL.Clients.Office.Excel.Functions.SPG(A219, "NAICS_CODE", "Primary")</f>
        <v>531110 - Lessors of Residential Buildings and Dwellings</v>
      </c>
      <c r="G219" s="9" t="str">
        <f>_xll.SNL.Clients.Office.Excel.Functions.SPG(A219, "SP_TOPICTAG")</f>
        <v/>
      </c>
      <c r="H219" s="5">
        <f>_xll.SNL.Clients.Office.Excel.Functions.SPG(A219, "SP_PCT_SHARES_OWNED_ALL_INSTITUTIONS")</f>
        <v>90.55</v>
      </c>
      <c r="I219" s="9" t="str">
        <f>_xll.SNL.Clients.Office.Excel.Functions.SPG(A219, "RD_CREDIT_RATING_GLOBAL", "Issuer Credit Rating", "Local Currency LT|0")</f>
        <v/>
      </c>
      <c r="J219" s="9" t="str">
        <f>_xll.SNL.Clients.Office.Excel.Functions.SPG(A219, "RD_CWOL_GLOBAL", "Issuer Credit Rating", "Local Currency LT|0")</f>
        <v/>
      </c>
      <c r="K219" s="9" t="str">
        <f>_xll.SNL.Clients.Office.Excel.Functions.SPG(A219, "RD_RATING_ACTION_GLOBAL", "Issuer Credit Rating", "Local Currency LT|0")</f>
        <v/>
      </c>
      <c r="L219" s="10" t="str">
        <f>_xll.SNL.Clients.Office.Excel.Functions.SPG(A219, "RD_LAST_REVIEW_DATE_GLOBAL", "Issuer Credit Rating", "Local Currency LT")</f>
        <v/>
      </c>
      <c r="M219" s="10" t="str">
        <f>_xll.SNL.Clients.Office.Excel.Functions.SPG(A219, "RD_CREDIT_RATING_DATE_GLOBAL", "Issuer Credit Rating", "Local Currency LT|0")</f>
        <v/>
      </c>
      <c r="N219" s="10" t="str">
        <f>_xll.SNL.Clients.Office.Excel.Functions.SPG(A219, "RD_CREDIT_WATCH_OUTLOOK_DATE_GLOBAL", "Issuer Credit Rating", "Local Currency LT|0")</f>
        <v/>
      </c>
    </row>
    <row r="220" spans="1:14">
      <c r="A220" s="11" t="s">
        <v>1254</v>
      </c>
      <c r="B220" s="9" t="str">
        <f>_xll.SNL.Clients.Office.Excel.Functions.SPG(A220, "IQ_SECTOR")</f>
        <v>Industrials</v>
      </c>
      <c r="C220" s="9" t="str">
        <f>_xll.SNL.Clients.Office.Excel.Functions.SPG(A220, "IQ_INDUSTRY_GROUP")</f>
        <v>Capital Goods</v>
      </c>
      <c r="D220" s="9" t="str">
        <f>_xll.SNL.Clients.Office.Excel.Functions.SPG(A220, "IQ_INDUSTRY")</f>
        <v>Building Products</v>
      </c>
      <c r="E220" s="9" t="str">
        <f>_xll.SNL.Clients.Office.Excel.Functions.SPG(A220, "IQ_PRIMARY_INDUSTRY")</f>
        <v>Building Products</v>
      </c>
      <c r="F220" s="9" t="str">
        <f>_xll.SNL.Clients.Office.Excel.Functions.SPG(A220, "NAICS_CODE", "Primary")</f>
        <v>3323 - Architectural and Structural Metals Manufacturing</v>
      </c>
      <c r="G220" s="9" t="str">
        <f>_xll.SNL.Clients.Office.Excel.Functions.SPG(A220, "SP_TOPICTAG")</f>
        <v>Home Improvement; Industrial Automation; Smart Building; Process Automation</v>
      </c>
      <c r="H220" s="5">
        <f>_xll.SNL.Clients.Office.Excel.Functions.SPG(A220, "SP_PCT_SHARES_OWNED_ALL_INSTITUTIONS")</f>
        <v>98.23</v>
      </c>
      <c r="I220" s="9" t="str">
        <f>_xll.SNL.Clients.Office.Excel.Functions.SPG(A220, "RD_CREDIT_RATING_GLOBAL", "Issuer Credit Rating", "Local Currency LT|0")</f>
        <v>NR</v>
      </c>
      <c r="J220" s="9" t="str">
        <f>_xll.SNL.Clients.Office.Excel.Functions.SPG(A220, "RD_CWOL_GLOBAL", "Issuer Credit Rating", "Local Currency LT|0")</f>
        <v>NR</v>
      </c>
      <c r="K220" s="9" t="str">
        <f>_xll.SNL.Clients.Office.Excel.Functions.SPG(A220, "RD_RATING_ACTION_GLOBAL", "Issuer Credit Rating", "Local Currency LT|0")</f>
        <v>Not Rated | CreditWatch/Outlook (01/17/2019)</v>
      </c>
      <c r="L220" s="10">
        <f>_xll.SNL.Clients.Office.Excel.Functions.SPG(A220, "RD_LAST_REVIEW_DATE_GLOBAL", "Issuer Credit Rating", "Local Currency LT")</f>
        <v>43482</v>
      </c>
      <c r="M220" s="10">
        <f>_xll.SNL.Clients.Office.Excel.Functions.SPG(A220, "RD_CREDIT_RATING_DATE_GLOBAL", "Issuer Credit Rating", "Local Currency LT|0")</f>
        <v>43482</v>
      </c>
      <c r="N220" s="10">
        <f>_xll.SNL.Clients.Office.Excel.Functions.SPG(A220, "RD_CREDIT_WATCH_OUTLOOK_DATE_GLOBAL", "Issuer Credit Rating", "Local Currency LT|0")</f>
        <v>43482</v>
      </c>
    </row>
    <row r="221" spans="1:14">
      <c r="A221" s="11" t="s">
        <v>1255</v>
      </c>
      <c r="B221" s="9" t="str">
        <f>_xll.SNL.Clients.Office.Excel.Functions.SPG(A221, "IQ_SECTOR")</f>
        <v>Health Care</v>
      </c>
      <c r="C221" s="9" t="str">
        <f>_xll.SNL.Clients.Office.Excel.Functions.SPG(A221, "IQ_INDUSTRY_GROUP")</f>
        <v>Health Care Equipment and Services</v>
      </c>
      <c r="D221" s="9" t="str">
        <f>_xll.SNL.Clients.Office.Excel.Functions.SPG(A221, "IQ_INDUSTRY")</f>
        <v>Health Care Equipment and Supplies</v>
      </c>
      <c r="E221" s="9" t="str">
        <f>_xll.SNL.Clients.Office.Excel.Functions.SPG(A221, "IQ_PRIMARY_INDUSTRY")</f>
        <v>Health Care Equipment</v>
      </c>
      <c r="F221" s="9" t="str">
        <f>_xll.SNL.Clients.Office.Excel.Functions.SPG(A221, "NAICS_CODE", "Primary")</f>
        <v>339112 - Surgical and Medical Instrument Manufacturing</v>
      </c>
      <c r="G221" s="9" t="str">
        <f>_xll.SNL.Clients.Office.Excel.Functions.SPG(A221, "SP_TOPICTAG")</f>
        <v>Health Diagnostics; Ophthalmology; Surgery</v>
      </c>
      <c r="H221" s="5">
        <f>_xll.SNL.Clients.Office.Excel.Functions.SPG(A221, "SP_PCT_SHARES_OWNED_ALL_INSTITUTIONS")</f>
        <v>100.99</v>
      </c>
      <c r="I221" s="9" t="str">
        <f>_xll.SNL.Clients.Office.Excel.Functions.SPG(A221, "RD_CREDIT_RATING_GLOBAL", "Issuer Credit Rating", "Local Currency LT|0")</f>
        <v/>
      </c>
      <c r="J221" s="9" t="str">
        <f>_xll.SNL.Clients.Office.Excel.Functions.SPG(A221, "RD_CWOL_GLOBAL", "Issuer Credit Rating", "Local Currency LT|0")</f>
        <v/>
      </c>
      <c r="K221" s="9" t="str">
        <f>_xll.SNL.Clients.Office.Excel.Functions.SPG(A221, "RD_RATING_ACTION_GLOBAL", "Issuer Credit Rating", "Local Currency LT|0")</f>
        <v/>
      </c>
      <c r="L221" s="10" t="str">
        <f>_xll.SNL.Clients.Office.Excel.Functions.SPG(A221, "RD_LAST_REVIEW_DATE_GLOBAL", "Issuer Credit Rating", "Local Currency LT")</f>
        <v/>
      </c>
      <c r="M221" s="10" t="str">
        <f>_xll.SNL.Clients.Office.Excel.Functions.SPG(A221, "RD_CREDIT_RATING_DATE_GLOBAL", "Issuer Credit Rating", "Local Currency LT|0")</f>
        <v/>
      </c>
      <c r="N221" s="10" t="str">
        <f>_xll.SNL.Clients.Office.Excel.Functions.SPG(A221, "RD_CREDIT_WATCH_OUTLOOK_DATE_GLOBAL", "Issuer Credit Rating", "Local Currency LT|0")</f>
        <v/>
      </c>
    </row>
    <row r="222" spans="1:14">
      <c r="A222" s="11" t="s">
        <v>1256</v>
      </c>
      <c r="B222" s="9" t="str">
        <f>_xll.SNL.Clients.Office.Excel.Functions.SPG(A222, "IQ_SECTOR")</f>
        <v>Real Estate</v>
      </c>
      <c r="C222" s="9" t="str">
        <f>_xll.SNL.Clients.Office.Excel.Functions.SPG(A222, "IQ_INDUSTRY_GROUP")</f>
        <v>Equity Real Estate Investment Trusts (REITs)</v>
      </c>
      <c r="D222" s="9" t="str">
        <f>_xll.SNL.Clients.Office.Excel.Functions.SPG(A222, "IQ_INDUSTRY")</f>
        <v>Diversified REITs</v>
      </c>
      <c r="E222" s="9" t="str">
        <f>_xll.SNL.Clients.Office.Excel.Functions.SPG(A222, "IQ_PRIMARY_INDUSTRY")</f>
        <v>Diversified REITs</v>
      </c>
      <c r="F222" s="9" t="str">
        <f>_xll.SNL.Clients.Office.Excel.Functions.SPG(A222, "NAICS_CODE", "Primary")</f>
        <v>531110 - Lessors of Residential Buildings and Dwellings</v>
      </c>
      <c r="G222" s="9" t="str">
        <f>_xll.SNL.Clients.Office.Excel.Functions.SPG(A222, "SP_TOPICTAG")</f>
        <v/>
      </c>
      <c r="H222" s="5">
        <f>_xll.SNL.Clients.Office.Excel.Functions.SPG(A222, "SP_PCT_SHARES_OWNED_ALL_INSTITUTIONS")</f>
        <v>73.400000000000006</v>
      </c>
      <c r="I222" s="9" t="str">
        <f>_xll.SNL.Clients.Office.Excel.Functions.SPG(A222, "RD_CREDIT_RATING_GLOBAL", "Issuer Credit Rating", "Local Currency LT|0")</f>
        <v>BB</v>
      </c>
      <c r="J222" s="9" t="str">
        <f>_xll.SNL.Clients.Office.Excel.Functions.SPG(A222, "RD_CWOL_GLOBAL", "Issuer Credit Rating", "Local Currency LT|0")</f>
        <v>Stable</v>
      </c>
      <c r="K222" s="9" t="str">
        <f>_xll.SNL.Clients.Office.Excel.Functions.SPG(A222, "RD_RATING_ACTION_GLOBAL", "Issuer Credit Rating", "Local Currency LT|0")</f>
        <v>Downgrade | CreditWatch/Outlook (03/06/2024)</v>
      </c>
      <c r="L222" s="10">
        <f>_xll.SNL.Clients.Office.Excel.Functions.SPG(A222, "RD_LAST_REVIEW_DATE_GLOBAL", "Issuer Credit Rating", "Local Currency LT")</f>
        <v>45559</v>
      </c>
      <c r="M222" s="10">
        <f>_xll.SNL.Clients.Office.Excel.Functions.SPG(A222, "RD_CREDIT_RATING_DATE_GLOBAL", "Issuer Credit Rating", "Local Currency LT|0")</f>
        <v>45357</v>
      </c>
      <c r="N222" s="10">
        <f>_xll.SNL.Clients.Office.Excel.Functions.SPG(A222, "RD_CREDIT_WATCH_OUTLOOK_DATE_GLOBAL", "Issuer Credit Rating", "Local Currency LT|0")</f>
        <v>45357</v>
      </c>
    </row>
    <row r="223" spans="1:14">
      <c r="A223" s="11" t="s">
        <v>1257</v>
      </c>
      <c r="B223" s="9" t="str">
        <f>_xll.SNL.Clients.Office.Excel.Functions.SPG(A223, "IQ_SECTOR")</f>
        <v>Industrials</v>
      </c>
      <c r="C223" s="9" t="str">
        <f>_xll.SNL.Clients.Office.Excel.Functions.SPG(A223, "IQ_INDUSTRY_GROUP")</f>
        <v>Capital Goods</v>
      </c>
      <c r="D223" s="9" t="str">
        <f>_xll.SNL.Clients.Office.Excel.Functions.SPG(A223, "IQ_INDUSTRY")</f>
        <v>Trading Companies and Distributors</v>
      </c>
      <c r="E223" s="9" t="str">
        <f>_xll.SNL.Clients.Office.Excel.Functions.SPG(A223, "IQ_PRIMARY_INDUSTRY")</f>
        <v>Trading Companies and Distributors</v>
      </c>
      <c r="F223" s="9" t="str">
        <f>_xll.SNL.Clients.Office.Excel.Functions.SPG(A223, "NAICS_CODE", "Primary")</f>
        <v>423310 - Lumber, Plywood, Millwork, and Wood Panel Merchant Wholesalers</v>
      </c>
      <c r="G223" s="9" t="str">
        <f>_xll.SNL.Clients.Office.Excel.Functions.SPG(A223, "SP_TOPICTAG")</f>
        <v/>
      </c>
      <c r="H223" s="5">
        <f>_xll.SNL.Clients.Office.Excel.Functions.SPG(A223, "SP_PCT_SHARES_OWNED_ALL_INSTITUTIONS")</f>
        <v>103.66</v>
      </c>
      <c r="I223" s="9" t="str">
        <f>_xll.SNL.Clients.Office.Excel.Functions.SPG(A223, "RD_CREDIT_RATING_GLOBAL", "Issuer Credit Rating", "Local Currency LT|0")</f>
        <v>BB-</v>
      </c>
      <c r="J223" s="9" t="str">
        <f>_xll.SNL.Clients.Office.Excel.Functions.SPG(A223, "RD_CWOL_GLOBAL", "Issuer Credit Rating", "Local Currency LT|0")</f>
        <v>Positive</v>
      </c>
      <c r="K223" s="9" t="str">
        <f>_xll.SNL.Clients.Office.Excel.Functions.SPG(A223, "RD_RATING_ACTION_GLOBAL", "Issuer Credit Rating", "Local Currency LT|0")</f>
        <v>CreditWatch/Outlook (06/10/2024)</v>
      </c>
      <c r="L223" s="10">
        <f>_xll.SNL.Clients.Office.Excel.Functions.SPG(A223, "RD_LAST_REVIEW_DATE_GLOBAL", "Issuer Credit Rating", "Local Currency LT")</f>
        <v>45453</v>
      </c>
      <c r="M223" s="10">
        <f>_xll.SNL.Clients.Office.Excel.Functions.SPG(A223, "RD_CREDIT_RATING_DATE_GLOBAL", "Issuer Credit Rating", "Local Currency LT|0")</f>
        <v>43195</v>
      </c>
      <c r="N223" s="10">
        <f>_xll.SNL.Clients.Office.Excel.Functions.SPG(A223, "RD_CREDIT_WATCH_OUTLOOK_DATE_GLOBAL", "Issuer Credit Rating", "Local Currency LT|0")</f>
        <v>45453</v>
      </c>
    </row>
    <row r="224" spans="1:14">
      <c r="A224" s="11" t="s">
        <v>1258</v>
      </c>
      <c r="B224" s="9" t="str">
        <f>_xll.SNL.Clients.Office.Excel.Functions.SPG(A224, "IQ_SECTOR")</f>
        <v>Communication Services</v>
      </c>
      <c r="C224" s="9" t="str">
        <f>_xll.SNL.Clients.Office.Excel.Functions.SPG(A224, "IQ_INDUSTRY_GROUP")</f>
        <v>Telecommunication Services</v>
      </c>
      <c r="D224" s="9" t="str">
        <f>_xll.SNL.Clients.Office.Excel.Functions.SPG(A224, "IQ_INDUSTRY")</f>
        <v>Wireless Telecommunication Services</v>
      </c>
      <c r="E224" s="9" t="str">
        <f>_xll.SNL.Clients.Office.Excel.Functions.SPG(A224, "IQ_PRIMARY_INDUSTRY")</f>
        <v>Wireless Telecommunication Services</v>
      </c>
      <c r="F224" s="9" t="str">
        <f>_xll.SNL.Clients.Office.Excel.Functions.SPG(A224, "NAICS_CODE", "Primary")</f>
        <v>517 - Telecommunications</v>
      </c>
      <c r="G224" s="9" t="str">
        <f>_xll.SNL.Clients.Office.Excel.Functions.SPG(A224, "SP_TOPICTAG")</f>
        <v>Network Backbone; Remote Access and Control; Network Security; Data Centers and Facilities; Data Center Technology; 5G</v>
      </c>
      <c r="H224" s="5">
        <f>_xll.SNL.Clients.Office.Excel.Functions.SPG(A224, "SP_PCT_SHARES_OWNED_ALL_INSTITUTIONS")</f>
        <v>51.81</v>
      </c>
      <c r="I224" s="9" t="str">
        <f>_xll.SNL.Clients.Office.Excel.Functions.SPG(A224, "RD_CREDIT_RATING_GLOBAL", "Issuer Credit Rating", "Local Currency LT|0")</f>
        <v>B+</v>
      </c>
      <c r="J224" s="9" t="str">
        <f>_xll.SNL.Clients.Office.Excel.Functions.SPG(A224, "RD_CWOL_GLOBAL", "Issuer Credit Rating", "Local Currency LT|0")</f>
        <v>Stable</v>
      </c>
      <c r="K224" s="9" t="str">
        <f>_xll.SNL.Clients.Office.Excel.Functions.SPG(A224, "RD_RATING_ACTION_GLOBAL", "Issuer Credit Rating", "Local Currency LT|0")</f>
        <v>CreditWatch/Outlook (03/20/2024)</v>
      </c>
      <c r="L224" s="10">
        <f>_xll.SNL.Clients.Office.Excel.Functions.SPG(A224, "RD_LAST_REVIEW_DATE_GLOBAL", "Issuer Credit Rating", "Local Currency LT")</f>
        <v>45635</v>
      </c>
      <c r="M224" s="10">
        <f>_xll.SNL.Clients.Office.Excel.Functions.SPG(A224, "RD_CREDIT_RATING_DATE_GLOBAL", "Issuer Credit Rating", "Local Currency LT|0")</f>
        <v>44705</v>
      </c>
      <c r="N224" s="10">
        <f>_xll.SNL.Clients.Office.Excel.Functions.SPG(A224, "RD_CREDIT_WATCH_OUTLOOK_DATE_GLOBAL", "Issuer Credit Rating", "Local Currency LT|0")</f>
        <v>45371</v>
      </c>
    </row>
    <row r="225" spans="1:14">
      <c r="A225" s="11" t="s">
        <v>1259</v>
      </c>
      <c r="B225" s="9" t="str">
        <f>_xll.SNL.Clients.Office.Excel.Functions.SPG(A225, "IQ_SECTOR")</f>
        <v>Consumer Discretionary</v>
      </c>
      <c r="C225" s="9" t="str">
        <f>_xll.SNL.Clients.Office.Excel.Functions.SPG(A225, "IQ_INDUSTRY_GROUP")</f>
        <v>Consumer Services</v>
      </c>
      <c r="D225" s="9" t="str">
        <f>_xll.SNL.Clients.Office.Excel.Functions.SPG(A225, "IQ_INDUSTRY")</f>
        <v>Hotels, Restaurants and Leisure</v>
      </c>
      <c r="E225" s="9" t="str">
        <f>_xll.SNL.Clients.Office.Excel.Functions.SPG(A225, "IQ_PRIMARY_INDUSTRY")</f>
        <v>Casinos and Gaming</v>
      </c>
      <c r="F225" s="9" t="str">
        <f>_xll.SNL.Clients.Office.Excel.Functions.SPG(A225, "NAICS_CODE", "Primary")</f>
        <v>713210 - Casinos (except Casino Hotels)</v>
      </c>
      <c r="G225" s="9" t="str">
        <f>_xll.SNL.Clients.Office.Excel.Functions.SPG(A225, "SP_TOPICTAG")</f>
        <v>Entertainment Systems</v>
      </c>
      <c r="H225" s="5">
        <f>_xll.SNL.Clients.Office.Excel.Functions.SPG(A225, "SP_PCT_SHARES_OWNED_ALL_INSTITUTIONS")</f>
        <v>75.37</v>
      </c>
      <c r="I225" s="9" t="str">
        <f>_xll.SNL.Clients.Office.Excel.Functions.SPG(A225, "RD_CREDIT_RATING_GLOBAL", "Issuer Credit Rating", "Local Currency LT|0")</f>
        <v>BB-</v>
      </c>
      <c r="J225" s="9" t="str">
        <f>_xll.SNL.Clients.Office.Excel.Functions.SPG(A225, "RD_CWOL_GLOBAL", "Issuer Credit Rating", "Local Currency LT|0")</f>
        <v>Stable</v>
      </c>
      <c r="K225" s="9" t="str">
        <f>_xll.SNL.Clients.Office.Excel.Functions.SPG(A225, "RD_RATING_ACTION_GLOBAL", "Issuer Credit Rating", "Local Currency LT|0")</f>
        <v>Upgrade | CreditWatch/Outlook (06/01/2023)</v>
      </c>
      <c r="L225" s="10">
        <f>_xll.SNL.Clients.Office.Excel.Functions.SPG(A225, "RD_LAST_REVIEW_DATE_GLOBAL", "Issuer Credit Rating", "Local Currency LT")</f>
        <v>45371</v>
      </c>
      <c r="M225" s="10">
        <f>_xll.SNL.Clients.Office.Excel.Functions.SPG(A225, "RD_CREDIT_RATING_DATE_GLOBAL", "Issuer Credit Rating", "Local Currency LT|0")</f>
        <v>45078</v>
      </c>
      <c r="N225" s="10">
        <f>_xll.SNL.Clients.Office.Excel.Functions.SPG(A225, "RD_CREDIT_WATCH_OUTLOOK_DATE_GLOBAL", "Issuer Credit Rating", "Local Currency LT|0")</f>
        <v>45078</v>
      </c>
    </row>
    <row r="226" spans="1:14">
      <c r="A226" s="11" t="s">
        <v>1260</v>
      </c>
      <c r="B226" s="9" t="str">
        <f>_xll.SNL.Clients.Office.Excel.Functions.SPG(A226, "IQ_SECTOR")</f>
        <v>Financials</v>
      </c>
      <c r="C226" s="9" t="str">
        <f>_xll.SNL.Clients.Office.Excel.Functions.SPG(A226, "IQ_INDUSTRY_GROUP")</f>
        <v>Insurance</v>
      </c>
      <c r="D226" s="9" t="str">
        <f>_xll.SNL.Clients.Office.Excel.Functions.SPG(A226, "IQ_INDUSTRY")</f>
        <v>Insurance</v>
      </c>
      <c r="E226" s="9" t="str">
        <f>_xll.SNL.Clients.Office.Excel.Functions.SPG(A226, "IQ_PRIMARY_INDUSTRY")</f>
        <v>Insurance Brokers</v>
      </c>
      <c r="F226" s="9" t="str">
        <f>_xll.SNL.Clients.Office.Excel.Functions.SPG(A226, "NAICS_CODE", "Primary")</f>
        <v>524210 - Insurance Agencies and Brokerages</v>
      </c>
      <c r="G226" s="9" t="str">
        <f>_xll.SNL.Clients.Office.Excel.Functions.SPG(A226, "SP_TOPICTAG")</f>
        <v/>
      </c>
      <c r="H226" s="5">
        <f>_xll.SNL.Clients.Office.Excel.Functions.SPG(A226, "SP_PCT_SHARES_OWNED_ALL_INSTITUTIONS")</f>
        <v>112.94</v>
      </c>
      <c r="I226" s="9" t="str">
        <f>_xll.SNL.Clients.Office.Excel.Functions.SPG(A226, "RD_CREDIT_RATING_GLOBAL", "Issuer Credit Rating", "Local Currency LT|0")</f>
        <v>B+</v>
      </c>
      <c r="J226" s="9" t="str">
        <f>_xll.SNL.Clients.Office.Excel.Functions.SPG(A226, "RD_CWOL_GLOBAL", "Issuer Credit Rating", "Local Currency LT|0")</f>
        <v>Stable</v>
      </c>
      <c r="K226" s="9" t="str">
        <f>_xll.SNL.Clients.Office.Excel.Functions.SPG(A226, "RD_RATING_ACTION_GLOBAL", "Issuer Credit Rating", "Local Currency LT|0")</f>
        <v>New Rating | CreditWatch/Outlook (12/03/2024)</v>
      </c>
      <c r="L226" s="10">
        <f>_xll.SNL.Clients.Office.Excel.Functions.SPG(A226, "RD_LAST_REVIEW_DATE_GLOBAL", "Issuer Credit Rating", "Local Currency LT")</f>
        <v>45629</v>
      </c>
      <c r="M226" s="10">
        <f>_xll.SNL.Clients.Office.Excel.Functions.SPG(A226, "RD_CREDIT_RATING_DATE_GLOBAL", "Issuer Credit Rating", "Local Currency LT|0")</f>
        <v>45629</v>
      </c>
      <c r="N226" s="10">
        <f>_xll.SNL.Clients.Office.Excel.Functions.SPG(A226, "RD_CREDIT_WATCH_OUTLOOK_DATE_GLOBAL", "Issuer Credit Rating", "Local Currency LT|0")</f>
        <v>45629</v>
      </c>
    </row>
    <row r="227" spans="1:14">
      <c r="A227" s="11" t="s">
        <v>1261</v>
      </c>
      <c r="B227" s="9" t="str">
        <f>_xll.SNL.Clients.Office.Excel.Functions.SPG(A227, "IQ_SECTOR")</f>
        <v>Industrials</v>
      </c>
      <c r="C227" s="9" t="str">
        <f>_xll.SNL.Clients.Office.Excel.Functions.SPG(A227, "IQ_INDUSTRY_GROUP")</f>
        <v>Capital Goods</v>
      </c>
      <c r="D227" s="9" t="str">
        <f>_xll.SNL.Clients.Office.Excel.Functions.SPG(A227, "IQ_INDUSTRY")</f>
        <v>Construction and Engineering</v>
      </c>
      <c r="E227" s="9" t="str">
        <f>_xll.SNL.Clients.Office.Excel.Functions.SPG(A227, "IQ_PRIMARY_INDUSTRY")</f>
        <v>Construction and Engineering</v>
      </c>
      <c r="F227" s="9" t="str">
        <f>_xll.SNL.Clients.Office.Excel.Functions.SPG(A227, "NAICS_CODE", "Primary")</f>
        <v>237310 - Highway, Street, and Bridge Construction</v>
      </c>
      <c r="G227" s="9" t="str">
        <f>_xll.SNL.Clients.Office.Excel.Functions.SPG(A227, "SP_TOPICTAG")</f>
        <v>Utility Scale Solar</v>
      </c>
      <c r="H227" s="5">
        <f>_xll.SNL.Clients.Office.Excel.Functions.SPG(A227, "SP_PCT_SHARES_OWNED_ALL_INSTITUTIONS")</f>
        <v>109.61</v>
      </c>
      <c r="I227" s="9" t="str">
        <f>_xll.SNL.Clients.Office.Excel.Functions.SPG(A227, "RD_CREDIT_RATING_GLOBAL", "Issuer Credit Rating", "Local Currency LT|0")</f>
        <v/>
      </c>
      <c r="J227" s="9" t="str">
        <f>_xll.SNL.Clients.Office.Excel.Functions.SPG(A227, "RD_CWOL_GLOBAL", "Issuer Credit Rating", "Local Currency LT|0")</f>
        <v/>
      </c>
      <c r="K227" s="9" t="str">
        <f>_xll.SNL.Clients.Office.Excel.Functions.SPG(A227, "RD_RATING_ACTION_GLOBAL", "Issuer Credit Rating", "Local Currency LT|0")</f>
        <v/>
      </c>
      <c r="L227" s="10" t="str">
        <f>_xll.SNL.Clients.Office.Excel.Functions.SPG(A227, "RD_LAST_REVIEW_DATE_GLOBAL", "Issuer Credit Rating", "Local Currency LT")</f>
        <v/>
      </c>
      <c r="M227" s="10" t="str">
        <f>_xll.SNL.Clients.Office.Excel.Functions.SPG(A227, "RD_CREDIT_RATING_DATE_GLOBAL", "Issuer Credit Rating", "Local Currency LT|0")</f>
        <v/>
      </c>
      <c r="N227" s="10" t="str">
        <f>_xll.SNL.Clients.Office.Excel.Functions.SPG(A227, "RD_CREDIT_WATCH_OUTLOOK_DATE_GLOBAL", "Issuer Credit Rating", "Local Currency LT|0")</f>
        <v/>
      </c>
    </row>
    <row r="228" spans="1:14">
      <c r="A228" s="11" t="s">
        <v>1262</v>
      </c>
      <c r="B228" s="9" t="str">
        <f>_xll.SNL.Clients.Office.Excel.Functions.SPG(A228, "IQ_SECTOR")</f>
        <v>Consumer Discretionary</v>
      </c>
      <c r="C228" s="9" t="str">
        <f>_xll.SNL.Clients.Office.Excel.Functions.SPG(A228, "IQ_INDUSTRY_GROUP")</f>
        <v>Consumer Durables and Apparel</v>
      </c>
      <c r="D228" s="9" t="str">
        <f>_xll.SNL.Clients.Office.Excel.Functions.SPG(A228, "IQ_INDUSTRY")</f>
        <v>Household Durables</v>
      </c>
      <c r="E228" s="9" t="str">
        <f>_xll.SNL.Clients.Office.Excel.Functions.SPG(A228, "IQ_PRIMARY_INDUSTRY")</f>
        <v>Homebuilding</v>
      </c>
      <c r="F228" s="9" t="str">
        <f>_xll.SNL.Clients.Office.Excel.Functions.SPG(A228, "NAICS_CODE", "Primary")</f>
        <v>23611 - Residential Building Construction</v>
      </c>
      <c r="G228" s="9" t="str">
        <f>_xll.SNL.Clients.Office.Excel.Functions.SPG(A228, "SP_TOPICTAG")</f>
        <v/>
      </c>
      <c r="H228" s="5">
        <f>_xll.SNL.Clients.Office.Excel.Functions.SPG(A228, "SP_PCT_SHARES_OWNED_ALL_INSTITUTIONS")</f>
        <v>57.29</v>
      </c>
      <c r="I228" s="9" t="str">
        <f>_xll.SNL.Clients.Office.Excel.Functions.SPG(A228, "RD_CREDIT_RATING_GLOBAL", "Issuer Credit Rating", "Local Currency LT|0")</f>
        <v/>
      </c>
      <c r="J228" s="9" t="str">
        <f>_xll.SNL.Clients.Office.Excel.Functions.SPG(A228, "RD_CWOL_GLOBAL", "Issuer Credit Rating", "Local Currency LT|0")</f>
        <v/>
      </c>
      <c r="K228" s="9" t="str">
        <f>_xll.SNL.Clients.Office.Excel.Functions.SPG(A228, "RD_RATING_ACTION_GLOBAL", "Issuer Credit Rating", "Local Currency LT|0")</f>
        <v/>
      </c>
      <c r="L228" s="10" t="str">
        <f>_xll.SNL.Clients.Office.Excel.Functions.SPG(A228, "RD_LAST_REVIEW_DATE_GLOBAL", "Issuer Credit Rating", "Local Currency LT")</f>
        <v/>
      </c>
      <c r="M228" s="10" t="str">
        <f>_xll.SNL.Clients.Office.Excel.Functions.SPG(A228, "RD_CREDIT_RATING_DATE_GLOBAL", "Issuer Credit Rating", "Local Currency LT|0")</f>
        <v/>
      </c>
      <c r="N228" s="10" t="str">
        <f>_xll.SNL.Clients.Office.Excel.Functions.SPG(A228, "RD_CREDIT_WATCH_OUTLOOK_DATE_GLOBAL", "Issuer Credit Rating", "Local Currency LT|0")</f>
        <v/>
      </c>
    </row>
    <row r="229" spans="1:14">
      <c r="A229" s="11" t="s">
        <v>1263</v>
      </c>
      <c r="B229" s="9" t="str">
        <f>_xll.SNL.Clients.Office.Excel.Functions.SPG(A229, "IQ_SECTOR")</f>
        <v>Financials</v>
      </c>
      <c r="C229" s="9" t="str">
        <f>_xll.SNL.Clients.Office.Excel.Functions.SPG(A229, "IQ_INDUSTRY_GROUP")</f>
        <v>Financial Services</v>
      </c>
      <c r="D229" s="9" t="str">
        <f>_xll.SNL.Clients.Office.Excel.Functions.SPG(A229, "IQ_INDUSTRY")</f>
        <v>Consumer Finance</v>
      </c>
      <c r="E229" s="9" t="str">
        <f>_xll.SNL.Clients.Office.Excel.Functions.SPG(A229, "IQ_PRIMARY_INDUSTRY")</f>
        <v>Consumer Finance</v>
      </c>
      <c r="F229" s="9" t="str">
        <f>_xll.SNL.Clients.Office.Excel.Functions.SPG(A229, "NAICS_CODE", "Primary")</f>
        <v>522299 - International, Secondary Market, and All Other Nondepository Credit Intermediation</v>
      </c>
      <c r="G229" s="9" t="str">
        <f>_xll.SNL.Clients.Office.Excel.Functions.SPG(A229, "SP_TOPICTAG")</f>
        <v>Fintech; Smart Cards; Payment Facilitator Enablers; Banking as a Service; Online Payments</v>
      </c>
      <c r="H229" s="5">
        <f>_xll.SNL.Clients.Office.Excel.Functions.SPG(A229, "SP_PCT_SHARES_OWNED_ALL_INSTITUTIONS")</f>
        <v>70.680000000000007</v>
      </c>
      <c r="I229" s="9" t="str">
        <f>_xll.SNL.Clients.Office.Excel.Functions.SPG(A229, "RD_CREDIT_RATING_GLOBAL", "Issuer Credit Rating", "Local Currency LT|0")</f>
        <v/>
      </c>
      <c r="J229" s="9" t="str">
        <f>_xll.SNL.Clients.Office.Excel.Functions.SPG(A229, "RD_CWOL_GLOBAL", "Issuer Credit Rating", "Local Currency LT|0")</f>
        <v/>
      </c>
      <c r="K229" s="9" t="str">
        <f>_xll.SNL.Clients.Office.Excel.Functions.SPG(A229, "RD_RATING_ACTION_GLOBAL", "Issuer Credit Rating", "Local Currency LT|0")</f>
        <v/>
      </c>
      <c r="L229" s="10" t="str">
        <f>_xll.SNL.Clients.Office.Excel.Functions.SPG(A229, "RD_LAST_REVIEW_DATE_GLOBAL", "Issuer Credit Rating", "Local Currency LT")</f>
        <v/>
      </c>
      <c r="M229" s="10" t="str">
        <f>_xll.SNL.Clients.Office.Excel.Functions.SPG(A229, "RD_CREDIT_RATING_DATE_GLOBAL", "Issuer Credit Rating", "Local Currency LT|0")</f>
        <v/>
      </c>
      <c r="N229" s="10" t="str">
        <f>_xll.SNL.Clients.Office.Excel.Functions.SPG(A229, "RD_CREDIT_WATCH_OUTLOOK_DATE_GLOBAL", "Issuer Credit Rating", "Local Currency LT|0")</f>
        <v/>
      </c>
    </row>
    <row r="230" spans="1:14">
      <c r="A230" s="11" t="s">
        <v>1264</v>
      </c>
      <c r="B230" s="9" t="str">
        <f>_xll.SNL.Clients.Office.Excel.Functions.SPG(A230, "IQ_SECTOR")</f>
        <v>Energy</v>
      </c>
      <c r="C230" s="9" t="str">
        <f>_xll.SNL.Clients.Office.Excel.Functions.SPG(A230, "IQ_INDUSTRY_GROUP")</f>
        <v>Energy</v>
      </c>
      <c r="D230" s="9" t="str">
        <f>_xll.SNL.Clients.Office.Excel.Functions.SPG(A230, "IQ_INDUSTRY")</f>
        <v>Oil, Gas and Consumable Fuels</v>
      </c>
      <c r="E230" s="9" t="str">
        <f>_xll.SNL.Clients.Office.Excel.Functions.SPG(A230, "IQ_PRIMARY_INDUSTRY")</f>
        <v>Oil and Gas Refining and Marketing</v>
      </c>
      <c r="F230" s="9" t="str">
        <f>_xll.SNL.Clients.Office.Excel.Functions.SPG(A230, "NAICS_CODE", "Primary")</f>
        <v>324110 - Petroleum Refineries</v>
      </c>
      <c r="G230" s="9" t="str">
        <f>_xll.SNL.Clients.Office.Excel.Functions.SPG(A230, "SP_TOPICTAG")</f>
        <v>Animal Feed; Clean Energy; Farming; Livestock; CleanTech; Biofuel; Alternative Protein; Sustainable Aviation Fuel (SAF)</v>
      </c>
      <c r="H230" s="5">
        <f>_xll.SNL.Clients.Office.Excel.Functions.SPG(A230, "SP_PCT_SHARES_OWNED_ALL_INSTITUTIONS")</f>
        <v>94.86</v>
      </c>
      <c r="I230" s="9" t="str">
        <f>_xll.SNL.Clients.Office.Excel.Functions.SPG(A230, "RD_CREDIT_RATING_GLOBAL", "Issuer Credit Rating", "Local Currency LT|0")</f>
        <v>NR</v>
      </c>
      <c r="J230" s="9" t="str">
        <f>_xll.SNL.Clients.Office.Excel.Functions.SPG(A230, "RD_CWOL_GLOBAL", "Issuer Credit Rating", "Local Currency LT|0")</f>
        <v>NR</v>
      </c>
      <c r="K230" s="9" t="str">
        <f>_xll.SNL.Clients.Office.Excel.Functions.SPG(A230, "RD_RATING_ACTION_GLOBAL", "Issuer Credit Rating", "Local Currency LT|0")</f>
        <v>Not Rated | CreditWatch/Outlook (11/30/2018)</v>
      </c>
      <c r="L230" s="10">
        <f>_xll.SNL.Clients.Office.Excel.Functions.SPG(A230, "RD_LAST_REVIEW_DATE_GLOBAL", "Issuer Credit Rating", "Local Currency LT")</f>
        <v>43434</v>
      </c>
      <c r="M230" s="10">
        <f>_xll.SNL.Clients.Office.Excel.Functions.SPG(A230, "RD_CREDIT_RATING_DATE_GLOBAL", "Issuer Credit Rating", "Local Currency LT|0")</f>
        <v>43434</v>
      </c>
      <c r="N230" s="10">
        <f>_xll.SNL.Clients.Office.Excel.Functions.SPG(A230, "RD_CREDIT_WATCH_OUTLOOK_DATE_GLOBAL", "Issuer Credit Rating", "Local Currency LT|0")</f>
        <v>43434</v>
      </c>
    </row>
    <row r="231" spans="1:14">
      <c r="A231" s="11" t="s">
        <v>1265</v>
      </c>
      <c r="B231" s="9" t="str">
        <f>_xll.SNL.Clients.Office.Excel.Functions.SPG(A231, "IQ_SECTOR")</f>
        <v>Information Technology</v>
      </c>
      <c r="C231" s="9" t="str">
        <f>_xll.SNL.Clients.Office.Excel.Functions.SPG(A231, "IQ_INDUSTRY_GROUP")</f>
        <v>Software and Services</v>
      </c>
      <c r="D231" s="9" t="str">
        <f>_xll.SNL.Clients.Office.Excel.Functions.SPG(A231, "IQ_INDUSTRY")</f>
        <v>IT Services</v>
      </c>
      <c r="E231" s="9" t="str">
        <f>_xll.SNL.Clients.Office.Excel.Functions.SPG(A231, "IQ_PRIMARY_INDUSTRY")</f>
        <v>IT Consulting and Other Services</v>
      </c>
      <c r="F231" s="9" t="str">
        <f>_xll.SNL.Clients.Office.Excel.Functions.SPG(A231, "NAICS_CODE", "Primary")</f>
        <v>5415 - Computer Systems Design and Related Services</v>
      </c>
      <c r="G231" s="9" t="str">
        <f>_xll.SNL.Clients.Office.Excel.Functions.SPG(A231, "SP_TOPICTAG")</f>
        <v>Software Development; Cloud Management; Data Integration; Cloud Infrastructure; Cloud Security; Process Automation; Artificial Intelligence</v>
      </c>
      <c r="H231" s="5">
        <f>_xll.SNL.Clients.Office.Excel.Functions.SPG(A231, "SP_PCT_SHARES_OWNED_ALL_INSTITUTIONS")</f>
        <v>76.930000000000007</v>
      </c>
      <c r="I231" s="9" t="str">
        <f>_xll.SNL.Clients.Office.Excel.Functions.SPG(A231, "RD_CREDIT_RATING_GLOBAL", "Issuer Credit Rating", "Local Currency LT|0")</f>
        <v/>
      </c>
      <c r="J231" s="9" t="str">
        <f>_xll.SNL.Clients.Office.Excel.Functions.SPG(A231, "RD_CWOL_GLOBAL", "Issuer Credit Rating", "Local Currency LT|0")</f>
        <v/>
      </c>
      <c r="K231" s="9" t="str">
        <f>_xll.SNL.Clients.Office.Excel.Functions.SPG(A231, "RD_RATING_ACTION_GLOBAL", "Issuer Credit Rating", "Local Currency LT|0")</f>
        <v/>
      </c>
      <c r="L231" s="10" t="str">
        <f>_xll.SNL.Clients.Office.Excel.Functions.SPG(A231, "RD_LAST_REVIEW_DATE_GLOBAL", "Issuer Credit Rating", "Local Currency LT")</f>
        <v/>
      </c>
      <c r="M231" s="10" t="str">
        <f>_xll.SNL.Clients.Office.Excel.Functions.SPG(A231, "RD_CREDIT_RATING_DATE_GLOBAL", "Issuer Credit Rating", "Local Currency LT|0")</f>
        <v/>
      </c>
      <c r="N231" s="10" t="str">
        <f>_xll.SNL.Clients.Office.Excel.Functions.SPG(A231, "RD_CREDIT_WATCH_OUTLOOK_DATE_GLOBAL", "Issuer Credit Rating", "Local Currency LT|0")</f>
        <v/>
      </c>
    </row>
    <row r="232" spans="1:14">
      <c r="A232" s="11" t="s">
        <v>1266</v>
      </c>
      <c r="B232" s="9" t="str">
        <f>_xll.SNL.Clients.Office.Excel.Functions.SPG(A232, "IQ_SECTOR")</f>
        <v>Industrials</v>
      </c>
      <c r="C232" s="9" t="str">
        <f>_xll.SNL.Clients.Office.Excel.Functions.SPG(A232, "IQ_INDUSTRY_GROUP")</f>
        <v>Capital Goods</v>
      </c>
      <c r="D232" s="9" t="str">
        <f>_xll.SNL.Clients.Office.Excel.Functions.SPG(A232, "IQ_INDUSTRY")</f>
        <v>Building Products</v>
      </c>
      <c r="E232" s="9" t="str">
        <f>_xll.SNL.Clients.Office.Excel.Functions.SPG(A232, "IQ_PRIMARY_INDUSTRY")</f>
        <v>Building Products</v>
      </c>
      <c r="F232" s="9" t="str">
        <f>_xll.SNL.Clients.Office.Excel.Functions.SPG(A232, "NAICS_CODE", "Primary")</f>
        <v>332321 - Metal Window and Door Manufacturing</v>
      </c>
      <c r="G232" s="9" t="str">
        <f>_xll.SNL.Clients.Office.Excel.Functions.SPG(A232, "SP_TOPICTAG")</f>
        <v>Fast-Moving Consumer Goods; Home Improvement; Industrial Automation</v>
      </c>
      <c r="H232" s="5">
        <f>_xll.SNL.Clients.Office.Excel.Functions.SPG(A232, "SP_PCT_SHARES_OWNED_ALL_INSTITUTIONS")</f>
        <v>77.16</v>
      </c>
      <c r="I232" s="9" t="str">
        <f>_xll.SNL.Clients.Office.Excel.Functions.SPG(A232, "RD_CREDIT_RATING_GLOBAL", "Issuer Credit Rating", "Local Currency LT|0")</f>
        <v>B+</v>
      </c>
      <c r="J232" s="9" t="str">
        <f>_xll.SNL.Clients.Office.Excel.Functions.SPG(A232, "RD_CWOL_GLOBAL", "Issuer Credit Rating", "Local Currency LT|0")</f>
        <v>Positive</v>
      </c>
      <c r="K232" s="9" t="str">
        <f>_xll.SNL.Clients.Office.Excel.Functions.SPG(A232, "RD_RATING_ACTION_GLOBAL", "Issuer Credit Rating", "Local Currency LT|0")</f>
        <v>CreditWatch/Outlook (08/12/2024)</v>
      </c>
      <c r="L232" s="10">
        <f>_xll.SNL.Clients.Office.Excel.Functions.SPG(A232, "RD_LAST_REVIEW_DATE_GLOBAL", "Issuer Credit Rating", "Local Currency LT")</f>
        <v>45516</v>
      </c>
      <c r="M232" s="10">
        <f>_xll.SNL.Clients.Office.Excel.Functions.SPG(A232, "RD_CREDIT_RATING_DATE_GLOBAL", "Issuer Credit Rating", "Local Currency LT|0")</f>
        <v>43005</v>
      </c>
      <c r="N232" s="10">
        <f>_xll.SNL.Clients.Office.Excel.Functions.SPG(A232, "RD_CREDIT_WATCH_OUTLOOK_DATE_GLOBAL", "Issuer Credit Rating", "Local Currency LT|0")</f>
        <v>45516</v>
      </c>
    </row>
    <row r="233" spans="1:14">
      <c r="A233" s="11" t="s">
        <v>1267</v>
      </c>
      <c r="B233" s="9" t="str">
        <f>_xll.SNL.Clients.Office.Excel.Functions.SPG(A233, "IQ_SECTOR")</f>
        <v>Consumer Staples</v>
      </c>
      <c r="C233" s="9" t="str">
        <f>_xll.SNL.Clients.Office.Excel.Functions.SPG(A233, "IQ_INDUSTRY_GROUP")</f>
        <v>Consumer Staples Distribution and Retail</v>
      </c>
      <c r="D233" s="9" t="str">
        <f>_xll.SNL.Clients.Office.Excel.Functions.SPG(A233, "IQ_INDUSTRY")</f>
        <v>Consumer Staples Distribution and Retail</v>
      </c>
      <c r="E233" s="9" t="str">
        <f>_xll.SNL.Clients.Office.Excel.Functions.SPG(A233, "IQ_PRIMARY_INDUSTRY")</f>
        <v>Food Retail</v>
      </c>
      <c r="F233" s="9" t="str">
        <f>_xll.SNL.Clients.Office.Excel.Functions.SPG(A233, "NAICS_CODE", "Primary")</f>
        <v>445110 - Supermarkets and Other Grocery Retailers (except Convenience Retailers)</v>
      </c>
      <c r="G233" s="9" t="str">
        <f>_xll.SNL.Clients.Office.Excel.Functions.SPG(A233, "SP_TOPICTAG")</f>
        <v>Organic; Alternative Protein; Online Grocery</v>
      </c>
      <c r="H233" s="5">
        <f>_xll.SNL.Clients.Office.Excel.Functions.SPG(A233, "SP_PCT_SHARES_OWNED_ALL_INSTITUTIONS")</f>
        <v>95.73</v>
      </c>
      <c r="I233" s="9" t="str">
        <f>_xll.SNL.Clients.Office.Excel.Functions.SPG(A233, "RD_CREDIT_RATING_GLOBAL", "Issuer Credit Rating", "Local Currency LT|0")</f>
        <v/>
      </c>
      <c r="J233" s="9" t="str">
        <f>_xll.SNL.Clients.Office.Excel.Functions.SPG(A233, "RD_CWOL_GLOBAL", "Issuer Credit Rating", "Local Currency LT|0")</f>
        <v/>
      </c>
      <c r="K233" s="9" t="str">
        <f>_xll.SNL.Clients.Office.Excel.Functions.SPG(A233, "RD_RATING_ACTION_GLOBAL", "Issuer Credit Rating", "Local Currency LT|0")</f>
        <v/>
      </c>
      <c r="L233" s="10" t="str">
        <f>_xll.SNL.Clients.Office.Excel.Functions.SPG(A233, "RD_LAST_REVIEW_DATE_GLOBAL", "Issuer Credit Rating", "Local Currency LT")</f>
        <v/>
      </c>
      <c r="M233" s="10" t="str">
        <f>_xll.SNL.Clients.Office.Excel.Functions.SPG(A233, "RD_CREDIT_RATING_DATE_GLOBAL", "Issuer Credit Rating", "Local Currency LT|0")</f>
        <v/>
      </c>
      <c r="N233" s="10" t="str">
        <f>_xll.SNL.Clients.Office.Excel.Functions.SPG(A233, "RD_CREDIT_WATCH_OUTLOOK_DATE_GLOBAL", "Issuer Credit Rating", "Local Currency LT|0")</f>
        <v/>
      </c>
    </row>
    <row r="234" spans="1:14">
      <c r="A234" s="11" t="s">
        <v>1268</v>
      </c>
      <c r="B234" s="9" t="str">
        <f>_xll.SNL.Clients.Office.Excel.Functions.SPG(A234, "IQ_SECTOR")</f>
        <v>Consumer Discretionary</v>
      </c>
      <c r="C234" s="9" t="str">
        <f>_xll.SNL.Clients.Office.Excel.Functions.SPG(A234, "IQ_INDUSTRY_GROUP")</f>
        <v>Consumer Discretionary Distribution and Retail</v>
      </c>
      <c r="D234" s="9" t="str">
        <f>_xll.SNL.Clients.Office.Excel.Functions.SPG(A234, "IQ_INDUSTRY")</f>
        <v>Specialty Retail</v>
      </c>
      <c r="E234" s="9" t="str">
        <f>_xll.SNL.Clients.Office.Excel.Functions.SPG(A234, "IQ_PRIMARY_INDUSTRY")</f>
        <v>Automotive Retail</v>
      </c>
      <c r="F234" s="9" t="str">
        <f>_xll.SNL.Clients.Office.Excel.Functions.SPG(A234, "NAICS_CODE", "Primary")</f>
        <v>441 - Motor Vehicle and Parts Dealers</v>
      </c>
      <c r="G234" s="9" t="str">
        <f>_xll.SNL.Clients.Office.Excel.Functions.SPG(A234, "SP_TOPICTAG")</f>
        <v/>
      </c>
      <c r="H234" s="5">
        <f>_xll.SNL.Clients.Office.Excel.Functions.SPG(A234, "SP_PCT_SHARES_OWNED_ALL_INSTITUTIONS")</f>
        <v>107.18</v>
      </c>
      <c r="I234" s="9" t="str">
        <f>_xll.SNL.Clients.Office.Excel.Functions.SPG(A234, "RD_CREDIT_RATING_GLOBAL", "Issuer Credit Rating", "Local Currency LT|0")</f>
        <v>BB+</v>
      </c>
      <c r="J234" s="9" t="str">
        <f>_xll.SNL.Clients.Office.Excel.Functions.SPG(A234, "RD_CWOL_GLOBAL", "Issuer Credit Rating", "Local Currency LT|0")</f>
        <v>Stable</v>
      </c>
      <c r="K234" s="9" t="str">
        <f>_xll.SNL.Clients.Office.Excel.Functions.SPG(A234, "RD_RATING_ACTION_GLOBAL", "Issuer Credit Rating", "Local Currency LT|0")</f>
        <v>CreditWatch/Outlook (11/02/2020)</v>
      </c>
      <c r="L234" s="10">
        <f>_xll.SNL.Clients.Office.Excel.Functions.SPG(A234, "RD_LAST_REVIEW_DATE_GLOBAL", "Issuer Credit Rating", "Local Currency LT")</f>
        <v>45586</v>
      </c>
      <c r="M234" s="10">
        <f>_xll.SNL.Clients.Office.Excel.Functions.SPG(A234, "RD_CREDIT_RATING_DATE_GLOBAL", "Issuer Credit Rating", "Local Currency LT|0")</f>
        <v>41557</v>
      </c>
      <c r="N234" s="10">
        <f>_xll.SNL.Clients.Office.Excel.Functions.SPG(A234, "RD_CREDIT_WATCH_OUTLOOK_DATE_GLOBAL", "Issuer Credit Rating", "Local Currency LT|0")</f>
        <v>44137</v>
      </c>
    </row>
    <row r="235" spans="1:14">
      <c r="A235" s="11" t="s">
        <v>1269</v>
      </c>
      <c r="B235" s="9" t="str">
        <f>_xll.SNL.Clients.Office.Excel.Functions.SPG(A235, "IQ_SECTOR")</f>
        <v>Consumer Discretionary</v>
      </c>
      <c r="C235" s="9" t="str">
        <f>_xll.SNL.Clients.Office.Excel.Functions.SPG(A235, "IQ_INDUSTRY_GROUP")</f>
        <v>Consumer Discretionary Distribution and Retail</v>
      </c>
      <c r="D235" s="9" t="str">
        <f>_xll.SNL.Clients.Office.Excel.Functions.SPG(A235, "IQ_INDUSTRY")</f>
        <v>Specialty Retail</v>
      </c>
      <c r="E235" s="9" t="str">
        <f>_xll.SNL.Clients.Office.Excel.Functions.SPG(A235, "IQ_PRIMARY_INDUSTRY")</f>
        <v>Apparel Retail</v>
      </c>
      <c r="F235" s="9" t="str">
        <f>_xll.SNL.Clients.Office.Excel.Functions.SPG(A235, "NAICS_CODE", "Primary")</f>
        <v>4581 - Clothing and Clothing Accessories Retailers</v>
      </c>
      <c r="G235" s="9" t="str">
        <f>_xll.SNL.Clients.Office.Excel.Functions.SPG(A235, "SP_TOPICTAG")</f>
        <v>Lifestyle; Social Media Advertising; Social Media Marketing; Ad Targeting; Video Advertising; Brand Marketing</v>
      </c>
      <c r="H235" s="5">
        <f>_xll.SNL.Clients.Office.Excel.Functions.SPG(A235, "SP_PCT_SHARES_OWNED_ALL_INSTITUTIONS")</f>
        <v>68.209999999999994</v>
      </c>
      <c r="I235" s="9" t="str">
        <f>_xll.SNL.Clients.Office.Excel.Functions.SPG(A235, "RD_CREDIT_RATING_GLOBAL", "Issuer Credit Rating", "Local Currency LT|0")</f>
        <v>NR</v>
      </c>
      <c r="J235" s="9" t="str">
        <f>_xll.SNL.Clients.Office.Excel.Functions.SPG(A235, "RD_CWOL_GLOBAL", "Issuer Credit Rating", "Local Currency LT|0")</f>
        <v>NR</v>
      </c>
      <c r="K235" s="9" t="str">
        <f>_xll.SNL.Clients.Office.Excel.Functions.SPG(A235, "RD_RATING_ACTION_GLOBAL", "Issuer Credit Rating", "Local Currency LT|0")</f>
        <v>Not Rated | CreditWatch/Outlook (09/28/2007)</v>
      </c>
      <c r="L235" s="10" t="str">
        <f>_xll.SNL.Clients.Office.Excel.Functions.SPG(A235, "RD_LAST_REVIEW_DATE_GLOBAL", "Issuer Credit Rating", "Local Currency LT")</f>
        <v/>
      </c>
      <c r="M235" s="10">
        <f>_xll.SNL.Clients.Office.Excel.Functions.SPG(A235, "RD_CREDIT_RATING_DATE_GLOBAL", "Issuer Credit Rating", "Local Currency LT|0")</f>
        <v>39353</v>
      </c>
      <c r="N235" s="10">
        <f>_xll.SNL.Clients.Office.Excel.Functions.SPG(A235, "RD_CREDIT_WATCH_OUTLOOK_DATE_GLOBAL", "Issuer Credit Rating", "Local Currency LT|0")</f>
        <v>39353</v>
      </c>
    </row>
    <row r="236" spans="1:14">
      <c r="A236" s="11" t="s">
        <v>1270</v>
      </c>
      <c r="B236" s="9" t="str">
        <f>_xll.SNL.Clients.Office.Excel.Functions.SPG(A236, "IQ_SECTOR")</f>
        <v>Materials</v>
      </c>
      <c r="C236" s="9" t="str">
        <f>_xll.SNL.Clients.Office.Excel.Functions.SPG(A236, "IQ_INDUSTRY_GROUP")</f>
        <v>Materials</v>
      </c>
      <c r="D236" s="9" t="str">
        <f>_xll.SNL.Clients.Office.Excel.Functions.SPG(A236, "IQ_INDUSTRY")</f>
        <v>Chemicals</v>
      </c>
      <c r="E236" s="9" t="str">
        <f>_xll.SNL.Clients.Office.Excel.Functions.SPG(A236, "IQ_PRIMARY_INDUSTRY")</f>
        <v>Specialty Chemicals</v>
      </c>
      <c r="F236" s="9" t="str">
        <f>_xll.SNL.Clients.Office.Excel.Functions.SPG(A236, "NAICS_CODE", "Primary")</f>
        <v>325520 - Adhesive Manufacturing</v>
      </c>
      <c r="G236" s="9" t="str">
        <f>_xll.SNL.Clients.Office.Excel.Functions.SPG(A236, "SP_TOPICTAG")</f>
        <v>Environmental Engineering; Data Protection; RegTech</v>
      </c>
      <c r="H236" s="5">
        <f>_xll.SNL.Clients.Office.Excel.Functions.SPG(A236, "SP_PCT_SHARES_OWNED_ALL_INSTITUTIONS")</f>
        <v>97</v>
      </c>
      <c r="I236" s="9" t="str">
        <f>_xll.SNL.Clients.Office.Excel.Functions.SPG(A236, "RD_CREDIT_RATING_GLOBAL", "Issuer Credit Rating", "Local Currency LT|0")</f>
        <v>BB</v>
      </c>
      <c r="J236" s="9" t="str">
        <f>_xll.SNL.Clients.Office.Excel.Functions.SPG(A236, "RD_CWOL_GLOBAL", "Issuer Credit Rating", "Local Currency LT|0")</f>
        <v>Stable</v>
      </c>
      <c r="K236" s="9" t="str">
        <f>_xll.SNL.Clients.Office.Excel.Functions.SPG(A236, "RD_RATING_ACTION_GLOBAL", "Issuer Credit Rating", "Local Currency LT|0")</f>
        <v>CreditWatch/Outlook (10/06/2020)</v>
      </c>
      <c r="L236" s="10">
        <f>_xll.SNL.Clients.Office.Excel.Functions.SPG(A236, "RD_LAST_REVIEW_DATE_GLOBAL", "Issuer Credit Rating", "Local Currency LT")</f>
        <v>45519</v>
      </c>
      <c r="M236" s="10">
        <f>_xll.SNL.Clients.Office.Excel.Functions.SPG(A236, "RD_CREDIT_RATING_DATE_GLOBAL", "Issuer Credit Rating", "Local Currency LT|0")</f>
        <v>43934</v>
      </c>
      <c r="N236" s="10">
        <f>_xll.SNL.Clients.Office.Excel.Functions.SPG(A236, "RD_CREDIT_WATCH_OUTLOOK_DATE_GLOBAL", "Issuer Credit Rating", "Local Currency LT|0")</f>
        <v>44110</v>
      </c>
    </row>
    <row r="237" spans="1:14">
      <c r="A237" s="11" t="s">
        <v>1271</v>
      </c>
      <c r="B237" s="9" t="str">
        <f>_xll.SNL.Clients.Office.Excel.Functions.SPG(A237, "IQ_SECTOR")</f>
        <v>Financials</v>
      </c>
      <c r="C237" s="9" t="str">
        <f>_xll.SNL.Clients.Office.Excel.Functions.SPG(A237, "IQ_INDUSTRY_GROUP")</f>
        <v>Financial Services</v>
      </c>
      <c r="D237" s="9" t="str">
        <f>_xll.SNL.Clients.Office.Excel.Functions.SPG(A237, "IQ_INDUSTRY")</f>
        <v>Financial Services</v>
      </c>
      <c r="E237" s="9" t="str">
        <f>_xll.SNL.Clients.Office.Excel.Functions.SPG(A237, "IQ_PRIMARY_INDUSTRY")</f>
        <v>Specialized Finance</v>
      </c>
      <c r="F237" s="9" t="str">
        <f>_xll.SNL.Clients.Office.Excel.Functions.SPG(A237, "NAICS_CODE", "Primary")</f>
        <v>525990 - Other Financial Vehicles</v>
      </c>
      <c r="G237" s="9" t="str">
        <f>_xll.SNL.Clients.Office.Excel.Functions.SPG(A237, "SP_TOPICTAG")</f>
        <v>Clean Energy; Energy Efficiency; Energy Storage; Utility Scale Solar; Onshore and Offshore Wind</v>
      </c>
      <c r="H237" s="5">
        <f>_xll.SNL.Clients.Office.Excel.Functions.SPG(A237, "SP_PCT_SHARES_OWNED_ALL_INSTITUTIONS")</f>
        <v>101.37</v>
      </c>
      <c r="I237" s="9" t="str">
        <f>_xll.SNL.Clients.Office.Excel.Functions.SPG(A237, "RD_CREDIT_RATING_GLOBAL", "Issuer Credit Rating", "Local Currency LT|0")</f>
        <v>BB+</v>
      </c>
      <c r="J237" s="9" t="str">
        <f>_xll.SNL.Clients.Office.Excel.Functions.SPG(A237, "RD_CWOL_GLOBAL", "Issuer Credit Rating", "Local Currency LT|0")</f>
        <v>Positive</v>
      </c>
      <c r="K237" s="9" t="str">
        <f>_xll.SNL.Clients.Office.Excel.Functions.SPG(A237, "RD_RATING_ACTION_GLOBAL", "Issuer Credit Rating", "Local Currency LT|0")</f>
        <v>CreditWatch/Outlook (06/13/2024)</v>
      </c>
      <c r="L237" s="10">
        <f>_xll.SNL.Clients.Office.Excel.Functions.SPG(A237, "RD_LAST_REVIEW_DATE_GLOBAL", "Issuer Credit Rating", "Local Currency LT")</f>
        <v>45456</v>
      </c>
      <c r="M237" s="10">
        <f>_xll.SNL.Clients.Office.Excel.Functions.SPG(A237, "RD_CREDIT_RATING_DATE_GLOBAL", "Issuer Credit Rating", "Local Currency LT|0")</f>
        <v>43626</v>
      </c>
      <c r="N237" s="10">
        <f>_xll.SNL.Clients.Office.Excel.Functions.SPG(A237, "RD_CREDIT_WATCH_OUTLOOK_DATE_GLOBAL", "Issuer Credit Rating", "Local Currency LT|0")</f>
        <v>45456</v>
      </c>
    </row>
    <row r="238" spans="1:14">
      <c r="A238" s="11" t="s">
        <v>1272</v>
      </c>
      <c r="B238" s="9" t="str">
        <f>_xll.SNL.Clients.Office.Excel.Functions.SPG(A238, "IQ_SECTOR")</f>
        <v>Consumer Discretionary</v>
      </c>
      <c r="C238" s="9" t="str">
        <f>_xll.SNL.Clients.Office.Excel.Functions.SPG(A238, "IQ_INDUSTRY_GROUP")</f>
        <v>Consumer Durables and Apparel</v>
      </c>
      <c r="D238" s="9" t="str">
        <f>_xll.SNL.Clients.Office.Excel.Functions.SPG(A238, "IQ_INDUSTRY")</f>
        <v>Textiles, Apparel and Luxury Goods</v>
      </c>
      <c r="E238" s="9" t="str">
        <f>_xll.SNL.Clients.Office.Excel.Functions.SPG(A238, "IQ_PRIMARY_INDUSTRY")</f>
        <v>Apparel, Accessories and Luxury Goods</v>
      </c>
      <c r="F238" s="9" t="str">
        <f>_xll.SNL.Clients.Office.Excel.Functions.SPG(A238, "NAICS_CODE", "Primary")</f>
        <v>315 - Apparel Manufacturing</v>
      </c>
      <c r="G238" s="9" t="str">
        <f>_xll.SNL.Clients.Office.Excel.Functions.SPG(A238, "SP_TOPICTAG")</f>
        <v>Lifestyle; Brand Marketing; Smart Clothing</v>
      </c>
      <c r="H238" s="5">
        <f>_xll.SNL.Clients.Office.Excel.Functions.SPG(A238, "SP_PCT_SHARES_OWNED_ALL_INSTITUTIONS")</f>
        <v>93.48</v>
      </c>
      <c r="I238" s="9" t="str">
        <f>_xll.SNL.Clients.Office.Excel.Functions.SPG(A238, "RD_CREDIT_RATING_GLOBAL", "Issuer Credit Rating", "Local Currency LT|0")</f>
        <v>B+</v>
      </c>
      <c r="J238" s="9" t="str">
        <f>_xll.SNL.Clients.Office.Excel.Functions.SPG(A238, "RD_CWOL_GLOBAL", "Issuer Credit Rating", "Local Currency LT|0")</f>
        <v>Stable</v>
      </c>
      <c r="K238" s="9" t="str">
        <f>_xll.SNL.Clients.Office.Excel.Functions.SPG(A238, "RD_RATING_ACTION_GLOBAL", "Issuer Credit Rating", "Local Currency LT|0")</f>
        <v>CreditWatch/Outlook (08/20/2024)</v>
      </c>
      <c r="L238" s="10">
        <f>_xll.SNL.Clients.Office.Excel.Functions.SPG(A238, "RD_LAST_REVIEW_DATE_GLOBAL", "Issuer Credit Rating", "Local Currency LT")</f>
        <v>45527</v>
      </c>
      <c r="M238" s="10">
        <f>_xll.SNL.Clients.Office.Excel.Functions.SPG(A238, "RD_CREDIT_RATING_DATE_GLOBAL", "Issuer Credit Rating", "Local Currency LT|0")</f>
        <v>45159</v>
      </c>
      <c r="N238" s="10">
        <f>_xll.SNL.Clients.Office.Excel.Functions.SPG(A238, "RD_CREDIT_WATCH_OUTLOOK_DATE_GLOBAL", "Issuer Credit Rating", "Local Currency LT|0")</f>
        <v>45524</v>
      </c>
    </row>
    <row r="239" spans="1:14">
      <c r="A239" s="11" t="s">
        <v>1273</v>
      </c>
      <c r="B239" s="9" t="str">
        <f>_xll.SNL.Clients.Office.Excel.Functions.SPG(A239, "IQ_SECTOR")</f>
        <v>Financials</v>
      </c>
      <c r="C239" s="9" t="str">
        <f>_xll.SNL.Clients.Office.Excel.Functions.SPG(A239, "IQ_INDUSTRY_GROUP")</f>
        <v>Banks</v>
      </c>
      <c r="D239" s="9" t="str">
        <f>_xll.SNL.Clients.Office.Excel.Functions.SPG(A239, "IQ_INDUSTRY")</f>
        <v>Banks</v>
      </c>
      <c r="E239" s="9" t="str">
        <f>_xll.SNL.Clients.Office.Excel.Functions.SPG(A239, "IQ_PRIMARY_INDUSTRY")</f>
        <v>Regional Banks</v>
      </c>
      <c r="F239" s="9" t="str">
        <f>_xll.SNL.Clients.Office.Excel.Functions.SPG(A239, "NAICS_CODE", "Primary")</f>
        <v>522110 - Commercial Banking</v>
      </c>
      <c r="G239" s="9" t="str">
        <f>_xll.SNL.Clients.Office.Excel.Functions.SPG(A239, "SP_TOPICTAG")</f>
        <v>Consumer Lending</v>
      </c>
      <c r="H239" s="5">
        <f>_xll.SNL.Clients.Office.Excel.Functions.SPG(A239, "SP_PCT_SHARES_OWNED_ALL_INSTITUTIONS")</f>
        <v>90.71</v>
      </c>
      <c r="I239" s="9" t="str">
        <f>_xll.SNL.Clients.Office.Excel.Functions.SPG(A239, "RD_CREDIT_RATING_GLOBAL", "Issuer Credit Rating", "Local Currency LT|0")</f>
        <v/>
      </c>
      <c r="J239" s="9" t="str">
        <f>_xll.SNL.Clients.Office.Excel.Functions.SPG(A239, "RD_CWOL_GLOBAL", "Issuer Credit Rating", "Local Currency LT|0")</f>
        <v/>
      </c>
      <c r="K239" s="9" t="str">
        <f>_xll.SNL.Clients.Office.Excel.Functions.SPG(A239, "RD_RATING_ACTION_GLOBAL", "Issuer Credit Rating", "Local Currency LT|0")</f>
        <v/>
      </c>
      <c r="L239" s="10" t="str">
        <f>_xll.SNL.Clients.Office.Excel.Functions.SPG(A239, "RD_LAST_REVIEW_DATE_GLOBAL", "Issuer Credit Rating", "Local Currency LT")</f>
        <v/>
      </c>
      <c r="M239" s="10" t="str">
        <f>_xll.SNL.Clients.Office.Excel.Functions.SPG(A239, "RD_CREDIT_RATING_DATE_GLOBAL", "Issuer Credit Rating", "Local Currency LT|0")</f>
        <v/>
      </c>
      <c r="N239" s="10" t="str">
        <f>_xll.SNL.Clients.Office.Excel.Functions.SPG(A239, "RD_CREDIT_WATCH_OUTLOOK_DATE_GLOBAL", "Issuer Credit Rating", "Local Currency LT|0")</f>
        <v/>
      </c>
    </row>
    <row r="240" spans="1:14">
      <c r="A240" s="11" t="s">
        <v>1274</v>
      </c>
      <c r="B240" s="9" t="str">
        <f>_xll.SNL.Clients.Office.Excel.Functions.SPG(A240, "IQ_SECTOR")</f>
        <v>Information Technology</v>
      </c>
      <c r="C240" s="9" t="str">
        <f>_xll.SNL.Clients.Office.Excel.Functions.SPG(A240, "IQ_INDUSTRY_GROUP")</f>
        <v>Technology Hardware and Equipment</v>
      </c>
      <c r="D240" s="9" t="str">
        <f>_xll.SNL.Clients.Office.Excel.Functions.SPG(A240, "IQ_INDUSTRY")</f>
        <v>Communications Equipment</v>
      </c>
      <c r="E240" s="9" t="str">
        <f>_xll.SNL.Clients.Office.Excel.Functions.SPG(A240, "IQ_PRIMARY_INDUSTRY")</f>
        <v>Communications Equipment</v>
      </c>
      <c r="F240" s="9" t="str">
        <f>_xll.SNL.Clients.Office.Excel.Functions.SPG(A240, "NAICS_CODE", "Primary")</f>
        <v>334220 - Radio and Television Broadcasting and Wireless Communications Equipment Manufacturing</v>
      </c>
      <c r="G240" s="9" t="str">
        <f>_xll.SNL.Clients.Office.Excel.Functions.SPG(A240, "SP_TOPICTAG")</f>
        <v>Video Streaming; Cloud Infrastructure; Cloud Storage; Streaming Media; Video-on-Demand Servers; Network Security; Content Creation</v>
      </c>
      <c r="H240" s="5">
        <f>_xll.SNL.Clients.Office.Excel.Functions.SPG(A240, "SP_PCT_SHARES_OWNED_ALL_INSTITUTIONS")</f>
        <v>93.8</v>
      </c>
      <c r="I240" s="9" t="str">
        <f>_xll.SNL.Clients.Office.Excel.Functions.SPG(A240, "RD_CREDIT_RATING_GLOBAL", "Issuer Credit Rating", "Local Currency LT|0")</f>
        <v/>
      </c>
      <c r="J240" s="9" t="str">
        <f>_xll.SNL.Clients.Office.Excel.Functions.SPG(A240, "RD_CWOL_GLOBAL", "Issuer Credit Rating", "Local Currency LT|0")</f>
        <v/>
      </c>
      <c r="K240" s="9" t="str">
        <f>_xll.SNL.Clients.Office.Excel.Functions.SPG(A240, "RD_RATING_ACTION_GLOBAL", "Issuer Credit Rating", "Local Currency LT|0")</f>
        <v/>
      </c>
      <c r="L240" s="10" t="str">
        <f>_xll.SNL.Clients.Office.Excel.Functions.SPG(A240, "RD_LAST_REVIEW_DATE_GLOBAL", "Issuer Credit Rating", "Local Currency LT")</f>
        <v/>
      </c>
      <c r="M240" s="10" t="str">
        <f>_xll.SNL.Clients.Office.Excel.Functions.SPG(A240, "RD_CREDIT_RATING_DATE_GLOBAL", "Issuer Credit Rating", "Local Currency LT|0")</f>
        <v/>
      </c>
      <c r="N240" s="10" t="str">
        <f>_xll.SNL.Clients.Office.Excel.Functions.SPG(A240, "RD_CREDIT_WATCH_OUTLOOK_DATE_GLOBAL", "Issuer Credit Rating", "Local Currency LT|0")</f>
        <v/>
      </c>
    </row>
    <row r="241" spans="1:14">
      <c r="A241" s="11" t="s">
        <v>1275</v>
      </c>
      <c r="B241" s="9" t="str">
        <f>_xll.SNL.Clients.Office.Excel.Functions.SPG(A241, "IQ_SECTOR")</f>
        <v>Health Care</v>
      </c>
      <c r="C241" s="9" t="str">
        <f>_xll.SNL.Clients.Office.Excel.Functions.SPG(A241, "IQ_INDUSTRY_GROUP")</f>
        <v>Pharmaceuticals, Biotechnology and Life Sciences</v>
      </c>
      <c r="D241" s="9" t="str">
        <f>_xll.SNL.Clients.Office.Excel.Functions.SPG(A241, "IQ_INDUSTRY")</f>
        <v>Pharmaceuticals</v>
      </c>
      <c r="E241" s="9" t="str">
        <f>_xll.SNL.Clients.Office.Excel.Functions.SPG(A241, "IQ_PRIMARY_INDUSTRY")</f>
        <v>Pharmaceuticals</v>
      </c>
      <c r="F241" s="9" t="str">
        <f>_xll.SNL.Clients.Office.Excel.Functions.SPG(A241, "NAICS_CODE", "Primary")</f>
        <v>325412 - Pharmaceutical Preparation Manufacturing</v>
      </c>
      <c r="G241" s="9" t="str">
        <f>_xll.SNL.Clients.Office.Excel.Functions.SPG(A241, "SP_TOPICTAG")</f>
        <v>Neuroscience; Central Nervous System; Chronic Diseases; Genetic Disorder; Neurology; Obesity</v>
      </c>
      <c r="H241" s="5">
        <f>_xll.SNL.Clients.Office.Excel.Functions.SPG(A241, "SP_PCT_SHARES_OWNED_ALL_INSTITUTIONS")</f>
        <v>78.14</v>
      </c>
      <c r="I241" s="9" t="str">
        <f>_xll.SNL.Clients.Office.Excel.Functions.SPG(A241, "RD_CREDIT_RATING_GLOBAL", "Issuer Credit Rating", "Local Currency LT|0")</f>
        <v/>
      </c>
      <c r="J241" s="9" t="str">
        <f>_xll.SNL.Clients.Office.Excel.Functions.SPG(A241, "RD_CWOL_GLOBAL", "Issuer Credit Rating", "Local Currency LT|0")</f>
        <v/>
      </c>
      <c r="K241" s="9" t="str">
        <f>_xll.SNL.Clients.Office.Excel.Functions.SPG(A241, "RD_RATING_ACTION_GLOBAL", "Issuer Credit Rating", "Local Currency LT|0")</f>
        <v/>
      </c>
      <c r="L241" s="10" t="str">
        <f>_xll.SNL.Clients.Office.Excel.Functions.SPG(A241, "RD_LAST_REVIEW_DATE_GLOBAL", "Issuer Credit Rating", "Local Currency LT")</f>
        <v/>
      </c>
      <c r="M241" s="10" t="str">
        <f>_xll.SNL.Clients.Office.Excel.Functions.SPG(A241, "RD_CREDIT_RATING_DATE_GLOBAL", "Issuer Credit Rating", "Local Currency LT|0")</f>
        <v/>
      </c>
      <c r="N241" s="10" t="str">
        <f>_xll.SNL.Clients.Office.Excel.Functions.SPG(A241, "RD_CREDIT_WATCH_OUTLOOK_DATE_GLOBAL", "Issuer Credit Rating", "Local Currency LT|0")</f>
        <v/>
      </c>
    </row>
    <row r="242" spans="1:14">
      <c r="A242" s="11" t="s">
        <v>1276</v>
      </c>
      <c r="B242" s="9" t="str">
        <f>_xll.SNL.Clients.Office.Excel.Functions.SPG(A242, "IQ_SECTOR")</f>
        <v>Materials</v>
      </c>
      <c r="C242" s="9" t="str">
        <f>_xll.SNL.Clients.Office.Excel.Functions.SPG(A242, "IQ_INDUSTRY_GROUP")</f>
        <v>Materials</v>
      </c>
      <c r="D242" s="9" t="str">
        <f>_xll.SNL.Clients.Office.Excel.Functions.SPG(A242, "IQ_INDUSTRY")</f>
        <v>Chemicals</v>
      </c>
      <c r="E242" s="9" t="str">
        <f>_xll.SNL.Clients.Office.Excel.Functions.SPG(A242, "IQ_PRIMARY_INDUSTRY")</f>
        <v>Commodity Chemicals</v>
      </c>
      <c r="F242" s="9" t="str">
        <f>_xll.SNL.Clients.Office.Excel.Functions.SPG(A242, "NAICS_CODE", "Primary")</f>
        <v>32518 - Other Basic Inorganic Chemical Manufacturing</v>
      </c>
      <c r="G242" s="9" t="str">
        <f>_xll.SNL.Clients.Office.Excel.Functions.SPG(A242, "SP_TOPICTAG")</f>
        <v>Environmental Engineering; Disposal and Recycling; Water Purification; Nutraceutical</v>
      </c>
      <c r="H242" s="5">
        <f>_xll.SNL.Clients.Office.Excel.Functions.SPG(A242, "SP_PCT_SHARES_OWNED_ALL_INSTITUTIONS")</f>
        <v>69.67</v>
      </c>
      <c r="I242" s="9" t="str">
        <f>_xll.SNL.Clients.Office.Excel.Functions.SPG(A242, "RD_CREDIT_RATING_GLOBAL", "Issuer Credit Rating", "Local Currency LT|0")</f>
        <v/>
      </c>
      <c r="J242" s="9" t="str">
        <f>_xll.SNL.Clients.Office.Excel.Functions.SPG(A242, "RD_CWOL_GLOBAL", "Issuer Credit Rating", "Local Currency LT|0")</f>
        <v/>
      </c>
      <c r="K242" s="9" t="str">
        <f>_xll.SNL.Clients.Office.Excel.Functions.SPG(A242, "RD_RATING_ACTION_GLOBAL", "Issuer Credit Rating", "Local Currency LT|0")</f>
        <v/>
      </c>
      <c r="L242" s="10" t="str">
        <f>_xll.SNL.Clients.Office.Excel.Functions.SPG(A242, "RD_LAST_REVIEW_DATE_GLOBAL", "Issuer Credit Rating", "Local Currency LT")</f>
        <v/>
      </c>
      <c r="M242" s="10" t="str">
        <f>_xll.SNL.Clients.Office.Excel.Functions.SPG(A242, "RD_CREDIT_RATING_DATE_GLOBAL", "Issuer Credit Rating", "Local Currency LT|0")</f>
        <v/>
      </c>
      <c r="N242" s="10" t="str">
        <f>_xll.SNL.Clients.Office.Excel.Functions.SPG(A242, "RD_CREDIT_WATCH_OUTLOOK_DATE_GLOBAL", "Issuer Credit Rating", "Local Currency LT|0")</f>
        <v/>
      </c>
    </row>
    <row r="243" spans="1:14">
      <c r="A243" s="11" t="s">
        <v>1277</v>
      </c>
      <c r="B243" s="9" t="str">
        <f>_xll.SNL.Clients.Office.Excel.Functions.SPG(A243, "IQ_SECTOR")</f>
        <v>Industrials</v>
      </c>
      <c r="C243" s="9" t="str">
        <f>_xll.SNL.Clients.Office.Excel.Functions.SPG(A243, "IQ_INDUSTRY_GROUP")</f>
        <v>Capital Goods</v>
      </c>
      <c r="D243" s="9" t="str">
        <f>_xll.SNL.Clients.Office.Excel.Functions.SPG(A243, "IQ_INDUSTRY")</f>
        <v>Building Products</v>
      </c>
      <c r="E243" s="9" t="str">
        <f>_xll.SNL.Clients.Office.Excel.Functions.SPG(A243, "IQ_PRIMARY_INDUSTRY")</f>
        <v>Building Products</v>
      </c>
      <c r="F243" s="9" t="str">
        <f>_xll.SNL.Clients.Office.Excel.Functions.SPG(A243, "NAICS_CODE", "Primary")</f>
        <v>33992 - Sporting and Athletic Goods Manufacturing</v>
      </c>
      <c r="G243" s="9" t="str">
        <f>_xll.SNL.Clients.Office.Excel.Functions.SPG(A243, "SP_TOPICTAG")</f>
        <v>Industrial Automation; Smart Building; Smart Cities; Process Automation; Artificial Intelligence</v>
      </c>
      <c r="H243" s="5">
        <f>_xll.SNL.Clients.Office.Excel.Functions.SPG(A243, "SP_PCT_SHARES_OWNED_ALL_INSTITUTIONS")</f>
        <v>91.45</v>
      </c>
      <c r="I243" s="9" t="str">
        <f>_xll.SNL.Clients.Office.Excel.Functions.SPG(A243, "RD_CREDIT_RATING_GLOBAL", "Issuer Credit Rating", "Local Currency LT|0")</f>
        <v>BB</v>
      </c>
      <c r="J243" s="9" t="str">
        <f>_xll.SNL.Clients.Office.Excel.Functions.SPG(A243, "RD_CWOL_GLOBAL", "Issuer Credit Rating", "Local Currency LT|0")</f>
        <v>Stable</v>
      </c>
      <c r="K243" s="9" t="str">
        <f>_xll.SNL.Clients.Office.Excel.Functions.SPG(A243, "RD_RATING_ACTION_GLOBAL", "Issuer Credit Rating", "Local Currency LT|0")</f>
        <v>CreditWatch/Outlook (11/07/2024)</v>
      </c>
      <c r="L243" s="10">
        <f>_xll.SNL.Clients.Office.Excel.Functions.SPG(A243, "RD_LAST_REVIEW_DATE_GLOBAL", "Issuer Credit Rating", "Local Currency LT")</f>
        <v>45603</v>
      </c>
      <c r="M243" s="10">
        <f>_xll.SNL.Clients.Office.Excel.Functions.SPG(A243, "RD_CREDIT_RATING_DATE_GLOBAL", "Issuer Credit Rating", "Local Currency LT|0")</f>
        <v>44700</v>
      </c>
      <c r="N243" s="10">
        <f>_xll.SNL.Clients.Office.Excel.Functions.SPG(A243, "RD_CREDIT_WATCH_OUTLOOK_DATE_GLOBAL", "Issuer Credit Rating", "Local Currency LT|0")</f>
        <v>45603</v>
      </c>
    </row>
    <row r="244" spans="1:14">
      <c r="A244" s="11" t="s">
        <v>1278</v>
      </c>
      <c r="B244" s="9" t="str">
        <f>_xll.SNL.Clients.Office.Excel.Functions.SPG(A244, "IQ_SECTOR")</f>
        <v>Financials</v>
      </c>
      <c r="C244" s="9" t="str">
        <f>_xll.SNL.Clients.Office.Excel.Functions.SPG(A244, "IQ_INDUSTRY_GROUP")</f>
        <v>Insurance</v>
      </c>
      <c r="D244" s="9" t="str">
        <f>_xll.SNL.Clients.Office.Excel.Functions.SPG(A244, "IQ_INDUSTRY")</f>
        <v>Insurance</v>
      </c>
      <c r="E244" s="9" t="str">
        <f>_xll.SNL.Clients.Office.Excel.Functions.SPG(A244, "IQ_PRIMARY_INDUSTRY")</f>
        <v>Property and Casualty Insurance</v>
      </c>
      <c r="F244" s="9" t="str">
        <f>_xll.SNL.Clients.Office.Excel.Functions.SPG(A244, "NAICS_CODE", "Primary")</f>
        <v>524126 - Direct Property and Casualty Insurance Carriers</v>
      </c>
      <c r="G244" s="9" t="str">
        <f>_xll.SNL.Clients.Office.Excel.Functions.SPG(A244, "SP_TOPICTAG")</f>
        <v>Anti-Fraud; Insurtech; Mobile Development Tools; RegTech</v>
      </c>
      <c r="H244" s="5">
        <f>_xll.SNL.Clients.Office.Excel.Functions.SPG(A244, "SP_PCT_SHARES_OWNED_ALL_INSTITUTIONS")</f>
        <v>77.400000000000006</v>
      </c>
      <c r="I244" s="9" t="str">
        <f>_xll.SNL.Clients.Office.Excel.Functions.SPG(A244, "RD_CREDIT_RATING_GLOBAL", "Issuer Credit Rating", "Local Currency LT|0")</f>
        <v/>
      </c>
      <c r="J244" s="9" t="str">
        <f>_xll.SNL.Clients.Office.Excel.Functions.SPG(A244, "RD_CWOL_GLOBAL", "Issuer Credit Rating", "Local Currency LT|0")</f>
        <v/>
      </c>
      <c r="K244" s="9" t="str">
        <f>_xll.SNL.Clients.Office.Excel.Functions.SPG(A244, "RD_RATING_ACTION_GLOBAL", "Issuer Credit Rating", "Local Currency LT|0")</f>
        <v/>
      </c>
      <c r="L244" s="10" t="str">
        <f>_xll.SNL.Clients.Office.Excel.Functions.SPG(A244, "RD_LAST_REVIEW_DATE_GLOBAL", "Issuer Credit Rating", "Local Currency LT")</f>
        <v/>
      </c>
      <c r="M244" s="10" t="str">
        <f>_xll.SNL.Clients.Office.Excel.Functions.SPG(A244, "RD_CREDIT_RATING_DATE_GLOBAL", "Issuer Credit Rating", "Local Currency LT|0")</f>
        <v/>
      </c>
      <c r="N244" s="10" t="str">
        <f>_xll.SNL.Clients.Office.Excel.Functions.SPG(A244, "RD_CREDIT_WATCH_OUTLOOK_DATE_GLOBAL", "Issuer Credit Rating", "Local Currency LT|0")</f>
        <v/>
      </c>
    </row>
    <row r="245" spans="1:14">
      <c r="A245" s="11" t="s">
        <v>1279</v>
      </c>
      <c r="B245" s="9" t="str">
        <f>_xll.SNL.Clients.Office.Excel.Functions.SPG(A245, "IQ_SECTOR")</f>
        <v>Industrials</v>
      </c>
      <c r="C245" s="9" t="str">
        <f>_xll.SNL.Clients.Office.Excel.Functions.SPG(A245, "IQ_INDUSTRY_GROUP")</f>
        <v>Commercial and Professional Services</v>
      </c>
      <c r="D245" s="9" t="str">
        <f>_xll.SNL.Clients.Office.Excel.Functions.SPG(A245, "IQ_INDUSTRY")</f>
        <v>Commercial Services and Supplies</v>
      </c>
      <c r="E245" s="9" t="str">
        <f>_xll.SNL.Clients.Office.Excel.Functions.SPG(A245, "IQ_PRIMARY_INDUSTRY")</f>
        <v>Diversified Support Services</v>
      </c>
      <c r="F245" s="9" t="str">
        <f>_xll.SNL.Clients.Office.Excel.Functions.SPG(A245, "NAICS_CODE", "Primary")</f>
        <v>561790 - Other Services to Buildings and Dwellings</v>
      </c>
      <c r="G245" s="9" t="str">
        <f>_xll.SNL.Clients.Office.Excel.Functions.SPG(A245, "SP_TOPICTAG")</f>
        <v>Assisted Living</v>
      </c>
      <c r="H245" s="5">
        <f>_xll.SNL.Clients.Office.Excel.Functions.SPG(A245, "SP_PCT_SHARES_OWNED_ALL_INSTITUTIONS")</f>
        <v>96.53</v>
      </c>
      <c r="I245" s="9" t="str">
        <f>_xll.SNL.Clients.Office.Excel.Functions.SPG(A245, "RD_CREDIT_RATING_GLOBAL", "Issuer Credit Rating", "Local Currency LT|0")</f>
        <v/>
      </c>
      <c r="J245" s="9" t="str">
        <f>_xll.SNL.Clients.Office.Excel.Functions.SPG(A245, "RD_CWOL_GLOBAL", "Issuer Credit Rating", "Local Currency LT|0")</f>
        <v/>
      </c>
      <c r="K245" s="9" t="str">
        <f>_xll.SNL.Clients.Office.Excel.Functions.SPG(A245, "RD_RATING_ACTION_GLOBAL", "Issuer Credit Rating", "Local Currency LT|0")</f>
        <v/>
      </c>
      <c r="L245" s="10" t="str">
        <f>_xll.SNL.Clients.Office.Excel.Functions.SPG(A245, "RD_LAST_REVIEW_DATE_GLOBAL", "Issuer Credit Rating", "Local Currency LT")</f>
        <v/>
      </c>
      <c r="M245" s="10" t="str">
        <f>_xll.SNL.Clients.Office.Excel.Functions.SPG(A245, "RD_CREDIT_RATING_DATE_GLOBAL", "Issuer Credit Rating", "Local Currency LT|0")</f>
        <v/>
      </c>
      <c r="N245" s="10" t="str">
        <f>_xll.SNL.Clients.Office.Excel.Functions.SPG(A245, "RD_CREDIT_WATCH_OUTLOOK_DATE_GLOBAL", "Issuer Credit Rating", "Local Currency LT|0")</f>
        <v/>
      </c>
    </row>
    <row r="246" spans="1:14">
      <c r="A246" s="11" t="s">
        <v>1280</v>
      </c>
      <c r="B246" s="9" t="str">
        <f>_xll.SNL.Clients.Office.Excel.Functions.SPG(A246, "IQ_SECTOR")</f>
        <v>Health Care</v>
      </c>
      <c r="C246" s="9" t="str">
        <f>_xll.SNL.Clients.Office.Excel.Functions.SPG(A246, "IQ_INDUSTRY_GROUP")</f>
        <v>Health Care Equipment and Services</v>
      </c>
      <c r="D246" s="9" t="str">
        <f>_xll.SNL.Clients.Office.Excel.Functions.SPG(A246, "IQ_INDUSTRY")</f>
        <v>Health Care Technology</v>
      </c>
      <c r="E246" s="9" t="str">
        <f>_xll.SNL.Clients.Office.Excel.Functions.SPG(A246, "IQ_PRIMARY_INDUSTRY")</f>
        <v>Health Care Technology</v>
      </c>
      <c r="F246" s="9" t="str">
        <f>_xll.SNL.Clients.Office.Excel.Functions.SPG(A246, "NAICS_CODE", "Primary")</f>
        <v>513210 - Software Publishers</v>
      </c>
      <c r="G246" s="9" t="str">
        <f>_xll.SNL.Clients.Office.Excel.Functions.SPG(A246, "SP_TOPICTAG")</f>
        <v>Software Development; E-learning; IaaS (Infrastructure as a Service); Cloud Infrastructure; Process Automation; Artificial Intelligence</v>
      </c>
      <c r="H246" s="5">
        <f>_xll.SNL.Clients.Office.Excel.Functions.SPG(A246, "SP_PCT_SHARES_OWNED_ALL_INSTITUTIONS")</f>
        <v>75.81</v>
      </c>
      <c r="I246" s="9" t="str">
        <f>_xll.SNL.Clients.Office.Excel.Functions.SPG(A246, "RD_CREDIT_RATING_GLOBAL", "Issuer Credit Rating", "Local Currency LT|0")</f>
        <v/>
      </c>
      <c r="J246" s="9" t="str">
        <f>_xll.SNL.Clients.Office.Excel.Functions.SPG(A246, "RD_CWOL_GLOBAL", "Issuer Credit Rating", "Local Currency LT|0")</f>
        <v/>
      </c>
      <c r="K246" s="9" t="str">
        <f>_xll.SNL.Clients.Office.Excel.Functions.SPG(A246, "RD_RATING_ACTION_GLOBAL", "Issuer Credit Rating", "Local Currency LT|0")</f>
        <v/>
      </c>
      <c r="L246" s="10" t="str">
        <f>_xll.SNL.Clients.Office.Excel.Functions.SPG(A246, "RD_LAST_REVIEW_DATE_GLOBAL", "Issuer Credit Rating", "Local Currency LT")</f>
        <v/>
      </c>
      <c r="M246" s="10" t="str">
        <f>_xll.SNL.Clients.Office.Excel.Functions.SPG(A246, "RD_CREDIT_RATING_DATE_GLOBAL", "Issuer Credit Rating", "Local Currency LT|0")</f>
        <v/>
      </c>
      <c r="N246" s="10" t="str">
        <f>_xll.SNL.Clients.Office.Excel.Functions.SPG(A246, "RD_CREDIT_WATCH_OUTLOOK_DATE_GLOBAL", "Issuer Credit Rating", "Local Currency LT|0")</f>
        <v/>
      </c>
    </row>
    <row r="247" spans="1:14">
      <c r="A247" s="11" t="s">
        <v>1281</v>
      </c>
      <c r="B247" s="9" t="str">
        <f>_xll.SNL.Clients.Office.Excel.Functions.SPG(A247, "IQ_SECTOR")</f>
        <v>Industrials</v>
      </c>
      <c r="C247" s="9" t="str">
        <f>_xll.SNL.Clients.Office.Excel.Functions.SPG(A247, "IQ_INDUSTRY_GROUP")</f>
        <v>Transportation</v>
      </c>
      <c r="D247" s="9" t="str">
        <f>_xll.SNL.Clients.Office.Excel.Functions.SPG(A247, "IQ_INDUSTRY")</f>
        <v>Ground Transportation</v>
      </c>
      <c r="E247" s="9" t="str">
        <f>_xll.SNL.Clients.Office.Excel.Functions.SPG(A247, "IQ_PRIMARY_INDUSTRY")</f>
        <v>Cargo Ground Transportation</v>
      </c>
      <c r="F247" s="9" t="str">
        <f>_xll.SNL.Clients.Office.Excel.Functions.SPG(A247, "NAICS_CODE", "Primary")</f>
        <v>484121 - General Freight Trucking, Long-Distance, Truckload</v>
      </c>
      <c r="G247" s="9" t="str">
        <f>_xll.SNL.Clients.Office.Excel.Functions.SPG(A247, "SP_TOPICTAG")</f>
        <v>Fleet Management; Freight Service</v>
      </c>
      <c r="H247" s="5">
        <f>_xll.SNL.Clients.Office.Excel.Functions.SPG(A247, "SP_PCT_SHARES_OWNED_ALL_INSTITUTIONS")</f>
        <v>51.42</v>
      </c>
      <c r="I247" s="9" t="str">
        <f>_xll.SNL.Clients.Office.Excel.Functions.SPG(A247, "RD_CREDIT_RATING_GLOBAL", "Issuer Credit Rating", "Local Currency LT|0")</f>
        <v/>
      </c>
      <c r="J247" s="9" t="str">
        <f>_xll.SNL.Clients.Office.Excel.Functions.SPG(A247, "RD_CWOL_GLOBAL", "Issuer Credit Rating", "Local Currency LT|0")</f>
        <v/>
      </c>
      <c r="K247" s="9" t="str">
        <f>_xll.SNL.Clients.Office.Excel.Functions.SPG(A247, "RD_RATING_ACTION_GLOBAL", "Issuer Credit Rating", "Local Currency LT|0")</f>
        <v/>
      </c>
      <c r="L247" s="10" t="str">
        <f>_xll.SNL.Clients.Office.Excel.Functions.SPG(A247, "RD_LAST_REVIEW_DATE_GLOBAL", "Issuer Credit Rating", "Local Currency LT")</f>
        <v/>
      </c>
      <c r="M247" s="10" t="str">
        <f>_xll.SNL.Clients.Office.Excel.Functions.SPG(A247, "RD_CREDIT_RATING_DATE_GLOBAL", "Issuer Credit Rating", "Local Currency LT|0")</f>
        <v/>
      </c>
      <c r="N247" s="10" t="str">
        <f>_xll.SNL.Clients.Office.Excel.Functions.SPG(A247, "RD_CREDIT_WATCH_OUTLOOK_DATE_GLOBAL", "Issuer Credit Rating", "Local Currency LT|0")</f>
        <v/>
      </c>
    </row>
    <row r="248" spans="1:14">
      <c r="A248" s="11" t="s">
        <v>1282</v>
      </c>
      <c r="B248" s="9" t="str">
        <f>_xll.SNL.Clients.Office.Excel.Functions.SPG(A248, "IQ_SECTOR")</f>
        <v>Industrials</v>
      </c>
      <c r="C248" s="9" t="str">
        <f>_xll.SNL.Clients.Office.Excel.Functions.SPG(A248, "IQ_INDUSTRY_GROUP")</f>
        <v>Commercial and Professional Services</v>
      </c>
      <c r="D248" s="9" t="str">
        <f>_xll.SNL.Clients.Office.Excel.Functions.SPG(A248, "IQ_INDUSTRY")</f>
        <v>Professional Services</v>
      </c>
      <c r="E248" s="9" t="str">
        <f>_xll.SNL.Clients.Office.Excel.Functions.SPG(A248, "IQ_PRIMARY_INDUSTRY")</f>
        <v>Human Resource and Employment Services</v>
      </c>
      <c r="F248" s="9" t="str">
        <f>_xll.SNL.Clients.Office.Excel.Functions.SPG(A248, "NAICS_CODE", "Primary")</f>
        <v>561311 - Employment Placement Agencies</v>
      </c>
      <c r="G248" s="9" t="str">
        <f>_xll.SNL.Clients.Office.Excel.Functions.SPG(A248, "SP_TOPICTAG")</f>
        <v>Virtual Workforce; Employee Benefits; Social Recruiting</v>
      </c>
      <c r="H248" s="5">
        <f>_xll.SNL.Clients.Office.Excel.Functions.SPG(A248, "SP_PCT_SHARES_OWNED_ALL_INSTITUTIONS")</f>
        <v>88.45</v>
      </c>
      <c r="I248" s="9" t="str">
        <f>_xll.SNL.Clients.Office.Excel.Functions.SPG(A248, "RD_CREDIT_RATING_GLOBAL", "Issuer Credit Rating", "Local Currency LT|0")</f>
        <v/>
      </c>
      <c r="J248" s="9" t="str">
        <f>_xll.SNL.Clients.Office.Excel.Functions.SPG(A248, "RD_CWOL_GLOBAL", "Issuer Credit Rating", "Local Currency LT|0")</f>
        <v/>
      </c>
      <c r="K248" s="9" t="str">
        <f>_xll.SNL.Clients.Office.Excel.Functions.SPG(A248, "RD_RATING_ACTION_GLOBAL", "Issuer Credit Rating", "Local Currency LT|0")</f>
        <v/>
      </c>
      <c r="L248" s="10" t="str">
        <f>_xll.SNL.Clients.Office.Excel.Functions.SPG(A248, "RD_LAST_REVIEW_DATE_GLOBAL", "Issuer Credit Rating", "Local Currency LT")</f>
        <v/>
      </c>
      <c r="M248" s="10" t="str">
        <f>_xll.SNL.Clients.Office.Excel.Functions.SPG(A248, "RD_CREDIT_RATING_DATE_GLOBAL", "Issuer Credit Rating", "Local Currency LT|0")</f>
        <v/>
      </c>
      <c r="N248" s="10" t="str">
        <f>_xll.SNL.Clients.Office.Excel.Functions.SPG(A248, "RD_CREDIT_WATCH_OUTLOOK_DATE_GLOBAL", "Issuer Credit Rating", "Local Currency LT|0")</f>
        <v/>
      </c>
    </row>
    <row r="249" spans="1:14">
      <c r="A249" s="11" t="s">
        <v>1283</v>
      </c>
      <c r="B249" s="9" t="str">
        <f>_xll.SNL.Clients.Office.Excel.Functions.SPG(A249, "IQ_SECTOR")</f>
        <v>Consumer Discretionary</v>
      </c>
      <c r="C249" s="9" t="str">
        <f>_xll.SNL.Clients.Office.Excel.Functions.SPG(A249, "IQ_INDUSTRY_GROUP")</f>
        <v>Consumer Durables and Apparel</v>
      </c>
      <c r="D249" s="9" t="str">
        <f>_xll.SNL.Clients.Office.Excel.Functions.SPG(A249, "IQ_INDUSTRY")</f>
        <v>Household Durables</v>
      </c>
      <c r="E249" s="9" t="str">
        <f>_xll.SNL.Clients.Office.Excel.Functions.SPG(A249, "IQ_PRIMARY_INDUSTRY")</f>
        <v>Household Appliances</v>
      </c>
      <c r="F249" s="9" t="str">
        <f>_xll.SNL.Clients.Office.Excel.Functions.SPG(A249, "NAICS_CODE", "Primary")</f>
        <v>3352 - Household Appliance Manufacturing</v>
      </c>
      <c r="G249" s="9" t="str">
        <f>_xll.SNL.Clients.Office.Excel.Functions.SPG(A249, "SP_TOPICTAG")</f>
        <v>Home Improvement; Online Grocery</v>
      </c>
      <c r="H249" s="5">
        <f>_xll.SNL.Clients.Office.Excel.Functions.SPG(A249, "SP_PCT_SHARES_OWNED_ALL_INSTITUTIONS")</f>
        <v>107.72</v>
      </c>
      <c r="I249" s="9" t="str">
        <f>_xll.SNL.Clients.Office.Excel.Functions.SPG(A249, "RD_CREDIT_RATING_GLOBAL", "Issuer Credit Rating", "Local Currency LT|0")</f>
        <v/>
      </c>
      <c r="J249" s="9" t="str">
        <f>_xll.SNL.Clients.Office.Excel.Functions.SPG(A249, "RD_CWOL_GLOBAL", "Issuer Credit Rating", "Local Currency LT|0")</f>
        <v/>
      </c>
      <c r="K249" s="9" t="str">
        <f>_xll.SNL.Clients.Office.Excel.Functions.SPG(A249, "RD_RATING_ACTION_GLOBAL", "Issuer Credit Rating", "Local Currency LT|0")</f>
        <v/>
      </c>
      <c r="L249" s="10" t="str">
        <f>_xll.SNL.Clients.Office.Excel.Functions.SPG(A249, "RD_LAST_REVIEW_DATE_GLOBAL", "Issuer Credit Rating", "Local Currency LT")</f>
        <v/>
      </c>
      <c r="M249" s="10" t="str">
        <f>_xll.SNL.Clients.Office.Excel.Functions.SPG(A249, "RD_CREDIT_RATING_DATE_GLOBAL", "Issuer Credit Rating", "Local Currency LT|0")</f>
        <v/>
      </c>
      <c r="N249" s="10" t="str">
        <f>_xll.SNL.Clients.Office.Excel.Functions.SPG(A249, "RD_CREDIT_WATCH_OUTLOOK_DATE_GLOBAL", "Issuer Credit Rating", "Local Currency LT|0")</f>
        <v/>
      </c>
    </row>
    <row r="250" spans="1:14">
      <c r="A250" s="11" t="s">
        <v>1284</v>
      </c>
      <c r="B250" s="9" t="str">
        <f>_xll.SNL.Clients.Office.Excel.Functions.SPG(A250, "IQ_SECTOR")</f>
        <v>Energy</v>
      </c>
      <c r="C250" s="9" t="str">
        <f>_xll.SNL.Clients.Office.Excel.Functions.SPG(A250, "IQ_INDUSTRY_GROUP")</f>
        <v>Energy</v>
      </c>
      <c r="D250" s="9" t="str">
        <f>_xll.SNL.Clients.Office.Excel.Functions.SPG(A250, "IQ_INDUSTRY")</f>
        <v>Energy Equipment and Services</v>
      </c>
      <c r="E250" s="9" t="str">
        <f>_xll.SNL.Clients.Office.Excel.Functions.SPG(A250, "IQ_PRIMARY_INDUSTRY")</f>
        <v>Oil and Gas Equipment and Services</v>
      </c>
      <c r="F250" s="9" t="str">
        <f>_xll.SNL.Clients.Office.Excel.Functions.SPG(A250, "NAICS_CODE", "Primary")</f>
        <v>213112 - Support Activities for Oil and Gas Operations</v>
      </c>
      <c r="G250" s="9" t="str">
        <f>_xll.SNL.Clients.Office.Excel.Functions.SPG(A250, "SP_TOPICTAG")</f>
        <v>Environmental Consulting; Environmental Engineering; Industrial Automation; Marine Transportation; Disposal and Recycling; Process Automation; Artificial Intelligence</v>
      </c>
      <c r="H250" s="5">
        <f>_xll.SNL.Clients.Office.Excel.Functions.SPG(A250, "SP_PCT_SHARES_OWNED_ALL_INSTITUTIONS")</f>
        <v>90.29</v>
      </c>
      <c r="I250" s="9" t="str">
        <f>_xll.SNL.Clients.Office.Excel.Functions.SPG(A250, "RD_CREDIT_RATING_GLOBAL", "Issuer Credit Rating", "Local Currency LT|0")</f>
        <v>B+</v>
      </c>
      <c r="J250" s="9" t="str">
        <f>_xll.SNL.Clients.Office.Excel.Functions.SPG(A250, "RD_CWOL_GLOBAL", "Issuer Credit Rating", "Local Currency LT|0")</f>
        <v>Stable</v>
      </c>
      <c r="K250" s="9" t="str">
        <f>_xll.SNL.Clients.Office.Excel.Functions.SPG(A250, "RD_RATING_ACTION_GLOBAL", "Issuer Credit Rating", "Local Currency LT|0")</f>
        <v>New Rating | CreditWatch/Outlook (11/15/2023)</v>
      </c>
      <c r="L250" s="10">
        <f>_xll.SNL.Clients.Office.Excel.Functions.SPG(A250, "RD_LAST_REVIEW_DATE_GLOBAL", "Issuer Credit Rating", "Local Currency LT")</f>
        <v>45611</v>
      </c>
      <c r="M250" s="10">
        <f>_xll.SNL.Clients.Office.Excel.Functions.SPG(A250, "RD_CREDIT_RATING_DATE_GLOBAL", "Issuer Credit Rating", "Local Currency LT|0")</f>
        <v>45245</v>
      </c>
      <c r="N250" s="10">
        <f>_xll.SNL.Clients.Office.Excel.Functions.SPG(A250, "RD_CREDIT_WATCH_OUTLOOK_DATE_GLOBAL", "Issuer Credit Rating", "Local Currency LT|0")</f>
        <v>45245</v>
      </c>
    </row>
    <row r="251" spans="1:14">
      <c r="A251" s="11" t="s">
        <v>1285</v>
      </c>
      <c r="B251" s="9" t="str">
        <f>_xll.SNL.Clients.Office.Excel.Functions.SPG(A251, "IQ_SECTOR")</f>
        <v>Energy</v>
      </c>
      <c r="C251" s="9" t="str">
        <f>_xll.SNL.Clients.Office.Excel.Functions.SPG(A251, "IQ_INDUSTRY_GROUP")</f>
        <v>Energy</v>
      </c>
      <c r="D251" s="9" t="str">
        <f>_xll.SNL.Clients.Office.Excel.Functions.SPG(A251, "IQ_INDUSTRY")</f>
        <v>Energy Equipment and Services</v>
      </c>
      <c r="E251" s="9" t="str">
        <f>_xll.SNL.Clients.Office.Excel.Functions.SPG(A251, "IQ_PRIMARY_INDUSTRY")</f>
        <v>Oil and Gas Drilling</v>
      </c>
      <c r="F251" s="9" t="str">
        <f>_xll.SNL.Clients.Office.Excel.Functions.SPG(A251, "NAICS_CODE", "Primary")</f>
        <v>213111 - Drilling Oil and Gas Wells</v>
      </c>
      <c r="G251" s="9" t="str">
        <f>_xll.SNL.Clients.Office.Excel.Functions.SPG(A251, "SP_TOPICTAG")</f>
        <v>Industrial Automation</v>
      </c>
      <c r="H251" s="5">
        <f>_xll.SNL.Clients.Office.Excel.Functions.SPG(A251, "SP_PCT_SHARES_OWNED_ALL_INSTITUTIONS")</f>
        <v>105.15</v>
      </c>
      <c r="I251" s="9" t="str">
        <f>_xll.SNL.Clients.Office.Excel.Functions.SPG(A251, "RD_CREDIT_RATING_GLOBAL", "Issuer Credit Rating", "Local Currency LT|0")</f>
        <v>BBB+</v>
      </c>
      <c r="J251" s="9" t="str">
        <f>_xll.SNL.Clients.Office.Excel.Functions.SPG(A251, "RD_CWOL_GLOBAL", "Issuer Credit Rating", "Local Currency LT|0")</f>
        <v>Negative</v>
      </c>
      <c r="K251" s="9" t="str">
        <f>_xll.SNL.Clients.Office.Excel.Functions.SPG(A251, "RD_RATING_ACTION_GLOBAL", "Issuer Credit Rating", "Local Currency LT|0")</f>
        <v>CreditWatch/Outlook (07/25/2024)</v>
      </c>
      <c r="L251" s="10">
        <f>_xll.SNL.Clients.Office.Excel.Functions.SPG(A251, "RD_LAST_REVIEW_DATE_GLOBAL", "Issuer Credit Rating", "Local Currency LT")</f>
        <v>45513</v>
      </c>
      <c r="M251" s="10">
        <f>_xll.SNL.Clients.Office.Excel.Functions.SPG(A251, "RD_CREDIT_RATING_DATE_GLOBAL", "Issuer Credit Rating", "Local Currency LT|0")</f>
        <v>42075</v>
      </c>
      <c r="N251" s="10">
        <f>_xll.SNL.Clients.Office.Excel.Functions.SPG(A251, "RD_CREDIT_WATCH_OUTLOOK_DATE_GLOBAL", "Issuer Credit Rating", "Local Currency LT|0")</f>
        <v>45498</v>
      </c>
    </row>
    <row r="252" spans="1:14">
      <c r="A252" s="11" t="s">
        <v>1286</v>
      </c>
      <c r="B252" s="9" t="str">
        <f>_xll.SNL.Clients.Office.Excel.Functions.SPG(A252, "IQ_SECTOR")</f>
        <v>Financials</v>
      </c>
      <c r="C252" s="9" t="str">
        <f>_xll.SNL.Clients.Office.Excel.Functions.SPG(A252, "IQ_INDUSTRY_GROUP")</f>
        <v>Banks</v>
      </c>
      <c r="D252" s="9" t="str">
        <f>_xll.SNL.Clients.Office.Excel.Functions.SPG(A252, "IQ_INDUSTRY")</f>
        <v>Banks</v>
      </c>
      <c r="E252" s="9" t="str">
        <f>_xll.SNL.Clients.Office.Excel.Functions.SPG(A252, "IQ_PRIMARY_INDUSTRY")</f>
        <v>Regional Banks</v>
      </c>
      <c r="F252" s="9" t="str">
        <f>_xll.SNL.Clients.Office.Excel.Functions.SPG(A252, "NAICS_CODE", "Primary")</f>
        <v>522110 - Commercial Banking</v>
      </c>
      <c r="G252" s="9" t="str">
        <f>_xll.SNL.Clients.Office.Excel.Functions.SPG(A252, "SP_TOPICTAG")</f>
        <v>Consumer Lending</v>
      </c>
      <c r="H252" s="5">
        <f>_xll.SNL.Clients.Office.Excel.Functions.SPG(A252, "SP_PCT_SHARES_OWNED_ALL_INSTITUTIONS")</f>
        <v>80.86</v>
      </c>
      <c r="I252" s="9" t="str">
        <f>_xll.SNL.Clients.Office.Excel.Functions.SPG(A252, "RD_CREDIT_RATING_GLOBAL", "Issuer Credit Rating", "Local Currency LT|0")</f>
        <v/>
      </c>
      <c r="J252" s="9" t="str">
        <f>_xll.SNL.Clients.Office.Excel.Functions.SPG(A252, "RD_CWOL_GLOBAL", "Issuer Credit Rating", "Local Currency LT|0")</f>
        <v/>
      </c>
      <c r="K252" s="9" t="str">
        <f>_xll.SNL.Clients.Office.Excel.Functions.SPG(A252, "RD_RATING_ACTION_GLOBAL", "Issuer Credit Rating", "Local Currency LT|0")</f>
        <v/>
      </c>
      <c r="L252" s="10" t="str">
        <f>_xll.SNL.Clients.Office.Excel.Functions.SPG(A252, "RD_LAST_REVIEW_DATE_GLOBAL", "Issuer Credit Rating", "Local Currency LT")</f>
        <v/>
      </c>
      <c r="M252" s="10" t="str">
        <f>_xll.SNL.Clients.Office.Excel.Functions.SPG(A252, "RD_CREDIT_RATING_DATE_GLOBAL", "Issuer Credit Rating", "Local Currency LT|0")</f>
        <v/>
      </c>
      <c r="N252" s="10" t="str">
        <f>_xll.SNL.Clients.Office.Excel.Functions.SPG(A252, "RD_CREDIT_WATCH_OUTLOOK_DATE_GLOBAL", "Issuer Credit Rating", "Local Currency LT|0")</f>
        <v/>
      </c>
    </row>
    <row r="253" spans="1:14">
      <c r="A253" s="11" t="s">
        <v>1287</v>
      </c>
      <c r="B253" s="9" t="str">
        <f>_xll.SNL.Clients.Office.Excel.Functions.SPG(A253, "IQ_SECTOR")</f>
        <v>Industrials</v>
      </c>
      <c r="C253" s="9" t="str">
        <f>_xll.SNL.Clients.Office.Excel.Functions.SPG(A253, "IQ_INDUSTRY_GROUP")</f>
        <v>Transportation</v>
      </c>
      <c r="D253" s="9" t="str">
        <f>_xll.SNL.Clients.Office.Excel.Functions.SPG(A253, "IQ_INDUSTRY")</f>
        <v>Ground Transportation</v>
      </c>
      <c r="E253" s="9" t="str">
        <f>_xll.SNL.Clients.Office.Excel.Functions.SPG(A253, "IQ_PRIMARY_INDUSTRY")</f>
        <v>Passenger Ground Transportation</v>
      </c>
      <c r="F253" s="9" t="str">
        <f>_xll.SNL.Clients.Office.Excel.Functions.SPG(A253, "NAICS_CODE", "Primary")</f>
        <v>532111 - Passenger Car Rental</v>
      </c>
      <c r="G253" s="9" t="str">
        <f>_xll.SNL.Clients.Office.Excel.Functions.SPG(A253, "SP_TOPICTAG")</f>
        <v>Fleet Management; Ride Sharing; Car Sharing</v>
      </c>
      <c r="H253" s="5">
        <f>_xll.SNL.Clients.Office.Excel.Functions.SPG(A253, "SP_PCT_SHARES_OWNED_ALL_INSTITUTIONS")</f>
        <v>31.86</v>
      </c>
      <c r="I253" s="9" t="str">
        <f>_xll.SNL.Clients.Office.Excel.Functions.SPG(A253, "RD_CREDIT_RATING_GLOBAL", "Issuer Credit Rating", "Local Currency LT|0")</f>
        <v>B</v>
      </c>
      <c r="J253" s="9" t="str">
        <f>_xll.SNL.Clients.Office.Excel.Functions.SPG(A253, "RD_CWOL_GLOBAL", "Issuer Credit Rating", "Local Currency LT|0")</f>
        <v>Negative</v>
      </c>
      <c r="K253" s="9" t="str">
        <f>_xll.SNL.Clients.Office.Excel.Functions.SPG(A253, "RD_RATING_ACTION_GLOBAL", "Issuer Credit Rating", "Local Currency LT|0")</f>
        <v>CreditWatch/Outlook (11/19/2024)</v>
      </c>
      <c r="L253" s="10">
        <f>_xll.SNL.Clients.Office.Excel.Functions.SPG(A253, "RD_LAST_REVIEW_DATE_GLOBAL", "Issuer Credit Rating", "Local Currency LT")</f>
        <v>45615</v>
      </c>
      <c r="M253" s="10">
        <f>_xll.SNL.Clients.Office.Excel.Functions.SPG(A253, "RD_CREDIT_RATING_DATE_GLOBAL", "Issuer Credit Rating", "Local Currency LT|0")</f>
        <v>45463</v>
      </c>
      <c r="N253" s="10">
        <f>_xll.SNL.Clients.Office.Excel.Functions.SPG(A253, "RD_CREDIT_WATCH_OUTLOOK_DATE_GLOBAL", "Issuer Credit Rating", "Local Currency LT|0")</f>
        <v>45615</v>
      </c>
    </row>
    <row r="254" spans="1:14">
      <c r="A254" s="11" t="s">
        <v>1288</v>
      </c>
      <c r="B254" s="9" t="str">
        <f>_xll.SNL.Clients.Office.Excel.Functions.SPG(A254, "IQ_SECTOR")</f>
        <v>Real Estate</v>
      </c>
      <c r="C254" s="9" t="str">
        <f>_xll.SNL.Clients.Office.Excel.Functions.SPG(A254, "IQ_INDUSTRY_GROUP")</f>
        <v>Equity Real Estate Investment Trusts (REITs)</v>
      </c>
      <c r="D254" s="9" t="str">
        <f>_xll.SNL.Clients.Office.Excel.Functions.SPG(A254, "IQ_INDUSTRY")</f>
        <v>Office REITs</v>
      </c>
      <c r="E254" s="9" t="str">
        <f>_xll.SNL.Clients.Office.Excel.Functions.SPG(A254, "IQ_PRIMARY_INDUSTRY")</f>
        <v>Office REITs</v>
      </c>
      <c r="F254" s="9" t="str">
        <f>_xll.SNL.Clients.Office.Excel.Functions.SPG(A254, "NAICS_CODE", "Primary")</f>
        <v>531110 - Lessors of Residential Buildings and Dwellings</v>
      </c>
      <c r="G254" s="9" t="str">
        <f>_xll.SNL.Clients.Office.Excel.Functions.SPG(A254, "SP_TOPICTAG")</f>
        <v/>
      </c>
      <c r="H254" s="5">
        <f>_xll.SNL.Clients.Office.Excel.Functions.SPG(A254, "SP_PCT_SHARES_OWNED_ALL_INSTITUTIONS")</f>
        <v>108.68</v>
      </c>
      <c r="I254" s="9" t="str">
        <f>_xll.SNL.Clients.Office.Excel.Functions.SPG(A254, "RD_CREDIT_RATING_GLOBAL", "Issuer Credit Rating", "Local Currency LT|0")</f>
        <v>BBB-</v>
      </c>
      <c r="J254" s="9" t="str">
        <f>_xll.SNL.Clients.Office.Excel.Functions.SPG(A254, "RD_CWOL_GLOBAL", "Issuer Credit Rating", "Local Currency LT|0")</f>
        <v>Stable</v>
      </c>
      <c r="K254" s="9" t="str">
        <f>_xll.SNL.Clients.Office.Excel.Functions.SPG(A254, "RD_RATING_ACTION_GLOBAL", "Issuer Credit Rating", "Local Currency LT|0")</f>
        <v>Downgrade | CreditWatch/Outlook (10/14/2024)</v>
      </c>
      <c r="L254" s="10">
        <f>_xll.SNL.Clients.Office.Excel.Functions.SPG(A254, "RD_LAST_REVIEW_DATE_GLOBAL", "Issuer Credit Rating", "Local Currency LT")</f>
        <v>45579</v>
      </c>
      <c r="M254" s="10">
        <f>_xll.SNL.Clients.Office.Excel.Functions.SPG(A254, "RD_CREDIT_RATING_DATE_GLOBAL", "Issuer Credit Rating", "Local Currency LT|0")</f>
        <v>45579</v>
      </c>
      <c r="N254" s="10">
        <f>_xll.SNL.Clients.Office.Excel.Functions.SPG(A254, "RD_CREDIT_WATCH_OUTLOOK_DATE_GLOBAL", "Issuer Credit Rating", "Local Currency LT|0")</f>
        <v>45579</v>
      </c>
    </row>
    <row r="255" spans="1:14">
      <c r="A255" s="11" t="s">
        <v>1289</v>
      </c>
      <c r="B255" s="9" t="str">
        <f>_xll.SNL.Clients.Office.Excel.Functions.SPG(A255, "IQ_SECTOR")</f>
        <v>Industrials</v>
      </c>
      <c r="C255" s="9" t="str">
        <f>_xll.SNL.Clients.Office.Excel.Functions.SPG(A255, "IQ_INDUSTRY_GROUP")</f>
        <v>Capital Goods</v>
      </c>
      <c r="D255" s="9" t="str">
        <f>_xll.SNL.Clients.Office.Excel.Functions.SPG(A255, "IQ_INDUSTRY")</f>
        <v>Machinery</v>
      </c>
      <c r="E255" s="9" t="str">
        <f>_xll.SNL.Clients.Office.Excel.Functions.SPG(A255, "IQ_PRIMARY_INDUSTRY")</f>
        <v>Industrial Machinery and Supplies and Components</v>
      </c>
      <c r="F255" s="9" t="str">
        <f>_xll.SNL.Clients.Office.Excel.Functions.SPG(A255, "NAICS_CODE", "Primary")</f>
        <v>33324 - Industrial Machinery Manufacturing</v>
      </c>
      <c r="G255" s="9" t="str">
        <f>_xll.SNL.Clients.Office.Excel.Functions.SPG(A255, "SP_TOPICTAG")</f>
        <v>Industrial Automation; Process Automation; Artificial Intelligence</v>
      </c>
      <c r="H255" s="5">
        <f>_xll.SNL.Clients.Office.Excel.Functions.SPG(A255, "SP_PCT_SHARES_OWNED_ALL_INSTITUTIONS")</f>
        <v>91.83</v>
      </c>
      <c r="I255" s="9" t="str">
        <f>_xll.SNL.Clients.Office.Excel.Functions.SPG(A255, "RD_CREDIT_RATING_GLOBAL", "Issuer Credit Rating", "Local Currency LT|0")</f>
        <v>BB+</v>
      </c>
      <c r="J255" s="9" t="str">
        <f>_xll.SNL.Clients.Office.Excel.Functions.SPG(A255, "RD_CWOL_GLOBAL", "Issuer Credit Rating", "Local Currency LT|0")</f>
        <v>Negative</v>
      </c>
      <c r="K255" s="9" t="str">
        <f>_xll.SNL.Clients.Office.Excel.Functions.SPG(A255, "RD_RATING_ACTION_GLOBAL", "Issuer Credit Rating", "Local Currency LT|0")</f>
        <v>CreditWatch/Outlook (08/16/2024)</v>
      </c>
      <c r="L255" s="10">
        <f>_xll.SNL.Clients.Office.Excel.Functions.SPG(A255, "RD_LAST_REVIEW_DATE_GLOBAL", "Issuer Credit Rating", "Local Currency LT")</f>
        <v>45520</v>
      </c>
      <c r="M255" s="10">
        <f>_xll.SNL.Clients.Office.Excel.Functions.SPG(A255, "RD_CREDIT_RATING_DATE_GLOBAL", "Issuer Credit Rating", "Local Currency LT|0")</f>
        <v>43941</v>
      </c>
      <c r="N255" s="10">
        <f>_xll.SNL.Clients.Office.Excel.Functions.SPG(A255, "RD_CREDIT_WATCH_OUTLOOK_DATE_GLOBAL", "Issuer Credit Rating", "Local Currency LT|0")</f>
        <v>45520</v>
      </c>
    </row>
    <row r="256" spans="1:14">
      <c r="A256" s="11" t="s">
        <v>1290</v>
      </c>
      <c r="B256" s="9" t="str">
        <f>_xll.SNL.Clients.Office.Excel.Functions.SPG(A256, "IQ_SECTOR")</f>
        <v>Financials</v>
      </c>
      <c r="C256" s="9" t="str">
        <f>_xll.SNL.Clients.Office.Excel.Functions.SPG(A256, "IQ_INDUSTRY_GROUP")</f>
        <v>Banks</v>
      </c>
      <c r="D256" s="9" t="str">
        <f>_xll.SNL.Clients.Office.Excel.Functions.SPG(A256, "IQ_INDUSTRY")</f>
        <v>Banks</v>
      </c>
      <c r="E256" s="9" t="str">
        <f>_xll.SNL.Clients.Office.Excel.Functions.SPG(A256, "IQ_PRIMARY_INDUSTRY")</f>
        <v>Regional Banks</v>
      </c>
      <c r="F256" s="9" t="str">
        <f>_xll.SNL.Clients.Office.Excel.Functions.SPG(A256, "NAICS_CODE", "Primary")</f>
        <v>522110 - Commercial Banking</v>
      </c>
      <c r="G256" s="9" t="str">
        <f>_xll.SNL.Clients.Office.Excel.Functions.SPG(A256, "SP_TOPICTAG")</f>
        <v>Consumer Lending; Digital Brokerage</v>
      </c>
      <c r="H256" s="5">
        <f>_xll.SNL.Clients.Office.Excel.Functions.SPG(A256, "SP_PCT_SHARES_OWNED_ALL_INSTITUTIONS")</f>
        <v>57.38</v>
      </c>
      <c r="I256" s="9" t="str">
        <f>_xll.SNL.Clients.Office.Excel.Functions.SPG(A256, "RD_CREDIT_RATING_GLOBAL", "Issuer Credit Rating", "Local Currency LT|0")</f>
        <v/>
      </c>
      <c r="J256" s="9" t="str">
        <f>_xll.SNL.Clients.Office.Excel.Functions.SPG(A256, "RD_CWOL_GLOBAL", "Issuer Credit Rating", "Local Currency LT|0")</f>
        <v/>
      </c>
      <c r="K256" s="9" t="str">
        <f>_xll.SNL.Clients.Office.Excel.Functions.SPG(A256, "RD_RATING_ACTION_GLOBAL", "Issuer Credit Rating", "Local Currency LT|0")</f>
        <v/>
      </c>
      <c r="L256" s="10" t="str">
        <f>_xll.SNL.Clients.Office.Excel.Functions.SPG(A256, "RD_LAST_REVIEW_DATE_GLOBAL", "Issuer Credit Rating", "Local Currency LT")</f>
        <v/>
      </c>
      <c r="M256" s="10" t="str">
        <f>_xll.SNL.Clients.Office.Excel.Functions.SPG(A256, "RD_CREDIT_RATING_DATE_GLOBAL", "Issuer Credit Rating", "Local Currency LT|0")</f>
        <v/>
      </c>
      <c r="N256" s="10" t="str">
        <f>_xll.SNL.Clients.Office.Excel.Functions.SPG(A256, "RD_CREDIT_WATCH_OUTLOOK_DATE_GLOBAL", "Issuer Credit Rating", "Local Currency LT|0")</f>
        <v/>
      </c>
    </row>
    <row r="257" spans="1:14">
      <c r="A257" s="11" t="s">
        <v>1291</v>
      </c>
      <c r="B257" s="9" t="str">
        <f>_xll.SNL.Clients.Office.Excel.Functions.SPG(A257, "IQ_SECTOR")</f>
        <v>Health Care</v>
      </c>
      <c r="C257" s="9" t="str">
        <f>_xll.SNL.Clients.Office.Excel.Functions.SPG(A257, "IQ_INDUSTRY_GROUP")</f>
        <v>Health Care Equipment and Services</v>
      </c>
      <c r="D257" s="9" t="str">
        <f>_xll.SNL.Clients.Office.Excel.Functions.SPG(A257, "IQ_INDUSTRY")</f>
        <v>Health Care Providers and Services</v>
      </c>
      <c r="E257" s="9" t="str">
        <f>_xll.SNL.Clients.Office.Excel.Functions.SPG(A257, "IQ_PRIMARY_INDUSTRY")</f>
        <v>Health Care Services</v>
      </c>
      <c r="F257" s="9" t="str">
        <f>_xll.SNL.Clients.Office.Excel.Functions.SPG(A257, "NAICS_CODE", "Primary")</f>
        <v>621111 - Offices of Physicians (except Mental Health Specialists)</v>
      </c>
      <c r="G257" s="9" t="str">
        <f>_xll.SNL.Clients.Office.Excel.Functions.SPG(A257, "SP_TOPICTAG")</f>
        <v>Lifestyle; MHealth; Alternative Medicine</v>
      </c>
      <c r="H257" s="5">
        <f>_xll.SNL.Clients.Office.Excel.Functions.SPG(A257, "SP_PCT_SHARES_OWNED_ALL_INSTITUTIONS")</f>
        <v>72.069999999999993</v>
      </c>
      <c r="I257" s="9" t="str">
        <f>_xll.SNL.Clients.Office.Excel.Functions.SPG(A257, "RD_CREDIT_RATING_GLOBAL", "Issuer Credit Rating", "Local Currency LT|0")</f>
        <v/>
      </c>
      <c r="J257" s="9" t="str">
        <f>_xll.SNL.Clients.Office.Excel.Functions.SPG(A257, "RD_CWOL_GLOBAL", "Issuer Credit Rating", "Local Currency LT|0")</f>
        <v/>
      </c>
      <c r="K257" s="9" t="str">
        <f>_xll.SNL.Clients.Office.Excel.Functions.SPG(A257, "RD_RATING_ACTION_GLOBAL", "Issuer Credit Rating", "Local Currency LT|0")</f>
        <v/>
      </c>
      <c r="L257" s="10" t="str">
        <f>_xll.SNL.Clients.Office.Excel.Functions.SPG(A257, "RD_LAST_REVIEW_DATE_GLOBAL", "Issuer Credit Rating", "Local Currency LT")</f>
        <v/>
      </c>
      <c r="M257" s="10" t="str">
        <f>_xll.SNL.Clients.Office.Excel.Functions.SPG(A257, "RD_CREDIT_RATING_DATE_GLOBAL", "Issuer Credit Rating", "Local Currency LT|0")</f>
        <v/>
      </c>
      <c r="N257" s="10" t="str">
        <f>_xll.SNL.Clients.Office.Excel.Functions.SPG(A257, "RD_CREDIT_WATCH_OUTLOOK_DATE_GLOBAL", "Issuer Credit Rating", "Local Currency LT|0")</f>
        <v/>
      </c>
    </row>
    <row r="258" spans="1:14">
      <c r="A258" s="11" t="s">
        <v>1292</v>
      </c>
      <c r="B258" s="9" t="str">
        <f>_xll.SNL.Clients.Office.Excel.Functions.SPG(A258, "IQ_SECTOR")</f>
        <v>Industrials</v>
      </c>
      <c r="C258" s="9" t="str">
        <f>_xll.SNL.Clients.Office.Excel.Functions.SPG(A258, "IQ_INDUSTRY_GROUP")</f>
        <v>Commercial and Professional Services</v>
      </c>
      <c r="D258" s="9" t="str">
        <f>_xll.SNL.Clients.Office.Excel.Functions.SPG(A258, "IQ_INDUSTRY")</f>
        <v>Commercial Services and Supplies</v>
      </c>
      <c r="E258" s="9" t="str">
        <f>_xll.SNL.Clients.Office.Excel.Functions.SPG(A258, "IQ_PRIMARY_INDUSTRY")</f>
        <v>Office Services and Supplies</v>
      </c>
      <c r="F258" s="9" t="str">
        <f>_xll.SNL.Clients.Office.Excel.Functions.SPG(A258, "NAICS_CODE", "Primary")</f>
        <v>3372 - Office Furniture (including Fixtures) Manufacturing</v>
      </c>
      <c r="G258" s="9" t="str">
        <f>_xll.SNL.Clients.Office.Excel.Functions.SPG(A258, "SP_TOPICTAG")</f>
        <v/>
      </c>
      <c r="H258" s="5">
        <f>_xll.SNL.Clients.Office.Excel.Functions.SPG(A258, "SP_PCT_SHARES_OWNED_ALL_INSTITUTIONS")</f>
        <v>83.81</v>
      </c>
      <c r="I258" s="9" t="str">
        <f>_xll.SNL.Clients.Office.Excel.Functions.SPG(A258, "RD_CREDIT_RATING_GLOBAL", "Issuer Credit Rating", "Local Currency LT|0")</f>
        <v/>
      </c>
      <c r="J258" s="9" t="str">
        <f>_xll.SNL.Clients.Office.Excel.Functions.SPG(A258, "RD_CWOL_GLOBAL", "Issuer Credit Rating", "Local Currency LT|0")</f>
        <v/>
      </c>
      <c r="K258" s="9" t="str">
        <f>_xll.SNL.Clients.Office.Excel.Functions.SPG(A258, "RD_RATING_ACTION_GLOBAL", "Issuer Credit Rating", "Local Currency LT|0")</f>
        <v/>
      </c>
      <c r="L258" s="10" t="str">
        <f>_xll.SNL.Clients.Office.Excel.Functions.SPG(A258, "RD_LAST_REVIEW_DATE_GLOBAL", "Issuer Credit Rating", "Local Currency LT")</f>
        <v/>
      </c>
      <c r="M258" s="10" t="str">
        <f>_xll.SNL.Clients.Office.Excel.Functions.SPG(A258, "RD_CREDIT_RATING_DATE_GLOBAL", "Issuer Credit Rating", "Local Currency LT|0")</f>
        <v/>
      </c>
      <c r="N258" s="10" t="str">
        <f>_xll.SNL.Clients.Office.Excel.Functions.SPG(A258, "RD_CREDIT_WATCH_OUTLOOK_DATE_GLOBAL", "Issuer Credit Rating", "Local Currency LT|0")</f>
        <v/>
      </c>
    </row>
    <row r="259" spans="1:14">
      <c r="A259" s="11" t="s">
        <v>1293</v>
      </c>
      <c r="B259" s="9" t="str">
        <f>_xll.SNL.Clients.Office.Excel.Functions.SPG(A259, "IQ_SECTOR")</f>
        <v>Financials</v>
      </c>
      <c r="C259" s="9" t="str">
        <f>_xll.SNL.Clients.Office.Excel.Functions.SPG(A259, "IQ_INDUSTRY_GROUP")</f>
        <v>Banks</v>
      </c>
      <c r="D259" s="9" t="str">
        <f>_xll.SNL.Clients.Office.Excel.Functions.SPG(A259, "IQ_INDUSTRY")</f>
        <v>Banks</v>
      </c>
      <c r="E259" s="9" t="str">
        <f>_xll.SNL.Clients.Office.Excel.Functions.SPG(A259, "IQ_PRIMARY_INDUSTRY")</f>
        <v>Regional Banks</v>
      </c>
      <c r="F259" s="9" t="str">
        <f>_xll.SNL.Clients.Office.Excel.Functions.SPG(A259, "NAICS_CODE", "Primary")</f>
        <v>52211 - Commercial Banking</v>
      </c>
      <c r="G259" s="9" t="str">
        <f>_xll.SNL.Clients.Office.Excel.Functions.SPG(A259, "SP_TOPICTAG")</f>
        <v>Consumer Lending; Banking as a Service</v>
      </c>
      <c r="H259" s="5">
        <f>_xll.SNL.Clients.Office.Excel.Functions.SPG(A259, "SP_PCT_SHARES_OWNED_ALL_INSTITUTIONS")</f>
        <v>90.01</v>
      </c>
      <c r="I259" s="9" t="str">
        <f>_xll.SNL.Clients.Office.Excel.Functions.SPG(A259, "RD_CREDIT_RATING_GLOBAL", "Issuer Credit Rating", "Local Currency LT|0")</f>
        <v/>
      </c>
      <c r="J259" s="9" t="str">
        <f>_xll.SNL.Clients.Office.Excel.Functions.SPG(A259, "RD_CWOL_GLOBAL", "Issuer Credit Rating", "Local Currency LT|0")</f>
        <v/>
      </c>
      <c r="K259" s="9" t="str">
        <f>_xll.SNL.Clients.Office.Excel.Functions.SPG(A259, "RD_RATING_ACTION_GLOBAL", "Issuer Credit Rating", "Local Currency LT|0")</f>
        <v/>
      </c>
      <c r="L259" s="10" t="str">
        <f>_xll.SNL.Clients.Office.Excel.Functions.SPG(A259, "RD_LAST_REVIEW_DATE_GLOBAL", "Issuer Credit Rating", "Local Currency LT")</f>
        <v/>
      </c>
      <c r="M259" s="10" t="str">
        <f>_xll.SNL.Clients.Office.Excel.Functions.SPG(A259, "RD_CREDIT_RATING_DATE_GLOBAL", "Issuer Credit Rating", "Local Currency LT|0")</f>
        <v/>
      </c>
      <c r="N259" s="10" t="str">
        <f>_xll.SNL.Clients.Office.Excel.Functions.SPG(A259, "RD_CREDIT_WATCH_OUTLOOK_DATE_GLOBAL", "Issuer Credit Rating", "Local Currency LT|0")</f>
        <v/>
      </c>
    </row>
    <row r="260" spans="1:14">
      <c r="A260" s="11" t="s">
        <v>1294</v>
      </c>
      <c r="B260" s="9" t="str">
        <f>_xll.SNL.Clients.Office.Excel.Functions.SPG(A260, "IQ_SECTOR")</f>
        <v>Financials</v>
      </c>
      <c r="C260" s="9" t="str">
        <f>_xll.SNL.Clients.Office.Excel.Functions.SPG(A260, "IQ_INDUSTRY_GROUP")</f>
        <v>Insurance</v>
      </c>
      <c r="D260" s="9" t="str">
        <f>_xll.SNL.Clients.Office.Excel.Functions.SPG(A260, "IQ_INDUSTRY")</f>
        <v>Insurance</v>
      </c>
      <c r="E260" s="9" t="str">
        <f>_xll.SNL.Clients.Office.Excel.Functions.SPG(A260, "IQ_PRIMARY_INDUSTRY")</f>
        <v>Multi-line Insurance</v>
      </c>
      <c r="F260" s="9" t="str">
        <f>_xll.SNL.Clients.Office.Excel.Functions.SPG(A260, "NAICS_CODE", "Primary")</f>
        <v>524126 - Direct Property and Casualty Insurance Carriers</v>
      </c>
      <c r="G260" s="9" t="str">
        <f>_xll.SNL.Clients.Office.Excel.Functions.SPG(A260, "SP_TOPICTAG")</f>
        <v>Employee Benefits</v>
      </c>
      <c r="H260" s="5">
        <f>_xll.SNL.Clients.Office.Excel.Functions.SPG(A260, "SP_PCT_SHARES_OWNED_ALL_INSTITUTIONS")</f>
        <v>103.92</v>
      </c>
      <c r="I260" s="9" t="str">
        <f>_xll.SNL.Clients.Office.Excel.Functions.SPG(A260, "RD_CREDIT_RATING_GLOBAL", "Issuer Credit Rating", "Local Currency LT|0")</f>
        <v>BBB</v>
      </c>
      <c r="J260" s="9" t="str">
        <f>_xll.SNL.Clients.Office.Excel.Functions.SPG(A260, "RD_CWOL_GLOBAL", "Issuer Credit Rating", "Local Currency LT|0")</f>
        <v>Stable</v>
      </c>
      <c r="K260" s="9" t="str">
        <f>_xll.SNL.Clients.Office.Excel.Functions.SPG(A260, "RD_RATING_ACTION_GLOBAL", "Issuer Credit Rating", "Local Currency LT|0")</f>
        <v>CreditWatch/Outlook (01/29/2010)</v>
      </c>
      <c r="L260" s="10">
        <f>_xll.SNL.Clients.Office.Excel.Functions.SPG(A260, "RD_LAST_REVIEW_DATE_GLOBAL", "Issuer Credit Rating", "Local Currency LT")</f>
        <v>45684</v>
      </c>
      <c r="M260" s="10">
        <f>_xll.SNL.Clients.Office.Excel.Functions.SPG(A260, "RD_CREDIT_RATING_DATE_GLOBAL", "Issuer Credit Rating", "Local Currency LT|0")</f>
        <v>37972</v>
      </c>
      <c r="N260" s="10">
        <f>_xll.SNL.Clients.Office.Excel.Functions.SPG(A260, "RD_CREDIT_WATCH_OUTLOOK_DATE_GLOBAL", "Issuer Credit Rating", "Local Currency LT|0")</f>
        <v>40207</v>
      </c>
    </row>
    <row r="261" spans="1:14">
      <c r="A261" s="11" t="s">
        <v>1295</v>
      </c>
      <c r="B261" s="9" t="str">
        <f>_xll.SNL.Clients.Office.Excel.Functions.SPG(A261, "IQ_SECTOR")</f>
        <v>Industrials</v>
      </c>
      <c r="C261" s="9" t="str">
        <f>_xll.SNL.Clients.Office.Excel.Functions.SPG(A261, "IQ_INDUSTRY_GROUP")</f>
        <v>Transportation</v>
      </c>
      <c r="D261" s="9" t="str">
        <f>_xll.SNL.Clients.Office.Excel.Functions.SPG(A261, "IQ_INDUSTRY")</f>
        <v>Air Freight and Logistics</v>
      </c>
      <c r="E261" s="9" t="str">
        <f>_xll.SNL.Clients.Office.Excel.Functions.SPG(A261, "IQ_PRIMARY_INDUSTRY")</f>
        <v>Air Freight and Logistics</v>
      </c>
      <c r="F261" s="9" t="str">
        <f>_xll.SNL.Clients.Office.Excel.Functions.SPG(A261, "NAICS_CODE", "Primary")</f>
        <v>488510 - Freight Transportation Arrangement</v>
      </c>
      <c r="G261" s="9" t="str">
        <f>_xll.SNL.Clients.Office.Excel.Functions.SPG(A261, "SP_TOPICTAG")</f>
        <v>Fleet Management; Freight Service; Last Mile Transportation; Courier Service; Process Automation</v>
      </c>
      <c r="H261" s="5">
        <f>_xll.SNL.Clients.Office.Excel.Functions.SPG(A261, "SP_PCT_SHARES_OWNED_ALL_INSTITUTIONS")</f>
        <v>90.92</v>
      </c>
      <c r="I261" s="9" t="str">
        <f>_xll.SNL.Clients.Office.Excel.Functions.SPG(A261, "RD_CREDIT_RATING_GLOBAL", "Issuer Credit Rating", "Local Currency LT|0")</f>
        <v/>
      </c>
      <c r="J261" s="9" t="str">
        <f>_xll.SNL.Clients.Office.Excel.Functions.SPG(A261, "RD_CWOL_GLOBAL", "Issuer Credit Rating", "Local Currency LT|0")</f>
        <v/>
      </c>
      <c r="K261" s="9" t="str">
        <f>_xll.SNL.Clients.Office.Excel.Functions.SPG(A261, "RD_RATING_ACTION_GLOBAL", "Issuer Credit Rating", "Local Currency LT|0")</f>
        <v/>
      </c>
      <c r="L261" s="10" t="str">
        <f>_xll.SNL.Clients.Office.Excel.Functions.SPG(A261, "RD_LAST_REVIEW_DATE_GLOBAL", "Issuer Credit Rating", "Local Currency LT")</f>
        <v/>
      </c>
      <c r="M261" s="10" t="str">
        <f>_xll.SNL.Clients.Office.Excel.Functions.SPG(A261, "RD_CREDIT_RATING_DATE_GLOBAL", "Issuer Credit Rating", "Local Currency LT|0")</f>
        <v/>
      </c>
      <c r="N261" s="10" t="str">
        <f>_xll.SNL.Clients.Office.Excel.Functions.SPG(A261, "RD_CREDIT_WATCH_OUTLOOK_DATE_GLOBAL", "Issuer Credit Rating", "Local Currency LT|0")</f>
        <v/>
      </c>
    </row>
    <row r="262" spans="1:14">
      <c r="A262" s="11" t="s">
        <v>1296</v>
      </c>
      <c r="B262" s="9" t="str">
        <f>_xll.SNL.Clients.Office.Excel.Functions.SPG(A262, "IQ_SECTOR")</f>
        <v>Communication Services</v>
      </c>
      <c r="C262" s="9" t="str">
        <f>_xll.SNL.Clients.Office.Excel.Functions.SPG(A262, "IQ_INDUSTRY_GROUP")</f>
        <v>Media and Entertainment</v>
      </c>
      <c r="D262" s="9" t="str">
        <f>_xll.SNL.Clients.Office.Excel.Functions.SPG(A262, "IQ_INDUSTRY")</f>
        <v>Interactive Media and Services</v>
      </c>
      <c r="E262" s="9" t="str">
        <f>_xll.SNL.Clients.Office.Excel.Functions.SPG(A262, "IQ_PRIMARY_INDUSTRY")</f>
        <v>Interactive Media and Services</v>
      </c>
      <c r="F262" s="9" t="str">
        <f>_xll.SNL.Clients.Office.Excel.Functions.SPG(A262, "NAICS_CODE", "Primary")</f>
        <v>5192 - Web Search Portals, Libraries, Archives, and Other Information Services</v>
      </c>
      <c r="G262" s="9" t="str">
        <f>_xll.SNL.Clients.Office.Excel.Functions.SPG(A262, "SP_TOPICTAG")</f>
        <v>Ad Network; Digital Media; Marketing Automation; Social Media Advertising; Ad Targeting; Ad Exchange</v>
      </c>
      <c r="H262" s="5">
        <f>_xll.SNL.Clients.Office.Excel.Functions.SPG(A262, "SP_PCT_SHARES_OWNED_ALL_INSTITUTIONS")</f>
        <v>83.58</v>
      </c>
      <c r="I262" s="9" t="str">
        <f>_xll.SNL.Clients.Office.Excel.Functions.SPG(A262, "RD_CREDIT_RATING_GLOBAL", "Issuer Credit Rating", "Local Currency LT|0")</f>
        <v>BB-</v>
      </c>
      <c r="J262" s="9" t="str">
        <f>_xll.SNL.Clients.Office.Excel.Functions.SPG(A262, "RD_CWOL_GLOBAL", "Issuer Credit Rating", "Local Currency LT|0")</f>
        <v>Watch Pos</v>
      </c>
      <c r="K262" s="9" t="str">
        <f>_xll.SNL.Clients.Office.Excel.Functions.SPG(A262, "RD_RATING_ACTION_GLOBAL", "Issuer Credit Rating", "Local Currency LT|0")</f>
        <v>CreditWatch/Outlook (11/15/2024)</v>
      </c>
      <c r="L262" s="10">
        <f>_xll.SNL.Clients.Office.Excel.Functions.SPG(A262, "RD_LAST_REVIEW_DATE_GLOBAL", "Issuer Credit Rating", "Local Currency LT")</f>
        <v>45611</v>
      </c>
      <c r="M262" s="10">
        <f>_xll.SNL.Clients.Office.Excel.Functions.SPG(A262, "RD_CREDIT_RATING_DATE_GLOBAL", "Issuer Credit Rating", "Local Currency LT|0")</f>
        <v>44886</v>
      </c>
      <c r="N262" s="10">
        <f>_xll.SNL.Clients.Office.Excel.Functions.SPG(A262, "RD_CREDIT_WATCH_OUTLOOK_DATE_GLOBAL", "Issuer Credit Rating", "Local Currency LT|0")</f>
        <v>45611</v>
      </c>
    </row>
    <row r="263" spans="1:14">
      <c r="A263" s="11" t="s">
        <v>1297</v>
      </c>
      <c r="B263" s="9" t="str">
        <f>_xll.SNL.Clients.Office.Excel.Functions.SPG(A263, "IQ_SECTOR")</f>
        <v>Information Technology</v>
      </c>
      <c r="C263" s="9" t="str">
        <f>_xll.SNL.Clients.Office.Excel.Functions.SPG(A263, "IQ_INDUSTRY_GROUP")</f>
        <v>Semiconductors and Semiconductor Equipment</v>
      </c>
      <c r="D263" s="9" t="str">
        <f>_xll.SNL.Clients.Office.Excel.Functions.SPG(A263, "IQ_INDUSTRY")</f>
        <v>Semiconductors and Semiconductor Equipment</v>
      </c>
      <c r="E263" s="9" t="str">
        <f>_xll.SNL.Clients.Office.Excel.Functions.SPG(A263, "IQ_PRIMARY_INDUSTRY")</f>
        <v>Semiconductor Materials and Equipment</v>
      </c>
      <c r="F263" s="9" t="str">
        <f>_xll.SNL.Clients.Office.Excel.Functions.SPG(A263, "NAICS_CODE", "Primary")</f>
        <v>334413 - Semiconductor and Related Device Manufacturing</v>
      </c>
      <c r="G263" s="9" t="str">
        <f>_xll.SNL.Clients.Office.Excel.Functions.SPG(A263, "SP_TOPICTAG")</f>
        <v>Environmental Engineering</v>
      </c>
      <c r="H263" s="5">
        <f>_xll.SNL.Clients.Office.Excel.Functions.SPG(A263, "SP_PCT_SHARES_OWNED_ALL_INSTITUTIONS")</f>
        <v>95.99</v>
      </c>
      <c r="I263" s="9" t="str">
        <f>_xll.SNL.Clients.Office.Excel.Functions.SPG(A263, "RD_CREDIT_RATING_GLOBAL", "Issuer Credit Rating", "Local Currency LT|0")</f>
        <v/>
      </c>
      <c r="J263" s="9" t="str">
        <f>_xll.SNL.Clients.Office.Excel.Functions.SPG(A263, "RD_CWOL_GLOBAL", "Issuer Credit Rating", "Local Currency LT|0")</f>
        <v/>
      </c>
      <c r="K263" s="9" t="str">
        <f>_xll.SNL.Clients.Office.Excel.Functions.SPG(A263, "RD_RATING_ACTION_GLOBAL", "Issuer Credit Rating", "Local Currency LT|0")</f>
        <v/>
      </c>
      <c r="L263" s="10" t="str">
        <f>_xll.SNL.Clients.Office.Excel.Functions.SPG(A263, "RD_LAST_REVIEW_DATE_GLOBAL", "Issuer Credit Rating", "Local Currency LT")</f>
        <v/>
      </c>
      <c r="M263" s="10" t="str">
        <f>_xll.SNL.Clients.Office.Excel.Functions.SPG(A263, "RD_CREDIT_RATING_DATE_GLOBAL", "Issuer Credit Rating", "Local Currency LT|0")</f>
        <v/>
      </c>
      <c r="N263" s="10" t="str">
        <f>_xll.SNL.Clients.Office.Excel.Functions.SPG(A263, "RD_CREDIT_WATCH_OUTLOOK_DATE_GLOBAL", "Issuer Credit Rating", "Local Currency LT|0")</f>
        <v/>
      </c>
    </row>
    <row r="264" spans="1:14">
      <c r="A264" s="11" t="s">
        <v>1298</v>
      </c>
      <c r="B264" s="9" t="str">
        <f>_xll.SNL.Clients.Office.Excel.Functions.SPG(A264, "IQ_SECTOR")</f>
        <v>Health Care</v>
      </c>
      <c r="C264" s="9" t="str">
        <f>_xll.SNL.Clients.Office.Excel.Functions.SPG(A264, "IQ_INDUSTRY_GROUP")</f>
        <v>Health Care Equipment and Services</v>
      </c>
      <c r="D264" s="9" t="str">
        <f>_xll.SNL.Clients.Office.Excel.Functions.SPG(A264, "IQ_INDUSTRY")</f>
        <v>Health Care Equipment and Supplies</v>
      </c>
      <c r="E264" s="9" t="str">
        <f>_xll.SNL.Clients.Office.Excel.Functions.SPG(A264, "IQ_PRIMARY_INDUSTRY")</f>
        <v>Health Care Supplies</v>
      </c>
      <c r="F264" s="9" t="str">
        <f>_xll.SNL.Clients.Office.Excel.Functions.SPG(A264, "NAICS_CODE", "Primary")</f>
        <v>339112 - Surgical and Medical Instrument Manufacturing</v>
      </c>
      <c r="G264" s="9" t="str">
        <f>_xll.SNL.Clients.Office.Excel.Functions.SPG(A264, "SP_TOPICTAG")</f>
        <v>Data Integration; Health Diagnostics; Process Automation; Surgery</v>
      </c>
      <c r="H264" s="5">
        <f>_xll.SNL.Clients.Office.Excel.Functions.SPG(A264, "SP_PCT_SHARES_OWNED_ALL_INSTITUTIONS")</f>
        <v>100.58</v>
      </c>
      <c r="I264" s="9" t="str">
        <f>_xll.SNL.Clients.Office.Excel.Functions.SPG(A264, "RD_CREDIT_RATING_GLOBAL", "Issuer Credit Rating", "Local Currency LT|0")</f>
        <v>BB-</v>
      </c>
      <c r="J264" s="9" t="str">
        <f>_xll.SNL.Clients.Office.Excel.Functions.SPG(A264, "RD_CWOL_GLOBAL", "Issuer Credit Rating", "Local Currency LT|0")</f>
        <v>Negative</v>
      </c>
      <c r="K264" s="9" t="str">
        <f>_xll.SNL.Clients.Office.Excel.Functions.SPG(A264, "RD_RATING_ACTION_GLOBAL", "Issuer Credit Rating", "Local Currency LT|0")</f>
        <v>CreditWatch/Outlook (10/17/2023)</v>
      </c>
      <c r="L264" s="10">
        <f>_xll.SNL.Clients.Office.Excel.Functions.SPG(A264, "RD_LAST_REVIEW_DATE_GLOBAL", "Issuer Credit Rating", "Local Currency LT")</f>
        <v>45545</v>
      </c>
      <c r="M264" s="10">
        <f>_xll.SNL.Clients.Office.Excel.Functions.SPG(A264, "RD_CREDIT_RATING_DATE_GLOBAL", "Issuer Credit Rating", "Local Currency LT|0")</f>
        <v>44798</v>
      </c>
      <c r="N264" s="10">
        <f>_xll.SNL.Clients.Office.Excel.Functions.SPG(A264, "RD_CREDIT_WATCH_OUTLOOK_DATE_GLOBAL", "Issuer Credit Rating", "Local Currency LT|0")</f>
        <v>45216</v>
      </c>
    </row>
    <row r="265" spans="1:14">
      <c r="A265" s="11" t="s">
        <v>1299</v>
      </c>
      <c r="B265" s="9" t="str">
        <f>_xll.SNL.Clients.Office.Excel.Functions.SPG(A265, "IQ_SECTOR")</f>
        <v>Information Technology</v>
      </c>
      <c r="C265" s="9" t="str">
        <f>_xll.SNL.Clients.Office.Excel.Functions.SPG(A265, "IQ_INDUSTRY_GROUP")</f>
        <v>Semiconductors and Semiconductor Equipment</v>
      </c>
      <c r="D265" s="9" t="str">
        <f>_xll.SNL.Clients.Office.Excel.Functions.SPG(A265, "IQ_INDUSTRY")</f>
        <v>Semiconductors and Semiconductor Equipment</v>
      </c>
      <c r="E265" s="9" t="str">
        <f>_xll.SNL.Clients.Office.Excel.Functions.SPG(A265, "IQ_PRIMARY_INDUSTRY")</f>
        <v>Semiconductors</v>
      </c>
      <c r="F265" s="9" t="str">
        <f>_xll.SNL.Clients.Office.Excel.Functions.SPG(A265, "NAICS_CODE", "Primary")</f>
        <v>334413 - Semiconductor and Related Device Manufacturing</v>
      </c>
      <c r="G265" s="9" t="str">
        <f>_xll.SNL.Clients.Office.Excel.Functions.SPG(A265, "SP_TOPICTAG")</f>
        <v>Data Integration; RFID (Radio Frequency Identification); Sensors; Machine Learning; Authentication; Process Automation; Artificial Intelligence</v>
      </c>
      <c r="H265" s="5">
        <f>_xll.SNL.Clients.Office.Excel.Functions.SPG(A265, "SP_PCT_SHARES_OWNED_ALL_INSTITUTIONS")</f>
        <v>94.88</v>
      </c>
      <c r="I265" s="9" t="str">
        <f>_xll.SNL.Clients.Office.Excel.Functions.SPG(A265, "RD_CREDIT_RATING_GLOBAL", "Issuer Credit Rating", "Local Currency LT|0")</f>
        <v/>
      </c>
      <c r="J265" s="9" t="str">
        <f>_xll.SNL.Clients.Office.Excel.Functions.SPG(A265, "RD_CWOL_GLOBAL", "Issuer Credit Rating", "Local Currency LT|0")</f>
        <v/>
      </c>
      <c r="K265" s="9" t="str">
        <f>_xll.SNL.Clients.Office.Excel.Functions.SPG(A265, "RD_RATING_ACTION_GLOBAL", "Issuer Credit Rating", "Local Currency LT|0")</f>
        <v/>
      </c>
      <c r="L265" s="10" t="str">
        <f>_xll.SNL.Clients.Office.Excel.Functions.SPG(A265, "RD_LAST_REVIEW_DATE_GLOBAL", "Issuer Credit Rating", "Local Currency LT")</f>
        <v/>
      </c>
      <c r="M265" s="10" t="str">
        <f>_xll.SNL.Clients.Office.Excel.Functions.SPG(A265, "RD_CREDIT_RATING_DATE_GLOBAL", "Issuer Credit Rating", "Local Currency LT|0")</f>
        <v/>
      </c>
      <c r="N265" s="10" t="str">
        <f>_xll.SNL.Clients.Office.Excel.Functions.SPG(A265, "RD_CREDIT_WATCH_OUTLOOK_DATE_GLOBAL", "Issuer Credit Rating", "Local Currency LT|0")</f>
        <v/>
      </c>
    </row>
    <row r="266" spans="1:14">
      <c r="A266" s="11" t="s">
        <v>1300</v>
      </c>
      <c r="B266" s="9" t="str">
        <f>_xll.SNL.Clients.Office.Excel.Functions.SPG(A266, "IQ_SECTOR")</f>
        <v>Health Care</v>
      </c>
      <c r="C266" s="9" t="str">
        <f>_xll.SNL.Clients.Office.Excel.Functions.SPG(A266, "IQ_INDUSTRY_GROUP")</f>
        <v>Health Care Equipment and Services</v>
      </c>
      <c r="D266" s="9" t="str">
        <f>_xll.SNL.Clients.Office.Excel.Functions.SPG(A266, "IQ_INDUSTRY")</f>
        <v>Health Care Equipment and Supplies</v>
      </c>
      <c r="E266" s="9" t="str">
        <f>_xll.SNL.Clients.Office.Excel.Functions.SPG(A266, "IQ_PRIMARY_INDUSTRY")</f>
        <v>Health Care Equipment</v>
      </c>
      <c r="F266" s="9" t="str">
        <f>_xll.SNL.Clients.Office.Excel.Functions.SPG(A266, "NAICS_CODE", "Primary")</f>
        <v>339112 - Surgical and Medical Instrument Manufacturing</v>
      </c>
      <c r="G266" s="9" t="str">
        <f>_xll.SNL.Clients.Office.Excel.Functions.SPG(A266, "SP_TOPICTAG")</f>
        <v>Health Diagnostics; Cardiovascular; Surgery</v>
      </c>
      <c r="H266" s="5">
        <f>_xll.SNL.Clients.Office.Excel.Functions.SPG(A266, "SP_PCT_SHARES_OWNED_ALL_INSTITUTIONS")</f>
        <v>95.65</v>
      </c>
      <c r="I266" s="9" t="str">
        <f>_xll.SNL.Clients.Office.Excel.Functions.SPG(A266, "RD_CREDIT_RATING_GLOBAL", "Issuer Credit Rating", "Local Currency LT|0")</f>
        <v/>
      </c>
      <c r="J266" s="9" t="str">
        <f>_xll.SNL.Clients.Office.Excel.Functions.SPG(A266, "RD_CWOL_GLOBAL", "Issuer Credit Rating", "Local Currency LT|0")</f>
        <v/>
      </c>
      <c r="K266" s="9" t="str">
        <f>_xll.SNL.Clients.Office.Excel.Functions.SPG(A266, "RD_RATING_ACTION_GLOBAL", "Issuer Credit Rating", "Local Currency LT|0")</f>
        <v/>
      </c>
      <c r="L266" s="10" t="str">
        <f>_xll.SNL.Clients.Office.Excel.Functions.SPG(A266, "RD_LAST_REVIEW_DATE_GLOBAL", "Issuer Credit Rating", "Local Currency LT")</f>
        <v/>
      </c>
      <c r="M266" s="10" t="str">
        <f>_xll.SNL.Clients.Office.Excel.Functions.SPG(A266, "RD_CREDIT_RATING_DATE_GLOBAL", "Issuer Credit Rating", "Local Currency LT|0")</f>
        <v/>
      </c>
      <c r="N266" s="10" t="str">
        <f>_xll.SNL.Clients.Office.Excel.Functions.SPG(A266, "RD_CREDIT_WATCH_OUTLOOK_DATE_GLOBAL", "Issuer Credit Rating", "Local Currency LT|0")</f>
        <v/>
      </c>
    </row>
    <row r="267" spans="1:14">
      <c r="A267" s="11" t="s">
        <v>1301</v>
      </c>
      <c r="B267" s="9" t="str">
        <f>_xll.SNL.Clients.Office.Excel.Functions.SPG(A267, "IQ_SECTOR")</f>
        <v>Financials</v>
      </c>
      <c r="C267" s="9" t="str">
        <f>_xll.SNL.Clients.Office.Excel.Functions.SPG(A267, "IQ_INDUSTRY_GROUP")</f>
        <v>Banks</v>
      </c>
      <c r="D267" s="9" t="str">
        <f>_xll.SNL.Clients.Office.Excel.Functions.SPG(A267, "IQ_INDUSTRY")</f>
        <v>Banks</v>
      </c>
      <c r="E267" s="9" t="str">
        <f>_xll.SNL.Clients.Office.Excel.Functions.SPG(A267, "IQ_PRIMARY_INDUSTRY")</f>
        <v>Regional Banks</v>
      </c>
      <c r="F267" s="9" t="str">
        <f>_xll.SNL.Clients.Office.Excel.Functions.SPG(A267, "NAICS_CODE", "Primary")</f>
        <v>522110 - Commercial Banking</v>
      </c>
      <c r="G267" s="9" t="str">
        <f>_xll.SNL.Clients.Office.Excel.Functions.SPG(A267, "SP_TOPICTAG")</f>
        <v>Consumer Lending</v>
      </c>
      <c r="H267" s="5">
        <f>_xll.SNL.Clients.Office.Excel.Functions.SPG(A267, "SP_PCT_SHARES_OWNED_ALL_INSTITUTIONS")</f>
        <v>82.05</v>
      </c>
      <c r="I267" s="9" t="str">
        <f>_xll.SNL.Clients.Office.Excel.Functions.SPG(A267, "RD_CREDIT_RATING_GLOBAL", "Issuer Credit Rating", "Local Currency LT|0")</f>
        <v/>
      </c>
      <c r="J267" s="9" t="str">
        <f>_xll.SNL.Clients.Office.Excel.Functions.SPG(A267, "RD_CWOL_GLOBAL", "Issuer Credit Rating", "Local Currency LT|0")</f>
        <v/>
      </c>
      <c r="K267" s="9" t="str">
        <f>_xll.SNL.Clients.Office.Excel.Functions.SPG(A267, "RD_RATING_ACTION_GLOBAL", "Issuer Credit Rating", "Local Currency LT|0")</f>
        <v/>
      </c>
      <c r="L267" s="10" t="str">
        <f>_xll.SNL.Clients.Office.Excel.Functions.SPG(A267, "RD_LAST_REVIEW_DATE_GLOBAL", "Issuer Credit Rating", "Local Currency LT")</f>
        <v/>
      </c>
      <c r="M267" s="10" t="str">
        <f>_xll.SNL.Clients.Office.Excel.Functions.SPG(A267, "RD_CREDIT_RATING_DATE_GLOBAL", "Issuer Credit Rating", "Local Currency LT|0")</f>
        <v/>
      </c>
      <c r="N267" s="10" t="str">
        <f>_xll.SNL.Clients.Office.Excel.Functions.SPG(A267, "RD_CREDIT_WATCH_OUTLOOK_DATE_GLOBAL", "Issuer Credit Rating", "Local Currency LT|0")</f>
        <v/>
      </c>
    </row>
    <row r="268" spans="1:14">
      <c r="A268" s="11" t="s">
        <v>1302</v>
      </c>
      <c r="B268" s="9" t="str">
        <f>_xll.SNL.Clients.Office.Excel.Functions.SPG(A268, "IQ_SECTOR")</f>
        <v>Materials</v>
      </c>
      <c r="C268" s="9" t="str">
        <f>_xll.SNL.Clients.Office.Excel.Functions.SPG(A268, "IQ_INDUSTRY_GROUP")</f>
        <v>Materials</v>
      </c>
      <c r="D268" s="9" t="str">
        <f>_xll.SNL.Clients.Office.Excel.Functions.SPG(A268, "IQ_INDUSTRY")</f>
        <v>Chemicals</v>
      </c>
      <c r="E268" s="9" t="str">
        <f>_xll.SNL.Clients.Office.Excel.Functions.SPG(A268, "IQ_PRIMARY_INDUSTRY")</f>
        <v>Specialty Chemicals</v>
      </c>
      <c r="F268" s="9" t="str">
        <f>_xll.SNL.Clients.Office.Excel.Functions.SPG(A268, "NAICS_CODE", "Primary")</f>
        <v>325180 - Other Basic Inorganic Chemical Manufacturing</v>
      </c>
      <c r="G268" s="9" t="str">
        <f>_xll.SNL.Clients.Office.Excel.Functions.SPG(A268, "SP_TOPICTAG")</f>
        <v>Environmental Engineering; Disposal and Recycling; Water Purification; CleanTech; Pollution Control</v>
      </c>
      <c r="H268" s="5">
        <f>_xll.SNL.Clients.Office.Excel.Functions.SPG(A268, "SP_PCT_SHARES_OWNED_ALL_INSTITUTIONS")</f>
        <v>100.23</v>
      </c>
      <c r="I268" s="9" t="str">
        <f>_xll.SNL.Clients.Office.Excel.Functions.SPG(A268, "RD_CREDIT_RATING_GLOBAL", "Issuer Credit Rating", "Local Currency LT|0")</f>
        <v/>
      </c>
      <c r="J268" s="9" t="str">
        <f>_xll.SNL.Clients.Office.Excel.Functions.SPG(A268, "RD_CWOL_GLOBAL", "Issuer Credit Rating", "Local Currency LT|0")</f>
        <v/>
      </c>
      <c r="K268" s="9" t="str">
        <f>_xll.SNL.Clients.Office.Excel.Functions.SPG(A268, "RD_RATING_ACTION_GLOBAL", "Issuer Credit Rating", "Local Currency LT|0")</f>
        <v/>
      </c>
      <c r="L268" s="10" t="str">
        <f>_xll.SNL.Clients.Office.Excel.Functions.SPG(A268, "RD_LAST_REVIEW_DATE_GLOBAL", "Issuer Credit Rating", "Local Currency LT")</f>
        <v/>
      </c>
      <c r="M268" s="10" t="str">
        <f>_xll.SNL.Clients.Office.Excel.Functions.SPG(A268, "RD_CREDIT_RATING_DATE_GLOBAL", "Issuer Credit Rating", "Local Currency LT|0")</f>
        <v/>
      </c>
      <c r="N268" s="10" t="str">
        <f>_xll.SNL.Clients.Office.Excel.Functions.SPG(A268, "RD_CREDIT_WATCH_OUTLOOK_DATE_GLOBAL", "Issuer Credit Rating", "Local Currency LT|0")</f>
        <v/>
      </c>
    </row>
    <row r="269" spans="1:14">
      <c r="A269" s="11" t="s">
        <v>1303</v>
      </c>
      <c r="B269" s="9" t="str">
        <f>_xll.SNL.Clients.Office.Excel.Functions.SPG(A269, "IQ_SECTOR")</f>
        <v>Materials</v>
      </c>
      <c r="C269" s="9" t="str">
        <f>_xll.SNL.Clients.Office.Excel.Functions.SPG(A269, "IQ_INDUSTRY_GROUP")</f>
        <v>Materials</v>
      </c>
      <c r="D269" s="9" t="str">
        <f>_xll.SNL.Clients.Office.Excel.Functions.SPG(A269, "IQ_INDUSTRY")</f>
        <v>Chemicals</v>
      </c>
      <c r="E269" s="9" t="str">
        <f>_xll.SNL.Clients.Office.Excel.Functions.SPG(A269, "IQ_PRIMARY_INDUSTRY")</f>
        <v>Specialty Chemicals</v>
      </c>
      <c r="F269" s="9" t="str">
        <f>_xll.SNL.Clients.Office.Excel.Functions.SPG(A269, "NAICS_CODE", "Primary")</f>
        <v>325 - Chemical Manufacturing</v>
      </c>
      <c r="G269" s="9" t="str">
        <f>_xll.SNL.Clients.Office.Excel.Functions.SPG(A269, "SP_TOPICTAG")</f>
        <v>Environmental Engineering; Pollution Control; Biofuel</v>
      </c>
      <c r="H269" s="5">
        <f>_xll.SNL.Clients.Office.Excel.Functions.SPG(A269, "SP_PCT_SHARES_OWNED_ALL_INSTITUTIONS")</f>
        <v>99.18</v>
      </c>
      <c r="I269" s="9" t="str">
        <f>_xll.SNL.Clients.Office.Excel.Functions.SPG(A269, "RD_CREDIT_RATING_GLOBAL", "Issuer Credit Rating", "Local Currency LT|0")</f>
        <v>NR</v>
      </c>
      <c r="J269" s="9" t="str">
        <f>_xll.SNL.Clients.Office.Excel.Functions.SPG(A269, "RD_CWOL_GLOBAL", "Issuer Credit Rating", "Local Currency LT|0")</f>
        <v>NR</v>
      </c>
      <c r="K269" s="9" t="str">
        <f>_xll.SNL.Clients.Office.Excel.Functions.SPG(A269, "RD_RATING_ACTION_GLOBAL", "Issuer Credit Rating", "Local Currency LT|0")</f>
        <v>Not Rated | CreditWatch/Outlook (07/17/2006)</v>
      </c>
      <c r="L269" s="10" t="str">
        <f>_xll.SNL.Clients.Office.Excel.Functions.SPG(A269, "RD_LAST_REVIEW_DATE_GLOBAL", "Issuer Credit Rating", "Local Currency LT")</f>
        <v/>
      </c>
      <c r="M269" s="10">
        <f>_xll.SNL.Clients.Office.Excel.Functions.SPG(A269, "RD_CREDIT_RATING_DATE_GLOBAL", "Issuer Credit Rating", "Local Currency LT|0")</f>
        <v>38915</v>
      </c>
      <c r="N269" s="10">
        <f>_xll.SNL.Clients.Office.Excel.Functions.SPG(A269, "RD_CREDIT_WATCH_OUTLOOK_DATE_GLOBAL", "Issuer Credit Rating", "Local Currency LT|0")</f>
        <v>38915</v>
      </c>
    </row>
    <row r="270" spans="1:14">
      <c r="A270" s="11" t="s">
        <v>1304</v>
      </c>
      <c r="B270" s="9" t="str">
        <f>_xll.SNL.Clients.Office.Excel.Functions.SPG(A270, "IQ_SECTOR")</f>
        <v>Real Estate</v>
      </c>
      <c r="C270" s="9" t="str">
        <f>_xll.SNL.Clients.Office.Excel.Functions.SPG(A270, "IQ_INDUSTRY_GROUP")</f>
        <v>Equity Real Estate Investment Trusts (REITs)</v>
      </c>
      <c r="D270" s="9" t="str">
        <f>_xll.SNL.Clients.Office.Excel.Functions.SPG(A270, "IQ_INDUSTRY")</f>
        <v>Industrial REITs</v>
      </c>
      <c r="E270" s="9" t="str">
        <f>_xll.SNL.Clients.Office.Excel.Functions.SPG(A270, "IQ_PRIMARY_INDUSTRY")</f>
        <v>Industrial REITs</v>
      </c>
      <c r="F270" s="9" t="str">
        <f>_xll.SNL.Clients.Office.Excel.Functions.SPG(A270, "NAICS_CODE", "Primary")</f>
        <v>531190 - Lessors of Other Real Estate Property</v>
      </c>
      <c r="G270" s="9" t="str">
        <f>_xll.SNL.Clients.Office.Excel.Functions.SPG(A270, "SP_TOPICTAG")</f>
        <v>Cannabis</v>
      </c>
      <c r="H270" s="5">
        <f>_xll.SNL.Clients.Office.Excel.Functions.SPG(A270, "SP_PCT_SHARES_OWNED_ALL_INSTITUTIONS")</f>
        <v>73.08</v>
      </c>
      <c r="I270" s="9" t="str">
        <f>_xll.SNL.Clients.Office.Excel.Functions.SPG(A270, "RD_CREDIT_RATING_GLOBAL", "Issuer Credit Rating", "Local Currency LT|0")</f>
        <v/>
      </c>
      <c r="J270" s="9" t="str">
        <f>_xll.SNL.Clients.Office.Excel.Functions.SPG(A270, "RD_CWOL_GLOBAL", "Issuer Credit Rating", "Local Currency LT|0")</f>
        <v/>
      </c>
      <c r="K270" s="9" t="str">
        <f>_xll.SNL.Clients.Office.Excel.Functions.SPG(A270, "RD_RATING_ACTION_GLOBAL", "Issuer Credit Rating", "Local Currency LT|0")</f>
        <v/>
      </c>
      <c r="L270" s="10" t="str">
        <f>_xll.SNL.Clients.Office.Excel.Functions.SPG(A270, "RD_LAST_REVIEW_DATE_GLOBAL", "Issuer Credit Rating", "Local Currency LT")</f>
        <v/>
      </c>
      <c r="M270" s="10" t="str">
        <f>_xll.SNL.Clients.Office.Excel.Functions.SPG(A270, "RD_CREDIT_RATING_DATE_GLOBAL", "Issuer Credit Rating", "Local Currency LT|0")</f>
        <v/>
      </c>
      <c r="N270" s="10" t="str">
        <f>_xll.SNL.Clients.Office.Excel.Functions.SPG(A270, "RD_CREDIT_WATCH_OUTLOOK_DATE_GLOBAL", "Issuer Credit Rating", "Local Currency LT|0")</f>
        <v/>
      </c>
    </row>
    <row r="271" spans="1:14">
      <c r="A271" s="11" t="s">
        <v>1305</v>
      </c>
      <c r="B271" s="9" t="str">
        <f>_xll.SNL.Clients.Office.Excel.Functions.SPG(A271, "IQ_SECTOR")</f>
        <v>Energy</v>
      </c>
      <c r="C271" s="9" t="str">
        <f>_xll.SNL.Clients.Office.Excel.Functions.SPG(A271, "IQ_INDUSTRY_GROUP")</f>
        <v>Energy</v>
      </c>
      <c r="D271" s="9" t="str">
        <f>_xll.SNL.Clients.Office.Excel.Functions.SPG(A271, "IQ_INDUSTRY")</f>
        <v>Energy Equipment and Services</v>
      </c>
      <c r="E271" s="9" t="str">
        <f>_xll.SNL.Clients.Office.Excel.Functions.SPG(A271, "IQ_PRIMARY_INDUSTRY")</f>
        <v>Oil and Gas Equipment and Services</v>
      </c>
      <c r="F271" s="9" t="str">
        <f>_xll.SNL.Clients.Office.Excel.Functions.SPG(A271, "NAICS_CODE", "Primary")</f>
        <v>333132 - Oil and Gas Field Machinery and Equipment Manufacturing</v>
      </c>
      <c r="G271" s="9" t="str">
        <f>_xll.SNL.Clients.Office.Excel.Functions.SPG(A271, "SP_TOPICTAG")</f>
        <v/>
      </c>
      <c r="H271" s="5">
        <f>_xll.SNL.Clients.Office.Excel.Functions.SPG(A271, "SP_PCT_SHARES_OWNED_ALL_INSTITUTIONS")</f>
        <v>51.57</v>
      </c>
      <c r="I271" s="9" t="str">
        <f>_xll.SNL.Clients.Office.Excel.Functions.SPG(A271, "RD_CREDIT_RATING_GLOBAL", "Issuer Credit Rating", "Local Currency LT|0")</f>
        <v/>
      </c>
      <c r="J271" s="9" t="str">
        <f>_xll.SNL.Clients.Office.Excel.Functions.SPG(A271, "RD_CWOL_GLOBAL", "Issuer Credit Rating", "Local Currency LT|0")</f>
        <v/>
      </c>
      <c r="K271" s="9" t="str">
        <f>_xll.SNL.Clients.Office.Excel.Functions.SPG(A271, "RD_RATING_ACTION_GLOBAL", "Issuer Credit Rating", "Local Currency LT|0")</f>
        <v/>
      </c>
      <c r="L271" s="10" t="str">
        <f>_xll.SNL.Clients.Office.Excel.Functions.SPG(A271, "RD_LAST_REVIEW_DATE_GLOBAL", "Issuer Credit Rating", "Local Currency LT")</f>
        <v/>
      </c>
      <c r="M271" s="10" t="str">
        <f>_xll.SNL.Clients.Office.Excel.Functions.SPG(A271, "RD_CREDIT_RATING_DATE_GLOBAL", "Issuer Credit Rating", "Local Currency LT|0")</f>
        <v/>
      </c>
      <c r="N271" s="10" t="str">
        <f>_xll.SNL.Clients.Office.Excel.Functions.SPG(A271, "RD_CREDIT_WATCH_OUTLOOK_DATE_GLOBAL", "Issuer Credit Rating", "Local Currency LT|0")</f>
        <v/>
      </c>
    </row>
    <row r="272" spans="1:14">
      <c r="A272" s="11" t="s">
        <v>1306</v>
      </c>
      <c r="B272" s="9" t="str">
        <f>_xll.SNL.Clients.Office.Excel.Functions.SPG(A272, "IQ_SECTOR")</f>
        <v>Health Care</v>
      </c>
      <c r="C272" s="9" t="str">
        <f>_xll.SNL.Clients.Office.Excel.Functions.SPG(A272, "IQ_INDUSTRY_GROUP")</f>
        <v>Pharmaceuticals, Biotechnology and Life Sciences</v>
      </c>
      <c r="D272" s="9" t="str">
        <f>_xll.SNL.Clients.Office.Excel.Functions.SPG(A272, "IQ_INDUSTRY")</f>
        <v>Pharmaceuticals</v>
      </c>
      <c r="E272" s="9" t="str">
        <f>_xll.SNL.Clients.Office.Excel.Functions.SPG(A272, "IQ_PRIMARY_INDUSTRY")</f>
        <v>Pharmaceuticals</v>
      </c>
      <c r="F272" s="9" t="str">
        <f>_xll.SNL.Clients.Office.Excel.Functions.SPG(A272, "NAICS_CODE", "Primary")</f>
        <v>325412 - Pharmaceutical Preparation Manufacturing</v>
      </c>
      <c r="G272" s="9" t="str">
        <f>_xll.SNL.Clients.Office.Excel.Functions.SPG(A272, "SP_TOPICTAG")</f>
        <v>Health Diagnostics; Gastroenterology; Infectious Diseases; Pulmonology; Respiratory</v>
      </c>
      <c r="H272" s="5">
        <f>_xll.SNL.Clients.Office.Excel.Functions.SPG(A272, "SP_PCT_SHARES_OWNED_ALL_INSTITUTIONS")</f>
        <v>94.44</v>
      </c>
      <c r="I272" s="9" t="str">
        <f>_xll.SNL.Clients.Office.Excel.Functions.SPG(A272, "RD_CREDIT_RATING_GLOBAL", "Issuer Credit Rating", "Local Currency LT|0")</f>
        <v>NR</v>
      </c>
      <c r="J272" s="9" t="str">
        <f>_xll.SNL.Clients.Office.Excel.Functions.SPG(A272, "RD_CWOL_GLOBAL", "Issuer Credit Rating", "Local Currency LT|0")</f>
        <v>NR</v>
      </c>
      <c r="K272" s="9" t="str">
        <f>_xll.SNL.Clients.Office.Excel.Functions.SPG(A272, "RD_RATING_ACTION_GLOBAL", "Issuer Credit Rating", "Local Currency LT|0")</f>
        <v>Not Rated | CreditWatch/Outlook (02/24/2020)</v>
      </c>
      <c r="L272" s="10">
        <f>_xll.SNL.Clients.Office.Excel.Functions.SPG(A272, "RD_LAST_REVIEW_DATE_GLOBAL", "Issuer Credit Rating", "Local Currency LT")</f>
        <v>43885</v>
      </c>
      <c r="M272" s="10">
        <f>_xll.SNL.Clients.Office.Excel.Functions.SPG(A272, "RD_CREDIT_RATING_DATE_GLOBAL", "Issuer Credit Rating", "Local Currency LT|0")</f>
        <v>43885</v>
      </c>
      <c r="N272" s="10">
        <f>_xll.SNL.Clients.Office.Excel.Functions.SPG(A272, "RD_CREDIT_WATCH_OUTLOOK_DATE_GLOBAL", "Issuer Credit Rating", "Local Currency LT|0")</f>
        <v>43885</v>
      </c>
    </row>
    <row r="273" spans="1:14">
      <c r="A273" s="11" t="s">
        <v>1307</v>
      </c>
      <c r="B273" s="9" t="str">
        <f>_xll.SNL.Clients.Office.Excel.Functions.SPG(A273, "IQ_SECTOR")</f>
        <v>Information Technology</v>
      </c>
      <c r="C273" s="9" t="str">
        <f>_xll.SNL.Clients.Office.Excel.Functions.SPG(A273, "IQ_INDUSTRY_GROUP")</f>
        <v>Technology Hardware and Equipment</v>
      </c>
      <c r="D273" s="9" t="str">
        <f>_xll.SNL.Clients.Office.Excel.Functions.SPG(A273, "IQ_INDUSTRY")</f>
        <v>Electronic Equipment, Instruments and Components</v>
      </c>
      <c r="E273" s="9" t="str">
        <f>_xll.SNL.Clients.Office.Excel.Functions.SPG(A273, "IQ_PRIMARY_INDUSTRY")</f>
        <v>Technology Distributors</v>
      </c>
      <c r="F273" s="9" t="str">
        <f>_xll.SNL.Clients.Office.Excel.Functions.SPG(A273, "NAICS_CODE", "Primary")</f>
        <v>423430 - Computer and Computer Peripheral Equipment and Software Merchant Wholesalers</v>
      </c>
      <c r="G273" s="9" t="str">
        <f>_xll.SNL.Clients.Office.Excel.Functions.SPG(A273, "SP_TOPICTAG")</f>
        <v>Software Development; Cloud Management; Data Integration; Machine Learning; Cloud Infrastructure; Cloud Security; Artificial Intelligence</v>
      </c>
      <c r="H273" s="5">
        <f>_xll.SNL.Clients.Office.Excel.Functions.SPG(A273, "SP_PCT_SHARES_OWNED_ALL_INSTITUTIONS")</f>
        <v>103.55</v>
      </c>
      <c r="I273" s="9" t="str">
        <f>_xll.SNL.Clients.Office.Excel.Functions.SPG(A273, "RD_CREDIT_RATING_GLOBAL", "Issuer Credit Rating", "Local Currency LT|0")</f>
        <v>BB+</v>
      </c>
      <c r="J273" s="9" t="str">
        <f>_xll.SNL.Clients.Office.Excel.Functions.SPG(A273, "RD_CWOL_GLOBAL", "Issuer Credit Rating", "Local Currency LT|0")</f>
        <v>Stable</v>
      </c>
      <c r="K273" s="9" t="str">
        <f>_xll.SNL.Clients.Office.Excel.Functions.SPG(A273, "RD_RATING_ACTION_GLOBAL", "Issuer Credit Rating", "Local Currency LT|0")</f>
        <v>New Rating | CreditWatch/Outlook (05/15/2024)</v>
      </c>
      <c r="L273" s="10">
        <f>_xll.SNL.Clients.Office.Excel.Functions.SPG(A273, "RD_LAST_REVIEW_DATE_GLOBAL", "Issuer Credit Rating", "Local Currency LT")</f>
        <v>45427</v>
      </c>
      <c r="M273" s="10">
        <f>_xll.SNL.Clients.Office.Excel.Functions.SPG(A273, "RD_CREDIT_RATING_DATE_GLOBAL", "Issuer Credit Rating", "Local Currency LT|0")</f>
        <v>45427</v>
      </c>
      <c r="N273" s="10">
        <f>_xll.SNL.Clients.Office.Excel.Functions.SPG(A273, "RD_CREDIT_WATCH_OUTLOOK_DATE_GLOBAL", "Issuer Credit Rating", "Local Currency LT|0")</f>
        <v>45427</v>
      </c>
    </row>
    <row r="274" spans="1:14">
      <c r="A274" s="11" t="s">
        <v>1308</v>
      </c>
      <c r="B274" s="9" t="str">
        <f>_xll.SNL.Clients.Office.Excel.Functions.SPG(A274, "IQ_SECTOR")</f>
        <v>Health Care</v>
      </c>
      <c r="C274" s="9" t="str">
        <f>_xll.SNL.Clients.Office.Excel.Functions.SPG(A274, "IQ_INDUSTRY_GROUP")</f>
        <v>Health Care Equipment and Services</v>
      </c>
      <c r="D274" s="9" t="str">
        <f>_xll.SNL.Clients.Office.Excel.Functions.SPG(A274, "IQ_INDUSTRY")</f>
        <v>Health Care Equipment and Supplies</v>
      </c>
      <c r="E274" s="9" t="str">
        <f>_xll.SNL.Clients.Office.Excel.Functions.SPG(A274, "IQ_PRIMARY_INDUSTRY")</f>
        <v>Health Care Equipment</v>
      </c>
      <c r="F274" s="9" t="str">
        <f>_xll.SNL.Clients.Office.Excel.Functions.SPG(A274, "NAICS_CODE", "Primary")</f>
        <v>339112 - Surgical and Medical Instrument Manufacturing</v>
      </c>
      <c r="G274" s="9" t="str">
        <f>_xll.SNL.Clients.Office.Excel.Functions.SPG(A274, "SP_TOPICTAG")</f>
        <v>Health Diagnostics; MHealth; Neuroscience; Outpatient Care; Sleep Technology; Ear Nose &amp; Throat (ENT); Neurology</v>
      </c>
      <c r="H274" s="5">
        <f>_xll.SNL.Clients.Office.Excel.Functions.SPG(A274, "SP_PCT_SHARES_OWNED_ALL_INSTITUTIONS")</f>
        <v>114.86</v>
      </c>
      <c r="I274" s="9" t="str">
        <f>_xll.SNL.Clients.Office.Excel.Functions.SPG(A274, "RD_CREDIT_RATING_GLOBAL", "Issuer Credit Rating", "Local Currency LT|0")</f>
        <v/>
      </c>
      <c r="J274" s="9" t="str">
        <f>_xll.SNL.Clients.Office.Excel.Functions.SPG(A274, "RD_CWOL_GLOBAL", "Issuer Credit Rating", "Local Currency LT|0")</f>
        <v/>
      </c>
      <c r="K274" s="9" t="str">
        <f>_xll.SNL.Clients.Office.Excel.Functions.SPG(A274, "RD_RATING_ACTION_GLOBAL", "Issuer Credit Rating", "Local Currency LT|0")</f>
        <v/>
      </c>
      <c r="L274" s="10" t="str">
        <f>_xll.SNL.Clients.Office.Excel.Functions.SPG(A274, "RD_LAST_REVIEW_DATE_GLOBAL", "Issuer Credit Rating", "Local Currency LT")</f>
        <v/>
      </c>
      <c r="M274" s="10" t="str">
        <f>_xll.SNL.Clients.Office.Excel.Functions.SPG(A274, "RD_CREDIT_RATING_DATE_GLOBAL", "Issuer Credit Rating", "Local Currency LT|0")</f>
        <v/>
      </c>
      <c r="N274" s="10" t="str">
        <f>_xll.SNL.Clients.Office.Excel.Functions.SPG(A274, "RD_CREDIT_WATCH_OUTLOOK_DATE_GLOBAL", "Issuer Credit Rating", "Local Currency LT|0")</f>
        <v/>
      </c>
    </row>
    <row r="275" spans="1:14">
      <c r="A275" s="11" t="s">
        <v>1309</v>
      </c>
      <c r="B275" s="9" t="str">
        <f>_xll.SNL.Clients.Office.Excel.Functions.SPG(A275, "IQ_SECTOR")</f>
        <v>Consumer Discretionary</v>
      </c>
      <c r="C275" s="9" t="str">
        <f>_xll.SNL.Clients.Office.Excel.Functions.SPG(A275, "IQ_INDUSTRY_GROUP")</f>
        <v>Consumer Durables and Apparel</v>
      </c>
      <c r="D275" s="9" t="str">
        <f>_xll.SNL.Clients.Office.Excel.Functions.SPG(A275, "IQ_INDUSTRY")</f>
        <v>Household Durables</v>
      </c>
      <c r="E275" s="9" t="str">
        <f>_xll.SNL.Clients.Office.Excel.Functions.SPG(A275, "IQ_PRIMARY_INDUSTRY")</f>
        <v>Homebuilding</v>
      </c>
      <c r="F275" s="9" t="str">
        <f>_xll.SNL.Clients.Office.Excel.Functions.SPG(A275, "NAICS_CODE", "Primary")</f>
        <v>238 - Specialty Trade Contractors</v>
      </c>
      <c r="G275" s="9" t="str">
        <f>_xll.SNL.Clients.Office.Excel.Functions.SPG(A275, "SP_TOPICTAG")</f>
        <v/>
      </c>
      <c r="H275" s="5">
        <f>_xll.SNL.Clients.Office.Excel.Functions.SPG(A275, "SP_PCT_SHARES_OWNED_ALL_INSTITUTIONS")</f>
        <v>94.35</v>
      </c>
      <c r="I275" s="9" t="str">
        <f>_xll.SNL.Clients.Office.Excel.Functions.SPG(A275, "RD_CREDIT_RATING_GLOBAL", "Issuer Credit Rating", "Local Currency LT|0")</f>
        <v>BB-</v>
      </c>
      <c r="J275" s="9" t="str">
        <f>_xll.SNL.Clients.Office.Excel.Functions.SPG(A275, "RD_CWOL_GLOBAL", "Issuer Credit Rating", "Local Currency LT|0")</f>
        <v>Stable</v>
      </c>
      <c r="K275" s="9" t="str">
        <f>_xll.SNL.Clients.Office.Excel.Functions.SPG(A275, "RD_RATING_ACTION_GLOBAL", "Issuer Credit Rating", "Local Currency LT|0")</f>
        <v>CreditWatch/Outlook (03/25/2019)</v>
      </c>
      <c r="L275" s="10">
        <f>_xll.SNL.Clients.Office.Excel.Functions.SPG(A275, "RD_LAST_REVIEW_DATE_GLOBAL", "Issuer Credit Rating", "Local Currency LT")</f>
        <v>45602</v>
      </c>
      <c r="M275" s="10">
        <f>_xll.SNL.Clients.Office.Excel.Functions.SPG(A275, "RD_CREDIT_RATING_DATE_GLOBAL", "Issuer Credit Rating", "Local Currency LT|0")</f>
        <v>42815</v>
      </c>
      <c r="N275" s="10">
        <f>_xll.SNL.Clients.Office.Excel.Functions.SPG(A275, "RD_CREDIT_WATCH_OUTLOOK_DATE_GLOBAL", "Issuer Credit Rating", "Local Currency LT|0")</f>
        <v>43549</v>
      </c>
    </row>
    <row r="276" spans="1:14">
      <c r="A276" s="11" t="s">
        <v>1310</v>
      </c>
      <c r="B276" s="9" t="str">
        <f>_xll.SNL.Clients.Office.Excel.Functions.SPG(A276, "IQ_SECTOR")</f>
        <v>Industrials</v>
      </c>
      <c r="C276" s="9" t="str">
        <f>_xll.SNL.Clients.Office.Excel.Functions.SPG(A276, "IQ_INDUSTRY_GROUP")</f>
        <v>Capital Goods</v>
      </c>
      <c r="D276" s="9" t="str">
        <f>_xll.SNL.Clients.Office.Excel.Functions.SPG(A276, "IQ_INDUSTRY")</f>
        <v>Building Products</v>
      </c>
      <c r="E276" s="9" t="str">
        <f>_xll.SNL.Clients.Office.Excel.Functions.SPG(A276, "IQ_PRIMARY_INDUSTRY")</f>
        <v>Building Products</v>
      </c>
      <c r="F276" s="9" t="str">
        <f>_xll.SNL.Clients.Office.Excel.Functions.SPG(A276, "NAICS_CODE", "Primary")</f>
        <v>332618 - Other Fabricated Wire Product Manufacturing</v>
      </c>
      <c r="G276" s="9" t="str">
        <f>_xll.SNL.Clients.Office.Excel.Functions.SPG(A276, "SP_TOPICTAG")</f>
        <v/>
      </c>
      <c r="H276" s="5">
        <f>_xll.SNL.Clients.Office.Excel.Functions.SPG(A276, "SP_PCT_SHARES_OWNED_ALL_INSTITUTIONS")</f>
        <v>82.89</v>
      </c>
      <c r="I276" s="9" t="str">
        <f>_xll.SNL.Clients.Office.Excel.Functions.SPG(A276, "RD_CREDIT_RATING_GLOBAL", "Issuer Credit Rating", "Local Currency LT|0")</f>
        <v/>
      </c>
      <c r="J276" s="9" t="str">
        <f>_xll.SNL.Clients.Office.Excel.Functions.SPG(A276, "RD_CWOL_GLOBAL", "Issuer Credit Rating", "Local Currency LT|0")</f>
        <v/>
      </c>
      <c r="K276" s="9" t="str">
        <f>_xll.SNL.Clients.Office.Excel.Functions.SPG(A276, "RD_RATING_ACTION_GLOBAL", "Issuer Credit Rating", "Local Currency LT|0")</f>
        <v/>
      </c>
      <c r="L276" s="10" t="str">
        <f>_xll.SNL.Clients.Office.Excel.Functions.SPG(A276, "RD_LAST_REVIEW_DATE_GLOBAL", "Issuer Credit Rating", "Local Currency LT")</f>
        <v/>
      </c>
      <c r="M276" s="10" t="str">
        <f>_xll.SNL.Clients.Office.Excel.Functions.SPG(A276, "RD_CREDIT_RATING_DATE_GLOBAL", "Issuer Credit Rating", "Local Currency LT|0")</f>
        <v/>
      </c>
      <c r="N276" s="10" t="str">
        <f>_xll.SNL.Clients.Office.Excel.Functions.SPG(A276, "RD_CREDIT_WATCH_OUTLOOK_DATE_GLOBAL", "Issuer Credit Rating", "Local Currency LT|0")</f>
        <v/>
      </c>
    </row>
    <row r="277" spans="1:14">
      <c r="A277" s="11" t="s">
        <v>1311</v>
      </c>
      <c r="B277" s="9" t="str">
        <f>_xll.SNL.Clients.Office.Excel.Functions.SPG(A277, "IQ_SECTOR")</f>
        <v>Health Care</v>
      </c>
      <c r="C277" s="9" t="str">
        <f>_xll.SNL.Clients.Office.Excel.Functions.SPG(A277, "IQ_INDUSTRY_GROUP")</f>
        <v>Health Care Equipment and Services</v>
      </c>
      <c r="D277" s="9" t="str">
        <f>_xll.SNL.Clients.Office.Excel.Functions.SPG(A277, "IQ_INDUSTRY")</f>
        <v>Health Care Equipment and Supplies</v>
      </c>
      <c r="E277" s="9" t="str">
        <f>_xll.SNL.Clients.Office.Excel.Functions.SPG(A277, "IQ_PRIMARY_INDUSTRY")</f>
        <v>Health Care Equipment</v>
      </c>
      <c r="F277" s="9" t="str">
        <f>_xll.SNL.Clients.Office.Excel.Functions.SPG(A277, "NAICS_CODE", "Primary")</f>
        <v>339112 - Surgical and Medical Instrument Manufacturing</v>
      </c>
      <c r="G277" s="9" t="str">
        <f>_xll.SNL.Clients.Office.Excel.Functions.SPG(A277, "SP_TOPICTAG")</f>
        <v>Health Diagnostics; Cardiovascular; Neurology; Oncology; Orthopaedics; Surgery; Urology</v>
      </c>
      <c r="H277" s="5">
        <f>_xll.SNL.Clients.Office.Excel.Functions.SPG(A277, "SP_PCT_SHARES_OWNED_ALL_INSTITUTIONS")</f>
        <v>117.16</v>
      </c>
      <c r="I277" s="9" t="str">
        <f>_xll.SNL.Clients.Office.Excel.Functions.SPG(A277, "RD_CREDIT_RATING_GLOBAL", "Issuer Credit Rating", "Local Currency LT|0")</f>
        <v>BB-</v>
      </c>
      <c r="J277" s="9" t="str">
        <f>_xll.SNL.Clients.Office.Excel.Functions.SPG(A277, "RD_CWOL_GLOBAL", "Issuer Credit Rating", "Local Currency LT|0")</f>
        <v>Stable</v>
      </c>
      <c r="K277" s="9" t="str">
        <f>_xll.SNL.Clients.Office.Excel.Functions.SPG(A277, "RD_RATING_ACTION_GLOBAL", "Issuer Credit Rating", "Local Currency LT|0")</f>
        <v>Upgrade | CreditWatch/Outlook (08/12/2021)</v>
      </c>
      <c r="L277" s="10">
        <f>_xll.SNL.Clients.Office.Excel.Functions.SPG(A277, "RD_LAST_REVIEW_DATE_GLOBAL", "Issuer Credit Rating", "Local Currency LT")</f>
        <v>45527</v>
      </c>
      <c r="M277" s="10">
        <f>_xll.SNL.Clients.Office.Excel.Functions.SPG(A277, "RD_CREDIT_RATING_DATE_GLOBAL", "Issuer Credit Rating", "Local Currency LT|0")</f>
        <v>44420</v>
      </c>
      <c r="N277" s="10">
        <f>_xll.SNL.Clients.Office.Excel.Functions.SPG(A277, "RD_CREDIT_WATCH_OUTLOOK_DATE_GLOBAL", "Issuer Credit Rating", "Local Currency LT|0")</f>
        <v>44420</v>
      </c>
    </row>
    <row r="278" spans="1:14">
      <c r="A278" s="11" t="s">
        <v>1312</v>
      </c>
      <c r="B278" s="9" t="str">
        <f>_xll.SNL.Clients.Office.Excel.Functions.SPG(A278, "IQ_SECTOR")</f>
        <v>Health Care</v>
      </c>
      <c r="C278" s="9" t="str">
        <f>_xll.SNL.Clients.Office.Excel.Functions.SPG(A278, "IQ_INDUSTRY_GROUP")</f>
        <v>Health Care Equipment and Services</v>
      </c>
      <c r="D278" s="9" t="str">
        <f>_xll.SNL.Clients.Office.Excel.Functions.SPG(A278, "IQ_INDUSTRY")</f>
        <v>Health Care Equipment and Supplies</v>
      </c>
      <c r="E278" s="9" t="str">
        <f>_xll.SNL.Clients.Office.Excel.Functions.SPG(A278, "IQ_PRIMARY_INDUSTRY")</f>
        <v>Health Care Equipment</v>
      </c>
      <c r="F278" s="9" t="str">
        <f>_xll.SNL.Clients.Office.Excel.Functions.SPG(A278, "NAICS_CODE", "Primary")</f>
        <v>33911 - Medical Equipment and Supplies Manufacturing</v>
      </c>
      <c r="G278" s="9" t="str">
        <f>_xll.SNL.Clients.Office.Excel.Functions.SPG(A278, "SP_TOPICTAG")</f>
        <v>Health Diagnostics; Data Protection; RegTech; Dermatology; Surgery</v>
      </c>
      <c r="H278" s="5">
        <f>_xll.SNL.Clients.Office.Excel.Functions.SPG(A278, "SP_PCT_SHARES_OWNED_ALL_INSTITUTIONS")</f>
        <v>93.28</v>
      </c>
      <c r="I278" s="9" t="str">
        <f>_xll.SNL.Clients.Office.Excel.Functions.SPG(A278, "RD_CREDIT_RATING_GLOBAL", "Issuer Credit Rating", "Local Currency LT|0")</f>
        <v/>
      </c>
      <c r="J278" s="9" t="str">
        <f>_xll.SNL.Clients.Office.Excel.Functions.SPG(A278, "RD_CWOL_GLOBAL", "Issuer Credit Rating", "Local Currency LT|0")</f>
        <v/>
      </c>
      <c r="K278" s="9" t="str">
        <f>_xll.SNL.Clients.Office.Excel.Functions.SPG(A278, "RD_RATING_ACTION_GLOBAL", "Issuer Credit Rating", "Local Currency LT|0")</f>
        <v/>
      </c>
      <c r="L278" s="10" t="str">
        <f>_xll.SNL.Clients.Office.Excel.Functions.SPG(A278, "RD_LAST_REVIEW_DATE_GLOBAL", "Issuer Credit Rating", "Local Currency LT")</f>
        <v/>
      </c>
      <c r="M278" s="10" t="str">
        <f>_xll.SNL.Clients.Office.Excel.Functions.SPG(A278, "RD_CREDIT_RATING_DATE_GLOBAL", "Issuer Credit Rating", "Local Currency LT|0")</f>
        <v/>
      </c>
      <c r="N278" s="10" t="str">
        <f>_xll.SNL.Clients.Office.Excel.Functions.SPG(A278, "RD_CREDIT_WATCH_OUTLOOK_DATE_GLOBAL", "Issuer Credit Rating", "Local Currency LT|0")</f>
        <v/>
      </c>
    </row>
    <row r="279" spans="1:14">
      <c r="A279" s="11" t="s">
        <v>1313</v>
      </c>
      <c r="B279" s="9" t="str">
        <f>_xll.SNL.Clients.Office.Excel.Functions.SPG(A279, "IQ_SECTOR")</f>
        <v>Information Technology</v>
      </c>
      <c r="C279" s="9" t="str">
        <f>_xll.SNL.Clients.Office.Excel.Functions.SPG(A279, "IQ_INDUSTRY_GROUP")</f>
        <v>Software and Services</v>
      </c>
      <c r="D279" s="9" t="str">
        <f>_xll.SNL.Clients.Office.Excel.Functions.SPG(A279, "IQ_INDUSTRY")</f>
        <v>Software</v>
      </c>
      <c r="E279" s="9" t="str">
        <f>_xll.SNL.Clients.Office.Excel.Functions.SPG(A279, "IQ_PRIMARY_INDUSTRY")</f>
        <v>Application Software</v>
      </c>
      <c r="F279" s="9" t="str">
        <f>_xll.SNL.Clients.Office.Excel.Functions.SPG(A279, "NAICS_CODE", "Primary")</f>
        <v>513210 - Software Publishers</v>
      </c>
      <c r="G279" s="9" t="str">
        <f>_xll.SNL.Clients.Office.Excel.Functions.SPG(A279, "SP_TOPICTAG")</f>
        <v>Software Development; Video Streaming; Machine Learning; Cloud Infrastructure; Video-on-Demand Servers; Artificial Intelligence; 5G</v>
      </c>
      <c r="H279" s="5">
        <f>_xll.SNL.Clients.Office.Excel.Functions.SPG(A279, "SP_PCT_SHARES_OWNED_ALL_INSTITUTIONS")</f>
        <v>103.55</v>
      </c>
      <c r="I279" s="9" t="str">
        <f>_xll.SNL.Clients.Office.Excel.Functions.SPG(A279, "RD_CREDIT_RATING_GLOBAL", "Issuer Credit Rating", "Local Currency LT|0")</f>
        <v/>
      </c>
      <c r="J279" s="9" t="str">
        <f>_xll.SNL.Clients.Office.Excel.Functions.SPG(A279, "RD_CWOL_GLOBAL", "Issuer Credit Rating", "Local Currency LT|0")</f>
        <v/>
      </c>
      <c r="K279" s="9" t="str">
        <f>_xll.SNL.Clients.Office.Excel.Functions.SPG(A279, "RD_RATING_ACTION_GLOBAL", "Issuer Credit Rating", "Local Currency LT|0")</f>
        <v/>
      </c>
      <c r="L279" s="10" t="str">
        <f>_xll.SNL.Clients.Office.Excel.Functions.SPG(A279, "RD_LAST_REVIEW_DATE_GLOBAL", "Issuer Credit Rating", "Local Currency LT")</f>
        <v/>
      </c>
      <c r="M279" s="10" t="str">
        <f>_xll.SNL.Clients.Office.Excel.Functions.SPG(A279, "RD_CREDIT_RATING_DATE_GLOBAL", "Issuer Credit Rating", "Local Currency LT|0")</f>
        <v/>
      </c>
      <c r="N279" s="10" t="str">
        <f>_xll.SNL.Clients.Office.Excel.Functions.SPG(A279, "RD_CREDIT_WATCH_OUTLOOK_DATE_GLOBAL", "Issuer Credit Rating", "Local Currency LT|0")</f>
        <v/>
      </c>
    </row>
    <row r="280" spans="1:14">
      <c r="A280" s="11" t="s">
        <v>1314</v>
      </c>
      <c r="B280" s="9" t="str">
        <f>_xll.SNL.Clients.Office.Excel.Functions.SPG(A280, "IQ_SECTOR")</f>
        <v>Industrials</v>
      </c>
      <c r="C280" s="9" t="str">
        <f>_xll.SNL.Clients.Office.Excel.Functions.SPG(A280, "IQ_INDUSTRY_GROUP")</f>
        <v>Commercial and Professional Services</v>
      </c>
      <c r="D280" s="9" t="str">
        <f>_xll.SNL.Clients.Office.Excel.Functions.SPG(A280, "IQ_INDUSTRY")</f>
        <v>Commercial Services and Supplies</v>
      </c>
      <c r="E280" s="9" t="str">
        <f>_xll.SNL.Clients.Office.Excel.Functions.SPG(A280, "IQ_PRIMARY_INDUSTRY")</f>
        <v>Office Services and Supplies</v>
      </c>
      <c r="F280" s="9" t="str">
        <f>_xll.SNL.Clients.Office.Excel.Functions.SPG(A280, "NAICS_CODE", "Primary")</f>
        <v>33721 - Office Furniture (including Fixtures) Manufacturing</v>
      </c>
      <c r="G280" s="9" t="str">
        <f>_xll.SNL.Clients.Office.Excel.Functions.SPG(A280, "SP_TOPICTAG")</f>
        <v/>
      </c>
      <c r="H280" s="5">
        <f>_xll.SNL.Clients.Office.Excel.Functions.SPG(A280, "SP_PCT_SHARES_OWNED_ALL_INSTITUTIONS")</f>
        <v>96.23</v>
      </c>
      <c r="I280" s="9" t="str">
        <f>_xll.SNL.Clients.Office.Excel.Functions.SPG(A280, "RD_CREDIT_RATING_GLOBAL", "Issuer Credit Rating", "Local Currency LT|0")</f>
        <v>BB-</v>
      </c>
      <c r="J280" s="9" t="str">
        <f>_xll.SNL.Clients.Office.Excel.Functions.SPG(A280, "RD_CWOL_GLOBAL", "Issuer Credit Rating", "Local Currency LT|0")</f>
        <v>Stable</v>
      </c>
      <c r="K280" s="9" t="str">
        <f>_xll.SNL.Clients.Office.Excel.Functions.SPG(A280, "RD_RATING_ACTION_GLOBAL", "Issuer Credit Rating", "Local Currency LT|0")</f>
        <v>New Rating | CreditWatch/Outlook (11/09/2020)</v>
      </c>
      <c r="L280" s="10">
        <f>_xll.SNL.Clients.Office.Excel.Functions.SPG(A280, "RD_LAST_REVIEW_DATE_GLOBAL", "Issuer Credit Rating", "Local Currency LT")</f>
        <v>45617</v>
      </c>
      <c r="M280" s="10">
        <f>_xll.SNL.Clients.Office.Excel.Functions.SPG(A280, "RD_CREDIT_RATING_DATE_GLOBAL", "Issuer Credit Rating", "Local Currency LT|0")</f>
        <v>44144</v>
      </c>
      <c r="N280" s="10">
        <f>_xll.SNL.Clients.Office.Excel.Functions.SPG(A280, "RD_CREDIT_WATCH_OUTLOOK_DATE_GLOBAL", "Issuer Credit Rating", "Local Currency LT|0")</f>
        <v>44144</v>
      </c>
    </row>
    <row r="281" spans="1:14">
      <c r="A281" s="11" t="s">
        <v>1315</v>
      </c>
      <c r="B281" s="9" t="str">
        <f>_xll.SNL.Clients.Office.Excel.Functions.SPG(A281, "IQ_SECTOR")</f>
        <v>Energy</v>
      </c>
      <c r="C281" s="9" t="str">
        <f>_xll.SNL.Clients.Office.Excel.Functions.SPG(A281, "IQ_INDUSTRY_GROUP")</f>
        <v>Energy</v>
      </c>
      <c r="D281" s="9" t="str">
        <f>_xll.SNL.Clients.Office.Excel.Functions.SPG(A281, "IQ_INDUSTRY")</f>
        <v>Oil, Gas and Consumable Fuels</v>
      </c>
      <c r="E281" s="9" t="str">
        <f>_xll.SNL.Clients.Office.Excel.Functions.SPG(A281, "IQ_PRIMARY_INDUSTRY")</f>
        <v>Oil and Gas Storage and Transportation</v>
      </c>
      <c r="F281" s="9" t="str">
        <f>_xll.SNL.Clients.Office.Excel.Functions.SPG(A281, "NAICS_CODE", "Primary")</f>
        <v>483111 - Deep Sea Freight Transportation</v>
      </c>
      <c r="G281" s="9" t="str">
        <f>_xll.SNL.Clients.Office.Excel.Functions.SPG(A281, "SP_TOPICTAG")</f>
        <v>Marine Transportation</v>
      </c>
      <c r="H281" s="5">
        <f>_xll.SNL.Clients.Office.Excel.Functions.SPG(A281, "SP_PCT_SHARES_OWNED_ALL_INSTITUTIONS")</f>
        <v>74.39</v>
      </c>
      <c r="I281" s="9" t="str">
        <f>_xll.SNL.Clients.Office.Excel.Functions.SPG(A281, "RD_CREDIT_RATING_GLOBAL", "Issuer Credit Rating", "Local Currency LT|0")</f>
        <v>NR</v>
      </c>
      <c r="J281" s="9" t="str">
        <f>_xll.SNL.Clients.Office.Excel.Functions.SPG(A281, "RD_CWOL_GLOBAL", "Issuer Credit Rating", "Local Currency LT|0")</f>
        <v>NR</v>
      </c>
      <c r="K281" s="9" t="str">
        <f>_xll.SNL.Clients.Office.Excel.Functions.SPG(A281, "RD_RATING_ACTION_GLOBAL", "Issuer Credit Rating", "Local Currency LT|0")</f>
        <v>Not Rated | CreditWatch/Outlook (02/04/2021)</v>
      </c>
      <c r="L281" s="10">
        <f>_xll.SNL.Clients.Office.Excel.Functions.SPG(A281, "RD_LAST_REVIEW_DATE_GLOBAL", "Issuer Credit Rating", "Local Currency LT")</f>
        <v>44231</v>
      </c>
      <c r="M281" s="10">
        <f>_xll.SNL.Clients.Office.Excel.Functions.SPG(A281, "RD_CREDIT_RATING_DATE_GLOBAL", "Issuer Credit Rating", "Local Currency LT|0")</f>
        <v>44231</v>
      </c>
      <c r="N281" s="10">
        <f>_xll.SNL.Clients.Office.Excel.Functions.SPG(A281, "RD_CREDIT_WATCH_OUTLOOK_DATE_GLOBAL", "Issuer Credit Rating", "Local Currency LT|0")</f>
        <v>44231</v>
      </c>
    </row>
    <row r="282" spans="1:14">
      <c r="A282" s="11" t="s">
        <v>1316</v>
      </c>
      <c r="B282" s="9" t="str">
        <f>_xll.SNL.Clients.Office.Excel.Functions.SPG(A282, "IQ_SECTOR")</f>
        <v>Consumer Staples</v>
      </c>
      <c r="C282" s="9" t="str">
        <f>_xll.SNL.Clients.Office.Excel.Functions.SPG(A282, "IQ_INDUSTRY_GROUP")</f>
        <v>Household and Personal Products</v>
      </c>
      <c r="D282" s="9" t="str">
        <f>_xll.SNL.Clients.Office.Excel.Functions.SPG(A282, "IQ_INDUSTRY")</f>
        <v>Personal Care Products</v>
      </c>
      <c r="E282" s="9" t="str">
        <f>_xll.SNL.Clients.Office.Excel.Functions.SPG(A282, "IQ_PRIMARY_INDUSTRY")</f>
        <v>Personal Care Products</v>
      </c>
      <c r="F282" s="9" t="str">
        <f>_xll.SNL.Clients.Office.Excel.Functions.SPG(A282, "NAICS_CODE", "Primary")</f>
        <v>325620 - Toilet Preparation Manufacturing</v>
      </c>
      <c r="G282" s="9" t="str">
        <f>_xll.SNL.Clients.Office.Excel.Functions.SPG(A282, "SP_TOPICTAG")</f>
        <v>Fast-Moving Consumer Goods; Lifestyle; Brand Marketing</v>
      </c>
      <c r="H282" s="5">
        <f>_xll.SNL.Clients.Office.Excel.Functions.SPG(A282, "SP_PCT_SHARES_OWNED_ALL_INSTITUTIONS")</f>
        <v>59.21</v>
      </c>
      <c r="I282" s="9" t="str">
        <f>_xll.SNL.Clients.Office.Excel.Functions.SPG(A282, "RD_CREDIT_RATING_GLOBAL", "Issuer Credit Rating", "Local Currency LT|0")</f>
        <v/>
      </c>
      <c r="J282" s="9" t="str">
        <f>_xll.SNL.Clients.Office.Excel.Functions.SPG(A282, "RD_CWOL_GLOBAL", "Issuer Credit Rating", "Local Currency LT|0")</f>
        <v/>
      </c>
      <c r="K282" s="9" t="str">
        <f>_xll.SNL.Clients.Office.Excel.Functions.SPG(A282, "RD_RATING_ACTION_GLOBAL", "Issuer Credit Rating", "Local Currency LT|0")</f>
        <v/>
      </c>
      <c r="L282" s="10" t="str">
        <f>_xll.SNL.Clients.Office.Excel.Functions.SPG(A282, "RD_LAST_REVIEW_DATE_GLOBAL", "Issuer Credit Rating", "Local Currency LT")</f>
        <v/>
      </c>
      <c r="M282" s="10" t="str">
        <f>_xll.SNL.Clients.Office.Excel.Functions.SPG(A282, "RD_CREDIT_RATING_DATE_GLOBAL", "Issuer Credit Rating", "Local Currency LT|0")</f>
        <v/>
      </c>
      <c r="N282" s="10" t="str">
        <f>_xll.SNL.Clients.Office.Excel.Functions.SPG(A282, "RD_CREDIT_WATCH_OUTLOOK_DATE_GLOBAL", "Issuer Credit Rating", "Local Currency LT|0")</f>
        <v/>
      </c>
    </row>
    <row r="283" spans="1:14">
      <c r="A283" s="11" t="s">
        <v>1317</v>
      </c>
      <c r="B283" s="9" t="str">
        <f>_xll.SNL.Clients.Office.Excel.Functions.SPG(A283, "IQ_SECTOR")</f>
        <v>Information Technology</v>
      </c>
      <c r="C283" s="9" t="str">
        <f>_xll.SNL.Clients.Office.Excel.Functions.SPG(A283, "IQ_INDUSTRY_GROUP")</f>
        <v>Technology Hardware and Equipment</v>
      </c>
      <c r="D283" s="9" t="str">
        <f>_xll.SNL.Clients.Office.Excel.Functions.SPG(A283, "IQ_INDUSTRY")</f>
        <v>Electronic Equipment, Instruments and Components</v>
      </c>
      <c r="E283" s="9" t="str">
        <f>_xll.SNL.Clients.Office.Excel.Functions.SPG(A283, "IQ_PRIMARY_INDUSTRY")</f>
        <v>Electronic Equipment and Instruments</v>
      </c>
      <c r="F283" s="9" t="str">
        <f>_xll.SNL.Clients.Office.Excel.Functions.SPG(A283, "NAICS_CODE", "Primary")</f>
        <v>334514 - Totalizing Fluid Meter and Counting Device Manufacturing</v>
      </c>
      <c r="G283" s="9" t="str">
        <f>_xll.SNL.Clients.Office.Excel.Functions.SPG(A283, "SP_TOPICTAG")</f>
        <v>Industrial Automation; Sensors; Authentication; Smart Cities; Data Protection; Process Automation; Network Security</v>
      </c>
      <c r="H283" s="5">
        <f>_xll.SNL.Clients.Office.Excel.Functions.SPG(A283, "SP_PCT_SHARES_OWNED_ALL_INSTITUTIONS")</f>
        <v>107.93</v>
      </c>
      <c r="I283" s="9" t="str">
        <f>_xll.SNL.Clients.Office.Excel.Functions.SPG(A283, "RD_CREDIT_RATING_GLOBAL", "Issuer Credit Rating", "Local Currency LT|0")</f>
        <v>NR</v>
      </c>
      <c r="J283" s="9" t="str">
        <f>_xll.SNL.Clients.Office.Excel.Functions.SPG(A283, "RD_CWOL_GLOBAL", "Issuer Credit Rating", "Local Currency LT|0")</f>
        <v>NR</v>
      </c>
      <c r="K283" s="9" t="str">
        <f>_xll.SNL.Clients.Office.Excel.Functions.SPG(A283, "RD_RATING_ACTION_GLOBAL", "Issuer Credit Rating", "Local Currency LT|0")</f>
        <v>Not Rated | CreditWatch/Outlook (05/27/2021)</v>
      </c>
      <c r="L283" s="10">
        <f>_xll.SNL.Clients.Office.Excel.Functions.SPG(A283, "RD_LAST_REVIEW_DATE_GLOBAL", "Issuer Credit Rating", "Local Currency LT")</f>
        <v>44343</v>
      </c>
      <c r="M283" s="10">
        <f>_xll.SNL.Clients.Office.Excel.Functions.SPG(A283, "RD_CREDIT_RATING_DATE_GLOBAL", "Issuer Credit Rating", "Local Currency LT|0")</f>
        <v>44343</v>
      </c>
      <c r="N283" s="10">
        <f>_xll.SNL.Clients.Office.Excel.Functions.SPG(A283, "RD_CREDIT_WATCH_OUTLOOK_DATE_GLOBAL", "Issuer Credit Rating", "Local Currency LT|0")</f>
        <v>44343</v>
      </c>
    </row>
    <row r="284" spans="1:14">
      <c r="A284" s="11" t="s">
        <v>1318</v>
      </c>
      <c r="B284" s="9" t="str">
        <f>_xll.SNL.Clients.Office.Excel.Functions.SPG(A284, "IQ_SECTOR")</f>
        <v>Consumer Staples</v>
      </c>
      <c r="C284" s="9" t="str">
        <f>_xll.SNL.Clients.Office.Excel.Functions.SPG(A284, "IQ_INDUSTRY_GROUP")</f>
        <v>Food, Beverage and Tobacco</v>
      </c>
      <c r="D284" s="9" t="str">
        <f>_xll.SNL.Clients.Office.Excel.Functions.SPG(A284, "IQ_INDUSTRY")</f>
        <v>Food Products</v>
      </c>
      <c r="E284" s="9" t="str">
        <f>_xll.SNL.Clients.Office.Excel.Functions.SPG(A284, "IQ_PRIMARY_INDUSTRY")</f>
        <v>Packaged Foods and Meats</v>
      </c>
      <c r="F284" s="9" t="str">
        <f>_xll.SNL.Clients.Office.Excel.Functions.SPG(A284, "NAICS_CODE", "Primary")</f>
        <v>31181 - Bread and Bakery Product Manufacturing</v>
      </c>
      <c r="G284" s="9" t="str">
        <f>_xll.SNL.Clients.Office.Excel.Functions.SPG(A284, "SP_TOPICTAG")</f>
        <v>Green Consumer Goods</v>
      </c>
      <c r="H284" s="5">
        <f>_xll.SNL.Clients.Office.Excel.Functions.SPG(A284, "SP_PCT_SHARES_OWNED_ALL_INSTITUTIONS")</f>
        <v>79.94</v>
      </c>
      <c r="I284" s="9" t="str">
        <f>_xll.SNL.Clients.Office.Excel.Functions.SPG(A284, "RD_CREDIT_RATING_GLOBAL", "Issuer Credit Rating", "Local Currency LT|0")</f>
        <v/>
      </c>
      <c r="J284" s="9" t="str">
        <f>_xll.SNL.Clients.Office.Excel.Functions.SPG(A284, "RD_CWOL_GLOBAL", "Issuer Credit Rating", "Local Currency LT|0")</f>
        <v/>
      </c>
      <c r="K284" s="9" t="str">
        <f>_xll.SNL.Clients.Office.Excel.Functions.SPG(A284, "RD_RATING_ACTION_GLOBAL", "Issuer Credit Rating", "Local Currency LT|0")</f>
        <v/>
      </c>
      <c r="L284" s="10" t="str">
        <f>_xll.SNL.Clients.Office.Excel.Functions.SPG(A284, "RD_LAST_REVIEW_DATE_GLOBAL", "Issuer Credit Rating", "Local Currency LT")</f>
        <v/>
      </c>
      <c r="M284" s="10" t="str">
        <f>_xll.SNL.Clients.Office.Excel.Functions.SPG(A284, "RD_CREDIT_RATING_DATE_GLOBAL", "Issuer Credit Rating", "Local Currency LT|0")</f>
        <v/>
      </c>
      <c r="N284" s="10" t="str">
        <f>_xll.SNL.Clients.Office.Excel.Functions.SPG(A284, "RD_CREDIT_WATCH_OUTLOOK_DATE_GLOBAL", "Issuer Credit Rating", "Local Currency LT|0")</f>
        <v/>
      </c>
    </row>
    <row r="285" spans="1:14">
      <c r="A285" s="11" t="s">
        <v>1319</v>
      </c>
      <c r="B285" s="9" t="str">
        <f>_xll.SNL.Clients.Office.Excel.Functions.SPG(A285, "IQ_SECTOR")</f>
        <v>Consumer Discretionary</v>
      </c>
      <c r="C285" s="9" t="str">
        <f>_xll.SNL.Clients.Office.Excel.Functions.SPG(A285, "IQ_INDUSTRY_GROUP")</f>
        <v>Consumer Services</v>
      </c>
      <c r="D285" s="9" t="str">
        <f>_xll.SNL.Clients.Office.Excel.Functions.SPG(A285, "IQ_INDUSTRY")</f>
        <v>Hotels, Restaurants and Leisure</v>
      </c>
      <c r="E285" s="9" t="str">
        <f>_xll.SNL.Clients.Office.Excel.Functions.SPG(A285, "IQ_PRIMARY_INDUSTRY")</f>
        <v>Restaurants</v>
      </c>
      <c r="F285" s="9" t="str">
        <f>_xll.SNL.Clients.Office.Excel.Functions.SPG(A285, "NAICS_CODE", "Primary")</f>
        <v>722513 - Limited-Service Restaurants</v>
      </c>
      <c r="G285" s="9" t="str">
        <f>_xll.SNL.Clients.Office.Excel.Functions.SPG(A285, "SP_TOPICTAG")</f>
        <v>Food Delivery</v>
      </c>
      <c r="H285" s="5">
        <f>_xll.SNL.Clients.Office.Excel.Functions.SPG(A285, "SP_PCT_SHARES_OWNED_ALL_INSTITUTIONS")</f>
        <v>103.24</v>
      </c>
      <c r="I285" s="9" t="str">
        <f>_xll.SNL.Clients.Office.Excel.Functions.SPG(A285, "RD_CREDIT_RATING_GLOBAL", "Issuer Credit Rating", "Local Currency LT|0")</f>
        <v>NR</v>
      </c>
      <c r="J285" s="9" t="str">
        <f>_xll.SNL.Clients.Office.Excel.Functions.SPG(A285, "RD_CWOL_GLOBAL", "Issuer Credit Rating", "Local Currency LT|0")</f>
        <v>NR</v>
      </c>
      <c r="K285" s="9" t="str">
        <f>_xll.SNL.Clients.Office.Excel.Functions.SPG(A285, "RD_RATING_ACTION_GLOBAL", "Issuer Credit Rating", "Local Currency LT|0")</f>
        <v>Not Rated | CreditWatch/Outlook (01/04/2011)</v>
      </c>
      <c r="L285" s="10" t="str">
        <f>_xll.SNL.Clients.Office.Excel.Functions.SPG(A285, "RD_LAST_REVIEW_DATE_GLOBAL", "Issuer Credit Rating", "Local Currency LT")</f>
        <v/>
      </c>
      <c r="M285" s="10">
        <f>_xll.SNL.Clients.Office.Excel.Functions.SPG(A285, "RD_CREDIT_RATING_DATE_GLOBAL", "Issuer Credit Rating", "Local Currency LT|0")</f>
        <v>40547</v>
      </c>
      <c r="N285" s="10">
        <f>_xll.SNL.Clients.Office.Excel.Functions.SPG(A285, "RD_CREDIT_WATCH_OUTLOOK_DATE_GLOBAL", "Issuer Credit Rating", "Local Currency LT|0")</f>
        <v>40547</v>
      </c>
    </row>
    <row r="286" spans="1:14">
      <c r="A286" s="11" t="s">
        <v>1320</v>
      </c>
      <c r="B286" s="9" t="str">
        <f>_xll.SNL.Clients.Office.Excel.Functions.SPG(A286, "IQ_SECTOR")</f>
        <v>Financials</v>
      </c>
      <c r="C286" s="9" t="str">
        <f>_xll.SNL.Clients.Office.Excel.Functions.SPG(A286, "IQ_INDUSTRY_GROUP")</f>
        <v>Financial Services</v>
      </c>
      <c r="D286" s="9" t="str">
        <f>_xll.SNL.Clients.Office.Excel.Functions.SPG(A286, "IQ_INDUSTRY")</f>
        <v>Financial Services</v>
      </c>
      <c r="E286" s="9" t="str">
        <f>_xll.SNL.Clients.Office.Excel.Functions.SPG(A286, "IQ_PRIMARY_INDUSTRY")</f>
        <v>Diversified Financial Services</v>
      </c>
      <c r="F286" s="9" t="str">
        <f>_xll.SNL.Clients.Office.Excel.Functions.SPG(A286, "NAICS_CODE", "Primary")</f>
        <v>5259 - Other Investment Pools and Funds</v>
      </c>
      <c r="G286" s="9" t="str">
        <f>_xll.SNL.Clients.Office.Excel.Functions.SPG(A286, "SP_TOPICTAG")</f>
        <v>Robo-Advisors</v>
      </c>
      <c r="H286" s="5">
        <f>_xll.SNL.Clients.Office.Excel.Functions.SPG(A286, "SP_PCT_SHARES_OWNED_ALL_INSTITUTIONS")</f>
        <v>95.92</v>
      </c>
      <c r="I286" s="9" t="str">
        <f>_xll.SNL.Clients.Office.Excel.Functions.SPG(A286, "RD_CREDIT_RATING_GLOBAL", "Issuer Credit Rating", "Local Currency LT|0")</f>
        <v>BBB</v>
      </c>
      <c r="J286" s="9" t="str">
        <f>_xll.SNL.Clients.Office.Excel.Functions.SPG(A286, "RD_CWOL_GLOBAL", "Issuer Credit Rating", "Local Currency LT|0")</f>
        <v>Stable</v>
      </c>
      <c r="K286" s="9" t="str">
        <f>_xll.SNL.Clients.Office.Excel.Functions.SPG(A286, "RD_RATING_ACTION_GLOBAL", "Issuer Credit Rating", "Local Currency LT|0")</f>
        <v>New Rating | CreditWatch/Outlook (10/30/2020)</v>
      </c>
      <c r="L286" s="10">
        <f>_xll.SNL.Clients.Office.Excel.Functions.SPG(A286, "RD_LAST_REVIEW_DATE_GLOBAL", "Issuer Credit Rating", "Local Currency LT")</f>
        <v>45588</v>
      </c>
      <c r="M286" s="10">
        <f>_xll.SNL.Clients.Office.Excel.Functions.SPG(A286, "RD_CREDIT_RATING_DATE_GLOBAL", "Issuer Credit Rating", "Local Currency LT|0")</f>
        <v>44134</v>
      </c>
      <c r="N286" s="10">
        <f>_xll.SNL.Clients.Office.Excel.Functions.SPG(A286, "RD_CREDIT_WATCH_OUTLOOK_DATE_GLOBAL", "Issuer Credit Rating", "Local Currency LT|0")</f>
        <v>44134</v>
      </c>
    </row>
    <row r="287" spans="1:14">
      <c r="A287" s="11" t="s">
        <v>1321</v>
      </c>
      <c r="B287" s="9" t="str">
        <f>_xll.SNL.Clients.Office.Excel.Functions.SPG(A287, "IQ_SECTOR")</f>
        <v>Real Estate</v>
      </c>
      <c r="C287" s="9" t="str">
        <f>_xll.SNL.Clients.Office.Excel.Functions.SPG(A287, "IQ_INDUSTRY_GROUP")</f>
        <v>Equity Real Estate Investment Trusts (REITs)</v>
      </c>
      <c r="D287" s="9" t="str">
        <f>_xll.SNL.Clients.Office.Excel.Functions.SPG(A287, "IQ_INDUSTRY")</f>
        <v>Office REITs</v>
      </c>
      <c r="E287" s="9" t="str">
        <f>_xll.SNL.Clients.Office.Excel.Functions.SPG(A287, "IQ_PRIMARY_INDUSTRY")</f>
        <v>Office REITs</v>
      </c>
      <c r="F287" s="9" t="str">
        <f>_xll.SNL.Clients.Office.Excel.Functions.SPG(A287, "NAICS_CODE", "Primary")</f>
        <v>531120 - Lessors of Nonresidential Buildings (except Miniwarehouses)</v>
      </c>
      <c r="G287" s="9" t="str">
        <f>_xll.SNL.Clients.Office.Excel.Functions.SPG(A287, "SP_TOPICTAG")</f>
        <v/>
      </c>
      <c r="H287" s="5">
        <f>_xll.SNL.Clients.Office.Excel.Functions.SPG(A287, "SP_PCT_SHARES_OWNED_ALL_INSTITUTIONS")</f>
        <v>85.84</v>
      </c>
      <c r="I287" s="9" t="str">
        <f>_xll.SNL.Clients.Office.Excel.Functions.SPG(A287, "RD_CREDIT_RATING_GLOBAL", "Issuer Credit Rating", "Local Currency LT|0")</f>
        <v/>
      </c>
      <c r="J287" s="9" t="str">
        <f>_xll.SNL.Clients.Office.Excel.Functions.SPG(A287, "RD_CWOL_GLOBAL", "Issuer Credit Rating", "Local Currency LT|0")</f>
        <v/>
      </c>
      <c r="K287" s="9" t="str">
        <f>_xll.SNL.Clients.Office.Excel.Functions.SPG(A287, "RD_RATING_ACTION_GLOBAL", "Issuer Credit Rating", "Local Currency LT|0")</f>
        <v/>
      </c>
      <c r="L287" s="10" t="str">
        <f>_xll.SNL.Clients.Office.Excel.Functions.SPG(A287, "RD_LAST_REVIEW_DATE_GLOBAL", "Issuer Credit Rating", "Local Currency LT")</f>
        <v/>
      </c>
      <c r="M287" s="10" t="str">
        <f>_xll.SNL.Clients.Office.Excel.Functions.SPG(A287, "RD_CREDIT_RATING_DATE_GLOBAL", "Issuer Credit Rating", "Local Currency LT|0")</f>
        <v/>
      </c>
      <c r="N287" s="10" t="str">
        <f>_xll.SNL.Clients.Office.Excel.Functions.SPG(A287, "RD_CREDIT_WATCH_OUTLOOK_DATE_GLOBAL", "Issuer Credit Rating", "Local Currency LT|0")</f>
        <v/>
      </c>
    </row>
    <row r="288" spans="1:14">
      <c r="A288" s="11" t="s">
        <v>1322</v>
      </c>
      <c r="B288" s="9" t="str">
        <f>_xll.SNL.Clients.Office.Excel.Functions.SPG(A288, "IQ_SECTOR")</f>
        <v>Industrials</v>
      </c>
      <c r="C288" s="9" t="str">
        <f>_xll.SNL.Clients.Office.Excel.Functions.SPG(A288, "IQ_INDUSTRY_GROUP")</f>
        <v>Capital Goods</v>
      </c>
      <c r="D288" s="9" t="str">
        <f>_xll.SNL.Clients.Office.Excel.Functions.SPG(A288, "IQ_INDUSTRY")</f>
        <v>Machinery</v>
      </c>
      <c r="E288" s="9" t="str">
        <f>_xll.SNL.Clients.Office.Excel.Functions.SPG(A288, "IQ_PRIMARY_INDUSTRY")</f>
        <v>Industrial Machinery and Supplies and Components</v>
      </c>
      <c r="F288" s="9" t="str">
        <f>_xll.SNL.Clients.Office.Excel.Functions.SPG(A288, "NAICS_CODE", "Primary")</f>
        <v>333241 - Food Product Machinery Manufacturing</v>
      </c>
      <c r="G288" s="9" t="str">
        <f>_xll.SNL.Clients.Office.Excel.Functions.SPG(A288, "SP_TOPICTAG")</f>
        <v>Aquaculture; Farming; Food Delivery; Industrial Automation; Smart Building; Artificial Intelligence</v>
      </c>
      <c r="H288" s="5">
        <f>_xll.SNL.Clients.Office.Excel.Functions.SPG(A288, "SP_PCT_SHARES_OWNED_ALL_INSTITUTIONS")</f>
        <v>72.17</v>
      </c>
      <c r="I288" s="9" t="str">
        <f>_xll.SNL.Clients.Office.Excel.Functions.SPG(A288, "RD_CREDIT_RATING_GLOBAL", "Issuer Credit Rating", "Local Currency LT|0")</f>
        <v>BB</v>
      </c>
      <c r="J288" s="9" t="str">
        <f>_xll.SNL.Clients.Office.Excel.Functions.SPG(A288, "RD_CWOL_GLOBAL", "Issuer Credit Rating", "Local Currency LT|0")</f>
        <v>Stable</v>
      </c>
      <c r="K288" s="9" t="str">
        <f>_xll.SNL.Clients.Office.Excel.Functions.SPG(A288, "RD_RATING_ACTION_GLOBAL", "Issuer Credit Rating", "Local Currency LT|0")</f>
        <v>New Rating | CreditWatch/Outlook (09/25/2024)</v>
      </c>
      <c r="L288" s="10">
        <f>_xll.SNL.Clients.Office.Excel.Functions.SPG(A288, "RD_LAST_REVIEW_DATE_GLOBAL", "Issuer Credit Rating", "Local Currency LT")</f>
        <v>45560</v>
      </c>
      <c r="M288" s="10">
        <f>_xll.SNL.Clients.Office.Excel.Functions.SPG(A288, "RD_CREDIT_RATING_DATE_GLOBAL", "Issuer Credit Rating", "Local Currency LT|0")</f>
        <v>45560</v>
      </c>
      <c r="N288" s="10">
        <f>_xll.SNL.Clients.Office.Excel.Functions.SPG(A288, "RD_CREDIT_WATCH_OUTLOOK_DATE_GLOBAL", "Issuer Credit Rating", "Local Currency LT|0")</f>
        <v>45560</v>
      </c>
    </row>
    <row r="289" spans="1:14">
      <c r="A289" s="11" t="s">
        <v>1323</v>
      </c>
      <c r="B289" s="9" t="str">
        <f>_xll.SNL.Clients.Office.Excel.Functions.SPG(A289, "IQ_SECTOR")</f>
        <v>Industrials</v>
      </c>
      <c r="C289" s="9" t="str">
        <f>_xll.SNL.Clients.Office.Excel.Functions.SPG(A289, "IQ_INDUSTRY_GROUP")</f>
        <v>Transportation</v>
      </c>
      <c r="D289" s="9" t="str">
        <f>_xll.SNL.Clients.Office.Excel.Functions.SPG(A289, "IQ_INDUSTRY")</f>
        <v>Passenger Airlines</v>
      </c>
      <c r="E289" s="9" t="str">
        <f>_xll.SNL.Clients.Office.Excel.Functions.SPG(A289, "IQ_PRIMARY_INDUSTRY")</f>
        <v>Passenger Airlines</v>
      </c>
      <c r="F289" s="9" t="str">
        <f>_xll.SNL.Clients.Office.Excel.Functions.SPG(A289, "NAICS_CODE", "Primary")</f>
        <v>481111 - Scheduled Passenger Air Transportation</v>
      </c>
      <c r="G289" s="9" t="str">
        <f>_xll.SNL.Clients.Office.Excel.Functions.SPG(A289, "SP_TOPICTAG")</f>
        <v>Adventure Travel; Business Travel</v>
      </c>
      <c r="H289" s="5">
        <f>_xll.SNL.Clients.Office.Excel.Functions.SPG(A289, "SP_PCT_SHARES_OWNED_ALL_INSTITUTIONS")</f>
        <v>83.15</v>
      </c>
      <c r="I289" s="9" t="str">
        <f>_xll.SNL.Clients.Office.Excel.Functions.SPG(A289, "RD_CREDIT_RATING_GLOBAL", "Issuer Credit Rating", "Local Currency LT|0")</f>
        <v>B-</v>
      </c>
      <c r="J289" s="9" t="str">
        <f>_xll.SNL.Clients.Office.Excel.Functions.SPG(A289, "RD_CWOL_GLOBAL", "Issuer Credit Rating", "Local Currency LT|0")</f>
        <v>Stable</v>
      </c>
      <c r="K289" s="9" t="str">
        <f>_xll.SNL.Clients.Office.Excel.Functions.SPG(A289, "RD_RATING_ACTION_GLOBAL", "Issuer Credit Rating", "Local Currency LT|0")</f>
        <v>Downgrade | CreditWatch/Outlook (08/12/2024)</v>
      </c>
      <c r="L289" s="10">
        <f>_xll.SNL.Clients.Office.Excel.Functions.SPG(A289, "RD_LAST_REVIEW_DATE_GLOBAL", "Issuer Credit Rating", "Local Currency LT")</f>
        <v>45552</v>
      </c>
      <c r="M289" s="10">
        <f>_xll.SNL.Clients.Office.Excel.Functions.SPG(A289, "RD_CREDIT_RATING_DATE_GLOBAL", "Issuer Credit Rating", "Local Currency LT|0")</f>
        <v>45516</v>
      </c>
      <c r="N289" s="10">
        <f>_xll.SNL.Clients.Office.Excel.Functions.SPG(A289, "RD_CREDIT_WATCH_OUTLOOK_DATE_GLOBAL", "Issuer Credit Rating", "Local Currency LT|0")</f>
        <v>45516</v>
      </c>
    </row>
    <row r="290" spans="1:14">
      <c r="A290" s="11" t="s">
        <v>1324</v>
      </c>
      <c r="B290" s="9" t="str">
        <f>_xll.SNL.Clients.Office.Excel.Functions.SPG(A290, "IQ_SECTOR")</f>
        <v>Consumer Staples</v>
      </c>
      <c r="C290" s="9" t="str">
        <f>_xll.SNL.Clients.Office.Excel.Functions.SPG(A290, "IQ_INDUSTRY_GROUP")</f>
        <v>Food, Beverage and Tobacco</v>
      </c>
      <c r="D290" s="9" t="str">
        <f>_xll.SNL.Clients.Office.Excel.Functions.SPG(A290, "IQ_INDUSTRY")</f>
        <v>Food Products</v>
      </c>
      <c r="E290" s="9" t="str">
        <f>_xll.SNL.Clients.Office.Excel.Functions.SPG(A290, "IQ_PRIMARY_INDUSTRY")</f>
        <v>Packaged Foods and Meats</v>
      </c>
      <c r="F290" s="9" t="str">
        <f>_xll.SNL.Clients.Office.Excel.Functions.SPG(A290, "NAICS_CODE", "Primary")</f>
        <v>311 - Food Manufacturing</v>
      </c>
      <c r="G290" s="9" t="str">
        <f>_xll.SNL.Clients.Office.Excel.Functions.SPG(A290, "SP_TOPICTAG")</f>
        <v>Farming; Brand Marketing</v>
      </c>
      <c r="H290" s="5">
        <f>_xll.SNL.Clients.Office.Excel.Functions.SPG(A290, "SP_PCT_SHARES_OWNED_ALL_INSTITUTIONS")</f>
        <v>77.19</v>
      </c>
      <c r="I290" s="9" t="str">
        <f>_xll.SNL.Clients.Office.Excel.Functions.SPG(A290, "RD_CREDIT_RATING_GLOBAL", "Issuer Credit Rating", "Local Currency LT|0")</f>
        <v/>
      </c>
      <c r="J290" s="9" t="str">
        <f>_xll.SNL.Clients.Office.Excel.Functions.SPG(A290, "RD_CWOL_GLOBAL", "Issuer Credit Rating", "Local Currency LT|0")</f>
        <v/>
      </c>
      <c r="K290" s="9" t="str">
        <f>_xll.SNL.Clients.Office.Excel.Functions.SPG(A290, "RD_RATING_ACTION_GLOBAL", "Issuer Credit Rating", "Local Currency LT|0")</f>
        <v/>
      </c>
      <c r="L290" s="10" t="str">
        <f>_xll.SNL.Clients.Office.Excel.Functions.SPG(A290, "RD_LAST_REVIEW_DATE_GLOBAL", "Issuer Credit Rating", "Local Currency LT")</f>
        <v/>
      </c>
      <c r="M290" s="10" t="str">
        <f>_xll.SNL.Clients.Office.Excel.Functions.SPG(A290, "RD_CREDIT_RATING_DATE_GLOBAL", "Issuer Credit Rating", "Local Currency LT|0")</f>
        <v/>
      </c>
      <c r="N290" s="10" t="str">
        <f>_xll.SNL.Clients.Office.Excel.Functions.SPG(A290, "RD_CREDIT_WATCH_OUTLOOK_DATE_GLOBAL", "Issuer Credit Rating", "Local Currency LT|0")</f>
        <v/>
      </c>
    </row>
    <row r="291" spans="1:14">
      <c r="A291" s="11" t="s">
        <v>1325</v>
      </c>
      <c r="B291" s="9" t="str">
        <f>_xll.SNL.Clients.Office.Excel.Functions.SPG(A291, "IQ_SECTOR")</f>
        <v>Communication Services</v>
      </c>
      <c r="C291" s="9" t="str">
        <f>_xll.SNL.Clients.Office.Excel.Functions.SPG(A291, "IQ_INDUSTRY_GROUP")</f>
        <v>Media and Entertainment</v>
      </c>
      <c r="D291" s="9" t="str">
        <f>_xll.SNL.Clients.Office.Excel.Functions.SPG(A291, "IQ_INDUSTRY")</f>
        <v>Media</v>
      </c>
      <c r="E291" s="9" t="str">
        <f>_xll.SNL.Clients.Office.Excel.Functions.SPG(A291, "IQ_PRIMARY_INDUSTRY")</f>
        <v>Publishing</v>
      </c>
      <c r="F291" s="9" t="str">
        <f>_xll.SNL.Clients.Office.Excel.Functions.SPG(A291, "NAICS_CODE", "Primary")</f>
        <v>513120 - Periodical Publishers</v>
      </c>
      <c r="G291" s="9" t="str">
        <f>_xll.SNL.Clients.Office.Excel.Functions.SPG(A291, "SP_TOPICTAG")</f>
        <v>Natural Language Processing; E-learning; Content Creation</v>
      </c>
      <c r="H291" s="5">
        <f>_xll.SNL.Clients.Office.Excel.Functions.SPG(A291, "SP_PCT_SHARES_OWNED_ALL_INSTITUTIONS")</f>
        <v>77.69</v>
      </c>
      <c r="I291" s="9" t="str">
        <f>_xll.SNL.Clients.Office.Excel.Functions.SPG(A291, "RD_CREDIT_RATING_GLOBAL", "Issuer Credit Rating", "Local Currency LT|0")</f>
        <v/>
      </c>
      <c r="J291" s="9" t="str">
        <f>_xll.SNL.Clients.Office.Excel.Functions.SPG(A291, "RD_CWOL_GLOBAL", "Issuer Credit Rating", "Local Currency LT|0")</f>
        <v/>
      </c>
      <c r="K291" s="9" t="str">
        <f>_xll.SNL.Clients.Office.Excel.Functions.SPG(A291, "RD_RATING_ACTION_GLOBAL", "Issuer Credit Rating", "Local Currency LT|0")</f>
        <v/>
      </c>
      <c r="L291" s="10" t="str">
        <f>_xll.SNL.Clients.Office.Excel.Functions.SPG(A291, "RD_LAST_REVIEW_DATE_GLOBAL", "Issuer Credit Rating", "Local Currency LT")</f>
        <v/>
      </c>
      <c r="M291" s="10" t="str">
        <f>_xll.SNL.Clients.Office.Excel.Functions.SPG(A291, "RD_CREDIT_RATING_DATE_GLOBAL", "Issuer Credit Rating", "Local Currency LT|0")</f>
        <v/>
      </c>
      <c r="N291" s="10" t="str">
        <f>_xll.SNL.Clients.Office.Excel.Functions.SPG(A291, "RD_CREDIT_WATCH_OUTLOOK_DATE_GLOBAL", "Issuer Credit Rating", "Local Currency LT|0")</f>
        <v/>
      </c>
    </row>
    <row r="292" spans="1:14">
      <c r="A292" s="11" t="s">
        <v>1326</v>
      </c>
      <c r="B292" s="9" t="str">
        <f>_xll.SNL.Clients.Office.Excel.Functions.SPG(A292, "IQ_SECTOR")</f>
        <v>Materials</v>
      </c>
      <c r="C292" s="9" t="str">
        <f>_xll.SNL.Clients.Office.Excel.Functions.SPG(A292, "IQ_INDUSTRY_GROUP")</f>
        <v>Materials</v>
      </c>
      <c r="D292" s="9" t="str">
        <f>_xll.SNL.Clients.Office.Excel.Functions.SPG(A292, "IQ_INDUSTRY")</f>
        <v>Metals and Mining</v>
      </c>
      <c r="E292" s="9" t="str">
        <f>_xll.SNL.Clients.Office.Excel.Functions.SPG(A292, "IQ_PRIMARY_INDUSTRY")</f>
        <v>Aluminum</v>
      </c>
      <c r="F292" s="9" t="str">
        <f>_xll.SNL.Clients.Office.Excel.Functions.SPG(A292, "NAICS_CODE", "Primary")</f>
        <v>33131 - Alumina and Aluminum Production and Processing</v>
      </c>
      <c r="G292" s="9" t="str">
        <f>_xll.SNL.Clients.Office.Excel.Functions.SPG(A292, "SP_TOPICTAG")</f>
        <v>3D Printing</v>
      </c>
      <c r="H292" s="5">
        <f>_xll.SNL.Clients.Office.Excel.Functions.SPG(A292, "SP_PCT_SHARES_OWNED_ALL_INSTITUTIONS")</f>
        <v>101.31</v>
      </c>
      <c r="I292" s="9" t="str">
        <f>_xll.SNL.Clients.Office.Excel.Functions.SPG(A292, "RD_CREDIT_RATING_GLOBAL", "Issuer Credit Rating", "Local Currency LT|0")</f>
        <v>BB-</v>
      </c>
      <c r="J292" s="9" t="str">
        <f>_xll.SNL.Clients.Office.Excel.Functions.SPG(A292, "RD_CWOL_GLOBAL", "Issuer Credit Rating", "Local Currency LT|0")</f>
        <v>Stable</v>
      </c>
      <c r="K292" s="9" t="str">
        <f>_xll.SNL.Clients.Office.Excel.Functions.SPG(A292, "RD_RATING_ACTION_GLOBAL", "Issuer Credit Rating", "Local Currency LT|0")</f>
        <v>Downgrade | CreditWatch/Outlook (01/23/2023)</v>
      </c>
      <c r="L292" s="10">
        <f>_xll.SNL.Clients.Office.Excel.Functions.SPG(A292, "RD_LAST_REVIEW_DATE_GLOBAL", "Issuer Credit Rating", "Local Currency LT")</f>
        <v>45681</v>
      </c>
      <c r="M292" s="10">
        <f>_xll.SNL.Clients.Office.Excel.Functions.SPG(A292, "RD_CREDIT_RATING_DATE_GLOBAL", "Issuer Credit Rating", "Local Currency LT|0")</f>
        <v>44949</v>
      </c>
      <c r="N292" s="10">
        <f>_xll.SNL.Clients.Office.Excel.Functions.SPG(A292, "RD_CREDIT_WATCH_OUTLOOK_DATE_GLOBAL", "Issuer Credit Rating", "Local Currency LT|0")</f>
        <v>44949</v>
      </c>
    </row>
    <row r="293" spans="1:14">
      <c r="A293" s="11" t="s">
        <v>1327</v>
      </c>
      <c r="B293" s="9" t="str">
        <f>_xll.SNL.Clients.Office.Excel.Functions.SPG(A293, "IQ_SECTOR")</f>
        <v>Industrials</v>
      </c>
      <c r="C293" s="9" t="str">
        <f>_xll.SNL.Clients.Office.Excel.Functions.SPG(A293, "IQ_INDUSTRY_GROUP")</f>
        <v>Capital Goods</v>
      </c>
      <c r="D293" s="9" t="str">
        <f>_xll.SNL.Clients.Office.Excel.Functions.SPG(A293, "IQ_INDUSTRY")</f>
        <v>Machinery</v>
      </c>
      <c r="E293" s="9" t="str">
        <f>_xll.SNL.Clients.Office.Excel.Functions.SPG(A293, "IQ_PRIMARY_INDUSTRY")</f>
        <v>Industrial Machinery and Supplies and Components</v>
      </c>
      <c r="F293" s="9" t="str">
        <f>_xll.SNL.Clients.Office.Excel.Functions.SPG(A293, "NAICS_CODE", "Primary")</f>
        <v>33351 - Metalworking Machinery Manufacturing</v>
      </c>
      <c r="G293" s="9" t="str">
        <f>_xll.SNL.Clients.Office.Excel.Functions.SPG(A293, "SP_TOPICTAG")</f>
        <v>3D Printing</v>
      </c>
      <c r="H293" s="5">
        <f>_xll.SNL.Clients.Office.Excel.Functions.SPG(A293, "SP_PCT_SHARES_OWNED_ALL_INSTITUTIONS")</f>
        <v>112.63</v>
      </c>
      <c r="I293" s="9" t="str">
        <f>_xll.SNL.Clients.Office.Excel.Functions.SPG(A293, "RD_CREDIT_RATING_GLOBAL", "Issuer Credit Rating", "Local Currency LT|0")</f>
        <v>BBB</v>
      </c>
      <c r="J293" s="9" t="str">
        <f>_xll.SNL.Clients.Office.Excel.Functions.SPG(A293, "RD_CWOL_GLOBAL", "Issuer Credit Rating", "Local Currency LT|0")</f>
        <v>Stable</v>
      </c>
      <c r="K293" s="9" t="str">
        <f>_xll.SNL.Clients.Office.Excel.Functions.SPG(A293, "RD_RATING_ACTION_GLOBAL", "Issuer Credit Rating", "Local Currency LT|0")</f>
        <v>CreditWatch/Outlook (08/03/2021)</v>
      </c>
      <c r="L293" s="10">
        <f>_xll.SNL.Clients.Office.Excel.Functions.SPG(A293, "RD_LAST_REVIEW_DATE_GLOBAL", "Issuer Credit Rating", "Local Currency LT")</f>
        <v>45545</v>
      </c>
      <c r="M293" s="10">
        <f>_xll.SNL.Clients.Office.Excel.Functions.SPG(A293, "RD_CREDIT_RATING_DATE_GLOBAL", "Issuer Credit Rating", "Local Currency LT|0")</f>
        <v>43336</v>
      </c>
      <c r="N293" s="10">
        <f>_xll.SNL.Clients.Office.Excel.Functions.SPG(A293, "RD_CREDIT_WATCH_OUTLOOK_DATE_GLOBAL", "Issuer Credit Rating", "Local Currency LT|0")</f>
        <v>44411</v>
      </c>
    </row>
    <row r="294" spans="1:14">
      <c r="A294" s="11" t="s">
        <v>1328</v>
      </c>
      <c r="B294" s="9" t="str">
        <f>_xll.SNL.Clients.Office.Excel.Functions.SPG(A294, "IQ_SECTOR")</f>
        <v>Real Estate</v>
      </c>
      <c r="C294" s="9" t="str">
        <f>_xll.SNL.Clients.Office.Excel.Functions.SPG(A294, "IQ_INDUSTRY_GROUP")</f>
        <v>Real Estate Management and Development</v>
      </c>
      <c r="D294" s="9" t="str">
        <f>_xll.SNL.Clients.Office.Excel.Functions.SPG(A294, "IQ_INDUSTRY")</f>
        <v>Real Estate Management and Development</v>
      </c>
      <c r="E294" s="9" t="str">
        <f>_xll.SNL.Clients.Office.Excel.Functions.SPG(A294, "IQ_PRIMARY_INDUSTRY")</f>
        <v>Real Estate Operating Companies</v>
      </c>
      <c r="F294" s="9" t="str">
        <f>_xll.SNL.Clients.Office.Excel.Functions.SPG(A294, "NAICS_CODE", "Primary")</f>
        <v>5311 - Lessors of Real Estate</v>
      </c>
      <c r="G294" s="9" t="str">
        <f>_xll.SNL.Clients.Office.Excel.Functions.SPG(A294, "SP_TOPICTAG")</f>
        <v>Travel Accommodations</v>
      </c>
      <c r="H294" s="5">
        <f>_xll.SNL.Clients.Office.Excel.Functions.SPG(A294, "SP_PCT_SHARES_OWNED_ALL_INSTITUTIONS")</f>
        <v>88.51</v>
      </c>
      <c r="I294" s="9" t="str">
        <f>_xll.SNL.Clients.Office.Excel.Functions.SPG(A294, "RD_CREDIT_RATING_GLOBAL", "Issuer Credit Rating", "Local Currency LT|0")</f>
        <v>B+</v>
      </c>
      <c r="J294" s="9" t="str">
        <f>_xll.SNL.Clients.Office.Excel.Functions.SPG(A294, "RD_CWOL_GLOBAL", "Issuer Credit Rating", "Local Currency LT|0")</f>
        <v>Stable</v>
      </c>
      <c r="K294" s="9" t="str">
        <f>_xll.SNL.Clients.Office.Excel.Functions.SPG(A294, "RD_RATING_ACTION_GLOBAL", "Issuer Credit Rating", "Local Currency LT|0")</f>
        <v>Downgrade | CreditWatch/Outlook (12/20/2024)</v>
      </c>
      <c r="L294" s="10">
        <f>_xll.SNL.Clients.Office.Excel.Functions.SPG(A294, "RD_LAST_REVIEW_DATE_GLOBAL", "Issuer Credit Rating", "Local Currency LT")</f>
        <v>45659</v>
      </c>
      <c r="M294" s="10">
        <f>_xll.SNL.Clients.Office.Excel.Functions.SPG(A294, "RD_CREDIT_RATING_DATE_GLOBAL", "Issuer Credit Rating", "Local Currency LT|0")</f>
        <v>45646</v>
      </c>
      <c r="N294" s="10">
        <f>_xll.SNL.Clients.Office.Excel.Functions.SPG(A294, "RD_CREDIT_WATCH_OUTLOOK_DATE_GLOBAL", "Issuer Credit Rating", "Local Currency LT|0")</f>
        <v>45646</v>
      </c>
    </row>
    <row r="295" spans="1:14">
      <c r="A295" s="11" t="s">
        <v>1329</v>
      </c>
      <c r="B295" s="9" t="str">
        <f>_xll.SNL.Clients.Office.Excel.Functions.SPG(A295, "IQ_SECTOR")</f>
        <v>Financials</v>
      </c>
      <c r="C295" s="9" t="str">
        <f>_xll.SNL.Clients.Office.Excel.Functions.SPG(A295, "IQ_INDUSTRY_GROUP")</f>
        <v>Financial Services</v>
      </c>
      <c r="D295" s="9" t="str">
        <f>_xll.SNL.Clients.Office.Excel.Functions.SPG(A295, "IQ_INDUSTRY")</f>
        <v>Mortgage Real Estate Investment Trusts (REITs)</v>
      </c>
      <c r="E295" s="9" t="str">
        <f>_xll.SNL.Clients.Office.Excel.Functions.SPG(A295, "IQ_PRIMARY_INDUSTRY")</f>
        <v>Mortgage REITs</v>
      </c>
      <c r="F295" s="9" t="str">
        <f>_xll.SNL.Clients.Office.Excel.Functions.SPG(A295, "NAICS_CODE", "Primary")</f>
        <v>525990 - Other Financial Vehicles</v>
      </c>
      <c r="G295" s="9" t="str">
        <f>_xll.SNL.Clients.Office.Excel.Functions.SPG(A295, "SP_TOPICTAG")</f>
        <v/>
      </c>
      <c r="H295" s="5">
        <f>_xll.SNL.Clients.Office.Excel.Functions.SPG(A295, "SP_PCT_SHARES_OWNED_ALL_INSTITUTIONS")</f>
        <v>60.77</v>
      </c>
      <c r="I295" s="9" t="str">
        <f>_xll.SNL.Clients.Office.Excel.Functions.SPG(A295, "RD_CREDIT_RATING_GLOBAL", "Issuer Credit Rating", "Local Currency LT|0")</f>
        <v>B+</v>
      </c>
      <c r="J295" s="9" t="str">
        <f>_xll.SNL.Clients.Office.Excel.Functions.SPG(A295, "RD_CWOL_GLOBAL", "Issuer Credit Rating", "Local Currency LT|0")</f>
        <v>Negative</v>
      </c>
      <c r="K295" s="9" t="str">
        <f>_xll.SNL.Clients.Office.Excel.Functions.SPG(A295, "RD_RATING_ACTION_GLOBAL", "Issuer Credit Rating", "Local Currency LT|0")</f>
        <v>CreditWatch/Outlook (02/28/2024)</v>
      </c>
      <c r="L295" s="10">
        <f>_xll.SNL.Clients.Office.Excel.Functions.SPG(A295, "RD_LAST_REVIEW_DATE_GLOBAL", "Issuer Credit Rating", "Local Currency LT")</f>
        <v>45492</v>
      </c>
      <c r="M295" s="10">
        <f>_xll.SNL.Clients.Office.Excel.Functions.SPG(A295, "RD_CREDIT_RATING_DATE_GLOBAL", "Issuer Credit Rating", "Local Currency LT|0")</f>
        <v>45056</v>
      </c>
      <c r="N295" s="10">
        <f>_xll.SNL.Clients.Office.Excel.Functions.SPG(A295, "RD_CREDIT_WATCH_OUTLOOK_DATE_GLOBAL", "Issuer Credit Rating", "Local Currency LT|0")</f>
        <v>45350</v>
      </c>
    </row>
    <row r="296" spans="1:14">
      <c r="A296" s="11" t="s">
        <v>1330</v>
      </c>
      <c r="B296" s="9" t="str">
        <f>_xll.SNL.Clients.Office.Excel.Functions.SPG(A296, "IQ_SECTOR")</f>
        <v>Information Technology</v>
      </c>
      <c r="C296" s="9" t="str">
        <f>_xll.SNL.Clients.Office.Excel.Functions.SPG(A296, "IQ_INDUSTRY_GROUP")</f>
        <v>Technology Hardware and Equipment</v>
      </c>
      <c r="D296" s="9" t="str">
        <f>_xll.SNL.Clients.Office.Excel.Functions.SPG(A296, "IQ_INDUSTRY")</f>
        <v>Electronic Equipment, Instruments and Components</v>
      </c>
      <c r="E296" s="9" t="str">
        <f>_xll.SNL.Clients.Office.Excel.Functions.SPG(A296, "IQ_PRIMARY_INDUSTRY")</f>
        <v>Electronic Components</v>
      </c>
      <c r="F296" s="9" t="str">
        <f>_xll.SNL.Clients.Office.Excel.Functions.SPG(A296, "NAICS_CODE", "Primary")</f>
        <v>334419 - Other Electronic Component Manufacturing</v>
      </c>
      <c r="G296" s="9" t="str">
        <f>_xll.SNL.Clients.Office.Excel.Functions.SPG(A296, "SP_TOPICTAG")</f>
        <v>RFID (Radio Frequency Identification); Speech Recognition; Assistive Technology</v>
      </c>
      <c r="H296" s="5">
        <f>_xll.SNL.Clients.Office.Excel.Functions.SPG(A296, "SP_PCT_SHARES_OWNED_ALL_INSTITUTIONS")</f>
        <v>97.88</v>
      </c>
      <c r="I296" s="9" t="str">
        <f>_xll.SNL.Clients.Office.Excel.Functions.SPG(A296, "RD_CREDIT_RATING_GLOBAL", "Issuer Credit Rating", "Local Currency LT|0")</f>
        <v/>
      </c>
      <c r="J296" s="9" t="str">
        <f>_xll.SNL.Clients.Office.Excel.Functions.SPG(A296, "RD_CWOL_GLOBAL", "Issuer Credit Rating", "Local Currency LT|0")</f>
        <v/>
      </c>
      <c r="K296" s="9" t="str">
        <f>_xll.SNL.Clients.Office.Excel.Functions.SPG(A296, "RD_RATING_ACTION_GLOBAL", "Issuer Credit Rating", "Local Currency LT|0")</f>
        <v/>
      </c>
      <c r="L296" s="10" t="str">
        <f>_xll.SNL.Clients.Office.Excel.Functions.SPG(A296, "RD_LAST_REVIEW_DATE_GLOBAL", "Issuer Credit Rating", "Local Currency LT")</f>
        <v/>
      </c>
      <c r="M296" s="10" t="str">
        <f>_xll.SNL.Clients.Office.Excel.Functions.SPG(A296, "RD_CREDIT_RATING_DATE_GLOBAL", "Issuer Credit Rating", "Local Currency LT|0")</f>
        <v/>
      </c>
      <c r="N296" s="10" t="str">
        <f>_xll.SNL.Clients.Office.Excel.Functions.SPG(A296, "RD_CREDIT_WATCH_OUTLOOK_DATE_GLOBAL", "Issuer Credit Rating", "Local Currency LT|0")</f>
        <v/>
      </c>
    </row>
    <row r="297" spans="1:14">
      <c r="A297" s="11" t="s">
        <v>1331</v>
      </c>
      <c r="B297" s="9" t="str">
        <f>_xll.SNL.Clients.Office.Excel.Functions.SPG(A297, "IQ_SECTOR")</f>
        <v>Consumer Discretionary</v>
      </c>
      <c r="C297" s="9" t="str">
        <f>_xll.SNL.Clients.Office.Excel.Functions.SPG(A297, "IQ_INDUSTRY_GROUP")</f>
        <v>Consumer Discretionary Distribution and Retail</v>
      </c>
      <c r="D297" s="9" t="str">
        <f>_xll.SNL.Clients.Office.Excel.Functions.SPG(A297, "IQ_INDUSTRY")</f>
        <v>Broadline Retail</v>
      </c>
      <c r="E297" s="9" t="str">
        <f>_xll.SNL.Clients.Office.Excel.Functions.SPG(A297, "IQ_PRIMARY_INDUSTRY")</f>
        <v>Broadline Retail</v>
      </c>
      <c r="F297" s="9" t="str">
        <f>_xll.SNL.Clients.Office.Excel.Functions.SPG(A297, "NAICS_CODE", "Primary")</f>
        <v>455110 - Department Stores</v>
      </c>
      <c r="G297" s="9" t="str">
        <f>_xll.SNL.Clients.Office.Excel.Functions.SPG(A297, "SP_TOPICTAG")</f>
        <v/>
      </c>
      <c r="H297" s="5">
        <f>_xll.SNL.Clients.Office.Excel.Functions.SPG(A297, "SP_PCT_SHARES_OWNED_ALL_INSTITUTIONS")</f>
        <v>109.61</v>
      </c>
      <c r="I297" s="9" t="str">
        <f>_xll.SNL.Clients.Office.Excel.Functions.SPG(A297, "RD_CREDIT_RATING_GLOBAL", "Issuer Credit Rating", "Local Currency LT|0")</f>
        <v>BB-</v>
      </c>
      <c r="J297" s="9" t="str">
        <f>_xll.SNL.Clients.Office.Excel.Functions.SPG(A297, "RD_CWOL_GLOBAL", "Issuer Credit Rating", "Local Currency LT|0")</f>
        <v>Negative</v>
      </c>
      <c r="K297" s="9" t="str">
        <f>_xll.SNL.Clients.Office.Excel.Functions.SPG(A297, "RD_RATING_ACTION_GLOBAL", "Issuer Credit Rating", "Local Currency LT|0")</f>
        <v>Downgrade | CreditWatch/Outlook (12/19/2024)</v>
      </c>
      <c r="L297" s="10">
        <f>_xll.SNL.Clients.Office.Excel.Functions.SPG(A297, "RD_LAST_REVIEW_DATE_GLOBAL", "Issuer Credit Rating", "Local Currency LT")</f>
        <v>45645</v>
      </c>
      <c r="M297" s="10">
        <f>_xll.SNL.Clients.Office.Excel.Functions.SPG(A297, "RD_CREDIT_RATING_DATE_GLOBAL", "Issuer Credit Rating", "Local Currency LT|0")</f>
        <v>45645</v>
      </c>
      <c r="N297" s="10">
        <f>_xll.SNL.Clients.Office.Excel.Functions.SPG(A297, "RD_CREDIT_WATCH_OUTLOOK_DATE_GLOBAL", "Issuer Credit Rating", "Local Currency LT|0")</f>
        <v>45645</v>
      </c>
    </row>
    <row r="298" spans="1:14">
      <c r="A298" s="11" t="s">
        <v>1332</v>
      </c>
      <c r="B298" s="9" t="str">
        <f>_xll.SNL.Clients.Office.Excel.Functions.SPG(A298, "IQ_SECTOR")</f>
        <v>Consumer Discretionary</v>
      </c>
      <c r="C298" s="9" t="str">
        <f>_xll.SNL.Clients.Office.Excel.Functions.SPG(A298, "IQ_INDUSTRY_GROUP")</f>
        <v>Consumer Durables and Apparel</v>
      </c>
      <c r="D298" s="9" t="str">
        <f>_xll.SNL.Clients.Office.Excel.Functions.SPG(A298, "IQ_INDUSTRY")</f>
        <v>Textiles, Apparel and Luxury Goods</v>
      </c>
      <c r="E298" s="9" t="str">
        <f>_xll.SNL.Clients.Office.Excel.Functions.SPG(A298, "IQ_PRIMARY_INDUSTRY")</f>
        <v>Apparel, Accessories and Luxury Goods</v>
      </c>
      <c r="F298" s="9" t="str">
        <f>_xll.SNL.Clients.Office.Excel.Functions.SPG(A298, "NAICS_CODE", "Primary")</f>
        <v>315 - Apparel Manufacturing</v>
      </c>
      <c r="G298" s="9" t="str">
        <f>_xll.SNL.Clients.Office.Excel.Functions.SPG(A298, "SP_TOPICTAG")</f>
        <v>Fast-Moving Consumer Goods; Lifestyle; Brand Marketing; Smart Clothing</v>
      </c>
      <c r="H298" s="5">
        <f>_xll.SNL.Clients.Office.Excel.Functions.SPG(A298, "SP_PCT_SHARES_OWNED_ALL_INSTITUTIONS")</f>
        <v>94.08</v>
      </c>
      <c r="I298" s="9" t="str">
        <f>_xll.SNL.Clients.Office.Excel.Functions.SPG(A298, "RD_CREDIT_RATING_GLOBAL", "Issuer Credit Rating", "Local Currency LT|0")</f>
        <v>BB</v>
      </c>
      <c r="J298" s="9" t="str">
        <f>_xll.SNL.Clients.Office.Excel.Functions.SPG(A298, "RD_CWOL_GLOBAL", "Issuer Credit Rating", "Local Currency LT|0")</f>
        <v>Stable</v>
      </c>
      <c r="K298" s="9" t="str">
        <f>_xll.SNL.Clients.Office.Excel.Functions.SPG(A298, "RD_RATING_ACTION_GLOBAL", "Issuer Credit Rating", "Local Currency LT|0")</f>
        <v>Upgrade | CreditWatch/Outlook (11/05/2021)</v>
      </c>
      <c r="L298" s="10">
        <f>_xll.SNL.Clients.Office.Excel.Functions.SPG(A298, "RD_LAST_REVIEW_DATE_GLOBAL", "Issuer Credit Rating", "Local Currency LT")</f>
        <v>45398</v>
      </c>
      <c r="M298" s="10">
        <f>_xll.SNL.Clients.Office.Excel.Functions.SPG(A298, "RD_CREDIT_RATING_DATE_GLOBAL", "Issuer Credit Rating", "Local Currency LT|0")</f>
        <v>44505</v>
      </c>
      <c r="N298" s="10">
        <f>_xll.SNL.Clients.Office.Excel.Functions.SPG(A298, "RD_CREDIT_WATCH_OUTLOOK_DATE_GLOBAL", "Issuer Credit Rating", "Local Currency LT|0")</f>
        <v>44505</v>
      </c>
    </row>
    <row r="299" spans="1:14">
      <c r="A299" s="11" t="s">
        <v>1333</v>
      </c>
      <c r="B299" s="9" t="str">
        <f>_xll.SNL.Clients.Office.Excel.Functions.SPG(A299, "IQ_SECTOR")</f>
        <v>Materials</v>
      </c>
      <c r="C299" s="9" t="str">
        <f>_xll.SNL.Clients.Office.Excel.Functions.SPG(A299, "IQ_INDUSTRY_GROUP")</f>
        <v>Materials</v>
      </c>
      <c r="D299" s="9" t="str">
        <f>_xll.SNL.Clients.Office.Excel.Functions.SPG(A299, "IQ_INDUSTRY")</f>
        <v>Chemicals</v>
      </c>
      <c r="E299" s="9" t="str">
        <f>_xll.SNL.Clients.Office.Excel.Functions.SPG(A299, "IQ_PRIMARY_INDUSTRY")</f>
        <v>Commodity Chemicals</v>
      </c>
      <c r="F299" s="9" t="str">
        <f>_xll.SNL.Clients.Office.Excel.Functions.SPG(A299, "NAICS_CODE", "Primary")</f>
        <v>32519 - Other Basic Organic Chemical Manufacturing</v>
      </c>
      <c r="G299" s="9" t="str">
        <f>_xll.SNL.Clients.Office.Excel.Functions.SPG(A299, "SP_TOPICTAG")</f>
        <v>Environmental Engineering; Marine Transportation; Disposal and Recycling; CleanTech; Pollution Control</v>
      </c>
      <c r="H299" s="5">
        <f>_xll.SNL.Clients.Office.Excel.Functions.SPG(A299, "SP_PCT_SHARES_OWNED_ALL_INSTITUTIONS")</f>
        <v>92.61</v>
      </c>
      <c r="I299" s="9" t="str">
        <f>_xll.SNL.Clients.Office.Excel.Functions.SPG(A299, "RD_CREDIT_RATING_GLOBAL", "Issuer Credit Rating", "Local Currency LT|0")</f>
        <v>B+</v>
      </c>
      <c r="J299" s="9" t="str">
        <f>_xll.SNL.Clients.Office.Excel.Functions.SPG(A299, "RD_CWOL_GLOBAL", "Issuer Credit Rating", "Local Currency LT|0")</f>
        <v>Stable</v>
      </c>
      <c r="K299" s="9" t="str">
        <f>_xll.SNL.Clients.Office.Excel.Functions.SPG(A299, "RD_RATING_ACTION_GLOBAL", "Issuer Credit Rating", "Local Currency LT|0")</f>
        <v>Upgrade | CreditWatch/Outlook (04/08/2021)</v>
      </c>
      <c r="L299" s="10">
        <f>_xll.SNL.Clients.Office.Excel.Functions.SPG(A299, "RD_LAST_REVIEW_DATE_GLOBAL", "Issuer Credit Rating", "Local Currency LT")</f>
        <v>45433</v>
      </c>
      <c r="M299" s="10">
        <f>_xll.SNL.Clients.Office.Excel.Functions.SPG(A299, "RD_CREDIT_RATING_DATE_GLOBAL", "Issuer Credit Rating", "Local Currency LT|0")</f>
        <v>44294</v>
      </c>
      <c r="N299" s="10">
        <f>_xll.SNL.Clients.Office.Excel.Functions.SPG(A299, "RD_CREDIT_WATCH_OUTLOOK_DATE_GLOBAL", "Issuer Credit Rating", "Local Currency LT|0")</f>
        <v>44294</v>
      </c>
    </row>
    <row r="300" spans="1:14">
      <c r="A300" s="11" t="s">
        <v>1334</v>
      </c>
      <c r="B300" s="9" t="str">
        <f>_xll.SNL.Clients.Office.Excel.Functions.SPG(A300, "IQ_SECTOR")</f>
        <v>Industrials</v>
      </c>
      <c r="C300" s="9" t="str">
        <f>_xll.SNL.Clients.Office.Excel.Functions.SPG(A300, "IQ_INDUSTRY_GROUP")</f>
        <v>Commercial and Professional Services</v>
      </c>
      <c r="D300" s="9" t="str">
        <f>_xll.SNL.Clients.Office.Excel.Functions.SPG(A300, "IQ_INDUSTRY")</f>
        <v>Professional Services</v>
      </c>
      <c r="E300" s="9" t="str">
        <f>_xll.SNL.Clients.Office.Excel.Functions.SPG(A300, "IQ_PRIMARY_INDUSTRY")</f>
        <v>Human Resource and Employment Services</v>
      </c>
      <c r="F300" s="9" t="str">
        <f>_xll.SNL.Clients.Office.Excel.Functions.SPG(A300, "NAICS_CODE", "Primary")</f>
        <v>541612 - Human Resources Consulting Services</v>
      </c>
      <c r="G300" s="9" t="str">
        <f>_xll.SNL.Clients.Office.Excel.Functions.SPG(A300, "SP_TOPICTAG")</f>
        <v>Employee Benefits; Social Recruiting</v>
      </c>
      <c r="H300" s="5">
        <f>_xll.SNL.Clients.Office.Excel.Functions.SPG(A300, "SP_PCT_SHARES_OWNED_ALL_INSTITUTIONS")</f>
        <v>95.9</v>
      </c>
      <c r="I300" s="9" t="str">
        <f>_xll.SNL.Clients.Office.Excel.Functions.SPG(A300, "RD_CREDIT_RATING_GLOBAL", "Issuer Credit Rating", "Local Currency LT|0")</f>
        <v>BB</v>
      </c>
      <c r="J300" s="9" t="str">
        <f>_xll.SNL.Clients.Office.Excel.Functions.SPG(A300, "RD_CWOL_GLOBAL", "Issuer Credit Rating", "Local Currency LT|0")</f>
        <v>Stable</v>
      </c>
      <c r="K300" s="9" t="str">
        <f>_xll.SNL.Clients.Office.Excel.Functions.SPG(A300, "RD_RATING_ACTION_GLOBAL", "Issuer Credit Rating", "Local Currency LT|0")</f>
        <v>New Rating | CreditWatch/Outlook (12/09/2019)</v>
      </c>
      <c r="L300" s="10">
        <f>_xll.SNL.Clients.Office.Excel.Functions.SPG(A300, "RD_LAST_REVIEW_DATE_GLOBAL", "Issuer Credit Rating", "Local Currency LT")</f>
        <v>45586</v>
      </c>
      <c r="M300" s="10">
        <f>_xll.SNL.Clients.Office.Excel.Functions.SPG(A300, "RD_CREDIT_RATING_DATE_GLOBAL", "Issuer Credit Rating", "Local Currency LT|0")</f>
        <v>43808</v>
      </c>
      <c r="N300" s="10">
        <f>_xll.SNL.Clients.Office.Excel.Functions.SPG(A300, "RD_CREDIT_WATCH_OUTLOOK_DATE_GLOBAL", "Issuer Credit Rating", "Local Currency LT|0")</f>
        <v>43808</v>
      </c>
    </row>
    <row r="301" spans="1:14">
      <c r="A301" s="11" t="s">
        <v>1335</v>
      </c>
      <c r="B301" s="9" t="str">
        <f>_xll.SNL.Clients.Office.Excel.Functions.SPG(A301, "IQ_SECTOR")</f>
        <v>Health Care</v>
      </c>
      <c r="C301" s="9" t="str">
        <f>_xll.SNL.Clients.Office.Excel.Functions.SPG(A301, "IQ_INDUSTRY_GROUP")</f>
        <v>Pharmaceuticals, Biotechnology and Life Sciences</v>
      </c>
      <c r="D301" s="9" t="str">
        <f>_xll.SNL.Clients.Office.Excel.Functions.SPG(A301, "IQ_INDUSTRY")</f>
        <v>Biotechnology</v>
      </c>
      <c r="E301" s="9" t="str">
        <f>_xll.SNL.Clients.Office.Excel.Functions.SPG(A301, "IQ_PRIMARY_INDUSTRY")</f>
        <v>Biotechnology</v>
      </c>
      <c r="F301" s="9" t="str">
        <f>_xll.SNL.Clients.Office.Excel.Functions.SPG(A301, "NAICS_CODE", "Primary")</f>
        <v>325414 - Biological Product (except Diagnostic) Manufacturing</v>
      </c>
      <c r="G301" s="9" t="str">
        <f>_xll.SNL.Clients.Office.Excel.Functions.SPG(A301, "SP_TOPICTAG")</f>
        <v>Health Diagnostics; Genetics; Dermatology; Genetic Disorder; Respiratory</v>
      </c>
      <c r="H301" s="5">
        <f>_xll.SNL.Clients.Office.Excel.Functions.SPG(A301, "SP_PCT_SHARES_OWNED_ALL_INSTITUTIONS")</f>
        <v>88.36</v>
      </c>
      <c r="I301" s="9" t="str">
        <f>_xll.SNL.Clients.Office.Excel.Functions.SPG(A301, "RD_CREDIT_RATING_GLOBAL", "Issuer Credit Rating", "Local Currency LT|0")</f>
        <v/>
      </c>
      <c r="J301" s="9" t="str">
        <f>_xll.SNL.Clients.Office.Excel.Functions.SPG(A301, "RD_CWOL_GLOBAL", "Issuer Credit Rating", "Local Currency LT|0")</f>
        <v/>
      </c>
      <c r="K301" s="9" t="str">
        <f>_xll.SNL.Clients.Office.Excel.Functions.SPG(A301, "RD_RATING_ACTION_GLOBAL", "Issuer Credit Rating", "Local Currency LT|0")</f>
        <v/>
      </c>
      <c r="L301" s="10" t="str">
        <f>_xll.SNL.Clients.Office.Excel.Functions.SPG(A301, "RD_LAST_REVIEW_DATE_GLOBAL", "Issuer Credit Rating", "Local Currency LT")</f>
        <v/>
      </c>
      <c r="M301" s="10" t="str">
        <f>_xll.SNL.Clients.Office.Excel.Functions.SPG(A301, "RD_CREDIT_RATING_DATE_GLOBAL", "Issuer Credit Rating", "Local Currency LT|0")</f>
        <v/>
      </c>
      <c r="N301" s="10" t="str">
        <f>_xll.SNL.Clients.Office.Excel.Functions.SPG(A301, "RD_CREDIT_WATCH_OUTLOOK_DATE_GLOBAL", "Issuer Credit Rating", "Local Currency LT|0")</f>
        <v/>
      </c>
    </row>
    <row r="302" spans="1:14">
      <c r="A302" s="11" t="s">
        <v>1336</v>
      </c>
      <c r="B302" s="9" t="str">
        <f>_xll.SNL.Clients.Office.Excel.Functions.SPG(A302, "IQ_SECTOR")</f>
        <v>Information Technology</v>
      </c>
      <c r="C302" s="9" t="str">
        <f>_xll.SNL.Clients.Office.Excel.Functions.SPG(A302, "IQ_INDUSTRY_GROUP")</f>
        <v>Semiconductors and Semiconductor Equipment</v>
      </c>
      <c r="D302" s="9" t="str">
        <f>_xll.SNL.Clients.Office.Excel.Functions.SPG(A302, "IQ_INDUSTRY")</f>
        <v>Semiconductors and Semiconductor Equipment</v>
      </c>
      <c r="E302" s="9" t="str">
        <f>_xll.SNL.Clients.Office.Excel.Functions.SPG(A302, "IQ_PRIMARY_INDUSTRY")</f>
        <v>Semiconductor Materials and Equipment</v>
      </c>
      <c r="F302" s="9" t="str">
        <f>_xll.SNL.Clients.Office.Excel.Functions.SPG(A302, "NAICS_CODE", "Primary")</f>
        <v>333242 - Semiconductor Machinery Manufacturing</v>
      </c>
      <c r="G302" s="9" t="str">
        <f>_xll.SNL.Clients.Office.Excel.Functions.SPG(A302, "SP_TOPICTAG")</f>
        <v>Computer Vision; Data Integration; Process Automation</v>
      </c>
      <c r="H302" s="5">
        <f>_xll.SNL.Clients.Office.Excel.Functions.SPG(A302, "SP_PCT_SHARES_OWNED_ALL_INSTITUTIONS")</f>
        <v>95</v>
      </c>
      <c r="I302" s="9" t="str">
        <f>_xll.SNL.Clients.Office.Excel.Functions.SPG(A302, "RD_CREDIT_RATING_GLOBAL", "Issuer Credit Rating", "Local Currency LT|0")</f>
        <v>NR</v>
      </c>
      <c r="J302" s="9" t="str">
        <f>_xll.SNL.Clients.Office.Excel.Functions.SPG(A302, "RD_CWOL_GLOBAL", "Issuer Credit Rating", "Local Currency LT|0")</f>
        <v>NR</v>
      </c>
      <c r="K302" s="9" t="str">
        <f>_xll.SNL.Clients.Office.Excel.Functions.SPG(A302, "RD_RATING_ACTION_GLOBAL", "Issuer Credit Rating", "Local Currency LT|0")</f>
        <v>Not Rated | CreditWatch/Outlook (03/30/2009)</v>
      </c>
      <c r="L302" s="10" t="str">
        <f>_xll.SNL.Clients.Office.Excel.Functions.SPG(A302, "RD_LAST_REVIEW_DATE_GLOBAL", "Issuer Credit Rating", "Local Currency LT")</f>
        <v/>
      </c>
      <c r="M302" s="10">
        <f>_xll.SNL.Clients.Office.Excel.Functions.SPG(A302, "RD_CREDIT_RATING_DATE_GLOBAL", "Issuer Credit Rating", "Local Currency LT|0")</f>
        <v>39902</v>
      </c>
      <c r="N302" s="10">
        <f>_xll.SNL.Clients.Office.Excel.Functions.SPG(A302, "RD_CREDIT_WATCH_OUTLOOK_DATE_GLOBAL", "Issuer Credit Rating", "Local Currency LT|0")</f>
        <v>39902</v>
      </c>
    </row>
    <row r="303" spans="1:14">
      <c r="A303" s="11" t="s">
        <v>1337</v>
      </c>
      <c r="B303" s="9" t="str">
        <f>_xll.SNL.Clients.Office.Excel.Functions.SPG(A303, "IQ_SECTOR")</f>
        <v>Consumer Discretionary</v>
      </c>
      <c r="C303" s="9" t="str">
        <f>_xll.SNL.Clients.Office.Excel.Functions.SPG(A303, "IQ_INDUSTRY_GROUP")</f>
        <v>Consumer Durables and Apparel</v>
      </c>
      <c r="D303" s="9" t="str">
        <f>_xll.SNL.Clients.Office.Excel.Functions.SPG(A303, "IQ_INDUSTRY")</f>
        <v>Household Durables</v>
      </c>
      <c r="E303" s="9" t="str">
        <f>_xll.SNL.Clients.Office.Excel.Functions.SPG(A303, "IQ_PRIMARY_INDUSTRY")</f>
        <v>Home Furnishings</v>
      </c>
      <c r="F303" s="9" t="str">
        <f>_xll.SNL.Clients.Office.Excel.Functions.SPG(A303, "NAICS_CODE", "Primary")</f>
        <v>337121 - Upholstered Household Furniture Manufacturing</v>
      </c>
      <c r="G303" s="9" t="str">
        <f>_xll.SNL.Clients.Office.Excel.Functions.SPG(A303, "SP_TOPICTAG")</f>
        <v/>
      </c>
      <c r="H303" s="5">
        <f>_xll.SNL.Clients.Office.Excel.Functions.SPG(A303, "SP_PCT_SHARES_OWNED_ALL_INSTITUTIONS")</f>
        <v>99.24</v>
      </c>
      <c r="I303" s="9" t="str">
        <f>_xll.SNL.Clients.Office.Excel.Functions.SPG(A303, "RD_CREDIT_RATING_GLOBAL", "Issuer Credit Rating", "Local Currency LT|0")</f>
        <v/>
      </c>
      <c r="J303" s="9" t="str">
        <f>_xll.SNL.Clients.Office.Excel.Functions.SPG(A303, "RD_CWOL_GLOBAL", "Issuer Credit Rating", "Local Currency LT|0")</f>
        <v/>
      </c>
      <c r="K303" s="9" t="str">
        <f>_xll.SNL.Clients.Office.Excel.Functions.SPG(A303, "RD_RATING_ACTION_GLOBAL", "Issuer Credit Rating", "Local Currency LT|0")</f>
        <v/>
      </c>
      <c r="L303" s="10" t="str">
        <f>_xll.SNL.Clients.Office.Excel.Functions.SPG(A303, "RD_LAST_REVIEW_DATE_GLOBAL", "Issuer Credit Rating", "Local Currency LT")</f>
        <v/>
      </c>
      <c r="M303" s="10" t="str">
        <f>_xll.SNL.Clients.Office.Excel.Functions.SPG(A303, "RD_CREDIT_RATING_DATE_GLOBAL", "Issuer Credit Rating", "Local Currency LT|0")</f>
        <v/>
      </c>
      <c r="N303" s="10" t="str">
        <f>_xll.SNL.Clients.Office.Excel.Functions.SPG(A303, "RD_CREDIT_WATCH_OUTLOOK_DATE_GLOBAL", "Issuer Credit Rating", "Local Currency LT|0")</f>
        <v/>
      </c>
    </row>
    <row r="304" spans="1:14">
      <c r="A304" s="11" t="s">
        <v>1338</v>
      </c>
      <c r="B304" s="9" t="str">
        <f>_xll.SNL.Clients.Office.Excel.Functions.SPG(A304, "IQ_SECTOR")</f>
        <v>Financials</v>
      </c>
      <c r="C304" s="9" t="str">
        <f>_xll.SNL.Clients.Office.Excel.Functions.SPG(A304, "IQ_INDUSTRY_GROUP")</f>
        <v>Banks</v>
      </c>
      <c r="D304" s="9" t="str">
        <f>_xll.SNL.Clients.Office.Excel.Functions.SPG(A304, "IQ_INDUSTRY")</f>
        <v>Banks</v>
      </c>
      <c r="E304" s="9" t="str">
        <f>_xll.SNL.Clients.Office.Excel.Functions.SPG(A304, "IQ_PRIMARY_INDUSTRY")</f>
        <v>Regional Banks</v>
      </c>
      <c r="F304" s="9" t="str">
        <f>_xll.SNL.Clients.Office.Excel.Functions.SPG(A304, "NAICS_CODE", "Primary")</f>
        <v>522110 - Commercial Banking</v>
      </c>
      <c r="G304" s="9" t="str">
        <f>_xll.SNL.Clients.Office.Excel.Functions.SPG(A304, "SP_TOPICTAG")</f>
        <v>Consumer Lending; Digital Brokerage</v>
      </c>
      <c r="H304" s="5">
        <f>_xll.SNL.Clients.Office.Excel.Functions.SPG(A304, "SP_PCT_SHARES_OWNED_ALL_INSTITUTIONS")</f>
        <v>84.29</v>
      </c>
      <c r="I304" s="9" t="str">
        <f>_xll.SNL.Clients.Office.Excel.Functions.SPG(A304, "RD_CREDIT_RATING_GLOBAL", "Issuer Credit Rating", "Local Currency LT|0")</f>
        <v/>
      </c>
      <c r="J304" s="9" t="str">
        <f>_xll.SNL.Clients.Office.Excel.Functions.SPG(A304, "RD_CWOL_GLOBAL", "Issuer Credit Rating", "Local Currency LT|0")</f>
        <v/>
      </c>
      <c r="K304" s="9" t="str">
        <f>_xll.SNL.Clients.Office.Excel.Functions.SPG(A304, "RD_RATING_ACTION_GLOBAL", "Issuer Credit Rating", "Local Currency LT|0")</f>
        <v/>
      </c>
      <c r="L304" s="10" t="str">
        <f>_xll.SNL.Clients.Office.Excel.Functions.SPG(A304, "RD_LAST_REVIEW_DATE_GLOBAL", "Issuer Credit Rating", "Local Currency LT")</f>
        <v/>
      </c>
      <c r="M304" s="10" t="str">
        <f>_xll.SNL.Clients.Office.Excel.Functions.SPG(A304, "RD_CREDIT_RATING_DATE_GLOBAL", "Issuer Credit Rating", "Local Currency LT|0")</f>
        <v/>
      </c>
      <c r="N304" s="10" t="str">
        <f>_xll.SNL.Clients.Office.Excel.Functions.SPG(A304, "RD_CREDIT_WATCH_OUTLOOK_DATE_GLOBAL", "Issuer Credit Rating", "Local Currency LT|0")</f>
        <v/>
      </c>
    </row>
    <row r="305" spans="1:14">
      <c r="A305" s="11" t="s">
        <v>1339</v>
      </c>
      <c r="B305" s="9" t="str">
        <f>_xll.SNL.Clients.Office.Excel.Functions.SPG(A305, "IQ_SECTOR")</f>
        <v>Consumer Discretionary</v>
      </c>
      <c r="C305" s="9" t="str">
        <f>_xll.SNL.Clients.Office.Excel.Functions.SPG(A305, "IQ_INDUSTRY_GROUP")</f>
        <v>Automobiles and Components</v>
      </c>
      <c r="D305" s="9" t="str">
        <f>_xll.SNL.Clients.Office.Excel.Functions.SPG(A305, "IQ_INDUSTRY")</f>
        <v>Automobile Components</v>
      </c>
      <c r="E305" s="9" t="str">
        <f>_xll.SNL.Clients.Office.Excel.Functions.SPG(A305, "IQ_PRIMARY_INDUSTRY")</f>
        <v>Automotive Parts and Equipment</v>
      </c>
      <c r="F305" s="9" t="str">
        <f>_xll.SNL.Clients.Office.Excel.Functions.SPG(A305, "NAICS_CODE", "Primary")</f>
        <v>336390 - Other Motor Vehicle Parts Manufacturing</v>
      </c>
      <c r="G305" s="9" t="str">
        <f>_xll.SNL.Clients.Office.Excel.Functions.SPG(A305, "SP_TOPICTAG")</f>
        <v>Fleet Management; Industrial Automation; Marine Transportation; Passenger Aircraft Manufacturing</v>
      </c>
      <c r="H305" s="5">
        <f>_xll.SNL.Clients.Office.Excel.Functions.SPG(A305, "SP_PCT_SHARES_OWNED_ALL_INSTITUTIONS")</f>
        <v>104.63</v>
      </c>
      <c r="I305" s="9" t="str">
        <f>_xll.SNL.Clients.Office.Excel.Functions.SPG(A305, "RD_CREDIT_RATING_GLOBAL", "Issuer Credit Rating", "Local Currency LT|0")</f>
        <v/>
      </c>
      <c r="J305" s="9" t="str">
        <f>_xll.SNL.Clients.Office.Excel.Functions.SPG(A305, "RD_CWOL_GLOBAL", "Issuer Credit Rating", "Local Currency LT|0")</f>
        <v/>
      </c>
      <c r="K305" s="9" t="str">
        <f>_xll.SNL.Clients.Office.Excel.Functions.SPG(A305, "RD_RATING_ACTION_GLOBAL", "Issuer Credit Rating", "Local Currency LT|0")</f>
        <v/>
      </c>
      <c r="L305" s="10" t="str">
        <f>_xll.SNL.Clients.Office.Excel.Functions.SPG(A305, "RD_LAST_REVIEW_DATE_GLOBAL", "Issuer Credit Rating", "Local Currency LT")</f>
        <v/>
      </c>
      <c r="M305" s="10" t="str">
        <f>_xll.SNL.Clients.Office.Excel.Functions.SPG(A305, "RD_CREDIT_RATING_DATE_GLOBAL", "Issuer Credit Rating", "Local Currency LT|0")</f>
        <v/>
      </c>
      <c r="N305" s="10" t="str">
        <f>_xll.SNL.Clients.Office.Excel.Functions.SPG(A305, "RD_CREDIT_WATCH_OUTLOOK_DATE_GLOBAL", "Issuer Credit Rating", "Local Currency LT|0")</f>
        <v/>
      </c>
    </row>
    <row r="306" spans="1:14">
      <c r="A306" s="11" t="s">
        <v>1340</v>
      </c>
      <c r="B306" s="9" t="str">
        <f>_xll.SNL.Clients.Office.Excel.Functions.SPG(A306, "IQ_SECTOR")</f>
        <v>Consumer Discretionary</v>
      </c>
      <c r="C306" s="9" t="str">
        <f>_xll.SNL.Clients.Office.Excel.Functions.SPG(A306, "IQ_INDUSTRY_GROUP")</f>
        <v>Consumer Durables and Apparel</v>
      </c>
      <c r="D306" s="9" t="str">
        <f>_xll.SNL.Clients.Office.Excel.Functions.SPG(A306, "IQ_INDUSTRY")</f>
        <v>Household Durables</v>
      </c>
      <c r="E306" s="9" t="str">
        <f>_xll.SNL.Clients.Office.Excel.Functions.SPG(A306, "IQ_PRIMARY_INDUSTRY")</f>
        <v>Home Furnishings</v>
      </c>
      <c r="F306" s="9" t="str">
        <f>_xll.SNL.Clients.Office.Excel.Functions.SPG(A306, "NAICS_CODE", "Primary")</f>
        <v>33712 - Household and Institutional Furniture Manufacturing</v>
      </c>
      <c r="G306" s="9" t="str">
        <f>_xll.SNL.Clients.Office.Excel.Functions.SPG(A306, "SP_TOPICTAG")</f>
        <v>Home Improvement</v>
      </c>
      <c r="H306" s="5">
        <f>_xll.SNL.Clients.Office.Excel.Functions.SPG(A306, "SP_PCT_SHARES_OWNED_ALL_INSTITUTIONS")</f>
        <v>76.239999999999995</v>
      </c>
      <c r="I306" s="9" t="str">
        <f>_xll.SNL.Clients.Office.Excel.Functions.SPG(A306, "RD_CREDIT_RATING_GLOBAL", "Issuer Credit Rating", "Local Currency LT|0")</f>
        <v>BBB-</v>
      </c>
      <c r="J306" s="9" t="str">
        <f>_xll.SNL.Clients.Office.Excel.Functions.SPG(A306, "RD_CWOL_GLOBAL", "Issuer Credit Rating", "Local Currency LT|0")</f>
        <v>Negative</v>
      </c>
      <c r="K306" s="9" t="str">
        <f>_xll.SNL.Clients.Office.Excel.Functions.SPG(A306, "RD_RATING_ACTION_GLOBAL", "Issuer Credit Rating", "Local Currency LT|0")</f>
        <v>CreditWatch/Outlook (08/16/2024)</v>
      </c>
      <c r="L306" s="10">
        <f>_xll.SNL.Clients.Office.Excel.Functions.SPG(A306, "RD_LAST_REVIEW_DATE_GLOBAL", "Issuer Credit Rating", "Local Currency LT")</f>
        <v>45692</v>
      </c>
      <c r="M306" s="10">
        <f>_xll.SNL.Clients.Office.Excel.Functions.SPG(A306, "RD_CREDIT_RATING_DATE_GLOBAL", "Issuer Credit Rating", "Local Currency LT|0")</f>
        <v>45310</v>
      </c>
      <c r="N306" s="10">
        <f>_xll.SNL.Clients.Office.Excel.Functions.SPG(A306, "RD_CREDIT_WATCH_OUTLOOK_DATE_GLOBAL", "Issuer Credit Rating", "Local Currency LT|0")</f>
        <v>45520</v>
      </c>
    </row>
    <row r="307" spans="1:14">
      <c r="A307" s="11" t="s">
        <v>1341</v>
      </c>
      <c r="B307" s="9" t="str">
        <f>_xll.SNL.Clients.Office.Excel.Functions.SPG(A307, "IQ_SECTOR")</f>
        <v>Health Care</v>
      </c>
      <c r="C307" s="9" t="str">
        <f>_xll.SNL.Clients.Office.Excel.Functions.SPG(A307, "IQ_INDUSTRY_GROUP")</f>
        <v>Health Care Equipment and Services</v>
      </c>
      <c r="D307" s="9" t="str">
        <f>_xll.SNL.Clients.Office.Excel.Functions.SPG(A307, "IQ_INDUSTRY")</f>
        <v>Health Care Equipment and Supplies</v>
      </c>
      <c r="E307" s="9" t="str">
        <f>_xll.SNL.Clients.Office.Excel.Functions.SPG(A307, "IQ_PRIMARY_INDUSTRY")</f>
        <v>Health Care Equipment</v>
      </c>
      <c r="F307" s="9" t="str">
        <f>_xll.SNL.Clients.Office.Excel.Functions.SPG(A307, "NAICS_CODE", "Primary")</f>
        <v>339112 - Surgical and Medical Instrument Manufacturing</v>
      </c>
      <c r="G307" s="9" t="str">
        <f>_xll.SNL.Clients.Office.Excel.Functions.SPG(A307, "SP_TOPICTAG")</f>
        <v>Health Diagnostics; Cardiovascular; Nephrology; Neurology; Surgery</v>
      </c>
      <c r="H307" s="5">
        <f>_xll.SNL.Clients.Office.Excel.Functions.SPG(A307, "SP_PCT_SHARES_OWNED_ALL_INSTITUTIONS")</f>
        <v>93.57</v>
      </c>
      <c r="I307" s="9" t="str">
        <f>_xll.SNL.Clients.Office.Excel.Functions.SPG(A307, "RD_CREDIT_RATING_GLOBAL", "Issuer Credit Rating", "Local Currency LT|0")</f>
        <v/>
      </c>
      <c r="J307" s="9" t="str">
        <f>_xll.SNL.Clients.Office.Excel.Functions.SPG(A307, "RD_CWOL_GLOBAL", "Issuer Credit Rating", "Local Currency LT|0")</f>
        <v/>
      </c>
      <c r="K307" s="9" t="str">
        <f>_xll.SNL.Clients.Office.Excel.Functions.SPG(A307, "RD_RATING_ACTION_GLOBAL", "Issuer Credit Rating", "Local Currency LT|0")</f>
        <v/>
      </c>
      <c r="L307" s="10" t="str">
        <f>_xll.SNL.Clients.Office.Excel.Functions.SPG(A307, "RD_LAST_REVIEW_DATE_GLOBAL", "Issuer Credit Rating", "Local Currency LT")</f>
        <v/>
      </c>
      <c r="M307" s="10" t="str">
        <f>_xll.SNL.Clients.Office.Excel.Functions.SPG(A307, "RD_CREDIT_RATING_DATE_GLOBAL", "Issuer Credit Rating", "Local Currency LT|0")</f>
        <v/>
      </c>
      <c r="N307" s="10" t="str">
        <f>_xll.SNL.Clients.Office.Excel.Functions.SPG(A307, "RD_CREDIT_WATCH_OUTLOOK_DATE_GLOBAL", "Issuer Credit Rating", "Local Currency LT|0")</f>
        <v/>
      </c>
    </row>
    <row r="308" spans="1:14">
      <c r="A308" s="11" t="s">
        <v>1342</v>
      </c>
      <c r="B308" s="9" t="str">
        <f>_xll.SNL.Clients.Office.Excel.Functions.SPG(A308, "IQ_SECTOR")</f>
        <v>Consumer Discretionary</v>
      </c>
      <c r="C308" s="9" t="str">
        <f>_xll.SNL.Clients.Office.Excel.Functions.SPG(A308, "IQ_INDUSTRY_GROUP")</f>
        <v>Consumer Discretionary Distribution and Retail</v>
      </c>
      <c r="D308" s="9" t="str">
        <f>_xll.SNL.Clients.Office.Excel.Functions.SPG(A308, "IQ_INDUSTRY")</f>
        <v>Specialty Retail</v>
      </c>
      <c r="E308" s="9" t="str">
        <f>_xll.SNL.Clients.Office.Excel.Functions.SPG(A308, "IQ_PRIMARY_INDUSTRY")</f>
        <v>Other Specialty Retail</v>
      </c>
      <c r="F308" s="9" t="str">
        <f>_xll.SNL.Clients.Office.Excel.Functions.SPG(A308, "NAICS_CODE", "Primary")</f>
        <v>459110 - Sporting Goods Retailers</v>
      </c>
      <c r="G308" s="9" t="str">
        <f>_xll.SNL.Clients.Office.Excel.Functions.SPG(A308, "SP_TOPICTAG")</f>
        <v>Fast-Moving Consumer Goods; Home Improvement; Location Based Services; Customer Relationship Management; E-learning</v>
      </c>
      <c r="H308" s="5">
        <f>_xll.SNL.Clients.Office.Excel.Functions.SPG(A308, "SP_PCT_SHARES_OWNED_ALL_INSTITUTIONS")</f>
        <v>104.75</v>
      </c>
      <c r="I308" s="9" t="str">
        <f>_xll.SNL.Clients.Office.Excel.Functions.SPG(A308, "RD_CREDIT_RATING_GLOBAL", "Issuer Credit Rating", "Local Currency LT|0")</f>
        <v/>
      </c>
      <c r="J308" s="9" t="str">
        <f>_xll.SNL.Clients.Office.Excel.Functions.SPG(A308, "RD_CWOL_GLOBAL", "Issuer Credit Rating", "Local Currency LT|0")</f>
        <v/>
      </c>
      <c r="K308" s="9" t="str">
        <f>_xll.SNL.Clients.Office.Excel.Functions.SPG(A308, "RD_RATING_ACTION_GLOBAL", "Issuer Credit Rating", "Local Currency LT|0")</f>
        <v/>
      </c>
      <c r="L308" s="10" t="str">
        <f>_xll.SNL.Clients.Office.Excel.Functions.SPG(A308, "RD_LAST_REVIEW_DATE_GLOBAL", "Issuer Credit Rating", "Local Currency LT")</f>
        <v/>
      </c>
      <c r="M308" s="10" t="str">
        <f>_xll.SNL.Clients.Office.Excel.Functions.SPG(A308, "RD_CREDIT_RATING_DATE_GLOBAL", "Issuer Credit Rating", "Local Currency LT|0")</f>
        <v/>
      </c>
      <c r="N308" s="10" t="str">
        <f>_xll.SNL.Clients.Office.Excel.Functions.SPG(A308, "RD_CREDIT_WATCH_OUTLOOK_DATE_GLOBAL", "Issuer Credit Rating", "Local Currency LT|0")</f>
        <v/>
      </c>
    </row>
    <row r="309" spans="1:14">
      <c r="A309" s="11" t="s">
        <v>1343</v>
      </c>
      <c r="B309" s="9" t="str">
        <f>_xll.SNL.Clients.Office.Excel.Functions.SPG(A309, "IQ_SECTOR")</f>
        <v>Consumer Discretionary</v>
      </c>
      <c r="C309" s="9" t="str">
        <f>_xll.SNL.Clients.Office.Excel.Functions.SPG(A309, "IQ_INDUSTRY_GROUP")</f>
        <v>Consumer Durables and Apparel</v>
      </c>
      <c r="D309" s="9" t="str">
        <f>_xll.SNL.Clients.Office.Excel.Functions.SPG(A309, "IQ_INDUSTRY")</f>
        <v>Household Durables</v>
      </c>
      <c r="E309" s="9" t="str">
        <f>_xll.SNL.Clients.Office.Excel.Functions.SPG(A309, "IQ_PRIMARY_INDUSTRY")</f>
        <v>Homebuilding</v>
      </c>
      <c r="F309" s="9" t="str">
        <f>_xll.SNL.Clients.Office.Excel.Functions.SPG(A309, "NAICS_CODE", "Primary")</f>
        <v>236117 - New Housing For-Sale Builders</v>
      </c>
      <c r="G309" s="9" t="str">
        <f>_xll.SNL.Clients.Office.Excel.Functions.SPG(A309, "SP_TOPICTAG")</f>
        <v/>
      </c>
      <c r="H309" s="5">
        <f>_xll.SNL.Clients.Office.Excel.Functions.SPG(A309, "SP_PCT_SHARES_OWNED_ALL_INSTITUTIONS")</f>
        <v>88.92</v>
      </c>
      <c r="I309" s="9" t="str">
        <f>_xll.SNL.Clients.Office.Excel.Functions.SPG(A309, "RD_CREDIT_RATING_GLOBAL", "Issuer Credit Rating", "Local Currency LT|0")</f>
        <v>BB-</v>
      </c>
      <c r="J309" s="9" t="str">
        <f>_xll.SNL.Clients.Office.Excel.Functions.SPG(A309, "RD_CWOL_GLOBAL", "Issuer Credit Rating", "Local Currency LT|0")</f>
        <v>Negative</v>
      </c>
      <c r="K309" s="9" t="str">
        <f>_xll.SNL.Clients.Office.Excel.Functions.SPG(A309, "RD_RATING_ACTION_GLOBAL", "Issuer Credit Rating", "Local Currency LT|0")</f>
        <v>CreditWatch/Outlook (11/12/2024)</v>
      </c>
      <c r="L309" s="10">
        <f>_xll.SNL.Clients.Office.Excel.Functions.SPG(A309, "RD_LAST_REVIEW_DATE_GLOBAL", "Issuer Credit Rating", "Local Currency LT")</f>
        <v>45608</v>
      </c>
      <c r="M309" s="10">
        <f>_xll.SNL.Clients.Office.Excel.Functions.SPG(A309, "RD_CREDIT_RATING_DATE_GLOBAL", "Issuer Credit Rating", "Local Currency LT|0")</f>
        <v>43272</v>
      </c>
      <c r="N309" s="10">
        <f>_xll.SNL.Clients.Office.Excel.Functions.SPG(A309, "RD_CREDIT_WATCH_OUTLOOK_DATE_GLOBAL", "Issuer Credit Rating", "Local Currency LT|0")</f>
        <v>45608</v>
      </c>
    </row>
    <row r="310" spans="1:14">
      <c r="A310" s="11" t="s">
        <v>1344</v>
      </c>
      <c r="B310" s="9" t="str">
        <f>_xll.SNL.Clients.Office.Excel.Functions.SPG(A310, "IQ_SECTOR")</f>
        <v>Energy</v>
      </c>
      <c r="C310" s="9" t="str">
        <f>_xll.SNL.Clients.Office.Excel.Functions.SPG(A310, "IQ_INDUSTRY_GROUP")</f>
        <v>Energy</v>
      </c>
      <c r="D310" s="9" t="str">
        <f>_xll.SNL.Clients.Office.Excel.Functions.SPG(A310, "IQ_INDUSTRY")</f>
        <v>Energy Equipment and Services</v>
      </c>
      <c r="E310" s="9" t="str">
        <f>_xll.SNL.Clients.Office.Excel.Functions.SPG(A310, "IQ_PRIMARY_INDUSTRY")</f>
        <v>Oil and Gas Equipment and Services</v>
      </c>
      <c r="F310" s="9" t="str">
        <f>_xll.SNL.Clients.Office.Excel.Functions.SPG(A310, "NAICS_CODE", "Primary")</f>
        <v>213112 - Support Activities for Oil and Gas Operations</v>
      </c>
      <c r="G310" s="9" t="str">
        <f>_xll.SNL.Clients.Office.Excel.Functions.SPG(A310, "SP_TOPICTAG")</f>
        <v>Environmental Engineering; Fleet Management; Industrial Automation; CleanTech; Pollution Control</v>
      </c>
      <c r="H310" s="5">
        <f>_xll.SNL.Clients.Office.Excel.Functions.SPG(A310, "SP_PCT_SHARES_OWNED_ALL_INSTITUTIONS")</f>
        <v>106.73</v>
      </c>
      <c r="I310" s="9" t="str">
        <f>_xll.SNL.Clients.Office.Excel.Functions.SPG(A310, "RD_CREDIT_RATING_GLOBAL", "Issuer Credit Rating", "Local Currency LT|0")</f>
        <v/>
      </c>
      <c r="J310" s="9" t="str">
        <f>_xll.SNL.Clients.Office.Excel.Functions.SPG(A310, "RD_CWOL_GLOBAL", "Issuer Credit Rating", "Local Currency LT|0")</f>
        <v/>
      </c>
      <c r="K310" s="9" t="str">
        <f>_xll.SNL.Clients.Office.Excel.Functions.SPG(A310, "RD_RATING_ACTION_GLOBAL", "Issuer Credit Rating", "Local Currency LT|0")</f>
        <v/>
      </c>
      <c r="L310" s="10" t="str">
        <f>_xll.SNL.Clients.Office.Excel.Functions.SPG(A310, "RD_LAST_REVIEW_DATE_GLOBAL", "Issuer Credit Rating", "Local Currency LT")</f>
        <v/>
      </c>
      <c r="M310" s="10" t="str">
        <f>_xll.SNL.Clients.Office.Excel.Functions.SPG(A310, "RD_CREDIT_RATING_DATE_GLOBAL", "Issuer Credit Rating", "Local Currency LT|0")</f>
        <v/>
      </c>
      <c r="N310" s="10" t="str">
        <f>_xll.SNL.Clients.Office.Excel.Functions.SPG(A310, "RD_CREDIT_WATCH_OUTLOOK_DATE_GLOBAL", "Issuer Credit Rating", "Local Currency LT|0")</f>
        <v/>
      </c>
    </row>
    <row r="311" spans="1:14">
      <c r="A311" s="11" t="s">
        <v>1345</v>
      </c>
      <c r="B311" s="9" t="str">
        <f>_xll.SNL.Clients.Office.Excel.Functions.SPG(A311, "IQ_SECTOR")</f>
        <v>Health Care</v>
      </c>
      <c r="C311" s="9" t="str">
        <f>_xll.SNL.Clients.Office.Excel.Functions.SPG(A311, "IQ_INDUSTRY_GROUP")</f>
        <v>Pharmaceuticals, Biotechnology and Life Sciences</v>
      </c>
      <c r="D311" s="9" t="str">
        <f>_xll.SNL.Clients.Office.Excel.Functions.SPG(A311, "IQ_INDUSTRY")</f>
        <v>Pharmaceuticals</v>
      </c>
      <c r="E311" s="9" t="str">
        <f>_xll.SNL.Clients.Office.Excel.Functions.SPG(A311, "IQ_PRIMARY_INDUSTRY")</f>
        <v>Pharmaceuticals</v>
      </c>
      <c r="F311" s="9" t="str">
        <f>_xll.SNL.Clients.Office.Excel.Functions.SPG(A311, "NAICS_CODE", "Primary")</f>
        <v>325412 - Pharmaceutical Preparation Manufacturing</v>
      </c>
      <c r="G311" s="9" t="str">
        <f>_xll.SNL.Clients.Office.Excel.Functions.SPG(A311, "SP_TOPICTAG")</f>
        <v>Osteoporosis; Hematology; Infectious Diseases; Neurology; Oncology; Vaccines</v>
      </c>
      <c r="H311" s="5">
        <f>_xll.SNL.Clients.Office.Excel.Functions.SPG(A311, "SP_PCT_SHARES_OWNED_ALL_INSTITUTIONS")</f>
        <v>97.32</v>
      </c>
      <c r="I311" s="9" t="str">
        <f>_xll.SNL.Clients.Office.Excel.Functions.SPG(A311, "RD_CREDIT_RATING_GLOBAL", "Issuer Credit Rating", "Local Currency LT|0")</f>
        <v/>
      </c>
      <c r="J311" s="9" t="str">
        <f>_xll.SNL.Clients.Office.Excel.Functions.SPG(A311, "RD_CWOL_GLOBAL", "Issuer Credit Rating", "Local Currency LT|0")</f>
        <v/>
      </c>
      <c r="K311" s="9" t="str">
        <f>_xll.SNL.Clients.Office.Excel.Functions.SPG(A311, "RD_RATING_ACTION_GLOBAL", "Issuer Credit Rating", "Local Currency LT|0")</f>
        <v/>
      </c>
      <c r="L311" s="10" t="str">
        <f>_xll.SNL.Clients.Office.Excel.Functions.SPG(A311, "RD_LAST_REVIEW_DATE_GLOBAL", "Issuer Credit Rating", "Local Currency LT")</f>
        <v/>
      </c>
      <c r="M311" s="10" t="str">
        <f>_xll.SNL.Clients.Office.Excel.Functions.SPG(A311, "RD_CREDIT_RATING_DATE_GLOBAL", "Issuer Credit Rating", "Local Currency LT|0")</f>
        <v/>
      </c>
      <c r="N311" s="10" t="str">
        <f>_xll.SNL.Clients.Office.Excel.Functions.SPG(A311, "RD_CREDIT_WATCH_OUTLOOK_DATE_GLOBAL", "Issuer Credit Rating", "Local Currency LT|0")</f>
        <v/>
      </c>
    </row>
    <row r="312" spans="1:14">
      <c r="A312" s="11" t="s">
        <v>1346</v>
      </c>
      <c r="B312" s="9" t="str">
        <f>_xll.SNL.Clients.Office.Excel.Functions.SPG(A312, "IQ_SECTOR")</f>
        <v>Financials</v>
      </c>
      <c r="C312" s="9" t="str">
        <f>_xll.SNL.Clients.Office.Excel.Functions.SPG(A312, "IQ_INDUSTRY_GROUP")</f>
        <v>Insurance</v>
      </c>
      <c r="D312" s="9" t="str">
        <f>_xll.SNL.Clients.Office.Excel.Functions.SPG(A312, "IQ_INDUSTRY")</f>
        <v>Insurance</v>
      </c>
      <c r="E312" s="9" t="str">
        <f>_xll.SNL.Clients.Office.Excel.Functions.SPG(A312, "IQ_PRIMARY_INDUSTRY")</f>
        <v>Life and Health Insurance</v>
      </c>
      <c r="F312" s="9" t="str">
        <f>_xll.SNL.Clients.Office.Excel.Functions.SPG(A312, "NAICS_CODE", "Primary")</f>
        <v>524113 - Direct Life Insurance Carriers</v>
      </c>
      <c r="G312" s="9" t="str">
        <f>_xll.SNL.Clients.Office.Excel.Functions.SPG(A312, "SP_TOPICTAG")</f>
        <v>Employee Benefits</v>
      </c>
      <c r="H312" s="5">
        <f>_xll.SNL.Clients.Office.Excel.Functions.SPG(A312, "SP_PCT_SHARES_OWNED_ALL_INSTITUTIONS")</f>
        <v>75.11</v>
      </c>
      <c r="I312" s="9" t="str">
        <f>_xll.SNL.Clients.Office.Excel.Functions.SPG(A312, "RD_CREDIT_RATING_GLOBAL", "Issuer Credit Rating", "Local Currency LT|0")</f>
        <v>BBB+</v>
      </c>
      <c r="J312" s="9" t="str">
        <f>_xll.SNL.Clients.Office.Excel.Functions.SPG(A312, "RD_CWOL_GLOBAL", "Issuer Credit Rating", "Local Currency LT|0")</f>
        <v>Stable</v>
      </c>
      <c r="K312" s="9" t="str">
        <f>_xll.SNL.Clients.Office.Excel.Functions.SPG(A312, "RD_RATING_ACTION_GLOBAL", "Issuer Credit Rating", "Local Currency LT|0")</f>
        <v>Downgrade | CreditWatch/Outlook (11/03/2022)</v>
      </c>
      <c r="L312" s="10">
        <f>_xll.SNL.Clients.Office.Excel.Functions.SPG(A312, "RD_LAST_REVIEW_DATE_GLOBAL", "Issuer Credit Rating", "Local Currency LT")</f>
        <v>45559</v>
      </c>
      <c r="M312" s="10">
        <f>_xll.SNL.Clients.Office.Excel.Functions.SPG(A312, "RD_CREDIT_RATING_DATE_GLOBAL", "Issuer Credit Rating", "Local Currency LT|0")</f>
        <v>44868</v>
      </c>
      <c r="N312" s="10">
        <f>_xll.SNL.Clients.Office.Excel.Functions.SPG(A312, "RD_CREDIT_WATCH_OUTLOOK_DATE_GLOBAL", "Issuer Credit Rating", "Local Currency LT|0")</f>
        <v>44868</v>
      </c>
    </row>
    <row r="313" spans="1:14">
      <c r="A313" s="11" t="s">
        <v>1347</v>
      </c>
      <c r="B313" s="9" t="str">
        <f>_xll.SNL.Clients.Office.Excel.Functions.SPG(A313, "IQ_SECTOR")</f>
        <v>Industrials</v>
      </c>
      <c r="C313" s="9" t="str">
        <f>_xll.SNL.Clients.Office.Excel.Functions.SPG(A313, "IQ_INDUSTRY_GROUP")</f>
        <v>Capital Goods</v>
      </c>
      <c r="D313" s="9" t="str">
        <f>_xll.SNL.Clients.Office.Excel.Functions.SPG(A313, "IQ_INDUSTRY")</f>
        <v>Machinery</v>
      </c>
      <c r="E313" s="9" t="str">
        <f>_xll.SNL.Clients.Office.Excel.Functions.SPG(A313, "IQ_PRIMARY_INDUSTRY")</f>
        <v>Agricultural and Farm Machinery</v>
      </c>
      <c r="F313" s="9" t="str">
        <f>_xll.SNL.Clients.Office.Excel.Functions.SPG(A313, "NAICS_CODE", "Primary")</f>
        <v>333111 - Farm Machinery and Equipment Manufacturing</v>
      </c>
      <c r="G313" s="9" t="str">
        <f>_xll.SNL.Clients.Office.Excel.Functions.SPG(A313, "SP_TOPICTAG")</f>
        <v>Environmental Engineering; Farming; Industrial Automation; Sensors; Smart Energy; Process Automation; Remote Access and Control</v>
      </c>
      <c r="H313" s="5">
        <f>_xll.SNL.Clients.Office.Excel.Functions.SPG(A313, "SP_PCT_SHARES_OWNED_ALL_INSTITUTIONS")</f>
        <v>97.87</v>
      </c>
      <c r="I313" s="9" t="str">
        <f>_xll.SNL.Clients.Office.Excel.Functions.SPG(A313, "RD_CREDIT_RATING_GLOBAL", "Issuer Credit Rating", "Local Currency LT|0")</f>
        <v/>
      </c>
      <c r="J313" s="9" t="str">
        <f>_xll.SNL.Clients.Office.Excel.Functions.SPG(A313, "RD_CWOL_GLOBAL", "Issuer Credit Rating", "Local Currency LT|0")</f>
        <v/>
      </c>
      <c r="K313" s="9" t="str">
        <f>_xll.SNL.Clients.Office.Excel.Functions.SPG(A313, "RD_RATING_ACTION_GLOBAL", "Issuer Credit Rating", "Local Currency LT|0")</f>
        <v/>
      </c>
      <c r="L313" s="10" t="str">
        <f>_xll.SNL.Clients.Office.Excel.Functions.SPG(A313, "RD_LAST_REVIEW_DATE_GLOBAL", "Issuer Credit Rating", "Local Currency LT")</f>
        <v/>
      </c>
      <c r="M313" s="10" t="str">
        <f>_xll.SNL.Clients.Office.Excel.Functions.SPG(A313, "RD_CREDIT_RATING_DATE_GLOBAL", "Issuer Credit Rating", "Local Currency LT|0")</f>
        <v/>
      </c>
      <c r="N313" s="10" t="str">
        <f>_xll.SNL.Clients.Office.Excel.Functions.SPG(A313, "RD_CREDIT_WATCH_OUTLOOK_DATE_GLOBAL", "Issuer Credit Rating", "Local Currency LT|0")</f>
        <v/>
      </c>
    </row>
    <row r="314" spans="1:14">
      <c r="A314" s="11" t="s">
        <v>1348</v>
      </c>
      <c r="B314" s="9" t="str">
        <f>_xll.SNL.Clients.Office.Excel.Functions.SPG(A314, "IQ_SECTOR")</f>
        <v>Industrials</v>
      </c>
      <c r="C314" s="9" t="str">
        <f>_xll.SNL.Clients.Office.Excel.Functions.SPG(A314, "IQ_INDUSTRY_GROUP")</f>
        <v>Commercial and Professional Services</v>
      </c>
      <c r="D314" s="9" t="str">
        <f>_xll.SNL.Clients.Office.Excel.Functions.SPG(A314, "IQ_INDUSTRY")</f>
        <v>Commercial Services and Supplies</v>
      </c>
      <c r="E314" s="9" t="str">
        <f>_xll.SNL.Clients.Office.Excel.Functions.SPG(A314, "IQ_PRIMARY_INDUSTRY")</f>
        <v>Diversified Support Services</v>
      </c>
      <c r="F314" s="9" t="str">
        <f>_xll.SNL.Clients.Office.Excel.Functions.SPG(A314, "NAICS_CODE", "Primary")</f>
        <v>561499 - All Other Business Support Services</v>
      </c>
      <c r="G314" s="9" t="str">
        <f>_xll.SNL.Clients.Office.Excel.Functions.SPG(A314, "SP_TOPICTAG")</f>
        <v>Consumer Research; Customer Relationship Management; Data Protection; Collaborative Consumption</v>
      </c>
      <c r="H314" s="5">
        <f>_xll.SNL.Clients.Office.Excel.Functions.SPG(A314, "SP_PCT_SHARES_OWNED_ALL_INSTITUTIONS")</f>
        <v>61.77</v>
      </c>
      <c r="I314" s="9" t="str">
        <f>_xll.SNL.Clients.Office.Excel.Functions.SPG(A314, "RD_CREDIT_RATING_GLOBAL", "Issuer Credit Rating", "Local Currency LT|0")</f>
        <v/>
      </c>
      <c r="J314" s="9" t="str">
        <f>_xll.SNL.Clients.Office.Excel.Functions.SPG(A314, "RD_CWOL_GLOBAL", "Issuer Credit Rating", "Local Currency LT|0")</f>
        <v/>
      </c>
      <c r="K314" s="9" t="str">
        <f>_xll.SNL.Clients.Office.Excel.Functions.SPG(A314, "RD_RATING_ACTION_GLOBAL", "Issuer Credit Rating", "Local Currency LT|0")</f>
        <v/>
      </c>
      <c r="L314" s="10" t="str">
        <f>_xll.SNL.Clients.Office.Excel.Functions.SPG(A314, "RD_LAST_REVIEW_DATE_GLOBAL", "Issuer Credit Rating", "Local Currency LT")</f>
        <v/>
      </c>
      <c r="M314" s="10" t="str">
        <f>_xll.SNL.Clients.Office.Excel.Functions.SPG(A314, "RD_CREDIT_RATING_DATE_GLOBAL", "Issuer Credit Rating", "Local Currency LT|0")</f>
        <v/>
      </c>
      <c r="N314" s="10" t="str">
        <f>_xll.SNL.Clients.Office.Excel.Functions.SPG(A314, "RD_CREDIT_WATCH_OUTLOOK_DATE_GLOBAL", "Issuer Credit Rating", "Local Currency LT|0")</f>
        <v/>
      </c>
    </row>
    <row r="315" spans="1:14">
      <c r="A315" s="11" t="s">
        <v>1349</v>
      </c>
      <c r="B315" s="9" t="str">
        <f>_xll.SNL.Clients.Office.Excel.Functions.SPG(A315, "IQ_SECTOR")</f>
        <v>Information Technology</v>
      </c>
      <c r="C315" s="9" t="str">
        <f>_xll.SNL.Clients.Office.Excel.Functions.SPG(A315, "IQ_INDUSTRY_GROUP")</f>
        <v>Software and Services</v>
      </c>
      <c r="D315" s="9" t="str">
        <f>_xll.SNL.Clients.Office.Excel.Functions.SPG(A315, "IQ_INDUSTRY")</f>
        <v>Software</v>
      </c>
      <c r="E315" s="9" t="str">
        <f>_xll.SNL.Clients.Office.Excel.Functions.SPG(A315, "IQ_PRIMARY_INDUSTRY")</f>
        <v>Application Software</v>
      </c>
      <c r="F315" s="9" t="str">
        <f>_xll.SNL.Clients.Office.Excel.Functions.SPG(A315, "NAICS_CODE", "Primary")</f>
        <v>513210 - Software Publishers</v>
      </c>
      <c r="G315" s="9" t="str">
        <f>_xll.SNL.Clients.Office.Excel.Functions.SPG(A315, "SP_TOPICTAG")</f>
        <v>Data Integration; Marketing Automation; Customer Relationship Management; Data Protection; DaaS</v>
      </c>
      <c r="H315" s="5">
        <f>_xll.SNL.Clients.Office.Excel.Functions.SPG(A315, "SP_PCT_SHARES_OWNED_ALL_INSTITUTIONS")</f>
        <v>95.03</v>
      </c>
      <c r="I315" s="9" t="str">
        <f>_xll.SNL.Clients.Office.Excel.Functions.SPG(A315, "RD_CREDIT_RATING_GLOBAL", "Issuer Credit Rating", "Local Currency LT|0")</f>
        <v>NR</v>
      </c>
      <c r="J315" s="9" t="str">
        <f>_xll.SNL.Clients.Office.Excel.Functions.SPG(A315, "RD_CWOL_GLOBAL", "Issuer Credit Rating", "Local Currency LT|0")</f>
        <v>NR</v>
      </c>
      <c r="K315" s="9" t="str">
        <f>_xll.SNL.Clients.Office.Excel.Functions.SPG(A315, "RD_RATING_ACTION_GLOBAL", "Issuer Credit Rating", "Local Currency LT|0")</f>
        <v>Not Rated | CreditWatch/Outlook (10/14/2013)</v>
      </c>
      <c r="L315" s="10" t="str">
        <f>_xll.SNL.Clients.Office.Excel.Functions.SPG(A315, "RD_LAST_REVIEW_DATE_GLOBAL", "Issuer Credit Rating", "Local Currency LT")</f>
        <v/>
      </c>
      <c r="M315" s="10">
        <f>_xll.SNL.Clients.Office.Excel.Functions.SPG(A315, "RD_CREDIT_RATING_DATE_GLOBAL", "Issuer Credit Rating", "Local Currency LT|0")</f>
        <v>41561</v>
      </c>
      <c r="N315" s="10">
        <f>_xll.SNL.Clients.Office.Excel.Functions.SPG(A315, "RD_CREDIT_WATCH_OUTLOOK_DATE_GLOBAL", "Issuer Credit Rating", "Local Currency LT|0")</f>
        <v>41561</v>
      </c>
    </row>
    <row r="316" spans="1:14">
      <c r="A316" s="11" t="s">
        <v>1350</v>
      </c>
      <c r="B316" s="9" t="str">
        <f>_xll.SNL.Clients.Office.Excel.Functions.SPG(A316, "IQ_SECTOR")</f>
        <v>Real Estate</v>
      </c>
      <c r="C316" s="9" t="str">
        <f>_xll.SNL.Clients.Office.Excel.Functions.SPG(A316, "IQ_INDUSTRY_GROUP")</f>
        <v>Equity Real Estate Investment Trusts (REITs)</v>
      </c>
      <c r="D316" s="9" t="str">
        <f>_xll.SNL.Clients.Office.Excel.Functions.SPG(A316, "IQ_INDUSTRY")</f>
        <v>Health Care REITs</v>
      </c>
      <c r="E316" s="9" t="str">
        <f>_xll.SNL.Clients.Office.Excel.Functions.SPG(A316, "IQ_PRIMARY_INDUSTRY")</f>
        <v>Health Care REITs</v>
      </c>
      <c r="F316" s="9" t="str">
        <f>_xll.SNL.Clients.Office.Excel.Functions.SPG(A316, "NAICS_CODE", "Primary")</f>
        <v>531110 - Lessors of Residential Buildings and Dwellings</v>
      </c>
      <c r="G316" s="9" t="str">
        <f>_xll.SNL.Clients.Office.Excel.Functions.SPG(A316, "SP_TOPICTAG")</f>
        <v/>
      </c>
      <c r="H316" s="5">
        <f>_xll.SNL.Clients.Office.Excel.Functions.SPG(A316, "SP_PCT_SHARES_OWNED_ALL_INSTITUTIONS")</f>
        <v>74.12</v>
      </c>
      <c r="I316" s="9" t="str">
        <f>_xll.SNL.Clients.Office.Excel.Functions.SPG(A316, "RD_CREDIT_RATING_GLOBAL", "Issuer Credit Rating", "Local Currency LT|0")</f>
        <v/>
      </c>
      <c r="J316" s="9" t="str">
        <f>_xll.SNL.Clients.Office.Excel.Functions.SPG(A316, "RD_CWOL_GLOBAL", "Issuer Credit Rating", "Local Currency LT|0")</f>
        <v/>
      </c>
      <c r="K316" s="9" t="str">
        <f>_xll.SNL.Clients.Office.Excel.Functions.SPG(A316, "RD_RATING_ACTION_GLOBAL", "Issuer Credit Rating", "Local Currency LT|0")</f>
        <v/>
      </c>
      <c r="L316" s="10" t="str">
        <f>_xll.SNL.Clients.Office.Excel.Functions.SPG(A316, "RD_LAST_REVIEW_DATE_GLOBAL", "Issuer Credit Rating", "Local Currency LT")</f>
        <v/>
      </c>
      <c r="M316" s="10" t="str">
        <f>_xll.SNL.Clients.Office.Excel.Functions.SPG(A316, "RD_CREDIT_RATING_DATE_GLOBAL", "Issuer Credit Rating", "Local Currency LT|0")</f>
        <v/>
      </c>
      <c r="N316" s="10" t="str">
        <f>_xll.SNL.Clients.Office.Excel.Functions.SPG(A316, "RD_CREDIT_WATCH_OUTLOOK_DATE_GLOBAL", "Issuer Credit Rating", "Local Currency LT|0")</f>
        <v/>
      </c>
    </row>
    <row r="317" spans="1:14">
      <c r="A317" s="11" t="s">
        <v>1351</v>
      </c>
      <c r="B317" s="9" t="str">
        <f>_xll.SNL.Clients.Office.Excel.Functions.SPG(A317, "IQ_SECTOR")</f>
        <v>Communication Services</v>
      </c>
      <c r="C317" s="9" t="str">
        <f>_xll.SNL.Clients.Office.Excel.Functions.SPG(A317, "IQ_INDUSTRY_GROUP")</f>
        <v>Telecommunication Services</v>
      </c>
      <c r="D317" s="9" t="str">
        <f>_xll.SNL.Clients.Office.Excel.Functions.SPG(A317, "IQ_INDUSTRY")</f>
        <v>Diversified Telecommunication Services</v>
      </c>
      <c r="E317" s="9" t="str">
        <f>_xll.SNL.Clients.Office.Excel.Functions.SPG(A317, "IQ_PRIMARY_INDUSTRY")</f>
        <v>Alternative Carriers</v>
      </c>
      <c r="F317" s="9" t="str">
        <f>_xll.SNL.Clients.Office.Excel.Functions.SPG(A317, "NAICS_CODE", "Primary")</f>
        <v>517111 - Wired Telecommunications Carriers</v>
      </c>
      <c r="G317" s="9" t="str">
        <f>_xll.SNL.Clients.Office.Excel.Functions.SPG(A317, "SP_TOPICTAG")</f>
        <v>Network Backbone; Optical Infrastructure; Enterprise Voip and Telephony; IaaS (Infrastructure as a Service); Cloud Data Services; Cloud Security; Network Security</v>
      </c>
      <c r="H317" s="5">
        <f>_xll.SNL.Clients.Office.Excel.Functions.SPG(A317, "SP_PCT_SHARES_OWNED_ALL_INSTITUTIONS")</f>
        <v>65.489999999999995</v>
      </c>
      <c r="I317" s="9" t="str">
        <f>_xll.SNL.Clients.Office.Excel.Functions.SPG(A317, "RD_CREDIT_RATING_GLOBAL", "Issuer Credit Rating", "Local Currency LT|0")</f>
        <v>CCC+</v>
      </c>
      <c r="J317" s="9" t="str">
        <f>_xll.SNL.Clients.Office.Excel.Functions.SPG(A317, "RD_CWOL_GLOBAL", "Issuer Credit Rating", "Local Currency LT|0")</f>
        <v>Watch Pos</v>
      </c>
      <c r="K317" s="9" t="str">
        <f>_xll.SNL.Clients.Office.Excel.Functions.SPG(A317, "RD_RATING_ACTION_GLOBAL", "Issuer Credit Rating", "Local Currency LT|0")</f>
        <v>CreditWatch/Outlook (11/15/2024)</v>
      </c>
      <c r="L317" s="10">
        <f>_xll.SNL.Clients.Office.Excel.Functions.SPG(A317, "RD_LAST_REVIEW_DATE_GLOBAL", "Issuer Credit Rating", "Local Currency LT")</f>
        <v>45611</v>
      </c>
      <c r="M317" s="10">
        <f>_xll.SNL.Clients.Office.Excel.Functions.SPG(A317, "RD_CREDIT_RATING_DATE_GLOBAL", "Issuer Credit Rating", "Local Currency LT|0")</f>
        <v>45573</v>
      </c>
      <c r="N317" s="10">
        <f>_xll.SNL.Clients.Office.Excel.Functions.SPG(A317, "RD_CREDIT_WATCH_OUTLOOK_DATE_GLOBAL", "Issuer Credit Rating", "Local Currency LT|0")</f>
        <v>45611</v>
      </c>
    </row>
    <row r="318" spans="1:14">
      <c r="A318" s="11" t="s">
        <v>1352</v>
      </c>
      <c r="B318" s="9" t="str">
        <f>_xll.SNL.Clients.Office.Excel.Functions.SPG(A318, "IQ_SECTOR")</f>
        <v>Real Estate</v>
      </c>
      <c r="C318" s="9" t="str">
        <f>_xll.SNL.Clients.Office.Excel.Functions.SPG(A318, "IQ_INDUSTRY_GROUP")</f>
        <v>Equity Real Estate Investment Trusts (REITs)</v>
      </c>
      <c r="D318" s="9" t="str">
        <f>_xll.SNL.Clients.Office.Excel.Functions.SPG(A318, "IQ_INDUSTRY")</f>
        <v>Industrial REITs</v>
      </c>
      <c r="E318" s="9" t="str">
        <f>_xll.SNL.Clients.Office.Excel.Functions.SPG(A318, "IQ_PRIMARY_INDUSTRY")</f>
        <v>Industrial REITs</v>
      </c>
      <c r="F318" s="9" t="str">
        <f>_xll.SNL.Clients.Office.Excel.Functions.SPG(A318, "NAICS_CODE", "Primary")</f>
        <v>531110 - Lessors of Residential Buildings and Dwellings</v>
      </c>
      <c r="G318" s="9" t="str">
        <f>_xll.SNL.Clients.Office.Excel.Functions.SPG(A318, "SP_TOPICTAG")</f>
        <v/>
      </c>
      <c r="H318" s="5">
        <f>_xll.SNL.Clients.Office.Excel.Functions.SPG(A318, "SP_PCT_SHARES_OWNED_ALL_INSTITUTIONS")</f>
        <v>94.96</v>
      </c>
      <c r="I318" s="9" t="str">
        <f>_xll.SNL.Clients.Office.Excel.Functions.SPG(A318, "RD_CREDIT_RATING_GLOBAL", "Issuer Credit Rating", "Local Currency LT|0")</f>
        <v>BBB-</v>
      </c>
      <c r="J318" s="9" t="str">
        <f>_xll.SNL.Clients.Office.Excel.Functions.SPG(A318, "RD_CWOL_GLOBAL", "Issuer Credit Rating", "Local Currency LT|0")</f>
        <v>Stable</v>
      </c>
      <c r="K318" s="9" t="str">
        <f>_xll.SNL.Clients.Office.Excel.Functions.SPG(A318, "RD_RATING_ACTION_GLOBAL", "Issuer Credit Rating", "Local Currency LT|0")</f>
        <v>Upgrade | CreditWatch/Outlook (06/17/2016)</v>
      </c>
      <c r="L318" s="10">
        <f>_xll.SNL.Clients.Office.Excel.Functions.SPG(A318, "RD_LAST_REVIEW_DATE_GLOBAL", "Issuer Credit Rating", "Local Currency LT")</f>
        <v>45393</v>
      </c>
      <c r="M318" s="10">
        <f>_xll.SNL.Clients.Office.Excel.Functions.SPG(A318, "RD_CREDIT_RATING_DATE_GLOBAL", "Issuer Credit Rating", "Local Currency LT|0")</f>
        <v>42538</v>
      </c>
      <c r="N318" s="10">
        <f>_xll.SNL.Clients.Office.Excel.Functions.SPG(A318, "RD_CREDIT_WATCH_OUTLOOK_DATE_GLOBAL", "Issuer Credit Rating", "Local Currency LT|0")</f>
        <v>42538</v>
      </c>
    </row>
    <row r="319" spans="1:14">
      <c r="A319" s="11" t="s">
        <v>1353</v>
      </c>
      <c r="B319" s="9" t="str">
        <f>_xll.SNL.Clients.Office.Excel.Functions.SPG(A319, "IQ_SECTOR")</f>
        <v>Consumer Discretionary</v>
      </c>
      <c r="C319" s="9" t="str">
        <f>_xll.SNL.Clients.Office.Excel.Functions.SPG(A319, "IQ_INDUSTRY_GROUP")</f>
        <v>Consumer Durables and Apparel</v>
      </c>
      <c r="D319" s="9" t="str">
        <f>_xll.SNL.Clients.Office.Excel.Functions.SPG(A319, "IQ_INDUSTRY")</f>
        <v>Household Durables</v>
      </c>
      <c r="E319" s="9" t="str">
        <f>_xll.SNL.Clients.Office.Excel.Functions.SPG(A319, "IQ_PRIMARY_INDUSTRY")</f>
        <v>Homebuilding</v>
      </c>
      <c r="F319" s="9" t="str">
        <f>_xll.SNL.Clients.Office.Excel.Functions.SPG(A319, "NAICS_CODE", "Primary")</f>
        <v>236117 - New Housing For-Sale Builders</v>
      </c>
      <c r="G319" s="9" t="str">
        <f>_xll.SNL.Clients.Office.Excel.Functions.SPG(A319, "SP_TOPICTAG")</f>
        <v/>
      </c>
      <c r="H319" s="5">
        <f>_xll.SNL.Clients.Office.Excel.Functions.SPG(A319, "SP_PCT_SHARES_OWNED_ALL_INSTITUTIONS")</f>
        <v>99.36</v>
      </c>
      <c r="I319" s="9" t="str">
        <f>_xll.SNL.Clients.Office.Excel.Functions.SPG(A319, "RD_CREDIT_RATING_GLOBAL", "Issuer Credit Rating", "Local Currency LT|0")</f>
        <v>BB</v>
      </c>
      <c r="J319" s="9" t="str">
        <f>_xll.SNL.Clients.Office.Excel.Functions.SPG(A319, "RD_CWOL_GLOBAL", "Issuer Credit Rating", "Local Currency LT|0")</f>
        <v>Stable</v>
      </c>
      <c r="K319" s="9" t="str">
        <f>_xll.SNL.Clients.Office.Excel.Functions.SPG(A319, "RD_RATING_ACTION_GLOBAL", "Issuer Credit Rating", "Local Currency LT|0")</f>
        <v>Upgrade | CreditWatch/Outlook (09/07/2023)</v>
      </c>
      <c r="L319" s="10">
        <f>_xll.SNL.Clients.Office.Excel.Functions.SPG(A319, "RD_LAST_REVIEW_DATE_GLOBAL", "Issuer Credit Rating", "Local Currency LT")</f>
        <v>45372</v>
      </c>
      <c r="M319" s="10">
        <f>_xll.SNL.Clients.Office.Excel.Functions.SPG(A319, "RD_CREDIT_RATING_DATE_GLOBAL", "Issuer Credit Rating", "Local Currency LT|0")</f>
        <v>45176</v>
      </c>
      <c r="N319" s="10">
        <f>_xll.SNL.Clients.Office.Excel.Functions.SPG(A319, "RD_CREDIT_WATCH_OUTLOOK_DATE_GLOBAL", "Issuer Credit Rating", "Local Currency LT|0")</f>
        <v>45176</v>
      </c>
    </row>
    <row r="320" spans="1:14">
      <c r="A320" s="11" t="s">
        <v>1354</v>
      </c>
      <c r="B320" s="9" t="str">
        <f>_xll.SNL.Clients.Office.Excel.Functions.SPG(A320, "IQ_SECTOR")</f>
        <v>Communication Services</v>
      </c>
      <c r="C320" s="9" t="str">
        <f>_xll.SNL.Clients.Office.Excel.Functions.SPG(A320, "IQ_INDUSTRY_GROUP")</f>
        <v>Media and Entertainment</v>
      </c>
      <c r="D320" s="9" t="str">
        <f>_xll.SNL.Clients.Office.Excel.Functions.SPG(A320, "IQ_INDUSTRY")</f>
        <v>Entertainment</v>
      </c>
      <c r="E320" s="9" t="str">
        <f>_xll.SNL.Clients.Office.Excel.Functions.SPG(A320, "IQ_PRIMARY_INDUSTRY")</f>
        <v>Movies and Entertainment</v>
      </c>
      <c r="F320" s="9" t="str">
        <f>_xll.SNL.Clients.Office.Excel.Functions.SPG(A320, "NAICS_CODE", "Primary")</f>
        <v>711219 - Other Spectator Sports</v>
      </c>
      <c r="G320" s="9" t="str">
        <f>_xll.SNL.Clients.Office.Excel.Functions.SPG(A320, "SP_TOPICTAG")</f>
        <v>E-Sports</v>
      </c>
      <c r="H320" s="5">
        <f>_xll.SNL.Clients.Office.Excel.Functions.SPG(A320, "SP_PCT_SHARES_OWNED_ALL_INSTITUTIONS")</f>
        <v>62.14</v>
      </c>
      <c r="I320" s="9" t="str">
        <f>_xll.SNL.Clients.Office.Excel.Functions.SPG(A320, "RD_CREDIT_RATING_GLOBAL", "Issuer Credit Rating", "Local Currency LT|0")</f>
        <v/>
      </c>
      <c r="J320" s="9" t="str">
        <f>_xll.SNL.Clients.Office.Excel.Functions.SPG(A320, "RD_CWOL_GLOBAL", "Issuer Credit Rating", "Local Currency LT|0")</f>
        <v/>
      </c>
      <c r="K320" s="9" t="str">
        <f>_xll.SNL.Clients.Office.Excel.Functions.SPG(A320, "RD_RATING_ACTION_GLOBAL", "Issuer Credit Rating", "Local Currency LT|0")</f>
        <v/>
      </c>
      <c r="L320" s="10" t="str">
        <f>_xll.SNL.Clients.Office.Excel.Functions.SPG(A320, "RD_LAST_REVIEW_DATE_GLOBAL", "Issuer Credit Rating", "Local Currency LT")</f>
        <v/>
      </c>
      <c r="M320" s="10" t="str">
        <f>_xll.SNL.Clients.Office.Excel.Functions.SPG(A320, "RD_CREDIT_RATING_DATE_GLOBAL", "Issuer Credit Rating", "Local Currency LT|0")</f>
        <v/>
      </c>
      <c r="N320" s="10" t="str">
        <f>_xll.SNL.Clients.Office.Excel.Functions.SPG(A320, "RD_CREDIT_WATCH_OUTLOOK_DATE_GLOBAL", "Issuer Credit Rating", "Local Currency LT|0")</f>
        <v/>
      </c>
    </row>
    <row r="321" spans="1:14">
      <c r="A321" s="11" t="s">
        <v>1355</v>
      </c>
      <c r="B321" s="9" t="str">
        <f>_xll.SNL.Clients.Office.Excel.Functions.SPG(A321, "IQ_SECTOR")</f>
        <v>Energy</v>
      </c>
      <c r="C321" s="9" t="str">
        <f>_xll.SNL.Clients.Office.Excel.Functions.SPG(A321, "IQ_INDUSTRY_GROUP")</f>
        <v>Energy</v>
      </c>
      <c r="D321" s="9" t="str">
        <f>_xll.SNL.Clients.Office.Excel.Functions.SPG(A321, "IQ_INDUSTRY")</f>
        <v>Oil, Gas and Consumable Fuels</v>
      </c>
      <c r="E321" s="9" t="str">
        <f>_xll.SNL.Clients.Office.Excel.Functions.SPG(A321, "IQ_PRIMARY_INDUSTRY")</f>
        <v>Oil and Gas Exploration and Production</v>
      </c>
      <c r="F321" s="9" t="str">
        <f>_xll.SNL.Clients.Office.Excel.Functions.SPG(A321, "NAICS_CODE", "Primary")</f>
        <v>2111 - Oil and Gas Extraction</v>
      </c>
      <c r="G321" s="9" t="str">
        <f>_xll.SNL.Clients.Office.Excel.Functions.SPG(A321, "SP_TOPICTAG")</f>
        <v/>
      </c>
      <c r="H321" s="5">
        <f>_xll.SNL.Clients.Office.Excel.Functions.SPG(A321, "SP_PCT_SHARES_OWNED_ALL_INSTITUTIONS")</f>
        <v>117.66</v>
      </c>
      <c r="I321" s="9" t="str">
        <f>_xll.SNL.Clients.Office.Excel.Functions.SPG(A321, "RD_CREDIT_RATING_GLOBAL", "Issuer Credit Rating", "Local Currency LT|0")</f>
        <v>B+</v>
      </c>
      <c r="J321" s="9" t="str">
        <f>_xll.SNL.Clients.Office.Excel.Functions.SPG(A321, "RD_CWOL_GLOBAL", "Issuer Credit Rating", "Local Currency LT|0")</f>
        <v>Stable</v>
      </c>
      <c r="K321" s="9" t="str">
        <f>_xll.SNL.Clients.Office.Excel.Functions.SPG(A321, "RD_RATING_ACTION_GLOBAL", "Issuer Credit Rating", "Local Currency LT|0")</f>
        <v>CreditWatch/Outlook (03/02/2021)</v>
      </c>
      <c r="L321" s="10">
        <f>_xll.SNL.Clients.Office.Excel.Functions.SPG(A321, "RD_LAST_REVIEW_DATE_GLOBAL", "Issuer Credit Rating", "Local Currency LT")</f>
        <v>45408</v>
      </c>
      <c r="M321" s="10">
        <f>_xll.SNL.Clients.Office.Excel.Functions.SPG(A321, "RD_CREDIT_RATING_DATE_GLOBAL", "Issuer Credit Rating", "Local Currency LT|0")</f>
        <v>43293</v>
      </c>
      <c r="N321" s="10">
        <f>_xll.SNL.Clients.Office.Excel.Functions.SPG(A321, "RD_CREDIT_WATCH_OUTLOOK_DATE_GLOBAL", "Issuer Credit Rating", "Local Currency LT|0")</f>
        <v>44257</v>
      </c>
    </row>
    <row r="322" spans="1:14">
      <c r="A322" s="11" t="s">
        <v>1356</v>
      </c>
      <c r="B322" s="9" t="str">
        <f>_xll.SNL.Clients.Office.Excel.Functions.SPG(A322, "IQ_SECTOR")</f>
        <v>Information Technology</v>
      </c>
      <c r="C322" s="9" t="str">
        <f>_xll.SNL.Clients.Office.Excel.Functions.SPG(A322, "IQ_INDUSTRY_GROUP")</f>
        <v>Software and Services</v>
      </c>
      <c r="D322" s="9" t="str">
        <f>_xll.SNL.Clients.Office.Excel.Functions.SPG(A322, "IQ_INDUSTRY")</f>
        <v>Software</v>
      </c>
      <c r="E322" s="9" t="str">
        <f>_xll.SNL.Clients.Office.Excel.Functions.SPG(A322, "IQ_PRIMARY_INDUSTRY")</f>
        <v>Application Software</v>
      </c>
      <c r="F322" s="9" t="str">
        <f>_xll.SNL.Clients.Office.Excel.Functions.SPG(A322, "NAICS_CODE", "Primary")</f>
        <v>513210 - Software Publishers</v>
      </c>
      <c r="G322" s="9" t="str">
        <f>_xll.SNL.Clients.Office.Excel.Functions.SPG(A322, "SP_TOPICTAG")</f>
        <v>Blockchain; Digital Asset Management; Cryptocurrency</v>
      </c>
      <c r="H322" s="5">
        <f>_xll.SNL.Clients.Office.Excel.Functions.SPG(A322, "SP_PCT_SHARES_OWNED_ALL_INSTITUTIONS")</f>
        <v>51.77</v>
      </c>
      <c r="I322" s="9" t="str">
        <f>_xll.SNL.Clients.Office.Excel.Functions.SPG(A322, "RD_CREDIT_RATING_GLOBAL", "Issuer Credit Rating", "Local Currency LT|0")</f>
        <v/>
      </c>
      <c r="J322" s="9" t="str">
        <f>_xll.SNL.Clients.Office.Excel.Functions.SPG(A322, "RD_CWOL_GLOBAL", "Issuer Credit Rating", "Local Currency LT|0")</f>
        <v/>
      </c>
      <c r="K322" s="9" t="str">
        <f>_xll.SNL.Clients.Office.Excel.Functions.SPG(A322, "RD_RATING_ACTION_GLOBAL", "Issuer Credit Rating", "Local Currency LT|0")</f>
        <v/>
      </c>
      <c r="L322" s="10" t="str">
        <f>_xll.SNL.Clients.Office.Excel.Functions.SPG(A322, "RD_LAST_REVIEW_DATE_GLOBAL", "Issuer Credit Rating", "Local Currency LT")</f>
        <v/>
      </c>
      <c r="M322" s="10" t="str">
        <f>_xll.SNL.Clients.Office.Excel.Functions.SPG(A322, "RD_CREDIT_RATING_DATE_GLOBAL", "Issuer Credit Rating", "Local Currency LT|0")</f>
        <v/>
      </c>
      <c r="N322" s="10" t="str">
        <f>_xll.SNL.Clients.Office.Excel.Functions.SPG(A322, "RD_CREDIT_WATCH_OUTLOOK_DATE_GLOBAL", "Issuer Credit Rating", "Local Currency LT|0")</f>
        <v/>
      </c>
    </row>
    <row r="323" spans="1:14">
      <c r="A323" s="11" t="s">
        <v>1357</v>
      </c>
      <c r="B323" s="9" t="str">
        <f>_xll.SNL.Clients.Office.Excel.Functions.SPG(A323, "IQ_SECTOR")</f>
        <v>Real Estate</v>
      </c>
      <c r="C323" s="9" t="str">
        <f>_xll.SNL.Clients.Office.Excel.Functions.SPG(A323, "IQ_INDUSTRY_GROUP")</f>
        <v>Real Estate Management and Development</v>
      </c>
      <c r="D323" s="9" t="str">
        <f>_xll.SNL.Clients.Office.Excel.Functions.SPG(A323, "IQ_INDUSTRY")</f>
        <v>Real Estate Management and Development</v>
      </c>
      <c r="E323" s="9" t="str">
        <f>_xll.SNL.Clients.Office.Excel.Functions.SPG(A323, "IQ_PRIMARY_INDUSTRY")</f>
        <v>Real Estate Services</v>
      </c>
      <c r="F323" s="9" t="str">
        <f>_xll.SNL.Clients.Office.Excel.Functions.SPG(A323, "NAICS_CODE", "Primary")</f>
        <v>531210 - Offices of Real Estate Agents and Brokers</v>
      </c>
      <c r="G323" s="9" t="str">
        <f>_xll.SNL.Clients.Office.Excel.Functions.SPG(A323, "SP_TOPICTAG")</f>
        <v/>
      </c>
      <c r="H323" s="5">
        <f>_xll.SNL.Clients.Office.Excel.Functions.SPG(A323, "SP_PCT_SHARES_OWNED_ALL_INSTITUTIONS")</f>
        <v>63.15</v>
      </c>
      <c r="I323" s="9" t="str">
        <f>_xll.SNL.Clients.Office.Excel.Functions.SPG(A323, "RD_CREDIT_RATING_GLOBAL", "Issuer Credit Rating", "Local Currency LT|0")</f>
        <v/>
      </c>
      <c r="J323" s="9" t="str">
        <f>_xll.SNL.Clients.Office.Excel.Functions.SPG(A323, "RD_CWOL_GLOBAL", "Issuer Credit Rating", "Local Currency LT|0")</f>
        <v/>
      </c>
      <c r="K323" s="9" t="str">
        <f>_xll.SNL.Clients.Office.Excel.Functions.SPG(A323, "RD_RATING_ACTION_GLOBAL", "Issuer Credit Rating", "Local Currency LT|0")</f>
        <v/>
      </c>
      <c r="L323" s="10" t="str">
        <f>_xll.SNL.Clients.Office.Excel.Functions.SPG(A323, "RD_LAST_REVIEW_DATE_GLOBAL", "Issuer Credit Rating", "Local Currency LT")</f>
        <v/>
      </c>
      <c r="M323" s="10" t="str">
        <f>_xll.SNL.Clients.Office.Excel.Functions.SPG(A323, "RD_CREDIT_RATING_DATE_GLOBAL", "Issuer Credit Rating", "Local Currency LT|0")</f>
        <v/>
      </c>
      <c r="N323" s="10" t="str">
        <f>_xll.SNL.Clients.Office.Excel.Functions.SPG(A323, "RD_CREDIT_WATCH_OUTLOOK_DATE_GLOBAL", "Issuer Credit Rating", "Local Currency LT|0")</f>
        <v/>
      </c>
    </row>
    <row r="324" spans="1:14">
      <c r="A324" s="11" t="s">
        <v>1358</v>
      </c>
      <c r="B324" s="9" t="str">
        <f>_xll.SNL.Clients.Office.Excel.Functions.SPG(A324, "IQ_SECTOR")</f>
        <v>Consumer Discretionary</v>
      </c>
      <c r="C324" s="9" t="str">
        <f>_xll.SNL.Clients.Office.Excel.Functions.SPG(A324, "IQ_INDUSTRY_GROUP")</f>
        <v>Consumer Discretionary Distribution and Retail</v>
      </c>
      <c r="D324" s="9" t="str">
        <f>_xll.SNL.Clients.Office.Excel.Functions.SPG(A324, "IQ_INDUSTRY")</f>
        <v>Specialty Retail</v>
      </c>
      <c r="E324" s="9" t="str">
        <f>_xll.SNL.Clients.Office.Excel.Functions.SPG(A324, "IQ_PRIMARY_INDUSTRY")</f>
        <v>Other Specialty Retail</v>
      </c>
      <c r="F324" s="9" t="str">
        <f>_xll.SNL.Clients.Office.Excel.Functions.SPG(A324, "NAICS_CODE", "Primary")</f>
        <v>441222 - Boat Dealers</v>
      </c>
      <c r="G324" s="9" t="str">
        <f>_xll.SNL.Clients.Office.Excel.Functions.SPG(A324, "SP_TOPICTAG")</f>
        <v>Freight Service; Industrial Automation; Marine Transportation; Passenger Aircraft Manufacturing</v>
      </c>
      <c r="H324" s="5">
        <f>_xll.SNL.Clients.Office.Excel.Functions.SPG(A324, "SP_PCT_SHARES_OWNED_ALL_INSTITUTIONS")</f>
        <v>84.56</v>
      </c>
      <c r="I324" s="9" t="str">
        <f>_xll.SNL.Clients.Office.Excel.Functions.SPG(A324, "RD_CREDIT_RATING_GLOBAL", "Issuer Credit Rating", "Local Currency LT|0")</f>
        <v/>
      </c>
      <c r="J324" s="9" t="str">
        <f>_xll.SNL.Clients.Office.Excel.Functions.SPG(A324, "RD_CWOL_GLOBAL", "Issuer Credit Rating", "Local Currency LT|0")</f>
        <v/>
      </c>
      <c r="K324" s="9" t="str">
        <f>_xll.SNL.Clients.Office.Excel.Functions.SPG(A324, "RD_RATING_ACTION_GLOBAL", "Issuer Credit Rating", "Local Currency LT|0")</f>
        <v/>
      </c>
      <c r="L324" s="10" t="str">
        <f>_xll.SNL.Clients.Office.Excel.Functions.SPG(A324, "RD_LAST_REVIEW_DATE_GLOBAL", "Issuer Credit Rating", "Local Currency LT")</f>
        <v/>
      </c>
      <c r="M324" s="10" t="str">
        <f>_xll.SNL.Clients.Office.Excel.Functions.SPG(A324, "RD_CREDIT_RATING_DATE_GLOBAL", "Issuer Credit Rating", "Local Currency LT|0")</f>
        <v/>
      </c>
      <c r="N324" s="10" t="str">
        <f>_xll.SNL.Clients.Office.Excel.Functions.SPG(A324, "RD_CREDIT_WATCH_OUTLOOK_DATE_GLOBAL", "Issuer Credit Rating", "Local Currency LT|0")</f>
        <v/>
      </c>
    </row>
    <row r="325" spans="1:14">
      <c r="A325" s="11" t="s">
        <v>1359</v>
      </c>
      <c r="B325" s="9" t="str">
        <f>_xll.SNL.Clients.Office.Excel.Functions.SPG(A325, "IQ_SECTOR")</f>
        <v>Industrials</v>
      </c>
      <c r="C325" s="9" t="str">
        <f>_xll.SNL.Clients.Office.Excel.Functions.SPG(A325, "IQ_INDUSTRY_GROUP")</f>
        <v>Transportation</v>
      </c>
      <c r="D325" s="9" t="str">
        <f>_xll.SNL.Clients.Office.Excel.Functions.SPG(A325, "IQ_INDUSTRY")</f>
        <v>Ground Transportation</v>
      </c>
      <c r="E325" s="9" t="str">
        <f>_xll.SNL.Clients.Office.Excel.Functions.SPG(A325, "IQ_PRIMARY_INDUSTRY")</f>
        <v>Cargo Ground Transportation</v>
      </c>
      <c r="F325" s="9" t="str">
        <f>_xll.SNL.Clients.Office.Excel.Functions.SPG(A325, "NAICS_CODE", "Primary")</f>
        <v>4841 - General Freight Trucking</v>
      </c>
      <c r="G325" s="9" t="str">
        <f>_xll.SNL.Clients.Office.Excel.Functions.SPG(A325, "SP_TOPICTAG")</f>
        <v>Fast-Moving Consumer Goods; Fleet Management; Freight Service</v>
      </c>
      <c r="H325" s="5">
        <f>_xll.SNL.Clients.Office.Excel.Functions.SPG(A325, "SP_PCT_SHARES_OWNED_ALL_INSTITUTIONS")</f>
        <v>70.66</v>
      </c>
      <c r="I325" s="9" t="str">
        <f>_xll.SNL.Clients.Office.Excel.Functions.SPG(A325, "RD_CREDIT_RATING_GLOBAL", "Issuer Credit Rating", "Local Currency LT|0")</f>
        <v/>
      </c>
      <c r="J325" s="9" t="str">
        <f>_xll.SNL.Clients.Office.Excel.Functions.SPG(A325, "RD_CWOL_GLOBAL", "Issuer Credit Rating", "Local Currency LT|0")</f>
        <v/>
      </c>
      <c r="K325" s="9" t="str">
        <f>_xll.SNL.Clients.Office.Excel.Functions.SPG(A325, "RD_RATING_ACTION_GLOBAL", "Issuer Credit Rating", "Local Currency LT|0")</f>
        <v/>
      </c>
      <c r="L325" s="10" t="str">
        <f>_xll.SNL.Clients.Office.Excel.Functions.SPG(A325, "RD_LAST_REVIEW_DATE_GLOBAL", "Issuer Credit Rating", "Local Currency LT")</f>
        <v/>
      </c>
      <c r="M325" s="10" t="str">
        <f>_xll.SNL.Clients.Office.Excel.Functions.SPG(A325, "RD_CREDIT_RATING_DATE_GLOBAL", "Issuer Credit Rating", "Local Currency LT|0")</f>
        <v/>
      </c>
      <c r="N325" s="10" t="str">
        <f>_xll.SNL.Clients.Office.Excel.Functions.SPG(A325, "RD_CREDIT_WATCH_OUTLOOK_DATE_GLOBAL", "Issuer Credit Rating", "Local Currency LT|0")</f>
        <v/>
      </c>
    </row>
    <row r="326" spans="1:14">
      <c r="A326" s="11" t="s">
        <v>1360</v>
      </c>
      <c r="B326" s="9" t="str">
        <f>_xll.SNL.Clients.Office.Excel.Functions.SPG(A326, "IQ_SECTOR")</f>
        <v>Industrials</v>
      </c>
      <c r="C326" s="9" t="str">
        <f>_xll.SNL.Clients.Office.Excel.Functions.SPG(A326, "IQ_INDUSTRY_GROUP")</f>
        <v>Capital Goods</v>
      </c>
      <c r="D326" s="9" t="str">
        <f>_xll.SNL.Clients.Office.Excel.Functions.SPG(A326, "IQ_INDUSTRY")</f>
        <v>Building Products</v>
      </c>
      <c r="E326" s="9" t="str">
        <f>_xll.SNL.Clients.Office.Excel.Functions.SPG(A326, "IQ_PRIMARY_INDUSTRY")</f>
        <v>Building Products</v>
      </c>
      <c r="F326" s="9" t="str">
        <f>_xll.SNL.Clients.Office.Excel.Functions.SPG(A326, "NAICS_CODE", "Primary")</f>
        <v>337110 - Wood Kitchen Cabinet and Countertop Manufacturing</v>
      </c>
      <c r="G326" s="9" t="str">
        <f>_xll.SNL.Clients.Office.Excel.Functions.SPG(A326, "SP_TOPICTAG")</f>
        <v/>
      </c>
      <c r="H326" s="5">
        <f>_xll.SNL.Clients.Office.Excel.Functions.SPG(A326, "SP_PCT_SHARES_OWNED_ALL_INSTITUTIONS")</f>
        <v>80.63</v>
      </c>
      <c r="I326" s="9" t="str">
        <f>_xll.SNL.Clients.Office.Excel.Functions.SPG(A326, "RD_CREDIT_RATING_GLOBAL", "Issuer Credit Rating", "Local Currency LT|0")</f>
        <v>BB</v>
      </c>
      <c r="J326" s="9" t="str">
        <f>_xll.SNL.Clients.Office.Excel.Functions.SPG(A326, "RD_CWOL_GLOBAL", "Issuer Credit Rating", "Local Currency LT|0")</f>
        <v>Stable</v>
      </c>
      <c r="K326" s="9" t="str">
        <f>_xll.SNL.Clients.Office.Excel.Functions.SPG(A326, "RD_RATING_ACTION_GLOBAL", "Issuer Credit Rating", "Local Currency LT|0")</f>
        <v>New Rating | CreditWatch/Outlook (06/17/2024)</v>
      </c>
      <c r="L326" s="10">
        <f>_xll.SNL.Clients.Office.Excel.Functions.SPG(A326, "RD_LAST_REVIEW_DATE_GLOBAL", "Issuer Credit Rating", "Local Currency LT")</f>
        <v>45460</v>
      </c>
      <c r="M326" s="10">
        <f>_xll.SNL.Clients.Office.Excel.Functions.SPG(A326, "RD_CREDIT_RATING_DATE_GLOBAL", "Issuer Credit Rating", "Local Currency LT|0")</f>
        <v>45460</v>
      </c>
      <c r="N326" s="10">
        <f>_xll.SNL.Clients.Office.Excel.Functions.SPG(A326, "RD_CREDIT_WATCH_OUTLOOK_DATE_GLOBAL", "Issuer Credit Rating", "Local Currency LT|0")</f>
        <v>45460</v>
      </c>
    </row>
    <row r="327" spans="1:14">
      <c r="A327" s="11" t="s">
        <v>1361</v>
      </c>
      <c r="B327" s="9" t="str">
        <f>_xll.SNL.Clients.Office.Excel.Functions.SPG(A327, "IQ_SECTOR")</f>
        <v>Materials</v>
      </c>
      <c r="C327" s="9" t="str">
        <f>_xll.SNL.Clients.Office.Excel.Functions.SPG(A327, "IQ_INDUSTRY_GROUP")</f>
        <v>Materials</v>
      </c>
      <c r="D327" s="9" t="str">
        <f>_xll.SNL.Clients.Office.Excel.Functions.SPG(A327, "IQ_INDUSTRY")</f>
        <v>Metals and Mining</v>
      </c>
      <c r="E327" s="9" t="str">
        <f>_xll.SNL.Clients.Office.Excel.Functions.SPG(A327, "IQ_PRIMARY_INDUSTRY")</f>
        <v>Diversified Metals and Mining</v>
      </c>
      <c r="F327" s="9" t="str">
        <f>_xll.SNL.Clients.Office.Excel.Functions.SPG(A327, "NAICS_CODE", "Primary")</f>
        <v>331410 - Nonferrous Metal (except Aluminum) Smelting and Refining</v>
      </c>
      <c r="G327" s="9" t="str">
        <f>_xll.SNL.Clients.Office.Excel.Functions.SPG(A327, "SP_TOPICTAG")</f>
        <v>Mining Technology; Sensors; 3D Printing</v>
      </c>
      <c r="H327" s="5">
        <f>_xll.SNL.Clients.Office.Excel.Functions.SPG(A327, "SP_PCT_SHARES_OWNED_ALL_INSTITUTIONS")</f>
        <v>94.12</v>
      </c>
      <c r="I327" s="9" t="str">
        <f>_xll.SNL.Clients.Office.Excel.Functions.SPG(A327, "RD_CREDIT_RATING_GLOBAL", "Issuer Credit Rating", "Local Currency LT|0")</f>
        <v>NR</v>
      </c>
      <c r="J327" s="9" t="str">
        <f>_xll.SNL.Clients.Office.Excel.Functions.SPG(A327, "RD_CWOL_GLOBAL", "Issuer Credit Rating", "Local Currency LT|0")</f>
        <v>NR</v>
      </c>
      <c r="K327" s="9" t="str">
        <f>_xll.SNL.Clients.Office.Excel.Functions.SPG(A327, "RD_RATING_ACTION_GLOBAL", "Issuer Credit Rating", "Local Currency LT|0")</f>
        <v>Not Rated | CreditWatch/Outlook (07/10/2002)</v>
      </c>
      <c r="L327" s="10" t="str">
        <f>_xll.SNL.Clients.Office.Excel.Functions.SPG(A327, "RD_LAST_REVIEW_DATE_GLOBAL", "Issuer Credit Rating", "Local Currency LT")</f>
        <v/>
      </c>
      <c r="M327" s="10">
        <f>_xll.SNL.Clients.Office.Excel.Functions.SPG(A327, "RD_CREDIT_RATING_DATE_GLOBAL", "Issuer Credit Rating", "Local Currency LT|0")</f>
        <v>37447</v>
      </c>
      <c r="N327" s="10">
        <f>_xll.SNL.Clients.Office.Excel.Functions.SPG(A327, "RD_CREDIT_WATCH_OUTLOOK_DATE_GLOBAL", "Issuer Credit Rating", "Local Currency LT|0")</f>
        <v>37447</v>
      </c>
    </row>
    <row r="328" spans="1:14">
      <c r="A328" s="11" t="s">
        <v>1362</v>
      </c>
      <c r="B328" s="9" t="str">
        <f>_xll.SNL.Clients.Office.Excel.Functions.SPG(A328, "IQ_SECTOR")</f>
        <v>Materials</v>
      </c>
      <c r="C328" s="9" t="str">
        <f>_xll.SNL.Clients.Office.Excel.Functions.SPG(A328, "IQ_INDUSTRY_GROUP")</f>
        <v>Materials</v>
      </c>
      <c r="D328" s="9" t="str">
        <f>_xll.SNL.Clients.Office.Excel.Functions.SPG(A328, "IQ_INDUSTRY")</f>
        <v>Chemicals</v>
      </c>
      <c r="E328" s="9" t="str">
        <f>_xll.SNL.Clients.Office.Excel.Functions.SPG(A328, "IQ_PRIMARY_INDUSTRY")</f>
        <v>Commodity Chemicals</v>
      </c>
      <c r="F328" s="9" t="str">
        <f>_xll.SNL.Clients.Office.Excel.Functions.SPG(A328, "NAICS_CODE", "Primary")</f>
        <v>3251 - Basic Chemical Manufacturing</v>
      </c>
      <c r="G328" s="9" t="str">
        <f>_xll.SNL.Clients.Office.Excel.Functions.SPG(A328, "SP_TOPICTAG")</f>
        <v>Environmental Engineering; Green Consumer Goods; Packaging Services; Water Purification; CleanTech</v>
      </c>
      <c r="H328" s="5">
        <f>_xll.SNL.Clients.Office.Excel.Functions.SPG(A328, "SP_PCT_SHARES_OWNED_ALL_INSTITUTIONS")</f>
        <v>87.06</v>
      </c>
      <c r="I328" s="9" t="str">
        <f>_xll.SNL.Clients.Office.Excel.Functions.SPG(A328, "RD_CREDIT_RATING_GLOBAL", "Issuer Credit Rating", "Local Currency LT|0")</f>
        <v>B</v>
      </c>
      <c r="J328" s="9" t="str">
        <f>_xll.SNL.Clients.Office.Excel.Functions.SPG(A328, "RD_CWOL_GLOBAL", "Issuer Credit Rating", "Local Currency LT|0")</f>
        <v>Negative</v>
      </c>
      <c r="K328" s="9" t="str">
        <f>_xll.SNL.Clients.Office.Excel.Functions.SPG(A328, "RD_RATING_ACTION_GLOBAL", "Issuer Credit Rating", "Local Currency LT|0")</f>
        <v>Downgrade | CreditWatch/Outlook (04/18/2024)</v>
      </c>
      <c r="L328" s="10">
        <f>_xll.SNL.Clients.Office.Excel.Functions.SPG(A328, "RD_LAST_REVIEW_DATE_GLOBAL", "Issuer Credit Rating", "Local Currency LT")</f>
        <v>45467</v>
      </c>
      <c r="M328" s="10">
        <f>_xll.SNL.Clients.Office.Excel.Functions.SPG(A328, "RD_CREDIT_RATING_DATE_GLOBAL", "Issuer Credit Rating", "Local Currency LT|0")</f>
        <v>45400</v>
      </c>
      <c r="N328" s="10">
        <f>_xll.SNL.Clients.Office.Excel.Functions.SPG(A328, "RD_CREDIT_WATCH_OUTLOOK_DATE_GLOBAL", "Issuer Credit Rating", "Local Currency LT|0")</f>
        <v>45400</v>
      </c>
    </row>
    <row r="329" spans="1:14">
      <c r="A329" s="11" t="s">
        <v>1363</v>
      </c>
      <c r="B329" s="9" t="str">
        <f>_xll.SNL.Clients.Office.Excel.Functions.SPG(A329, "IQ_SECTOR")</f>
        <v>Industrials</v>
      </c>
      <c r="C329" s="9" t="str">
        <f>_xll.SNL.Clients.Office.Excel.Functions.SPG(A329, "IQ_INDUSTRY_GROUP")</f>
        <v>Transportation</v>
      </c>
      <c r="D329" s="9" t="str">
        <f>_xll.SNL.Clients.Office.Excel.Functions.SPG(A329, "IQ_INDUSTRY")</f>
        <v>Marine Transportation</v>
      </c>
      <c r="E329" s="9" t="str">
        <f>_xll.SNL.Clients.Office.Excel.Functions.SPG(A329, "IQ_PRIMARY_INDUSTRY")</f>
        <v>Marine Transportation</v>
      </c>
      <c r="F329" s="9" t="str">
        <f>_xll.SNL.Clients.Office.Excel.Functions.SPG(A329, "NAICS_CODE", "Primary")</f>
        <v>483 - Water Transportation</v>
      </c>
      <c r="G329" s="9" t="str">
        <f>_xll.SNL.Clients.Office.Excel.Functions.SPG(A329, "SP_TOPICTAG")</f>
        <v>Fleet Management; Freight Service; Marine Transportation</v>
      </c>
      <c r="H329" s="5">
        <f>_xll.SNL.Clients.Office.Excel.Functions.SPG(A329, "SP_PCT_SHARES_OWNED_ALL_INSTITUTIONS")</f>
        <v>85.11</v>
      </c>
      <c r="I329" s="9" t="str">
        <f>_xll.SNL.Clients.Office.Excel.Functions.SPG(A329, "RD_CREDIT_RATING_GLOBAL", "Issuer Credit Rating", "Local Currency LT|0")</f>
        <v/>
      </c>
      <c r="J329" s="9" t="str">
        <f>_xll.SNL.Clients.Office.Excel.Functions.SPG(A329, "RD_CWOL_GLOBAL", "Issuer Credit Rating", "Local Currency LT|0")</f>
        <v/>
      </c>
      <c r="K329" s="9" t="str">
        <f>_xll.SNL.Clients.Office.Excel.Functions.SPG(A329, "RD_RATING_ACTION_GLOBAL", "Issuer Credit Rating", "Local Currency LT|0")</f>
        <v/>
      </c>
      <c r="L329" s="10" t="str">
        <f>_xll.SNL.Clients.Office.Excel.Functions.SPG(A329, "RD_LAST_REVIEW_DATE_GLOBAL", "Issuer Credit Rating", "Local Currency LT")</f>
        <v/>
      </c>
      <c r="M329" s="10" t="str">
        <f>_xll.SNL.Clients.Office.Excel.Functions.SPG(A329, "RD_CREDIT_RATING_DATE_GLOBAL", "Issuer Credit Rating", "Local Currency LT|0")</f>
        <v/>
      </c>
      <c r="N329" s="10" t="str">
        <f>_xll.SNL.Clients.Office.Excel.Functions.SPG(A329, "RD_CREDIT_WATCH_OUTLOOK_DATE_GLOBAL", "Issuer Credit Rating", "Local Currency LT|0")</f>
        <v/>
      </c>
    </row>
    <row r="330" spans="1:14">
      <c r="A330" s="11" t="s">
        <v>1364</v>
      </c>
      <c r="B330" s="9" t="str">
        <f>_xll.SNL.Clients.Office.Excel.Functions.SPG(A330, "IQ_SECTOR")</f>
        <v>Industrials</v>
      </c>
      <c r="C330" s="9" t="str">
        <f>_xll.SNL.Clients.Office.Excel.Functions.SPG(A330, "IQ_INDUSTRY_GROUP")</f>
        <v>Commercial and Professional Services</v>
      </c>
      <c r="D330" s="9" t="str">
        <f>_xll.SNL.Clients.Office.Excel.Functions.SPG(A330, "IQ_INDUSTRY")</f>
        <v>Commercial Services and Supplies</v>
      </c>
      <c r="E330" s="9" t="str">
        <f>_xll.SNL.Clients.Office.Excel.Functions.SPG(A330, "IQ_PRIMARY_INDUSTRY")</f>
        <v>Diversified Support Services</v>
      </c>
      <c r="F330" s="9" t="str">
        <f>_xll.SNL.Clients.Office.Excel.Functions.SPG(A330, "NAICS_CODE", "Primary")</f>
        <v>561499 - All Other Business Support Services</v>
      </c>
      <c r="G330" s="9" t="str">
        <f>_xll.SNL.Clients.Office.Excel.Functions.SPG(A330, "SP_TOPICTAG")</f>
        <v>Industrial Automation; Digital Asset Management; Brand Marketing; Process Automation; Content Creation</v>
      </c>
      <c r="H330" s="5">
        <f>_xll.SNL.Clients.Office.Excel.Functions.SPG(A330, "SP_PCT_SHARES_OWNED_ALL_INSTITUTIONS")</f>
        <v>81.849999999999994</v>
      </c>
      <c r="I330" s="9" t="str">
        <f>_xll.SNL.Clients.Office.Excel.Functions.SPG(A330, "RD_CREDIT_RATING_GLOBAL", "Issuer Credit Rating", "Local Currency LT|0")</f>
        <v>BB-</v>
      </c>
      <c r="J330" s="9" t="str">
        <f>_xll.SNL.Clients.Office.Excel.Functions.SPG(A330, "RD_CWOL_GLOBAL", "Issuer Credit Rating", "Local Currency LT|0")</f>
        <v>Watch Neg</v>
      </c>
      <c r="K330" s="9" t="str">
        <f>_xll.SNL.Clients.Office.Excel.Functions.SPG(A330, "RD_RATING_ACTION_GLOBAL", "Issuer Credit Rating", "Local Currency LT|0")</f>
        <v>CreditWatch/Outlook (01/28/2025)</v>
      </c>
      <c r="L330" s="10">
        <f>_xll.SNL.Clients.Office.Excel.Functions.SPG(A330, "RD_LAST_REVIEW_DATE_GLOBAL", "Issuer Credit Rating", "Local Currency LT")</f>
        <v>45685</v>
      </c>
      <c r="M330" s="10">
        <f>_xll.SNL.Clients.Office.Excel.Functions.SPG(A330, "RD_CREDIT_RATING_DATE_GLOBAL", "Issuer Credit Rating", "Local Currency LT|0")</f>
        <v>45336</v>
      </c>
      <c r="N330" s="10">
        <f>_xll.SNL.Clients.Office.Excel.Functions.SPG(A330, "RD_CREDIT_WATCH_OUTLOOK_DATE_GLOBAL", "Issuer Credit Rating", "Local Currency LT|0")</f>
        <v>45685</v>
      </c>
    </row>
    <row r="331" spans="1:14">
      <c r="A331" s="11" t="s">
        <v>1365</v>
      </c>
      <c r="B331" s="9" t="str">
        <f>_xll.SNL.Clients.Office.Excel.Functions.SPG(A331, "IQ_SECTOR")</f>
        <v>Information Technology</v>
      </c>
      <c r="C331" s="9" t="str">
        <f>_xll.SNL.Clients.Office.Excel.Functions.SPG(A331, "IQ_INDUSTRY_GROUP")</f>
        <v>Semiconductors and Semiconductor Equipment</v>
      </c>
      <c r="D331" s="9" t="str">
        <f>_xll.SNL.Clients.Office.Excel.Functions.SPG(A331, "IQ_INDUSTRY")</f>
        <v>Semiconductors and Semiconductor Equipment</v>
      </c>
      <c r="E331" s="9" t="str">
        <f>_xll.SNL.Clients.Office.Excel.Functions.SPG(A331, "IQ_PRIMARY_INDUSTRY")</f>
        <v>Semiconductors</v>
      </c>
      <c r="F331" s="9" t="str">
        <f>_xll.SNL.Clients.Office.Excel.Functions.SPG(A331, "NAICS_CODE", "Primary")</f>
        <v>334413 - Semiconductor and Related Device Manufacturing</v>
      </c>
      <c r="G331" s="9" t="str">
        <f>_xll.SNL.Clients.Office.Excel.Functions.SPG(A331, "SP_TOPICTAG")</f>
        <v>Network Backbone; Optical Infrastructure; Encryption; Process Automation; Network Security; Data Center Technology; 5G</v>
      </c>
      <c r="H331" s="5">
        <f>_xll.SNL.Clients.Office.Excel.Functions.SPG(A331, "SP_PCT_SHARES_OWNED_ALL_INSTITUTIONS")</f>
        <v>78.819999999999993</v>
      </c>
      <c r="I331" s="9" t="str">
        <f>_xll.SNL.Clients.Office.Excel.Functions.SPG(A331, "RD_CREDIT_RATING_GLOBAL", "Issuer Credit Rating", "Local Currency LT|0")</f>
        <v>B</v>
      </c>
      <c r="J331" s="9" t="str">
        <f>_xll.SNL.Clients.Office.Excel.Functions.SPG(A331, "RD_CWOL_GLOBAL", "Issuer Credit Rating", "Local Currency LT|0")</f>
        <v>Negative</v>
      </c>
      <c r="K331" s="9" t="str">
        <f>_xll.SNL.Clients.Office.Excel.Functions.SPG(A331, "RD_RATING_ACTION_GLOBAL", "Issuer Credit Rating", "Local Currency LT|0")</f>
        <v>Downgrade | CreditWatch/Outlook (09/13/2024)</v>
      </c>
      <c r="L331" s="10">
        <f>_xll.SNL.Clients.Office.Excel.Functions.SPG(A331, "RD_LAST_REVIEW_DATE_GLOBAL", "Issuer Credit Rating", "Local Currency LT")</f>
        <v>45581</v>
      </c>
      <c r="M331" s="10">
        <f>_xll.SNL.Clients.Office.Excel.Functions.SPG(A331, "RD_CREDIT_RATING_DATE_GLOBAL", "Issuer Credit Rating", "Local Currency LT|0")</f>
        <v>45548</v>
      </c>
      <c r="N331" s="10">
        <f>_xll.SNL.Clients.Office.Excel.Functions.SPG(A331, "RD_CREDIT_WATCH_OUTLOOK_DATE_GLOBAL", "Issuer Credit Rating", "Local Currency LT|0")</f>
        <v>45548</v>
      </c>
    </row>
    <row r="332" spans="1:14">
      <c r="A332" s="11" t="s">
        <v>1366</v>
      </c>
      <c r="B332" s="9" t="str">
        <f>_xll.SNL.Clients.Office.Excel.Functions.SPG(A332, "IQ_SECTOR")</f>
        <v/>
      </c>
      <c r="C332" s="9" t="str">
        <f>_xll.SNL.Clients.Office.Excel.Functions.SPG(A332, "IQ_INDUSTRY_GROUP")</f>
        <v/>
      </c>
      <c r="D332" s="9" t="str">
        <f>_xll.SNL.Clients.Office.Excel.Functions.SPG(A332, "IQ_INDUSTRY")</f>
        <v/>
      </c>
      <c r="E332" s="9" t="str">
        <f>_xll.SNL.Clients.Office.Excel.Functions.SPG(A332, "IQ_PRIMARY_INDUSTRY")</f>
        <v/>
      </c>
      <c r="F332" s="9" t="str">
        <f>_xll.SNL.Clients.Office.Excel.Functions.SPG(A332, "NAICS_CODE", "Primary")</f>
        <v>238 - Specialty Trade Contractors</v>
      </c>
      <c r="G332" s="9" t="str">
        <f>_xll.SNL.Clients.Office.Excel.Functions.SPG(A332, "SP_TOPICTAG")</f>
        <v>Clean Energy; Energy Efficiency; Energy Management; Energy Storage; Environmental Engineering; CleanTech; Power Grid</v>
      </c>
      <c r="H332" s="5">
        <f>_xll.SNL.Clients.Office.Excel.Functions.SPG(A332, "SP_PCT_SHARES_OWNED_ALL_INSTITUTIONS")</f>
        <v>81.2</v>
      </c>
      <c r="I332" s="9" t="str">
        <f>_xll.SNL.Clients.Office.Excel.Functions.SPG(A332, "RD_CREDIT_RATING_GLOBAL", "Issuer Credit Rating", "Local Currency LT|0")</f>
        <v>BBB</v>
      </c>
      <c r="J332" s="9" t="str">
        <f>_xll.SNL.Clients.Office.Excel.Functions.SPG(A332, "RD_CWOL_GLOBAL", "Issuer Credit Rating", "Local Currency LT|0")</f>
        <v>Stable</v>
      </c>
      <c r="K332" s="9" t="str">
        <f>_xll.SNL.Clients.Office.Excel.Functions.SPG(A332, "RD_RATING_ACTION_GLOBAL", "Issuer Credit Rating", "Local Currency LT|0")</f>
        <v>CreditWatch/Outlook (11/06/2024)</v>
      </c>
      <c r="L332" s="10">
        <f>_xll.SNL.Clients.Office.Excel.Functions.SPG(A332, "RD_LAST_REVIEW_DATE_GLOBAL", "Issuer Credit Rating", "Local Currency LT")</f>
        <v>45602</v>
      </c>
      <c r="M332" s="10">
        <f>_xll.SNL.Clients.Office.Excel.Functions.SPG(A332, "RD_CREDIT_RATING_DATE_GLOBAL", "Issuer Credit Rating", "Local Currency LT|0")</f>
        <v>45238</v>
      </c>
      <c r="N332" s="10">
        <f>_xll.SNL.Clients.Office.Excel.Functions.SPG(A332, "RD_CREDIT_WATCH_OUTLOOK_DATE_GLOBAL", "Issuer Credit Rating", "Local Currency LT|0")</f>
        <v>45602</v>
      </c>
    </row>
    <row r="333" spans="1:14">
      <c r="A333" s="11" t="s">
        <v>1367</v>
      </c>
      <c r="B333" s="9" t="str">
        <f>_xll.SNL.Clients.Office.Excel.Functions.SPG(A333, "IQ_SECTOR")</f>
        <v>Real Estate</v>
      </c>
      <c r="C333" s="9" t="str">
        <f>_xll.SNL.Clients.Office.Excel.Functions.SPG(A333, "IQ_INDUSTRY_GROUP")</f>
        <v>Equity Real Estate Investment Trusts (REITs)</v>
      </c>
      <c r="D333" s="9" t="str">
        <f>_xll.SNL.Clients.Office.Excel.Functions.SPG(A333, "IQ_INDUSTRY")</f>
        <v>Health Care REITs</v>
      </c>
      <c r="E333" s="9" t="str">
        <f>_xll.SNL.Clients.Office.Excel.Functions.SPG(A333, "IQ_PRIMARY_INDUSTRY")</f>
        <v>Health Care REITs</v>
      </c>
      <c r="F333" s="9" t="str">
        <f>_xll.SNL.Clients.Office.Excel.Functions.SPG(A333, "NAICS_CODE", "Primary")</f>
        <v>531110 - Lessors of Residential Buildings and Dwellings</v>
      </c>
      <c r="G333" s="9" t="str">
        <f>_xll.SNL.Clients.Office.Excel.Functions.SPG(A333, "SP_TOPICTAG")</f>
        <v/>
      </c>
      <c r="H333" s="5">
        <f>_xll.SNL.Clients.Office.Excel.Functions.SPG(A333, "SP_PCT_SHARES_OWNED_ALL_INSTITUTIONS")</f>
        <v>65.52</v>
      </c>
      <c r="I333" s="9" t="str">
        <f>_xll.SNL.Clients.Office.Excel.Functions.SPG(A333, "RD_CREDIT_RATING_GLOBAL", "Issuer Credit Rating", "Local Currency LT|0")</f>
        <v>CCC+</v>
      </c>
      <c r="J333" s="9" t="str">
        <f>_xll.SNL.Clients.Office.Excel.Functions.SPG(A333, "RD_CWOL_GLOBAL", "Issuer Credit Rating", "Local Currency LT|0")</f>
        <v>Negative</v>
      </c>
      <c r="K333" s="9" t="str">
        <f>_xll.SNL.Clients.Office.Excel.Functions.SPG(A333, "RD_RATING_ACTION_GLOBAL", "Issuer Credit Rating", "Local Currency LT|0")</f>
        <v>Downgrade | CreditWatch/Outlook (11/21/2024)</v>
      </c>
      <c r="L333" s="10">
        <f>_xll.SNL.Clients.Office.Excel.Functions.SPG(A333, "RD_LAST_REVIEW_DATE_GLOBAL", "Issuer Credit Rating", "Local Currency LT")</f>
        <v>45617</v>
      </c>
      <c r="M333" s="10">
        <f>_xll.SNL.Clients.Office.Excel.Functions.SPG(A333, "RD_CREDIT_RATING_DATE_GLOBAL", "Issuer Credit Rating", "Local Currency LT|0")</f>
        <v>45617</v>
      </c>
      <c r="N333" s="10">
        <f>_xll.SNL.Clients.Office.Excel.Functions.SPG(A333, "RD_CREDIT_WATCH_OUTLOOK_DATE_GLOBAL", "Issuer Credit Rating", "Local Currency LT|0")</f>
        <v>45617</v>
      </c>
    </row>
    <row r="334" spans="1:14">
      <c r="A334" s="11" t="s">
        <v>1368</v>
      </c>
      <c r="B334" s="9" t="str">
        <f>_xll.SNL.Clients.Office.Excel.Functions.SPG(A334, "IQ_SECTOR")</f>
        <v>Financials</v>
      </c>
      <c r="C334" s="9" t="str">
        <f>_xll.SNL.Clients.Office.Excel.Functions.SPG(A334, "IQ_INDUSTRY_GROUP")</f>
        <v>Insurance</v>
      </c>
      <c r="D334" s="9" t="str">
        <f>_xll.SNL.Clients.Office.Excel.Functions.SPG(A334, "IQ_INDUSTRY")</f>
        <v>Insurance</v>
      </c>
      <c r="E334" s="9" t="str">
        <f>_xll.SNL.Clients.Office.Excel.Functions.SPG(A334, "IQ_PRIMARY_INDUSTRY")</f>
        <v>Property and Casualty Insurance</v>
      </c>
      <c r="F334" s="9" t="str">
        <f>_xll.SNL.Clients.Office.Excel.Functions.SPG(A334, "NAICS_CODE", "Primary")</f>
        <v>524126 - Direct Property and Casualty Insurance Carriers</v>
      </c>
      <c r="G334" s="9" t="str">
        <f>_xll.SNL.Clients.Office.Excel.Functions.SPG(A334, "SP_TOPICTAG")</f>
        <v/>
      </c>
      <c r="H334" s="5">
        <f>_xll.SNL.Clients.Office.Excel.Functions.SPG(A334, "SP_PCT_SHARES_OWNED_ALL_INSTITUTIONS")</f>
        <v>43.07</v>
      </c>
      <c r="I334" s="9" t="str">
        <f>_xll.SNL.Clients.Office.Excel.Functions.SPG(A334, "RD_CREDIT_RATING_GLOBAL", "Issuer Credit Rating", "Local Currency LT|0")</f>
        <v>NR</v>
      </c>
      <c r="J334" s="9" t="str">
        <f>_xll.SNL.Clients.Office.Excel.Functions.SPG(A334, "RD_CWOL_GLOBAL", "Issuer Credit Rating", "Local Currency LT|0")</f>
        <v>NR</v>
      </c>
      <c r="K334" s="9" t="str">
        <f>_xll.SNL.Clients.Office.Excel.Functions.SPG(A334, "RD_RATING_ACTION_GLOBAL", "Issuer Credit Rating", "Local Currency LT|0")</f>
        <v>Not Rated | CreditWatch/Outlook (05/10/2012)</v>
      </c>
      <c r="L334" s="10" t="str">
        <f>_xll.SNL.Clients.Office.Excel.Functions.SPG(A334, "RD_LAST_REVIEW_DATE_GLOBAL", "Issuer Credit Rating", "Local Currency LT")</f>
        <v/>
      </c>
      <c r="M334" s="10">
        <f>_xll.SNL.Clients.Office.Excel.Functions.SPG(A334, "RD_CREDIT_RATING_DATE_GLOBAL", "Issuer Credit Rating", "Local Currency LT|0")</f>
        <v>41039</v>
      </c>
      <c r="N334" s="10">
        <f>_xll.SNL.Clients.Office.Excel.Functions.SPG(A334, "RD_CREDIT_WATCH_OUTLOOK_DATE_GLOBAL", "Issuer Credit Rating", "Local Currency LT|0")</f>
        <v>41039</v>
      </c>
    </row>
    <row r="335" spans="1:14">
      <c r="A335" s="11" t="s">
        <v>1369</v>
      </c>
      <c r="B335" s="9" t="str">
        <f>_xll.SNL.Clients.Office.Excel.Functions.SPG(A335, "IQ_SECTOR")</f>
        <v>Industrials</v>
      </c>
      <c r="C335" s="9" t="str">
        <f>_xll.SNL.Clients.Office.Excel.Functions.SPG(A335, "IQ_INDUSTRY_GROUP")</f>
        <v>Capital Goods</v>
      </c>
      <c r="D335" s="9" t="str">
        <f>_xll.SNL.Clients.Office.Excel.Functions.SPG(A335, "IQ_INDUSTRY")</f>
        <v>Aerospace and Defense</v>
      </c>
      <c r="E335" s="9" t="str">
        <f>_xll.SNL.Clients.Office.Excel.Functions.SPG(A335, "IQ_PRIMARY_INDUSTRY")</f>
        <v>Aerospace and Defense</v>
      </c>
      <c r="F335" s="9" t="str">
        <f>_xll.SNL.Clients.Office.Excel.Functions.SPG(A335, "NAICS_CODE", "Primary")</f>
        <v>33441 - Semiconductor and Other Electronic Component Manufacturing</v>
      </c>
      <c r="G335" s="9" t="str">
        <f>_xll.SNL.Clients.Office.Excel.Functions.SPG(A335, "SP_TOPICTAG")</f>
        <v>Computer Vision; Industrial Automation; Simulation; Encryption; Data Protection; Network Security</v>
      </c>
      <c r="H335" s="5">
        <f>_xll.SNL.Clients.Office.Excel.Functions.SPG(A335, "SP_PCT_SHARES_OWNED_ALL_INSTITUTIONS")</f>
        <v>96.24</v>
      </c>
      <c r="I335" s="9" t="str">
        <f>_xll.SNL.Clients.Office.Excel.Functions.SPG(A335, "RD_CREDIT_RATING_GLOBAL", "Issuer Credit Rating", "Local Currency LT|0")</f>
        <v/>
      </c>
      <c r="J335" s="9" t="str">
        <f>_xll.SNL.Clients.Office.Excel.Functions.SPG(A335, "RD_CWOL_GLOBAL", "Issuer Credit Rating", "Local Currency LT|0")</f>
        <v/>
      </c>
      <c r="K335" s="9" t="str">
        <f>_xll.SNL.Clients.Office.Excel.Functions.SPG(A335, "RD_RATING_ACTION_GLOBAL", "Issuer Credit Rating", "Local Currency LT|0")</f>
        <v/>
      </c>
      <c r="L335" s="10" t="str">
        <f>_xll.SNL.Clients.Office.Excel.Functions.SPG(A335, "RD_LAST_REVIEW_DATE_GLOBAL", "Issuer Credit Rating", "Local Currency LT")</f>
        <v/>
      </c>
      <c r="M335" s="10" t="str">
        <f>_xll.SNL.Clients.Office.Excel.Functions.SPG(A335, "RD_CREDIT_RATING_DATE_GLOBAL", "Issuer Credit Rating", "Local Currency LT|0")</f>
        <v/>
      </c>
      <c r="N335" s="10" t="str">
        <f>_xll.SNL.Clients.Office.Excel.Functions.SPG(A335, "RD_CREDIT_WATCH_OUTLOOK_DATE_GLOBAL", "Issuer Credit Rating", "Local Currency LT|0")</f>
        <v/>
      </c>
    </row>
    <row r="336" spans="1:14">
      <c r="A336" s="11" t="s">
        <v>1370</v>
      </c>
      <c r="B336" s="9" t="str">
        <f>_xll.SNL.Clients.Office.Excel.Functions.SPG(A336, "IQ_SECTOR")</f>
        <v>Health Care</v>
      </c>
      <c r="C336" s="9" t="str">
        <f>_xll.SNL.Clients.Office.Excel.Functions.SPG(A336, "IQ_INDUSTRY_GROUP")</f>
        <v>Health Care Equipment and Services</v>
      </c>
      <c r="D336" s="9" t="str">
        <f>_xll.SNL.Clients.Office.Excel.Functions.SPG(A336, "IQ_INDUSTRY")</f>
        <v>Health Care Equipment and Supplies</v>
      </c>
      <c r="E336" s="9" t="str">
        <f>_xll.SNL.Clients.Office.Excel.Functions.SPG(A336, "IQ_PRIMARY_INDUSTRY")</f>
        <v>Health Care Supplies</v>
      </c>
      <c r="F336" s="9" t="str">
        <f>_xll.SNL.Clients.Office.Excel.Functions.SPG(A336, "NAICS_CODE", "Primary")</f>
        <v>339113 - Surgical Appliance and Supplies Manufacturing</v>
      </c>
      <c r="G336" s="9" t="str">
        <f>_xll.SNL.Clients.Office.Excel.Functions.SPG(A336, "SP_TOPICTAG")</f>
        <v>Health Diagnostics; Sensors; Cardiovascular; Gastroenterology; Nephrology; Oncology; Surgery</v>
      </c>
      <c r="H336" s="5">
        <f>_xll.SNL.Clients.Office.Excel.Functions.SPG(A336, "SP_PCT_SHARES_OWNED_ALL_INSTITUTIONS")</f>
        <v>104.48</v>
      </c>
      <c r="I336" s="9" t="str">
        <f>_xll.SNL.Clients.Office.Excel.Functions.SPG(A336, "RD_CREDIT_RATING_GLOBAL", "Issuer Credit Rating", "Local Currency LT|0")</f>
        <v/>
      </c>
      <c r="J336" s="9" t="str">
        <f>_xll.SNL.Clients.Office.Excel.Functions.SPG(A336, "RD_CWOL_GLOBAL", "Issuer Credit Rating", "Local Currency LT|0")</f>
        <v/>
      </c>
      <c r="K336" s="9" t="str">
        <f>_xll.SNL.Clients.Office.Excel.Functions.SPG(A336, "RD_RATING_ACTION_GLOBAL", "Issuer Credit Rating", "Local Currency LT|0")</f>
        <v/>
      </c>
      <c r="L336" s="10" t="str">
        <f>_xll.SNL.Clients.Office.Excel.Functions.SPG(A336, "RD_LAST_REVIEW_DATE_GLOBAL", "Issuer Credit Rating", "Local Currency LT")</f>
        <v/>
      </c>
      <c r="M336" s="10" t="str">
        <f>_xll.SNL.Clients.Office.Excel.Functions.SPG(A336, "RD_CREDIT_RATING_DATE_GLOBAL", "Issuer Credit Rating", "Local Currency LT|0")</f>
        <v/>
      </c>
      <c r="N336" s="10" t="str">
        <f>_xll.SNL.Clients.Office.Excel.Functions.SPG(A336, "RD_CREDIT_WATCH_OUTLOOK_DATE_GLOBAL", "Issuer Credit Rating", "Local Currency LT|0")</f>
        <v/>
      </c>
    </row>
    <row r="337" spans="1:14">
      <c r="A337" s="11" t="s">
        <v>1371</v>
      </c>
      <c r="B337" s="9" t="str">
        <f>_xll.SNL.Clients.Office.Excel.Functions.SPG(A337, "IQ_SECTOR")</f>
        <v>Consumer Discretionary</v>
      </c>
      <c r="C337" s="9" t="str">
        <f>_xll.SNL.Clients.Office.Excel.Functions.SPG(A337, "IQ_INDUSTRY_GROUP")</f>
        <v>Consumer Durables and Apparel</v>
      </c>
      <c r="D337" s="9" t="str">
        <f>_xll.SNL.Clients.Office.Excel.Functions.SPG(A337, "IQ_INDUSTRY")</f>
        <v>Household Durables</v>
      </c>
      <c r="E337" s="9" t="str">
        <f>_xll.SNL.Clients.Office.Excel.Functions.SPG(A337, "IQ_PRIMARY_INDUSTRY")</f>
        <v>Homebuilding</v>
      </c>
      <c r="F337" s="9" t="str">
        <f>_xll.SNL.Clients.Office.Excel.Functions.SPG(A337, "NAICS_CODE", "Primary")</f>
        <v>23611 - Residential Building Construction</v>
      </c>
      <c r="G337" s="9" t="str">
        <f>_xll.SNL.Clients.Office.Excel.Functions.SPG(A337, "SP_TOPICTAG")</f>
        <v>Home Improvement; Smart Building</v>
      </c>
      <c r="H337" s="5">
        <f>_xll.SNL.Clients.Office.Excel.Functions.SPG(A337, "SP_PCT_SHARES_OWNED_ALL_INSTITUTIONS")</f>
        <v>102.17</v>
      </c>
      <c r="I337" s="9" t="str">
        <f>_xll.SNL.Clients.Office.Excel.Functions.SPG(A337, "RD_CREDIT_RATING_GLOBAL", "Issuer Credit Rating", "Local Currency LT|0")</f>
        <v>BBB-</v>
      </c>
      <c r="J337" s="9" t="str">
        <f>_xll.SNL.Clients.Office.Excel.Functions.SPG(A337, "RD_CWOL_GLOBAL", "Issuer Credit Rating", "Local Currency LT|0")</f>
        <v>Stable</v>
      </c>
      <c r="K337" s="9" t="str">
        <f>_xll.SNL.Clients.Office.Excel.Functions.SPG(A337, "RD_RATING_ACTION_GLOBAL", "Issuer Credit Rating", "Local Currency LT|0")</f>
        <v>Upgrade | CreditWatch/Outlook (07/27/2023)</v>
      </c>
      <c r="L337" s="10">
        <f>_xll.SNL.Clients.Office.Excel.Functions.SPG(A337, "RD_LAST_REVIEW_DATE_GLOBAL", "Issuer Credit Rating", "Local Currency LT")</f>
        <v>45441</v>
      </c>
      <c r="M337" s="10">
        <f>_xll.SNL.Clients.Office.Excel.Functions.SPG(A337, "RD_CREDIT_RATING_DATE_GLOBAL", "Issuer Credit Rating", "Local Currency LT|0")</f>
        <v>45134</v>
      </c>
      <c r="N337" s="10">
        <f>_xll.SNL.Clients.Office.Excel.Functions.SPG(A337, "RD_CREDIT_WATCH_OUTLOOK_DATE_GLOBAL", "Issuer Credit Rating", "Local Currency LT|0")</f>
        <v>45134</v>
      </c>
    </row>
    <row r="338" spans="1:14">
      <c r="A338" s="11" t="s">
        <v>1372</v>
      </c>
      <c r="B338" s="9" t="str">
        <f>_xll.SNL.Clients.Office.Excel.Functions.SPG(A338, "IQ_SECTOR")</f>
        <v>Health Care</v>
      </c>
      <c r="C338" s="9" t="str">
        <f>_xll.SNL.Clients.Office.Excel.Functions.SPG(A338, "IQ_INDUSTRY_GROUP")</f>
        <v>Pharmaceuticals, Biotechnology and Life Sciences</v>
      </c>
      <c r="D338" s="9" t="str">
        <f>_xll.SNL.Clients.Office.Excel.Functions.SPG(A338, "IQ_INDUSTRY")</f>
        <v>Life Sciences Tools and Services</v>
      </c>
      <c r="E338" s="9" t="str">
        <f>_xll.SNL.Clients.Office.Excel.Functions.SPG(A338, "IQ_PRIMARY_INDUSTRY")</f>
        <v>Life Sciences Tools and Services</v>
      </c>
      <c r="F338" s="9" t="str">
        <f>_xll.SNL.Clients.Office.Excel.Functions.SPG(A338, "NAICS_CODE", "Primary")</f>
        <v>339112 - Surgical and Medical Instrument Manufacturing</v>
      </c>
      <c r="G338" s="9" t="str">
        <f>_xll.SNL.Clients.Office.Excel.Functions.SPG(A338, "SP_TOPICTAG")</f>
        <v>Health Diagnostics; Industrial Automation; Sensors; Genetics; Process Automation; Artificial Intelligence; Oncology</v>
      </c>
      <c r="H338" s="5">
        <f>_xll.SNL.Clients.Office.Excel.Functions.SPG(A338, "SP_PCT_SHARES_OWNED_ALL_INSTITUTIONS")</f>
        <v>91.24</v>
      </c>
      <c r="I338" s="9" t="str">
        <f>_xll.SNL.Clients.Office.Excel.Functions.SPG(A338, "RD_CREDIT_RATING_GLOBAL", "Issuer Credit Rating", "Local Currency LT|0")</f>
        <v/>
      </c>
      <c r="J338" s="9" t="str">
        <f>_xll.SNL.Clients.Office.Excel.Functions.SPG(A338, "RD_CWOL_GLOBAL", "Issuer Credit Rating", "Local Currency LT|0")</f>
        <v/>
      </c>
      <c r="K338" s="9" t="str">
        <f>_xll.SNL.Clients.Office.Excel.Functions.SPG(A338, "RD_RATING_ACTION_GLOBAL", "Issuer Credit Rating", "Local Currency LT|0")</f>
        <v/>
      </c>
      <c r="L338" s="10" t="str">
        <f>_xll.SNL.Clients.Office.Excel.Functions.SPG(A338, "RD_LAST_REVIEW_DATE_GLOBAL", "Issuer Credit Rating", "Local Currency LT")</f>
        <v/>
      </c>
      <c r="M338" s="10" t="str">
        <f>_xll.SNL.Clients.Office.Excel.Functions.SPG(A338, "RD_CREDIT_RATING_DATE_GLOBAL", "Issuer Credit Rating", "Local Currency LT|0")</f>
        <v/>
      </c>
      <c r="N338" s="10" t="str">
        <f>_xll.SNL.Clients.Office.Excel.Functions.SPG(A338, "RD_CREDIT_WATCH_OUTLOOK_DATE_GLOBAL", "Issuer Credit Rating", "Local Currency LT|0")</f>
        <v/>
      </c>
    </row>
    <row r="339" spans="1:14">
      <c r="A339" s="11" t="s">
        <v>1373</v>
      </c>
      <c r="B339" s="9" t="str">
        <f>_xll.SNL.Clients.Office.Excel.Functions.SPG(A339, "IQ_SECTOR")</f>
        <v>Materials</v>
      </c>
      <c r="C339" s="9" t="str">
        <f>_xll.SNL.Clients.Office.Excel.Functions.SPG(A339, "IQ_INDUSTRY_GROUP")</f>
        <v>Materials</v>
      </c>
      <c r="D339" s="9" t="str">
        <f>_xll.SNL.Clients.Office.Excel.Functions.SPG(A339, "IQ_INDUSTRY")</f>
        <v>Metals and Mining</v>
      </c>
      <c r="E339" s="9" t="str">
        <f>_xll.SNL.Clients.Office.Excel.Functions.SPG(A339, "IQ_PRIMARY_INDUSTRY")</f>
        <v>Steel</v>
      </c>
      <c r="F339" s="9" t="str">
        <f>_xll.SNL.Clients.Office.Excel.Functions.SPG(A339, "NAICS_CODE", "Primary")</f>
        <v>3312 - Steel Product Manufacturing from Purchased Steel</v>
      </c>
      <c r="G339" s="9" t="str">
        <f>_xll.SNL.Clients.Office.Excel.Functions.SPG(A339, "SP_TOPICTAG")</f>
        <v/>
      </c>
      <c r="H339" s="5">
        <f>_xll.SNL.Clients.Office.Excel.Functions.SPG(A339, "SP_PCT_SHARES_OWNED_ALL_INSTITUTIONS")</f>
        <v>80.040000000000006</v>
      </c>
      <c r="I339" s="9" t="str">
        <f>_xll.SNL.Clients.Office.Excel.Functions.SPG(A339, "RD_CREDIT_RATING_GLOBAL", "Issuer Credit Rating", "Local Currency LT|0")</f>
        <v/>
      </c>
      <c r="J339" s="9" t="str">
        <f>_xll.SNL.Clients.Office.Excel.Functions.SPG(A339, "RD_CWOL_GLOBAL", "Issuer Credit Rating", "Local Currency LT|0")</f>
        <v/>
      </c>
      <c r="K339" s="9" t="str">
        <f>_xll.SNL.Clients.Office.Excel.Functions.SPG(A339, "RD_RATING_ACTION_GLOBAL", "Issuer Credit Rating", "Local Currency LT|0")</f>
        <v/>
      </c>
      <c r="L339" s="10" t="str">
        <f>_xll.SNL.Clients.Office.Excel.Functions.SPG(A339, "RD_LAST_REVIEW_DATE_GLOBAL", "Issuer Credit Rating", "Local Currency LT")</f>
        <v/>
      </c>
      <c r="M339" s="10" t="str">
        <f>_xll.SNL.Clients.Office.Excel.Functions.SPG(A339, "RD_CREDIT_RATING_DATE_GLOBAL", "Issuer Credit Rating", "Local Currency LT|0")</f>
        <v/>
      </c>
      <c r="N339" s="10" t="str">
        <f>_xll.SNL.Clients.Office.Excel.Functions.SPG(A339, "RD_CREDIT_WATCH_OUTLOOK_DATE_GLOBAL", "Issuer Credit Rating", "Local Currency LT|0")</f>
        <v/>
      </c>
    </row>
    <row r="340" spans="1:14">
      <c r="A340" s="11" t="s">
        <v>1374</v>
      </c>
      <c r="B340" s="9" t="str">
        <f>_xll.SNL.Clients.Office.Excel.Functions.SPG(A340, "IQ_SECTOR")</f>
        <v>Utilities</v>
      </c>
      <c r="C340" s="9" t="str">
        <f>_xll.SNL.Clients.Office.Excel.Functions.SPG(A340, "IQ_INDUSTRY_GROUP")</f>
        <v>Utilities</v>
      </c>
      <c r="D340" s="9" t="str">
        <f>_xll.SNL.Clients.Office.Excel.Functions.SPG(A340, "IQ_INDUSTRY")</f>
        <v>Electric Utilities</v>
      </c>
      <c r="E340" s="9" t="str">
        <f>_xll.SNL.Clients.Office.Excel.Functions.SPG(A340, "IQ_PRIMARY_INDUSTRY")</f>
        <v>Electric Utilities</v>
      </c>
      <c r="F340" s="9" t="str">
        <f>_xll.SNL.Clients.Office.Excel.Functions.SPG(A340, "NAICS_CODE", "Primary")</f>
        <v>2211 - Electric Power Generation, Transmission and Distribution</v>
      </c>
      <c r="G340" s="9" t="str">
        <f>_xll.SNL.Clients.Office.Excel.Functions.SPG(A340, "SP_TOPICTAG")</f>
        <v>Clean Energy; Energy Efficiency; Energy Management; Energy Storage; Smart Energy; Power Grid</v>
      </c>
      <c r="H340" s="5">
        <f>_xll.SNL.Clients.Office.Excel.Functions.SPG(A340, "SP_PCT_SHARES_OWNED_ALL_INSTITUTIONS")</f>
        <v>61.83</v>
      </c>
      <c r="I340" s="9" t="str">
        <f>_xll.SNL.Clients.Office.Excel.Functions.SPG(A340, "RD_CREDIT_RATING_GLOBAL", "Issuer Credit Rating", "Local Currency LT|0")</f>
        <v/>
      </c>
      <c r="J340" s="9" t="str">
        <f>_xll.SNL.Clients.Office.Excel.Functions.SPG(A340, "RD_CWOL_GLOBAL", "Issuer Credit Rating", "Local Currency LT|0")</f>
        <v/>
      </c>
      <c r="K340" s="9" t="str">
        <f>_xll.SNL.Clients.Office.Excel.Functions.SPG(A340, "RD_RATING_ACTION_GLOBAL", "Issuer Credit Rating", "Local Currency LT|0")</f>
        <v/>
      </c>
      <c r="L340" s="10" t="str">
        <f>_xll.SNL.Clients.Office.Excel.Functions.SPG(A340, "RD_LAST_REVIEW_DATE_GLOBAL", "Issuer Credit Rating", "Local Currency LT")</f>
        <v/>
      </c>
      <c r="M340" s="10" t="str">
        <f>_xll.SNL.Clients.Office.Excel.Functions.SPG(A340, "RD_CREDIT_RATING_DATE_GLOBAL", "Issuer Credit Rating", "Local Currency LT|0")</f>
        <v/>
      </c>
      <c r="N340" s="10" t="str">
        <f>_xll.SNL.Clients.Office.Excel.Functions.SPG(A340, "RD_CREDIT_WATCH_OUTLOOK_DATE_GLOBAL", "Issuer Credit Rating", "Local Currency LT|0")</f>
        <v/>
      </c>
    </row>
    <row r="341" spans="1:14">
      <c r="A341" s="11" t="s">
        <v>1375</v>
      </c>
      <c r="B341" s="9" t="str">
        <f>_xll.SNL.Clients.Office.Excel.Functions.SPG(A341, "IQ_SECTOR")</f>
        <v>Consumer Staples</v>
      </c>
      <c r="C341" s="9" t="str">
        <f>_xll.SNL.Clients.Office.Excel.Functions.SPG(A341, "IQ_INDUSTRY_GROUP")</f>
        <v>Food, Beverage and Tobacco</v>
      </c>
      <c r="D341" s="9" t="str">
        <f>_xll.SNL.Clients.Office.Excel.Functions.SPG(A341, "IQ_INDUSTRY")</f>
        <v>Beverages</v>
      </c>
      <c r="E341" s="9" t="str">
        <f>_xll.SNL.Clients.Office.Excel.Functions.SPG(A341, "IQ_PRIMARY_INDUSTRY")</f>
        <v>Distillers and Vintners</v>
      </c>
      <c r="F341" s="9" t="str">
        <f>_xll.SNL.Clients.Office.Excel.Functions.SPG(A341, "NAICS_CODE", "Primary")</f>
        <v>312140 - Distilleries</v>
      </c>
      <c r="G341" s="9" t="str">
        <f>_xll.SNL.Clients.Office.Excel.Functions.SPG(A341, "SP_TOPICTAG")</f>
        <v>Animal Feed; Distillery; Organic; Alternative Protein</v>
      </c>
      <c r="H341" s="5">
        <f>_xll.SNL.Clients.Office.Excel.Functions.SPG(A341, "SP_PCT_SHARES_OWNED_ALL_INSTITUTIONS")</f>
        <v>76.2</v>
      </c>
      <c r="I341" s="9" t="str">
        <f>_xll.SNL.Clients.Office.Excel.Functions.SPG(A341, "RD_CREDIT_RATING_GLOBAL", "Issuer Credit Rating", "Local Currency LT|0")</f>
        <v/>
      </c>
      <c r="J341" s="9" t="str">
        <f>_xll.SNL.Clients.Office.Excel.Functions.SPG(A341, "RD_CWOL_GLOBAL", "Issuer Credit Rating", "Local Currency LT|0")</f>
        <v/>
      </c>
      <c r="K341" s="9" t="str">
        <f>_xll.SNL.Clients.Office.Excel.Functions.SPG(A341, "RD_RATING_ACTION_GLOBAL", "Issuer Credit Rating", "Local Currency LT|0")</f>
        <v/>
      </c>
      <c r="L341" s="10" t="str">
        <f>_xll.SNL.Clients.Office.Excel.Functions.SPG(A341, "RD_LAST_REVIEW_DATE_GLOBAL", "Issuer Credit Rating", "Local Currency LT")</f>
        <v/>
      </c>
      <c r="M341" s="10" t="str">
        <f>_xll.SNL.Clients.Office.Excel.Functions.SPG(A341, "RD_CREDIT_RATING_DATE_GLOBAL", "Issuer Credit Rating", "Local Currency LT|0")</f>
        <v/>
      </c>
      <c r="N341" s="10" t="str">
        <f>_xll.SNL.Clients.Office.Excel.Functions.SPG(A341, "RD_CREDIT_WATCH_OUTLOOK_DATE_GLOBAL", "Issuer Credit Rating", "Local Currency LT|0")</f>
        <v/>
      </c>
    </row>
    <row r="342" spans="1:14">
      <c r="A342" s="11" t="s">
        <v>1376</v>
      </c>
      <c r="B342" s="9" t="str">
        <f>_xll.SNL.Clients.Office.Excel.Functions.SPG(A342, "IQ_SECTOR")</f>
        <v>Utilities</v>
      </c>
      <c r="C342" s="9" t="str">
        <f>_xll.SNL.Clients.Office.Excel.Functions.SPG(A342, "IQ_INDUSTRY_GROUP")</f>
        <v>Utilities</v>
      </c>
      <c r="D342" s="9" t="str">
        <f>_xll.SNL.Clients.Office.Excel.Functions.SPG(A342, "IQ_INDUSTRY")</f>
        <v>Water Utilities</v>
      </c>
      <c r="E342" s="9" t="str">
        <f>_xll.SNL.Clients.Office.Excel.Functions.SPG(A342, "IQ_PRIMARY_INDUSTRY")</f>
        <v>Water Utilities</v>
      </c>
      <c r="F342" s="9" t="str">
        <f>_xll.SNL.Clients.Office.Excel.Functions.SPG(A342, "NAICS_CODE", "Primary")</f>
        <v>221310 - Water Supply and Irrigation Systems</v>
      </c>
      <c r="G342" s="9" t="str">
        <f>_xll.SNL.Clients.Office.Excel.Functions.SPG(A342, "SP_TOPICTAG")</f>
        <v>Environmental Engineering; Water Purification</v>
      </c>
      <c r="H342" s="5">
        <f>_xll.SNL.Clients.Office.Excel.Functions.SPG(A342, "SP_PCT_SHARES_OWNED_ALL_INSTITUTIONS")</f>
        <v>73.53</v>
      </c>
      <c r="I342" s="9" t="str">
        <f>_xll.SNL.Clients.Office.Excel.Functions.SPG(A342, "RD_CREDIT_RATING_GLOBAL", "Issuer Credit Rating", "Local Currency LT|0")</f>
        <v>A</v>
      </c>
      <c r="J342" s="9" t="str">
        <f>_xll.SNL.Clients.Office.Excel.Functions.SPG(A342, "RD_CWOL_GLOBAL", "Issuer Credit Rating", "Local Currency LT|0")</f>
        <v>Stable</v>
      </c>
      <c r="K342" s="9" t="str">
        <f>_xll.SNL.Clients.Office.Excel.Functions.SPG(A342, "RD_RATING_ACTION_GLOBAL", "Issuer Credit Rating", "Local Currency LT|0")</f>
        <v>CreditWatch/Outlook (11/09/2022)</v>
      </c>
      <c r="L342" s="10">
        <f>_xll.SNL.Clients.Office.Excel.Functions.SPG(A342, "RD_LAST_REVIEW_DATE_GLOBAL", "Issuer Credit Rating", "Local Currency LT")</f>
        <v>45575</v>
      </c>
      <c r="M342" s="10">
        <f>_xll.SNL.Clients.Office.Excel.Functions.SPG(A342, "RD_CREDIT_RATING_DATE_GLOBAL", "Issuer Credit Rating", "Local Currency LT|0")</f>
        <v>42236</v>
      </c>
      <c r="N342" s="10">
        <f>_xll.SNL.Clients.Office.Excel.Functions.SPG(A342, "RD_CREDIT_WATCH_OUTLOOK_DATE_GLOBAL", "Issuer Credit Rating", "Local Currency LT|0")</f>
        <v>44874</v>
      </c>
    </row>
    <row r="343" spans="1:14">
      <c r="A343" s="11" t="s">
        <v>1377</v>
      </c>
      <c r="B343" s="9" t="str">
        <f>_xll.SNL.Clients.Office.Excel.Functions.SPG(A343, "IQ_SECTOR")</f>
        <v>Industrials</v>
      </c>
      <c r="C343" s="9" t="str">
        <f>_xll.SNL.Clients.Office.Excel.Functions.SPG(A343, "IQ_INDUSTRY_GROUP")</f>
        <v>Commercial and Professional Services</v>
      </c>
      <c r="D343" s="9" t="str">
        <f>_xll.SNL.Clients.Office.Excel.Functions.SPG(A343, "IQ_INDUSTRY")</f>
        <v>Commercial Services and Supplies</v>
      </c>
      <c r="E343" s="9" t="str">
        <f>_xll.SNL.Clients.Office.Excel.Functions.SPG(A343, "IQ_PRIMARY_INDUSTRY")</f>
        <v>Office Services and Supplies</v>
      </c>
      <c r="F343" s="9" t="str">
        <f>_xll.SNL.Clients.Office.Excel.Functions.SPG(A343, "NAICS_CODE", "Primary")</f>
        <v>3372 - Office Furniture (including Fixtures) Manufacturing</v>
      </c>
      <c r="G343" s="9" t="str">
        <f>_xll.SNL.Clients.Office.Excel.Functions.SPG(A343, "SP_TOPICTAG")</f>
        <v>Customer Relationship Management</v>
      </c>
      <c r="H343" s="5">
        <f>_xll.SNL.Clients.Office.Excel.Functions.SPG(A343, "SP_PCT_SHARES_OWNED_ALL_INSTITUTIONS")</f>
        <v>90.44</v>
      </c>
      <c r="I343" s="9" t="str">
        <f>_xll.SNL.Clients.Office.Excel.Functions.SPG(A343, "RD_CREDIT_RATING_GLOBAL", "Issuer Credit Rating", "Local Currency LT|0")</f>
        <v>BB</v>
      </c>
      <c r="J343" s="9" t="str">
        <f>_xll.SNL.Clients.Office.Excel.Functions.SPG(A343, "RD_CWOL_GLOBAL", "Issuer Credit Rating", "Local Currency LT|0")</f>
        <v>Stable</v>
      </c>
      <c r="K343" s="9" t="str">
        <f>_xll.SNL.Clients.Office.Excel.Functions.SPG(A343, "RD_RATING_ACTION_GLOBAL", "Issuer Credit Rating", "Local Currency LT|0")</f>
        <v>CreditWatch/Outlook (11/13/2024)</v>
      </c>
      <c r="L343" s="10">
        <f>_xll.SNL.Clients.Office.Excel.Functions.SPG(A343, "RD_LAST_REVIEW_DATE_GLOBAL", "Issuer Credit Rating", "Local Currency LT")</f>
        <v>45609</v>
      </c>
      <c r="M343" s="10">
        <f>_xll.SNL.Clients.Office.Excel.Functions.SPG(A343, "RD_CREDIT_RATING_DATE_GLOBAL", "Issuer Credit Rating", "Local Currency LT|0")</f>
        <v>44852</v>
      </c>
      <c r="N343" s="10">
        <f>_xll.SNL.Clients.Office.Excel.Functions.SPG(A343, "RD_CREDIT_WATCH_OUTLOOK_DATE_GLOBAL", "Issuer Credit Rating", "Local Currency LT|0")</f>
        <v>45609</v>
      </c>
    </row>
    <row r="344" spans="1:14">
      <c r="A344" s="11" t="s">
        <v>2044</v>
      </c>
      <c r="B344" s="9" t="str">
        <f>_xll.SNL.Clients.Office.Excel.Functions.SPG(A344, "IQ_SECTOR")</f>
        <v>Real Estate</v>
      </c>
      <c r="C344" s="9" t="str">
        <f>_xll.SNL.Clients.Office.Excel.Functions.SPG(A344, "IQ_INDUSTRY_GROUP")</f>
        <v>Equity Real Estate Investment Trusts (REITs)</v>
      </c>
      <c r="D344" s="9" t="str">
        <f>_xll.SNL.Clients.Office.Excel.Functions.SPG(A344, "IQ_INDUSTRY")</f>
        <v>Specialized REITs</v>
      </c>
      <c r="E344" s="9" t="str">
        <f>_xll.SNL.Clients.Office.Excel.Functions.SPG(A344, "IQ_PRIMARY_INDUSTRY")</f>
        <v>Other Specialized REITs</v>
      </c>
      <c r="F344" s="9" t="str">
        <f>_xll.SNL.Clients.Office.Excel.Functions.SPG(A344, "NAICS_CODE", "Primary")</f>
        <v/>
      </c>
      <c r="G344" s="9" t="str">
        <f>_xll.SNL.Clients.Office.Excel.Functions.SPG(A344, "SP_TOPICTAG")</f>
        <v/>
      </c>
      <c r="H344" s="5">
        <f>_xll.SNL.Clients.Office.Excel.Functions.SPG(A344, "SP_PCT_SHARES_OWNED_ALL_INSTITUTIONS")</f>
        <v>21.07</v>
      </c>
      <c r="I344" s="9" t="str">
        <f>_xll.SNL.Clients.Office.Excel.Functions.SPG(A344, "RD_CREDIT_RATING_GLOBAL", "Issuer Credit Rating", "Local Currency LT|0")</f>
        <v/>
      </c>
      <c r="J344" s="9" t="str">
        <f>_xll.SNL.Clients.Office.Excel.Functions.SPG(A344, "RD_CWOL_GLOBAL", "Issuer Credit Rating", "Local Currency LT|0")</f>
        <v/>
      </c>
      <c r="K344" s="9" t="str">
        <f>_xll.SNL.Clients.Office.Excel.Functions.SPG(A344, "RD_RATING_ACTION_GLOBAL", "Issuer Credit Rating", "Local Currency LT|0")</f>
        <v/>
      </c>
      <c r="L344" s="10" t="str">
        <f>_xll.SNL.Clients.Office.Excel.Functions.SPG(A344, "RD_LAST_REVIEW_DATE_GLOBAL", "Issuer Credit Rating", "Local Currency LT")</f>
        <v/>
      </c>
      <c r="M344" s="10" t="str">
        <f>_xll.SNL.Clients.Office.Excel.Functions.SPG(A344, "RD_CREDIT_RATING_DATE_GLOBAL", "Issuer Credit Rating", "Local Currency LT|0")</f>
        <v/>
      </c>
      <c r="N344" s="10" t="str">
        <f>_xll.SNL.Clients.Office.Excel.Functions.SPG(A344, "RD_CREDIT_WATCH_OUTLOOK_DATE_GLOBAL", "Issuer Credit Rating", "Local Currency LT|0")</f>
        <v/>
      </c>
    </row>
    <row r="345" spans="1:14">
      <c r="A345" s="11" t="s">
        <v>1378</v>
      </c>
      <c r="B345" s="9" t="str">
        <f>_xll.SNL.Clients.Office.Excel.Functions.SPG(A345, "IQ_SECTOR")</f>
        <v>Materials</v>
      </c>
      <c r="C345" s="9" t="str">
        <f>_xll.SNL.Clients.Office.Excel.Functions.SPG(A345, "IQ_INDUSTRY_GROUP")</f>
        <v>Materials</v>
      </c>
      <c r="D345" s="9" t="str">
        <f>_xll.SNL.Clients.Office.Excel.Functions.SPG(A345, "IQ_INDUSTRY")</f>
        <v>Chemicals</v>
      </c>
      <c r="E345" s="9" t="str">
        <f>_xll.SNL.Clients.Office.Excel.Functions.SPG(A345, "IQ_PRIMARY_INDUSTRY")</f>
        <v>Specialty Chemicals</v>
      </c>
      <c r="F345" s="9" t="str">
        <f>_xll.SNL.Clients.Office.Excel.Functions.SPG(A345, "NAICS_CODE", "Primary")</f>
        <v>325180 - Other Basic Inorganic Chemical Manufacturing</v>
      </c>
      <c r="G345" s="9" t="str">
        <f>_xll.SNL.Clients.Office.Excel.Functions.SPG(A345, "SP_TOPICTAG")</f>
        <v>Environmental Consulting; Environmental Engineering; Pollution Control; Biofuel</v>
      </c>
      <c r="H345" s="5">
        <f>_xll.SNL.Clients.Office.Excel.Functions.SPG(A345, "SP_PCT_SHARES_OWNED_ALL_INSTITUTIONS")</f>
        <v>97.13</v>
      </c>
      <c r="I345" s="9" t="str">
        <f>_xll.SNL.Clients.Office.Excel.Functions.SPG(A345, "RD_CREDIT_RATING_GLOBAL", "Issuer Credit Rating", "Local Currency LT|0")</f>
        <v>BB</v>
      </c>
      <c r="J345" s="9" t="str">
        <f>_xll.SNL.Clients.Office.Excel.Functions.SPG(A345, "RD_CWOL_GLOBAL", "Issuer Credit Rating", "Local Currency LT|0")</f>
        <v>Stable</v>
      </c>
      <c r="K345" s="9" t="str">
        <f>_xll.SNL.Clients.Office.Excel.Functions.SPG(A345, "RD_RATING_ACTION_GLOBAL", "Issuer Credit Rating", "Local Currency LT|0")</f>
        <v>Upgrade | CreditWatch/Outlook (06/23/2016)</v>
      </c>
      <c r="L345" s="10">
        <f>_xll.SNL.Clients.Office.Excel.Functions.SPG(A345, "RD_LAST_REVIEW_DATE_GLOBAL", "Issuer Credit Rating", "Local Currency LT")</f>
        <v>45461</v>
      </c>
      <c r="M345" s="10">
        <f>_xll.SNL.Clients.Office.Excel.Functions.SPG(A345, "RD_CREDIT_RATING_DATE_GLOBAL", "Issuer Credit Rating", "Local Currency LT|0")</f>
        <v>42544</v>
      </c>
      <c r="N345" s="10">
        <f>_xll.SNL.Clients.Office.Excel.Functions.SPG(A345, "RD_CREDIT_WATCH_OUTLOOK_DATE_GLOBAL", "Issuer Credit Rating", "Local Currency LT|0")</f>
        <v>42544</v>
      </c>
    </row>
    <row r="346" spans="1:14">
      <c r="A346" s="11" t="s">
        <v>1379</v>
      </c>
      <c r="B346" s="9" t="str">
        <f>_xll.SNL.Clients.Office.Excel.Functions.SPG(A346, "IQ_SECTOR")</f>
        <v>Consumer Discretionary</v>
      </c>
      <c r="C346" s="9" t="str">
        <f>_xll.SNL.Clients.Office.Excel.Functions.SPG(A346, "IQ_INDUSTRY_GROUP")</f>
        <v>Consumer Services</v>
      </c>
      <c r="D346" s="9" t="str">
        <f>_xll.SNL.Clients.Office.Excel.Functions.SPG(A346, "IQ_INDUSTRY")</f>
        <v>Diversified Consumer Services</v>
      </c>
      <c r="E346" s="9" t="str">
        <f>_xll.SNL.Clients.Office.Excel.Functions.SPG(A346, "IQ_PRIMARY_INDUSTRY")</f>
        <v>Specialized Consumer Services</v>
      </c>
      <c r="F346" s="9" t="str">
        <f>_xll.SNL.Clients.Office.Excel.Functions.SPG(A346, "NAICS_CODE", "Primary")</f>
        <v>811192 - Car Washes</v>
      </c>
      <c r="G346" s="9" t="str">
        <f>_xll.SNL.Clients.Office.Excel.Functions.SPG(A346, "SP_TOPICTAG")</f>
        <v/>
      </c>
      <c r="H346" s="5">
        <f>_xll.SNL.Clients.Office.Excel.Functions.SPG(A346, "SP_PCT_SHARES_OWNED_ALL_INSTITUTIONS")</f>
        <v>32.270000000000003</v>
      </c>
      <c r="I346" s="9" t="str">
        <f>_xll.SNL.Clients.Office.Excel.Functions.SPG(A346, "RD_CREDIT_RATING_GLOBAL", "Issuer Credit Rating", "Local Currency LT|0")</f>
        <v/>
      </c>
      <c r="J346" s="9" t="str">
        <f>_xll.SNL.Clients.Office.Excel.Functions.SPG(A346, "RD_CWOL_GLOBAL", "Issuer Credit Rating", "Local Currency LT|0")</f>
        <v/>
      </c>
      <c r="K346" s="9" t="str">
        <f>_xll.SNL.Clients.Office.Excel.Functions.SPG(A346, "RD_RATING_ACTION_GLOBAL", "Issuer Credit Rating", "Local Currency LT|0")</f>
        <v/>
      </c>
      <c r="L346" s="10" t="str">
        <f>_xll.SNL.Clients.Office.Excel.Functions.SPG(A346, "RD_LAST_REVIEW_DATE_GLOBAL", "Issuer Credit Rating", "Local Currency LT")</f>
        <v/>
      </c>
      <c r="M346" s="10" t="str">
        <f>_xll.SNL.Clients.Office.Excel.Functions.SPG(A346, "RD_CREDIT_RATING_DATE_GLOBAL", "Issuer Credit Rating", "Local Currency LT|0")</f>
        <v/>
      </c>
      <c r="N346" s="10" t="str">
        <f>_xll.SNL.Clients.Office.Excel.Functions.SPG(A346, "RD_CREDIT_WATCH_OUTLOOK_DATE_GLOBAL", "Issuer Credit Rating", "Local Currency LT|0")</f>
        <v/>
      </c>
    </row>
    <row r="347" spans="1:14">
      <c r="A347" s="11" t="s">
        <v>1380</v>
      </c>
      <c r="B347" s="9" t="str">
        <f>_xll.SNL.Clients.Office.Excel.Functions.SPG(A347, "IQ_SECTOR")</f>
        <v>Financials</v>
      </c>
      <c r="C347" s="9" t="str">
        <f>_xll.SNL.Clients.Office.Excel.Functions.SPG(A347, "IQ_INDUSTRY_GROUP")</f>
        <v>Financial Services</v>
      </c>
      <c r="D347" s="9" t="str">
        <f>_xll.SNL.Clients.Office.Excel.Functions.SPG(A347, "IQ_INDUSTRY")</f>
        <v>Capital Markets</v>
      </c>
      <c r="E347" s="9" t="str">
        <f>_xll.SNL.Clients.Office.Excel.Functions.SPG(A347, "IQ_PRIMARY_INDUSTRY")</f>
        <v>Investment Banking and Brokerage</v>
      </c>
      <c r="F347" s="9" t="str">
        <f>_xll.SNL.Clients.Office.Excel.Functions.SPG(A347, "NAICS_CODE", "Primary")</f>
        <v>523150 - Investment Banking and Securities Intermediation</v>
      </c>
      <c r="G347" s="9" t="str">
        <f>_xll.SNL.Clients.Office.Excel.Functions.SPG(A347, "SP_TOPICTAG")</f>
        <v/>
      </c>
      <c r="H347" s="5">
        <f>_xll.SNL.Clients.Office.Excel.Functions.SPG(A347, "SP_PCT_SHARES_OWNED_ALL_INSTITUTIONS")</f>
        <v>102.72</v>
      </c>
      <c r="I347" s="9" t="str">
        <f>_xll.SNL.Clients.Office.Excel.Functions.SPG(A347, "RD_CREDIT_RATING_GLOBAL", "Issuer Credit Rating", "Local Currency LT|0")</f>
        <v/>
      </c>
      <c r="J347" s="9" t="str">
        <f>_xll.SNL.Clients.Office.Excel.Functions.SPG(A347, "RD_CWOL_GLOBAL", "Issuer Credit Rating", "Local Currency LT|0")</f>
        <v/>
      </c>
      <c r="K347" s="9" t="str">
        <f>_xll.SNL.Clients.Office.Excel.Functions.SPG(A347, "RD_RATING_ACTION_GLOBAL", "Issuer Credit Rating", "Local Currency LT|0")</f>
        <v/>
      </c>
      <c r="L347" s="10" t="str">
        <f>_xll.SNL.Clients.Office.Excel.Functions.SPG(A347, "RD_LAST_REVIEW_DATE_GLOBAL", "Issuer Credit Rating", "Local Currency LT")</f>
        <v/>
      </c>
      <c r="M347" s="10" t="str">
        <f>_xll.SNL.Clients.Office.Excel.Functions.SPG(A347, "RD_CREDIT_RATING_DATE_GLOBAL", "Issuer Credit Rating", "Local Currency LT|0")</f>
        <v/>
      </c>
      <c r="N347" s="10" t="str">
        <f>_xll.SNL.Clients.Office.Excel.Functions.SPG(A347, "RD_CREDIT_WATCH_OUTLOOK_DATE_GLOBAL", "Issuer Credit Rating", "Local Currency LT|0")</f>
        <v/>
      </c>
    </row>
    <row r="348" spans="1:14">
      <c r="A348" s="11" t="s">
        <v>1381</v>
      </c>
      <c r="B348" s="9" t="str">
        <f>_xll.SNL.Clients.Office.Excel.Functions.SPG(A348, "IQ_SECTOR")</f>
        <v>Consumer Discretionary</v>
      </c>
      <c r="C348" s="9" t="str">
        <f>_xll.SNL.Clients.Office.Excel.Functions.SPG(A348, "IQ_INDUSTRY_GROUP")</f>
        <v>Consumer Services</v>
      </c>
      <c r="D348" s="9" t="str">
        <f>_xll.SNL.Clients.Office.Excel.Functions.SPG(A348, "IQ_INDUSTRY")</f>
        <v>Hotels, Restaurants and Leisure</v>
      </c>
      <c r="E348" s="9" t="str">
        <f>_xll.SNL.Clients.Office.Excel.Functions.SPG(A348, "IQ_PRIMARY_INDUSTRY")</f>
        <v>Casinos and Gaming</v>
      </c>
      <c r="F348" s="9" t="str">
        <f>_xll.SNL.Clients.Office.Excel.Functions.SPG(A348, "NAICS_CODE", "Primary")</f>
        <v>721120 - Casino Hotels</v>
      </c>
      <c r="G348" s="9" t="str">
        <f>_xll.SNL.Clients.Office.Excel.Functions.SPG(A348, "SP_TOPICTAG")</f>
        <v>Entertainment Systems</v>
      </c>
      <c r="H348" s="5">
        <f>_xll.SNL.Clients.Office.Excel.Functions.SPG(A348, "SP_PCT_SHARES_OWNED_ALL_INSTITUTIONS")</f>
        <v>63.73</v>
      </c>
      <c r="I348" s="9" t="str">
        <f>_xll.SNL.Clients.Office.Excel.Functions.SPG(A348, "RD_CREDIT_RATING_GLOBAL", "Issuer Credit Rating", "Local Currency LT|0")</f>
        <v/>
      </c>
      <c r="J348" s="9" t="str">
        <f>_xll.SNL.Clients.Office.Excel.Functions.SPG(A348, "RD_CWOL_GLOBAL", "Issuer Credit Rating", "Local Currency LT|0")</f>
        <v/>
      </c>
      <c r="K348" s="9" t="str">
        <f>_xll.SNL.Clients.Office.Excel.Functions.SPG(A348, "RD_RATING_ACTION_GLOBAL", "Issuer Credit Rating", "Local Currency LT|0")</f>
        <v/>
      </c>
      <c r="L348" s="10" t="str">
        <f>_xll.SNL.Clients.Office.Excel.Functions.SPG(A348, "RD_LAST_REVIEW_DATE_GLOBAL", "Issuer Credit Rating", "Local Currency LT")</f>
        <v/>
      </c>
      <c r="M348" s="10" t="str">
        <f>_xll.SNL.Clients.Office.Excel.Functions.SPG(A348, "RD_CREDIT_RATING_DATE_GLOBAL", "Issuer Credit Rating", "Local Currency LT|0")</f>
        <v/>
      </c>
      <c r="N348" s="10" t="str">
        <f>_xll.SNL.Clients.Office.Excel.Functions.SPG(A348, "RD_CREDIT_WATCH_OUTLOOK_DATE_GLOBAL", "Issuer Credit Rating", "Local Currency LT|0")</f>
        <v/>
      </c>
    </row>
    <row r="349" spans="1:14">
      <c r="A349" s="11" t="s">
        <v>1382</v>
      </c>
      <c r="B349" s="9" t="str">
        <f>_xll.SNL.Clients.Office.Excel.Functions.SPG(A349, "IQ_SECTOR")</f>
        <v>Consumer Discretionary</v>
      </c>
      <c r="C349" s="9" t="str">
        <f>_xll.SNL.Clients.Office.Excel.Functions.SPG(A349, "IQ_INDUSTRY_GROUP")</f>
        <v>Consumer Discretionary Distribution and Retail</v>
      </c>
      <c r="D349" s="9" t="str">
        <f>_xll.SNL.Clients.Office.Excel.Functions.SPG(A349, "IQ_INDUSTRY")</f>
        <v>Specialty Retail</v>
      </c>
      <c r="E349" s="9" t="str">
        <f>_xll.SNL.Clients.Office.Excel.Functions.SPG(A349, "IQ_PRIMARY_INDUSTRY")</f>
        <v>Automotive Retail</v>
      </c>
      <c r="F349" s="9" t="str">
        <f>_xll.SNL.Clients.Office.Excel.Functions.SPG(A349, "NAICS_CODE", "Primary")</f>
        <v>4413 - Automotive Parts, Accessories, and Tire Retailers</v>
      </c>
      <c r="G349" s="9" t="str">
        <f>_xll.SNL.Clients.Office.Excel.Functions.SPG(A349, "SP_TOPICTAG")</f>
        <v/>
      </c>
      <c r="H349" s="5">
        <f>_xll.SNL.Clients.Office.Excel.Functions.SPG(A349, "SP_PCT_SHARES_OWNED_ALL_INSTITUTIONS")</f>
        <v>112.22</v>
      </c>
      <c r="I349" s="9" t="str">
        <f>_xll.SNL.Clients.Office.Excel.Functions.SPG(A349, "RD_CREDIT_RATING_GLOBAL", "Issuer Credit Rating", "Local Currency LT|0")</f>
        <v/>
      </c>
      <c r="J349" s="9" t="str">
        <f>_xll.SNL.Clients.Office.Excel.Functions.SPG(A349, "RD_CWOL_GLOBAL", "Issuer Credit Rating", "Local Currency LT|0")</f>
        <v/>
      </c>
      <c r="K349" s="9" t="str">
        <f>_xll.SNL.Clients.Office.Excel.Functions.SPG(A349, "RD_RATING_ACTION_GLOBAL", "Issuer Credit Rating", "Local Currency LT|0")</f>
        <v/>
      </c>
      <c r="L349" s="10" t="str">
        <f>_xll.SNL.Clients.Office.Excel.Functions.SPG(A349, "RD_LAST_REVIEW_DATE_GLOBAL", "Issuer Credit Rating", "Local Currency LT")</f>
        <v/>
      </c>
      <c r="M349" s="10" t="str">
        <f>_xll.SNL.Clients.Office.Excel.Functions.SPG(A349, "RD_CREDIT_RATING_DATE_GLOBAL", "Issuer Credit Rating", "Local Currency LT|0")</f>
        <v/>
      </c>
      <c r="N349" s="10" t="str">
        <f>_xll.SNL.Clients.Office.Excel.Functions.SPG(A349, "RD_CREDIT_WATCH_OUTLOOK_DATE_GLOBAL", "Issuer Credit Rating", "Local Currency LT|0")</f>
        <v/>
      </c>
    </row>
    <row r="350" spans="1:14">
      <c r="A350" s="11" t="s">
        <v>1383</v>
      </c>
      <c r="B350" s="9" t="str">
        <f>_xll.SNL.Clients.Office.Excel.Functions.SPG(A350, "IQ_SECTOR")</f>
        <v>Industrials</v>
      </c>
      <c r="C350" s="9" t="str">
        <f>_xll.SNL.Clients.Office.Excel.Functions.SPG(A350, "IQ_INDUSTRY_GROUP")</f>
        <v>Capital Goods</v>
      </c>
      <c r="D350" s="9" t="str">
        <f>_xll.SNL.Clients.Office.Excel.Functions.SPG(A350, "IQ_INDUSTRY")</f>
        <v>Aerospace and Defense</v>
      </c>
      <c r="E350" s="9" t="str">
        <f>_xll.SNL.Clients.Office.Excel.Functions.SPG(A350, "IQ_PRIMARY_INDUSTRY")</f>
        <v>Aerospace and Defense</v>
      </c>
      <c r="F350" s="9" t="str">
        <f>_xll.SNL.Clients.Office.Excel.Functions.SPG(A350, "NAICS_CODE", "Primary")</f>
        <v>33641 - Aerospace Product and Parts Manufacturing</v>
      </c>
      <c r="G350" s="9" t="str">
        <f>_xll.SNL.Clients.Office.Excel.Functions.SPG(A350, "SP_TOPICTAG")</f>
        <v>Industrial Automation; Simulation; Process Automation; Commercial Space Launch; Artificial Intelligence; Passenger Aircraft Manufacturing; Autonomous Vehicles</v>
      </c>
      <c r="H350" s="5">
        <f>_xll.SNL.Clients.Office.Excel.Functions.SPG(A350, "SP_PCT_SHARES_OWNED_ALL_INSTITUTIONS")</f>
        <v>93.39</v>
      </c>
      <c r="I350" s="9" t="str">
        <f>_xll.SNL.Clients.Office.Excel.Functions.SPG(A350, "RD_CREDIT_RATING_GLOBAL", "Issuer Credit Rating", "Local Currency LT|0")</f>
        <v>BB+</v>
      </c>
      <c r="J350" s="9" t="str">
        <f>_xll.SNL.Clients.Office.Excel.Functions.SPG(A350, "RD_CWOL_GLOBAL", "Issuer Credit Rating", "Local Currency LT|0")</f>
        <v>Stable</v>
      </c>
      <c r="K350" s="9" t="str">
        <f>_xll.SNL.Clients.Office.Excel.Functions.SPG(A350, "RD_RATING_ACTION_GLOBAL", "Issuer Credit Rating", "Local Currency LT|0")</f>
        <v>CreditWatch/Outlook (06/04/2021)</v>
      </c>
      <c r="L350" s="10">
        <f>_xll.SNL.Clients.Office.Excel.Functions.SPG(A350, "RD_LAST_REVIEW_DATE_GLOBAL", "Issuer Credit Rating", "Local Currency LT")</f>
        <v>45456</v>
      </c>
      <c r="M350" s="10">
        <f>_xll.SNL.Clients.Office.Excel.Functions.SPG(A350, "RD_CREDIT_RATING_DATE_GLOBAL", "Issuer Credit Rating", "Local Currency LT|0")</f>
        <v>41761</v>
      </c>
      <c r="N350" s="10">
        <f>_xll.SNL.Clients.Office.Excel.Functions.SPG(A350, "RD_CREDIT_WATCH_OUTLOOK_DATE_GLOBAL", "Issuer Credit Rating", "Local Currency LT|0")</f>
        <v>44351</v>
      </c>
    </row>
    <row r="351" spans="1:14">
      <c r="A351" s="11" t="s">
        <v>1384</v>
      </c>
      <c r="B351" s="9" t="str">
        <f>_xll.SNL.Clients.Office.Excel.Functions.SPG(A351, "IQ_SECTOR")</f>
        <v>Materials</v>
      </c>
      <c r="C351" s="9" t="str">
        <f>_xll.SNL.Clients.Office.Excel.Functions.SPG(A351, "IQ_INDUSTRY_GROUP")</f>
        <v>Materials</v>
      </c>
      <c r="D351" s="9" t="str">
        <f>_xll.SNL.Clients.Office.Excel.Functions.SPG(A351, "IQ_INDUSTRY")</f>
        <v>Metals and Mining</v>
      </c>
      <c r="E351" s="9" t="str">
        <f>_xll.SNL.Clients.Office.Excel.Functions.SPG(A351, "IQ_PRIMARY_INDUSTRY")</f>
        <v>Diversified Metals and Mining</v>
      </c>
      <c r="F351" s="9" t="str">
        <f>_xll.SNL.Clients.Office.Excel.Functions.SPG(A351, "NAICS_CODE", "Primary")</f>
        <v>2122 - Metal Ore Mining</v>
      </c>
      <c r="G351" s="9" t="str">
        <f>_xll.SNL.Clients.Office.Excel.Functions.SPG(A351, "SP_TOPICTAG")</f>
        <v>Disposal and Recycling</v>
      </c>
      <c r="H351" s="5">
        <f>_xll.SNL.Clients.Office.Excel.Functions.SPG(A351, "SP_PCT_SHARES_OWNED_ALL_INSTITUTIONS")</f>
        <v>62.19</v>
      </c>
      <c r="I351" s="9" t="str">
        <f>_xll.SNL.Clients.Office.Excel.Functions.SPG(A351, "RD_CREDIT_RATING_GLOBAL", "Issuer Credit Rating", "Local Currency LT|0")</f>
        <v/>
      </c>
      <c r="J351" s="9" t="str">
        <f>_xll.SNL.Clients.Office.Excel.Functions.SPG(A351, "RD_CWOL_GLOBAL", "Issuer Credit Rating", "Local Currency LT|0")</f>
        <v/>
      </c>
      <c r="K351" s="9" t="str">
        <f>_xll.SNL.Clients.Office.Excel.Functions.SPG(A351, "RD_RATING_ACTION_GLOBAL", "Issuer Credit Rating", "Local Currency LT|0")</f>
        <v/>
      </c>
      <c r="L351" s="10" t="str">
        <f>_xll.SNL.Clients.Office.Excel.Functions.SPG(A351, "RD_LAST_REVIEW_DATE_GLOBAL", "Issuer Credit Rating", "Local Currency LT")</f>
        <v/>
      </c>
      <c r="M351" s="10" t="str">
        <f>_xll.SNL.Clients.Office.Excel.Functions.SPG(A351, "RD_CREDIT_RATING_DATE_GLOBAL", "Issuer Credit Rating", "Local Currency LT|0")</f>
        <v/>
      </c>
      <c r="N351" s="10" t="str">
        <f>_xll.SNL.Clients.Office.Excel.Functions.SPG(A351, "RD_CREDIT_WATCH_OUTLOOK_DATE_GLOBAL", "Issuer Credit Rating", "Local Currency LT|0")</f>
        <v/>
      </c>
    </row>
    <row r="352" spans="1:14">
      <c r="A352" s="11" t="s">
        <v>1385</v>
      </c>
      <c r="B352" s="9" t="str">
        <f>_xll.SNL.Clients.Office.Excel.Functions.SPG(A352, "IQ_SECTOR")</f>
        <v>Financials</v>
      </c>
      <c r="C352" s="9" t="str">
        <f>_xll.SNL.Clients.Office.Excel.Functions.SPG(A352, "IQ_INDUSTRY_GROUP")</f>
        <v>Financial Services</v>
      </c>
      <c r="D352" s="9" t="str">
        <f>_xll.SNL.Clients.Office.Excel.Functions.SPG(A352, "IQ_INDUSTRY")</f>
        <v>Financial Services</v>
      </c>
      <c r="E352" s="9" t="str">
        <f>_xll.SNL.Clients.Office.Excel.Functions.SPG(A352, "IQ_PRIMARY_INDUSTRY")</f>
        <v>Commercial and Residential Mortgage Finance</v>
      </c>
      <c r="F352" s="9" t="str">
        <f>_xll.SNL.Clients.Office.Excel.Functions.SPG(A352, "NAICS_CODE", "Primary")</f>
        <v>522292 - Real Estate Credit</v>
      </c>
      <c r="G352" s="9" t="str">
        <f>_xll.SNL.Clients.Office.Excel.Functions.SPG(A352, "SP_TOPICTAG")</f>
        <v>Consumer Lending</v>
      </c>
      <c r="H352" s="5">
        <f>_xll.SNL.Clients.Office.Excel.Functions.SPG(A352, "SP_PCT_SHARES_OWNED_ALL_INSTITUTIONS")</f>
        <v>89.65</v>
      </c>
      <c r="I352" s="9" t="str">
        <f>_xll.SNL.Clients.Office.Excel.Functions.SPG(A352, "RD_CREDIT_RATING_GLOBAL", "Issuer Credit Rating", "Local Currency LT|0")</f>
        <v>B</v>
      </c>
      <c r="J352" s="9" t="str">
        <f>_xll.SNL.Clients.Office.Excel.Functions.SPG(A352, "RD_CWOL_GLOBAL", "Issuer Credit Rating", "Local Currency LT|0")</f>
        <v>Positive</v>
      </c>
      <c r="K352" s="9" t="str">
        <f>_xll.SNL.Clients.Office.Excel.Functions.SPG(A352, "RD_RATING_ACTION_GLOBAL", "Issuer Credit Rating", "Local Currency LT|0")</f>
        <v>CreditWatch/Outlook (04/15/2024)</v>
      </c>
      <c r="L352" s="10">
        <f>_xll.SNL.Clients.Office.Excel.Functions.SPG(A352, "RD_LAST_REVIEW_DATE_GLOBAL", "Issuer Credit Rating", "Local Currency LT")</f>
        <v>45397</v>
      </c>
      <c r="M352" s="10">
        <f>_xll.SNL.Clients.Office.Excel.Functions.SPG(A352, "RD_CREDIT_RATING_DATE_GLOBAL", "Issuer Credit Rating", "Local Currency LT|0")</f>
        <v>44869</v>
      </c>
      <c r="N352" s="10">
        <f>_xll.SNL.Clients.Office.Excel.Functions.SPG(A352, "RD_CREDIT_WATCH_OUTLOOK_DATE_GLOBAL", "Issuer Credit Rating", "Local Currency LT|0")</f>
        <v>45397</v>
      </c>
    </row>
    <row r="353" spans="1:14">
      <c r="A353" s="11" t="s">
        <v>1386</v>
      </c>
      <c r="B353" s="9" t="str">
        <f>_xll.SNL.Clients.Office.Excel.Functions.SPG(A353, "IQ_SECTOR")</f>
        <v>Industrials</v>
      </c>
      <c r="C353" s="9" t="str">
        <f>_xll.SNL.Clients.Office.Excel.Functions.SPG(A353, "IQ_INDUSTRY_GROUP")</f>
        <v>Capital Goods</v>
      </c>
      <c r="D353" s="9" t="str">
        <f>_xll.SNL.Clients.Office.Excel.Functions.SPG(A353, "IQ_INDUSTRY")</f>
        <v>Construction and Engineering</v>
      </c>
      <c r="E353" s="9" t="str">
        <f>_xll.SNL.Clients.Office.Excel.Functions.SPG(A353, "IQ_PRIMARY_INDUSTRY")</f>
        <v>Construction and Engineering</v>
      </c>
      <c r="F353" s="9" t="str">
        <f>_xll.SNL.Clients.Office.Excel.Functions.SPG(A353, "NAICS_CODE", "Primary")</f>
        <v>237130 - Power and Communication Line and Related Structures Construction</v>
      </c>
      <c r="G353" s="9" t="str">
        <f>_xll.SNL.Clients.Office.Excel.Functions.SPG(A353, "SP_TOPICTAG")</f>
        <v>Industrial Automation; Smart Building; Smart Energy; Data Center Technology</v>
      </c>
      <c r="H353" s="5">
        <f>_xll.SNL.Clients.Office.Excel.Functions.SPG(A353, "SP_PCT_SHARES_OWNED_ALL_INSTITUTIONS")</f>
        <v>92.11</v>
      </c>
      <c r="I353" s="9" t="str">
        <f>_xll.SNL.Clients.Office.Excel.Functions.SPG(A353, "RD_CREDIT_RATING_GLOBAL", "Issuer Credit Rating", "Local Currency LT|0")</f>
        <v/>
      </c>
      <c r="J353" s="9" t="str">
        <f>_xll.SNL.Clients.Office.Excel.Functions.SPG(A353, "RD_CWOL_GLOBAL", "Issuer Credit Rating", "Local Currency LT|0")</f>
        <v/>
      </c>
      <c r="K353" s="9" t="str">
        <f>_xll.SNL.Clients.Office.Excel.Functions.SPG(A353, "RD_RATING_ACTION_GLOBAL", "Issuer Credit Rating", "Local Currency LT|0")</f>
        <v/>
      </c>
      <c r="L353" s="10" t="str">
        <f>_xll.SNL.Clients.Office.Excel.Functions.SPG(A353, "RD_LAST_REVIEW_DATE_GLOBAL", "Issuer Credit Rating", "Local Currency LT")</f>
        <v/>
      </c>
      <c r="M353" s="10" t="str">
        <f>_xll.SNL.Clients.Office.Excel.Functions.SPG(A353, "RD_CREDIT_RATING_DATE_GLOBAL", "Issuer Credit Rating", "Local Currency LT|0")</f>
        <v/>
      </c>
      <c r="N353" s="10" t="str">
        <f>_xll.SNL.Clients.Office.Excel.Functions.SPG(A353, "RD_CREDIT_WATCH_OUTLOOK_DATE_GLOBAL", "Issuer Credit Rating", "Local Currency LT|0")</f>
        <v/>
      </c>
    </row>
    <row r="354" spans="1:14">
      <c r="A354" s="11" t="s">
        <v>1387</v>
      </c>
      <c r="B354" s="9" t="str">
        <f>_xll.SNL.Clients.Office.Excel.Functions.SPG(A354, "IQ_SECTOR")</f>
        <v>Health Care</v>
      </c>
      <c r="C354" s="9" t="str">
        <f>_xll.SNL.Clients.Office.Excel.Functions.SPG(A354, "IQ_INDUSTRY_GROUP")</f>
        <v>Pharmaceuticals, Biotechnology and Life Sciences</v>
      </c>
      <c r="D354" s="9" t="str">
        <f>_xll.SNL.Clients.Office.Excel.Functions.SPG(A354, "IQ_INDUSTRY")</f>
        <v>Biotechnology</v>
      </c>
      <c r="E354" s="9" t="str">
        <f>_xll.SNL.Clients.Office.Excel.Functions.SPG(A354, "IQ_PRIMARY_INDUSTRY")</f>
        <v>Biotechnology</v>
      </c>
      <c r="F354" s="9" t="str">
        <f>_xll.SNL.Clients.Office.Excel.Functions.SPG(A354, "NAICS_CODE", "Primary")</f>
        <v>325414 - Biological Product (except Diagnostic) Manufacturing</v>
      </c>
      <c r="G354" s="9" t="str">
        <f>_xll.SNL.Clients.Office.Excel.Functions.SPG(A354, "SP_TOPICTAG")</f>
        <v>Health Diagnostics; Genetics; Genetic Disorder; Neurology; Oncology; Psychiatry; Reproductive Health</v>
      </c>
      <c r="H354" s="5">
        <f>_xll.SNL.Clients.Office.Excel.Functions.SPG(A354, "SP_PCT_SHARES_OWNED_ALL_INSTITUTIONS")</f>
        <v>95.19</v>
      </c>
      <c r="I354" s="9" t="str">
        <f>_xll.SNL.Clients.Office.Excel.Functions.SPG(A354, "RD_CREDIT_RATING_GLOBAL", "Issuer Credit Rating", "Local Currency LT|0")</f>
        <v/>
      </c>
      <c r="J354" s="9" t="str">
        <f>_xll.SNL.Clients.Office.Excel.Functions.SPG(A354, "RD_CWOL_GLOBAL", "Issuer Credit Rating", "Local Currency LT|0")</f>
        <v/>
      </c>
      <c r="K354" s="9" t="str">
        <f>_xll.SNL.Clients.Office.Excel.Functions.SPG(A354, "RD_RATING_ACTION_GLOBAL", "Issuer Credit Rating", "Local Currency LT|0")</f>
        <v/>
      </c>
      <c r="L354" s="10" t="str">
        <f>_xll.SNL.Clients.Office.Excel.Functions.SPG(A354, "RD_LAST_REVIEW_DATE_GLOBAL", "Issuer Credit Rating", "Local Currency LT")</f>
        <v/>
      </c>
      <c r="M354" s="10" t="str">
        <f>_xll.SNL.Clients.Office.Excel.Functions.SPG(A354, "RD_CREDIT_RATING_DATE_GLOBAL", "Issuer Credit Rating", "Local Currency LT|0")</f>
        <v/>
      </c>
      <c r="N354" s="10" t="str">
        <f>_xll.SNL.Clients.Office.Excel.Functions.SPG(A354, "RD_CREDIT_WATCH_OUTLOOK_DATE_GLOBAL", "Issuer Credit Rating", "Local Currency LT|0")</f>
        <v/>
      </c>
    </row>
    <row r="355" spans="1:14">
      <c r="A355" s="11" t="s">
        <v>1388</v>
      </c>
      <c r="B355" s="9" t="str">
        <f>_xll.SNL.Clients.Office.Excel.Functions.SPG(A355, "IQ_SECTOR")</f>
        <v>Information Technology</v>
      </c>
      <c r="C355" s="9" t="str">
        <f>_xll.SNL.Clients.Office.Excel.Functions.SPG(A355, "IQ_INDUSTRY_GROUP")</f>
        <v>Software and Services</v>
      </c>
      <c r="D355" s="9" t="str">
        <f>_xll.SNL.Clients.Office.Excel.Functions.SPG(A355, "IQ_INDUSTRY")</f>
        <v>Software</v>
      </c>
      <c r="E355" s="9" t="str">
        <f>_xll.SNL.Clients.Office.Excel.Functions.SPG(A355, "IQ_PRIMARY_INDUSTRY")</f>
        <v>Systems Software</v>
      </c>
      <c r="F355" s="9" t="str">
        <f>_xll.SNL.Clients.Office.Excel.Functions.SPG(A355, "NAICS_CODE", "Primary")</f>
        <v>513210 - Software Publishers</v>
      </c>
      <c r="G355" s="9" t="str">
        <f>_xll.SNL.Clients.Office.Excel.Functions.SPG(A355, "SP_TOPICTAG")</f>
        <v>Software Development; Cloud Management; Endpoint Security Integrity; Data Protection; Cloud Infrastructure; Cloud Security; Process Automation</v>
      </c>
      <c r="H355" s="5">
        <f>_xll.SNL.Clients.Office.Excel.Functions.SPG(A355, "SP_PCT_SHARES_OWNED_ALL_INSTITUTIONS")</f>
        <v>37.15</v>
      </c>
      <c r="I355" s="9" t="str">
        <f>_xll.SNL.Clients.Office.Excel.Functions.SPG(A355, "RD_CREDIT_RATING_GLOBAL", "Issuer Credit Rating", "Local Currency LT|0")</f>
        <v>B+</v>
      </c>
      <c r="J355" s="9" t="str">
        <f>_xll.SNL.Clients.Office.Excel.Functions.SPG(A355, "RD_CWOL_GLOBAL", "Issuer Credit Rating", "Local Currency LT|0")</f>
        <v>Stable</v>
      </c>
      <c r="K355" s="9" t="str">
        <f>_xll.SNL.Clients.Office.Excel.Functions.SPG(A355, "RD_RATING_ACTION_GLOBAL", "Issuer Credit Rating", "Local Currency LT|0")</f>
        <v>New Rating | CreditWatch/Outlook (04/07/2021)</v>
      </c>
      <c r="L355" s="10">
        <f>_xll.SNL.Clients.Office.Excel.Functions.SPG(A355, "RD_LAST_REVIEW_DATE_GLOBAL", "Issuer Credit Rating", "Local Currency LT")</f>
        <v>45399</v>
      </c>
      <c r="M355" s="10">
        <f>_xll.SNL.Clients.Office.Excel.Functions.SPG(A355, "RD_CREDIT_RATING_DATE_GLOBAL", "Issuer Credit Rating", "Local Currency LT|0")</f>
        <v>44293</v>
      </c>
      <c r="N355" s="10">
        <f>_xll.SNL.Clients.Office.Excel.Functions.SPG(A355, "RD_CREDIT_WATCH_OUTLOOK_DATE_GLOBAL", "Issuer Credit Rating", "Local Currency LT|0")</f>
        <v>44293</v>
      </c>
    </row>
    <row r="356" spans="1:14">
      <c r="A356" s="11" t="s">
        <v>1389</v>
      </c>
      <c r="B356" s="9" t="str">
        <f>_xll.SNL.Clients.Office.Excel.Functions.SPG(A356, "IQ_SECTOR")</f>
        <v>Energy</v>
      </c>
      <c r="C356" s="9" t="str">
        <f>_xll.SNL.Clients.Office.Excel.Functions.SPG(A356, "IQ_INDUSTRY_GROUP")</f>
        <v>Energy</v>
      </c>
      <c r="D356" s="9" t="str">
        <f>_xll.SNL.Clients.Office.Excel.Functions.SPG(A356, "IQ_INDUSTRY")</f>
        <v>Energy Equipment and Services</v>
      </c>
      <c r="E356" s="9" t="str">
        <f>_xll.SNL.Clients.Office.Excel.Functions.SPG(A356, "IQ_PRIMARY_INDUSTRY")</f>
        <v>Oil and Gas Drilling</v>
      </c>
      <c r="F356" s="9" t="str">
        <f>_xll.SNL.Clients.Office.Excel.Functions.SPG(A356, "NAICS_CODE", "Primary")</f>
        <v>213111 - Drilling Oil and Gas Wells</v>
      </c>
      <c r="G356" s="9" t="str">
        <f>_xll.SNL.Clients.Office.Excel.Functions.SPG(A356, "SP_TOPICTAG")</f>
        <v>Computer Vision; Industrial Automation; Marine Transportation; Simulation; Process Automation; Artificial Intelligence</v>
      </c>
      <c r="H356" s="5">
        <f>_xll.SNL.Clients.Office.Excel.Functions.SPG(A356, "SP_PCT_SHARES_OWNED_ALL_INSTITUTIONS")</f>
        <v>77.47</v>
      </c>
      <c r="I356" s="9" t="str">
        <f>_xll.SNL.Clients.Office.Excel.Functions.SPG(A356, "RD_CREDIT_RATING_GLOBAL", "Issuer Credit Rating", "Local Currency LT|0")</f>
        <v>B-</v>
      </c>
      <c r="J356" s="9" t="str">
        <f>_xll.SNL.Clients.Office.Excel.Functions.SPG(A356, "RD_CWOL_GLOBAL", "Issuer Credit Rating", "Local Currency LT|0")</f>
        <v>Stable</v>
      </c>
      <c r="K356" s="9" t="str">
        <f>_xll.SNL.Clients.Office.Excel.Functions.SPG(A356, "RD_RATING_ACTION_GLOBAL", "Issuer Credit Rating", "Local Currency LT|0")</f>
        <v>CreditWatch/Outlook (03/07/2024)</v>
      </c>
      <c r="L356" s="10">
        <f>_xll.SNL.Clients.Office.Excel.Functions.SPG(A356, "RD_LAST_REVIEW_DATE_GLOBAL", "Issuer Credit Rating", "Local Currency LT")</f>
        <v>45489</v>
      </c>
      <c r="M356" s="10">
        <f>_xll.SNL.Clients.Office.Excel.Functions.SPG(A356, "RD_CREDIT_RATING_DATE_GLOBAL", "Issuer Credit Rating", "Local Currency LT|0")</f>
        <v>44609</v>
      </c>
      <c r="N356" s="10">
        <f>_xll.SNL.Clients.Office.Excel.Functions.SPG(A356, "RD_CREDIT_WATCH_OUTLOOK_DATE_GLOBAL", "Issuer Credit Rating", "Local Currency LT|0")</f>
        <v>45358</v>
      </c>
    </row>
    <row r="357" spans="1:14">
      <c r="A357" s="11" t="s">
        <v>1390</v>
      </c>
      <c r="B357" s="9" t="str">
        <f>_xll.SNL.Clients.Office.Excel.Functions.SPG(A357, "IQ_SECTOR")</f>
        <v>Financials</v>
      </c>
      <c r="C357" s="9" t="str">
        <f>_xll.SNL.Clients.Office.Excel.Functions.SPG(A357, "IQ_INDUSTRY_GROUP")</f>
        <v>Banks</v>
      </c>
      <c r="D357" s="9" t="str">
        <f>_xll.SNL.Clients.Office.Excel.Functions.SPG(A357, "IQ_INDUSTRY")</f>
        <v>Banks</v>
      </c>
      <c r="E357" s="9" t="str">
        <f>_xll.SNL.Clients.Office.Excel.Functions.SPG(A357, "IQ_PRIMARY_INDUSTRY")</f>
        <v>Regional Banks</v>
      </c>
      <c r="F357" s="9" t="str">
        <f>_xll.SNL.Clients.Office.Excel.Functions.SPG(A357, "NAICS_CODE", "Primary")</f>
        <v>522110 - Commercial Banking</v>
      </c>
      <c r="G357" s="9" t="str">
        <f>_xll.SNL.Clients.Office.Excel.Functions.SPG(A357, "SP_TOPICTAG")</f>
        <v>Anti-Fraud; Consumer Lending; Digital Brokerage</v>
      </c>
      <c r="H357" s="5">
        <f>_xll.SNL.Clients.Office.Excel.Functions.SPG(A357, "SP_PCT_SHARES_OWNED_ALL_INSTITUTIONS")</f>
        <v>99.86</v>
      </c>
      <c r="I357" s="9" t="str">
        <f>_xll.SNL.Clients.Office.Excel.Functions.SPG(A357, "RD_CREDIT_RATING_GLOBAL", "Issuer Credit Rating", "Local Currency LT|0")</f>
        <v/>
      </c>
      <c r="J357" s="9" t="str">
        <f>_xll.SNL.Clients.Office.Excel.Functions.SPG(A357, "RD_CWOL_GLOBAL", "Issuer Credit Rating", "Local Currency LT|0")</f>
        <v/>
      </c>
      <c r="K357" s="9" t="str">
        <f>_xll.SNL.Clients.Office.Excel.Functions.SPG(A357, "RD_RATING_ACTION_GLOBAL", "Issuer Credit Rating", "Local Currency LT|0")</f>
        <v/>
      </c>
      <c r="L357" s="10" t="str">
        <f>_xll.SNL.Clients.Office.Excel.Functions.SPG(A357, "RD_LAST_REVIEW_DATE_GLOBAL", "Issuer Credit Rating", "Local Currency LT")</f>
        <v/>
      </c>
      <c r="M357" s="10" t="str">
        <f>_xll.SNL.Clients.Office.Excel.Functions.SPG(A357, "RD_CREDIT_RATING_DATE_GLOBAL", "Issuer Credit Rating", "Local Currency LT|0")</f>
        <v/>
      </c>
      <c r="N357" s="10" t="str">
        <f>_xll.SNL.Clients.Office.Excel.Functions.SPG(A357, "RD_CREDIT_WATCH_OUTLOOK_DATE_GLOBAL", "Issuer Credit Rating", "Local Currency LT|0")</f>
        <v/>
      </c>
    </row>
    <row r="358" spans="1:14">
      <c r="A358" s="11" t="s">
        <v>1391</v>
      </c>
      <c r="B358" s="9" t="str">
        <f>_xll.SNL.Clients.Office.Excel.Functions.SPG(A358, "IQ_SECTOR")</f>
        <v>Consumer Staples</v>
      </c>
      <c r="C358" s="9" t="str">
        <f>_xll.SNL.Clients.Office.Excel.Functions.SPG(A358, "IQ_INDUSTRY_GROUP")</f>
        <v>Food, Beverage and Tobacco</v>
      </c>
      <c r="D358" s="9" t="str">
        <f>_xll.SNL.Clients.Office.Excel.Functions.SPG(A358, "IQ_INDUSTRY")</f>
        <v>Beverages</v>
      </c>
      <c r="E358" s="9" t="str">
        <f>_xll.SNL.Clients.Office.Excel.Functions.SPG(A358, "IQ_PRIMARY_INDUSTRY")</f>
        <v>Soft Drinks and Non-alcoholic Beverages</v>
      </c>
      <c r="F358" s="9" t="str">
        <f>_xll.SNL.Clients.Office.Excel.Functions.SPG(A358, "NAICS_CODE", "Primary")</f>
        <v>3121 - Beverage Manufacturing</v>
      </c>
      <c r="G358" s="9" t="str">
        <f>_xll.SNL.Clients.Office.Excel.Functions.SPG(A358, "SP_TOPICTAG")</f>
        <v>Fast-Moving Consumer Goods</v>
      </c>
      <c r="H358" s="5">
        <f>_xll.SNL.Clients.Office.Excel.Functions.SPG(A358, "SP_PCT_SHARES_OWNED_ALL_INSTITUTIONS")</f>
        <v>24.05</v>
      </c>
      <c r="I358" s="9" t="str">
        <f>_xll.SNL.Clients.Office.Excel.Functions.SPG(A358, "RD_CREDIT_RATING_GLOBAL", "Issuer Credit Rating", "Local Currency LT|0")</f>
        <v/>
      </c>
      <c r="J358" s="9" t="str">
        <f>_xll.SNL.Clients.Office.Excel.Functions.SPG(A358, "RD_CWOL_GLOBAL", "Issuer Credit Rating", "Local Currency LT|0")</f>
        <v/>
      </c>
      <c r="K358" s="9" t="str">
        <f>_xll.SNL.Clients.Office.Excel.Functions.SPG(A358, "RD_RATING_ACTION_GLOBAL", "Issuer Credit Rating", "Local Currency LT|0")</f>
        <v/>
      </c>
      <c r="L358" s="10" t="str">
        <f>_xll.SNL.Clients.Office.Excel.Functions.SPG(A358, "RD_LAST_REVIEW_DATE_GLOBAL", "Issuer Credit Rating", "Local Currency LT")</f>
        <v/>
      </c>
      <c r="M358" s="10" t="str">
        <f>_xll.SNL.Clients.Office.Excel.Functions.SPG(A358, "RD_CREDIT_RATING_DATE_GLOBAL", "Issuer Credit Rating", "Local Currency LT|0")</f>
        <v/>
      </c>
      <c r="N358" s="10" t="str">
        <f>_xll.SNL.Clients.Office.Excel.Functions.SPG(A358, "RD_CREDIT_WATCH_OUTLOOK_DATE_GLOBAL", "Issuer Credit Rating", "Local Currency LT|0")</f>
        <v/>
      </c>
    </row>
    <row r="359" spans="1:14">
      <c r="A359" s="11" t="s">
        <v>1392</v>
      </c>
      <c r="B359" s="9" t="str">
        <f>_xll.SNL.Clients.Office.Excel.Functions.SPG(A359, "IQ_SECTOR")</f>
        <v>Health Care</v>
      </c>
      <c r="C359" s="9" t="str">
        <f>_xll.SNL.Clients.Office.Excel.Functions.SPG(A359, "IQ_INDUSTRY_GROUP")</f>
        <v>Health Care Equipment and Services</v>
      </c>
      <c r="D359" s="9" t="str">
        <f>_xll.SNL.Clients.Office.Excel.Functions.SPG(A359, "IQ_INDUSTRY")</f>
        <v>Health Care Providers and Services</v>
      </c>
      <c r="E359" s="9" t="str">
        <f>_xll.SNL.Clients.Office.Excel.Functions.SPG(A359, "IQ_PRIMARY_INDUSTRY")</f>
        <v>Health Care Facilities</v>
      </c>
      <c r="F359" s="9" t="str">
        <f>_xll.SNL.Clients.Office.Excel.Functions.SPG(A359, "NAICS_CODE", "Primary")</f>
        <v>623110 - Nursing Care Facilities (Skilled Nursing Facilities)</v>
      </c>
      <c r="G359" s="9" t="str">
        <f>_xll.SNL.Clients.Office.Excel.Functions.SPG(A359, "SP_TOPICTAG")</f>
        <v>Health Diagnostics; Neuroscience; Outpatient Care; Assisted Living; Central Nervous System; Neurology; Psychiatry</v>
      </c>
      <c r="H359" s="5">
        <f>_xll.SNL.Clients.Office.Excel.Functions.SPG(A359, "SP_PCT_SHARES_OWNED_ALL_INSTITUTIONS")</f>
        <v>60.68</v>
      </c>
      <c r="I359" s="9" t="str">
        <f>_xll.SNL.Clients.Office.Excel.Functions.SPG(A359, "RD_CREDIT_RATING_GLOBAL", "Issuer Credit Rating", "Local Currency LT|0")</f>
        <v/>
      </c>
      <c r="J359" s="9" t="str">
        <f>_xll.SNL.Clients.Office.Excel.Functions.SPG(A359, "RD_CWOL_GLOBAL", "Issuer Credit Rating", "Local Currency LT|0")</f>
        <v/>
      </c>
      <c r="K359" s="9" t="str">
        <f>_xll.SNL.Clients.Office.Excel.Functions.SPG(A359, "RD_RATING_ACTION_GLOBAL", "Issuer Credit Rating", "Local Currency LT|0")</f>
        <v/>
      </c>
      <c r="L359" s="10" t="str">
        <f>_xll.SNL.Clients.Office.Excel.Functions.SPG(A359, "RD_LAST_REVIEW_DATE_GLOBAL", "Issuer Credit Rating", "Local Currency LT")</f>
        <v/>
      </c>
      <c r="M359" s="10" t="str">
        <f>_xll.SNL.Clients.Office.Excel.Functions.SPG(A359, "RD_CREDIT_RATING_DATE_GLOBAL", "Issuer Credit Rating", "Local Currency LT|0")</f>
        <v/>
      </c>
      <c r="N359" s="10" t="str">
        <f>_xll.SNL.Clients.Office.Excel.Functions.SPG(A359, "RD_CREDIT_WATCH_OUTLOOK_DATE_GLOBAL", "Issuer Credit Rating", "Local Currency LT|0")</f>
        <v/>
      </c>
    </row>
    <row r="360" spans="1:14">
      <c r="A360" s="11" t="s">
        <v>1393</v>
      </c>
      <c r="B360" s="9" t="str">
        <f>_xll.SNL.Clients.Office.Excel.Functions.SPG(A360, "IQ_SECTOR")</f>
        <v>Industrials</v>
      </c>
      <c r="C360" s="9" t="str">
        <f>_xll.SNL.Clients.Office.Excel.Functions.SPG(A360, "IQ_INDUSTRY_GROUP")</f>
        <v>Capital Goods</v>
      </c>
      <c r="D360" s="9" t="str">
        <f>_xll.SNL.Clients.Office.Excel.Functions.SPG(A360, "IQ_INDUSTRY")</f>
        <v>Aerospace and Defense</v>
      </c>
      <c r="E360" s="9" t="str">
        <f>_xll.SNL.Clients.Office.Excel.Functions.SPG(A360, "IQ_PRIMARY_INDUSTRY")</f>
        <v>Aerospace and Defense</v>
      </c>
      <c r="F360" s="9" t="str">
        <f>_xll.SNL.Clients.Office.Excel.Functions.SPG(A360, "NAICS_CODE", "Primary")</f>
        <v>33299 - All Other Fabricated Metal Product Manufacturing</v>
      </c>
      <c r="G360" s="9" t="str">
        <f>_xll.SNL.Clients.Office.Excel.Functions.SPG(A360, "SP_TOPICTAG")</f>
        <v>Industrial Automation; Sensors; Smart Building; Artificial Intelligence</v>
      </c>
      <c r="H360" s="5">
        <f>_xll.SNL.Clients.Office.Excel.Functions.SPG(A360, "SP_PCT_SHARES_OWNED_ALL_INSTITUTIONS")</f>
        <v>59.26</v>
      </c>
      <c r="I360" s="9" t="str">
        <f>_xll.SNL.Clients.Office.Excel.Functions.SPG(A360, "RD_CREDIT_RATING_GLOBAL", "Issuer Credit Rating", "Local Currency LT|0")</f>
        <v/>
      </c>
      <c r="J360" s="9" t="str">
        <f>_xll.SNL.Clients.Office.Excel.Functions.SPG(A360, "RD_CWOL_GLOBAL", "Issuer Credit Rating", "Local Currency LT|0")</f>
        <v/>
      </c>
      <c r="K360" s="9" t="str">
        <f>_xll.SNL.Clients.Office.Excel.Functions.SPG(A360, "RD_RATING_ACTION_GLOBAL", "Issuer Credit Rating", "Local Currency LT|0")</f>
        <v/>
      </c>
      <c r="L360" s="10" t="str">
        <f>_xll.SNL.Clients.Office.Excel.Functions.SPG(A360, "RD_LAST_REVIEW_DATE_GLOBAL", "Issuer Credit Rating", "Local Currency LT")</f>
        <v/>
      </c>
      <c r="M360" s="10" t="str">
        <f>_xll.SNL.Clients.Office.Excel.Functions.SPG(A360, "RD_CREDIT_RATING_DATE_GLOBAL", "Issuer Credit Rating", "Local Currency LT|0")</f>
        <v/>
      </c>
      <c r="N360" s="10" t="str">
        <f>_xll.SNL.Clients.Office.Excel.Functions.SPG(A360, "RD_CREDIT_WATCH_OUTLOOK_DATE_GLOBAL", "Issuer Credit Rating", "Local Currency LT|0")</f>
        <v/>
      </c>
    </row>
    <row r="361" spans="1:14">
      <c r="A361" s="11" t="s">
        <v>1394</v>
      </c>
      <c r="B361" s="9" t="str">
        <f>_xll.SNL.Clients.Office.Excel.Functions.SPG(A361, "IQ_SECTOR")</f>
        <v>Consumer Discretionary</v>
      </c>
      <c r="C361" s="9" t="str">
        <f>_xll.SNL.Clients.Office.Excel.Functions.SPG(A361, "IQ_INDUSTRY_GROUP")</f>
        <v>Consumer Discretionary Distribution and Retail</v>
      </c>
      <c r="D361" s="9" t="str">
        <f>_xll.SNL.Clients.Office.Excel.Functions.SPG(A361, "IQ_INDUSTRY")</f>
        <v>Specialty Retail</v>
      </c>
      <c r="E361" s="9" t="str">
        <f>_xll.SNL.Clients.Office.Excel.Functions.SPG(A361, "IQ_PRIMARY_INDUSTRY")</f>
        <v>Other Specialty Retail</v>
      </c>
      <c r="F361" s="9" t="str">
        <f>_xll.SNL.Clients.Office.Excel.Functions.SPG(A361, "NAICS_CODE", "Primary")</f>
        <v>456130 - Optical Goods Retailers</v>
      </c>
      <c r="G361" s="9" t="str">
        <f>_xll.SNL.Clients.Office.Excel.Functions.SPG(A361, "SP_TOPICTAG")</f>
        <v>Marketing Automation; Customer Relationship Management; Wearables; Process Automation; RegTech</v>
      </c>
      <c r="H361" s="5">
        <f>_xll.SNL.Clients.Office.Excel.Functions.SPG(A361, "SP_PCT_SHARES_OWNED_ALL_INSTITUTIONS")</f>
        <v>102.07</v>
      </c>
      <c r="I361" s="9" t="str">
        <f>_xll.SNL.Clients.Office.Excel.Functions.SPG(A361, "RD_CREDIT_RATING_GLOBAL", "Issuer Credit Rating", "Local Currency LT|0")</f>
        <v>NR</v>
      </c>
      <c r="J361" s="9" t="str">
        <f>_xll.SNL.Clients.Office.Excel.Functions.SPG(A361, "RD_CWOL_GLOBAL", "Issuer Credit Rating", "Local Currency LT|0")</f>
        <v>NR</v>
      </c>
      <c r="K361" s="9" t="str">
        <f>_xll.SNL.Clients.Office.Excel.Functions.SPG(A361, "RD_RATING_ACTION_GLOBAL", "Issuer Credit Rating", "Local Currency LT|0")</f>
        <v>Not Rated | CreditWatch/Outlook (05/03/2000)</v>
      </c>
      <c r="L361" s="10" t="str">
        <f>_xll.SNL.Clients.Office.Excel.Functions.SPG(A361, "RD_LAST_REVIEW_DATE_GLOBAL", "Issuer Credit Rating", "Local Currency LT")</f>
        <v/>
      </c>
      <c r="M361" s="10">
        <f>_xll.SNL.Clients.Office.Excel.Functions.SPG(A361, "RD_CREDIT_RATING_DATE_GLOBAL", "Issuer Credit Rating", "Local Currency LT|0")</f>
        <v>36649</v>
      </c>
      <c r="N361" s="10">
        <f>_xll.SNL.Clients.Office.Excel.Functions.SPG(A361, "RD_CREDIT_WATCH_OUTLOOK_DATE_GLOBAL", "Issuer Credit Rating", "Local Currency LT|0")</f>
        <v>36649</v>
      </c>
    </row>
    <row r="362" spans="1:14">
      <c r="A362" s="11" t="s">
        <v>1395</v>
      </c>
      <c r="B362" s="9" t="str">
        <f>_xll.SNL.Clients.Office.Excel.Functions.SPG(A362, "IQ_SECTOR")</f>
        <v>Financials</v>
      </c>
      <c r="C362" s="9" t="str">
        <f>_xll.SNL.Clients.Office.Excel.Functions.SPG(A362, "IQ_INDUSTRY_GROUP")</f>
        <v>Financial Services</v>
      </c>
      <c r="D362" s="9" t="str">
        <f>_xll.SNL.Clients.Office.Excel.Functions.SPG(A362, "IQ_INDUSTRY")</f>
        <v>Consumer Finance</v>
      </c>
      <c r="E362" s="9" t="str">
        <f>_xll.SNL.Clients.Office.Excel.Functions.SPG(A362, "IQ_PRIMARY_INDUSTRY")</f>
        <v>Consumer Finance</v>
      </c>
      <c r="F362" s="9" t="str">
        <f>_xll.SNL.Clients.Office.Excel.Functions.SPG(A362, "NAICS_CODE", "Primary")</f>
        <v>522291 - Consumer Lending</v>
      </c>
      <c r="G362" s="9" t="str">
        <f>_xll.SNL.Clients.Office.Excel.Functions.SPG(A362, "SP_TOPICTAG")</f>
        <v>Consumer Lending; Micro Lending; Banking as a Service</v>
      </c>
      <c r="H362" s="5">
        <f>_xll.SNL.Clients.Office.Excel.Functions.SPG(A362, "SP_PCT_SHARES_OWNED_ALL_INSTITUTIONS")</f>
        <v>77.55</v>
      </c>
      <c r="I362" s="9" t="str">
        <f>_xll.SNL.Clients.Office.Excel.Functions.SPG(A362, "RD_CREDIT_RATING_GLOBAL", "Issuer Credit Rating", "Local Currency LT|0")</f>
        <v>BB</v>
      </c>
      <c r="J362" s="9" t="str">
        <f>_xll.SNL.Clients.Office.Excel.Functions.SPG(A362, "RD_CWOL_GLOBAL", "Issuer Credit Rating", "Local Currency LT|0")</f>
        <v>Stable</v>
      </c>
      <c r="K362" s="9" t="str">
        <f>_xll.SNL.Clients.Office.Excel.Functions.SPG(A362, "RD_RATING_ACTION_GLOBAL", "Issuer Credit Rating", "Local Currency LT|0")</f>
        <v>Upgrade | CreditWatch/Outlook (09/17/2024)</v>
      </c>
      <c r="L362" s="10">
        <f>_xll.SNL.Clients.Office.Excel.Functions.SPG(A362, "RD_LAST_REVIEW_DATE_GLOBAL", "Issuer Credit Rating", "Local Currency LT")</f>
        <v>45552</v>
      </c>
      <c r="M362" s="10">
        <f>_xll.SNL.Clients.Office.Excel.Functions.SPG(A362, "RD_CREDIT_RATING_DATE_GLOBAL", "Issuer Credit Rating", "Local Currency LT|0")</f>
        <v>45552</v>
      </c>
      <c r="N362" s="10">
        <f>_xll.SNL.Clients.Office.Excel.Functions.SPG(A362, "RD_CREDIT_WATCH_OUTLOOK_DATE_GLOBAL", "Issuer Credit Rating", "Local Currency LT|0")</f>
        <v>45552</v>
      </c>
    </row>
    <row r="363" spans="1:14">
      <c r="A363" s="11" t="s">
        <v>1396</v>
      </c>
      <c r="B363" s="9" t="str">
        <f>_xll.SNL.Clients.Office.Excel.Functions.SPG(A363, "IQ_SECTOR")</f>
        <v>Financials</v>
      </c>
      <c r="C363" s="9" t="str">
        <f>_xll.SNL.Clients.Office.Excel.Functions.SPG(A363, "IQ_INDUSTRY_GROUP")</f>
        <v>Banks</v>
      </c>
      <c r="D363" s="9" t="str">
        <f>_xll.SNL.Clients.Office.Excel.Functions.SPG(A363, "IQ_INDUSTRY")</f>
        <v>Banks</v>
      </c>
      <c r="E363" s="9" t="str">
        <f>_xll.SNL.Clients.Office.Excel.Functions.SPG(A363, "IQ_PRIMARY_INDUSTRY")</f>
        <v>Regional Banks</v>
      </c>
      <c r="F363" s="9" t="str">
        <f>_xll.SNL.Clients.Office.Excel.Functions.SPG(A363, "NAICS_CODE", "Primary")</f>
        <v>522110 - Commercial Banking</v>
      </c>
      <c r="G363" s="9" t="str">
        <f>_xll.SNL.Clients.Office.Excel.Functions.SPG(A363, "SP_TOPICTAG")</f>
        <v>Consumer Lending; Digital Brokerage</v>
      </c>
      <c r="H363" s="5">
        <f>_xll.SNL.Clients.Office.Excel.Functions.SPG(A363, "SP_PCT_SHARES_OWNED_ALL_INSTITUTIONS")</f>
        <v>64.72</v>
      </c>
      <c r="I363" s="9" t="str">
        <f>_xll.SNL.Clients.Office.Excel.Functions.SPG(A363, "RD_CREDIT_RATING_GLOBAL", "Issuer Credit Rating", "Local Currency LT|0")</f>
        <v/>
      </c>
      <c r="J363" s="9" t="str">
        <f>_xll.SNL.Clients.Office.Excel.Functions.SPG(A363, "RD_CWOL_GLOBAL", "Issuer Credit Rating", "Local Currency LT|0")</f>
        <v/>
      </c>
      <c r="K363" s="9" t="str">
        <f>_xll.SNL.Clients.Office.Excel.Functions.SPG(A363, "RD_RATING_ACTION_GLOBAL", "Issuer Credit Rating", "Local Currency LT|0")</f>
        <v/>
      </c>
      <c r="L363" s="10" t="str">
        <f>_xll.SNL.Clients.Office.Excel.Functions.SPG(A363, "RD_LAST_REVIEW_DATE_GLOBAL", "Issuer Credit Rating", "Local Currency LT")</f>
        <v/>
      </c>
      <c r="M363" s="10" t="str">
        <f>_xll.SNL.Clients.Office.Excel.Functions.SPG(A363, "RD_CREDIT_RATING_DATE_GLOBAL", "Issuer Credit Rating", "Local Currency LT|0")</f>
        <v/>
      </c>
      <c r="N363" s="10" t="str">
        <f>_xll.SNL.Clients.Office.Excel.Functions.SPG(A363, "RD_CREDIT_WATCH_OUTLOOK_DATE_GLOBAL", "Issuer Credit Rating", "Local Currency LT|0")</f>
        <v/>
      </c>
    </row>
    <row r="364" spans="1:14">
      <c r="A364" s="11" t="s">
        <v>1397</v>
      </c>
      <c r="B364" s="9" t="str">
        <f>_xll.SNL.Clients.Office.Excel.Functions.SPG(A364, "IQ_SECTOR")</f>
        <v>Financials</v>
      </c>
      <c r="C364" s="9" t="str">
        <f>_xll.SNL.Clients.Office.Excel.Functions.SPG(A364, "IQ_INDUSTRY_GROUP")</f>
        <v>Financial Services</v>
      </c>
      <c r="D364" s="9" t="str">
        <f>_xll.SNL.Clients.Office.Excel.Functions.SPG(A364, "IQ_INDUSTRY")</f>
        <v>Financial Services</v>
      </c>
      <c r="E364" s="9" t="str">
        <f>_xll.SNL.Clients.Office.Excel.Functions.SPG(A364, "IQ_PRIMARY_INDUSTRY")</f>
        <v>Transaction and Payment Processing Services</v>
      </c>
      <c r="F364" s="9" t="str">
        <f>_xll.SNL.Clients.Office.Excel.Functions.SPG(A364, "NAICS_CODE", "Primary")</f>
        <v>513210 - Software Publishers</v>
      </c>
      <c r="G364" s="9" t="str">
        <f>_xll.SNL.Clients.Office.Excel.Functions.SPG(A364, "SP_TOPICTAG")</f>
        <v>Optical Infrastructure; Fintech; Neobank; Storage Management; Web3</v>
      </c>
      <c r="H364" s="5">
        <f>_xll.SNL.Clients.Office.Excel.Functions.SPG(A364, "SP_PCT_SHARES_OWNED_ALL_INSTITUTIONS")</f>
        <v>95.98</v>
      </c>
      <c r="I364" s="9" t="str">
        <f>_xll.SNL.Clients.Office.Excel.Functions.SPG(A364, "RD_CREDIT_RATING_GLOBAL", "Issuer Credit Rating", "Local Currency LT|0")</f>
        <v>B+</v>
      </c>
      <c r="J364" s="9" t="str">
        <f>_xll.SNL.Clients.Office.Excel.Functions.SPG(A364, "RD_CWOL_GLOBAL", "Issuer Credit Rating", "Local Currency LT|0")</f>
        <v>Stable</v>
      </c>
      <c r="K364" s="9" t="str">
        <f>_xll.SNL.Clients.Office.Excel.Functions.SPG(A364, "RD_RATING_ACTION_GLOBAL", "Issuer Credit Rating", "Local Currency LT|0")</f>
        <v>New Rating | CreditWatch/Outlook (09/12/2023)</v>
      </c>
      <c r="L364" s="10">
        <f>_xll.SNL.Clients.Office.Excel.Functions.SPG(A364, "RD_LAST_REVIEW_DATE_GLOBAL", "Issuer Credit Rating", "Local Currency LT")</f>
        <v>45548</v>
      </c>
      <c r="M364" s="10">
        <f>_xll.SNL.Clients.Office.Excel.Functions.SPG(A364, "RD_CREDIT_RATING_DATE_GLOBAL", "Issuer Credit Rating", "Local Currency LT|0")</f>
        <v>45181</v>
      </c>
      <c r="N364" s="10">
        <f>_xll.SNL.Clients.Office.Excel.Functions.SPG(A364, "RD_CREDIT_WATCH_OUTLOOK_DATE_GLOBAL", "Issuer Credit Rating", "Local Currency LT|0")</f>
        <v>45181</v>
      </c>
    </row>
    <row r="365" spans="1:14">
      <c r="A365" s="11" t="s">
        <v>1398</v>
      </c>
      <c r="B365" s="9" t="str">
        <f>_xll.SNL.Clients.Office.Excel.Functions.SPG(A365, "IQ_SECTOR")</f>
        <v>Information Technology</v>
      </c>
      <c r="C365" s="9" t="str">
        <f>_xll.SNL.Clients.Office.Excel.Functions.SPG(A365, "IQ_INDUSTRY_GROUP")</f>
        <v>Software and Services</v>
      </c>
      <c r="D365" s="9" t="str">
        <f>_xll.SNL.Clients.Office.Excel.Functions.SPG(A365, "IQ_INDUSTRY")</f>
        <v>Software</v>
      </c>
      <c r="E365" s="9" t="str">
        <f>_xll.SNL.Clients.Office.Excel.Functions.SPG(A365, "IQ_PRIMARY_INDUSTRY")</f>
        <v>Application Software</v>
      </c>
      <c r="F365" s="9" t="str">
        <f>_xll.SNL.Clients.Office.Excel.Functions.SPG(A365, "NAICS_CODE", "Primary")</f>
        <v>513210 - Software Publishers</v>
      </c>
      <c r="G365" s="9" t="str">
        <f>_xll.SNL.Clients.Office.Excel.Functions.SPG(A365, "SP_TOPICTAG")</f>
        <v>Cloud Management; Data Integration; Fintech; Cloud Infrastructure; Process Automation; Online Payments</v>
      </c>
      <c r="H365" s="5">
        <f>_xll.SNL.Clients.Office.Excel.Functions.SPG(A365, "SP_PCT_SHARES_OWNED_ALL_INSTITUTIONS")</f>
        <v>99.15</v>
      </c>
      <c r="I365" s="9" t="str">
        <f>_xll.SNL.Clients.Office.Excel.Functions.SPG(A365, "RD_CREDIT_RATING_GLOBAL", "Issuer Credit Rating", "Local Currency LT|0")</f>
        <v>B+</v>
      </c>
      <c r="J365" s="9" t="str">
        <f>_xll.SNL.Clients.Office.Excel.Functions.SPG(A365, "RD_CWOL_GLOBAL", "Issuer Credit Rating", "Local Currency LT|0")</f>
        <v>Positive</v>
      </c>
      <c r="K365" s="9" t="str">
        <f>_xll.SNL.Clients.Office.Excel.Functions.SPG(A365, "RD_RATING_ACTION_GLOBAL", "Issuer Credit Rating", "Local Currency LT|0")</f>
        <v>CreditWatch/Outlook (08/16/2024)</v>
      </c>
      <c r="L365" s="10">
        <f>_xll.SNL.Clients.Office.Excel.Functions.SPG(A365, "RD_LAST_REVIEW_DATE_GLOBAL", "Issuer Credit Rating", "Local Currency LT")</f>
        <v>45520</v>
      </c>
      <c r="M365" s="10">
        <f>_xll.SNL.Clients.Office.Excel.Functions.SPG(A365, "RD_CREDIT_RATING_DATE_GLOBAL", "Issuer Credit Rating", "Local Currency LT|0")</f>
        <v>44685</v>
      </c>
      <c r="N365" s="10">
        <f>_xll.SNL.Clients.Office.Excel.Functions.SPG(A365, "RD_CREDIT_WATCH_OUTLOOK_DATE_GLOBAL", "Issuer Credit Rating", "Local Currency LT|0")</f>
        <v>45520</v>
      </c>
    </row>
    <row r="366" spans="1:14">
      <c r="A366" s="11" t="s">
        <v>1399</v>
      </c>
      <c r="B366" s="9" t="str">
        <f>_xll.SNL.Clients.Office.Excel.Functions.SPG(A366, "IQ_SECTOR")</f>
        <v>Health Care</v>
      </c>
      <c r="C366" s="9" t="str">
        <f>_xll.SNL.Clients.Office.Excel.Functions.SPG(A366, "IQ_INDUSTRY_GROUP")</f>
        <v>Health Care Equipment and Services</v>
      </c>
      <c r="D366" s="9" t="str">
        <f>_xll.SNL.Clients.Office.Excel.Functions.SPG(A366, "IQ_INDUSTRY")</f>
        <v>Health Care Providers and Services</v>
      </c>
      <c r="E366" s="9" t="str">
        <f>_xll.SNL.Clients.Office.Excel.Functions.SPG(A366, "IQ_PRIMARY_INDUSTRY")</f>
        <v>Health Care Services</v>
      </c>
      <c r="F366" s="9" t="str">
        <f>_xll.SNL.Clients.Office.Excel.Functions.SPG(A366, "NAICS_CODE", "Primary")</f>
        <v>621511 - Medical Laboratories</v>
      </c>
      <c r="G366" s="9" t="str">
        <f>_xll.SNL.Clients.Office.Excel.Functions.SPG(A366, "SP_TOPICTAG")</f>
        <v>Health Diagnostics; MHealth; Genetics; Hematology; Oncology</v>
      </c>
      <c r="H366" s="5">
        <f>_xll.SNL.Clients.Office.Excel.Functions.SPG(A366, "SP_PCT_SHARES_OWNED_ALL_INSTITUTIONS")</f>
        <v>96.98</v>
      </c>
      <c r="I366" s="9" t="str">
        <f>_xll.SNL.Clients.Office.Excel.Functions.SPG(A366, "RD_CREDIT_RATING_GLOBAL", "Issuer Credit Rating", "Local Currency LT|0")</f>
        <v/>
      </c>
      <c r="J366" s="9" t="str">
        <f>_xll.SNL.Clients.Office.Excel.Functions.SPG(A366, "RD_CWOL_GLOBAL", "Issuer Credit Rating", "Local Currency LT|0")</f>
        <v/>
      </c>
      <c r="K366" s="9" t="str">
        <f>_xll.SNL.Clients.Office.Excel.Functions.SPG(A366, "RD_RATING_ACTION_GLOBAL", "Issuer Credit Rating", "Local Currency LT|0")</f>
        <v/>
      </c>
      <c r="L366" s="10" t="str">
        <f>_xll.SNL.Clients.Office.Excel.Functions.SPG(A366, "RD_LAST_REVIEW_DATE_GLOBAL", "Issuer Credit Rating", "Local Currency LT")</f>
        <v/>
      </c>
      <c r="M366" s="10" t="str">
        <f>_xll.SNL.Clients.Office.Excel.Functions.SPG(A366, "RD_CREDIT_RATING_DATE_GLOBAL", "Issuer Credit Rating", "Local Currency LT|0")</f>
        <v/>
      </c>
      <c r="N366" s="10" t="str">
        <f>_xll.SNL.Clients.Office.Excel.Functions.SPG(A366, "RD_CREDIT_WATCH_OUTLOOK_DATE_GLOBAL", "Issuer Credit Rating", "Local Currency LT|0")</f>
        <v/>
      </c>
    </row>
    <row r="367" spans="1:14">
      <c r="A367" s="11" t="s">
        <v>1400</v>
      </c>
      <c r="B367" s="9" t="str">
        <f>_xll.SNL.Clients.Office.Excel.Functions.SPG(A367, "IQ_SECTOR")</f>
        <v>Information Technology</v>
      </c>
      <c r="C367" s="9" t="str">
        <f>_xll.SNL.Clients.Office.Excel.Functions.SPG(A367, "IQ_INDUSTRY_GROUP")</f>
        <v>Technology Hardware and Equipment</v>
      </c>
      <c r="D367" s="9" t="str">
        <f>_xll.SNL.Clients.Office.Excel.Functions.SPG(A367, "IQ_INDUSTRY")</f>
        <v>Communications Equipment</v>
      </c>
      <c r="E367" s="9" t="str">
        <f>_xll.SNL.Clients.Office.Excel.Functions.SPG(A367, "IQ_PRIMARY_INDUSTRY")</f>
        <v>Communications Equipment</v>
      </c>
      <c r="F367" s="9" t="str">
        <f>_xll.SNL.Clients.Office.Excel.Functions.SPG(A367, "NAICS_CODE", "Primary")</f>
        <v>3342 - Communications Equipment Manufacturing</v>
      </c>
      <c r="G367" s="9" t="str">
        <f>_xll.SNL.Clients.Office.Excel.Functions.SPG(A367, "SP_TOPICTAG")</f>
        <v>Anti-Fraud; Authentication; Endpoint Security Integrity; Data Protection; Cloud Security; Process Automation; Network Security</v>
      </c>
      <c r="H367" s="5">
        <f>_xll.SNL.Clients.Office.Excel.Functions.SPG(A367, "SP_PCT_SHARES_OWNED_ALL_INSTITUTIONS")</f>
        <v>91.84</v>
      </c>
      <c r="I367" s="9" t="str">
        <f>_xll.SNL.Clients.Office.Excel.Functions.SPG(A367, "RD_CREDIT_RATING_GLOBAL", "Issuer Credit Rating", "Local Currency LT|0")</f>
        <v/>
      </c>
      <c r="J367" s="9" t="str">
        <f>_xll.SNL.Clients.Office.Excel.Functions.SPG(A367, "RD_CWOL_GLOBAL", "Issuer Credit Rating", "Local Currency LT|0")</f>
        <v/>
      </c>
      <c r="K367" s="9" t="str">
        <f>_xll.SNL.Clients.Office.Excel.Functions.SPG(A367, "RD_RATING_ACTION_GLOBAL", "Issuer Credit Rating", "Local Currency LT|0")</f>
        <v/>
      </c>
      <c r="L367" s="10" t="str">
        <f>_xll.SNL.Clients.Office.Excel.Functions.SPG(A367, "RD_LAST_REVIEW_DATE_GLOBAL", "Issuer Credit Rating", "Local Currency LT")</f>
        <v/>
      </c>
      <c r="M367" s="10" t="str">
        <f>_xll.SNL.Clients.Office.Excel.Functions.SPG(A367, "RD_CREDIT_RATING_DATE_GLOBAL", "Issuer Credit Rating", "Local Currency LT|0")</f>
        <v/>
      </c>
      <c r="N367" s="10" t="str">
        <f>_xll.SNL.Clients.Office.Excel.Functions.SPG(A367, "RD_CREDIT_WATCH_OUTLOOK_DATE_GLOBAL", "Issuer Credit Rating", "Local Currency LT|0")</f>
        <v/>
      </c>
    </row>
    <row r="368" spans="1:14">
      <c r="A368" s="11" t="s">
        <v>1401</v>
      </c>
      <c r="B368" s="9" t="str">
        <f>_xll.SNL.Clients.Office.Excel.Functions.SPG(A368, "IQ_SECTOR")</f>
        <v>Financials</v>
      </c>
      <c r="C368" s="9" t="str">
        <f>_xll.SNL.Clients.Office.Excel.Functions.SPG(A368, "IQ_INDUSTRY_GROUP")</f>
        <v>Financial Services</v>
      </c>
      <c r="D368" s="9" t="str">
        <f>_xll.SNL.Clients.Office.Excel.Functions.SPG(A368, "IQ_INDUSTRY")</f>
        <v>Mortgage Real Estate Investment Trusts (REITs)</v>
      </c>
      <c r="E368" s="9" t="str">
        <f>_xll.SNL.Clients.Office.Excel.Functions.SPG(A368, "IQ_PRIMARY_INDUSTRY")</f>
        <v>Mortgage REITs</v>
      </c>
      <c r="F368" s="9" t="str">
        <f>_xll.SNL.Clients.Office.Excel.Functions.SPG(A368, "NAICS_CODE", "Primary")</f>
        <v>525990 - Other Financial Vehicles</v>
      </c>
      <c r="G368" s="9" t="str">
        <f>_xll.SNL.Clients.Office.Excel.Functions.SPG(A368, "SP_TOPICTAG")</f>
        <v/>
      </c>
      <c r="H368" s="5">
        <f>_xll.SNL.Clients.Office.Excel.Functions.SPG(A368, "SP_PCT_SHARES_OWNED_ALL_INSTITUTIONS")</f>
        <v>58.15</v>
      </c>
      <c r="I368" s="9" t="str">
        <f>_xll.SNL.Clients.Office.Excel.Functions.SPG(A368, "RD_CREDIT_RATING_GLOBAL", "Issuer Credit Rating", "Local Currency LT|0")</f>
        <v/>
      </c>
      <c r="J368" s="9" t="str">
        <f>_xll.SNL.Clients.Office.Excel.Functions.SPG(A368, "RD_CWOL_GLOBAL", "Issuer Credit Rating", "Local Currency LT|0")</f>
        <v/>
      </c>
      <c r="K368" s="9" t="str">
        <f>_xll.SNL.Clients.Office.Excel.Functions.SPG(A368, "RD_RATING_ACTION_GLOBAL", "Issuer Credit Rating", "Local Currency LT|0")</f>
        <v/>
      </c>
      <c r="L368" s="10" t="str">
        <f>_xll.SNL.Clients.Office.Excel.Functions.SPG(A368, "RD_LAST_REVIEW_DATE_GLOBAL", "Issuer Credit Rating", "Local Currency LT")</f>
        <v/>
      </c>
      <c r="M368" s="10" t="str">
        <f>_xll.SNL.Clients.Office.Excel.Functions.SPG(A368, "RD_CREDIT_RATING_DATE_GLOBAL", "Issuer Credit Rating", "Local Currency LT|0")</f>
        <v/>
      </c>
      <c r="N368" s="10" t="str">
        <f>_xll.SNL.Clients.Office.Excel.Functions.SPG(A368, "RD_CREDIT_WATCH_OUTLOOK_DATE_GLOBAL", "Issuer Credit Rating", "Local Currency LT|0")</f>
        <v/>
      </c>
    </row>
    <row r="369" spans="1:14">
      <c r="A369" s="11" t="s">
        <v>1402</v>
      </c>
      <c r="B369" s="9" t="str">
        <f>_xll.SNL.Clients.Office.Excel.Functions.SPG(A369, "IQ_SECTOR")</f>
        <v>Consumer Discretionary</v>
      </c>
      <c r="C369" s="9" t="str">
        <f>_xll.SNL.Clients.Office.Excel.Functions.SPG(A369, "IQ_INDUSTRY_GROUP")</f>
        <v>Consumer Durables and Apparel</v>
      </c>
      <c r="D369" s="9" t="str">
        <f>_xll.SNL.Clients.Office.Excel.Functions.SPG(A369, "IQ_INDUSTRY")</f>
        <v>Household Durables</v>
      </c>
      <c r="E369" s="9" t="str">
        <f>_xll.SNL.Clients.Office.Excel.Functions.SPG(A369, "IQ_PRIMARY_INDUSTRY")</f>
        <v>Housewares and Specialties</v>
      </c>
      <c r="F369" s="9" t="str">
        <f>_xll.SNL.Clients.Office.Excel.Functions.SPG(A369, "NAICS_CODE", "Primary")</f>
        <v>339999 - All Other Miscellaneous Manufacturing</v>
      </c>
      <c r="G369" s="9" t="str">
        <f>_xll.SNL.Clients.Office.Excel.Functions.SPG(A369, "SP_TOPICTAG")</f>
        <v>Home Improvement; Online Grocery</v>
      </c>
      <c r="H369" s="5">
        <f>_xll.SNL.Clients.Office.Excel.Functions.SPG(A369, "SP_PCT_SHARES_OWNED_ALL_INSTITUTIONS")</f>
        <v>98.81</v>
      </c>
      <c r="I369" s="9" t="str">
        <f>_xll.SNL.Clients.Office.Excel.Functions.SPG(A369, "RD_CREDIT_RATING_GLOBAL", "Issuer Credit Rating", "Local Currency LT|0")</f>
        <v>BB-</v>
      </c>
      <c r="J369" s="9" t="str">
        <f>_xll.SNL.Clients.Office.Excel.Functions.SPG(A369, "RD_CWOL_GLOBAL", "Issuer Credit Rating", "Local Currency LT|0")</f>
        <v>Negative</v>
      </c>
      <c r="K369" s="9" t="str">
        <f>_xll.SNL.Clients.Office.Excel.Functions.SPG(A369, "RD_RATING_ACTION_GLOBAL", "Issuer Credit Rating", "Local Currency LT|0")</f>
        <v>Downgrade | CreditWatch/Outlook (02/14/2024)</v>
      </c>
      <c r="L369" s="10">
        <f>_xll.SNL.Clients.Office.Excel.Functions.SPG(A369, "RD_LAST_REVIEW_DATE_GLOBAL", "Issuer Credit Rating", "Local Currency LT")</f>
        <v>45338</v>
      </c>
      <c r="M369" s="10">
        <f>_xll.SNL.Clients.Office.Excel.Functions.SPG(A369, "RD_CREDIT_RATING_DATE_GLOBAL", "Issuer Credit Rating", "Local Currency LT|0")</f>
        <v>45336</v>
      </c>
      <c r="N369" s="10">
        <f>_xll.SNL.Clients.Office.Excel.Functions.SPG(A369, "RD_CREDIT_WATCH_OUTLOOK_DATE_GLOBAL", "Issuer Credit Rating", "Local Currency LT|0")</f>
        <v>45336</v>
      </c>
    </row>
    <row r="370" spans="1:14">
      <c r="A370" s="11" t="s">
        <v>1403</v>
      </c>
      <c r="B370" s="9" t="str">
        <f>_xll.SNL.Clients.Office.Excel.Functions.SPG(A370, "IQ_SECTOR")</f>
        <v>Real Estate</v>
      </c>
      <c r="C370" s="9" t="str">
        <f>_xll.SNL.Clients.Office.Excel.Functions.SPG(A370, "IQ_INDUSTRY_GROUP")</f>
        <v>Equity Real Estate Investment Trusts (REITs)</v>
      </c>
      <c r="D370" s="9" t="str">
        <f>_xll.SNL.Clients.Office.Excel.Functions.SPG(A370, "IQ_INDUSTRY")</f>
        <v>Residential REITs</v>
      </c>
      <c r="E370" s="9" t="str">
        <f>_xll.SNL.Clients.Office.Excel.Functions.SPG(A370, "IQ_PRIMARY_INDUSTRY")</f>
        <v>Multi-Family Residential REITs</v>
      </c>
      <c r="F370" s="9" t="str">
        <f>_xll.SNL.Clients.Office.Excel.Functions.SPG(A370, "NAICS_CODE", "Primary")</f>
        <v>531110 - Lessors of Residential Buildings and Dwellings</v>
      </c>
      <c r="G370" s="9" t="str">
        <f>_xll.SNL.Clients.Office.Excel.Functions.SPG(A370, "SP_TOPICTAG")</f>
        <v/>
      </c>
      <c r="H370" s="5">
        <f>_xll.SNL.Clients.Office.Excel.Functions.SPG(A370, "SP_PCT_SHARES_OWNED_ALL_INSTITUTIONS")</f>
        <v>77.97</v>
      </c>
      <c r="I370" s="9" t="str">
        <f>_xll.SNL.Clients.Office.Excel.Functions.SPG(A370, "RD_CREDIT_RATING_GLOBAL", "Issuer Credit Rating", "Local Currency LT|0")</f>
        <v/>
      </c>
      <c r="J370" s="9" t="str">
        <f>_xll.SNL.Clients.Office.Excel.Functions.SPG(A370, "RD_CWOL_GLOBAL", "Issuer Credit Rating", "Local Currency LT|0")</f>
        <v/>
      </c>
      <c r="K370" s="9" t="str">
        <f>_xll.SNL.Clients.Office.Excel.Functions.SPG(A370, "RD_RATING_ACTION_GLOBAL", "Issuer Credit Rating", "Local Currency LT|0")</f>
        <v/>
      </c>
      <c r="L370" s="10" t="str">
        <f>_xll.SNL.Clients.Office.Excel.Functions.SPG(A370, "RD_LAST_REVIEW_DATE_GLOBAL", "Issuer Credit Rating", "Local Currency LT")</f>
        <v/>
      </c>
      <c r="M370" s="10" t="str">
        <f>_xll.SNL.Clients.Office.Excel.Functions.SPG(A370, "RD_CREDIT_RATING_DATE_GLOBAL", "Issuer Credit Rating", "Local Currency LT|0")</f>
        <v/>
      </c>
      <c r="N370" s="10" t="str">
        <f>_xll.SNL.Clients.Office.Excel.Functions.SPG(A370, "RD_CREDIT_WATCH_OUTLOOK_DATE_GLOBAL", "Issuer Credit Rating", "Local Currency LT|0")</f>
        <v/>
      </c>
    </row>
    <row r="371" spans="1:14">
      <c r="A371" s="11" t="s">
        <v>1404</v>
      </c>
      <c r="B371" s="9" t="str">
        <f>_xll.SNL.Clients.Office.Excel.Functions.SPG(A371, "IQ_SECTOR")</f>
        <v>Financials</v>
      </c>
      <c r="C371" s="9" t="str">
        <f>_xll.SNL.Clients.Office.Excel.Functions.SPG(A371, "IQ_INDUSTRY_GROUP")</f>
        <v>Financial Services</v>
      </c>
      <c r="D371" s="9" t="str">
        <f>_xll.SNL.Clients.Office.Excel.Functions.SPG(A371, "IQ_INDUSTRY")</f>
        <v>Financial Services</v>
      </c>
      <c r="E371" s="9" t="str">
        <f>_xll.SNL.Clients.Office.Excel.Functions.SPG(A371, "IQ_PRIMARY_INDUSTRY")</f>
        <v>Commercial and Residential Mortgage Finance</v>
      </c>
      <c r="F371" s="9" t="str">
        <f>_xll.SNL.Clients.Office.Excel.Functions.SPG(A371, "NAICS_CODE", "Primary")</f>
        <v>524126 - Direct Property and Casualty Insurance Carriers</v>
      </c>
      <c r="G371" s="9" t="str">
        <f>_xll.SNL.Clients.Office.Excel.Functions.SPG(A371, "SP_TOPICTAG")</f>
        <v/>
      </c>
      <c r="H371" s="5">
        <f>_xll.SNL.Clients.Office.Excel.Functions.SPG(A371, "SP_PCT_SHARES_OWNED_ALL_INSTITUTIONS")</f>
        <v>98.99</v>
      </c>
      <c r="I371" s="9" t="str">
        <f>_xll.SNL.Clients.Office.Excel.Functions.SPG(A371, "RD_CREDIT_RATING_GLOBAL", "Issuer Credit Rating", "Local Currency LT|0")</f>
        <v>BBB-</v>
      </c>
      <c r="J371" s="9" t="str">
        <f>_xll.SNL.Clients.Office.Excel.Functions.SPG(A371, "RD_CWOL_GLOBAL", "Issuer Credit Rating", "Local Currency LT|0")</f>
        <v>Stable</v>
      </c>
      <c r="K371" s="9" t="str">
        <f>_xll.SNL.Clients.Office.Excel.Functions.SPG(A371, "RD_RATING_ACTION_GLOBAL", "Issuer Credit Rating", "Local Currency LT|0")</f>
        <v>Upgrade | CreditWatch/Outlook (10/04/2024)</v>
      </c>
      <c r="L371" s="10">
        <f>_xll.SNL.Clients.Office.Excel.Functions.SPG(A371, "RD_LAST_REVIEW_DATE_GLOBAL", "Issuer Credit Rating", "Local Currency LT")</f>
        <v>45569</v>
      </c>
      <c r="M371" s="10">
        <f>_xll.SNL.Clients.Office.Excel.Functions.SPG(A371, "RD_CREDIT_RATING_DATE_GLOBAL", "Issuer Credit Rating", "Local Currency LT|0")</f>
        <v>45569</v>
      </c>
      <c r="N371" s="10">
        <f>_xll.SNL.Clients.Office.Excel.Functions.SPG(A371, "RD_CREDIT_WATCH_OUTLOOK_DATE_GLOBAL", "Issuer Credit Rating", "Local Currency LT|0")</f>
        <v>45569</v>
      </c>
    </row>
    <row r="372" spans="1:14">
      <c r="A372" s="11" t="s">
        <v>1405</v>
      </c>
      <c r="B372" s="9" t="str">
        <f>_xll.SNL.Clients.Office.Excel.Functions.SPG(A372, "IQ_SECTOR")</f>
        <v>Energy</v>
      </c>
      <c r="C372" s="9" t="str">
        <f>_xll.SNL.Clients.Office.Excel.Functions.SPG(A372, "IQ_INDUSTRY_GROUP")</f>
        <v>Energy</v>
      </c>
      <c r="D372" s="9" t="str">
        <f>_xll.SNL.Clients.Office.Excel.Functions.SPG(A372, "IQ_INDUSTRY")</f>
        <v>Oil, Gas and Consumable Fuels</v>
      </c>
      <c r="E372" s="9" t="str">
        <f>_xll.SNL.Clients.Office.Excel.Functions.SPG(A372, "IQ_PRIMARY_INDUSTRY")</f>
        <v>Oil and Gas Exploration and Production</v>
      </c>
      <c r="F372" s="9" t="str">
        <f>_xll.SNL.Clients.Office.Excel.Functions.SPG(A372, "NAICS_CODE", "Primary")</f>
        <v>2111 - Oil and Gas Extraction</v>
      </c>
      <c r="G372" s="9" t="str">
        <f>_xll.SNL.Clients.Office.Excel.Functions.SPG(A372, "SP_TOPICTAG")</f>
        <v/>
      </c>
      <c r="H372" s="5">
        <f>_xll.SNL.Clients.Office.Excel.Functions.SPG(A372, "SP_PCT_SHARES_OWNED_ALL_INSTITUTIONS")</f>
        <v>115.87</v>
      </c>
      <c r="I372" s="9" t="str">
        <f>_xll.SNL.Clients.Office.Excel.Functions.SPG(A372, "RD_CREDIT_RATING_GLOBAL", "Issuer Credit Rating", "Local Currency LT|0")</f>
        <v>B+</v>
      </c>
      <c r="J372" s="9" t="str">
        <f>_xll.SNL.Clients.Office.Excel.Functions.SPG(A372, "RD_CWOL_GLOBAL", "Issuer Credit Rating", "Local Currency LT|0")</f>
        <v>Stable</v>
      </c>
      <c r="K372" s="9" t="str">
        <f>_xll.SNL.Clients.Office.Excel.Functions.SPG(A372, "RD_RATING_ACTION_GLOBAL", "Issuer Credit Rating", "Local Currency LT|0")</f>
        <v>Upgrade | CreditWatch/Outlook (05/02/2024)</v>
      </c>
      <c r="L372" s="10">
        <f>_xll.SNL.Clients.Office.Excel.Functions.SPG(A372, "RD_LAST_REVIEW_DATE_GLOBAL", "Issuer Credit Rating", "Local Currency LT")</f>
        <v>45414</v>
      </c>
      <c r="M372" s="10">
        <f>_xll.SNL.Clients.Office.Excel.Functions.SPG(A372, "RD_CREDIT_RATING_DATE_GLOBAL", "Issuer Credit Rating", "Local Currency LT|0")</f>
        <v>45414</v>
      </c>
      <c r="N372" s="10">
        <f>_xll.SNL.Clients.Office.Excel.Functions.SPG(A372, "RD_CREDIT_WATCH_OUTLOOK_DATE_GLOBAL", "Issuer Credit Rating", "Local Currency LT|0")</f>
        <v>45414</v>
      </c>
    </row>
    <row r="373" spans="1:14">
      <c r="A373" s="11" t="s">
        <v>1406</v>
      </c>
      <c r="B373" s="9" t="str">
        <f>_xll.SNL.Clients.Office.Excel.Functions.SPG(A373, "IQ_SECTOR")</f>
        <v>Financials</v>
      </c>
      <c r="C373" s="9" t="str">
        <f>_xll.SNL.Clients.Office.Excel.Functions.SPG(A373, "IQ_INDUSTRY_GROUP")</f>
        <v>Banks</v>
      </c>
      <c r="D373" s="9" t="str">
        <f>_xll.SNL.Clients.Office.Excel.Functions.SPG(A373, "IQ_INDUSTRY")</f>
        <v>Banks</v>
      </c>
      <c r="E373" s="9" t="str">
        <f>_xll.SNL.Clients.Office.Excel.Functions.SPG(A373, "IQ_PRIMARY_INDUSTRY")</f>
        <v>Regional Banks</v>
      </c>
      <c r="F373" s="9" t="str">
        <f>_xll.SNL.Clients.Office.Excel.Functions.SPG(A373, "NAICS_CODE", "Primary")</f>
        <v>522180 - Savings Institutions and Other Depository Credit Intermediation</v>
      </c>
      <c r="G373" s="9" t="str">
        <f>_xll.SNL.Clients.Office.Excel.Functions.SPG(A373, "SP_TOPICTAG")</f>
        <v>Consumer Lending</v>
      </c>
      <c r="H373" s="5">
        <f>_xll.SNL.Clients.Office.Excel.Functions.SPG(A373, "SP_PCT_SHARES_OWNED_ALL_INSTITUTIONS")</f>
        <v>66.650000000000006</v>
      </c>
      <c r="I373" s="9" t="str">
        <f>_xll.SNL.Clients.Office.Excel.Functions.SPG(A373, "RD_CREDIT_RATING_GLOBAL", "Issuer Credit Rating", "Local Currency LT|0")</f>
        <v/>
      </c>
      <c r="J373" s="9" t="str">
        <f>_xll.SNL.Clients.Office.Excel.Functions.SPG(A373, "RD_CWOL_GLOBAL", "Issuer Credit Rating", "Local Currency LT|0")</f>
        <v/>
      </c>
      <c r="K373" s="9" t="str">
        <f>_xll.SNL.Clients.Office.Excel.Functions.SPG(A373, "RD_RATING_ACTION_GLOBAL", "Issuer Credit Rating", "Local Currency LT|0")</f>
        <v/>
      </c>
      <c r="L373" s="10" t="str">
        <f>_xll.SNL.Clients.Office.Excel.Functions.SPG(A373, "RD_LAST_REVIEW_DATE_GLOBAL", "Issuer Credit Rating", "Local Currency LT")</f>
        <v/>
      </c>
      <c r="M373" s="10" t="str">
        <f>_xll.SNL.Clients.Office.Excel.Functions.SPG(A373, "RD_CREDIT_RATING_DATE_GLOBAL", "Issuer Credit Rating", "Local Currency LT|0")</f>
        <v/>
      </c>
      <c r="N373" s="10" t="str">
        <f>_xll.SNL.Clients.Office.Excel.Functions.SPG(A373, "RD_CREDIT_WATCH_OUTLOOK_DATE_GLOBAL", "Issuer Credit Rating", "Local Currency LT|0")</f>
        <v/>
      </c>
    </row>
    <row r="374" spans="1:14">
      <c r="A374" s="11" t="s">
        <v>1407</v>
      </c>
      <c r="B374" s="9" t="str">
        <f>_xll.SNL.Clients.Office.Excel.Functions.SPG(A374, "IQ_SECTOR")</f>
        <v>Utilities</v>
      </c>
      <c r="C374" s="9" t="str">
        <f>_xll.SNL.Clients.Office.Excel.Functions.SPG(A374, "IQ_INDUSTRY_GROUP")</f>
        <v>Utilities</v>
      </c>
      <c r="D374" s="9" t="str">
        <f>_xll.SNL.Clients.Office.Excel.Functions.SPG(A374, "IQ_INDUSTRY")</f>
        <v>Gas Utilities</v>
      </c>
      <c r="E374" s="9" t="str">
        <f>_xll.SNL.Clients.Office.Excel.Functions.SPG(A374, "IQ_PRIMARY_INDUSTRY")</f>
        <v>Gas Utilities</v>
      </c>
      <c r="F374" s="9" t="str">
        <f>_xll.SNL.Clients.Office.Excel.Functions.SPG(A374, "NAICS_CODE", "Primary")</f>
        <v>221210 - Natural Gas Distribution</v>
      </c>
      <c r="G374" s="9" t="str">
        <f>_xll.SNL.Clients.Office.Excel.Functions.SPG(A374, "SP_TOPICTAG")</f>
        <v>Environmental Engineering; Biomass Energy</v>
      </c>
      <c r="H374" s="5">
        <f>_xll.SNL.Clients.Office.Excel.Functions.SPG(A374, "SP_PCT_SHARES_OWNED_ALL_INSTITUTIONS")</f>
        <v>78.59</v>
      </c>
      <c r="I374" s="9" t="str">
        <f>_xll.SNL.Clients.Office.Excel.Functions.SPG(A374, "RD_CREDIT_RATING_GLOBAL", "Issuer Credit Rating", "Local Currency LT|0")</f>
        <v>A-</v>
      </c>
      <c r="J374" s="9" t="str">
        <f>_xll.SNL.Clients.Office.Excel.Functions.SPG(A374, "RD_CWOL_GLOBAL", "Issuer Credit Rating", "Local Currency LT|0")</f>
        <v>Stable</v>
      </c>
      <c r="K374" s="9" t="str">
        <f>_xll.SNL.Clients.Office.Excel.Functions.SPG(A374, "RD_RATING_ACTION_GLOBAL", "Issuer Credit Rating", "Local Currency LT|0")</f>
        <v>Downgrade | CreditWatch/Outlook (11/21/2024)</v>
      </c>
      <c r="L374" s="10">
        <f>_xll.SNL.Clients.Office.Excel.Functions.SPG(A374, "RD_LAST_REVIEW_DATE_GLOBAL", "Issuer Credit Rating", "Local Currency LT")</f>
        <v>45617</v>
      </c>
      <c r="M374" s="10">
        <f>_xll.SNL.Clients.Office.Excel.Functions.SPG(A374, "RD_CREDIT_RATING_DATE_GLOBAL", "Issuer Credit Rating", "Local Currency LT|0")</f>
        <v>45617</v>
      </c>
      <c r="N374" s="10">
        <f>_xll.SNL.Clients.Office.Excel.Functions.SPG(A374, "RD_CREDIT_WATCH_OUTLOOK_DATE_GLOBAL", "Issuer Credit Rating", "Local Currency LT|0")</f>
        <v>45617</v>
      </c>
    </row>
    <row r="375" spans="1:14">
      <c r="A375" s="11" t="s">
        <v>1408</v>
      </c>
      <c r="B375" s="9" t="str">
        <f>_xll.SNL.Clients.Office.Excel.Functions.SPG(A375, "IQ_SECTOR")</f>
        <v>Industrials</v>
      </c>
      <c r="C375" s="9" t="str">
        <f>_xll.SNL.Clients.Office.Excel.Functions.SPG(A375, "IQ_INDUSTRY_GROUP")</f>
        <v>Commercial and Professional Services</v>
      </c>
      <c r="D375" s="9" t="str">
        <f>_xll.SNL.Clients.Office.Excel.Functions.SPG(A375, "IQ_INDUSTRY")</f>
        <v>Professional Services</v>
      </c>
      <c r="E375" s="9" t="str">
        <f>_xll.SNL.Clients.Office.Excel.Functions.SPG(A375, "IQ_PRIMARY_INDUSTRY")</f>
        <v>Research and Consulting Services</v>
      </c>
      <c r="F375" s="9" t="str">
        <f>_xll.SNL.Clients.Office.Excel.Functions.SPG(A375, "NAICS_CODE", "Primary")</f>
        <v>5413 - Architectural, Engineering, and Related Services</v>
      </c>
      <c r="G375" s="9" t="str">
        <f>_xll.SNL.Clients.Office.Excel.Functions.SPG(A375, "SP_TOPICTAG")</f>
        <v>GIS (Geographic Information System); Environmental Consulting; Environmental Engineering; Mapping Services; Process Automation; Artificial Intelligence</v>
      </c>
      <c r="H375" s="5">
        <f>_xll.SNL.Clients.Office.Excel.Functions.SPG(A375, "SP_PCT_SHARES_OWNED_ALL_INSTITUTIONS")</f>
        <v>70.260000000000005</v>
      </c>
      <c r="I375" s="9" t="str">
        <f>_xll.SNL.Clients.Office.Excel.Functions.SPG(A375, "RD_CREDIT_RATING_GLOBAL", "Issuer Credit Rating", "Local Currency LT|0")</f>
        <v/>
      </c>
      <c r="J375" s="9" t="str">
        <f>_xll.SNL.Clients.Office.Excel.Functions.SPG(A375, "RD_CWOL_GLOBAL", "Issuer Credit Rating", "Local Currency LT|0")</f>
        <v/>
      </c>
      <c r="K375" s="9" t="str">
        <f>_xll.SNL.Clients.Office.Excel.Functions.SPG(A375, "RD_RATING_ACTION_GLOBAL", "Issuer Credit Rating", "Local Currency LT|0")</f>
        <v/>
      </c>
      <c r="L375" s="10" t="str">
        <f>_xll.SNL.Clients.Office.Excel.Functions.SPG(A375, "RD_LAST_REVIEW_DATE_GLOBAL", "Issuer Credit Rating", "Local Currency LT")</f>
        <v/>
      </c>
      <c r="M375" s="10" t="str">
        <f>_xll.SNL.Clients.Office.Excel.Functions.SPG(A375, "RD_CREDIT_RATING_DATE_GLOBAL", "Issuer Credit Rating", "Local Currency LT|0")</f>
        <v/>
      </c>
      <c r="N375" s="10" t="str">
        <f>_xll.SNL.Clients.Office.Excel.Functions.SPG(A375, "RD_CREDIT_WATCH_OUTLOOK_DATE_GLOBAL", "Issuer Credit Rating", "Local Currency LT|0")</f>
        <v/>
      </c>
    </row>
    <row r="376" spans="1:14">
      <c r="A376" s="11" t="s">
        <v>1409</v>
      </c>
      <c r="B376" s="9" t="str">
        <f>_xll.SNL.Clients.Office.Excel.Functions.SPG(A376, "IQ_SECTOR")</f>
        <v>Materials</v>
      </c>
      <c r="C376" s="9" t="str">
        <f>_xll.SNL.Clients.Office.Excel.Functions.SPG(A376, "IQ_INDUSTRY_GROUP")</f>
        <v>Materials</v>
      </c>
      <c r="D376" s="9" t="str">
        <f>_xll.SNL.Clients.Office.Excel.Functions.SPG(A376, "IQ_INDUSTRY")</f>
        <v>Containers and Packaging</v>
      </c>
      <c r="E376" s="9" t="str">
        <f>_xll.SNL.Clients.Office.Excel.Functions.SPG(A376, "IQ_PRIMARY_INDUSTRY")</f>
        <v>Metal, Glass and Plastic Containers</v>
      </c>
      <c r="F376" s="9" t="str">
        <f>_xll.SNL.Clients.Office.Excel.Functions.SPG(A376, "NAICS_CODE", "Primary")</f>
        <v>327213 - Glass Container Manufacturing</v>
      </c>
      <c r="G376" s="9" t="str">
        <f>_xll.SNL.Clients.Office.Excel.Functions.SPG(A376, "SP_TOPICTAG")</f>
        <v/>
      </c>
      <c r="H376" s="5">
        <f>_xll.SNL.Clients.Office.Excel.Functions.SPG(A376, "SP_PCT_SHARES_OWNED_ALL_INSTITUTIONS")</f>
        <v>91.39</v>
      </c>
      <c r="I376" s="9" t="str">
        <f>_xll.SNL.Clients.Office.Excel.Functions.SPG(A376, "RD_CREDIT_RATING_GLOBAL", "Issuer Credit Rating", "Local Currency LT|0")</f>
        <v>BB-</v>
      </c>
      <c r="J376" s="9" t="str">
        <f>_xll.SNL.Clients.Office.Excel.Functions.SPG(A376, "RD_CWOL_GLOBAL", "Issuer Credit Rating", "Local Currency LT|0")</f>
        <v>Stable</v>
      </c>
      <c r="K376" s="9" t="str">
        <f>_xll.SNL.Clients.Office.Excel.Functions.SPG(A376, "RD_RATING_ACTION_GLOBAL", "Issuer Credit Rating", "Local Currency LT|0")</f>
        <v>CreditWatch/Outlook (02/07/2025)</v>
      </c>
      <c r="L376" s="10">
        <f>_xll.SNL.Clients.Office.Excel.Functions.SPG(A376, "RD_LAST_REVIEW_DATE_GLOBAL", "Issuer Credit Rating", "Local Currency LT")</f>
        <v>45695</v>
      </c>
      <c r="M376" s="10">
        <f>_xll.SNL.Clients.Office.Excel.Functions.SPG(A376, "RD_CREDIT_RATING_DATE_GLOBAL", "Issuer Credit Rating", "Local Currency LT|0")</f>
        <v>44810</v>
      </c>
      <c r="N376" s="10">
        <f>_xll.SNL.Clients.Office.Excel.Functions.SPG(A376, "RD_CREDIT_WATCH_OUTLOOK_DATE_GLOBAL", "Issuer Credit Rating", "Local Currency LT|0")</f>
        <v>45695</v>
      </c>
    </row>
    <row r="377" spans="1:14">
      <c r="A377" s="11" t="s">
        <v>1410</v>
      </c>
      <c r="B377" s="9" t="str">
        <f>_xll.SNL.Clients.Office.Excel.Functions.SPG(A377, "IQ_SECTOR")</f>
        <v>Energy</v>
      </c>
      <c r="C377" s="9" t="str">
        <f>_xll.SNL.Clients.Office.Excel.Functions.SPG(A377, "IQ_INDUSTRY_GROUP")</f>
        <v>Energy</v>
      </c>
      <c r="D377" s="9" t="str">
        <f>_xll.SNL.Clients.Office.Excel.Functions.SPG(A377, "IQ_INDUSTRY")</f>
        <v>Energy Equipment and Services</v>
      </c>
      <c r="E377" s="9" t="str">
        <f>_xll.SNL.Clients.Office.Excel.Functions.SPG(A377, "IQ_PRIMARY_INDUSTRY")</f>
        <v>Oil and Gas Equipment and Services</v>
      </c>
      <c r="F377" s="9" t="str">
        <f>_xll.SNL.Clients.Office.Excel.Functions.SPG(A377, "NAICS_CODE", "Primary")</f>
        <v>213112 - Support Activities for Oil and Gas Operations</v>
      </c>
      <c r="G377" s="9" t="str">
        <f>_xll.SNL.Clients.Office.Excel.Functions.SPG(A377, "SP_TOPICTAG")</f>
        <v>Environmental Engineering; Industrial Automation; Marine Transportation; Simulation; Process Automation; Ocean Data Collection; Autonomous Vehicles</v>
      </c>
      <c r="H377" s="5">
        <f>_xll.SNL.Clients.Office.Excel.Functions.SPG(A377, "SP_PCT_SHARES_OWNED_ALL_INSTITUTIONS")</f>
        <v>99.01</v>
      </c>
      <c r="I377" s="9" t="str">
        <f>_xll.SNL.Clients.Office.Excel.Functions.SPG(A377, "RD_CREDIT_RATING_GLOBAL", "Issuer Credit Rating", "Local Currency LT|0")</f>
        <v>BB</v>
      </c>
      <c r="J377" s="9" t="str">
        <f>_xll.SNL.Clients.Office.Excel.Functions.SPG(A377, "RD_CWOL_GLOBAL", "Issuer Credit Rating", "Local Currency LT|0")</f>
        <v>Stable</v>
      </c>
      <c r="K377" s="9" t="str">
        <f>_xll.SNL.Clients.Office.Excel.Functions.SPG(A377, "RD_RATING_ACTION_GLOBAL", "Issuer Credit Rating", "Local Currency LT|0")</f>
        <v>Upgrade | CreditWatch/Outlook (02/20/2024)</v>
      </c>
      <c r="L377" s="10">
        <f>_xll.SNL.Clients.Office.Excel.Functions.SPG(A377, "RD_LAST_REVIEW_DATE_GLOBAL", "Issuer Credit Rating", "Local Currency LT")</f>
        <v>45363</v>
      </c>
      <c r="M377" s="10">
        <f>_xll.SNL.Clients.Office.Excel.Functions.SPG(A377, "RD_CREDIT_RATING_DATE_GLOBAL", "Issuer Credit Rating", "Local Currency LT|0")</f>
        <v>45342</v>
      </c>
      <c r="N377" s="10">
        <f>_xll.SNL.Clients.Office.Excel.Functions.SPG(A377, "RD_CREDIT_WATCH_OUTLOOK_DATE_GLOBAL", "Issuer Credit Rating", "Local Currency LT|0")</f>
        <v>45342</v>
      </c>
    </row>
    <row r="378" spans="1:14">
      <c r="A378" s="11" t="s">
        <v>1411</v>
      </c>
      <c r="B378" s="9" t="str">
        <f>_xll.SNL.Clients.Office.Excel.Functions.SPG(A378, "IQ_SECTOR")</f>
        <v>Financials</v>
      </c>
      <c r="C378" s="9" t="str">
        <f>_xll.SNL.Clients.Office.Excel.Functions.SPG(A378, "IQ_INDUSTRY_GROUP")</f>
        <v>Banks</v>
      </c>
      <c r="D378" s="9" t="str">
        <f>_xll.SNL.Clients.Office.Excel.Functions.SPG(A378, "IQ_INDUSTRY")</f>
        <v>Banks</v>
      </c>
      <c r="E378" s="9" t="str">
        <f>_xll.SNL.Clients.Office.Excel.Functions.SPG(A378, "IQ_PRIMARY_INDUSTRY")</f>
        <v>Regional Banks</v>
      </c>
      <c r="F378" s="9" t="str">
        <f>_xll.SNL.Clients.Office.Excel.Functions.SPG(A378, "NAICS_CODE", "Primary")</f>
        <v>522110 - Commercial Banking</v>
      </c>
      <c r="G378" s="9" t="str">
        <f>_xll.SNL.Clients.Office.Excel.Functions.SPG(A378, "SP_TOPICTAG")</f>
        <v>Consumer Lending; Digital Brokerage; Banking as a Service</v>
      </c>
      <c r="H378" s="5">
        <f>_xll.SNL.Clients.Office.Excel.Functions.SPG(A378, "SP_PCT_SHARES_OWNED_ALL_INSTITUTIONS")</f>
        <v>98.31</v>
      </c>
      <c r="I378" s="9" t="str">
        <f>_xll.SNL.Clients.Office.Excel.Functions.SPG(A378, "RD_CREDIT_RATING_GLOBAL", "Issuer Credit Rating", "Local Currency LT|0")</f>
        <v>B+</v>
      </c>
      <c r="J378" s="9" t="str">
        <f>_xll.SNL.Clients.Office.Excel.Functions.SPG(A378, "RD_CWOL_GLOBAL", "Issuer Credit Rating", "Local Currency LT|0")</f>
        <v>Positive</v>
      </c>
      <c r="K378" s="9" t="str">
        <f>_xll.SNL.Clients.Office.Excel.Functions.SPG(A378, "RD_RATING_ACTION_GLOBAL", "Issuer Credit Rating", "Local Currency LT|0")</f>
        <v>CreditWatch/Outlook (04/29/2024)</v>
      </c>
      <c r="L378" s="10">
        <f>_xll.SNL.Clients.Office.Excel.Functions.SPG(A378, "RD_LAST_REVIEW_DATE_GLOBAL", "Issuer Credit Rating", "Local Currency LT")</f>
        <v>45411</v>
      </c>
      <c r="M378" s="10">
        <f>_xll.SNL.Clients.Office.Excel.Functions.SPG(A378, "RD_CREDIT_RATING_DATE_GLOBAL", "Issuer Credit Rating", "Local Currency LT|0")</f>
        <v>44307</v>
      </c>
      <c r="N378" s="10">
        <f>_xll.SNL.Clients.Office.Excel.Functions.SPG(A378, "RD_CREDIT_WATCH_OUTLOOK_DATE_GLOBAL", "Issuer Credit Rating", "Local Currency LT|0")</f>
        <v>45411</v>
      </c>
    </row>
    <row r="379" spans="1:14">
      <c r="A379" s="11" t="s">
        <v>1412</v>
      </c>
      <c r="B379" s="9" t="str">
        <f>_xll.SNL.Clients.Office.Excel.Functions.SPG(A379, "IQ_SECTOR")</f>
        <v>Health Care</v>
      </c>
      <c r="C379" s="9" t="str">
        <f>_xll.SNL.Clients.Office.Excel.Functions.SPG(A379, "IQ_INDUSTRY_GROUP")</f>
        <v>Health Care Equipment and Services</v>
      </c>
      <c r="D379" s="9" t="str">
        <f>_xll.SNL.Clients.Office.Excel.Functions.SPG(A379, "IQ_INDUSTRY")</f>
        <v>Health Care Equipment and Supplies</v>
      </c>
      <c r="E379" s="9" t="str">
        <f>_xll.SNL.Clients.Office.Excel.Functions.SPG(A379, "IQ_PRIMARY_INDUSTRY")</f>
        <v>Health Care Equipment</v>
      </c>
      <c r="F379" s="9" t="str">
        <f>_xll.SNL.Clients.Office.Excel.Functions.SPG(A379, "NAICS_CODE", "Primary")</f>
        <v>33911 - Medical Equipment and Supplies Manufacturing</v>
      </c>
      <c r="G379" s="9" t="str">
        <f>_xll.SNL.Clients.Office.Excel.Functions.SPG(A379, "SP_TOPICTAG")</f>
        <v>Software Development; Data Integration; Health Diagnostics; Data Protection; Process Automation; Artificial Intelligence</v>
      </c>
      <c r="H379" s="5">
        <f>_xll.SNL.Clients.Office.Excel.Functions.SPG(A379, "SP_PCT_SHARES_OWNED_ALL_INSTITUTIONS")</f>
        <v>100.26</v>
      </c>
      <c r="I379" s="9" t="str">
        <f>_xll.SNL.Clients.Office.Excel.Functions.SPG(A379, "RD_CREDIT_RATING_GLOBAL", "Issuer Credit Rating", "Local Currency LT|0")</f>
        <v/>
      </c>
      <c r="J379" s="9" t="str">
        <f>_xll.SNL.Clients.Office.Excel.Functions.SPG(A379, "RD_CWOL_GLOBAL", "Issuer Credit Rating", "Local Currency LT|0")</f>
        <v/>
      </c>
      <c r="K379" s="9" t="str">
        <f>_xll.SNL.Clients.Office.Excel.Functions.SPG(A379, "RD_RATING_ACTION_GLOBAL", "Issuer Credit Rating", "Local Currency LT|0")</f>
        <v/>
      </c>
      <c r="L379" s="10" t="str">
        <f>_xll.SNL.Clients.Office.Excel.Functions.SPG(A379, "RD_LAST_REVIEW_DATE_GLOBAL", "Issuer Credit Rating", "Local Currency LT")</f>
        <v/>
      </c>
      <c r="M379" s="10" t="str">
        <f>_xll.SNL.Clients.Office.Excel.Functions.SPG(A379, "RD_CREDIT_RATING_DATE_GLOBAL", "Issuer Credit Rating", "Local Currency LT|0")</f>
        <v/>
      </c>
      <c r="N379" s="10" t="str">
        <f>_xll.SNL.Clients.Office.Excel.Functions.SPG(A379, "RD_CREDIT_WATCH_OUTLOOK_DATE_GLOBAL", "Issuer Credit Rating", "Local Currency LT|0")</f>
        <v/>
      </c>
    </row>
    <row r="380" spans="1:14">
      <c r="A380" s="11" t="s">
        <v>1413</v>
      </c>
      <c r="B380" s="9" t="str">
        <f>_xll.SNL.Clients.Office.Excel.Functions.SPG(A380, "IQ_SECTOR")</f>
        <v>Industrials</v>
      </c>
      <c r="C380" s="9" t="str">
        <f>_xll.SNL.Clients.Office.Excel.Functions.SPG(A380, "IQ_INDUSTRY_GROUP")</f>
        <v>Commercial and Professional Services</v>
      </c>
      <c r="D380" s="9" t="str">
        <f>_xll.SNL.Clients.Office.Excel.Functions.SPG(A380, "IQ_INDUSTRY")</f>
        <v>Commercial Services and Supplies</v>
      </c>
      <c r="E380" s="9" t="str">
        <f>_xll.SNL.Clients.Office.Excel.Functions.SPG(A380, "IQ_PRIMARY_INDUSTRY")</f>
        <v>Diversified Support Services</v>
      </c>
      <c r="F380" s="9" t="str">
        <f>_xll.SNL.Clients.Office.Excel.Functions.SPG(A380, "NAICS_CODE", "Primary")</f>
        <v>561990 - All Other Support Services</v>
      </c>
      <c r="G380" s="9" t="str">
        <f>_xll.SNL.Clients.Office.Excel.Functions.SPG(A380, "SP_TOPICTAG")</f>
        <v>Computer Vision; Data Integration; Fleet Management; GPS; Digital Asset Management; Process Automation</v>
      </c>
      <c r="H380" s="5">
        <f>_xll.SNL.Clients.Office.Excel.Functions.SPG(A380, "SP_PCT_SHARES_OWNED_ALL_INSTITUTIONS")</f>
        <v>100.14</v>
      </c>
      <c r="I380" s="9" t="str">
        <f>_xll.SNL.Clients.Office.Excel.Functions.SPG(A380, "RD_CREDIT_RATING_GLOBAL", "Issuer Credit Rating", "Local Currency LT|0")</f>
        <v>B</v>
      </c>
      <c r="J380" s="9" t="str">
        <f>_xll.SNL.Clients.Office.Excel.Functions.SPG(A380, "RD_CWOL_GLOBAL", "Issuer Credit Rating", "Local Currency LT|0")</f>
        <v>Stable</v>
      </c>
      <c r="K380" s="9" t="str">
        <f>_xll.SNL.Clients.Office.Excel.Functions.SPG(A380, "RD_RATING_ACTION_GLOBAL", "Issuer Credit Rating", "Local Currency LT|0")</f>
        <v>CreditWatch/Outlook (07/05/2022)</v>
      </c>
      <c r="L380" s="10">
        <f>_xll.SNL.Clients.Office.Excel.Functions.SPG(A380, "RD_LAST_REVIEW_DATE_GLOBAL", "Issuer Credit Rating", "Local Currency LT")</f>
        <v>45496</v>
      </c>
      <c r="M380" s="10">
        <f>_xll.SNL.Clients.Office.Excel.Functions.SPG(A380, "RD_CREDIT_RATING_DATE_GLOBAL", "Issuer Credit Rating", "Local Currency LT|0")</f>
        <v>43944</v>
      </c>
      <c r="N380" s="10">
        <f>_xll.SNL.Clients.Office.Excel.Functions.SPG(A380, "RD_CREDIT_WATCH_OUTLOOK_DATE_GLOBAL", "Issuer Credit Rating", "Local Currency LT|0")</f>
        <v>44747</v>
      </c>
    </row>
    <row r="381" spans="1:14">
      <c r="A381" s="11" t="s">
        <v>1414</v>
      </c>
      <c r="B381" s="9" t="str">
        <f>_xll.SNL.Clients.Office.Excel.Functions.SPG(A381, "IQ_SECTOR")</f>
        <v>Health Care</v>
      </c>
      <c r="C381" s="9" t="str">
        <f>_xll.SNL.Clients.Office.Excel.Functions.SPG(A381, "IQ_INDUSTRY_GROUP")</f>
        <v>Pharmaceuticals, Biotechnology and Life Sciences</v>
      </c>
      <c r="D381" s="9" t="str">
        <f>_xll.SNL.Clients.Office.Excel.Functions.SPG(A381, "IQ_INDUSTRY")</f>
        <v>Pharmaceuticals</v>
      </c>
      <c r="E381" s="9" t="str">
        <f>_xll.SNL.Clients.Office.Excel.Functions.SPG(A381, "IQ_PRIMARY_INDUSTRY")</f>
        <v>Pharmaceuticals</v>
      </c>
      <c r="F381" s="9" t="str">
        <f>_xll.SNL.Clients.Office.Excel.Functions.SPG(A381, "NAICS_CODE", "Primary")</f>
        <v>325412 - Pharmaceutical Preparation Manufacturing</v>
      </c>
      <c r="G381" s="9" t="str">
        <f>_xll.SNL.Clients.Office.Excel.Functions.SPG(A381, "SP_TOPICTAG")</f>
        <v>Fertility; Osteoporosis; Dermatology; Immunology; Oncology; Reproductive Health; Respiratory</v>
      </c>
      <c r="H381" s="5">
        <f>_xll.SNL.Clients.Office.Excel.Functions.SPG(A381, "SP_PCT_SHARES_OWNED_ALL_INSTITUTIONS")</f>
        <v>84.07</v>
      </c>
      <c r="I381" s="9" t="str">
        <f>_xll.SNL.Clients.Office.Excel.Functions.SPG(A381, "RD_CREDIT_RATING_GLOBAL", "Issuer Credit Rating", "Local Currency LT|0")</f>
        <v>BB</v>
      </c>
      <c r="J381" s="9" t="str">
        <f>_xll.SNL.Clients.Office.Excel.Functions.SPG(A381, "RD_CWOL_GLOBAL", "Issuer Credit Rating", "Local Currency LT|0")</f>
        <v>Negative</v>
      </c>
      <c r="K381" s="9" t="str">
        <f>_xll.SNL.Clients.Office.Excel.Functions.SPG(A381, "RD_RATING_ACTION_GLOBAL", "Issuer Credit Rating", "Local Currency LT|0")</f>
        <v>CreditWatch/Outlook (09/18/2024)</v>
      </c>
      <c r="L381" s="10">
        <f>_xll.SNL.Clients.Office.Excel.Functions.SPG(A381, "RD_LAST_REVIEW_DATE_GLOBAL", "Issuer Credit Rating", "Local Currency LT")</f>
        <v>45553</v>
      </c>
      <c r="M381" s="10">
        <f>_xll.SNL.Clients.Office.Excel.Functions.SPG(A381, "RD_CREDIT_RATING_DATE_GLOBAL", "Issuer Credit Rating", "Local Currency LT|0")</f>
        <v>44279</v>
      </c>
      <c r="N381" s="10">
        <f>_xll.SNL.Clients.Office.Excel.Functions.SPG(A381, "RD_CREDIT_WATCH_OUTLOOK_DATE_GLOBAL", "Issuer Credit Rating", "Local Currency LT|0")</f>
        <v>45553</v>
      </c>
    </row>
    <row r="382" spans="1:14">
      <c r="A382" s="11" t="s">
        <v>1415</v>
      </c>
      <c r="B382" s="9" t="str">
        <f>_xll.SNL.Clients.Office.Excel.Functions.SPG(A382, "IQ_SECTOR")</f>
        <v>Information Technology</v>
      </c>
      <c r="C382" s="9" t="str">
        <f>_xll.SNL.Clients.Office.Excel.Functions.SPG(A382, "IQ_INDUSTRY_GROUP")</f>
        <v>Technology Hardware and Equipment</v>
      </c>
      <c r="D382" s="9" t="str">
        <f>_xll.SNL.Clients.Office.Excel.Functions.SPG(A382, "IQ_INDUSTRY")</f>
        <v>Electronic Equipment, Instruments and Components</v>
      </c>
      <c r="E382" s="9" t="str">
        <f>_xll.SNL.Clients.Office.Excel.Functions.SPG(A382, "IQ_PRIMARY_INDUSTRY")</f>
        <v>Electronic Equipment and Instruments</v>
      </c>
      <c r="F382" s="9" t="str">
        <f>_xll.SNL.Clients.Office.Excel.Functions.SPG(A382, "NAICS_CODE", "Primary")</f>
        <v>334519 - Other Measuring and Controlling Device Manufacturing</v>
      </c>
      <c r="G382" s="9" t="str">
        <f>_xll.SNL.Clients.Office.Excel.Functions.SPG(A382, "SP_TOPICTAG")</f>
        <v>Homeland Security; MHealth; Physical Security; Sensors; Security Management; Cardiovascular</v>
      </c>
      <c r="H382" s="5">
        <f>_xll.SNL.Clients.Office.Excel.Functions.SPG(A382, "SP_PCT_SHARES_OWNED_ALL_INSTITUTIONS")</f>
        <v>99.25</v>
      </c>
      <c r="I382" s="9" t="str">
        <f>_xll.SNL.Clients.Office.Excel.Functions.SPG(A382, "RD_CREDIT_RATING_GLOBAL", "Issuer Credit Rating", "Local Currency LT|0")</f>
        <v/>
      </c>
      <c r="J382" s="9" t="str">
        <f>_xll.SNL.Clients.Office.Excel.Functions.SPG(A382, "RD_CWOL_GLOBAL", "Issuer Credit Rating", "Local Currency LT|0")</f>
        <v/>
      </c>
      <c r="K382" s="9" t="str">
        <f>_xll.SNL.Clients.Office.Excel.Functions.SPG(A382, "RD_RATING_ACTION_GLOBAL", "Issuer Credit Rating", "Local Currency LT|0")</f>
        <v/>
      </c>
      <c r="L382" s="10" t="str">
        <f>_xll.SNL.Clients.Office.Excel.Functions.SPG(A382, "RD_LAST_REVIEW_DATE_GLOBAL", "Issuer Credit Rating", "Local Currency LT")</f>
        <v/>
      </c>
      <c r="M382" s="10" t="str">
        <f>_xll.SNL.Clients.Office.Excel.Functions.SPG(A382, "RD_CREDIT_RATING_DATE_GLOBAL", "Issuer Credit Rating", "Local Currency LT|0")</f>
        <v/>
      </c>
      <c r="N382" s="10" t="str">
        <f>_xll.SNL.Clients.Office.Excel.Functions.SPG(A382, "RD_CREDIT_WATCH_OUTLOOK_DATE_GLOBAL", "Issuer Credit Rating", "Local Currency LT|0")</f>
        <v/>
      </c>
    </row>
    <row r="383" spans="1:14">
      <c r="A383" s="11" t="s">
        <v>1416</v>
      </c>
      <c r="B383" s="9" t="str">
        <f>_xll.SNL.Clients.Office.Excel.Functions.SPG(A383, "IQ_SECTOR")</f>
        <v>Utilities</v>
      </c>
      <c r="C383" s="9" t="str">
        <f>_xll.SNL.Clients.Office.Excel.Functions.SPG(A383, "IQ_INDUSTRY_GROUP")</f>
        <v>Utilities</v>
      </c>
      <c r="D383" s="9" t="str">
        <f>_xll.SNL.Clients.Office.Excel.Functions.SPG(A383, "IQ_INDUSTRY")</f>
        <v>Electric Utilities</v>
      </c>
      <c r="E383" s="9" t="str">
        <f>_xll.SNL.Clients.Office.Excel.Functions.SPG(A383, "IQ_PRIMARY_INDUSTRY")</f>
        <v>Electric Utilities</v>
      </c>
      <c r="F383" s="9" t="str">
        <f>_xll.SNL.Clients.Office.Excel.Functions.SPG(A383, "NAICS_CODE", "Primary")</f>
        <v>2211 - Electric Power Generation, Transmission and Distribution</v>
      </c>
      <c r="G383" s="9" t="str">
        <f>_xll.SNL.Clients.Office.Excel.Functions.SPG(A383, "SP_TOPICTAG")</f>
        <v>Clean Energy; Energy Efficiency; Energy Management; Energy Storage; Industrial Automation; Smart Energy; Power Grid</v>
      </c>
      <c r="H383" s="5">
        <f>_xll.SNL.Clients.Office.Excel.Functions.SPG(A383, "SP_PCT_SHARES_OWNED_ALL_INSTITUTIONS")</f>
        <v>71.290000000000006</v>
      </c>
      <c r="I383" s="9" t="str">
        <f>_xll.SNL.Clients.Office.Excel.Functions.SPG(A383, "RD_CREDIT_RATING_GLOBAL", "Issuer Credit Rating", "Local Currency LT|0")</f>
        <v>BBB</v>
      </c>
      <c r="J383" s="9" t="str">
        <f>_xll.SNL.Clients.Office.Excel.Functions.SPG(A383, "RD_CWOL_GLOBAL", "Issuer Credit Rating", "Local Currency LT|0")</f>
        <v>Stable</v>
      </c>
      <c r="K383" s="9" t="str">
        <f>_xll.SNL.Clients.Office.Excel.Functions.SPG(A383, "RD_RATING_ACTION_GLOBAL", "Issuer Credit Rating", "Local Currency LT|0")</f>
        <v>CreditWatch/Outlook (03/01/2022)</v>
      </c>
      <c r="L383" s="10">
        <f>_xll.SNL.Clients.Office.Excel.Functions.SPG(A383, "RD_LAST_REVIEW_DATE_GLOBAL", "Issuer Credit Rating", "Local Currency LT")</f>
        <v>45529</v>
      </c>
      <c r="M383" s="10">
        <f>_xll.SNL.Clients.Office.Excel.Functions.SPG(A383, "RD_CREDIT_RATING_DATE_GLOBAL", "Issuer Credit Rating", "Local Currency LT|0")</f>
        <v>41446</v>
      </c>
      <c r="N383" s="10">
        <f>_xll.SNL.Clients.Office.Excel.Functions.SPG(A383, "RD_CREDIT_WATCH_OUTLOOK_DATE_GLOBAL", "Issuer Credit Rating", "Local Currency LT|0")</f>
        <v>44621</v>
      </c>
    </row>
    <row r="384" spans="1:14">
      <c r="A384" s="11" t="s">
        <v>1417</v>
      </c>
      <c r="B384" s="9" t="str">
        <f>_xll.SNL.Clients.Office.Excel.Functions.SPG(A384, "IQ_SECTOR")</f>
        <v>Real Estate</v>
      </c>
      <c r="C384" s="9" t="str">
        <f>_xll.SNL.Clients.Office.Excel.Functions.SPG(A384, "IQ_INDUSTRY_GROUP")</f>
        <v>Equity Real Estate Investment Trusts (REITs)</v>
      </c>
      <c r="D384" s="9" t="str">
        <f>_xll.SNL.Clients.Office.Excel.Functions.SPG(A384, "IQ_INDUSTRY")</f>
        <v>Specialized REITs</v>
      </c>
      <c r="E384" s="9" t="str">
        <f>_xll.SNL.Clients.Office.Excel.Functions.SPG(A384, "IQ_PRIMARY_INDUSTRY")</f>
        <v>Other Specialized REITs</v>
      </c>
      <c r="F384" s="9" t="str">
        <f>_xll.SNL.Clients.Office.Excel.Functions.SPG(A384, "NAICS_CODE", "Primary")</f>
        <v>541850 - Indoor and Outdoor Display Advertising</v>
      </c>
      <c r="G384" s="9" t="str">
        <f>_xll.SNL.Clients.Office.Excel.Functions.SPG(A384, "SP_TOPICTAG")</f>
        <v/>
      </c>
      <c r="H384" s="5">
        <f>_xll.SNL.Clients.Office.Excel.Functions.SPG(A384, "SP_PCT_SHARES_OWNED_ALL_INSTITUTIONS")</f>
        <v>97.08</v>
      </c>
      <c r="I384" s="9" t="str">
        <f>_xll.SNL.Clients.Office.Excel.Functions.SPG(A384, "RD_CREDIT_RATING_GLOBAL", "Issuer Credit Rating", "Local Currency LT|0")</f>
        <v>B+</v>
      </c>
      <c r="J384" s="9" t="str">
        <f>_xll.SNL.Clients.Office.Excel.Functions.SPG(A384, "RD_CWOL_GLOBAL", "Issuer Credit Rating", "Local Currency LT|0")</f>
        <v>Stable</v>
      </c>
      <c r="K384" s="9" t="str">
        <f>_xll.SNL.Clients.Office.Excel.Functions.SPG(A384, "RD_RATING_ACTION_GLOBAL", "Issuer Credit Rating", "Local Currency LT|0")</f>
        <v>CreditWatch/Outlook (08/16/2023)</v>
      </c>
      <c r="L384" s="10">
        <f>_xll.SNL.Clients.Office.Excel.Functions.SPG(A384, "RD_LAST_REVIEW_DATE_GLOBAL", "Issuer Credit Rating", "Local Currency LT")</f>
        <v>45540</v>
      </c>
      <c r="M384" s="10">
        <f>_xll.SNL.Clients.Office.Excel.Functions.SPG(A384, "RD_CREDIT_RATING_DATE_GLOBAL", "Issuer Credit Rating", "Local Currency LT|0")</f>
        <v>43923</v>
      </c>
      <c r="N384" s="10">
        <f>_xll.SNL.Clients.Office.Excel.Functions.SPG(A384, "RD_CREDIT_WATCH_OUTLOOK_DATE_GLOBAL", "Issuer Credit Rating", "Local Currency LT|0")</f>
        <v>45154</v>
      </c>
    </row>
    <row r="385" spans="1:14">
      <c r="A385" s="11" t="s">
        <v>1418</v>
      </c>
      <c r="B385" s="9" t="str">
        <f>_xll.SNL.Clients.Office.Excel.Functions.SPG(A385, "IQ_SECTOR")</f>
        <v>Health Care</v>
      </c>
      <c r="C385" s="9" t="str">
        <f>_xll.SNL.Clients.Office.Excel.Functions.SPG(A385, "IQ_INDUSTRY_GROUP")</f>
        <v>Health Care Equipment and Services</v>
      </c>
      <c r="D385" s="9" t="str">
        <f>_xll.SNL.Clients.Office.Excel.Functions.SPG(A385, "IQ_INDUSTRY")</f>
        <v>Health Care Providers and Services</v>
      </c>
      <c r="E385" s="9" t="str">
        <f>_xll.SNL.Clients.Office.Excel.Functions.SPG(A385, "IQ_PRIMARY_INDUSTRY")</f>
        <v>Health Care Distributors</v>
      </c>
      <c r="F385" s="9" t="str">
        <f>_xll.SNL.Clients.Office.Excel.Functions.SPG(A385, "NAICS_CODE", "Primary")</f>
        <v>423450 - Medical, Dental, and Hospital Equipment and Supplies Merchant Wholesalers</v>
      </c>
      <c r="G385" s="9" t="str">
        <f>_xll.SNL.Clients.Office.Excel.Functions.SPG(A385, "SP_TOPICTAG")</f>
        <v>Health Diagnostics; MHealth; Diabetes; Sleep Technology; Respiratory; Surgery; Urology</v>
      </c>
      <c r="H385" s="5">
        <f>_xll.SNL.Clients.Office.Excel.Functions.SPG(A385, "SP_PCT_SHARES_OWNED_ALL_INSTITUTIONS")</f>
        <v>91.12</v>
      </c>
      <c r="I385" s="9" t="str">
        <f>_xll.SNL.Clients.Office.Excel.Functions.SPG(A385, "RD_CREDIT_RATING_GLOBAL", "Issuer Credit Rating", "Local Currency LT|0")</f>
        <v>BB-</v>
      </c>
      <c r="J385" s="9" t="str">
        <f>_xll.SNL.Clients.Office.Excel.Functions.SPG(A385, "RD_CWOL_GLOBAL", "Issuer Credit Rating", "Local Currency LT|0")</f>
        <v>Stable</v>
      </c>
      <c r="K385" s="9" t="str">
        <f>_xll.SNL.Clients.Office.Excel.Functions.SPG(A385, "RD_RATING_ACTION_GLOBAL", "Issuer Credit Rating", "Local Currency LT|0")</f>
        <v>CreditWatch/Outlook (01/11/2022)</v>
      </c>
      <c r="L385" s="10">
        <f>_xll.SNL.Clients.Office.Excel.Functions.SPG(A385, "RD_LAST_REVIEW_DATE_GLOBAL", "Issuer Credit Rating", "Local Currency LT")</f>
        <v>45680</v>
      </c>
      <c r="M385" s="10">
        <f>_xll.SNL.Clients.Office.Excel.Functions.SPG(A385, "RD_CREDIT_RATING_DATE_GLOBAL", "Issuer Credit Rating", "Local Currency LT|0")</f>
        <v>44391</v>
      </c>
      <c r="N385" s="10">
        <f>_xll.SNL.Clients.Office.Excel.Functions.SPG(A385, "RD_CREDIT_WATCH_OUTLOOK_DATE_GLOBAL", "Issuer Credit Rating", "Local Currency LT|0")</f>
        <v>44572</v>
      </c>
    </row>
    <row r="386" spans="1:14">
      <c r="A386" s="11" t="s">
        <v>1419</v>
      </c>
      <c r="B386" s="9" t="str">
        <f>_xll.SNL.Clients.Office.Excel.Functions.SPG(A386, "IQ_SECTOR")</f>
        <v>Consumer Discretionary</v>
      </c>
      <c r="C386" s="9" t="str">
        <f>_xll.SNL.Clients.Office.Excel.Functions.SPG(A386, "IQ_INDUSTRY_GROUP")</f>
        <v>Consumer Durables and Apparel</v>
      </c>
      <c r="D386" s="9" t="str">
        <f>_xll.SNL.Clients.Office.Excel.Functions.SPG(A386, "IQ_INDUSTRY")</f>
        <v>Textiles, Apparel and Luxury Goods</v>
      </c>
      <c r="E386" s="9" t="str">
        <f>_xll.SNL.Clients.Office.Excel.Functions.SPG(A386, "IQ_PRIMARY_INDUSTRY")</f>
        <v>Apparel, Accessories and Luxury Goods</v>
      </c>
      <c r="F386" s="9" t="str">
        <f>_xll.SNL.Clients.Office.Excel.Functions.SPG(A386, "NAICS_CODE", "Primary")</f>
        <v>315 - Apparel Manufacturing</v>
      </c>
      <c r="G386" s="9" t="str">
        <f>_xll.SNL.Clients.Office.Excel.Functions.SPG(A386, "SP_TOPICTAG")</f>
        <v>Lifestyle; Brand Marketing</v>
      </c>
      <c r="H386" s="5">
        <f>_xll.SNL.Clients.Office.Excel.Functions.SPG(A386, "SP_PCT_SHARES_OWNED_ALL_INSTITUTIONS")</f>
        <v>104.35</v>
      </c>
      <c r="I386" s="9" t="str">
        <f>_xll.SNL.Clients.Office.Excel.Functions.SPG(A386, "RD_CREDIT_RATING_GLOBAL", "Issuer Credit Rating", "Local Currency LT|0")</f>
        <v>NR</v>
      </c>
      <c r="J386" s="9" t="str">
        <f>_xll.SNL.Clients.Office.Excel.Functions.SPG(A386, "RD_CWOL_GLOBAL", "Issuer Credit Rating", "Local Currency LT|0")</f>
        <v>NR</v>
      </c>
      <c r="K386" s="9" t="str">
        <f>_xll.SNL.Clients.Office.Excel.Functions.SPG(A386, "RD_RATING_ACTION_GLOBAL", "Issuer Credit Rating", "Local Currency LT|0")</f>
        <v>Not Rated | CreditWatch/Outlook (07/19/2012)</v>
      </c>
      <c r="L386" s="10" t="str">
        <f>_xll.SNL.Clients.Office.Excel.Functions.SPG(A386, "RD_LAST_REVIEW_DATE_GLOBAL", "Issuer Credit Rating", "Local Currency LT")</f>
        <v/>
      </c>
      <c r="M386" s="10">
        <f>_xll.SNL.Clients.Office.Excel.Functions.SPG(A386, "RD_CREDIT_RATING_DATE_GLOBAL", "Issuer Credit Rating", "Local Currency LT|0")</f>
        <v>41109</v>
      </c>
      <c r="N386" s="10">
        <f>_xll.SNL.Clients.Office.Excel.Functions.SPG(A386, "RD_CREDIT_WATCH_OUTLOOK_DATE_GLOBAL", "Issuer Credit Rating", "Local Currency LT|0")</f>
        <v>41109</v>
      </c>
    </row>
    <row r="387" spans="1:14">
      <c r="A387" s="11" t="s">
        <v>1420</v>
      </c>
      <c r="B387" s="9" t="str">
        <f>_xll.SNL.Clients.Office.Excel.Functions.SPG(A387, "IQ_SECTOR")</f>
        <v>Financials</v>
      </c>
      <c r="C387" s="9" t="str">
        <f>_xll.SNL.Clients.Office.Excel.Functions.SPG(A387, "IQ_INDUSTRY_GROUP")</f>
        <v>Banks</v>
      </c>
      <c r="D387" s="9" t="str">
        <f>_xll.SNL.Clients.Office.Excel.Functions.SPG(A387, "IQ_INDUSTRY")</f>
        <v>Banks</v>
      </c>
      <c r="E387" s="9" t="str">
        <f>_xll.SNL.Clients.Office.Excel.Functions.SPG(A387, "IQ_PRIMARY_INDUSTRY")</f>
        <v>Regional Banks</v>
      </c>
      <c r="F387" s="9" t="str">
        <f>_xll.SNL.Clients.Office.Excel.Functions.SPG(A387, "NAICS_CODE", "Primary")</f>
        <v>522110 - Commercial Banking</v>
      </c>
      <c r="G387" s="9" t="str">
        <f>_xll.SNL.Clients.Office.Excel.Functions.SPG(A387, "SP_TOPICTAG")</f>
        <v>Consumer Lending</v>
      </c>
      <c r="H387" s="5">
        <f>_xll.SNL.Clients.Office.Excel.Functions.SPG(A387, "SP_PCT_SHARES_OWNED_ALL_INSTITUTIONS")</f>
        <v>95.54</v>
      </c>
      <c r="I387" s="9" t="str">
        <f>_xll.SNL.Clients.Office.Excel.Functions.SPG(A387, "RD_CREDIT_RATING_GLOBAL", "Issuer Credit Rating", "Local Currency LT|0")</f>
        <v/>
      </c>
      <c r="J387" s="9" t="str">
        <f>_xll.SNL.Clients.Office.Excel.Functions.SPG(A387, "RD_CWOL_GLOBAL", "Issuer Credit Rating", "Local Currency LT|0")</f>
        <v/>
      </c>
      <c r="K387" s="9" t="str">
        <f>_xll.SNL.Clients.Office.Excel.Functions.SPG(A387, "RD_RATING_ACTION_GLOBAL", "Issuer Credit Rating", "Local Currency LT|0")</f>
        <v/>
      </c>
      <c r="L387" s="10" t="str">
        <f>_xll.SNL.Clients.Office.Excel.Functions.SPG(A387, "RD_LAST_REVIEW_DATE_GLOBAL", "Issuer Credit Rating", "Local Currency LT")</f>
        <v/>
      </c>
      <c r="M387" s="10" t="str">
        <f>_xll.SNL.Clients.Office.Excel.Functions.SPG(A387, "RD_CREDIT_RATING_DATE_GLOBAL", "Issuer Credit Rating", "Local Currency LT|0")</f>
        <v/>
      </c>
      <c r="N387" s="10" t="str">
        <f>_xll.SNL.Clients.Office.Excel.Functions.SPG(A387, "RD_CREDIT_WATCH_OUTLOOK_DATE_GLOBAL", "Issuer Credit Rating", "Local Currency LT|0")</f>
        <v/>
      </c>
    </row>
    <row r="388" spans="1:14">
      <c r="A388" s="11" t="s">
        <v>1421</v>
      </c>
      <c r="B388" s="9" t="str">
        <f>_xll.SNL.Clients.Office.Excel.Functions.SPG(A388, "IQ_SECTOR")</f>
        <v>Health Care</v>
      </c>
      <c r="C388" s="9" t="str">
        <f>_xll.SNL.Clients.Office.Excel.Functions.SPG(A388, "IQ_INDUSTRY_GROUP")</f>
        <v>Pharmaceuticals, Biotechnology and Life Sciences</v>
      </c>
      <c r="D388" s="9" t="str">
        <f>_xll.SNL.Clients.Office.Excel.Functions.SPG(A388, "IQ_INDUSTRY")</f>
        <v>Pharmaceuticals</v>
      </c>
      <c r="E388" s="9" t="str">
        <f>_xll.SNL.Clients.Office.Excel.Functions.SPG(A388, "IQ_PRIMARY_INDUSTRY")</f>
        <v>Pharmaceuticals</v>
      </c>
      <c r="F388" s="9" t="str">
        <f>_xll.SNL.Clients.Office.Excel.Functions.SPG(A388, "NAICS_CODE", "Primary")</f>
        <v>325412 - Pharmaceutical Preparation Manufacturing</v>
      </c>
      <c r="G388" s="9" t="str">
        <f>_xll.SNL.Clients.Office.Excel.Functions.SPG(A388, "SP_TOPICTAG")</f>
        <v>Diabetes; Cardiovascular; Chronic Diseases; Neurology; Orthopaedics; Pain Management; Surgery</v>
      </c>
      <c r="H388" s="5">
        <f>_xll.SNL.Clients.Office.Excel.Functions.SPG(A388, "SP_PCT_SHARES_OWNED_ALL_INSTITUTIONS")</f>
        <v>111.9</v>
      </c>
      <c r="I388" s="9" t="str">
        <f>_xll.SNL.Clients.Office.Excel.Functions.SPG(A388, "RD_CREDIT_RATING_GLOBAL", "Issuer Credit Rating", "Local Currency LT|0")</f>
        <v/>
      </c>
      <c r="J388" s="9" t="str">
        <f>_xll.SNL.Clients.Office.Excel.Functions.SPG(A388, "RD_CWOL_GLOBAL", "Issuer Credit Rating", "Local Currency LT|0")</f>
        <v/>
      </c>
      <c r="K388" s="9" t="str">
        <f>_xll.SNL.Clients.Office.Excel.Functions.SPG(A388, "RD_RATING_ACTION_GLOBAL", "Issuer Credit Rating", "Local Currency LT|0")</f>
        <v/>
      </c>
      <c r="L388" s="10" t="str">
        <f>_xll.SNL.Clients.Office.Excel.Functions.SPG(A388, "RD_LAST_REVIEW_DATE_GLOBAL", "Issuer Credit Rating", "Local Currency LT")</f>
        <v/>
      </c>
      <c r="M388" s="10" t="str">
        <f>_xll.SNL.Clients.Office.Excel.Functions.SPG(A388, "RD_CREDIT_RATING_DATE_GLOBAL", "Issuer Credit Rating", "Local Currency LT|0")</f>
        <v/>
      </c>
      <c r="N388" s="10" t="str">
        <f>_xll.SNL.Clients.Office.Excel.Functions.SPG(A388, "RD_CREDIT_WATCH_OUTLOOK_DATE_GLOBAL", "Issuer Credit Rating", "Local Currency LT|0")</f>
        <v/>
      </c>
    </row>
    <row r="389" spans="1:14">
      <c r="A389" s="11" t="s">
        <v>1422</v>
      </c>
      <c r="B389" s="9" t="str">
        <f>_xll.SNL.Clients.Office.Excel.Functions.SPG(A389, "IQ_SECTOR")</f>
        <v>Financials</v>
      </c>
      <c r="C389" s="9" t="str">
        <f>_xll.SNL.Clients.Office.Excel.Functions.SPG(A389, "IQ_INDUSTRY_GROUP")</f>
        <v>Insurance</v>
      </c>
      <c r="D389" s="9" t="str">
        <f>_xll.SNL.Clients.Office.Excel.Functions.SPG(A389, "IQ_INDUSTRY")</f>
        <v>Insurance</v>
      </c>
      <c r="E389" s="9" t="str">
        <f>_xll.SNL.Clients.Office.Excel.Functions.SPG(A389, "IQ_PRIMARY_INDUSTRY")</f>
        <v>Property and Casualty Insurance</v>
      </c>
      <c r="F389" s="9" t="str">
        <f>_xll.SNL.Clients.Office.Excel.Functions.SPG(A389, "NAICS_CODE", "Primary")</f>
        <v>524126 - Direct Property and Casualty Insurance Carriers</v>
      </c>
      <c r="G389" s="9" t="str">
        <f>_xll.SNL.Clients.Office.Excel.Functions.SPG(A389, "SP_TOPICTAG")</f>
        <v/>
      </c>
      <c r="H389" s="5">
        <f>_xll.SNL.Clients.Office.Excel.Functions.SPG(A389, "SP_PCT_SHARES_OWNED_ALL_INSTITUTIONS")</f>
        <v>90.9</v>
      </c>
      <c r="I389" s="9" t="str">
        <f>_xll.SNL.Clients.Office.Excel.Functions.SPG(A389, "RD_CREDIT_RATING_GLOBAL", "Issuer Credit Rating", "Local Currency LT|0")</f>
        <v/>
      </c>
      <c r="J389" s="9" t="str">
        <f>_xll.SNL.Clients.Office.Excel.Functions.SPG(A389, "RD_CWOL_GLOBAL", "Issuer Credit Rating", "Local Currency LT|0")</f>
        <v/>
      </c>
      <c r="K389" s="9" t="str">
        <f>_xll.SNL.Clients.Office.Excel.Functions.SPG(A389, "RD_RATING_ACTION_GLOBAL", "Issuer Credit Rating", "Local Currency LT|0")</f>
        <v/>
      </c>
      <c r="L389" s="10" t="str">
        <f>_xll.SNL.Clients.Office.Excel.Functions.SPG(A389, "RD_LAST_REVIEW_DATE_GLOBAL", "Issuer Credit Rating", "Local Currency LT")</f>
        <v/>
      </c>
      <c r="M389" s="10" t="str">
        <f>_xll.SNL.Clients.Office.Excel.Functions.SPG(A389, "RD_CREDIT_RATING_DATE_GLOBAL", "Issuer Credit Rating", "Local Currency LT|0")</f>
        <v/>
      </c>
      <c r="N389" s="10" t="str">
        <f>_xll.SNL.Clients.Office.Excel.Functions.SPG(A389, "RD_CREDIT_WATCH_OUTLOOK_DATE_GLOBAL", "Issuer Credit Rating", "Local Currency LT|0")</f>
        <v/>
      </c>
    </row>
    <row r="390" spans="1:14">
      <c r="A390" s="11" t="s">
        <v>1423</v>
      </c>
      <c r="B390" s="9" t="str">
        <f>_xll.SNL.Clients.Office.Excel.Functions.SPG(A390, "IQ_SECTOR")</f>
        <v>Consumer Discretionary</v>
      </c>
      <c r="C390" s="9" t="str">
        <f>_xll.SNL.Clients.Office.Excel.Functions.SPG(A390, "IQ_INDUSTRY_GROUP")</f>
        <v>Consumer Services</v>
      </c>
      <c r="D390" s="9" t="str">
        <f>_xll.SNL.Clients.Office.Excel.Functions.SPG(A390, "IQ_INDUSTRY")</f>
        <v>Hotels, Restaurants and Leisure</v>
      </c>
      <c r="E390" s="9" t="str">
        <f>_xll.SNL.Clients.Office.Excel.Functions.SPG(A390, "IQ_PRIMARY_INDUSTRY")</f>
        <v>Restaurants</v>
      </c>
      <c r="F390" s="9" t="str">
        <f>_xll.SNL.Clients.Office.Excel.Functions.SPG(A390, "NAICS_CODE", "Primary")</f>
        <v>72251 - Restaurants and Other Eating Places</v>
      </c>
      <c r="G390" s="9" t="str">
        <f>_xll.SNL.Clients.Office.Excel.Functions.SPG(A390, "SP_TOPICTAG")</f>
        <v>Food Delivery</v>
      </c>
      <c r="H390" s="5">
        <f>_xll.SNL.Clients.Office.Excel.Functions.SPG(A390, "SP_PCT_SHARES_OWNED_ALL_INSTITUTIONS")</f>
        <v>138.75</v>
      </c>
      <c r="I390" s="9" t="str">
        <f>_xll.SNL.Clients.Office.Excel.Functions.SPG(A390, "RD_CREDIT_RATING_GLOBAL", "Issuer Credit Rating", "Local Currency LT|0")</f>
        <v>BB-</v>
      </c>
      <c r="J390" s="9" t="str">
        <f>_xll.SNL.Clients.Office.Excel.Functions.SPG(A390, "RD_CWOL_GLOBAL", "Issuer Credit Rating", "Local Currency LT|0")</f>
        <v>Stable</v>
      </c>
      <c r="K390" s="9" t="str">
        <f>_xll.SNL.Clients.Office.Excel.Functions.SPG(A390, "RD_RATING_ACTION_GLOBAL", "Issuer Credit Rating", "Local Currency LT|0")</f>
        <v>New Rating | CreditWatch/Outlook (09/07/2021)</v>
      </c>
      <c r="L390" s="10">
        <f>_xll.SNL.Clients.Office.Excel.Functions.SPG(A390, "RD_LAST_REVIEW_DATE_GLOBAL", "Issuer Credit Rating", "Local Currency LT")</f>
        <v>45545</v>
      </c>
      <c r="M390" s="10">
        <f>_xll.SNL.Clients.Office.Excel.Functions.SPG(A390, "RD_CREDIT_RATING_DATE_GLOBAL", "Issuer Credit Rating", "Local Currency LT|0")</f>
        <v>44446</v>
      </c>
      <c r="N390" s="10">
        <f>_xll.SNL.Clients.Office.Excel.Functions.SPG(A390, "RD_CREDIT_WATCH_OUTLOOK_DATE_GLOBAL", "Issuer Credit Rating", "Local Currency LT|0")</f>
        <v>44446</v>
      </c>
    </row>
    <row r="391" spans="1:14">
      <c r="A391" s="11" t="s">
        <v>1424</v>
      </c>
      <c r="B391" s="9" t="str">
        <f>_xll.SNL.Clients.Office.Excel.Functions.SPG(A391, "IQ_SECTOR")</f>
        <v>Energy</v>
      </c>
      <c r="C391" s="9" t="str">
        <f>_xll.SNL.Clients.Office.Excel.Functions.SPG(A391, "IQ_INDUSTRY_GROUP")</f>
        <v>Energy</v>
      </c>
      <c r="D391" s="9" t="str">
        <f>_xll.SNL.Clients.Office.Excel.Functions.SPG(A391, "IQ_INDUSTRY")</f>
        <v>Oil, Gas and Consumable Fuels</v>
      </c>
      <c r="E391" s="9" t="str">
        <f>_xll.SNL.Clients.Office.Excel.Functions.SPG(A391, "IQ_PRIMARY_INDUSTRY")</f>
        <v>Oil and Gas Refining and Marketing</v>
      </c>
      <c r="F391" s="9" t="str">
        <f>_xll.SNL.Clients.Office.Excel.Functions.SPG(A391, "NAICS_CODE", "Primary")</f>
        <v>324110 - Petroleum Refineries</v>
      </c>
      <c r="G391" s="9" t="str">
        <f>_xll.SNL.Clients.Office.Excel.Functions.SPG(A391, "SP_TOPICTAG")</f>
        <v>Freight Service; Marine Transportation; Biofuel</v>
      </c>
      <c r="H391" s="5">
        <f>_xll.SNL.Clients.Office.Excel.Functions.SPG(A391, "SP_PCT_SHARES_OWNED_ALL_INSTITUTIONS")</f>
        <v>95.47</v>
      </c>
      <c r="I391" s="9" t="str">
        <f>_xll.SNL.Clients.Office.Excel.Functions.SPG(A391, "RD_CREDIT_RATING_GLOBAL", "Issuer Credit Rating", "Local Currency LT|0")</f>
        <v/>
      </c>
      <c r="J391" s="9" t="str">
        <f>_xll.SNL.Clients.Office.Excel.Functions.SPG(A391, "RD_CWOL_GLOBAL", "Issuer Credit Rating", "Local Currency LT|0")</f>
        <v/>
      </c>
      <c r="K391" s="9" t="str">
        <f>_xll.SNL.Clients.Office.Excel.Functions.SPG(A391, "RD_RATING_ACTION_GLOBAL", "Issuer Credit Rating", "Local Currency LT|0")</f>
        <v/>
      </c>
      <c r="L391" s="10" t="str">
        <f>_xll.SNL.Clients.Office.Excel.Functions.SPG(A391, "RD_LAST_REVIEW_DATE_GLOBAL", "Issuer Credit Rating", "Local Currency LT")</f>
        <v/>
      </c>
      <c r="M391" s="10" t="str">
        <f>_xll.SNL.Clients.Office.Excel.Functions.SPG(A391, "RD_CREDIT_RATING_DATE_GLOBAL", "Issuer Credit Rating", "Local Currency LT|0")</f>
        <v/>
      </c>
      <c r="N391" s="10" t="str">
        <f>_xll.SNL.Clients.Office.Excel.Functions.SPG(A391, "RD_CREDIT_WATCH_OUTLOOK_DATE_GLOBAL", "Issuer Credit Rating", "Local Currency LT|0")</f>
        <v/>
      </c>
    </row>
    <row r="392" spans="1:14">
      <c r="A392" s="11" t="s">
        <v>1425</v>
      </c>
      <c r="B392" s="9" t="str">
        <f>_xll.SNL.Clients.Office.Excel.Functions.SPG(A392, "IQ_SECTOR")</f>
        <v>Financials</v>
      </c>
      <c r="C392" s="9" t="str">
        <f>_xll.SNL.Clients.Office.Excel.Functions.SPG(A392, "IQ_INDUSTRY_GROUP")</f>
        <v>Banks</v>
      </c>
      <c r="D392" s="9" t="str">
        <f>_xll.SNL.Clients.Office.Excel.Functions.SPG(A392, "IQ_INDUSTRY")</f>
        <v>Banks</v>
      </c>
      <c r="E392" s="9" t="str">
        <f>_xll.SNL.Clients.Office.Excel.Functions.SPG(A392, "IQ_PRIMARY_INDUSTRY")</f>
        <v>Regional Banks</v>
      </c>
      <c r="F392" s="9" t="str">
        <f>_xll.SNL.Clients.Office.Excel.Functions.SPG(A392, "NAICS_CODE", "Primary")</f>
        <v>522110 - Commercial Banking</v>
      </c>
      <c r="G392" s="9" t="str">
        <f>_xll.SNL.Clients.Office.Excel.Functions.SPG(A392, "SP_TOPICTAG")</f>
        <v>Consumer Lending</v>
      </c>
      <c r="H392" s="5">
        <f>_xll.SNL.Clients.Office.Excel.Functions.SPG(A392, "SP_PCT_SHARES_OWNED_ALL_INSTITUTIONS")</f>
        <v>53.96</v>
      </c>
      <c r="I392" s="9" t="str">
        <f>_xll.SNL.Clients.Office.Excel.Functions.SPG(A392, "RD_CREDIT_RATING_GLOBAL", "Issuer Credit Rating", "Local Currency LT|0")</f>
        <v/>
      </c>
      <c r="J392" s="9" t="str">
        <f>_xll.SNL.Clients.Office.Excel.Functions.SPG(A392, "RD_CWOL_GLOBAL", "Issuer Credit Rating", "Local Currency LT|0")</f>
        <v/>
      </c>
      <c r="K392" s="9" t="str">
        <f>_xll.SNL.Clients.Office.Excel.Functions.SPG(A392, "RD_RATING_ACTION_GLOBAL", "Issuer Credit Rating", "Local Currency LT|0")</f>
        <v/>
      </c>
      <c r="L392" s="10" t="str">
        <f>_xll.SNL.Clients.Office.Excel.Functions.SPG(A392, "RD_LAST_REVIEW_DATE_GLOBAL", "Issuer Credit Rating", "Local Currency LT")</f>
        <v/>
      </c>
      <c r="M392" s="10" t="str">
        <f>_xll.SNL.Clients.Office.Excel.Functions.SPG(A392, "RD_CREDIT_RATING_DATE_GLOBAL", "Issuer Credit Rating", "Local Currency LT|0")</f>
        <v/>
      </c>
      <c r="N392" s="10" t="str">
        <f>_xll.SNL.Clients.Office.Excel.Functions.SPG(A392, "RD_CREDIT_WATCH_OUTLOOK_DATE_GLOBAL", "Issuer Credit Rating", "Local Currency LT|0")</f>
        <v/>
      </c>
    </row>
    <row r="393" spans="1:14">
      <c r="A393" s="11" t="s">
        <v>1426</v>
      </c>
      <c r="B393" s="9" t="str">
        <f>_xll.SNL.Clients.Office.Excel.Functions.SPG(A393, "IQ_SECTOR")</f>
        <v>Financials</v>
      </c>
      <c r="C393" s="9" t="str">
        <f>_xll.SNL.Clients.Office.Excel.Functions.SPG(A393, "IQ_INDUSTRY_GROUP")</f>
        <v>Banks</v>
      </c>
      <c r="D393" s="9" t="str">
        <f>_xll.SNL.Clients.Office.Excel.Functions.SPG(A393, "IQ_INDUSTRY")</f>
        <v>Banks</v>
      </c>
      <c r="E393" s="9" t="str">
        <f>_xll.SNL.Clients.Office.Excel.Functions.SPG(A393, "IQ_PRIMARY_INDUSTRY")</f>
        <v>Regional Banks</v>
      </c>
      <c r="F393" s="9" t="str">
        <f>_xll.SNL.Clients.Office.Excel.Functions.SPG(A393, "NAICS_CODE", "Primary")</f>
        <v>522180 - Savings Institutions and Other Depository Credit Intermediation</v>
      </c>
      <c r="G393" s="9" t="str">
        <f>_xll.SNL.Clients.Office.Excel.Functions.SPG(A393, "SP_TOPICTAG")</f>
        <v>Consumer Lending; Payment Facilitator Enablers; Banking as a Service</v>
      </c>
      <c r="H393" s="5">
        <f>_xll.SNL.Clients.Office.Excel.Functions.SPG(A393, "SP_PCT_SHARES_OWNED_ALL_INSTITUTIONS")</f>
        <v>112.28</v>
      </c>
      <c r="I393" s="9" t="str">
        <f>_xll.SNL.Clients.Office.Excel.Functions.SPG(A393, "RD_CREDIT_RATING_GLOBAL", "Issuer Credit Rating", "Local Currency LT|0")</f>
        <v/>
      </c>
      <c r="J393" s="9" t="str">
        <f>_xll.SNL.Clients.Office.Excel.Functions.SPG(A393, "RD_CWOL_GLOBAL", "Issuer Credit Rating", "Local Currency LT|0")</f>
        <v/>
      </c>
      <c r="K393" s="9" t="str">
        <f>_xll.SNL.Clients.Office.Excel.Functions.SPG(A393, "RD_RATING_ACTION_GLOBAL", "Issuer Credit Rating", "Local Currency LT|0")</f>
        <v/>
      </c>
      <c r="L393" s="10" t="str">
        <f>_xll.SNL.Clients.Office.Excel.Functions.SPG(A393, "RD_LAST_REVIEW_DATE_GLOBAL", "Issuer Credit Rating", "Local Currency LT")</f>
        <v/>
      </c>
      <c r="M393" s="10" t="str">
        <f>_xll.SNL.Clients.Office.Excel.Functions.SPG(A393, "RD_CREDIT_RATING_DATE_GLOBAL", "Issuer Credit Rating", "Local Currency LT|0")</f>
        <v/>
      </c>
      <c r="N393" s="10" t="str">
        <f>_xll.SNL.Clients.Office.Excel.Functions.SPG(A393, "RD_CREDIT_WATCH_OUTLOOK_DATE_GLOBAL", "Issuer Credit Rating", "Local Currency LT|0")</f>
        <v/>
      </c>
    </row>
    <row r="394" spans="1:14">
      <c r="A394" s="11" t="s">
        <v>1427</v>
      </c>
      <c r="B394" s="9" t="str">
        <f>_xll.SNL.Clients.Office.Excel.Functions.SPG(A394, "IQ_SECTOR")</f>
        <v>Consumer Discretionary</v>
      </c>
      <c r="C394" s="9" t="str">
        <f>_xll.SNL.Clients.Office.Excel.Functions.SPG(A394, "IQ_INDUSTRY_GROUP")</f>
        <v>Automobiles and Components</v>
      </c>
      <c r="D394" s="9" t="str">
        <f>_xll.SNL.Clients.Office.Excel.Functions.SPG(A394, "IQ_INDUSTRY")</f>
        <v>Automobile Components</v>
      </c>
      <c r="E394" s="9" t="str">
        <f>_xll.SNL.Clients.Office.Excel.Functions.SPG(A394, "IQ_PRIMARY_INDUSTRY")</f>
        <v>Automotive Parts and Equipment</v>
      </c>
      <c r="F394" s="9" t="str">
        <f>_xll.SNL.Clients.Office.Excel.Functions.SPG(A394, "NAICS_CODE", "Primary")</f>
        <v>3363 - Motor Vehicle Parts Manufacturing</v>
      </c>
      <c r="G394" s="9" t="str">
        <f>_xll.SNL.Clients.Office.Excel.Functions.SPG(A394, "SP_TOPICTAG")</f>
        <v>Fleet Management</v>
      </c>
      <c r="H394" s="5">
        <f>_xll.SNL.Clients.Office.Excel.Functions.SPG(A394, "SP_PCT_SHARES_OWNED_ALL_INSTITUTIONS")</f>
        <v>90.75</v>
      </c>
      <c r="I394" s="9" t="str">
        <f>_xll.SNL.Clients.Office.Excel.Functions.SPG(A394, "RD_CREDIT_RATING_GLOBAL", "Issuer Credit Rating", "Local Currency LT|0")</f>
        <v>BB-</v>
      </c>
      <c r="J394" s="9" t="str">
        <f>_xll.SNL.Clients.Office.Excel.Functions.SPG(A394, "RD_CWOL_GLOBAL", "Issuer Credit Rating", "Local Currency LT|0")</f>
        <v>Stable</v>
      </c>
      <c r="K394" s="9" t="str">
        <f>_xll.SNL.Clients.Office.Excel.Functions.SPG(A394, "RD_RATING_ACTION_GLOBAL", "Issuer Credit Rating", "Local Currency LT|0")</f>
        <v>CreditWatch/Outlook (08/07/2020)</v>
      </c>
      <c r="L394" s="10">
        <f>_xll.SNL.Clients.Office.Excel.Functions.SPG(A394, "RD_LAST_REVIEW_DATE_GLOBAL", "Issuer Credit Rating", "Local Currency LT")</f>
        <v>45572</v>
      </c>
      <c r="M394" s="10">
        <f>_xll.SNL.Clients.Office.Excel.Functions.SPG(A394, "RD_CREDIT_RATING_DATE_GLOBAL", "Issuer Credit Rating", "Local Currency LT|0")</f>
        <v>43717</v>
      </c>
      <c r="N394" s="10">
        <f>_xll.SNL.Clients.Office.Excel.Functions.SPG(A394, "RD_CREDIT_WATCH_OUTLOOK_DATE_GLOBAL", "Issuer Credit Rating", "Local Currency LT|0")</f>
        <v>44050</v>
      </c>
    </row>
    <row r="395" spans="1:14">
      <c r="A395" s="11" t="s">
        <v>1428</v>
      </c>
      <c r="B395" s="9" t="str">
        <f>_xll.SNL.Clients.Office.Excel.Functions.SPG(A395, "IQ_SECTOR")</f>
        <v>Health Care</v>
      </c>
      <c r="C395" s="9" t="str">
        <f>_xll.SNL.Clients.Office.Excel.Functions.SPG(A395, "IQ_INDUSTRY_GROUP")</f>
        <v>Health Care Equipment and Services</v>
      </c>
      <c r="D395" s="9" t="str">
        <f>_xll.SNL.Clients.Office.Excel.Functions.SPG(A395, "IQ_INDUSTRY")</f>
        <v>Health Care Providers and Services</v>
      </c>
      <c r="E395" s="9" t="str">
        <f>_xll.SNL.Clients.Office.Excel.Functions.SPG(A395, "IQ_PRIMARY_INDUSTRY")</f>
        <v>Health Care Distributors</v>
      </c>
      <c r="F395" s="9" t="str">
        <f>_xll.SNL.Clients.Office.Excel.Functions.SPG(A395, "NAICS_CODE", "Primary")</f>
        <v>423450 - Medical, Dental, and Hospital Equipment and Supplies Merchant Wholesalers</v>
      </c>
      <c r="G395" s="9" t="str">
        <f>_xll.SNL.Clients.Office.Excel.Functions.SPG(A395, "SP_TOPICTAG")</f>
        <v>Animal Feed; Livestock; Vaccines; Pet Care; Pet Food and Supplies</v>
      </c>
      <c r="H395" s="5">
        <f>_xll.SNL.Clients.Office.Excel.Functions.SPG(A395, "SP_PCT_SHARES_OWNED_ALL_INSTITUTIONS")</f>
        <v>83.25</v>
      </c>
      <c r="I395" s="9" t="str">
        <f>_xll.SNL.Clients.Office.Excel.Functions.SPG(A395, "RD_CREDIT_RATING_GLOBAL", "Issuer Credit Rating", "Local Currency LT|0")</f>
        <v/>
      </c>
      <c r="J395" s="9" t="str">
        <f>_xll.SNL.Clients.Office.Excel.Functions.SPG(A395, "RD_CWOL_GLOBAL", "Issuer Credit Rating", "Local Currency LT|0")</f>
        <v/>
      </c>
      <c r="K395" s="9" t="str">
        <f>_xll.SNL.Clients.Office.Excel.Functions.SPG(A395, "RD_RATING_ACTION_GLOBAL", "Issuer Credit Rating", "Local Currency LT|0")</f>
        <v/>
      </c>
      <c r="L395" s="10" t="str">
        <f>_xll.SNL.Clients.Office.Excel.Functions.SPG(A395, "RD_LAST_REVIEW_DATE_GLOBAL", "Issuer Credit Rating", "Local Currency LT")</f>
        <v/>
      </c>
      <c r="M395" s="10" t="str">
        <f>_xll.SNL.Clients.Office.Excel.Functions.SPG(A395, "RD_CREDIT_RATING_DATE_GLOBAL", "Issuer Credit Rating", "Local Currency LT|0")</f>
        <v/>
      </c>
      <c r="N395" s="10" t="str">
        <f>_xll.SNL.Clients.Office.Excel.Functions.SPG(A395, "RD_CREDIT_WATCH_OUTLOOK_DATE_GLOBAL", "Issuer Credit Rating", "Local Currency LT|0")</f>
        <v/>
      </c>
    </row>
    <row r="396" spans="1:14">
      <c r="A396" s="11" t="s">
        <v>1429</v>
      </c>
      <c r="B396" s="9" t="str">
        <f>_xll.SNL.Clients.Office.Excel.Functions.SPG(A396, "IQ_SECTOR")</f>
        <v>Energy</v>
      </c>
      <c r="C396" s="9" t="str">
        <f>_xll.SNL.Clients.Office.Excel.Functions.SPG(A396, "IQ_INDUSTRY_GROUP")</f>
        <v>Energy</v>
      </c>
      <c r="D396" s="9" t="str">
        <f>_xll.SNL.Clients.Office.Excel.Functions.SPG(A396, "IQ_INDUSTRY")</f>
        <v>Energy Equipment and Services</v>
      </c>
      <c r="E396" s="9" t="str">
        <f>_xll.SNL.Clients.Office.Excel.Functions.SPG(A396, "IQ_PRIMARY_INDUSTRY")</f>
        <v>Oil and Gas Drilling</v>
      </c>
      <c r="F396" s="9" t="str">
        <f>_xll.SNL.Clients.Office.Excel.Functions.SPG(A396, "NAICS_CODE", "Primary")</f>
        <v>213111 - Drilling Oil and Gas Wells</v>
      </c>
      <c r="G396" s="9" t="str">
        <f>_xll.SNL.Clients.Office.Excel.Functions.SPG(A396, "SP_TOPICTAG")</f>
        <v>Environmental Consulting; Environmental Engineering; Machine Learning; Process Automation; Artificial Intelligence</v>
      </c>
      <c r="H396" s="5">
        <f>_xll.SNL.Clients.Office.Excel.Functions.SPG(A396, "SP_PCT_SHARES_OWNED_ALL_INSTITUTIONS")</f>
        <v>94.91</v>
      </c>
      <c r="I396" s="9" t="str">
        <f>_xll.SNL.Clients.Office.Excel.Functions.SPG(A396, "RD_CREDIT_RATING_GLOBAL", "Issuer Credit Rating", "Local Currency LT|0")</f>
        <v>BBB-</v>
      </c>
      <c r="J396" s="9" t="str">
        <f>_xll.SNL.Clients.Office.Excel.Functions.SPG(A396, "RD_CWOL_GLOBAL", "Issuer Credit Rating", "Local Currency LT|0")</f>
        <v>Stable</v>
      </c>
      <c r="K396" s="9" t="str">
        <f>_xll.SNL.Clients.Office.Excel.Functions.SPG(A396, "RD_RATING_ACTION_GLOBAL", "Issuer Credit Rating", "Local Currency LT|0")</f>
        <v>Upgrade | CreditWatch/Outlook (09/01/2023)</v>
      </c>
      <c r="L396" s="10">
        <f>_xll.SNL.Clients.Office.Excel.Functions.SPG(A396, "RD_LAST_REVIEW_DATE_GLOBAL", "Issuer Credit Rating", "Local Currency LT")</f>
        <v>45541</v>
      </c>
      <c r="M396" s="10">
        <f>_xll.SNL.Clients.Office.Excel.Functions.SPG(A396, "RD_CREDIT_RATING_DATE_GLOBAL", "Issuer Credit Rating", "Local Currency LT|0")</f>
        <v>45170</v>
      </c>
      <c r="N396" s="10">
        <f>_xll.SNL.Clients.Office.Excel.Functions.SPG(A396, "RD_CREDIT_WATCH_OUTLOOK_DATE_GLOBAL", "Issuer Credit Rating", "Local Currency LT|0")</f>
        <v>45170</v>
      </c>
    </row>
    <row r="397" spans="1:14">
      <c r="A397" s="11" t="s">
        <v>1430</v>
      </c>
      <c r="B397" s="9" t="str">
        <f>_xll.SNL.Clients.Office.Excel.Functions.SPG(A397, "IQ_SECTOR")</f>
        <v>Financials</v>
      </c>
      <c r="C397" s="9" t="str">
        <f>_xll.SNL.Clients.Office.Excel.Functions.SPG(A397, "IQ_INDUSTRY_GROUP")</f>
        <v>Financial Services</v>
      </c>
      <c r="D397" s="9" t="str">
        <f>_xll.SNL.Clients.Office.Excel.Functions.SPG(A397, "IQ_INDUSTRY")</f>
        <v>Financial Services</v>
      </c>
      <c r="E397" s="9" t="str">
        <f>_xll.SNL.Clients.Office.Excel.Functions.SPG(A397, "IQ_PRIMARY_INDUSTRY")</f>
        <v>Transaction and Payment Processing Services</v>
      </c>
      <c r="F397" s="9" t="str">
        <f>_xll.SNL.Clients.Office.Excel.Functions.SPG(A397, "NAICS_CODE", "Primary")</f>
        <v>522320 - Financial Transactions Processing, Reserve, and Clearinghouse Activities</v>
      </c>
      <c r="G397" s="9" t="str">
        <f>_xll.SNL.Clients.Office.Excel.Functions.SPG(A397, "SP_TOPICTAG")</f>
        <v>Anti-Fraud; Fintech; Authentication; Data Protection; Cloud Security; Payment Facilitator Enablers; Online Payments</v>
      </c>
      <c r="H397" s="5">
        <f>_xll.SNL.Clients.Office.Excel.Functions.SPG(A397, "SP_PCT_SHARES_OWNED_ALL_INSTITUTIONS")</f>
        <v>72.19</v>
      </c>
      <c r="I397" s="9" t="str">
        <f>_xll.SNL.Clients.Office.Excel.Functions.SPG(A397, "RD_CREDIT_RATING_GLOBAL", "Issuer Credit Rating", "Local Currency LT|0")</f>
        <v/>
      </c>
      <c r="J397" s="9" t="str">
        <f>_xll.SNL.Clients.Office.Excel.Functions.SPG(A397, "RD_CWOL_GLOBAL", "Issuer Credit Rating", "Local Currency LT|0")</f>
        <v/>
      </c>
      <c r="K397" s="9" t="str">
        <f>_xll.SNL.Clients.Office.Excel.Functions.SPG(A397, "RD_RATING_ACTION_GLOBAL", "Issuer Credit Rating", "Local Currency LT|0")</f>
        <v/>
      </c>
      <c r="L397" s="10" t="str">
        <f>_xll.SNL.Clients.Office.Excel.Functions.SPG(A397, "RD_LAST_REVIEW_DATE_GLOBAL", "Issuer Credit Rating", "Local Currency LT")</f>
        <v/>
      </c>
      <c r="M397" s="10" t="str">
        <f>_xll.SNL.Clients.Office.Excel.Functions.SPG(A397, "RD_CREDIT_RATING_DATE_GLOBAL", "Issuer Credit Rating", "Local Currency LT|0")</f>
        <v/>
      </c>
      <c r="N397" s="10" t="str">
        <f>_xll.SNL.Clients.Office.Excel.Functions.SPG(A397, "RD_CREDIT_WATCH_OUTLOOK_DATE_GLOBAL", "Issuer Credit Rating", "Local Currency LT|0")</f>
        <v/>
      </c>
    </row>
    <row r="398" spans="1:14">
      <c r="A398" s="11" t="s">
        <v>1431</v>
      </c>
      <c r="B398" s="9" t="str">
        <f>_xll.SNL.Clients.Office.Excel.Functions.SPG(A398, "IQ_SECTOR")</f>
        <v>Information Technology</v>
      </c>
      <c r="C398" s="9" t="str">
        <f>_xll.SNL.Clients.Office.Excel.Functions.SPG(A398, "IQ_INDUSTRY_GROUP")</f>
        <v>Technology Hardware and Equipment</v>
      </c>
      <c r="D398" s="9" t="str">
        <f>_xll.SNL.Clients.Office.Excel.Functions.SPG(A398, "IQ_INDUSTRY")</f>
        <v>Electronic Equipment, Instruments and Components</v>
      </c>
      <c r="E398" s="9" t="str">
        <f>_xll.SNL.Clients.Office.Excel.Functions.SPG(A398, "IQ_PRIMARY_INDUSTRY")</f>
        <v>Technology Distributors</v>
      </c>
      <c r="F398" s="9" t="str">
        <f>_xll.SNL.Clients.Office.Excel.Functions.SPG(A398, "NAICS_CODE", "Primary")</f>
        <v>423430 - Computer and Computer Peripheral Equipment and Software Merchant Wholesalers</v>
      </c>
      <c r="G398" s="9" t="str">
        <f>_xll.SNL.Clients.Office.Excel.Functions.SPG(A398, "SP_TOPICTAG")</f>
        <v>Software Development; Cloud Management; Data Integration; Customer Relationship Management; Data Protection; Cloud Infrastructure; Process Automation</v>
      </c>
      <c r="H398" s="5">
        <f>_xll.SNL.Clients.Office.Excel.Functions.SPG(A398, "SP_PCT_SHARES_OWNED_ALL_INSTITUTIONS")</f>
        <v>44.34</v>
      </c>
      <c r="I398" s="9" t="str">
        <f>_xll.SNL.Clients.Office.Excel.Functions.SPG(A398, "RD_CREDIT_RATING_GLOBAL", "Issuer Credit Rating", "Local Currency LT|0")</f>
        <v/>
      </c>
      <c r="J398" s="9" t="str">
        <f>_xll.SNL.Clients.Office.Excel.Functions.SPG(A398, "RD_CWOL_GLOBAL", "Issuer Credit Rating", "Local Currency LT|0")</f>
        <v/>
      </c>
      <c r="K398" s="9" t="str">
        <f>_xll.SNL.Clients.Office.Excel.Functions.SPG(A398, "RD_RATING_ACTION_GLOBAL", "Issuer Credit Rating", "Local Currency LT|0")</f>
        <v/>
      </c>
      <c r="L398" s="10" t="str">
        <f>_xll.SNL.Clients.Office.Excel.Functions.SPG(A398, "RD_LAST_REVIEW_DATE_GLOBAL", "Issuer Credit Rating", "Local Currency LT")</f>
        <v/>
      </c>
      <c r="M398" s="10" t="str">
        <f>_xll.SNL.Clients.Office.Excel.Functions.SPG(A398, "RD_CREDIT_RATING_DATE_GLOBAL", "Issuer Credit Rating", "Local Currency LT|0")</f>
        <v/>
      </c>
      <c r="N398" s="10" t="str">
        <f>_xll.SNL.Clients.Office.Excel.Functions.SPG(A398, "RD_CREDIT_WATCH_OUTLOOK_DATE_GLOBAL", "Issuer Credit Rating", "Local Currency LT|0")</f>
        <v/>
      </c>
    </row>
    <row r="399" spans="1:14">
      <c r="A399" s="11" t="s">
        <v>1432</v>
      </c>
      <c r="B399" s="9" t="str">
        <f>_xll.SNL.Clients.Office.Excel.Functions.SPG(A399, "IQ_SECTOR")</f>
        <v>Information Technology</v>
      </c>
      <c r="C399" s="9" t="str">
        <f>_xll.SNL.Clients.Office.Excel.Functions.SPG(A399, "IQ_INDUSTRY_GROUP")</f>
        <v>Semiconductors and Semiconductor Equipment</v>
      </c>
      <c r="D399" s="9" t="str">
        <f>_xll.SNL.Clients.Office.Excel.Functions.SPG(A399, "IQ_INDUSTRY")</f>
        <v>Semiconductors and Semiconductor Equipment</v>
      </c>
      <c r="E399" s="9" t="str">
        <f>_xll.SNL.Clients.Office.Excel.Functions.SPG(A399, "IQ_PRIMARY_INDUSTRY")</f>
        <v>Semiconductor Materials and Equipment</v>
      </c>
      <c r="F399" s="9" t="str">
        <f>_xll.SNL.Clients.Office.Excel.Functions.SPG(A399, "NAICS_CODE", "Primary")</f>
        <v>333242 - Semiconductor Machinery Manufacturing</v>
      </c>
      <c r="G399" s="9" t="str">
        <f>_xll.SNL.Clients.Office.Excel.Functions.SPG(A399, "SP_TOPICTAG")</f>
        <v>Software Development; Data Integration; Industrial Automation; IaaS (Infrastructure as a Service); Data Protection; Process Automation</v>
      </c>
      <c r="H399" s="5">
        <f>_xll.SNL.Clients.Office.Excel.Functions.SPG(A399, "SP_PCT_SHARES_OWNED_ALL_INSTITUTIONS")</f>
        <v>73.5</v>
      </c>
      <c r="I399" s="9" t="str">
        <f>_xll.SNL.Clients.Office.Excel.Functions.SPG(A399, "RD_CREDIT_RATING_GLOBAL", "Issuer Credit Rating", "Local Currency LT|0")</f>
        <v/>
      </c>
      <c r="J399" s="9" t="str">
        <f>_xll.SNL.Clients.Office.Excel.Functions.SPG(A399, "RD_CWOL_GLOBAL", "Issuer Credit Rating", "Local Currency LT|0")</f>
        <v/>
      </c>
      <c r="K399" s="9" t="str">
        <f>_xll.SNL.Clients.Office.Excel.Functions.SPG(A399, "RD_RATING_ACTION_GLOBAL", "Issuer Credit Rating", "Local Currency LT|0")</f>
        <v/>
      </c>
      <c r="L399" s="10" t="str">
        <f>_xll.SNL.Clients.Office.Excel.Functions.SPG(A399, "RD_LAST_REVIEW_DATE_GLOBAL", "Issuer Credit Rating", "Local Currency LT")</f>
        <v/>
      </c>
      <c r="M399" s="10" t="str">
        <f>_xll.SNL.Clients.Office.Excel.Functions.SPG(A399, "RD_CREDIT_RATING_DATE_GLOBAL", "Issuer Credit Rating", "Local Currency LT|0")</f>
        <v/>
      </c>
      <c r="N399" s="10" t="str">
        <f>_xll.SNL.Clients.Office.Excel.Functions.SPG(A399, "RD_CREDIT_WATCH_OUTLOOK_DATE_GLOBAL", "Issuer Credit Rating", "Local Currency LT|0")</f>
        <v/>
      </c>
    </row>
    <row r="400" spans="1:14">
      <c r="A400" s="11" t="s">
        <v>1433</v>
      </c>
      <c r="B400" s="9" t="str">
        <f>_xll.SNL.Clients.Office.Excel.Functions.SPG(A400, "IQ_SECTOR")</f>
        <v>Energy</v>
      </c>
      <c r="C400" s="9" t="str">
        <f>_xll.SNL.Clients.Office.Excel.Functions.SPG(A400, "IQ_INDUSTRY_GROUP")</f>
        <v>Energy</v>
      </c>
      <c r="D400" s="9" t="str">
        <f>_xll.SNL.Clients.Office.Excel.Functions.SPG(A400, "IQ_INDUSTRY")</f>
        <v>Oil, Gas and Consumable Fuels</v>
      </c>
      <c r="E400" s="9" t="str">
        <f>_xll.SNL.Clients.Office.Excel.Functions.SPG(A400, "IQ_PRIMARY_INDUSTRY")</f>
        <v>Coal and Consumable Fuels</v>
      </c>
      <c r="F400" s="9" t="str">
        <f>_xll.SNL.Clients.Office.Excel.Functions.SPG(A400, "NAICS_CODE", "Primary")</f>
        <v>21211 - Coal Mining</v>
      </c>
      <c r="G400" s="9" t="str">
        <f>_xll.SNL.Clients.Office.Excel.Functions.SPG(A400, "SP_TOPICTAG")</f>
        <v>Energy Storage; Utility Scale Solar</v>
      </c>
      <c r="H400" s="5">
        <f>_xll.SNL.Clients.Office.Excel.Functions.SPG(A400, "SP_PCT_SHARES_OWNED_ALL_INSTITUTIONS")</f>
        <v>95.29</v>
      </c>
      <c r="I400" s="9" t="str">
        <f>_xll.SNL.Clients.Office.Excel.Functions.SPG(A400, "RD_CREDIT_RATING_GLOBAL", "Issuer Credit Rating", "Local Currency LT|0")</f>
        <v>NR</v>
      </c>
      <c r="J400" s="9" t="str">
        <f>_xll.SNL.Clients.Office.Excel.Functions.SPG(A400, "RD_CWOL_GLOBAL", "Issuer Credit Rating", "Local Currency LT|0")</f>
        <v>NR</v>
      </c>
      <c r="K400" s="9" t="str">
        <f>_xll.SNL.Clients.Office.Excel.Functions.SPG(A400, "RD_RATING_ACTION_GLOBAL", "Issuer Credit Rating", "Local Currency LT|0")</f>
        <v>Not Rated | CreditWatch/Outlook (07/12/2023)</v>
      </c>
      <c r="L400" s="10">
        <f>_xll.SNL.Clients.Office.Excel.Functions.SPG(A400, "RD_LAST_REVIEW_DATE_GLOBAL", "Issuer Credit Rating", "Local Currency LT")</f>
        <v>45119</v>
      </c>
      <c r="M400" s="10">
        <f>_xll.SNL.Clients.Office.Excel.Functions.SPG(A400, "RD_CREDIT_RATING_DATE_GLOBAL", "Issuer Credit Rating", "Local Currency LT|0")</f>
        <v>45119</v>
      </c>
      <c r="N400" s="10">
        <f>_xll.SNL.Clients.Office.Excel.Functions.SPG(A400, "RD_CREDIT_WATCH_OUTLOOK_DATE_GLOBAL", "Issuer Credit Rating", "Local Currency LT|0")</f>
        <v>45119</v>
      </c>
    </row>
    <row r="401" spans="1:14">
      <c r="A401" s="11" t="s">
        <v>1434</v>
      </c>
      <c r="B401" s="9" t="str">
        <f>_xll.SNL.Clients.Office.Excel.Functions.SPG(A401, "IQ_SECTOR")</f>
        <v>Real Estate</v>
      </c>
      <c r="C401" s="9" t="str">
        <f>_xll.SNL.Clients.Office.Excel.Functions.SPG(A401, "IQ_INDUSTRY_GROUP")</f>
        <v>Equity Real Estate Investment Trusts (REITs)</v>
      </c>
      <c r="D401" s="9" t="str">
        <f>_xll.SNL.Clients.Office.Excel.Functions.SPG(A401, "IQ_INDUSTRY")</f>
        <v>Hotel and Resort REITs</v>
      </c>
      <c r="E401" s="9" t="str">
        <f>_xll.SNL.Clients.Office.Excel.Functions.SPG(A401, "IQ_PRIMARY_INDUSTRY")</f>
        <v>Hotel and Resort REITs</v>
      </c>
      <c r="F401" s="9" t="str">
        <f>_xll.SNL.Clients.Office.Excel.Functions.SPG(A401, "NAICS_CODE", "Primary")</f>
        <v>531110 - Lessors of Residential Buildings and Dwellings</v>
      </c>
      <c r="G401" s="9" t="str">
        <f>_xll.SNL.Clients.Office.Excel.Functions.SPG(A401, "SP_TOPICTAG")</f>
        <v>Lifestyle</v>
      </c>
      <c r="H401" s="5">
        <f>_xll.SNL.Clients.Office.Excel.Functions.SPG(A401, "SP_PCT_SHARES_OWNED_ALL_INSTITUTIONS")</f>
        <v>119.93</v>
      </c>
      <c r="I401" s="9" t="str">
        <f>_xll.SNL.Clients.Office.Excel.Functions.SPG(A401, "RD_CREDIT_RATING_GLOBAL", "Issuer Credit Rating", "Local Currency LT|0")</f>
        <v>B</v>
      </c>
      <c r="J401" s="9" t="str">
        <f>_xll.SNL.Clients.Office.Excel.Functions.SPG(A401, "RD_CWOL_GLOBAL", "Issuer Credit Rating", "Local Currency LT|0")</f>
        <v>Stable</v>
      </c>
      <c r="K401" s="9" t="str">
        <f>_xll.SNL.Clients.Office.Excel.Functions.SPG(A401, "RD_RATING_ACTION_GLOBAL", "Issuer Credit Rating", "Local Currency LT|0")</f>
        <v>New Rating | CreditWatch/Outlook (09/23/2024)</v>
      </c>
      <c r="L401" s="10">
        <f>_xll.SNL.Clients.Office.Excel.Functions.SPG(A401, "RD_LAST_REVIEW_DATE_GLOBAL", "Issuer Credit Rating", "Local Currency LT")</f>
        <v>45558</v>
      </c>
      <c r="M401" s="10">
        <f>_xll.SNL.Clients.Office.Excel.Functions.SPG(A401, "RD_CREDIT_RATING_DATE_GLOBAL", "Issuer Credit Rating", "Local Currency LT|0")</f>
        <v>45558</v>
      </c>
      <c r="N401" s="10">
        <f>_xll.SNL.Clients.Office.Excel.Functions.SPG(A401, "RD_CREDIT_WATCH_OUTLOOK_DATE_GLOBAL", "Issuer Credit Rating", "Local Currency LT|0")</f>
        <v>45558</v>
      </c>
    </row>
    <row r="402" spans="1:14">
      <c r="A402" s="11" t="s">
        <v>1435</v>
      </c>
      <c r="B402" s="9" t="str">
        <f>_xll.SNL.Clients.Office.Excel.Functions.SPG(A402, "IQ_SECTOR")</f>
        <v>Health Care</v>
      </c>
      <c r="C402" s="9" t="str">
        <f>_xll.SNL.Clients.Office.Excel.Functions.SPG(A402, "IQ_INDUSTRY_GROUP")</f>
        <v>Health Care Equipment and Services</v>
      </c>
      <c r="D402" s="9" t="str">
        <f>_xll.SNL.Clients.Office.Excel.Functions.SPG(A402, "IQ_INDUSTRY")</f>
        <v>Health Care Providers and Services</v>
      </c>
      <c r="E402" s="9" t="str">
        <f>_xll.SNL.Clients.Office.Excel.Functions.SPG(A402, "IQ_PRIMARY_INDUSTRY")</f>
        <v>Health Care Services</v>
      </c>
      <c r="F402" s="9" t="str">
        <f>_xll.SNL.Clients.Office.Excel.Functions.SPG(A402, "NAICS_CODE", "Primary")</f>
        <v>621111 - Offices of Physicians (except Mental Health Specialists)</v>
      </c>
      <c r="G402" s="9" t="str">
        <f>_xll.SNL.Clients.Office.Excel.Functions.SPG(A402, "SP_TOPICTAG")</f>
        <v>Health Diagnostics; Outpatient Care; Cardiovascular; Chronic Diseases; Ear Nose &amp; Throat (ENT); Ophthalmology</v>
      </c>
      <c r="H402" s="5">
        <f>_xll.SNL.Clients.Office.Excel.Functions.SPG(A402, "SP_PCT_SHARES_OWNED_ALL_INSTITUTIONS")</f>
        <v>95.4</v>
      </c>
      <c r="I402" s="9" t="str">
        <f>_xll.SNL.Clients.Office.Excel.Functions.SPG(A402, "RD_CREDIT_RATING_GLOBAL", "Issuer Credit Rating", "Local Currency LT|0")</f>
        <v>BB-</v>
      </c>
      <c r="J402" s="9" t="str">
        <f>_xll.SNL.Clients.Office.Excel.Functions.SPG(A402, "RD_CWOL_GLOBAL", "Issuer Credit Rating", "Local Currency LT|0")</f>
        <v>Stable</v>
      </c>
      <c r="K402" s="9" t="str">
        <f>_xll.SNL.Clients.Office.Excel.Functions.SPG(A402, "RD_RATING_ACTION_GLOBAL", "Issuer Credit Rating", "Local Currency LT|0")</f>
        <v>Upgrade | CreditWatch/Outlook (07/12/2022)</v>
      </c>
      <c r="L402" s="10">
        <f>_xll.SNL.Clients.Office.Excel.Functions.SPG(A402, "RD_LAST_REVIEW_DATE_GLOBAL", "Issuer Credit Rating", "Local Currency LT")</f>
        <v>45513</v>
      </c>
      <c r="M402" s="10">
        <f>_xll.SNL.Clients.Office.Excel.Functions.SPG(A402, "RD_CREDIT_RATING_DATE_GLOBAL", "Issuer Credit Rating", "Local Currency LT|0")</f>
        <v>44754</v>
      </c>
      <c r="N402" s="10">
        <f>_xll.SNL.Clients.Office.Excel.Functions.SPG(A402, "RD_CREDIT_WATCH_OUTLOOK_DATE_GLOBAL", "Issuer Credit Rating", "Local Currency LT|0")</f>
        <v>44754</v>
      </c>
    </row>
    <row r="403" spans="1:14">
      <c r="A403" s="11" t="s">
        <v>1436</v>
      </c>
      <c r="B403" s="9" t="str">
        <f>_xll.SNL.Clients.Office.Excel.Functions.SPG(A403, "IQ_SECTOR")</f>
        <v>Information Technology</v>
      </c>
      <c r="C403" s="9" t="str">
        <f>_xll.SNL.Clients.Office.Excel.Functions.SPG(A403, "IQ_INDUSTRY_GROUP")</f>
        <v>Semiconductors and Semiconductor Equipment</v>
      </c>
      <c r="D403" s="9" t="str">
        <f>_xll.SNL.Clients.Office.Excel.Functions.SPG(A403, "IQ_INDUSTRY")</f>
        <v>Semiconductors and Semiconductor Equipment</v>
      </c>
      <c r="E403" s="9" t="str">
        <f>_xll.SNL.Clients.Office.Excel.Functions.SPG(A403, "IQ_PRIMARY_INDUSTRY")</f>
        <v>Semiconductors</v>
      </c>
      <c r="F403" s="9" t="str">
        <f>_xll.SNL.Clients.Office.Excel.Functions.SPG(A403, "NAICS_CODE", "Primary")</f>
        <v>334112 - Computer Storage Device Manufacturing</v>
      </c>
      <c r="G403" s="9" t="str">
        <f>_xll.SNL.Clients.Office.Excel.Functions.SPG(A403, "SP_TOPICTAG")</f>
        <v>Data Integration; Machine Learning; Data Protection; Cloud Infrastructure; Edge Computing; Process Automation; Artificial Intelligence</v>
      </c>
      <c r="H403" s="5">
        <f>_xll.SNL.Clients.Office.Excel.Functions.SPG(A403, "SP_PCT_SHARES_OWNED_ALL_INSTITUTIONS")</f>
        <v>104.39</v>
      </c>
      <c r="I403" s="9" t="str">
        <f>_xll.SNL.Clients.Office.Excel.Functions.SPG(A403, "RD_CREDIT_RATING_GLOBAL", "Issuer Credit Rating", "Local Currency LT|0")</f>
        <v/>
      </c>
      <c r="J403" s="9" t="str">
        <f>_xll.SNL.Clients.Office.Excel.Functions.SPG(A403, "RD_CWOL_GLOBAL", "Issuer Credit Rating", "Local Currency LT|0")</f>
        <v/>
      </c>
      <c r="K403" s="9" t="str">
        <f>_xll.SNL.Clients.Office.Excel.Functions.SPG(A403, "RD_RATING_ACTION_GLOBAL", "Issuer Credit Rating", "Local Currency LT|0")</f>
        <v/>
      </c>
      <c r="L403" s="10" t="str">
        <f>_xll.SNL.Clients.Office.Excel.Functions.SPG(A403, "RD_LAST_REVIEW_DATE_GLOBAL", "Issuer Credit Rating", "Local Currency LT")</f>
        <v/>
      </c>
      <c r="M403" s="10" t="str">
        <f>_xll.SNL.Clients.Office.Excel.Functions.SPG(A403, "RD_CREDIT_RATING_DATE_GLOBAL", "Issuer Credit Rating", "Local Currency LT|0")</f>
        <v/>
      </c>
      <c r="N403" s="10" t="str">
        <f>_xll.SNL.Clients.Office.Excel.Functions.SPG(A403, "RD_CREDIT_WATCH_OUTLOOK_DATE_GLOBAL", "Issuer Credit Rating", "Local Currency LT|0")</f>
        <v/>
      </c>
    </row>
    <row r="404" spans="1:14">
      <c r="A404" s="11" t="s">
        <v>1437</v>
      </c>
      <c r="B404" s="9" t="str">
        <f>_xll.SNL.Clients.Office.Excel.Functions.SPG(A404, "IQ_SECTOR")</f>
        <v>Consumer Discretionary</v>
      </c>
      <c r="C404" s="9" t="str">
        <f>_xll.SNL.Clients.Office.Excel.Functions.SPG(A404, "IQ_INDUSTRY_GROUP")</f>
        <v>Consumer Services</v>
      </c>
      <c r="D404" s="9" t="str">
        <f>_xll.SNL.Clients.Office.Excel.Functions.SPG(A404, "IQ_INDUSTRY")</f>
        <v>Hotels, Restaurants and Leisure</v>
      </c>
      <c r="E404" s="9" t="str">
        <f>_xll.SNL.Clients.Office.Excel.Functions.SPG(A404, "IQ_PRIMARY_INDUSTRY")</f>
        <v>Casinos and Gaming</v>
      </c>
      <c r="F404" s="9" t="str">
        <f>_xll.SNL.Clients.Office.Excel.Functions.SPG(A404, "NAICS_CODE", "Primary")</f>
        <v>7132 - Gambling Industries</v>
      </c>
      <c r="G404" s="9" t="str">
        <f>_xll.SNL.Clients.Office.Excel.Functions.SPG(A404, "SP_TOPICTAG")</f>
        <v>Entertainment Systems</v>
      </c>
      <c r="H404" s="5">
        <f>_xll.SNL.Clients.Office.Excel.Functions.SPG(A404, "SP_PCT_SHARES_OWNED_ALL_INSTITUTIONS")</f>
        <v>96.99</v>
      </c>
      <c r="I404" s="9" t="str">
        <f>_xll.SNL.Clients.Office.Excel.Functions.SPG(A404, "RD_CREDIT_RATING_GLOBAL", "Issuer Credit Rating", "Local Currency LT|0")</f>
        <v>B</v>
      </c>
      <c r="J404" s="9" t="str">
        <f>_xll.SNL.Clients.Office.Excel.Functions.SPG(A404, "RD_CWOL_GLOBAL", "Issuer Credit Rating", "Local Currency LT|0")</f>
        <v>Stable</v>
      </c>
      <c r="K404" s="9" t="str">
        <f>_xll.SNL.Clients.Office.Excel.Functions.SPG(A404, "RD_RATING_ACTION_GLOBAL", "Issuer Credit Rating", "Local Currency LT|0")</f>
        <v>Downgrade | CreditWatch/Outlook (05/17/2024)</v>
      </c>
      <c r="L404" s="10">
        <f>_xll.SNL.Clients.Office.Excel.Functions.SPG(A404, "RD_LAST_REVIEW_DATE_GLOBAL", "Issuer Credit Rating", "Local Currency LT")</f>
        <v>45429</v>
      </c>
      <c r="M404" s="10">
        <f>_xll.SNL.Clients.Office.Excel.Functions.SPG(A404, "RD_CREDIT_RATING_DATE_GLOBAL", "Issuer Credit Rating", "Local Currency LT|0")</f>
        <v>45429</v>
      </c>
      <c r="N404" s="10">
        <f>_xll.SNL.Clients.Office.Excel.Functions.SPG(A404, "RD_CREDIT_WATCH_OUTLOOK_DATE_GLOBAL", "Issuer Credit Rating", "Local Currency LT|0")</f>
        <v>45429</v>
      </c>
    </row>
    <row r="405" spans="1:14">
      <c r="A405" s="11" t="s">
        <v>1438</v>
      </c>
      <c r="B405" s="9" t="str">
        <f>_xll.SNL.Clients.Office.Excel.Functions.SPG(A405, "IQ_SECTOR")</f>
        <v>Financials</v>
      </c>
      <c r="C405" s="9" t="str">
        <f>_xll.SNL.Clients.Office.Excel.Functions.SPG(A405, "IQ_INDUSTRY_GROUP")</f>
        <v>Financial Services</v>
      </c>
      <c r="D405" s="9" t="str">
        <f>_xll.SNL.Clients.Office.Excel.Functions.SPG(A405, "IQ_INDUSTRY")</f>
        <v>Mortgage Real Estate Investment Trusts (REITs)</v>
      </c>
      <c r="E405" s="9" t="str">
        <f>_xll.SNL.Clients.Office.Excel.Functions.SPG(A405, "IQ_PRIMARY_INDUSTRY")</f>
        <v>Mortgage REITs</v>
      </c>
      <c r="F405" s="9" t="str">
        <f>_xll.SNL.Clients.Office.Excel.Functions.SPG(A405, "NAICS_CODE", "Primary")</f>
        <v>525990 - Other Financial Vehicles</v>
      </c>
      <c r="G405" s="9" t="str">
        <f>_xll.SNL.Clients.Office.Excel.Functions.SPG(A405, "SP_TOPICTAG")</f>
        <v/>
      </c>
      <c r="H405" s="5">
        <f>_xll.SNL.Clients.Office.Excel.Functions.SPG(A405, "SP_PCT_SHARES_OWNED_ALL_INSTITUTIONS")</f>
        <v>67.95</v>
      </c>
      <c r="I405" s="9" t="str">
        <f>_xll.SNL.Clients.Office.Excel.Functions.SPG(A405, "RD_CREDIT_RATING_GLOBAL", "Issuer Credit Rating", "Local Currency LT|0")</f>
        <v/>
      </c>
      <c r="J405" s="9" t="str">
        <f>_xll.SNL.Clients.Office.Excel.Functions.SPG(A405, "RD_CWOL_GLOBAL", "Issuer Credit Rating", "Local Currency LT|0")</f>
        <v/>
      </c>
      <c r="K405" s="9" t="str">
        <f>_xll.SNL.Clients.Office.Excel.Functions.SPG(A405, "RD_RATING_ACTION_GLOBAL", "Issuer Credit Rating", "Local Currency LT|0")</f>
        <v/>
      </c>
      <c r="L405" s="10" t="str">
        <f>_xll.SNL.Clients.Office.Excel.Functions.SPG(A405, "RD_LAST_REVIEW_DATE_GLOBAL", "Issuer Credit Rating", "Local Currency LT")</f>
        <v/>
      </c>
      <c r="M405" s="10" t="str">
        <f>_xll.SNL.Clients.Office.Excel.Functions.SPG(A405, "RD_CREDIT_RATING_DATE_GLOBAL", "Issuer Credit Rating", "Local Currency LT|0")</f>
        <v/>
      </c>
      <c r="N405" s="10" t="str">
        <f>_xll.SNL.Clients.Office.Excel.Functions.SPG(A405, "RD_CREDIT_WATCH_OUTLOOK_DATE_GLOBAL", "Issuer Credit Rating", "Local Currency LT|0")</f>
        <v/>
      </c>
    </row>
    <row r="406" spans="1:14">
      <c r="A406" s="11" t="s">
        <v>1439</v>
      </c>
      <c r="B406" s="9" t="str">
        <f>_xll.SNL.Clients.Office.Excel.Functions.SPG(A406, "IQ_SECTOR")</f>
        <v>Consumer Discretionary</v>
      </c>
      <c r="C406" s="9" t="str">
        <f>_xll.SNL.Clients.Office.Excel.Functions.SPG(A406, "IQ_INDUSTRY_GROUP")</f>
        <v>Consumer Services</v>
      </c>
      <c r="D406" s="9" t="str">
        <f>_xll.SNL.Clients.Office.Excel.Functions.SPG(A406, "IQ_INDUSTRY")</f>
        <v>Diversified Consumer Services</v>
      </c>
      <c r="E406" s="9" t="str">
        <f>_xll.SNL.Clients.Office.Excel.Functions.SPG(A406, "IQ_PRIMARY_INDUSTRY")</f>
        <v>Education Services</v>
      </c>
      <c r="F406" s="9" t="str">
        <f>_xll.SNL.Clients.Office.Excel.Functions.SPG(A406, "NAICS_CODE", "Primary")</f>
        <v>611310 - Colleges, Universities, and Professional Schools</v>
      </c>
      <c r="G406" s="9" t="str">
        <f>_xll.SNL.Clients.Office.Excel.Functions.SPG(A406, "SP_TOPICTAG")</f>
        <v>E-learning</v>
      </c>
      <c r="H406" s="5">
        <f>_xll.SNL.Clients.Office.Excel.Functions.SPG(A406, "SP_PCT_SHARES_OWNED_ALL_INSTITUTIONS")</f>
        <v>88.25</v>
      </c>
      <c r="I406" s="9" t="str">
        <f>_xll.SNL.Clients.Office.Excel.Functions.SPG(A406, "RD_CREDIT_RATING_GLOBAL", "Issuer Credit Rating", "Local Currency LT|0")</f>
        <v/>
      </c>
      <c r="J406" s="9" t="str">
        <f>_xll.SNL.Clients.Office.Excel.Functions.SPG(A406, "RD_CWOL_GLOBAL", "Issuer Credit Rating", "Local Currency LT|0")</f>
        <v/>
      </c>
      <c r="K406" s="9" t="str">
        <f>_xll.SNL.Clients.Office.Excel.Functions.SPG(A406, "RD_RATING_ACTION_GLOBAL", "Issuer Credit Rating", "Local Currency LT|0")</f>
        <v/>
      </c>
      <c r="L406" s="10" t="str">
        <f>_xll.SNL.Clients.Office.Excel.Functions.SPG(A406, "RD_LAST_REVIEW_DATE_GLOBAL", "Issuer Credit Rating", "Local Currency LT")</f>
        <v/>
      </c>
      <c r="M406" s="10" t="str">
        <f>_xll.SNL.Clients.Office.Excel.Functions.SPG(A406, "RD_CREDIT_RATING_DATE_GLOBAL", "Issuer Credit Rating", "Local Currency LT|0")</f>
        <v/>
      </c>
      <c r="N406" s="10" t="str">
        <f>_xll.SNL.Clients.Office.Excel.Functions.SPG(A406, "RD_CREDIT_WATCH_OUTLOOK_DATE_GLOBAL", "Issuer Credit Rating", "Local Currency LT|0")</f>
        <v/>
      </c>
    </row>
    <row r="407" spans="1:14">
      <c r="A407" s="11" t="s">
        <v>1440</v>
      </c>
      <c r="B407" s="9" t="str">
        <f>_xll.SNL.Clients.Office.Excel.Functions.SPG(A407, "IQ_SECTOR")</f>
        <v>Health Care</v>
      </c>
      <c r="C407" s="9" t="str">
        <f>_xll.SNL.Clients.Office.Excel.Functions.SPG(A407, "IQ_INDUSTRY_GROUP")</f>
        <v>Pharmaceuticals, Biotechnology and Life Sciences</v>
      </c>
      <c r="D407" s="9" t="str">
        <f>_xll.SNL.Clients.Office.Excel.Functions.SPG(A407, "IQ_INDUSTRY")</f>
        <v>Pharmaceuticals</v>
      </c>
      <c r="E407" s="9" t="str">
        <f>_xll.SNL.Clients.Office.Excel.Functions.SPG(A407, "IQ_PRIMARY_INDUSTRY")</f>
        <v>Pharmaceuticals</v>
      </c>
      <c r="F407" s="9" t="str">
        <f>_xll.SNL.Clients.Office.Excel.Functions.SPG(A407, "NAICS_CODE", "Primary")</f>
        <v>325412 - Pharmaceutical Preparation Manufacturing</v>
      </c>
      <c r="G407" s="9" t="str">
        <f>_xll.SNL.Clients.Office.Excel.Functions.SPG(A407, "SP_TOPICTAG")</f>
        <v>Animal Feed; Aquaculture; Livestock; Nutraceutical; Immunology; Vaccines; Pet Care</v>
      </c>
      <c r="H407" s="5">
        <f>_xll.SNL.Clients.Office.Excel.Functions.SPG(A407, "SP_PCT_SHARES_OWNED_ALL_INSTITUTIONS")</f>
        <v>52.6</v>
      </c>
      <c r="I407" s="9" t="str">
        <f>_xll.SNL.Clients.Office.Excel.Functions.SPG(A407, "RD_CREDIT_RATING_GLOBAL", "Issuer Credit Rating", "Local Currency LT|0")</f>
        <v>NR</v>
      </c>
      <c r="J407" s="9" t="str">
        <f>_xll.SNL.Clients.Office.Excel.Functions.SPG(A407, "RD_CWOL_GLOBAL", "Issuer Credit Rating", "Local Currency LT|0")</f>
        <v>NR</v>
      </c>
      <c r="K407" s="9" t="str">
        <f>_xll.SNL.Clients.Office.Excel.Functions.SPG(A407, "RD_RATING_ACTION_GLOBAL", "Issuer Credit Rating", "Local Currency LT|0")</f>
        <v>Not Rated | CreditWatch/Outlook (08/04/2017)</v>
      </c>
      <c r="L407" s="10" t="str">
        <f>_xll.SNL.Clients.Office.Excel.Functions.SPG(A407, "RD_LAST_REVIEW_DATE_GLOBAL", "Issuer Credit Rating", "Local Currency LT")</f>
        <v/>
      </c>
      <c r="M407" s="10">
        <f>_xll.SNL.Clients.Office.Excel.Functions.SPG(A407, "RD_CREDIT_RATING_DATE_GLOBAL", "Issuer Credit Rating", "Local Currency LT|0")</f>
        <v>42951</v>
      </c>
      <c r="N407" s="10">
        <f>_xll.SNL.Clients.Office.Excel.Functions.SPG(A407, "RD_CREDIT_WATCH_OUTLOOK_DATE_GLOBAL", "Issuer Credit Rating", "Local Currency LT|0")</f>
        <v>42951</v>
      </c>
    </row>
    <row r="408" spans="1:14">
      <c r="A408" s="11" t="s">
        <v>1441</v>
      </c>
      <c r="B408" s="9" t="str">
        <f>_xll.SNL.Clients.Office.Excel.Functions.SPG(A408, "IQ_SECTOR")</f>
        <v>Real Estate</v>
      </c>
      <c r="C408" s="9" t="str">
        <f>_xll.SNL.Clients.Office.Excel.Functions.SPG(A408, "IQ_INDUSTRY_GROUP")</f>
        <v>Equity Real Estate Investment Trusts (REITs)</v>
      </c>
      <c r="D408" s="9" t="str">
        <f>_xll.SNL.Clients.Office.Excel.Functions.SPG(A408, "IQ_INDUSTRY")</f>
        <v>Retail REITs</v>
      </c>
      <c r="E408" s="9" t="str">
        <f>_xll.SNL.Clients.Office.Excel.Functions.SPG(A408, "IQ_PRIMARY_INDUSTRY")</f>
        <v>Retail REITs</v>
      </c>
      <c r="F408" s="9" t="str">
        <f>_xll.SNL.Clients.Office.Excel.Functions.SPG(A408, "NAICS_CODE", "Primary")</f>
        <v>531110 - Lessors of Residential Buildings and Dwellings</v>
      </c>
      <c r="G408" s="9" t="str">
        <f>_xll.SNL.Clients.Office.Excel.Functions.SPG(A408, "SP_TOPICTAG")</f>
        <v/>
      </c>
      <c r="H408" s="5">
        <f>_xll.SNL.Clients.Office.Excel.Functions.SPG(A408, "SP_PCT_SHARES_OWNED_ALL_INSTITUTIONS")</f>
        <v>81.59</v>
      </c>
      <c r="I408" s="9" t="str">
        <f>_xll.SNL.Clients.Office.Excel.Functions.SPG(A408, "RD_CREDIT_RATING_GLOBAL", "Issuer Credit Rating", "Local Currency LT|0")</f>
        <v>BBB</v>
      </c>
      <c r="J408" s="9" t="str">
        <f>_xll.SNL.Clients.Office.Excel.Functions.SPG(A408, "RD_CWOL_GLOBAL", "Issuer Credit Rating", "Local Currency LT|0")</f>
        <v>Stable</v>
      </c>
      <c r="K408" s="9" t="str">
        <f>_xll.SNL.Clients.Office.Excel.Functions.SPG(A408, "RD_RATING_ACTION_GLOBAL", "Issuer Credit Rating", "Local Currency LT|0")</f>
        <v>Upgrade | CreditWatch/Outlook (08/08/2024)</v>
      </c>
      <c r="L408" s="10">
        <f>_xll.SNL.Clients.Office.Excel.Functions.SPG(A408, "RD_LAST_REVIEW_DATE_GLOBAL", "Issuer Credit Rating", "Local Currency LT")</f>
        <v>45517</v>
      </c>
      <c r="M408" s="10">
        <f>_xll.SNL.Clients.Office.Excel.Functions.SPG(A408, "RD_CREDIT_RATING_DATE_GLOBAL", "Issuer Credit Rating", "Local Currency LT|0")</f>
        <v>45512</v>
      </c>
      <c r="N408" s="10">
        <f>_xll.SNL.Clients.Office.Excel.Functions.SPG(A408, "RD_CREDIT_WATCH_OUTLOOK_DATE_GLOBAL", "Issuer Credit Rating", "Local Currency LT|0")</f>
        <v>45512</v>
      </c>
    </row>
    <row r="409" spans="1:14">
      <c r="A409" s="11" t="s">
        <v>1442</v>
      </c>
      <c r="B409" s="9" t="str">
        <f>_xll.SNL.Clients.Office.Excel.Functions.SPG(A409, "IQ_SECTOR")</f>
        <v>Consumer Discretionary</v>
      </c>
      <c r="C409" s="9" t="str">
        <f>_xll.SNL.Clients.Office.Excel.Functions.SPG(A409, "IQ_INDUSTRY_GROUP")</f>
        <v>Automobiles and Components</v>
      </c>
      <c r="D409" s="9" t="str">
        <f>_xll.SNL.Clients.Office.Excel.Functions.SPG(A409, "IQ_INDUSTRY")</f>
        <v>Automobile Components</v>
      </c>
      <c r="E409" s="9" t="str">
        <f>_xll.SNL.Clients.Office.Excel.Functions.SPG(A409, "IQ_PRIMARY_INDUSTRY")</f>
        <v>Automotive Parts and Equipment</v>
      </c>
      <c r="F409" s="9" t="str">
        <f>_xll.SNL.Clients.Office.Excel.Functions.SPG(A409, "NAICS_CODE", "Primary")</f>
        <v>336390 - Other Motor Vehicle Parts Manufacturing</v>
      </c>
      <c r="G409" s="9" t="str">
        <f>_xll.SNL.Clients.Office.Excel.Functions.SPG(A409, "SP_TOPICTAG")</f>
        <v>Battery Energy Storage System (BESS)</v>
      </c>
      <c r="H409" s="5">
        <f>_xll.SNL.Clients.Office.Excel.Functions.SPG(A409, "SP_PCT_SHARES_OWNED_ALL_INSTITUTIONS")</f>
        <v>97.71</v>
      </c>
      <c r="I409" s="9" t="str">
        <f>_xll.SNL.Clients.Office.Excel.Functions.SPG(A409, "RD_CREDIT_RATING_GLOBAL", "Issuer Credit Rating", "Local Currency LT|0")</f>
        <v>BB+</v>
      </c>
      <c r="J409" s="9" t="str">
        <f>_xll.SNL.Clients.Office.Excel.Functions.SPG(A409, "RD_CWOL_GLOBAL", "Issuer Credit Rating", "Local Currency LT|0")</f>
        <v>Stable</v>
      </c>
      <c r="K409" s="9" t="str">
        <f>_xll.SNL.Clients.Office.Excel.Functions.SPG(A409, "RD_RATING_ACTION_GLOBAL", "Issuer Credit Rating", "Local Currency LT|0")</f>
        <v>New Rating | CreditWatch/Outlook (05/22/2023)</v>
      </c>
      <c r="L409" s="10">
        <f>_xll.SNL.Clients.Office.Excel.Functions.SPG(A409, "RD_LAST_REVIEW_DATE_GLOBAL", "Issuer Credit Rating", "Local Currency LT")</f>
        <v>45684</v>
      </c>
      <c r="M409" s="10">
        <f>_xll.SNL.Clients.Office.Excel.Functions.SPG(A409, "RD_CREDIT_RATING_DATE_GLOBAL", "Issuer Credit Rating", "Local Currency LT|0")</f>
        <v>45068</v>
      </c>
      <c r="N409" s="10">
        <f>_xll.SNL.Clients.Office.Excel.Functions.SPG(A409, "RD_CREDIT_WATCH_OUTLOOK_DATE_GLOBAL", "Issuer Credit Rating", "Local Currency LT|0")</f>
        <v>45068</v>
      </c>
    </row>
    <row r="410" spans="1:14">
      <c r="A410" s="11" t="s">
        <v>1443</v>
      </c>
      <c r="B410" s="9" t="str">
        <f>_xll.SNL.Clients.Office.Excel.Functions.SPG(A410, "IQ_SECTOR")</f>
        <v>Information Technology</v>
      </c>
      <c r="C410" s="9" t="str">
        <f>_xll.SNL.Clients.Office.Excel.Functions.SPG(A410, "IQ_INDUSTRY_GROUP")</f>
        <v>Semiconductors and Semiconductor Equipment</v>
      </c>
      <c r="D410" s="9" t="str">
        <f>_xll.SNL.Clients.Office.Excel.Functions.SPG(A410, "IQ_INDUSTRY")</f>
        <v>Semiconductors and Semiconductor Equipment</v>
      </c>
      <c r="E410" s="9" t="str">
        <f>_xll.SNL.Clients.Office.Excel.Functions.SPG(A410, "IQ_PRIMARY_INDUSTRY")</f>
        <v>Semiconductor Materials and Equipment</v>
      </c>
      <c r="F410" s="9" t="str">
        <f>_xll.SNL.Clients.Office.Excel.Functions.SPG(A410, "NAICS_CODE", "Primary")</f>
        <v>33441 - Semiconductor and Other Electronic Component Manufacturing</v>
      </c>
      <c r="G410" s="9" t="str">
        <f>_xll.SNL.Clients.Office.Excel.Functions.SPG(A410, "SP_TOPICTAG")</f>
        <v>Sensors</v>
      </c>
      <c r="H410" s="5">
        <f>_xll.SNL.Clients.Office.Excel.Functions.SPG(A410, "SP_PCT_SHARES_OWNED_ALL_INSTITUTIONS")</f>
        <v>88.46</v>
      </c>
      <c r="I410" s="9" t="str">
        <f>_xll.SNL.Clients.Office.Excel.Functions.SPG(A410, "RD_CREDIT_RATING_GLOBAL", "Issuer Credit Rating", "Local Currency LT|0")</f>
        <v>NR</v>
      </c>
      <c r="J410" s="9" t="str">
        <f>_xll.SNL.Clients.Office.Excel.Functions.SPG(A410, "RD_CWOL_GLOBAL", "Issuer Credit Rating", "Local Currency LT|0")</f>
        <v>NR</v>
      </c>
      <c r="K410" s="9" t="str">
        <f>_xll.SNL.Clients.Office.Excel.Functions.SPG(A410, "RD_RATING_ACTION_GLOBAL", "Issuer Credit Rating", "Local Currency LT|0")</f>
        <v>Not Rated | CreditWatch/Outlook (06/22/2009)</v>
      </c>
      <c r="L410" s="10" t="str">
        <f>_xll.SNL.Clients.Office.Excel.Functions.SPG(A410, "RD_LAST_REVIEW_DATE_GLOBAL", "Issuer Credit Rating", "Local Currency LT")</f>
        <v/>
      </c>
      <c r="M410" s="10">
        <f>_xll.SNL.Clients.Office.Excel.Functions.SPG(A410, "RD_CREDIT_RATING_DATE_GLOBAL", "Issuer Credit Rating", "Local Currency LT|0")</f>
        <v>39986</v>
      </c>
      <c r="N410" s="10">
        <f>_xll.SNL.Clients.Office.Excel.Functions.SPG(A410, "RD_CREDIT_WATCH_OUTLOOK_DATE_GLOBAL", "Issuer Credit Rating", "Local Currency LT|0")</f>
        <v>39986</v>
      </c>
    </row>
    <row r="411" spans="1:14">
      <c r="A411" s="11" t="s">
        <v>1444</v>
      </c>
      <c r="B411" s="9" t="str">
        <f>_xll.SNL.Clients.Office.Excel.Functions.SPG(A411, "IQ_SECTOR")</f>
        <v>Financials</v>
      </c>
      <c r="C411" s="9" t="str">
        <f>_xll.SNL.Clients.Office.Excel.Functions.SPG(A411, "IQ_INDUSTRY_GROUP")</f>
        <v>Financial Services</v>
      </c>
      <c r="D411" s="9" t="str">
        <f>_xll.SNL.Clients.Office.Excel.Functions.SPG(A411, "IQ_INDUSTRY")</f>
        <v>Capital Markets</v>
      </c>
      <c r="E411" s="9" t="str">
        <f>_xll.SNL.Clients.Office.Excel.Functions.SPG(A411, "IQ_PRIMARY_INDUSTRY")</f>
        <v>Investment Banking and Brokerage</v>
      </c>
      <c r="F411" s="9" t="str">
        <f>_xll.SNL.Clients.Office.Excel.Functions.SPG(A411, "NAICS_CODE", "Primary")</f>
        <v>523210 - Securities and Commodity Exchanges</v>
      </c>
      <c r="G411" s="9" t="str">
        <f>_xll.SNL.Clients.Office.Excel.Functions.SPG(A411, "SP_TOPICTAG")</f>
        <v/>
      </c>
      <c r="H411" s="5">
        <f>_xll.SNL.Clients.Office.Excel.Functions.SPG(A411, "SP_PCT_SHARES_OWNED_ALL_INSTITUTIONS")</f>
        <v>88.11</v>
      </c>
      <c r="I411" s="9" t="str">
        <f>_xll.SNL.Clients.Office.Excel.Functions.SPG(A411, "RD_CREDIT_RATING_GLOBAL", "Issuer Credit Rating", "Local Currency LT|0")</f>
        <v/>
      </c>
      <c r="J411" s="9" t="str">
        <f>_xll.SNL.Clients.Office.Excel.Functions.SPG(A411, "RD_CWOL_GLOBAL", "Issuer Credit Rating", "Local Currency LT|0")</f>
        <v/>
      </c>
      <c r="K411" s="9" t="str">
        <f>_xll.SNL.Clients.Office.Excel.Functions.SPG(A411, "RD_RATING_ACTION_GLOBAL", "Issuer Credit Rating", "Local Currency LT|0")</f>
        <v/>
      </c>
      <c r="L411" s="10" t="str">
        <f>_xll.SNL.Clients.Office.Excel.Functions.SPG(A411, "RD_LAST_REVIEW_DATE_GLOBAL", "Issuer Credit Rating", "Local Currency LT")</f>
        <v/>
      </c>
      <c r="M411" s="10" t="str">
        <f>_xll.SNL.Clients.Office.Excel.Functions.SPG(A411, "RD_CREDIT_RATING_DATE_GLOBAL", "Issuer Credit Rating", "Local Currency LT|0")</f>
        <v/>
      </c>
      <c r="N411" s="10" t="str">
        <f>_xll.SNL.Clients.Office.Excel.Functions.SPG(A411, "RD_CREDIT_WATCH_OUTLOOK_DATE_GLOBAL", "Issuer Credit Rating", "Local Currency LT|0")</f>
        <v/>
      </c>
    </row>
    <row r="412" spans="1:14">
      <c r="A412" s="11" t="s">
        <v>1445</v>
      </c>
      <c r="B412" s="9" t="str">
        <f>_xll.SNL.Clients.Office.Excel.Functions.SPG(A412, "IQ_SECTOR")</f>
        <v>Industrials</v>
      </c>
      <c r="C412" s="9" t="str">
        <f>_xll.SNL.Clients.Office.Excel.Functions.SPG(A412, "IQ_INDUSTRY_GROUP")</f>
        <v>Commercial and Professional Services</v>
      </c>
      <c r="D412" s="9" t="str">
        <f>_xll.SNL.Clients.Office.Excel.Functions.SPG(A412, "IQ_INDUSTRY")</f>
        <v>Commercial Services and Supplies</v>
      </c>
      <c r="E412" s="9" t="str">
        <f>_xll.SNL.Clients.Office.Excel.Functions.SPG(A412, "IQ_PRIMARY_INDUSTRY")</f>
        <v>Office Services and Supplies</v>
      </c>
      <c r="F412" s="9" t="str">
        <f>_xll.SNL.Clients.Office.Excel.Functions.SPG(A412, "NAICS_CODE", "Primary")</f>
        <v>333310 - Commercial and Service Industry Machinery Manufacturing</v>
      </c>
      <c r="G412" s="9" t="str">
        <f>_xll.SNL.Clients.Office.Excel.Functions.SPG(A412, "SP_TOPICTAG")</f>
        <v>Data Integration; Data Protection; Cloud Infrastructure; Cloud Storage; Courier Service; Team Collaboration</v>
      </c>
      <c r="H412" s="5">
        <f>_xll.SNL.Clients.Office.Excel.Functions.SPG(A412, "SP_PCT_SHARES_OWNED_ALL_INSTITUTIONS")</f>
        <v>59.11</v>
      </c>
      <c r="I412" s="9" t="str">
        <f>_xll.SNL.Clients.Office.Excel.Functions.SPG(A412, "RD_CREDIT_RATING_GLOBAL", "Issuer Credit Rating", "Local Currency LT|0")</f>
        <v>B+</v>
      </c>
      <c r="J412" s="9" t="str">
        <f>_xll.SNL.Clients.Office.Excel.Functions.SPG(A412, "RD_CWOL_GLOBAL", "Issuer Credit Rating", "Local Currency LT|0")</f>
        <v>Stable</v>
      </c>
      <c r="K412" s="9" t="str">
        <f>_xll.SNL.Clients.Office.Excel.Functions.SPG(A412, "RD_RATING_ACTION_GLOBAL", "Issuer Credit Rating", "Local Currency LT|0")</f>
        <v>CreditWatch/Outlook (09/09/2024)</v>
      </c>
      <c r="L412" s="10">
        <f>_xll.SNL.Clients.Office.Excel.Functions.SPG(A412, "RD_LAST_REVIEW_DATE_GLOBAL", "Issuer Credit Rating", "Local Currency LT")</f>
        <v>45546</v>
      </c>
      <c r="M412" s="10">
        <f>_xll.SNL.Clients.Office.Excel.Functions.SPG(A412, "RD_CREDIT_RATING_DATE_GLOBAL", "Issuer Credit Rating", "Local Currency LT|0")</f>
        <v>45264</v>
      </c>
      <c r="N412" s="10">
        <f>_xll.SNL.Clients.Office.Excel.Functions.SPG(A412, "RD_CREDIT_WATCH_OUTLOOK_DATE_GLOBAL", "Issuer Credit Rating", "Local Currency LT|0")</f>
        <v>45544</v>
      </c>
    </row>
    <row r="413" spans="1:14">
      <c r="A413" s="11" t="s">
        <v>1446</v>
      </c>
      <c r="B413" s="9" t="str">
        <f>_xll.SNL.Clients.Office.Excel.Functions.SPG(A413, "IQ_SECTOR")</f>
        <v>Financials</v>
      </c>
      <c r="C413" s="9" t="str">
        <f>_xll.SNL.Clients.Office.Excel.Functions.SPG(A413, "IQ_INDUSTRY_GROUP")</f>
        <v>Financial Services</v>
      </c>
      <c r="D413" s="9" t="str">
        <f>_xll.SNL.Clients.Office.Excel.Functions.SPG(A413, "IQ_INDUSTRY")</f>
        <v>Capital Markets</v>
      </c>
      <c r="E413" s="9" t="str">
        <f>_xll.SNL.Clients.Office.Excel.Functions.SPG(A413, "IQ_PRIMARY_INDUSTRY")</f>
        <v>Investment Banking and Brokerage</v>
      </c>
      <c r="F413" s="9" t="str">
        <f>_xll.SNL.Clients.Office.Excel.Functions.SPG(A413, "NAICS_CODE", "Primary")</f>
        <v>523150 - Investment Banking and Securities Intermediation</v>
      </c>
      <c r="G413" s="9" t="str">
        <f>_xll.SNL.Clients.Office.Excel.Functions.SPG(A413, "SP_TOPICTAG")</f>
        <v/>
      </c>
      <c r="H413" s="5">
        <f>_xll.SNL.Clients.Office.Excel.Functions.SPG(A413, "SP_PCT_SHARES_OWNED_ALL_INSTITUTIONS")</f>
        <v>88.5</v>
      </c>
      <c r="I413" s="9" t="str">
        <f>_xll.SNL.Clients.Office.Excel.Functions.SPG(A413, "RD_CREDIT_RATING_GLOBAL", "Issuer Credit Rating", "Local Currency LT|0")</f>
        <v/>
      </c>
      <c r="J413" s="9" t="str">
        <f>_xll.SNL.Clients.Office.Excel.Functions.SPG(A413, "RD_CWOL_GLOBAL", "Issuer Credit Rating", "Local Currency LT|0")</f>
        <v/>
      </c>
      <c r="K413" s="9" t="str">
        <f>_xll.SNL.Clients.Office.Excel.Functions.SPG(A413, "RD_RATING_ACTION_GLOBAL", "Issuer Credit Rating", "Local Currency LT|0")</f>
        <v/>
      </c>
      <c r="L413" s="10" t="str">
        <f>_xll.SNL.Clients.Office.Excel.Functions.SPG(A413, "RD_LAST_REVIEW_DATE_GLOBAL", "Issuer Credit Rating", "Local Currency LT")</f>
        <v/>
      </c>
      <c r="M413" s="10" t="str">
        <f>_xll.SNL.Clients.Office.Excel.Functions.SPG(A413, "RD_CREDIT_RATING_DATE_GLOBAL", "Issuer Credit Rating", "Local Currency LT|0")</f>
        <v/>
      </c>
      <c r="N413" s="10" t="str">
        <f>_xll.SNL.Clients.Office.Excel.Functions.SPG(A413, "RD_CREDIT_WATCH_OUTLOOK_DATE_GLOBAL", "Issuer Credit Rating", "Local Currency LT|0")</f>
        <v/>
      </c>
    </row>
    <row r="414" spans="1:14">
      <c r="A414" s="11" t="s">
        <v>1447</v>
      </c>
      <c r="B414" s="9" t="str">
        <f>_xll.SNL.Clients.Office.Excel.Functions.SPG(A414, "IQ_SECTOR")</f>
        <v>Information Technology</v>
      </c>
      <c r="C414" s="9" t="str">
        <f>_xll.SNL.Clients.Office.Excel.Functions.SPG(A414, "IQ_INDUSTRY_GROUP")</f>
        <v>Technology Hardware and Equipment</v>
      </c>
      <c r="D414" s="9" t="str">
        <f>_xll.SNL.Clients.Office.Excel.Functions.SPG(A414, "IQ_INDUSTRY")</f>
        <v>Electronic Equipment, Instruments and Components</v>
      </c>
      <c r="E414" s="9" t="str">
        <f>_xll.SNL.Clients.Office.Excel.Functions.SPG(A414, "IQ_PRIMARY_INDUSTRY")</f>
        <v>Electronic Manufacturing Services</v>
      </c>
      <c r="F414" s="9" t="str">
        <f>_xll.SNL.Clients.Office.Excel.Functions.SPG(A414, "NAICS_CODE", "Primary")</f>
        <v>33441 - Semiconductor and Other Electronic Component Manufacturing</v>
      </c>
      <c r="G414" s="9" t="str">
        <f>_xll.SNL.Clients.Office.Excel.Functions.SPG(A414, "SP_TOPICTAG")</f>
        <v>Industrial Automation; Process Automation</v>
      </c>
      <c r="H414" s="5">
        <f>_xll.SNL.Clients.Office.Excel.Functions.SPG(A414, "SP_PCT_SHARES_OWNED_ALL_INSTITUTIONS")</f>
        <v>98.69</v>
      </c>
      <c r="I414" s="9" t="str">
        <f>_xll.SNL.Clients.Office.Excel.Functions.SPG(A414, "RD_CREDIT_RATING_GLOBAL", "Issuer Credit Rating", "Local Currency LT|0")</f>
        <v/>
      </c>
      <c r="J414" s="9" t="str">
        <f>_xll.SNL.Clients.Office.Excel.Functions.SPG(A414, "RD_CWOL_GLOBAL", "Issuer Credit Rating", "Local Currency LT|0")</f>
        <v/>
      </c>
      <c r="K414" s="9" t="str">
        <f>_xll.SNL.Clients.Office.Excel.Functions.SPG(A414, "RD_RATING_ACTION_GLOBAL", "Issuer Credit Rating", "Local Currency LT|0")</f>
        <v/>
      </c>
      <c r="L414" s="10" t="str">
        <f>_xll.SNL.Clients.Office.Excel.Functions.SPG(A414, "RD_LAST_REVIEW_DATE_GLOBAL", "Issuer Credit Rating", "Local Currency LT")</f>
        <v/>
      </c>
      <c r="M414" s="10" t="str">
        <f>_xll.SNL.Clients.Office.Excel.Functions.SPG(A414, "RD_CREDIT_RATING_DATE_GLOBAL", "Issuer Credit Rating", "Local Currency LT|0")</f>
        <v/>
      </c>
      <c r="N414" s="10" t="str">
        <f>_xll.SNL.Clients.Office.Excel.Functions.SPG(A414, "RD_CREDIT_WATCH_OUTLOOK_DATE_GLOBAL", "Issuer Credit Rating", "Local Currency LT|0")</f>
        <v/>
      </c>
    </row>
    <row r="415" spans="1:14">
      <c r="A415" s="11" t="s">
        <v>1448</v>
      </c>
      <c r="B415" s="9" t="str">
        <f>_xll.SNL.Clients.Office.Excel.Functions.SPG(A415, "IQ_SECTOR")</f>
        <v>Industrials</v>
      </c>
      <c r="C415" s="9" t="str">
        <f>_xll.SNL.Clients.Office.Excel.Functions.SPG(A415, "IQ_INDUSTRY_GROUP")</f>
        <v>Capital Goods</v>
      </c>
      <c r="D415" s="9" t="str">
        <f>_xll.SNL.Clients.Office.Excel.Functions.SPG(A415, "IQ_INDUSTRY")</f>
        <v>Electrical Equipment</v>
      </c>
      <c r="E415" s="9" t="str">
        <f>_xll.SNL.Clients.Office.Excel.Functions.SPG(A415, "IQ_PRIMARY_INDUSTRY")</f>
        <v>Electrical Components and Equipment</v>
      </c>
      <c r="F415" s="9" t="str">
        <f>_xll.SNL.Clients.Office.Excel.Functions.SPG(A415, "NAICS_CODE", "Primary")</f>
        <v>335313 - Switchgear and Switchboard Apparatus Manufacturing</v>
      </c>
      <c r="G415" s="9" t="str">
        <f>_xll.SNL.Clients.Office.Excel.Functions.SPG(A415, "SP_TOPICTAG")</f>
        <v>Industrial Automation; Smart Energy; Process Automation; Data Center Technology</v>
      </c>
      <c r="H415" s="5">
        <f>_xll.SNL.Clients.Office.Excel.Functions.SPG(A415, "SP_PCT_SHARES_OWNED_ALL_INSTITUTIONS")</f>
        <v>89.58</v>
      </c>
      <c r="I415" s="9" t="str">
        <f>_xll.SNL.Clients.Office.Excel.Functions.SPG(A415, "RD_CREDIT_RATING_GLOBAL", "Issuer Credit Rating", "Local Currency LT|0")</f>
        <v/>
      </c>
      <c r="J415" s="9" t="str">
        <f>_xll.SNL.Clients.Office.Excel.Functions.SPG(A415, "RD_CWOL_GLOBAL", "Issuer Credit Rating", "Local Currency LT|0")</f>
        <v/>
      </c>
      <c r="K415" s="9" t="str">
        <f>_xll.SNL.Clients.Office.Excel.Functions.SPG(A415, "RD_RATING_ACTION_GLOBAL", "Issuer Credit Rating", "Local Currency LT|0")</f>
        <v/>
      </c>
      <c r="L415" s="10" t="str">
        <f>_xll.SNL.Clients.Office.Excel.Functions.SPG(A415, "RD_LAST_REVIEW_DATE_GLOBAL", "Issuer Credit Rating", "Local Currency LT")</f>
        <v/>
      </c>
      <c r="M415" s="10" t="str">
        <f>_xll.SNL.Clients.Office.Excel.Functions.SPG(A415, "RD_CREDIT_RATING_DATE_GLOBAL", "Issuer Credit Rating", "Local Currency LT|0")</f>
        <v/>
      </c>
      <c r="N415" s="10" t="str">
        <f>_xll.SNL.Clients.Office.Excel.Functions.SPG(A415, "RD_CREDIT_WATCH_OUTLOOK_DATE_GLOBAL", "Issuer Credit Rating", "Local Currency LT|0")</f>
        <v/>
      </c>
    </row>
    <row r="416" spans="1:14">
      <c r="A416" s="11" t="s">
        <v>1449</v>
      </c>
      <c r="B416" s="9" t="str">
        <f>_xll.SNL.Clients.Office.Excel.Functions.SPG(A416, "IQ_SECTOR")</f>
        <v>Financials</v>
      </c>
      <c r="C416" s="9" t="str">
        <f>_xll.SNL.Clients.Office.Excel.Functions.SPG(A416, "IQ_INDUSTRY_GROUP")</f>
        <v>Financial Services</v>
      </c>
      <c r="D416" s="9" t="str">
        <f>_xll.SNL.Clients.Office.Excel.Functions.SPG(A416, "IQ_INDUSTRY")</f>
        <v>Consumer Finance</v>
      </c>
      <c r="E416" s="9" t="str">
        <f>_xll.SNL.Clients.Office.Excel.Functions.SPG(A416, "IQ_PRIMARY_INDUSTRY")</f>
        <v>Consumer Finance</v>
      </c>
      <c r="F416" s="9" t="str">
        <f>_xll.SNL.Clients.Office.Excel.Functions.SPG(A416, "NAICS_CODE", "Primary")</f>
        <v>522291 - Consumer Lending</v>
      </c>
      <c r="G416" s="9" t="str">
        <f>_xll.SNL.Clients.Office.Excel.Functions.SPG(A416, "SP_TOPICTAG")</f>
        <v>Consumer Lending</v>
      </c>
      <c r="H416" s="5">
        <f>_xll.SNL.Clients.Office.Excel.Functions.SPG(A416, "SP_PCT_SHARES_OWNED_ALL_INSTITUTIONS")</f>
        <v>96.69</v>
      </c>
      <c r="I416" s="9" t="str">
        <f>_xll.SNL.Clients.Office.Excel.Functions.SPG(A416, "RD_CREDIT_RATING_GLOBAL", "Issuer Credit Rating", "Local Currency LT|0")</f>
        <v>BB</v>
      </c>
      <c r="J416" s="9" t="str">
        <f>_xll.SNL.Clients.Office.Excel.Functions.SPG(A416, "RD_CWOL_GLOBAL", "Issuer Credit Rating", "Local Currency LT|0")</f>
        <v>Stable</v>
      </c>
      <c r="K416" s="9" t="str">
        <f>_xll.SNL.Clients.Office.Excel.Functions.SPG(A416, "RD_RATING_ACTION_GLOBAL", "Issuer Credit Rating", "Local Currency LT|0")</f>
        <v>New Rating | CreditWatch/Outlook (06/14/2023)</v>
      </c>
      <c r="L416" s="10">
        <f>_xll.SNL.Clients.Office.Excel.Functions.SPG(A416, "RD_LAST_REVIEW_DATE_GLOBAL", "Issuer Credit Rating", "Local Currency LT")</f>
        <v>45408</v>
      </c>
      <c r="M416" s="10">
        <f>_xll.SNL.Clients.Office.Excel.Functions.SPG(A416, "RD_CREDIT_RATING_DATE_GLOBAL", "Issuer Credit Rating", "Local Currency LT|0")</f>
        <v>45091</v>
      </c>
      <c r="N416" s="10">
        <f>_xll.SNL.Clients.Office.Excel.Functions.SPG(A416, "RD_CREDIT_WATCH_OUTLOOK_DATE_GLOBAL", "Issuer Credit Rating", "Local Currency LT|0")</f>
        <v>45091</v>
      </c>
    </row>
    <row r="417" spans="1:14">
      <c r="A417" s="11" t="s">
        <v>1450</v>
      </c>
      <c r="B417" s="9" t="str">
        <f>_xll.SNL.Clients.Office.Excel.Functions.SPG(A417, "IQ_SECTOR")</f>
        <v>Financials</v>
      </c>
      <c r="C417" s="9" t="str">
        <f>_xll.SNL.Clients.Office.Excel.Functions.SPG(A417, "IQ_INDUSTRY_GROUP")</f>
        <v>Banks</v>
      </c>
      <c r="D417" s="9" t="str">
        <f>_xll.SNL.Clients.Office.Excel.Functions.SPG(A417, "IQ_INDUSTRY")</f>
        <v>Banks</v>
      </c>
      <c r="E417" s="9" t="str">
        <f>_xll.SNL.Clients.Office.Excel.Functions.SPG(A417, "IQ_PRIMARY_INDUSTRY")</f>
        <v>Regional Banks</v>
      </c>
      <c r="F417" s="9" t="str">
        <f>_xll.SNL.Clients.Office.Excel.Functions.SPG(A417, "NAICS_CODE", "Primary")</f>
        <v>522110 - Commercial Banking</v>
      </c>
      <c r="G417" s="9" t="str">
        <f>_xll.SNL.Clients.Office.Excel.Functions.SPG(A417, "SP_TOPICTAG")</f>
        <v>Consumer Lending</v>
      </c>
      <c r="H417" s="5">
        <f>_xll.SNL.Clients.Office.Excel.Functions.SPG(A417, "SP_PCT_SHARES_OWNED_ALL_INSTITUTIONS")</f>
        <v>84.6</v>
      </c>
      <c r="I417" s="9" t="str">
        <f>_xll.SNL.Clients.Office.Excel.Functions.SPG(A417, "RD_CREDIT_RATING_GLOBAL", "Issuer Credit Rating", "Local Currency LT|0")</f>
        <v/>
      </c>
      <c r="J417" s="9" t="str">
        <f>_xll.SNL.Clients.Office.Excel.Functions.SPG(A417, "RD_CWOL_GLOBAL", "Issuer Credit Rating", "Local Currency LT|0")</f>
        <v/>
      </c>
      <c r="K417" s="9" t="str">
        <f>_xll.SNL.Clients.Office.Excel.Functions.SPG(A417, "RD_RATING_ACTION_GLOBAL", "Issuer Credit Rating", "Local Currency LT|0")</f>
        <v/>
      </c>
      <c r="L417" s="10" t="str">
        <f>_xll.SNL.Clients.Office.Excel.Functions.SPG(A417, "RD_LAST_REVIEW_DATE_GLOBAL", "Issuer Credit Rating", "Local Currency LT")</f>
        <v/>
      </c>
      <c r="M417" s="10" t="str">
        <f>_xll.SNL.Clients.Office.Excel.Functions.SPG(A417, "RD_CREDIT_RATING_DATE_GLOBAL", "Issuer Credit Rating", "Local Currency LT|0")</f>
        <v/>
      </c>
      <c r="N417" s="10" t="str">
        <f>_xll.SNL.Clients.Office.Excel.Functions.SPG(A417, "RD_CREDIT_WATCH_OUTLOOK_DATE_GLOBAL", "Issuer Credit Rating", "Local Currency LT|0")</f>
        <v/>
      </c>
    </row>
    <row r="418" spans="1:14">
      <c r="A418" s="11" t="s">
        <v>1451</v>
      </c>
      <c r="B418" s="9" t="str">
        <f>_xll.SNL.Clients.Office.Excel.Functions.SPG(A418, "IQ_SECTOR")</f>
        <v>Health Care</v>
      </c>
      <c r="C418" s="9" t="str">
        <f>_xll.SNL.Clients.Office.Excel.Functions.SPG(A418, "IQ_INDUSTRY_GROUP")</f>
        <v>Health Care Equipment and Services</v>
      </c>
      <c r="D418" s="9" t="str">
        <f>_xll.SNL.Clients.Office.Excel.Functions.SPG(A418, "IQ_INDUSTRY")</f>
        <v>Health Care Providers and Services</v>
      </c>
      <c r="E418" s="9" t="str">
        <f>_xll.SNL.Clients.Office.Excel.Functions.SPG(A418, "IQ_PRIMARY_INDUSTRY")</f>
        <v>Health Care Services</v>
      </c>
      <c r="F418" s="9" t="str">
        <f>_xll.SNL.Clients.Office.Excel.Functions.SPG(A418, "NAICS_CODE", "Primary")</f>
        <v>62 - Health Care and Social Assistance</v>
      </c>
      <c r="G418" s="9" t="str">
        <f>_xll.SNL.Clients.Office.Excel.Functions.SPG(A418, "SP_TOPICTAG")</f>
        <v>Software Development; Data Integration; Outpatient Care; Data Protection; Process Automation; Artificial Intelligence</v>
      </c>
      <c r="H418" s="5">
        <f>_xll.SNL.Clients.Office.Excel.Functions.SPG(A418, "SP_PCT_SHARES_OWNED_ALL_INSTITUTIONS")</f>
        <v>87.23</v>
      </c>
      <c r="I418" s="9" t="str">
        <f>_xll.SNL.Clients.Office.Excel.Functions.SPG(A418, "RD_CREDIT_RATING_GLOBAL", "Issuer Credit Rating", "Local Currency LT|0")</f>
        <v/>
      </c>
      <c r="J418" s="9" t="str">
        <f>_xll.SNL.Clients.Office.Excel.Functions.SPG(A418, "RD_CWOL_GLOBAL", "Issuer Credit Rating", "Local Currency LT|0")</f>
        <v/>
      </c>
      <c r="K418" s="9" t="str">
        <f>_xll.SNL.Clients.Office.Excel.Functions.SPG(A418, "RD_RATING_ACTION_GLOBAL", "Issuer Credit Rating", "Local Currency LT|0")</f>
        <v/>
      </c>
      <c r="L418" s="10" t="str">
        <f>_xll.SNL.Clients.Office.Excel.Functions.SPG(A418, "RD_LAST_REVIEW_DATE_GLOBAL", "Issuer Credit Rating", "Local Currency LT")</f>
        <v/>
      </c>
      <c r="M418" s="10" t="str">
        <f>_xll.SNL.Clients.Office.Excel.Functions.SPG(A418, "RD_CREDIT_RATING_DATE_GLOBAL", "Issuer Credit Rating", "Local Currency LT|0")</f>
        <v/>
      </c>
      <c r="N418" s="10" t="str">
        <f>_xll.SNL.Clients.Office.Excel.Functions.SPG(A418, "RD_CREDIT_WATCH_OUTLOOK_DATE_GLOBAL", "Issuer Credit Rating", "Local Currency LT|0")</f>
        <v/>
      </c>
    </row>
    <row r="419" spans="1:14">
      <c r="A419" s="11" t="s">
        <v>1452</v>
      </c>
      <c r="B419" s="9" t="str">
        <f>_xll.SNL.Clients.Office.Excel.Functions.SPG(A419, "IQ_SECTOR")</f>
        <v>Health Care</v>
      </c>
      <c r="C419" s="9" t="str">
        <f>_xll.SNL.Clients.Office.Excel.Functions.SPG(A419, "IQ_INDUSTRY_GROUP")</f>
        <v>Pharmaceuticals, Biotechnology and Life Sciences</v>
      </c>
      <c r="D419" s="9" t="str">
        <f>_xll.SNL.Clients.Office.Excel.Functions.SPG(A419, "IQ_INDUSTRY")</f>
        <v>Pharmaceuticals</v>
      </c>
      <c r="E419" s="9" t="str">
        <f>_xll.SNL.Clients.Office.Excel.Functions.SPG(A419, "IQ_PRIMARY_INDUSTRY")</f>
        <v>Pharmaceuticals</v>
      </c>
      <c r="F419" s="9" t="str">
        <f>_xll.SNL.Clients.Office.Excel.Functions.SPG(A419, "NAICS_CODE", "Primary")</f>
        <v>325412 - Pharmaceutical Preparation Manufacturing</v>
      </c>
      <c r="G419" s="9" t="str">
        <f>_xll.SNL.Clients.Office.Excel.Functions.SPG(A419, "SP_TOPICTAG")</f>
        <v>Health Diagnostics; Dentistry; Dermatology; Ear Nose &amp; Throat (ENT); Gastroenterology; Ophthalmology; Pain Management</v>
      </c>
      <c r="H419" s="5">
        <f>_xll.SNL.Clients.Office.Excel.Functions.SPG(A419, "SP_PCT_SHARES_OWNED_ALL_INSTITUTIONS")</f>
        <v>103.48</v>
      </c>
      <c r="I419" s="9" t="str">
        <f>_xll.SNL.Clients.Office.Excel.Functions.SPG(A419, "RD_CREDIT_RATING_GLOBAL", "Issuer Credit Rating", "Local Currency LT|0")</f>
        <v>BB</v>
      </c>
      <c r="J419" s="9" t="str">
        <f>_xll.SNL.Clients.Office.Excel.Functions.SPG(A419, "RD_CWOL_GLOBAL", "Issuer Credit Rating", "Local Currency LT|0")</f>
        <v>Stable</v>
      </c>
      <c r="K419" s="9" t="str">
        <f>_xll.SNL.Clients.Office.Excel.Functions.SPG(A419, "RD_RATING_ACTION_GLOBAL", "Issuer Credit Rating", "Local Currency LT|0")</f>
        <v>Upgrade | CreditWatch/Outlook (10/20/2023)</v>
      </c>
      <c r="L419" s="10">
        <f>_xll.SNL.Clients.Office.Excel.Functions.SPG(A419, "RD_LAST_REVIEW_DATE_GLOBAL", "Issuer Credit Rating", "Local Currency LT")</f>
        <v>45681</v>
      </c>
      <c r="M419" s="10">
        <f>_xll.SNL.Clients.Office.Excel.Functions.SPG(A419, "RD_CREDIT_RATING_DATE_GLOBAL", "Issuer Credit Rating", "Local Currency LT|0")</f>
        <v>45219</v>
      </c>
      <c r="N419" s="10">
        <f>_xll.SNL.Clients.Office.Excel.Functions.SPG(A419, "RD_CREDIT_WATCH_OUTLOOK_DATE_GLOBAL", "Issuer Credit Rating", "Local Currency LT|0")</f>
        <v>45219</v>
      </c>
    </row>
    <row r="420" spans="1:14">
      <c r="A420" s="11" t="s">
        <v>1453</v>
      </c>
      <c r="B420" s="9" t="str">
        <f>_xll.SNL.Clients.Office.Excel.Functions.SPG(A420, "IQ_SECTOR")</f>
        <v>Consumer Staples</v>
      </c>
      <c r="C420" s="9" t="str">
        <f>_xll.SNL.Clients.Office.Excel.Functions.SPG(A420, "IQ_INDUSTRY_GROUP")</f>
        <v>Consumer Staples Distribution and Retail</v>
      </c>
      <c r="D420" s="9" t="str">
        <f>_xll.SNL.Clients.Office.Excel.Functions.SPG(A420, "IQ_INDUSTRY")</f>
        <v>Consumer Staples Distribution and Retail</v>
      </c>
      <c r="E420" s="9" t="str">
        <f>_xll.SNL.Clients.Office.Excel.Functions.SPG(A420, "IQ_PRIMARY_INDUSTRY")</f>
        <v>Consumer Staples Merchandise Retail</v>
      </c>
      <c r="F420" s="9" t="str">
        <f>_xll.SNL.Clients.Office.Excel.Functions.SPG(A420, "NAICS_CODE", "Primary")</f>
        <v>455211 - Warehouse Clubs and Supercenters</v>
      </c>
      <c r="G420" s="9" t="str">
        <f>_xll.SNL.Clients.Office.Excel.Functions.SPG(A420, "SP_TOPICTAG")</f>
        <v>Fast-Moving Consumer Goods; Food Delivery; Lifestyle; Online Grocery</v>
      </c>
      <c r="H420" s="5">
        <f>_xll.SNL.Clients.Office.Excel.Functions.SPG(A420, "SP_PCT_SHARES_OWNED_ALL_INSTITUTIONS")</f>
        <v>93.93</v>
      </c>
      <c r="I420" s="9" t="str">
        <f>_xll.SNL.Clients.Office.Excel.Functions.SPG(A420, "RD_CREDIT_RATING_GLOBAL", "Issuer Credit Rating", "Local Currency LT|0")</f>
        <v/>
      </c>
      <c r="J420" s="9" t="str">
        <f>_xll.SNL.Clients.Office.Excel.Functions.SPG(A420, "RD_CWOL_GLOBAL", "Issuer Credit Rating", "Local Currency LT|0")</f>
        <v/>
      </c>
      <c r="K420" s="9" t="str">
        <f>_xll.SNL.Clients.Office.Excel.Functions.SPG(A420, "RD_RATING_ACTION_GLOBAL", "Issuer Credit Rating", "Local Currency LT|0")</f>
        <v/>
      </c>
      <c r="L420" s="10" t="str">
        <f>_xll.SNL.Clients.Office.Excel.Functions.SPG(A420, "RD_LAST_REVIEW_DATE_GLOBAL", "Issuer Credit Rating", "Local Currency LT")</f>
        <v/>
      </c>
      <c r="M420" s="10" t="str">
        <f>_xll.SNL.Clients.Office.Excel.Functions.SPG(A420, "RD_CREDIT_RATING_DATE_GLOBAL", "Issuer Credit Rating", "Local Currency LT|0")</f>
        <v/>
      </c>
      <c r="N420" s="10" t="str">
        <f>_xll.SNL.Clients.Office.Excel.Functions.SPG(A420, "RD_CREDIT_WATCH_OUTLOOK_DATE_GLOBAL", "Issuer Credit Rating", "Local Currency LT|0")</f>
        <v/>
      </c>
    </row>
    <row r="421" spans="1:14">
      <c r="A421" s="11" t="s">
        <v>1454</v>
      </c>
      <c r="B421" s="9" t="str">
        <f>_xll.SNL.Clients.Office.Excel.Functions.SPG(A421, "IQ_SECTOR")</f>
        <v>Health Care</v>
      </c>
      <c r="C421" s="9" t="str">
        <f>_xll.SNL.Clients.Office.Excel.Functions.SPG(A421, "IQ_INDUSTRY_GROUP")</f>
        <v>Health Care Equipment and Services</v>
      </c>
      <c r="D421" s="9" t="str">
        <f>_xll.SNL.Clients.Office.Excel.Functions.SPG(A421, "IQ_INDUSTRY")</f>
        <v>Health Care Providers and Services</v>
      </c>
      <c r="E421" s="9" t="str">
        <f>_xll.SNL.Clients.Office.Excel.Functions.SPG(A421, "IQ_PRIMARY_INDUSTRY")</f>
        <v>Health Care Services</v>
      </c>
      <c r="F421" s="9" t="str">
        <f>_xll.SNL.Clients.Office.Excel.Functions.SPG(A421, "NAICS_CODE", "Primary")</f>
        <v>621491 - HMO Medical Centers</v>
      </c>
      <c r="G421" s="9" t="str">
        <f>_xll.SNL.Clients.Office.Excel.Functions.SPG(A421, "SP_TOPICTAG")</f>
        <v>Data Integration; Health Diagnostics; MHealth; Process Automation; Chronic Diseases</v>
      </c>
      <c r="H421" s="5">
        <f>_xll.SNL.Clients.Office.Excel.Functions.SPG(A421, "SP_PCT_SHARES_OWNED_ALL_INSTITUTIONS")</f>
        <v>95.03</v>
      </c>
      <c r="I421" s="9" t="str">
        <f>_xll.SNL.Clients.Office.Excel.Functions.SPG(A421, "RD_CREDIT_RATING_GLOBAL", "Issuer Credit Rating", "Local Currency LT|0")</f>
        <v/>
      </c>
      <c r="J421" s="9" t="str">
        <f>_xll.SNL.Clients.Office.Excel.Functions.SPG(A421, "RD_CWOL_GLOBAL", "Issuer Credit Rating", "Local Currency LT|0")</f>
        <v/>
      </c>
      <c r="K421" s="9" t="str">
        <f>_xll.SNL.Clients.Office.Excel.Functions.SPG(A421, "RD_RATING_ACTION_GLOBAL", "Issuer Credit Rating", "Local Currency LT|0")</f>
        <v/>
      </c>
      <c r="L421" s="10" t="str">
        <f>_xll.SNL.Clients.Office.Excel.Functions.SPG(A421, "RD_LAST_REVIEW_DATE_GLOBAL", "Issuer Credit Rating", "Local Currency LT")</f>
        <v/>
      </c>
      <c r="M421" s="10" t="str">
        <f>_xll.SNL.Clients.Office.Excel.Functions.SPG(A421, "RD_CREDIT_RATING_DATE_GLOBAL", "Issuer Credit Rating", "Local Currency LT|0")</f>
        <v/>
      </c>
      <c r="N421" s="10" t="str">
        <f>_xll.SNL.Clients.Office.Excel.Functions.SPG(A421, "RD_CREDIT_WATCH_OUTLOOK_DATE_GLOBAL", "Issuer Credit Rating", "Local Currency LT|0")</f>
        <v/>
      </c>
    </row>
    <row r="422" spans="1:14">
      <c r="A422" s="11" t="s">
        <v>1455</v>
      </c>
      <c r="B422" s="9" t="str">
        <f>_xll.SNL.Clients.Office.Excel.Functions.SPG(A422, "IQ_SECTOR")</f>
        <v>Financials</v>
      </c>
      <c r="C422" s="9" t="str">
        <f>_xll.SNL.Clients.Office.Excel.Functions.SPG(A422, "IQ_INDUSTRY_GROUP")</f>
        <v>Insurance</v>
      </c>
      <c r="D422" s="9" t="str">
        <f>_xll.SNL.Clients.Office.Excel.Functions.SPG(A422, "IQ_INDUSTRY")</f>
        <v>Insurance</v>
      </c>
      <c r="E422" s="9" t="str">
        <f>_xll.SNL.Clients.Office.Excel.Functions.SPG(A422, "IQ_PRIMARY_INDUSTRY")</f>
        <v>Property and Casualty Insurance</v>
      </c>
      <c r="F422" s="9" t="str">
        <f>_xll.SNL.Clients.Office.Excel.Functions.SPG(A422, "NAICS_CODE", "Primary")</f>
        <v>524126 - Direct Property and Casualty Insurance Carriers</v>
      </c>
      <c r="G422" s="9" t="str">
        <f>_xll.SNL.Clients.Office.Excel.Functions.SPG(A422, "SP_TOPICTAG")</f>
        <v>Employee Benefits</v>
      </c>
      <c r="H422" s="5">
        <f>_xll.SNL.Clients.Office.Excel.Functions.SPG(A422, "SP_PCT_SHARES_OWNED_ALL_INSTITUTIONS")</f>
        <v>84.8</v>
      </c>
      <c r="I422" s="9" t="str">
        <f>_xll.SNL.Clients.Office.Excel.Functions.SPG(A422, "RD_CREDIT_RATING_GLOBAL", "Issuer Credit Rating", "Local Currency LT|0")</f>
        <v>NR</v>
      </c>
      <c r="J422" s="9" t="str">
        <f>_xll.SNL.Clients.Office.Excel.Functions.SPG(A422, "RD_CWOL_GLOBAL", "Issuer Credit Rating", "Local Currency LT|0")</f>
        <v>NR</v>
      </c>
      <c r="K422" s="9" t="str">
        <f>_xll.SNL.Clients.Office.Excel.Functions.SPG(A422, "RD_RATING_ACTION_GLOBAL", "Issuer Credit Rating", "Local Currency LT|0")</f>
        <v>Not Rated | CreditWatch/Outlook (12/08/2023)</v>
      </c>
      <c r="L422" s="10">
        <f>_xll.SNL.Clients.Office.Excel.Functions.SPG(A422, "RD_LAST_REVIEW_DATE_GLOBAL", "Issuer Credit Rating", "Local Currency LT")</f>
        <v>45268</v>
      </c>
      <c r="M422" s="10">
        <f>_xll.SNL.Clients.Office.Excel.Functions.SPG(A422, "RD_CREDIT_RATING_DATE_GLOBAL", "Issuer Credit Rating", "Local Currency LT|0")</f>
        <v>45268</v>
      </c>
      <c r="N422" s="10">
        <f>_xll.SNL.Clients.Office.Excel.Functions.SPG(A422, "RD_CREDIT_WATCH_OUTLOOK_DATE_GLOBAL", "Issuer Credit Rating", "Local Currency LT|0")</f>
        <v>45268</v>
      </c>
    </row>
    <row r="423" spans="1:14">
      <c r="A423" s="11" t="s">
        <v>1456</v>
      </c>
      <c r="B423" s="9" t="str">
        <f>_xll.SNL.Clients.Office.Excel.Functions.SPG(A423, "IQ_SECTOR")</f>
        <v>Financials</v>
      </c>
      <c r="C423" s="9" t="str">
        <f>_xll.SNL.Clients.Office.Excel.Functions.SPG(A423, "IQ_INDUSTRY_GROUP")</f>
        <v>Financial Services</v>
      </c>
      <c r="D423" s="9" t="str">
        <f>_xll.SNL.Clients.Office.Excel.Functions.SPG(A423, "IQ_INDUSTRY")</f>
        <v>Consumer Finance</v>
      </c>
      <c r="E423" s="9" t="str">
        <f>_xll.SNL.Clients.Office.Excel.Functions.SPG(A423, "IQ_PRIMARY_INDUSTRY")</f>
        <v>Consumer Finance</v>
      </c>
      <c r="F423" s="9" t="str">
        <f>_xll.SNL.Clients.Office.Excel.Functions.SPG(A423, "NAICS_CODE", "Primary")</f>
        <v>522291 - Consumer Lending</v>
      </c>
      <c r="G423" s="9" t="str">
        <f>_xll.SNL.Clients.Office.Excel.Functions.SPG(A423, "SP_TOPICTAG")</f>
        <v>Fintech; Online Payments; Buy Now Pay Later (BNPL)</v>
      </c>
      <c r="H423" s="5">
        <f>_xll.SNL.Clients.Office.Excel.Functions.SPG(A423, "SP_PCT_SHARES_OWNED_ALL_INSTITUTIONS")</f>
        <v>98.82</v>
      </c>
      <c r="I423" s="9" t="str">
        <f>_xll.SNL.Clients.Office.Excel.Functions.SPG(A423, "RD_CREDIT_RATING_GLOBAL", "Issuer Credit Rating", "Local Currency LT|0")</f>
        <v>BB-</v>
      </c>
      <c r="J423" s="9" t="str">
        <f>_xll.SNL.Clients.Office.Excel.Functions.SPG(A423, "RD_CWOL_GLOBAL", "Issuer Credit Rating", "Local Currency LT|0")</f>
        <v>Stable</v>
      </c>
      <c r="K423" s="9" t="str">
        <f>_xll.SNL.Clients.Office.Excel.Functions.SPG(A423, "RD_RATING_ACTION_GLOBAL", "Issuer Credit Rating", "Local Currency LT|0")</f>
        <v>New Rating | CreditWatch/Outlook (11/08/2021)</v>
      </c>
      <c r="L423" s="10">
        <f>_xll.SNL.Clients.Office.Excel.Functions.SPG(A423, "RD_LAST_REVIEW_DATE_GLOBAL", "Issuer Credit Rating", "Local Currency LT")</f>
        <v>45541</v>
      </c>
      <c r="M423" s="10">
        <f>_xll.SNL.Clients.Office.Excel.Functions.SPG(A423, "RD_CREDIT_RATING_DATE_GLOBAL", "Issuer Credit Rating", "Local Currency LT|0")</f>
        <v>44508</v>
      </c>
      <c r="N423" s="10">
        <f>_xll.SNL.Clients.Office.Excel.Functions.SPG(A423, "RD_CREDIT_WATCH_OUTLOOK_DATE_GLOBAL", "Issuer Credit Rating", "Local Currency LT|0")</f>
        <v>44508</v>
      </c>
    </row>
    <row r="424" spans="1:14">
      <c r="A424" s="11" t="s">
        <v>1457</v>
      </c>
      <c r="B424" s="9" t="str">
        <f>_xll.SNL.Clients.Office.Excel.Functions.SPG(A424, "IQ_SECTOR")</f>
        <v>Information Technology</v>
      </c>
      <c r="C424" s="9" t="str">
        <f>_xll.SNL.Clients.Office.Excel.Functions.SPG(A424, "IQ_INDUSTRY_GROUP")</f>
        <v>Software and Services</v>
      </c>
      <c r="D424" s="9" t="str">
        <f>_xll.SNL.Clients.Office.Excel.Functions.SPG(A424, "IQ_INDUSTRY")</f>
        <v>Software</v>
      </c>
      <c r="E424" s="9" t="str">
        <f>_xll.SNL.Clients.Office.Excel.Functions.SPG(A424, "IQ_PRIMARY_INDUSTRY")</f>
        <v>Systems Software</v>
      </c>
      <c r="F424" s="9" t="str">
        <f>_xll.SNL.Clients.Office.Excel.Functions.SPG(A424, "NAICS_CODE", "Primary")</f>
        <v>513210 - Software Publishers</v>
      </c>
      <c r="G424" s="9" t="str">
        <f>_xll.SNL.Clients.Office.Excel.Functions.SPG(A424, "SP_TOPICTAG")</f>
        <v>Software Development; Data Integration; Machine Learning; Data Protection; Cloud Security; Process Automation; Artificial Intelligence</v>
      </c>
      <c r="H424" s="5">
        <f>_xll.SNL.Clients.Office.Excel.Functions.SPG(A424, "SP_PCT_SHARES_OWNED_ALL_INSTITUTIONS")</f>
        <v>115.12</v>
      </c>
      <c r="I424" s="9" t="str">
        <f>_xll.SNL.Clients.Office.Excel.Functions.SPG(A424, "RD_CREDIT_RATING_GLOBAL", "Issuer Credit Rating", "Local Currency LT|0")</f>
        <v/>
      </c>
      <c r="J424" s="9" t="str">
        <f>_xll.SNL.Clients.Office.Excel.Functions.SPG(A424, "RD_CWOL_GLOBAL", "Issuer Credit Rating", "Local Currency LT|0")</f>
        <v/>
      </c>
      <c r="K424" s="9" t="str">
        <f>_xll.SNL.Clients.Office.Excel.Functions.SPG(A424, "RD_RATING_ACTION_GLOBAL", "Issuer Credit Rating", "Local Currency LT|0")</f>
        <v/>
      </c>
      <c r="L424" s="10" t="str">
        <f>_xll.SNL.Clients.Office.Excel.Functions.SPG(A424, "RD_LAST_REVIEW_DATE_GLOBAL", "Issuer Credit Rating", "Local Currency LT")</f>
        <v/>
      </c>
      <c r="M424" s="10" t="str">
        <f>_xll.SNL.Clients.Office.Excel.Functions.SPG(A424, "RD_CREDIT_RATING_DATE_GLOBAL", "Issuer Credit Rating", "Local Currency LT|0")</f>
        <v/>
      </c>
      <c r="N424" s="10" t="str">
        <f>_xll.SNL.Clients.Office.Excel.Functions.SPG(A424, "RD_CREDIT_WATCH_OUTLOOK_DATE_GLOBAL", "Issuer Credit Rating", "Local Currency LT|0")</f>
        <v/>
      </c>
    </row>
    <row r="425" spans="1:14">
      <c r="A425" s="11" t="s">
        <v>1458</v>
      </c>
      <c r="B425" s="9" t="str">
        <f>_xll.SNL.Clients.Office.Excel.Functions.SPG(A425, "IQ_SECTOR")</f>
        <v>Health Care</v>
      </c>
      <c r="C425" s="9" t="str">
        <f>_xll.SNL.Clients.Office.Excel.Functions.SPG(A425, "IQ_INDUSTRY_GROUP")</f>
        <v>Health Care Equipment and Services</v>
      </c>
      <c r="D425" s="9" t="str">
        <f>_xll.SNL.Clients.Office.Excel.Functions.SPG(A425, "IQ_INDUSTRY")</f>
        <v>Health Care Providers and Services</v>
      </c>
      <c r="E425" s="9" t="str">
        <f>_xll.SNL.Clients.Office.Excel.Functions.SPG(A425, "IQ_PRIMARY_INDUSTRY")</f>
        <v>Managed Health Care</v>
      </c>
      <c r="F425" s="9" t="str">
        <f>_xll.SNL.Clients.Office.Excel.Functions.SPG(A425, "NAICS_CODE", "Primary")</f>
        <v>6214 - Outpatient Care Centers</v>
      </c>
      <c r="G425" s="9" t="str">
        <f>_xll.SNL.Clients.Office.Excel.Functions.SPG(A425, "SP_TOPICTAG")</f>
        <v>Health Diagnostics; MHealth; Fertility; Employee Benefits; Reproductive Health</v>
      </c>
      <c r="H425" s="5">
        <f>_xll.SNL.Clients.Office.Excel.Functions.SPG(A425, "SP_PCT_SHARES_OWNED_ALL_INSTITUTIONS")</f>
        <v>90.81</v>
      </c>
      <c r="I425" s="9" t="str">
        <f>_xll.SNL.Clients.Office.Excel.Functions.SPG(A425, "RD_CREDIT_RATING_GLOBAL", "Issuer Credit Rating", "Local Currency LT|0")</f>
        <v/>
      </c>
      <c r="J425" s="9" t="str">
        <f>_xll.SNL.Clients.Office.Excel.Functions.SPG(A425, "RD_CWOL_GLOBAL", "Issuer Credit Rating", "Local Currency LT|0")</f>
        <v/>
      </c>
      <c r="K425" s="9" t="str">
        <f>_xll.SNL.Clients.Office.Excel.Functions.SPG(A425, "RD_RATING_ACTION_GLOBAL", "Issuer Credit Rating", "Local Currency LT|0")</f>
        <v/>
      </c>
      <c r="L425" s="10" t="str">
        <f>_xll.SNL.Clients.Office.Excel.Functions.SPG(A425, "RD_LAST_REVIEW_DATE_GLOBAL", "Issuer Credit Rating", "Local Currency LT")</f>
        <v/>
      </c>
      <c r="M425" s="10" t="str">
        <f>_xll.SNL.Clients.Office.Excel.Functions.SPG(A425, "RD_CREDIT_RATING_DATE_GLOBAL", "Issuer Credit Rating", "Local Currency LT|0")</f>
        <v/>
      </c>
      <c r="N425" s="10" t="str">
        <f>_xll.SNL.Clients.Office.Excel.Functions.SPG(A425, "RD_CREDIT_WATCH_OUTLOOK_DATE_GLOBAL", "Issuer Credit Rating", "Local Currency LT|0")</f>
        <v/>
      </c>
    </row>
    <row r="426" spans="1:14">
      <c r="A426" s="11" t="s">
        <v>1459</v>
      </c>
      <c r="B426" s="9" t="str">
        <f>_xll.SNL.Clients.Office.Excel.Functions.SPG(A426, "IQ_SECTOR")</f>
        <v>Energy</v>
      </c>
      <c r="C426" s="9" t="str">
        <f>_xll.SNL.Clients.Office.Excel.Functions.SPG(A426, "IQ_INDUSTRY_GROUP")</f>
        <v>Energy</v>
      </c>
      <c r="D426" s="9" t="str">
        <f>_xll.SNL.Clients.Office.Excel.Functions.SPG(A426, "IQ_INDUSTRY")</f>
        <v>Energy Equipment and Services</v>
      </c>
      <c r="E426" s="9" t="str">
        <f>_xll.SNL.Clients.Office.Excel.Functions.SPG(A426, "IQ_PRIMARY_INDUSTRY")</f>
        <v>Oil and Gas Equipment and Services</v>
      </c>
      <c r="F426" s="9" t="str">
        <f>_xll.SNL.Clients.Office.Excel.Functions.SPG(A426, "NAICS_CODE", "Primary")</f>
        <v>213112 - Support Activities for Oil and Gas Operations</v>
      </c>
      <c r="G426" s="9" t="str">
        <f>_xll.SNL.Clients.Office.Excel.Functions.SPG(A426, "SP_TOPICTAG")</f>
        <v>Environmental Engineering</v>
      </c>
      <c r="H426" s="5">
        <f>_xll.SNL.Clients.Office.Excel.Functions.SPG(A426, "SP_PCT_SHARES_OWNED_ALL_INSTITUTIONS")</f>
        <v>78.33</v>
      </c>
      <c r="I426" s="9" t="str">
        <f>_xll.SNL.Clients.Office.Excel.Functions.SPG(A426, "RD_CREDIT_RATING_GLOBAL", "Issuer Credit Rating", "Local Currency LT|0")</f>
        <v/>
      </c>
      <c r="J426" s="9" t="str">
        <f>_xll.SNL.Clients.Office.Excel.Functions.SPG(A426, "RD_CWOL_GLOBAL", "Issuer Credit Rating", "Local Currency LT|0")</f>
        <v/>
      </c>
      <c r="K426" s="9" t="str">
        <f>_xll.SNL.Clients.Office.Excel.Functions.SPG(A426, "RD_RATING_ACTION_GLOBAL", "Issuer Credit Rating", "Local Currency LT|0")</f>
        <v/>
      </c>
      <c r="L426" s="10" t="str">
        <f>_xll.SNL.Clients.Office.Excel.Functions.SPG(A426, "RD_LAST_REVIEW_DATE_GLOBAL", "Issuer Credit Rating", "Local Currency LT")</f>
        <v/>
      </c>
      <c r="M426" s="10" t="str">
        <f>_xll.SNL.Clients.Office.Excel.Functions.SPG(A426, "RD_CREDIT_RATING_DATE_GLOBAL", "Issuer Credit Rating", "Local Currency LT|0")</f>
        <v/>
      </c>
      <c r="N426" s="10" t="str">
        <f>_xll.SNL.Clients.Office.Excel.Functions.SPG(A426, "RD_CREDIT_WATCH_OUTLOOK_DATE_GLOBAL", "Issuer Credit Rating", "Local Currency LT|0")</f>
        <v/>
      </c>
    </row>
    <row r="427" spans="1:14">
      <c r="A427" s="11" t="s">
        <v>1460</v>
      </c>
      <c r="B427" s="9" t="str">
        <f>_xll.SNL.Clients.Office.Excel.Functions.SPG(A427, "IQ_SECTOR")</f>
        <v>Health Care</v>
      </c>
      <c r="C427" s="9" t="str">
        <f>_xll.SNL.Clients.Office.Excel.Functions.SPG(A427, "IQ_INDUSTRY_GROUP")</f>
        <v>Pharmaceuticals, Biotechnology and Life Sciences</v>
      </c>
      <c r="D427" s="9" t="str">
        <f>_xll.SNL.Clients.Office.Excel.Functions.SPG(A427, "IQ_INDUSTRY")</f>
        <v>Biotechnology</v>
      </c>
      <c r="E427" s="9" t="str">
        <f>_xll.SNL.Clients.Office.Excel.Functions.SPG(A427, "IQ_PRIMARY_INDUSTRY")</f>
        <v>Biotechnology</v>
      </c>
      <c r="F427" s="9" t="str">
        <f>_xll.SNL.Clients.Office.Excel.Functions.SPG(A427, "NAICS_CODE", "Primary")</f>
        <v>325414 - Biological Product (except Diagnostic) Manufacturing</v>
      </c>
      <c r="G427" s="9" t="str">
        <f>_xll.SNL.Clients.Office.Excel.Functions.SPG(A427, "SP_TOPICTAG")</f>
        <v>Chronic Diseases; Gastroenterology; Hematology; Immunology; Inflammation</v>
      </c>
      <c r="H427" s="5">
        <f>_xll.SNL.Clients.Office.Excel.Functions.SPG(A427, "SP_PCT_SHARES_OWNED_ALL_INSTITUTIONS")</f>
        <v>85.86</v>
      </c>
      <c r="I427" s="9" t="str">
        <f>_xll.SNL.Clients.Office.Excel.Functions.SPG(A427, "RD_CREDIT_RATING_GLOBAL", "Issuer Credit Rating", "Local Currency LT|0")</f>
        <v/>
      </c>
      <c r="J427" s="9" t="str">
        <f>_xll.SNL.Clients.Office.Excel.Functions.SPG(A427, "RD_CWOL_GLOBAL", "Issuer Credit Rating", "Local Currency LT|0")</f>
        <v/>
      </c>
      <c r="K427" s="9" t="str">
        <f>_xll.SNL.Clients.Office.Excel.Functions.SPG(A427, "RD_RATING_ACTION_GLOBAL", "Issuer Credit Rating", "Local Currency LT|0")</f>
        <v/>
      </c>
      <c r="L427" s="10" t="str">
        <f>_xll.SNL.Clients.Office.Excel.Functions.SPG(A427, "RD_LAST_REVIEW_DATE_GLOBAL", "Issuer Credit Rating", "Local Currency LT")</f>
        <v/>
      </c>
      <c r="M427" s="10" t="str">
        <f>_xll.SNL.Clients.Office.Excel.Functions.SPG(A427, "RD_CREDIT_RATING_DATE_GLOBAL", "Issuer Credit Rating", "Local Currency LT|0")</f>
        <v/>
      </c>
      <c r="N427" s="10" t="str">
        <f>_xll.SNL.Clients.Office.Excel.Functions.SPG(A427, "RD_CREDIT_WATCH_OUTLOOK_DATE_GLOBAL", "Issuer Credit Rating", "Local Currency LT|0")</f>
        <v/>
      </c>
    </row>
    <row r="428" spans="1:14">
      <c r="A428" s="11" t="s">
        <v>1461</v>
      </c>
      <c r="B428" s="9" t="str">
        <f>_xll.SNL.Clients.Office.Excel.Functions.SPG(A428, "IQ_SECTOR")</f>
        <v>Industrials</v>
      </c>
      <c r="C428" s="9" t="str">
        <f>_xll.SNL.Clients.Office.Excel.Functions.SPG(A428, "IQ_INDUSTRY_GROUP")</f>
        <v>Capital Goods</v>
      </c>
      <c r="D428" s="9" t="str">
        <f>_xll.SNL.Clients.Office.Excel.Functions.SPG(A428, "IQ_INDUSTRY")</f>
        <v>Machinery</v>
      </c>
      <c r="E428" s="9" t="str">
        <f>_xll.SNL.Clients.Office.Excel.Functions.SPG(A428, "IQ_PRIMARY_INDUSTRY")</f>
        <v>Industrial Machinery and Supplies and Components</v>
      </c>
      <c r="F428" s="9" t="str">
        <f>_xll.SNL.Clients.Office.Excel.Functions.SPG(A428, "NAICS_CODE", "Primary")</f>
        <v>33324 - Industrial Machinery Manufacturing</v>
      </c>
      <c r="G428" s="9" t="str">
        <f>_xll.SNL.Clients.Office.Excel.Functions.SPG(A428, "SP_TOPICTAG")</f>
        <v>Machine Learning; 3D Printing; Artificial Intelligence</v>
      </c>
      <c r="H428" s="5">
        <f>_xll.SNL.Clients.Office.Excel.Functions.SPG(A428, "SP_PCT_SHARES_OWNED_ALL_INSTITUTIONS")</f>
        <v>86.92</v>
      </c>
      <c r="I428" s="9" t="str">
        <f>_xll.SNL.Clients.Office.Excel.Functions.SPG(A428, "RD_CREDIT_RATING_GLOBAL", "Issuer Credit Rating", "Local Currency LT|0")</f>
        <v/>
      </c>
      <c r="J428" s="9" t="str">
        <f>_xll.SNL.Clients.Office.Excel.Functions.SPG(A428, "RD_CWOL_GLOBAL", "Issuer Credit Rating", "Local Currency LT|0")</f>
        <v/>
      </c>
      <c r="K428" s="9" t="str">
        <f>_xll.SNL.Clients.Office.Excel.Functions.SPG(A428, "RD_RATING_ACTION_GLOBAL", "Issuer Credit Rating", "Local Currency LT|0")</f>
        <v/>
      </c>
      <c r="L428" s="10" t="str">
        <f>_xll.SNL.Clients.Office.Excel.Functions.SPG(A428, "RD_LAST_REVIEW_DATE_GLOBAL", "Issuer Credit Rating", "Local Currency LT")</f>
        <v/>
      </c>
      <c r="M428" s="10" t="str">
        <f>_xll.SNL.Clients.Office.Excel.Functions.SPG(A428, "RD_CREDIT_RATING_DATE_GLOBAL", "Issuer Credit Rating", "Local Currency LT|0")</f>
        <v/>
      </c>
      <c r="N428" s="10" t="str">
        <f>_xll.SNL.Clients.Office.Excel.Functions.SPG(A428, "RD_CREDIT_WATCH_OUTLOOK_DATE_GLOBAL", "Issuer Credit Rating", "Local Currency LT|0")</f>
        <v/>
      </c>
    </row>
    <row r="429" spans="1:14">
      <c r="A429" s="11" t="s">
        <v>1462</v>
      </c>
      <c r="B429" s="9" t="str">
        <f>_xll.SNL.Clients.Office.Excel.Functions.SPG(A429, "IQ_SECTOR")</f>
        <v>Financials</v>
      </c>
      <c r="C429" s="9" t="str">
        <f>_xll.SNL.Clients.Office.Excel.Functions.SPG(A429, "IQ_INDUSTRY_GROUP")</f>
        <v>Banks</v>
      </c>
      <c r="D429" s="9" t="str">
        <f>_xll.SNL.Clients.Office.Excel.Functions.SPG(A429, "IQ_INDUSTRY")</f>
        <v>Banks</v>
      </c>
      <c r="E429" s="9" t="str">
        <f>_xll.SNL.Clients.Office.Excel.Functions.SPG(A429, "IQ_PRIMARY_INDUSTRY")</f>
        <v>Regional Banks</v>
      </c>
      <c r="F429" s="9" t="str">
        <f>_xll.SNL.Clients.Office.Excel.Functions.SPG(A429, "NAICS_CODE", "Primary")</f>
        <v>522180 - Savings Institutions and Other Depository Credit Intermediation</v>
      </c>
      <c r="G429" s="9" t="str">
        <f>_xll.SNL.Clients.Office.Excel.Functions.SPG(A429, "SP_TOPICTAG")</f>
        <v>Consumer Lending</v>
      </c>
      <c r="H429" s="5">
        <f>_xll.SNL.Clients.Office.Excel.Functions.SPG(A429, "SP_PCT_SHARES_OWNED_ALL_INSTITUTIONS")</f>
        <v>67.84</v>
      </c>
      <c r="I429" s="9" t="str">
        <f>_xll.SNL.Clients.Office.Excel.Functions.SPG(A429, "RD_CREDIT_RATING_GLOBAL", "Issuer Credit Rating", "Local Currency LT|0")</f>
        <v/>
      </c>
      <c r="J429" s="9" t="str">
        <f>_xll.SNL.Clients.Office.Excel.Functions.SPG(A429, "RD_CWOL_GLOBAL", "Issuer Credit Rating", "Local Currency LT|0")</f>
        <v/>
      </c>
      <c r="K429" s="9" t="str">
        <f>_xll.SNL.Clients.Office.Excel.Functions.SPG(A429, "RD_RATING_ACTION_GLOBAL", "Issuer Credit Rating", "Local Currency LT|0")</f>
        <v/>
      </c>
      <c r="L429" s="10" t="str">
        <f>_xll.SNL.Clients.Office.Excel.Functions.SPG(A429, "RD_LAST_REVIEW_DATE_GLOBAL", "Issuer Credit Rating", "Local Currency LT")</f>
        <v/>
      </c>
      <c r="M429" s="10" t="str">
        <f>_xll.SNL.Clients.Office.Excel.Functions.SPG(A429, "RD_CREDIT_RATING_DATE_GLOBAL", "Issuer Credit Rating", "Local Currency LT|0")</f>
        <v/>
      </c>
      <c r="N429" s="10" t="str">
        <f>_xll.SNL.Clients.Office.Excel.Functions.SPG(A429, "RD_CREDIT_WATCH_OUTLOOK_DATE_GLOBAL", "Issuer Credit Rating", "Local Currency LT|0")</f>
        <v/>
      </c>
    </row>
    <row r="430" spans="1:14">
      <c r="A430" s="11" t="s">
        <v>1463</v>
      </c>
      <c r="B430" s="9" t="str">
        <f>_xll.SNL.Clients.Office.Excel.Functions.SPG(A430, "IQ_SECTOR")</f>
        <v>Industrials</v>
      </c>
      <c r="C430" s="9" t="str">
        <f>_xll.SNL.Clients.Office.Excel.Functions.SPG(A430, "IQ_INDUSTRY_GROUP")</f>
        <v>Commercial and Professional Services</v>
      </c>
      <c r="D430" s="9" t="str">
        <f>_xll.SNL.Clients.Office.Excel.Functions.SPG(A430, "IQ_INDUSTRY")</f>
        <v>Commercial Services and Supplies</v>
      </c>
      <c r="E430" s="9" t="str">
        <f>_xll.SNL.Clients.Office.Excel.Functions.SPG(A430, "IQ_PRIMARY_INDUSTRY")</f>
        <v>Diversified Support Services</v>
      </c>
      <c r="F430" s="9" t="str">
        <f>_xll.SNL.Clients.Office.Excel.Functions.SPG(A430, "NAICS_CODE", "Primary")</f>
        <v>5614 - Business Support Services</v>
      </c>
      <c r="G430" s="9" t="str">
        <f>_xll.SNL.Clients.Office.Excel.Functions.SPG(A430, "SP_TOPICTAG")</f>
        <v>Adventure Travel; Business Travel; Tourism; Travel Accommodations; Brand Marketing</v>
      </c>
      <c r="H430" s="5">
        <f>_xll.SNL.Clients.Office.Excel.Functions.SPG(A430, "SP_PCT_SHARES_OWNED_ALL_INSTITUTIONS")</f>
        <v>69.94</v>
      </c>
      <c r="I430" s="9" t="str">
        <f>_xll.SNL.Clients.Office.Excel.Functions.SPG(A430, "RD_CREDIT_RATING_GLOBAL", "Issuer Credit Rating", "Local Currency LT|0")</f>
        <v>NR</v>
      </c>
      <c r="J430" s="9" t="str">
        <f>_xll.SNL.Clients.Office.Excel.Functions.SPG(A430, "RD_CWOL_GLOBAL", "Issuer Credit Rating", "Local Currency LT|0")</f>
        <v>NR</v>
      </c>
      <c r="K430" s="9" t="str">
        <f>_xll.SNL.Clients.Office.Excel.Functions.SPG(A430, "RD_RATING_ACTION_GLOBAL", "Issuer Credit Rating", "Local Currency LT|0")</f>
        <v>Not Rated | CreditWatch/Outlook (02/06/2025)</v>
      </c>
      <c r="L430" s="10">
        <f>_xll.SNL.Clients.Office.Excel.Functions.SPG(A430, "RD_LAST_REVIEW_DATE_GLOBAL", "Issuer Credit Rating", "Local Currency LT")</f>
        <v>45694</v>
      </c>
      <c r="M430" s="10">
        <f>_xll.SNL.Clients.Office.Excel.Functions.SPG(A430, "RD_CREDIT_RATING_DATE_GLOBAL", "Issuer Credit Rating", "Local Currency LT|0")</f>
        <v>45694</v>
      </c>
      <c r="N430" s="10">
        <f>_xll.SNL.Clients.Office.Excel.Functions.SPG(A430, "RD_CREDIT_WATCH_OUTLOOK_DATE_GLOBAL", "Issuer Credit Rating", "Local Currency LT|0")</f>
        <v>45694</v>
      </c>
    </row>
    <row r="431" spans="1:14">
      <c r="A431" s="11" t="s">
        <v>1464</v>
      </c>
      <c r="B431" s="9" t="str">
        <f>_xll.SNL.Clients.Office.Excel.Functions.SPG(A431, "IQ_SECTOR")</f>
        <v>Information Technology</v>
      </c>
      <c r="C431" s="9" t="str">
        <f>_xll.SNL.Clients.Office.Excel.Functions.SPG(A431, "IQ_INDUSTRY_GROUP")</f>
        <v>Semiconductors and Semiconductor Equipment</v>
      </c>
      <c r="D431" s="9" t="str">
        <f>_xll.SNL.Clients.Office.Excel.Functions.SPG(A431, "IQ_INDUSTRY")</f>
        <v>Semiconductors and Semiconductor Equipment</v>
      </c>
      <c r="E431" s="9" t="str">
        <f>_xll.SNL.Clients.Office.Excel.Functions.SPG(A431, "IQ_PRIMARY_INDUSTRY")</f>
        <v>Semiconductors</v>
      </c>
      <c r="F431" s="9" t="str">
        <f>_xll.SNL.Clients.Office.Excel.Functions.SPG(A431, "NAICS_CODE", "Primary")</f>
        <v>334413 - Semiconductor and Related Device Manufacturing</v>
      </c>
      <c r="G431" s="9" t="str">
        <f>_xll.SNL.Clients.Office.Excel.Functions.SPG(A431, "SP_TOPICTAG")</f>
        <v>Industrial Automation; Sensors; Smart Building; Smart Cities; Edge Computing; Network Security; 5G</v>
      </c>
      <c r="H431" s="5">
        <f>_xll.SNL.Clients.Office.Excel.Functions.SPG(A431, "SP_PCT_SHARES_OWNED_ALL_INSTITUTIONS")</f>
        <v>104.68</v>
      </c>
      <c r="I431" s="9" t="str">
        <f>_xll.SNL.Clients.Office.Excel.Functions.SPG(A431, "RD_CREDIT_RATING_GLOBAL", "Issuer Credit Rating", "Local Currency LT|0")</f>
        <v>BBB-</v>
      </c>
      <c r="J431" s="9" t="str">
        <f>_xll.SNL.Clients.Office.Excel.Functions.SPG(A431, "RD_CWOL_GLOBAL", "Issuer Credit Rating", "Local Currency LT|0")</f>
        <v>Stable</v>
      </c>
      <c r="K431" s="9" t="str">
        <f>_xll.SNL.Clients.Office.Excel.Functions.SPG(A431, "RD_RATING_ACTION_GLOBAL", "Issuer Credit Rating", "Local Currency LT|0")</f>
        <v>Upgrade | CreditWatch/Outlook (04/22/2021)</v>
      </c>
      <c r="L431" s="10">
        <f>_xll.SNL.Clients.Office.Excel.Functions.SPG(A431, "RD_LAST_REVIEW_DATE_GLOBAL", "Issuer Credit Rating", "Local Currency LT")</f>
        <v>45394</v>
      </c>
      <c r="M431" s="10">
        <f>_xll.SNL.Clients.Office.Excel.Functions.SPG(A431, "RD_CREDIT_RATING_DATE_GLOBAL", "Issuer Credit Rating", "Local Currency LT|0")</f>
        <v>44308</v>
      </c>
      <c r="N431" s="10">
        <f>_xll.SNL.Clients.Office.Excel.Functions.SPG(A431, "RD_CREDIT_WATCH_OUTLOOK_DATE_GLOBAL", "Issuer Credit Rating", "Local Currency LT|0")</f>
        <v>44308</v>
      </c>
    </row>
    <row r="432" spans="1:14">
      <c r="A432" s="11" t="s">
        <v>1465</v>
      </c>
      <c r="B432" s="9" t="str">
        <f>_xll.SNL.Clients.Office.Excel.Functions.SPG(A432, "IQ_SECTOR")</f>
        <v>Materials</v>
      </c>
      <c r="C432" s="9" t="str">
        <f>_xll.SNL.Clients.Office.Excel.Functions.SPG(A432, "IQ_INDUSTRY_GROUP")</f>
        <v>Materials</v>
      </c>
      <c r="D432" s="9" t="str">
        <f>_xll.SNL.Clients.Office.Excel.Functions.SPG(A432, "IQ_INDUSTRY")</f>
        <v>Chemicals</v>
      </c>
      <c r="E432" s="9" t="str">
        <f>_xll.SNL.Clients.Office.Excel.Functions.SPG(A432, "IQ_PRIMARY_INDUSTRY")</f>
        <v>Specialty Chemicals</v>
      </c>
      <c r="F432" s="9" t="str">
        <f>_xll.SNL.Clients.Office.Excel.Functions.SPG(A432, "NAICS_CODE", "Primary")</f>
        <v>325 - Chemical Manufacturing</v>
      </c>
      <c r="G432" s="9" t="str">
        <f>_xll.SNL.Clients.Office.Excel.Functions.SPG(A432, "SP_TOPICTAG")</f>
        <v/>
      </c>
      <c r="H432" s="5">
        <f>_xll.SNL.Clients.Office.Excel.Functions.SPG(A432, "SP_PCT_SHARES_OWNED_ALL_INSTITUTIONS")</f>
        <v>81.42</v>
      </c>
      <c r="I432" s="9" t="str">
        <f>_xll.SNL.Clients.Office.Excel.Functions.SPG(A432, "RD_CREDIT_RATING_GLOBAL", "Issuer Credit Rating", "Local Currency LT|0")</f>
        <v/>
      </c>
      <c r="J432" s="9" t="str">
        <f>_xll.SNL.Clients.Office.Excel.Functions.SPG(A432, "RD_CWOL_GLOBAL", "Issuer Credit Rating", "Local Currency LT|0")</f>
        <v/>
      </c>
      <c r="K432" s="9" t="str">
        <f>_xll.SNL.Clients.Office.Excel.Functions.SPG(A432, "RD_RATING_ACTION_GLOBAL", "Issuer Credit Rating", "Local Currency LT|0")</f>
        <v/>
      </c>
      <c r="L432" s="10" t="str">
        <f>_xll.SNL.Clients.Office.Excel.Functions.SPG(A432, "RD_LAST_REVIEW_DATE_GLOBAL", "Issuer Credit Rating", "Local Currency LT")</f>
        <v/>
      </c>
      <c r="M432" s="10" t="str">
        <f>_xll.SNL.Clients.Office.Excel.Functions.SPG(A432, "RD_CREDIT_RATING_DATE_GLOBAL", "Issuer Credit Rating", "Local Currency LT|0")</f>
        <v/>
      </c>
      <c r="N432" s="10" t="str">
        <f>_xll.SNL.Clients.Office.Excel.Functions.SPG(A432, "RD_CREDIT_WATCH_OUTLOOK_DATE_GLOBAL", "Issuer Credit Rating", "Local Currency LT|0")</f>
        <v/>
      </c>
    </row>
    <row r="433" spans="1:14">
      <c r="A433" s="11" t="s">
        <v>1466</v>
      </c>
      <c r="B433" s="9" t="str">
        <f>_xll.SNL.Clients.Office.Excel.Functions.SPG(A433, "IQ_SECTOR")</f>
        <v>Industrials</v>
      </c>
      <c r="C433" s="9" t="str">
        <f>_xll.SNL.Clients.Office.Excel.Functions.SPG(A433, "IQ_INDUSTRY_GROUP")</f>
        <v>Capital Goods</v>
      </c>
      <c r="D433" s="9" t="str">
        <f>_xll.SNL.Clients.Office.Excel.Functions.SPG(A433, "IQ_INDUSTRY")</f>
        <v>Building Products</v>
      </c>
      <c r="E433" s="9" t="str">
        <f>_xll.SNL.Clients.Office.Excel.Functions.SPG(A433, "IQ_PRIMARY_INDUSTRY")</f>
        <v>Building Products</v>
      </c>
      <c r="F433" s="9" t="str">
        <f>_xll.SNL.Clients.Office.Excel.Functions.SPG(A433, "NAICS_CODE", "Primary")</f>
        <v>332 - Fabricated Metal Product Manufacturing</v>
      </c>
      <c r="G433" s="9" t="str">
        <f>_xll.SNL.Clients.Office.Excel.Functions.SPG(A433, "SP_TOPICTAG")</f>
        <v/>
      </c>
      <c r="H433" s="5">
        <f>_xll.SNL.Clients.Office.Excel.Functions.SPG(A433, "SP_PCT_SHARES_OWNED_ALL_INSTITUTIONS")</f>
        <v>96.61</v>
      </c>
      <c r="I433" s="9" t="str">
        <f>_xll.SNL.Clients.Office.Excel.Functions.SPG(A433, "RD_CREDIT_RATING_GLOBAL", "Issuer Credit Rating", "Local Currency LT|0")</f>
        <v>NR</v>
      </c>
      <c r="J433" s="9" t="str">
        <f>_xll.SNL.Clients.Office.Excel.Functions.SPG(A433, "RD_CWOL_GLOBAL", "Issuer Credit Rating", "Local Currency LT|0")</f>
        <v>NR</v>
      </c>
      <c r="K433" s="9" t="str">
        <f>_xll.SNL.Clients.Office.Excel.Functions.SPG(A433, "RD_RATING_ACTION_GLOBAL", "Issuer Credit Rating", "Local Currency LT|0")</f>
        <v>Not Rated | CreditWatch/Outlook (08/08/2016)</v>
      </c>
      <c r="L433" s="10" t="str">
        <f>_xll.SNL.Clients.Office.Excel.Functions.SPG(A433, "RD_LAST_REVIEW_DATE_GLOBAL", "Issuer Credit Rating", "Local Currency LT")</f>
        <v/>
      </c>
      <c r="M433" s="10">
        <f>_xll.SNL.Clients.Office.Excel.Functions.SPG(A433, "RD_CREDIT_RATING_DATE_GLOBAL", "Issuer Credit Rating", "Local Currency LT|0")</f>
        <v>42590</v>
      </c>
      <c r="N433" s="10">
        <f>_xll.SNL.Clients.Office.Excel.Functions.SPG(A433, "RD_CREDIT_WATCH_OUTLOOK_DATE_GLOBAL", "Issuer Credit Rating", "Local Currency LT|0")</f>
        <v>42590</v>
      </c>
    </row>
    <row r="434" spans="1:14">
      <c r="A434" s="11" t="s">
        <v>1467</v>
      </c>
      <c r="B434" s="9" t="str">
        <f>_xll.SNL.Clients.Office.Excel.Functions.SPG(A434, "IQ_SECTOR")</f>
        <v>Health Care</v>
      </c>
      <c r="C434" s="9" t="str">
        <f>_xll.SNL.Clients.Office.Excel.Functions.SPG(A434, "IQ_INDUSTRY_GROUP")</f>
        <v>Health Care Equipment and Services</v>
      </c>
      <c r="D434" s="9" t="str">
        <f>_xll.SNL.Clients.Office.Excel.Functions.SPG(A434, "IQ_INDUSTRY")</f>
        <v>Health Care Equipment and Supplies</v>
      </c>
      <c r="E434" s="9" t="str">
        <f>_xll.SNL.Clients.Office.Excel.Functions.SPG(A434, "IQ_PRIMARY_INDUSTRY")</f>
        <v>Health Care Equipment</v>
      </c>
      <c r="F434" s="9" t="str">
        <f>_xll.SNL.Clients.Office.Excel.Functions.SPG(A434, "NAICS_CODE", "Primary")</f>
        <v>339112 - Surgical and Medical Instrument Manufacturing</v>
      </c>
      <c r="G434" s="9" t="str">
        <f>_xll.SNL.Clients.Office.Excel.Functions.SPG(A434, "SP_TOPICTAG")</f>
        <v>Health Diagnostics; MHealth; Wearables; Immunology; Infectious Diseases</v>
      </c>
      <c r="H434" s="5">
        <f>_xll.SNL.Clients.Office.Excel.Functions.SPG(A434, "SP_PCT_SHARES_OWNED_ALL_INSTITUTIONS")</f>
        <v>95.57</v>
      </c>
      <c r="I434" s="9" t="str">
        <f>_xll.SNL.Clients.Office.Excel.Functions.SPG(A434, "RD_CREDIT_RATING_GLOBAL", "Issuer Credit Rating", "Local Currency LT|0")</f>
        <v/>
      </c>
      <c r="J434" s="9" t="str">
        <f>_xll.SNL.Clients.Office.Excel.Functions.SPG(A434, "RD_CWOL_GLOBAL", "Issuer Credit Rating", "Local Currency LT|0")</f>
        <v/>
      </c>
      <c r="K434" s="9" t="str">
        <f>_xll.SNL.Clients.Office.Excel.Functions.SPG(A434, "RD_RATING_ACTION_GLOBAL", "Issuer Credit Rating", "Local Currency LT|0")</f>
        <v/>
      </c>
      <c r="L434" s="10" t="str">
        <f>_xll.SNL.Clients.Office.Excel.Functions.SPG(A434, "RD_LAST_REVIEW_DATE_GLOBAL", "Issuer Credit Rating", "Local Currency LT")</f>
        <v/>
      </c>
      <c r="M434" s="10" t="str">
        <f>_xll.SNL.Clients.Office.Excel.Functions.SPG(A434, "RD_CREDIT_RATING_DATE_GLOBAL", "Issuer Credit Rating", "Local Currency LT|0")</f>
        <v/>
      </c>
      <c r="N434" s="10" t="str">
        <f>_xll.SNL.Clients.Office.Excel.Functions.SPG(A434, "RD_CREDIT_WATCH_OUTLOOK_DATE_GLOBAL", "Issuer Credit Rating", "Local Currency LT|0")</f>
        <v/>
      </c>
    </row>
    <row r="435" spans="1:14">
      <c r="A435" s="11" t="s">
        <v>1468</v>
      </c>
      <c r="B435" s="9" t="str">
        <f>_xll.SNL.Clients.Office.Excel.Functions.SPG(A435, "IQ_SECTOR")</f>
        <v>Communication Services</v>
      </c>
      <c r="C435" s="9" t="str">
        <f>_xll.SNL.Clients.Office.Excel.Functions.SPG(A435, "IQ_INDUSTRY_GROUP")</f>
        <v>Media and Entertainment</v>
      </c>
      <c r="D435" s="9" t="str">
        <f>_xll.SNL.Clients.Office.Excel.Functions.SPG(A435, "IQ_INDUSTRY")</f>
        <v>Interactive Media and Services</v>
      </c>
      <c r="E435" s="9" t="str">
        <f>_xll.SNL.Clients.Office.Excel.Functions.SPG(A435, "IQ_PRIMARY_INDUSTRY")</f>
        <v>Interactive Media and Services</v>
      </c>
      <c r="F435" s="9" t="str">
        <f>_xll.SNL.Clients.Office.Excel.Functions.SPG(A435, "NAICS_CODE", "Primary")</f>
        <v>519290 - Web Search Portals and All Other Information Services</v>
      </c>
      <c r="G435" s="9" t="str">
        <f>_xll.SNL.Clients.Office.Excel.Functions.SPG(A435, "SP_TOPICTAG")</f>
        <v>Ad Network; Digital Media; Marketing Automation; Social Media Advertising; Customer Analytics; Ad Targeting; Search Engine Optimization</v>
      </c>
      <c r="H435" s="5">
        <f>_xll.SNL.Clients.Office.Excel.Functions.SPG(A435, "SP_PCT_SHARES_OWNED_ALL_INSTITUTIONS")</f>
        <v>93.89</v>
      </c>
      <c r="I435" s="9" t="str">
        <f>_xll.SNL.Clients.Office.Excel.Functions.SPG(A435, "RD_CREDIT_RATING_GLOBAL", "Issuer Credit Rating", "Local Currency LT|0")</f>
        <v/>
      </c>
      <c r="J435" s="9" t="str">
        <f>_xll.SNL.Clients.Office.Excel.Functions.SPG(A435, "RD_CWOL_GLOBAL", "Issuer Credit Rating", "Local Currency LT|0")</f>
        <v/>
      </c>
      <c r="K435" s="9" t="str">
        <f>_xll.SNL.Clients.Office.Excel.Functions.SPG(A435, "RD_RATING_ACTION_GLOBAL", "Issuer Credit Rating", "Local Currency LT|0")</f>
        <v/>
      </c>
      <c r="L435" s="10" t="str">
        <f>_xll.SNL.Clients.Office.Excel.Functions.SPG(A435, "RD_LAST_REVIEW_DATE_GLOBAL", "Issuer Credit Rating", "Local Currency LT")</f>
        <v/>
      </c>
      <c r="M435" s="10" t="str">
        <f>_xll.SNL.Clients.Office.Excel.Functions.SPG(A435, "RD_CREDIT_RATING_DATE_GLOBAL", "Issuer Credit Rating", "Local Currency LT|0")</f>
        <v/>
      </c>
      <c r="N435" s="10" t="str">
        <f>_xll.SNL.Clients.Office.Excel.Functions.SPG(A435, "RD_CREDIT_WATCH_OUTLOOK_DATE_GLOBAL", "Issuer Credit Rating", "Local Currency LT|0")</f>
        <v/>
      </c>
    </row>
    <row r="436" spans="1:14">
      <c r="A436" s="11" t="s">
        <v>1469</v>
      </c>
      <c r="B436" s="9" t="str">
        <f>_xll.SNL.Clients.Office.Excel.Functions.SPG(A436, "IQ_SECTOR")</f>
        <v>Financials</v>
      </c>
      <c r="C436" s="9" t="str">
        <f>_xll.SNL.Clients.Office.Excel.Functions.SPG(A436, "IQ_INDUSTRY_GROUP")</f>
        <v>Financial Services</v>
      </c>
      <c r="D436" s="9" t="str">
        <f>_xll.SNL.Clients.Office.Excel.Functions.SPG(A436, "IQ_INDUSTRY")</f>
        <v>Financial Services</v>
      </c>
      <c r="E436" s="9" t="str">
        <f>_xll.SNL.Clients.Office.Excel.Functions.SPG(A436, "IQ_PRIMARY_INDUSTRY")</f>
        <v>Commercial and Residential Mortgage Finance</v>
      </c>
      <c r="F436" s="9" t="str">
        <f>_xll.SNL.Clients.Office.Excel.Functions.SPG(A436, "NAICS_CODE", "Primary")</f>
        <v>524126 - Direct Property and Casualty Insurance Carriers</v>
      </c>
      <c r="G436" s="9" t="str">
        <f>_xll.SNL.Clients.Office.Excel.Functions.SPG(A436, "SP_TOPICTAG")</f>
        <v>Fintech; Real Estate Technology</v>
      </c>
      <c r="H436" s="5">
        <f>_xll.SNL.Clients.Office.Excel.Functions.SPG(A436, "SP_PCT_SHARES_OWNED_ALL_INSTITUTIONS")</f>
        <v>101.7</v>
      </c>
      <c r="I436" s="9" t="str">
        <f>_xll.SNL.Clients.Office.Excel.Functions.SPG(A436, "RD_CREDIT_RATING_GLOBAL", "Issuer Credit Rating", "Local Currency LT|0")</f>
        <v>BBB-</v>
      </c>
      <c r="J436" s="9" t="str">
        <f>_xll.SNL.Clients.Office.Excel.Functions.SPG(A436, "RD_CWOL_GLOBAL", "Issuer Credit Rating", "Local Currency LT|0")</f>
        <v>Stable</v>
      </c>
      <c r="K436" s="9" t="str">
        <f>_xll.SNL.Clients.Office.Excel.Functions.SPG(A436, "RD_RATING_ACTION_GLOBAL", "Issuer Credit Rating", "Local Currency LT|0")</f>
        <v>Upgrade | CreditWatch/Outlook (01/08/2024)</v>
      </c>
      <c r="L436" s="10">
        <f>_xll.SNL.Clients.Office.Excel.Functions.SPG(A436, "RD_LAST_REVIEW_DATE_GLOBAL", "Issuer Credit Rating", "Local Currency LT")</f>
        <v>45569</v>
      </c>
      <c r="M436" s="10">
        <f>_xll.SNL.Clients.Office.Excel.Functions.SPG(A436, "RD_CREDIT_RATING_DATE_GLOBAL", "Issuer Credit Rating", "Local Currency LT|0")</f>
        <v>45299</v>
      </c>
      <c r="N436" s="10">
        <f>_xll.SNL.Clients.Office.Excel.Functions.SPG(A436, "RD_CREDIT_WATCH_OUTLOOK_DATE_GLOBAL", "Issuer Credit Rating", "Local Currency LT|0")</f>
        <v>45299</v>
      </c>
    </row>
    <row r="437" spans="1:14">
      <c r="A437" s="11" t="s">
        <v>1470</v>
      </c>
      <c r="B437" s="9" t="str">
        <f>_xll.SNL.Clients.Office.Excel.Functions.SPG(A437, "IQ_SECTOR")</f>
        <v>Health Care</v>
      </c>
      <c r="C437" s="9" t="str">
        <f>_xll.SNL.Clients.Office.Excel.Functions.SPG(A437, "IQ_INDUSTRY_GROUP")</f>
        <v>Health Care Equipment and Services</v>
      </c>
      <c r="D437" s="9" t="str">
        <f>_xll.SNL.Clients.Office.Excel.Functions.SPG(A437, "IQ_INDUSTRY")</f>
        <v>Health Care Providers and Services</v>
      </c>
      <c r="E437" s="9" t="str">
        <f>_xll.SNL.Clients.Office.Excel.Functions.SPG(A437, "IQ_PRIMARY_INDUSTRY")</f>
        <v>Health Care Services</v>
      </c>
      <c r="F437" s="9" t="str">
        <f>_xll.SNL.Clients.Office.Excel.Functions.SPG(A437, "NAICS_CODE", "Primary")</f>
        <v>621512 - Diagnostic Imaging Centers</v>
      </c>
      <c r="G437" s="9" t="str">
        <f>_xll.SNL.Clients.Office.Excel.Functions.SPG(A437, "SP_TOPICTAG")</f>
        <v>Health Diagnostics; Image Recognition; Artificial Intelligence; Neurology; Oncology; Urology</v>
      </c>
      <c r="H437" s="5">
        <f>_xll.SNL.Clients.Office.Excel.Functions.SPG(A437, "SP_PCT_SHARES_OWNED_ALL_INSTITUTIONS")</f>
        <v>86.2</v>
      </c>
      <c r="I437" s="9" t="str">
        <f>_xll.SNL.Clients.Office.Excel.Functions.SPG(A437, "RD_CREDIT_RATING_GLOBAL", "Issuer Credit Rating", "Local Currency LT|0")</f>
        <v>B+</v>
      </c>
      <c r="J437" s="9" t="str">
        <f>_xll.SNL.Clients.Office.Excel.Functions.SPG(A437, "RD_CWOL_GLOBAL", "Issuer Credit Rating", "Local Currency LT|0")</f>
        <v>Stable</v>
      </c>
      <c r="K437" s="9" t="str">
        <f>_xll.SNL.Clients.Office.Excel.Functions.SPG(A437, "RD_RATING_ACTION_GLOBAL", "Issuer Credit Rating", "Local Currency LT|0")</f>
        <v>Upgrade | CreditWatch/Outlook (06/22/2023)</v>
      </c>
      <c r="L437" s="10">
        <f>_xll.SNL.Clients.Office.Excel.Functions.SPG(A437, "RD_LAST_REVIEW_DATE_GLOBAL", "Issuer Credit Rating", "Local Currency LT")</f>
        <v>45399</v>
      </c>
      <c r="M437" s="10">
        <f>_xll.SNL.Clients.Office.Excel.Functions.SPG(A437, "RD_CREDIT_RATING_DATE_GLOBAL", "Issuer Credit Rating", "Local Currency LT|0")</f>
        <v>45099</v>
      </c>
      <c r="N437" s="10">
        <f>_xll.SNL.Clients.Office.Excel.Functions.SPG(A437, "RD_CREDIT_WATCH_OUTLOOK_DATE_GLOBAL", "Issuer Credit Rating", "Local Currency LT|0")</f>
        <v>45099</v>
      </c>
    </row>
    <row r="438" spans="1:14">
      <c r="A438" s="11" t="s">
        <v>1471</v>
      </c>
      <c r="B438" s="9" t="str">
        <f>_xll.SNL.Clients.Office.Excel.Functions.SPG(A438, "IQ_SECTOR")</f>
        <v>Financials</v>
      </c>
      <c r="C438" s="9" t="str">
        <f>_xll.SNL.Clients.Office.Excel.Functions.SPG(A438, "IQ_INDUSTRY_GROUP")</f>
        <v>Financial Services</v>
      </c>
      <c r="D438" s="9" t="str">
        <f>_xll.SNL.Clients.Office.Excel.Functions.SPG(A438, "IQ_INDUSTRY")</f>
        <v>Mortgage Real Estate Investment Trusts (REITs)</v>
      </c>
      <c r="E438" s="9" t="str">
        <f>_xll.SNL.Clients.Office.Excel.Functions.SPG(A438, "IQ_PRIMARY_INDUSTRY")</f>
        <v>Mortgage REITs</v>
      </c>
      <c r="F438" s="9" t="str">
        <f>_xll.SNL.Clients.Office.Excel.Functions.SPG(A438, "NAICS_CODE", "Primary")</f>
        <v>525990 - Other Financial Vehicles</v>
      </c>
      <c r="G438" s="9" t="str">
        <f>_xll.SNL.Clients.Office.Excel.Functions.SPG(A438, "SP_TOPICTAG")</f>
        <v/>
      </c>
      <c r="H438" s="5">
        <f>_xll.SNL.Clients.Office.Excel.Functions.SPG(A438, "SP_PCT_SHARES_OWNED_ALL_INSTITUTIONS")</f>
        <v>60.59</v>
      </c>
      <c r="I438" s="9" t="str">
        <f>_xll.SNL.Clients.Office.Excel.Functions.SPG(A438, "RD_CREDIT_RATING_GLOBAL", "Issuer Credit Rating", "Local Currency LT|0")</f>
        <v/>
      </c>
      <c r="J438" s="9" t="str">
        <f>_xll.SNL.Clients.Office.Excel.Functions.SPG(A438, "RD_CWOL_GLOBAL", "Issuer Credit Rating", "Local Currency LT|0")</f>
        <v/>
      </c>
      <c r="K438" s="9" t="str">
        <f>_xll.SNL.Clients.Office.Excel.Functions.SPG(A438, "RD_RATING_ACTION_GLOBAL", "Issuer Credit Rating", "Local Currency LT|0")</f>
        <v/>
      </c>
      <c r="L438" s="10" t="str">
        <f>_xll.SNL.Clients.Office.Excel.Functions.SPG(A438, "RD_LAST_REVIEW_DATE_GLOBAL", "Issuer Credit Rating", "Local Currency LT")</f>
        <v/>
      </c>
      <c r="M438" s="10" t="str">
        <f>_xll.SNL.Clients.Office.Excel.Functions.SPG(A438, "RD_CREDIT_RATING_DATE_GLOBAL", "Issuer Credit Rating", "Local Currency LT|0")</f>
        <v/>
      </c>
      <c r="N438" s="10" t="str">
        <f>_xll.SNL.Clients.Office.Excel.Functions.SPG(A438, "RD_CREDIT_WATCH_OUTLOOK_DATE_GLOBAL", "Issuer Credit Rating", "Local Currency LT|0")</f>
        <v/>
      </c>
    </row>
    <row r="439" spans="1:14">
      <c r="A439" s="11" t="s">
        <v>1472</v>
      </c>
      <c r="B439" s="9" t="str">
        <f>_xll.SNL.Clients.Office.Excel.Functions.SPG(A439, "IQ_SECTOR")</f>
        <v>Financials</v>
      </c>
      <c r="C439" s="9" t="str">
        <f>_xll.SNL.Clients.Office.Excel.Functions.SPG(A439, "IQ_INDUSTRY_GROUP")</f>
        <v>Financial Services</v>
      </c>
      <c r="D439" s="9" t="str">
        <f>_xll.SNL.Clients.Office.Excel.Functions.SPG(A439, "IQ_INDUSTRY")</f>
        <v>Mortgage Real Estate Investment Trusts (REITs)</v>
      </c>
      <c r="E439" s="9" t="str">
        <f>_xll.SNL.Clients.Office.Excel.Functions.SPG(A439, "IQ_PRIMARY_INDUSTRY")</f>
        <v>Mortgage REITs</v>
      </c>
      <c r="F439" s="9" t="str">
        <f>_xll.SNL.Clients.Office.Excel.Functions.SPG(A439, "NAICS_CODE", "Primary")</f>
        <v>525990 - Other Financial Vehicles</v>
      </c>
      <c r="G439" s="9" t="str">
        <f>_xll.SNL.Clients.Office.Excel.Functions.SPG(A439, "SP_TOPICTAG")</f>
        <v/>
      </c>
      <c r="H439" s="5">
        <f>_xll.SNL.Clients.Office.Excel.Functions.SPG(A439, "SP_PCT_SHARES_OWNED_ALL_INSTITUTIONS")</f>
        <v>80.63</v>
      </c>
      <c r="I439" s="9" t="str">
        <f>_xll.SNL.Clients.Office.Excel.Functions.SPG(A439, "RD_CREDIT_RATING_GLOBAL", "Issuer Credit Rating", "Local Currency LT|0")</f>
        <v/>
      </c>
      <c r="J439" s="9" t="str">
        <f>_xll.SNL.Clients.Office.Excel.Functions.SPG(A439, "RD_CWOL_GLOBAL", "Issuer Credit Rating", "Local Currency LT|0")</f>
        <v/>
      </c>
      <c r="K439" s="9" t="str">
        <f>_xll.SNL.Clients.Office.Excel.Functions.SPG(A439, "RD_RATING_ACTION_GLOBAL", "Issuer Credit Rating", "Local Currency LT|0")</f>
        <v/>
      </c>
      <c r="L439" s="10" t="str">
        <f>_xll.SNL.Clients.Office.Excel.Functions.SPG(A439, "RD_LAST_REVIEW_DATE_GLOBAL", "Issuer Credit Rating", "Local Currency LT")</f>
        <v/>
      </c>
      <c r="M439" s="10" t="str">
        <f>_xll.SNL.Clients.Office.Excel.Functions.SPG(A439, "RD_CREDIT_RATING_DATE_GLOBAL", "Issuer Credit Rating", "Local Currency LT|0")</f>
        <v/>
      </c>
      <c r="N439" s="10" t="str">
        <f>_xll.SNL.Clients.Office.Excel.Functions.SPG(A439, "RD_CREDIT_WATCH_OUTLOOK_DATE_GLOBAL", "Issuer Credit Rating", "Local Currency LT|0")</f>
        <v/>
      </c>
    </row>
    <row r="440" spans="1:14">
      <c r="A440" s="11" t="s">
        <v>1473</v>
      </c>
      <c r="B440" s="9" t="str">
        <f>_xll.SNL.Clients.Office.Excel.Functions.SPG(A440, "IQ_SECTOR")</f>
        <v>Financials</v>
      </c>
      <c r="C440" s="9" t="str">
        <f>_xll.SNL.Clients.Office.Excel.Functions.SPG(A440, "IQ_INDUSTRY_GROUP")</f>
        <v>Banks</v>
      </c>
      <c r="D440" s="9" t="str">
        <f>_xll.SNL.Clients.Office.Excel.Functions.SPG(A440, "IQ_INDUSTRY")</f>
        <v>Banks</v>
      </c>
      <c r="E440" s="9" t="str">
        <f>_xll.SNL.Clients.Office.Excel.Functions.SPG(A440, "IQ_PRIMARY_INDUSTRY")</f>
        <v>Regional Banks</v>
      </c>
      <c r="F440" s="9" t="str">
        <f>_xll.SNL.Clients.Office.Excel.Functions.SPG(A440, "NAICS_CODE", "Primary")</f>
        <v>522110 - Commercial Banking</v>
      </c>
      <c r="G440" s="9" t="str">
        <f>_xll.SNL.Clients.Office.Excel.Functions.SPG(A440, "SP_TOPICTAG")</f>
        <v>Consumer Lending</v>
      </c>
      <c r="H440" s="5">
        <f>_xll.SNL.Clients.Office.Excel.Functions.SPG(A440, "SP_PCT_SHARES_OWNED_ALL_INSTITUTIONS")</f>
        <v>93.62</v>
      </c>
      <c r="I440" s="9" t="str">
        <f>_xll.SNL.Clients.Office.Excel.Functions.SPG(A440, "RD_CREDIT_RATING_GLOBAL", "Issuer Credit Rating", "Local Currency LT|0")</f>
        <v/>
      </c>
      <c r="J440" s="9" t="str">
        <f>_xll.SNL.Clients.Office.Excel.Functions.SPG(A440, "RD_CWOL_GLOBAL", "Issuer Credit Rating", "Local Currency LT|0")</f>
        <v/>
      </c>
      <c r="K440" s="9" t="str">
        <f>_xll.SNL.Clients.Office.Excel.Functions.SPG(A440, "RD_RATING_ACTION_GLOBAL", "Issuer Credit Rating", "Local Currency LT|0")</f>
        <v/>
      </c>
      <c r="L440" s="10" t="str">
        <f>_xll.SNL.Clients.Office.Excel.Functions.SPG(A440, "RD_LAST_REVIEW_DATE_GLOBAL", "Issuer Credit Rating", "Local Currency LT")</f>
        <v/>
      </c>
      <c r="M440" s="10" t="str">
        <f>_xll.SNL.Clients.Office.Excel.Functions.SPG(A440, "RD_CREDIT_RATING_DATE_GLOBAL", "Issuer Credit Rating", "Local Currency LT|0")</f>
        <v/>
      </c>
      <c r="N440" s="10" t="str">
        <f>_xll.SNL.Clients.Office.Excel.Functions.SPG(A440, "RD_CREDIT_WATCH_OUTLOOK_DATE_GLOBAL", "Issuer Credit Rating", "Local Currency LT|0")</f>
        <v/>
      </c>
    </row>
    <row r="441" spans="1:14">
      <c r="A441" s="11" t="s">
        <v>1474</v>
      </c>
      <c r="B441" s="9" t="str">
        <f>_xll.SNL.Clients.Office.Excel.Functions.SPG(A441, "IQ_SECTOR")</f>
        <v>Industrials</v>
      </c>
      <c r="C441" s="9" t="str">
        <f>_xll.SNL.Clients.Office.Excel.Functions.SPG(A441, "IQ_INDUSTRY_GROUP")</f>
        <v>Capital Goods</v>
      </c>
      <c r="D441" s="9" t="str">
        <f>_xll.SNL.Clients.Office.Excel.Functions.SPG(A441, "IQ_INDUSTRY")</f>
        <v>Building Products</v>
      </c>
      <c r="E441" s="9" t="str">
        <f>_xll.SNL.Clients.Office.Excel.Functions.SPG(A441, "IQ_PRIMARY_INDUSTRY")</f>
        <v>Building Products</v>
      </c>
      <c r="F441" s="9" t="str">
        <f>_xll.SNL.Clients.Office.Excel.Functions.SPG(A441, "NAICS_CODE", "Primary")</f>
        <v>334 - Computer and Electronic Product Manufacturing</v>
      </c>
      <c r="G441" s="9" t="str">
        <f>_xll.SNL.Clients.Office.Excel.Functions.SPG(A441, "SP_TOPICTAG")</f>
        <v>Energy Management; Physical Security; Sensors; Smart Building; Cloud Infrastructure; Process Automation; Security Management</v>
      </c>
      <c r="H441" s="5">
        <f>_xll.SNL.Clients.Office.Excel.Functions.SPG(A441, "SP_PCT_SHARES_OWNED_ALL_INSTITUTIONS")</f>
        <v>96.77</v>
      </c>
      <c r="I441" s="9" t="str">
        <f>_xll.SNL.Clients.Office.Excel.Functions.SPG(A441, "RD_CREDIT_RATING_GLOBAL", "Issuer Credit Rating", "Local Currency LT|0")</f>
        <v>BB+</v>
      </c>
      <c r="J441" s="9" t="str">
        <f>_xll.SNL.Clients.Office.Excel.Functions.SPG(A441, "RD_CWOL_GLOBAL", "Issuer Credit Rating", "Local Currency LT|0")</f>
        <v>Negative</v>
      </c>
      <c r="K441" s="9" t="str">
        <f>_xll.SNL.Clients.Office.Excel.Functions.SPG(A441, "RD_RATING_ACTION_GLOBAL", "Issuer Credit Rating", "Local Currency LT|0")</f>
        <v>CreditWatch/Outlook (04/22/2024)</v>
      </c>
      <c r="L441" s="10">
        <f>_xll.SNL.Clients.Office.Excel.Functions.SPG(A441, "RD_LAST_REVIEW_DATE_GLOBAL", "Issuer Credit Rating", "Local Currency LT")</f>
        <v>45404</v>
      </c>
      <c r="M441" s="10">
        <f>_xll.SNL.Clients.Office.Excel.Functions.SPG(A441, "RD_CREDIT_RATING_DATE_GLOBAL", "Issuer Credit Rating", "Local Currency LT|0")</f>
        <v>44687</v>
      </c>
      <c r="N441" s="10">
        <f>_xll.SNL.Clients.Office.Excel.Functions.SPG(A441, "RD_CREDIT_WATCH_OUTLOOK_DATE_GLOBAL", "Issuer Credit Rating", "Local Currency LT|0")</f>
        <v>45404</v>
      </c>
    </row>
    <row r="442" spans="1:14">
      <c r="A442" s="11" t="s">
        <v>1475</v>
      </c>
      <c r="B442" s="9" t="str">
        <f>_xll.SNL.Clients.Office.Excel.Functions.SPG(A442, "IQ_SECTOR")</f>
        <v>Real Estate</v>
      </c>
      <c r="C442" s="9" t="str">
        <f>_xll.SNL.Clients.Office.Excel.Functions.SPG(A442, "IQ_INDUSTRY_GROUP")</f>
        <v>Equity Real Estate Investment Trusts (REITs)</v>
      </c>
      <c r="D442" s="9" t="str">
        <f>_xll.SNL.Clients.Office.Excel.Functions.SPG(A442, "IQ_INDUSTRY")</f>
        <v>Retail REITs</v>
      </c>
      <c r="E442" s="9" t="str">
        <f>_xll.SNL.Clients.Office.Excel.Functions.SPG(A442, "IQ_PRIMARY_INDUSTRY")</f>
        <v>Retail REITs</v>
      </c>
      <c r="F442" s="9" t="str">
        <f>_xll.SNL.Clients.Office.Excel.Functions.SPG(A442, "NAICS_CODE", "Primary")</f>
        <v>531110 - Lessors of Residential Buildings and Dwellings</v>
      </c>
      <c r="G442" s="9" t="str">
        <f>_xll.SNL.Clients.Office.Excel.Functions.SPG(A442, "SP_TOPICTAG")</f>
        <v/>
      </c>
      <c r="H442" s="5">
        <f>_xll.SNL.Clients.Office.Excel.Functions.SPG(A442, "SP_PCT_SHARES_OWNED_ALL_INSTITUTIONS")</f>
        <v>96.02</v>
      </c>
      <c r="I442" s="9" t="str">
        <f>_xll.SNL.Clients.Office.Excel.Functions.SPG(A442, "RD_CREDIT_RATING_GLOBAL", "Issuer Credit Rating", "Local Currency LT|0")</f>
        <v>BBB-</v>
      </c>
      <c r="J442" s="9" t="str">
        <f>_xll.SNL.Clients.Office.Excel.Functions.SPG(A442, "RD_CWOL_GLOBAL", "Issuer Credit Rating", "Local Currency LT|0")</f>
        <v>Watch Neg</v>
      </c>
      <c r="K442" s="9" t="str">
        <f>_xll.SNL.Clients.Office.Excel.Functions.SPG(A442, "RD_RATING_ACTION_GLOBAL", "Issuer Credit Rating", "Local Currency LT|0")</f>
        <v>CreditWatch/Outlook (11/07/2024)</v>
      </c>
      <c r="L442" s="10">
        <f>_xll.SNL.Clients.Office.Excel.Functions.SPG(A442, "RD_LAST_REVIEW_DATE_GLOBAL", "Issuer Credit Rating", "Local Currency LT")</f>
        <v>45603</v>
      </c>
      <c r="M442" s="10">
        <f>_xll.SNL.Clients.Office.Excel.Functions.SPG(A442, "RD_CREDIT_RATING_DATE_GLOBAL", "Issuer Credit Rating", "Local Currency LT|0")</f>
        <v>41443</v>
      </c>
      <c r="N442" s="10">
        <f>_xll.SNL.Clients.Office.Excel.Functions.SPG(A442, "RD_CREDIT_WATCH_OUTLOOK_DATE_GLOBAL", "Issuer Credit Rating", "Local Currency LT|0")</f>
        <v>45603</v>
      </c>
    </row>
    <row r="443" spans="1:14">
      <c r="A443" s="11" t="s">
        <v>1476</v>
      </c>
      <c r="B443" s="9" t="str">
        <f>_xll.SNL.Clients.Office.Excel.Functions.SPG(A443, "IQ_SECTOR")</f>
        <v>Energy</v>
      </c>
      <c r="C443" s="9" t="str">
        <f>_xll.SNL.Clients.Office.Excel.Functions.SPG(A443, "IQ_INDUSTRY_GROUP")</f>
        <v>Energy</v>
      </c>
      <c r="D443" s="9" t="str">
        <f>_xll.SNL.Clients.Office.Excel.Functions.SPG(A443, "IQ_INDUSTRY")</f>
        <v>Oil, Gas and Consumable Fuels</v>
      </c>
      <c r="E443" s="9" t="str">
        <f>_xll.SNL.Clients.Office.Excel.Functions.SPG(A443, "IQ_PRIMARY_INDUSTRY")</f>
        <v>Oil and Gas Refining and Marketing</v>
      </c>
      <c r="F443" s="9" t="str">
        <f>_xll.SNL.Clients.Office.Excel.Functions.SPG(A443, "NAICS_CODE", "Primary")</f>
        <v>32419 - Other Petroleum and Coal Products Manufacturing</v>
      </c>
      <c r="G443" s="9" t="str">
        <f>_xll.SNL.Clients.Office.Excel.Functions.SPG(A443, "SP_TOPICTAG")</f>
        <v>Animal Feed</v>
      </c>
      <c r="H443" s="5">
        <f>_xll.SNL.Clients.Office.Excel.Functions.SPG(A443, "SP_PCT_SHARES_OWNED_ALL_INSTITUTIONS")</f>
        <v>89.49</v>
      </c>
      <c r="I443" s="9" t="str">
        <f>_xll.SNL.Clients.Office.Excel.Functions.SPG(A443, "RD_CREDIT_RATING_GLOBAL", "Issuer Credit Rating", "Local Currency LT|0")</f>
        <v/>
      </c>
      <c r="J443" s="9" t="str">
        <f>_xll.SNL.Clients.Office.Excel.Functions.SPG(A443, "RD_CWOL_GLOBAL", "Issuer Credit Rating", "Local Currency LT|0")</f>
        <v/>
      </c>
      <c r="K443" s="9" t="str">
        <f>_xll.SNL.Clients.Office.Excel.Functions.SPG(A443, "RD_RATING_ACTION_GLOBAL", "Issuer Credit Rating", "Local Currency LT|0")</f>
        <v/>
      </c>
      <c r="L443" s="10" t="str">
        <f>_xll.SNL.Clients.Office.Excel.Functions.SPG(A443, "RD_LAST_REVIEW_DATE_GLOBAL", "Issuer Credit Rating", "Local Currency LT")</f>
        <v/>
      </c>
      <c r="M443" s="10" t="str">
        <f>_xll.SNL.Clients.Office.Excel.Functions.SPG(A443, "RD_CREDIT_RATING_DATE_GLOBAL", "Issuer Credit Rating", "Local Currency LT|0")</f>
        <v/>
      </c>
      <c r="N443" s="10" t="str">
        <f>_xll.SNL.Clients.Office.Excel.Functions.SPG(A443, "RD_CREDIT_WATCH_OUTLOOK_DATE_GLOBAL", "Issuer Credit Rating", "Local Currency LT|0")</f>
        <v/>
      </c>
    </row>
    <row r="444" spans="1:14">
      <c r="A444" s="11" t="s">
        <v>1477</v>
      </c>
      <c r="B444" s="9" t="str">
        <f>_xll.SNL.Clients.Office.Excel.Functions.SPG(A444, "IQ_SECTOR")</f>
        <v>Industrials</v>
      </c>
      <c r="C444" s="9" t="str">
        <f>_xll.SNL.Clients.Office.Excel.Functions.SPG(A444, "IQ_INDUSTRY_GROUP")</f>
        <v>Commercial and Professional Services</v>
      </c>
      <c r="D444" s="9" t="str">
        <f>_xll.SNL.Clients.Office.Excel.Functions.SPG(A444, "IQ_INDUSTRY")</f>
        <v>Professional Services</v>
      </c>
      <c r="E444" s="9" t="str">
        <f>_xll.SNL.Clients.Office.Excel.Functions.SPG(A444, "IQ_PRIMARY_INDUSTRY")</f>
        <v>Human Resource and Employment Services</v>
      </c>
      <c r="F444" s="9" t="str">
        <f>_xll.SNL.Clients.Office.Excel.Functions.SPG(A444, "NAICS_CODE", "Primary")</f>
        <v>561311 - Employment Placement Agencies</v>
      </c>
      <c r="G444" s="9" t="str">
        <f>_xll.SNL.Clients.Office.Excel.Functions.SPG(A444, "SP_TOPICTAG")</f>
        <v/>
      </c>
      <c r="H444" s="5">
        <f>_xll.SNL.Clients.Office.Excel.Functions.SPG(A444, "SP_PCT_SHARES_OWNED_ALL_INSTITUTIONS")</f>
        <v>97.7</v>
      </c>
      <c r="I444" s="9" t="str">
        <f>_xll.SNL.Clients.Office.Excel.Functions.SPG(A444, "RD_CREDIT_RATING_GLOBAL", "Issuer Credit Rating", "Local Currency LT|0")</f>
        <v/>
      </c>
      <c r="J444" s="9" t="str">
        <f>_xll.SNL.Clients.Office.Excel.Functions.SPG(A444, "RD_CWOL_GLOBAL", "Issuer Credit Rating", "Local Currency LT|0")</f>
        <v/>
      </c>
      <c r="K444" s="9" t="str">
        <f>_xll.SNL.Clients.Office.Excel.Functions.SPG(A444, "RD_RATING_ACTION_GLOBAL", "Issuer Credit Rating", "Local Currency LT|0")</f>
        <v/>
      </c>
      <c r="L444" s="10" t="str">
        <f>_xll.SNL.Clients.Office.Excel.Functions.SPG(A444, "RD_LAST_REVIEW_DATE_GLOBAL", "Issuer Credit Rating", "Local Currency LT")</f>
        <v/>
      </c>
      <c r="M444" s="10" t="str">
        <f>_xll.SNL.Clients.Office.Excel.Functions.SPG(A444, "RD_CREDIT_RATING_DATE_GLOBAL", "Issuer Credit Rating", "Local Currency LT|0")</f>
        <v/>
      </c>
      <c r="N444" s="10" t="str">
        <f>_xll.SNL.Clients.Office.Excel.Functions.SPG(A444, "RD_CREDIT_WATCH_OUTLOOK_DATE_GLOBAL", "Issuer Credit Rating", "Local Currency LT|0")</f>
        <v/>
      </c>
    </row>
    <row r="445" spans="1:14">
      <c r="A445" s="11" t="s">
        <v>1478</v>
      </c>
      <c r="B445" s="9" t="str">
        <f>_xll.SNL.Clients.Office.Excel.Functions.SPG(A445, "IQ_SECTOR")</f>
        <v>Information Technology</v>
      </c>
      <c r="C445" s="9" t="str">
        <f>_xll.SNL.Clients.Office.Excel.Functions.SPG(A445, "IQ_INDUSTRY_GROUP")</f>
        <v>Technology Hardware and Equipment</v>
      </c>
      <c r="D445" s="9" t="str">
        <f>_xll.SNL.Clients.Office.Excel.Functions.SPG(A445, "IQ_INDUSTRY")</f>
        <v>Electronic Equipment, Instruments and Components</v>
      </c>
      <c r="E445" s="9" t="str">
        <f>_xll.SNL.Clients.Office.Excel.Functions.SPG(A445, "IQ_PRIMARY_INDUSTRY")</f>
        <v>Electronic Components</v>
      </c>
      <c r="F445" s="9" t="str">
        <f>_xll.SNL.Clients.Office.Excel.Functions.SPG(A445, "NAICS_CODE", "Primary")</f>
        <v>334419 - Other Electronic Component Manufacturing</v>
      </c>
      <c r="G445" s="9" t="str">
        <f>_xll.SNL.Clients.Office.Excel.Functions.SPG(A445, "SP_TOPICTAG")</f>
        <v>Fleet Management; GPS; Industrial Automation; Sensors; Smart Energy; Electric Vehicle</v>
      </c>
      <c r="H445" s="5">
        <f>_xll.SNL.Clients.Office.Excel.Functions.SPG(A445, "SP_PCT_SHARES_OWNED_ALL_INSTITUTIONS")</f>
        <v>94.55</v>
      </c>
      <c r="I445" s="9" t="str">
        <f>_xll.SNL.Clients.Office.Excel.Functions.SPG(A445, "RD_CREDIT_RATING_GLOBAL", "Issuer Credit Rating", "Local Currency LT|0")</f>
        <v/>
      </c>
      <c r="J445" s="9" t="str">
        <f>_xll.SNL.Clients.Office.Excel.Functions.SPG(A445, "RD_CWOL_GLOBAL", "Issuer Credit Rating", "Local Currency LT|0")</f>
        <v/>
      </c>
      <c r="K445" s="9" t="str">
        <f>_xll.SNL.Clients.Office.Excel.Functions.SPG(A445, "RD_RATING_ACTION_GLOBAL", "Issuer Credit Rating", "Local Currency LT|0")</f>
        <v/>
      </c>
      <c r="L445" s="10" t="str">
        <f>_xll.SNL.Clients.Office.Excel.Functions.SPG(A445, "RD_LAST_REVIEW_DATE_GLOBAL", "Issuer Credit Rating", "Local Currency LT")</f>
        <v/>
      </c>
      <c r="M445" s="10" t="str">
        <f>_xll.SNL.Clients.Office.Excel.Functions.SPG(A445, "RD_CREDIT_RATING_DATE_GLOBAL", "Issuer Credit Rating", "Local Currency LT|0")</f>
        <v/>
      </c>
      <c r="N445" s="10" t="str">
        <f>_xll.SNL.Clients.Office.Excel.Functions.SPG(A445, "RD_CREDIT_WATCH_OUTLOOK_DATE_GLOBAL", "Issuer Credit Rating", "Local Currency LT|0")</f>
        <v/>
      </c>
    </row>
    <row r="446" spans="1:14">
      <c r="A446" s="11" t="s">
        <v>1479</v>
      </c>
      <c r="B446" s="9" t="str">
        <f>_xll.SNL.Clients.Office.Excel.Functions.SPG(A446, "IQ_SECTOR")</f>
        <v>Energy</v>
      </c>
      <c r="C446" s="9" t="str">
        <f>_xll.SNL.Clients.Office.Excel.Functions.SPG(A446, "IQ_INDUSTRY_GROUP")</f>
        <v>Energy</v>
      </c>
      <c r="D446" s="9" t="str">
        <f>_xll.SNL.Clients.Office.Excel.Functions.SPG(A446, "IQ_INDUSTRY")</f>
        <v>Energy Equipment and Services</v>
      </c>
      <c r="E446" s="9" t="str">
        <f>_xll.SNL.Clients.Office.Excel.Functions.SPG(A446, "IQ_PRIMARY_INDUSTRY")</f>
        <v>Oil and Gas Equipment and Services</v>
      </c>
      <c r="F446" s="9" t="str">
        <f>_xll.SNL.Clients.Office.Excel.Functions.SPG(A446, "NAICS_CODE", "Primary")</f>
        <v>213112 - Support Activities for Oil and Gas Operations</v>
      </c>
      <c r="G446" s="9" t="str">
        <f>_xll.SNL.Clients.Office.Excel.Functions.SPG(A446, "SP_TOPICTAG")</f>
        <v>Environmental Engineering; Marine Transportation</v>
      </c>
      <c r="H446" s="5">
        <f>_xll.SNL.Clients.Office.Excel.Functions.SPG(A446, "SP_PCT_SHARES_OWNED_ALL_INSTITUTIONS")</f>
        <v>52.11</v>
      </c>
      <c r="I446" s="9" t="str">
        <f>_xll.SNL.Clients.Office.Excel.Functions.SPG(A446, "RD_CREDIT_RATING_GLOBAL", "Issuer Credit Rating", "Local Currency LT|0")</f>
        <v/>
      </c>
      <c r="J446" s="9" t="str">
        <f>_xll.SNL.Clients.Office.Excel.Functions.SPG(A446, "RD_CWOL_GLOBAL", "Issuer Credit Rating", "Local Currency LT|0")</f>
        <v/>
      </c>
      <c r="K446" s="9" t="str">
        <f>_xll.SNL.Clients.Office.Excel.Functions.SPG(A446, "RD_RATING_ACTION_GLOBAL", "Issuer Credit Rating", "Local Currency LT|0")</f>
        <v/>
      </c>
      <c r="L446" s="10" t="str">
        <f>_xll.SNL.Clients.Office.Excel.Functions.SPG(A446, "RD_LAST_REVIEW_DATE_GLOBAL", "Issuer Credit Rating", "Local Currency LT")</f>
        <v/>
      </c>
      <c r="M446" s="10" t="str">
        <f>_xll.SNL.Clients.Office.Excel.Functions.SPG(A446, "RD_CREDIT_RATING_DATE_GLOBAL", "Issuer Credit Rating", "Local Currency LT|0")</f>
        <v/>
      </c>
      <c r="N446" s="10" t="str">
        <f>_xll.SNL.Clients.Office.Excel.Functions.SPG(A446, "RD_CREDIT_WATCH_OUTLOOK_DATE_GLOBAL", "Issuer Credit Rating", "Local Currency LT|0")</f>
        <v/>
      </c>
    </row>
    <row r="447" spans="1:14">
      <c r="A447" s="11" t="s">
        <v>1480</v>
      </c>
      <c r="B447" s="9" t="str">
        <f>_xll.SNL.Clients.Office.Excel.Functions.SPG(A447, "IQ_SECTOR")</f>
        <v>Industrials</v>
      </c>
      <c r="C447" s="9" t="str">
        <f>_xll.SNL.Clients.Office.Excel.Functions.SPG(A447, "IQ_INDUSTRY_GROUP")</f>
        <v>Capital Goods</v>
      </c>
      <c r="D447" s="9" t="str">
        <f>_xll.SNL.Clients.Office.Excel.Functions.SPG(A447, "IQ_INDUSTRY")</f>
        <v>Trading Companies and Distributors</v>
      </c>
      <c r="E447" s="9" t="str">
        <f>_xll.SNL.Clients.Office.Excel.Functions.SPG(A447, "IQ_PRIMARY_INDUSTRY")</f>
        <v>Trading Companies and Distributors</v>
      </c>
      <c r="F447" s="9" t="str">
        <f>_xll.SNL.Clients.Office.Excel.Functions.SPG(A447, "NAICS_CODE", "Primary")</f>
        <v>441 - Motor Vehicle and Parts Dealers</v>
      </c>
      <c r="G447" s="9" t="str">
        <f>_xll.SNL.Clients.Office.Excel.Functions.SPG(A447, "SP_TOPICTAG")</f>
        <v>Fleet Management; Freight Service; Passenger Aircraft Manufacturing</v>
      </c>
      <c r="H447" s="5">
        <f>_xll.SNL.Clients.Office.Excel.Functions.SPG(A447, "SP_PCT_SHARES_OWNED_ALL_INSTITUTIONS")</f>
        <v>93.11</v>
      </c>
      <c r="I447" s="9" t="str">
        <f>_xll.SNL.Clients.Office.Excel.Functions.SPG(A447, "RD_CREDIT_RATING_GLOBAL", "Issuer Credit Rating", "Local Currency LT|0")</f>
        <v/>
      </c>
      <c r="J447" s="9" t="str">
        <f>_xll.SNL.Clients.Office.Excel.Functions.SPG(A447, "RD_CWOL_GLOBAL", "Issuer Credit Rating", "Local Currency LT|0")</f>
        <v/>
      </c>
      <c r="K447" s="9" t="str">
        <f>_xll.SNL.Clients.Office.Excel.Functions.SPG(A447, "RD_RATING_ACTION_GLOBAL", "Issuer Credit Rating", "Local Currency LT|0")</f>
        <v/>
      </c>
      <c r="L447" s="10" t="str">
        <f>_xll.SNL.Clients.Office.Excel.Functions.SPG(A447, "RD_LAST_REVIEW_DATE_GLOBAL", "Issuer Credit Rating", "Local Currency LT")</f>
        <v/>
      </c>
      <c r="M447" s="10" t="str">
        <f>_xll.SNL.Clients.Office.Excel.Functions.SPG(A447, "RD_CREDIT_RATING_DATE_GLOBAL", "Issuer Credit Rating", "Local Currency LT|0")</f>
        <v/>
      </c>
      <c r="N447" s="10" t="str">
        <f>_xll.SNL.Clients.Office.Excel.Functions.SPG(A447, "RD_CREDIT_WATCH_OUTLOOK_DATE_GLOBAL", "Issuer Credit Rating", "Local Currency LT|0")</f>
        <v/>
      </c>
    </row>
    <row r="448" spans="1:14">
      <c r="A448" s="11" t="s">
        <v>1481</v>
      </c>
      <c r="B448" s="9" t="str">
        <f>_xll.SNL.Clients.Office.Excel.Functions.SPG(A448, "IQ_SECTOR")</f>
        <v>Industrials</v>
      </c>
      <c r="C448" s="9" t="str">
        <f>_xll.SNL.Clients.Office.Excel.Functions.SPG(A448, "IQ_INDUSTRY_GROUP")</f>
        <v>Transportation</v>
      </c>
      <c r="D448" s="9" t="str">
        <f>_xll.SNL.Clients.Office.Excel.Functions.SPG(A448, "IQ_INDUSTRY")</f>
        <v>Ground Transportation</v>
      </c>
      <c r="E448" s="9" t="str">
        <f>_xll.SNL.Clients.Office.Excel.Functions.SPG(A448, "IQ_PRIMARY_INDUSTRY")</f>
        <v>Cargo Ground Transportation</v>
      </c>
      <c r="F448" s="9" t="str">
        <f>_xll.SNL.Clients.Office.Excel.Functions.SPG(A448, "NAICS_CODE", "Primary")</f>
        <v>488510 - Freight Transportation Arrangement</v>
      </c>
      <c r="G448" s="9" t="str">
        <f>_xll.SNL.Clients.Office.Excel.Functions.SPG(A448, "SP_TOPICTAG")</f>
        <v>Data Integration; Fleet Management; Freight Service; Last Mile Transportation; Cloud Infrastructure; Digital Brokerage</v>
      </c>
      <c r="H448" s="5">
        <f>_xll.SNL.Clients.Office.Excel.Functions.SPG(A448, "SP_PCT_SHARES_OWNED_ALL_INSTITUTIONS")</f>
        <v>88.23</v>
      </c>
      <c r="I448" s="9" t="str">
        <f>_xll.SNL.Clients.Office.Excel.Functions.SPG(A448, "RD_CREDIT_RATING_GLOBAL", "Issuer Credit Rating", "Local Currency LT|0")</f>
        <v>BB</v>
      </c>
      <c r="J448" s="9" t="str">
        <f>_xll.SNL.Clients.Office.Excel.Functions.SPG(A448, "RD_CWOL_GLOBAL", "Issuer Credit Rating", "Local Currency LT|0")</f>
        <v>Stable</v>
      </c>
      <c r="K448" s="9" t="str">
        <f>_xll.SNL.Clients.Office.Excel.Functions.SPG(A448, "RD_RATING_ACTION_GLOBAL", "Issuer Credit Rating", "Local Currency LT|0")</f>
        <v>Downgrade | CreditWatch/Outlook (05/22/2024)</v>
      </c>
      <c r="L448" s="10">
        <f>_xll.SNL.Clients.Office.Excel.Functions.SPG(A448, "RD_LAST_REVIEW_DATE_GLOBAL", "Issuer Credit Rating", "Local Currency LT")</f>
        <v>45588</v>
      </c>
      <c r="M448" s="10">
        <f>_xll.SNL.Clients.Office.Excel.Functions.SPG(A448, "RD_CREDIT_RATING_DATE_GLOBAL", "Issuer Credit Rating", "Local Currency LT|0")</f>
        <v>45434</v>
      </c>
      <c r="N448" s="10">
        <f>_xll.SNL.Clients.Office.Excel.Functions.SPG(A448, "RD_CREDIT_WATCH_OUTLOOK_DATE_GLOBAL", "Issuer Credit Rating", "Local Currency LT|0")</f>
        <v>45434</v>
      </c>
    </row>
    <row r="449" spans="1:14">
      <c r="A449" s="11" t="s">
        <v>1482</v>
      </c>
      <c r="B449" s="9" t="str">
        <f>_xll.SNL.Clients.Office.Excel.Functions.SPG(A449, "IQ_SECTOR")</f>
        <v>Financials</v>
      </c>
      <c r="C449" s="9" t="str">
        <f>_xll.SNL.Clients.Office.Excel.Functions.SPG(A449, "IQ_INDUSTRY_GROUP")</f>
        <v>Banks</v>
      </c>
      <c r="D449" s="9" t="str">
        <f>_xll.SNL.Clients.Office.Excel.Functions.SPG(A449, "IQ_INDUSTRY")</f>
        <v>Banks</v>
      </c>
      <c r="E449" s="9" t="str">
        <f>_xll.SNL.Clients.Office.Excel.Functions.SPG(A449, "IQ_PRIMARY_INDUSTRY")</f>
        <v>Regional Banks</v>
      </c>
      <c r="F449" s="9" t="str">
        <f>_xll.SNL.Clients.Office.Excel.Functions.SPG(A449, "NAICS_CODE", "Primary")</f>
        <v>522110 - Commercial Banking</v>
      </c>
      <c r="G449" s="9" t="str">
        <f>_xll.SNL.Clients.Office.Excel.Functions.SPG(A449, "SP_TOPICTAG")</f>
        <v>Consumer Lending</v>
      </c>
      <c r="H449" s="5">
        <f>_xll.SNL.Clients.Office.Excel.Functions.SPG(A449, "SP_PCT_SHARES_OWNED_ALL_INSTITUTIONS")</f>
        <v>70.97</v>
      </c>
      <c r="I449" s="9" t="str">
        <f>_xll.SNL.Clients.Office.Excel.Functions.SPG(A449, "RD_CREDIT_RATING_GLOBAL", "Issuer Credit Rating", "Local Currency LT|0")</f>
        <v/>
      </c>
      <c r="J449" s="9" t="str">
        <f>_xll.SNL.Clients.Office.Excel.Functions.SPG(A449, "RD_CWOL_GLOBAL", "Issuer Credit Rating", "Local Currency LT|0")</f>
        <v/>
      </c>
      <c r="K449" s="9" t="str">
        <f>_xll.SNL.Clients.Office.Excel.Functions.SPG(A449, "RD_RATING_ACTION_GLOBAL", "Issuer Credit Rating", "Local Currency LT|0")</f>
        <v/>
      </c>
      <c r="L449" s="10" t="str">
        <f>_xll.SNL.Clients.Office.Excel.Functions.SPG(A449, "RD_LAST_REVIEW_DATE_GLOBAL", "Issuer Credit Rating", "Local Currency LT")</f>
        <v/>
      </c>
      <c r="M449" s="10" t="str">
        <f>_xll.SNL.Clients.Office.Excel.Functions.SPG(A449, "RD_CREDIT_RATING_DATE_GLOBAL", "Issuer Credit Rating", "Local Currency LT|0")</f>
        <v/>
      </c>
      <c r="N449" s="10" t="str">
        <f>_xll.SNL.Clients.Office.Excel.Functions.SPG(A449, "RD_CREDIT_WATCH_OUTLOOK_DATE_GLOBAL", "Issuer Credit Rating", "Local Currency LT|0")</f>
        <v/>
      </c>
    </row>
    <row r="450" spans="1:14">
      <c r="A450" s="11" t="s">
        <v>1483</v>
      </c>
      <c r="B450" s="9" t="str">
        <f>_xll.SNL.Clients.Office.Excel.Functions.SPG(A450, "IQ_SECTOR")</f>
        <v>Consumer Discretionary</v>
      </c>
      <c r="C450" s="9" t="str">
        <f>_xll.SNL.Clients.Office.Excel.Functions.SPG(A450, "IQ_INDUSTRY_GROUP")</f>
        <v>Consumer Services</v>
      </c>
      <c r="D450" s="9" t="str">
        <f>_xll.SNL.Clients.Office.Excel.Functions.SPG(A450, "IQ_INDUSTRY")</f>
        <v>Hotels, Restaurants and Leisure</v>
      </c>
      <c r="E450" s="9" t="str">
        <f>_xll.SNL.Clients.Office.Excel.Functions.SPG(A450, "IQ_PRIMARY_INDUSTRY")</f>
        <v>Hotels, Resorts and Cruise Lines</v>
      </c>
      <c r="F450" s="9" t="str">
        <f>_xll.SNL.Clients.Office.Excel.Functions.SPG(A450, "NAICS_CODE", "Primary")</f>
        <v>721110 - Hotels (except Casino Hotels) and Motels</v>
      </c>
      <c r="G450" s="9" t="str">
        <f>_xll.SNL.Clients.Office.Excel.Functions.SPG(A450, "SP_TOPICTAG")</f>
        <v>Adventure Travel; Business Travel; Tourism; Travel Accommodations</v>
      </c>
      <c r="H450" s="5">
        <f>_xll.SNL.Clients.Office.Excel.Functions.SPG(A450, "SP_PCT_SHARES_OWNED_ALL_INSTITUTIONS")</f>
        <v>95.3</v>
      </c>
      <c r="I450" s="9" t="str">
        <f>_xll.SNL.Clients.Office.Excel.Functions.SPG(A450, "RD_CREDIT_RATING_GLOBAL", "Issuer Credit Rating", "Local Currency LT|0")</f>
        <v>B-</v>
      </c>
      <c r="J450" s="9" t="str">
        <f>_xll.SNL.Clients.Office.Excel.Functions.SPG(A450, "RD_CWOL_GLOBAL", "Issuer Credit Rating", "Local Currency LT|0")</f>
        <v>Stable</v>
      </c>
      <c r="K450" s="9" t="str">
        <f>_xll.SNL.Clients.Office.Excel.Functions.SPG(A450, "RD_RATING_ACTION_GLOBAL", "Issuer Credit Rating", "Local Currency LT|0")</f>
        <v>Downgrade | CreditWatch/Outlook (02/16/2023)</v>
      </c>
      <c r="L450" s="10">
        <f>_xll.SNL.Clients.Office.Excel.Functions.SPG(A450, "RD_LAST_REVIEW_DATE_GLOBAL", "Issuer Credit Rating", "Local Currency LT")</f>
        <v>45401</v>
      </c>
      <c r="M450" s="10">
        <f>_xll.SNL.Clients.Office.Excel.Functions.SPG(A450, "RD_CREDIT_RATING_DATE_GLOBAL", "Issuer Credit Rating", "Local Currency LT|0")</f>
        <v>44973</v>
      </c>
      <c r="N450" s="10">
        <f>_xll.SNL.Clients.Office.Excel.Functions.SPG(A450, "RD_CREDIT_WATCH_OUTLOOK_DATE_GLOBAL", "Issuer Credit Rating", "Local Currency LT|0")</f>
        <v>44973</v>
      </c>
    </row>
    <row r="451" spans="1:14">
      <c r="A451" s="11" t="s">
        <v>1484</v>
      </c>
      <c r="B451" s="9" t="str">
        <f>_xll.SNL.Clients.Office.Excel.Functions.SPG(A451, "IQ_SECTOR")</f>
        <v>Real Estate</v>
      </c>
      <c r="C451" s="9" t="str">
        <f>_xll.SNL.Clients.Office.Excel.Functions.SPG(A451, "IQ_INDUSTRY_GROUP")</f>
        <v>Equity Real Estate Investment Trusts (REITs)</v>
      </c>
      <c r="D451" s="9" t="str">
        <f>_xll.SNL.Clients.Office.Excel.Functions.SPG(A451, "IQ_INDUSTRY")</f>
        <v>Specialized REITs</v>
      </c>
      <c r="E451" s="9" t="str">
        <f>_xll.SNL.Clients.Office.Excel.Functions.SPG(A451, "IQ_PRIMARY_INDUSTRY")</f>
        <v>Other Specialized REITs</v>
      </c>
      <c r="F451" s="9" t="str">
        <f>_xll.SNL.Clients.Office.Excel.Functions.SPG(A451, "NAICS_CODE", "Primary")</f>
        <v>531110 - Lessors of Residential Buildings and Dwellings</v>
      </c>
      <c r="G451" s="9" t="str">
        <f>_xll.SNL.Clients.Office.Excel.Functions.SPG(A451, "SP_TOPICTAG")</f>
        <v/>
      </c>
      <c r="H451" s="5">
        <f>_xll.SNL.Clients.Office.Excel.Functions.SPG(A451, "SP_PCT_SHARES_OWNED_ALL_INSTITUTIONS")</f>
        <v>76.430000000000007</v>
      </c>
      <c r="I451" s="9" t="str">
        <f>_xll.SNL.Clients.Office.Excel.Functions.SPG(A451, "RD_CREDIT_RATING_GLOBAL", "Issuer Credit Rating", "Local Currency LT|0")</f>
        <v>BBB+</v>
      </c>
      <c r="J451" s="9" t="str">
        <f>_xll.SNL.Clients.Office.Excel.Functions.SPG(A451, "RD_CWOL_GLOBAL", "Issuer Credit Rating", "Local Currency LT|0")</f>
        <v>Positive</v>
      </c>
      <c r="K451" s="9" t="str">
        <f>_xll.SNL.Clients.Office.Excel.Functions.SPG(A451, "RD_RATING_ACTION_GLOBAL", "Issuer Credit Rating", "Local Currency LT|0")</f>
        <v>New Rating | CreditWatch/Outlook (11/07/2024)</v>
      </c>
      <c r="L451" s="10">
        <f>_xll.SNL.Clients.Office.Excel.Functions.SPG(A451, "RD_LAST_REVIEW_DATE_GLOBAL", "Issuer Credit Rating", "Local Currency LT")</f>
        <v>45672</v>
      </c>
      <c r="M451" s="10">
        <f>_xll.SNL.Clients.Office.Excel.Functions.SPG(A451, "RD_CREDIT_RATING_DATE_GLOBAL", "Issuer Credit Rating", "Local Currency LT|0")</f>
        <v>45603</v>
      </c>
      <c r="N451" s="10">
        <f>_xll.SNL.Clients.Office.Excel.Functions.SPG(A451, "RD_CREDIT_WATCH_OUTLOOK_DATE_GLOBAL", "Issuer Credit Rating", "Local Currency LT|0")</f>
        <v>45603</v>
      </c>
    </row>
    <row r="452" spans="1:14">
      <c r="A452" s="11" t="s">
        <v>1485</v>
      </c>
      <c r="B452" s="9" t="str">
        <f>_xll.SNL.Clients.Office.Excel.Functions.SPG(A452, "IQ_SECTOR")</f>
        <v>Financials</v>
      </c>
      <c r="C452" s="9" t="str">
        <f>_xll.SNL.Clients.Office.Excel.Functions.SPG(A452, "IQ_INDUSTRY_GROUP")</f>
        <v>Insurance</v>
      </c>
      <c r="D452" s="9" t="str">
        <f>_xll.SNL.Clients.Office.Excel.Functions.SPG(A452, "IQ_INDUSTRY")</f>
        <v>Insurance</v>
      </c>
      <c r="E452" s="9" t="str">
        <f>_xll.SNL.Clients.Office.Excel.Functions.SPG(A452, "IQ_PRIMARY_INDUSTRY")</f>
        <v>Property and Casualty Insurance</v>
      </c>
      <c r="F452" s="9" t="str">
        <f>_xll.SNL.Clients.Office.Excel.Functions.SPG(A452, "NAICS_CODE", "Primary")</f>
        <v>524126 - Direct Property and Casualty Insurance Carriers</v>
      </c>
      <c r="G452" s="9" t="str">
        <f>_xll.SNL.Clients.Office.Excel.Functions.SPG(A452, "SP_TOPICTAG")</f>
        <v/>
      </c>
      <c r="H452" s="5">
        <f>_xll.SNL.Clients.Office.Excel.Functions.SPG(A452, "SP_PCT_SHARES_OWNED_ALL_INSTITUTIONS")</f>
        <v>83</v>
      </c>
      <c r="I452" s="9" t="str">
        <f>_xll.SNL.Clients.Office.Excel.Functions.SPG(A452, "RD_CREDIT_RATING_GLOBAL", "Issuer Credit Rating", "Local Currency LT|0")</f>
        <v/>
      </c>
      <c r="J452" s="9" t="str">
        <f>_xll.SNL.Clients.Office.Excel.Functions.SPG(A452, "RD_CWOL_GLOBAL", "Issuer Credit Rating", "Local Currency LT|0")</f>
        <v/>
      </c>
      <c r="K452" s="9" t="str">
        <f>_xll.SNL.Clients.Office.Excel.Functions.SPG(A452, "RD_RATING_ACTION_GLOBAL", "Issuer Credit Rating", "Local Currency LT|0")</f>
        <v/>
      </c>
      <c r="L452" s="10" t="str">
        <f>_xll.SNL.Clients.Office.Excel.Functions.SPG(A452, "RD_LAST_REVIEW_DATE_GLOBAL", "Issuer Credit Rating", "Local Currency LT")</f>
        <v/>
      </c>
      <c r="M452" s="10" t="str">
        <f>_xll.SNL.Clients.Office.Excel.Functions.SPG(A452, "RD_CREDIT_RATING_DATE_GLOBAL", "Issuer Credit Rating", "Local Currency LT|0")</f>
        <v/>
      </c>
      <c r="N452" s="10" t="str">
        <f>_xll.SNL.Clients.Office.Excel.Functions.SPG(A452, "RD_CREDIT_WATCH_OUTLOOK_DATE_GLOBAL", "Issuer Credit Rating", "Local Currency LT|0")</f>
        <v/>
      </c>
    </row>
    <row r="453" spans="1:14">
      <c r="A453" s="11" t="s">
        <v>1486</v>
      </c>
      <c r="B453" s="9" t="str">
        <f>_xll.SNL.Clients.Office.Excel.Functions.SPG(A453, "IQ_SECTOR")</f>
        <v>Consumer Discretionary</v>
      </c>
      <c r="C453" s="9" t="str">
        <f>_xll.SNL.Clients.Office.Excel.Functions.SPG(A453, "IQ_INDUSTRY_GROUP")</f>
        <v>Consumer Discretionary Distribution and Retail</v>
      </c>
      <c r="D453" s="9" t="str">
        <f>_xll.SNL.Clients.Office.Excel.Functions.SPG(A453, "IQ_INDUSTRY")</f>
        <v>Specialty Retail</v>
      </c>
      <c r="E453" s="9" t="str">
        <f>_xll.SNL.Clients.Office.Excel.Functions.SPG(A453, "IQ_PRIMARY_INDUSTRY")</f>
        <v>Other Specialty Retail</v>
      </c>
      <c r="F453" s="9" t="str">
        <f>_xll.SNL.Clients.Office.Excel.Functions.SPG(A453, "NAICS_CODE", "Primary")</f>
        <v>456120 - Cosmetics, Beauty Supplies, and Perfume Retailers</v>
      </c>
      <c r="G453" s="9" t="str">
        <f>_xll.SNL.Clients.Office.Excel.Functions.SPG(A453, "SP_TOPICTAG")</f>
        <v>Fast-Moving Consumer Goods; Lifestyle; Brand Marketing; Courier Service</v>
      </c>
      <c r="H453" s="5">
        <f>_xll.SNL.Clients.Office.Excel.Functions.SPG(A453, "SP_PCT_SHARES_OWNED_ALL_INSTITUTIONS")</f>
        <v>105.75</v>
      </c>
      <c r="I453" s="9" t="str">
        <f>_xll.SNL.Clients.Office.Excel.Functions.SPG(A453, "RD_CREDIT_RATING_GLOBAL", "Issuer Credit Rating", "Local Currency LT|0")</f>
        <v>BB-</v>
      </c>
      <c r="J453" s="9" t="str">
        <f>_xll.SNL.Clients.Office.Excel.Functions.SPG(A453, "RD_CWOL_GLOBAL", "Issuer Credit Rating", "Local Currency LT|0")</f>
        <v>Stable</v>
      </c>
      <c r="K453" s="9" t="str">
        <f>_xll.SNL.Clients.Office.Excel.Functions.SPG(A453, "RD_RATING_ACTION_GLOBAL", "Issuer Credit Rating", "Local Currency LT|0")</f>
        <v>CreditWatch/Outlook (12/08/2022)</v>
      </c>
      <c r="L453" s="10">
        <f>_xll.SNL.Clients.Office.Excel.Functions.SPG(A453, "RD_LAST_REVIEW_DATE_GLOBAL", "Issuer Credit Rating", "Local Currency LT")</f>
        <v>45553</v>
      </c>
      <c r="M453" s="10">
        <f>_xll.SNL.Clients.Office.Excel.Functions.SPG(A453, "RD_CREDIT_RATING_DATE_GLOBAL", "Issuer Credit Rating", "Local Currency LT|0")</f>
        <v>43235</v>
      </c>
      <c r="N453" s="10">
        <f>_xll.SNL.Clients.Office.Excel.Functions.SPG(A453, "RD_CREDIT_WATCH_OUTLOOK_DATE_GLOBAL", "Issuer Credit Rating", "Local Currency LT|0")</f>
        <v>44903</v>
      </c>
    </row>
    <row r="454" spans="1:14">
      <c r="A454" s="11" t="s">
        <v>1487</v>
      </c>
      <c r="B454" s="9" t="str">
        <f>_xll.SNL.Clients.Office.Excel.Functions.SPG(A454, "IQ_SECTOR")</f>
        <v>Information Technology</v>
      </c>
      <c r="C454" s="9" t="str">
        <f>_xll.SNL.Clients.Office.Excel.Functions.SPG(A454, "IQ_INDUSTRY_GROUP")</f>
        <v>Technology Hardware and Equipment</v>
      </c>
      <c r="D454" s="9" t="str">
        <f>_xll.SNL.Clients.Office.Excel.Functions.SPG(A454, "IQ_INDUSTRY")</f>
        <v>Electronic Equipment, Instruments and Components</v>
      </c>
      <c r="E454" s="9" t="str">
        <f>_xll.SNL.Clients.Office.Excel.Functions.SPG(A454, "IQ_PRIMARY_INDUSTRY")</f>
        <v>Electronic Manufacturing Services</v>
      </c>
      <c r="F454" s="9" t="str">
        <f>_xll.SNL.Clients.Office.Excel.Functions.SPG(A454, "NAICS_CODE", "Primary")</f>
        <v>33441 - Semiconductor and Other Electronic Component Manufacturing</v>
      </c>
      <c r="G454" s="9" t="str">
        <f>_xll.SNL.Clients.Office.Excel.Functions.SPG(A454, "SP_TOPICTAG")</f>
        <v>Software Development; Cloud Infrastructure; Cloud Storage; Process Automation; Artificial Intelligence</v>
      </c>
      <c r="H454" s="5">
        <f>_xll.SNL.Clients.Office.Excel.Functions.SPG(A454, "SP_PCT_SHARES_OWNED_ALL_INSTITUTIONS")</f>
        <v>96.6</v>
      </c>
      <c r="I454" s="9" t="str">
        <f>_xll.SNL.Clients.Office.Excel.Functions.SPG(A454, "RD_CREDIT_RATING_GLOBAL", "Issuer Credit Rating", "Local Currency LT|0")</f>
        <v>BB+</v>
      </c>
      <c r="J454" s="9" t="str">
        <f>_xll.SNL.Clients.Office.Excel.Functions.SPG(A454, "RD_CWOL_GLOBAL", "Issuer Credit Rating", "Local Currency LT|0")</f>
        <v>Stable</v>
      </c>
      <c r="K454" s="9" t="str">
        <f>_xll.SNL.Clients.Office.Excel.Functions.SPG(A454, "RD_RATING_ACTION_GLOBAL", "Issuer Credit Rating", "Local Currency LT|0")</f>
        <v>Upgrade | CreditWatch/Outlook (03/14/2017)</v>
      </c>
      <c r="L454" s="10">
        <f>_xll.SNL.Clients.Office.Excel.Functions.SPG(A454, "RD_LAST_REVIEW_DATE_GLOBAL", "Issuer Credit Rating", "Local Currency LT")</f>
        <v>45373</v>
      </c>
      <c r="M454" s="10">
        <f>_xll.SNL.Clients.Office.Excel.Functions.SPG(A454, "RD_CREDIT_RATING_DATE_GLOBAL", "Issuer Credit Rating", "Local Currency LT|0")</f>
        <v>42808</v>
      </c>
      <c r="N454" s="10">
        <f>_xll.SNL.Clients.Office.Excel.Functions.SPG(A454, "RD_CREDIT_WATCH_OUTLOOK_DATE_GLOBAL", "Issuer Credit Rating", "Local Currency LT|0")</f>
        <v>42808</v>
      </c>
    </row>
    <row r="455" spans="1:14">
      <c r="A455" s="11" t="s">
        <v>1488</v>
      </c>
      <c r="B455" s="9" t="str">
        <f>_xll.SNL.Clients.Office.Excel.Functions.SPG(A455, "IQ_SECTOR")</f>
        <v>Real Estate</v>
      </c>
      <c r="C455" s="9" t="str">
        <f>_xll.SNL.Clients.Office.Excel.Functions.SPG(A455, "IQ_INDUSTRY_GROUP")</f>
        <v>Equity Real Estate Investment Trusts (REITs)</v>
      </c>
      <c r="D455" s="9" t="str">
        <f>_xll.SNL.Clients.Office.Excel.Functions.SPG(A455, "IQ_INDUSTRY")</f>
        <v>Retail REITs</v>
      </c>
      <c r="E455" s="9" t="str">
        <f>_xll.SNL.Clients.Office.Excel.Functions.SPG(A455, "IQ_PRIMARY_INDUSTRY")</f>
        <v>Retail REITs</v>
      </c>
      <c r="F455" s="9" t="str">
        <f>_xll.SNL.Clients.Office.Excel.Functions.SPG(A455, "NAICS_CODE", "Primary")</f>
        <v>531110 - Lessors of Residential Buildings and Dwellings</v>
      </c>
      <c r="G455" s="9" t="str">
        <f>_xll.SNL.Clients.Office.Excel.Functions.SPG(A455, "SP_TOPICTAG")</f>
        <v/>
      </c>
      <c r="H455" s="5">
        <f>_xll.SNL.Clients.Office.Excel.Functions.SPG(A455, "SP_PCT_SHARES_OWNED_ALL_INSTITUTIONS")</f>
        <v>83.69</v>
      </c>
      <c r="I455" s="9" t="str">
        <f>_xll.SNL.Clients.Office.Excel.Functions.SPG(A455, "RD_CREDIT_RATING_GLOBAL", "Issuer Credit Rating", "Local Currency LT|0")</f>
        <v/>
      </c>
      <c r="J455" s="9" t="str">
        <f>_xll.SNL.Clients.Office.Excel.Functions.SPG(A455, "RD_CWOL_GLOBAL", "Issuer Credit Rating", "Local Currency LT|0")</f>
        <v/>
      </c>
      <c r="K455" s="9" t="str">
        <f>_xll.SNL.Clients.Office.Excel.Functions.SPG(A455, "RD_RATING_ACTION_GLOBAL", "Issuer Credit Rating", "Local Currency LT|0")</f>
        <v/>
      </c>
      <c r="L455" s="10" t="str">
        <f>_xll.SNL.Clients.Office.Excel.Functions.SPG(A455, "RD_LAST_REVIEW_DATE_GLOBAL", "Issuer Credit Rating", "Local Currency LT")</f>
        <v/>
      </c>
      <c r="M455" s="10" t="str">
        <f>_xll.SNL.Clients.Office.Excel.Functions.SPG(A455, "RD_CREDIT_RATING_DATE_GLOBAL", "Issuer Credit Rating", "Local Currency LT|0")</f>
        <v/>
      </c>
      <c r="N455" s="10" t="str">
        <f>_xll.SNL.Clients.Office.Excel.Functions.SPG(A455, "RD_CREDIT_WATCH_OUTLOOK_DATE_GLOBAL", "Issuer Credit Rating", "Local Currency LT|0")</f>
        <v/>
      </c>
    </row>
    <row r="456" spans="1:14">
      <c r="A456" s="11" t="s">
        <v>1489</v>
      </c>
      <c r="B456" s="9" t="str">
        <f>_xll.SNL.Clients.Office.Excel.Functions.SPG(A456, "IQ_SECTOR")</f>
        <v>Information Technology</v>
      </c>
      <c r="C456" s="9" t="str">
        <f>_xll.SNL.Clients.Office.Excel.Functions.SPG(A456, "IQ_INDUSTRY_GROUP")</f>
        <v>Technology Hardware and Equipment</v>
      </c>
      <c r="D456" s="9" t="str">
        <f>_xll.SNL.Clients.Office.Excel.Functions.SPG(A456, "IQ_INDUSTRY")</f>
        <v>Electronic Equipment, Instruments and Components</v>
      </c>
      <c r="E456" s="9" t="str">
        <f>_xll.SNL.Clients.Office.Excel.Functions.SPG(A456, "IQ_PRIMARY_INDUSTRY")</f>
        <v>Technology Distributors</v>
      </c>
      <c r="F456" s="9" t="str">
        <f>_xll.SNL.Clients.Office.Excel.Functions.SPG(A456, "NAICS_CODE", "Primary")</f>
        <v>423430 - Computer and Computer Peripheral Equipment and Software Merchant Wholesalers</v>
      </c>
      <c r="G456" s="9" t="str">
        <f>_xll.SNL.Clients.Office.Excel.Functions.SPG(A456, "SP_TOPICTAG")</f>
        <v>Software Development; Cloud Management; Data Integration; Cloud Infrastructure; Cloud Storage; Process Automation; Network Security</v>
      </c>
      <c r="H456" s="5">
        <f>_xll.SNL.Clients.Office.Excel.Functions.SPG(A456, "SP_PCT_SHARES_OWNED_ALL_INSTITUTIONS")</f>
        <v>100.35</v>
      </c>
      <c r="I456" s="9" t="str">
        <f>_xll.SNL.Clients.Office.Excel.Functions.SPG(A456, "RD_CREDIT_RATING_GLOBAL", "Issuer Credit Rating", "Local Currency LT|0")</f>
        <v/>
      </c>
      <c r="J456" s="9" t="str">
        <f>_xll.SNL.Clients.Office.Excel.Functions.SPG(A456, "RD_CWOL_GLOBAL", "Issuer Credit Rating", "Local Currency LT|0")</f>
        <v/>
      </c>
      <c r="K456" s="9" t="str">
        <f>_xll.SNL.Clients.Office.Excel.Functions.SPG(A456, "RD_RATING_ACTION_GLOBAL", "Issuer Credit Rating", "Local Currency LT|0")</f>
        <v/>
      </c>
      <c r="L456" s="10" t="str">
        <f>_xll.SNL.Clients.Office.Excel.Functions.SPG(A456, "RD_LAST_REVIEW_DATE_GLOBAL", "Issuer Credit Rating", "Local Currency LT")</f>
        <v/>
      </c>
      <c r="M456" s="10" t="str">
        <f>_xll.SNL.Clients.Office.Excel.Functions.SPG(A456, "RD_CREDIT_RATING_DATE_GLOBAL", "Issuer Credit Rating", "Local Currency LT|0")</f>
        <v/>
      </c>
      <c r="N456" s="10" t="str">
        <f>_xll.SNL.Clients.Office.Excel.Functions.SPG(A456, "RD_CREDIT_WATCH_OUTLOOK_DATE_GLOBAL", "Issuer Credit Rating", "Local Currency LT|0")</f>
        <v/>
      </c>
    </row>
    <row r="457" spans="1:14">
      <c r="A457" s="11" t="s">
        <v>1490</v>
      </c>
      <c r="B457" s="9" t="str">
        <f>_xll.SNL.Clients.Office.Excel.Functions.SPG(A457, "IQ_SECTOR")</f>
        <v>Industrials</v>
      </c>
      <c r="C457" s="9" t="str">
        <f>_xll.SNL.Clients.Office.Excel.Functions.SPG(A457, "IQ_INDUSTRY_GROUP")</f>
        <v>Transportation</v>
      </c>
      <c r="D457" s="9" t="str">
        <f>_xll.SNL.Clients.Office.Excel.Functions.SPG(A457, "IQ_INDUSTRY")</f>
        <v>Ground Transportation</v>
      </c>
      <c r="E457" s="9" t="str">
        <f>_xll.SNL.Clients.Office.Excel.Functions.SPG(A457, "IQ_PRIMARY_INDUSTRY")</f>
        <v>Cargo Ground Transportation</v>
      </c>
      <c r="F457" s="9" t="str">
        <f>_xll.SNL.Clients.Office.Excel.Functions.SPG(A457, "NAICS_CODE", "Primary")</f>
        <v>4841 - General Freight Trucking</v>
      </c>
      <c r="G457" s="9" t="str">
        <f>_xll.SNL.Clients.Office.Excel.Functions.SPG(A457, "SP_TOPICTAG")</f>
        <v>Fleet Management; Freight Service; Industrial Automation</v>
      </c>
      <c r="H457" s="5">
        <f>_xll.SNL.Clients.Office.Excel.Functions.SPG(A457, "SP_PCT_SHARES_OWNED_ALL_INSTITUTIONS")</f>
        <v>32.619999999999997</v>
      </c>
      <c r="I457" s="9" t="str">
        <f>_xll.SNL.Clients.Office.Excel.Functions.SPG(A457, "RD_CREDIT_RATING_GLOBAL", "Issuer Credit Rating", "Local Currency LT|0")</f>
        <v/>
      </c>
      <c r="J457" s="9" t="str">
        <f>_xll.SNL.Clients.Office.Excel.Functions.SPG(A457, "RD_CWOL_GLOBAL", "Issuer Credit Rating", "Local Currency LT|0")</f>
        <v/>
      </c>
      <c r="K457" s="9" t="str">
        <f>_xll.SNL.Clients.Office.Excel.Functions.SPG(A457, "RD_RATING_ACTION_GLOBAL", "Issuer Credit Rating", "Local Currency LT|0")</f>
        <v/>
      </c>
      <c r="L457" s="10" t="str">
        <f>_xll.SNL.Clients.Office.Excel.Functions.SPG(A457, "RD_LAST_REVIEW_DATE_GLOBAL", "Issuer Credit Rating", "Local Currency LT")</f>
        <v/>
      </c>
      <c r="M457" s="10" t="str">
        <f>_xll.SNL.Clients.Office.Excel.Functions.SPG(A457, "RD_CREDIT_RATING_DATE_GLOBAL", "Issuer Credit Rating", "Local Currency LT|0")</f>
        <v/>
      </c>
      <c r="N457" s="10" t="str">
        <f>_xll.SNL.Clients.Office.Excel.Functions.SPG(A457, "RD_CREDIT_WATCH_OUTLOOK_DATE_GLOBAL", "Issuer Credit Rating", "Local Currency LT|0")</f>
        <v/>
      </c>
    </row>
    <row r="458" spans="1:14">
      <c r="A458" s="11" t="s">
        <v>1491</v>
      </c>
      <c r="B458" s="9" t="str">
        <f>_xll.SNL.Clients.Office.Excel.Functions.SPG(A458, "IQ_SECTOR")</f>
        <v>Communication Services</v>
      </c>
      <c r="C458" s="9" t="str">
        <f>_xll.SNL.Clients.Office.Excel.Functions.SPG(A458, "IQ_INDUSTRY_GROUP")</f>
        <v>Media and Entertainment</v>
      </c>
      <c r="D458" s="9" t="str">
        <f>_xll.SNL.Clients.Office.Excel.Functions.SPG(A458, "IQ_INDUSTRY")</f>
        <v>Media</v>
      </c>
      <c r="E458" s="9" t="str">
        <f>_xll.SNL.Clients.Office.Excel.Functions.SPG(A458, "IQ_PRIMARY_INDUSTRY")</f>
        <v>Publishing</v>
      </c>
      <c r="F458" s="9" t="str">
        <f>_xll.SNL.Clients.Office.Excel.Functions.SPG(A458, "NAICS_CODE", "Primary")</f>
        <v>5131 - Newspaper, Periodical, Book, and Directory Publishers</v>
      </c>
      <c r="G458" s="9" t="str">
        <f>_xll.SNL.Clients.Office.Excel.Functions.SPG(A458, "SP_TOPICTAG")</f>
        <v>Language Learning; E-learning; Brand Marketing</v>
      </c>
      <c r="H458" s="5">
        <f>_xll.SNL.Clients.Office.Excel.Functions.SPG(A458, "SP_PCT_SHARES_OWNED_ALL_INSTITUTIONS")</f>
        <v>79.61</v>
      </c>
      <c r="I458" s="9" t="str">
        <f>_xll.SNL.Clients.Office.Excel.Functions.SPG(A458, "RD_CREDIT_RATING_GLOBAL", "Issuer Credit Rating", "Local Currency LT|0")</f>
        <v>NR</v>
      </c>
      <c r="J458" s="9" t="str">
        <f>_xll.SNL.Clients.Office.Excel.Functions.SPG(A458, "RD_CWOL_GLOBAL", "Issuer Credit Rating", "Local Currency LT|0")</f>
        <v>NR</v>
      </c>
      <c r="K458" s="9" t="str">
        <f>_xll.SNL.Clients.Office.Excel.Functions.SPG(A458, "RD_RATING_ACTION_GLOBAL", "Issuer Credit Rating", "Local Currency LT|0")</f>
        <v>Not Rated | CreditWatch/Outlook (04/26/2013)</v>
      </c>
      <c r="L458" s="10" t="str">
        <f>_xll.SNL.Clients.Office.Excel.Functions.SPG(A458, "RD_LAST_REVIEW_DATE_GLOBAL", "Issuer Credit Rating", "Local Currency LT")</f>
        <v/>
      </c>
      <c r="M458" s="10">
        <f>_xll.SNL.Clients.Office.Excel.Functions.SPG(A458, "RD_CREDIT_RATING_DATE_GLOBAL", "Issuer Credit Rating", "Local Currency LT|0")</f>
        <v>41390</v>
      </c>
      <c r="N458" s="10">
        <f>_xll.SNL.Clients.Office.Excel.Functions.SPG(A458, "RD_CREDIT_WATCH_OUTLOOK_DATE_GLOBAL", "Issuer Credit Rating", "Local Currency LT|0")</f>
        <v>41390</v>
      </c>
    </row>
    <row r="459" spans="1:14">
      <c r="A459" s="11" t="s">
        <v>1492</v>
      </c>
      <c r="B459" s="9" t="str">
        <f>_xll.SNL.Clients.Office.Excel.Functions.SPG(A459, "IQ_SECTOR")</f>
        <v>Health Care</v>
      </c>
      <c r="C459" s="9" t="str">
        <f>_xll.SNL.Clients.Office.Excel.Functions.SPG(A459, "IQ_INDUSTRY_GROUP")</f>
        <v>Health Care Equipment and Services</v>
      </c>
      <c r="D459" s="9" t="str">
        <f>_xll.SNL.Clients.Office.Excel.Functions.SPG(A459, "IQ_INDUSTRY")</f>
        <v>Health Care Technology</v>
      </c>
      <c r="E459" s="9" t="str">
        <f>_xll.SNL.Clients.Office.Excel.Functions.SPG(A459, "IQ_PRIMARY_INDUSTRY")</f>
        <v>Health Care Technology</v>
      </c>
      <c r="F459" s="9" t="str">
        <f>_xll.SNL.Clients.Office.Excel.Functions.SPG(A459, "NAICS_CODE", "Primary")</f>
        <v>513210 - Software Publishers</v>
      </c>
      <c r="G459" s="9" t="str">
        <f>_xll.SNL.Clients.Office.Excel.Functions.SPG(A459, "SP_TOPICTAG")</f>
        <v>Health Diagnostics; Artificial Intelligence; Genetic Disorder; Immunology; Neurology; Oncology</v>
      </c>
      <c r="H459" s="5">
        <f>_xll.SNL.Clients.Office.Excel.Functions.SPG(A459, "SP_PCT_SHARES_OWNED_ALL_INSTITUTIONS")</f>
        <v>91.07</v>
      </c>
      <c r="I459" s="9" t="str">
        <f>_xll.SNL.Clients.Office.Excel.Functions.SPG(A459, "RD_CREDIT_RATING_GLOBAL", "Issuer Credit Rating", "Local Currency LT|0")</f>
        <v/>
      </c>
      <c r="J459" s="9" t="str">
        <f>_xll.SNL.Clients.Office.Excel.Functions.SPG(A459, "RD_CWOL_GLOBAL", "Issuer Credit Rating", "Local Currency LT|0")</f>
        <v/>
      </c>
      <c r="K459" s="9" t="str">
        <f>_xll.SNL.Clients.Office.Excel.Functions.SPG(A459, "RD_RATING_ACTION_GLOBAL", "Issuer Credit Rating", "Local Currency LT|0")</f>
        <v/>
      </c>
      <c r="L459" s="10" t="str">
        <f>_xll.SNL.Clients.Office.Excel.Functions.SPG(A459, "RD_LAST_REVIEW_DATE_GLOBAL", "Issuer Credit Rating", "Local Currency LT")</f>
        <v/>
      </c>
      <c r="M459" s="10" t="str">
        <f>_xll.SNL.Clients.Office.Excel.Functions.SPG(A459, "RD_CREDIT_RATING_DATE_GLOBAL", "Issuer Credit Rating", "Local Currency LT|0")</f>
        <v/>
      </c>
      <c r="N459" s="10" t="str">
        <f>_xll.SNL.Clients.Office.Excel.Functions.SPG(A459, "RD_CREDIT_WATCH_OUTLOOK_DATE_GLOBAL", "Issuer Credit Rating", "Local Currency LT|0")</f>
        <v/>
      </c>
    </row>
    <row r="460" spans="1:14">
      <c r="A460" s="11" t="s">
        <v>1493</v>
      </c>
      <c r="B460" s="9" t="str">
        <f>_xll.SNL.Clients.Office.Excel.Functions.SPG(A460, "IQ_SECTOR")</f>
        <v>Financials</v>
      </c>
      <c r="C460" s="9" t="str">
        <f>_xll.SNL.Clients.Office.Excel.Functions.SPG(A460, "IQ_INDUSTRY_GROUP")</f>
        <v>Banks</v>
      </c>
      <c r="D460" s="9" t="str">
        <f>_xll.SNL.Clients.Office.Excel.Functions.SPG(A460, "IQ_INDUSTRY")</f>
        <v>Banks</v>
      </c>
      <c r="E460" s="9" t="str">
        <f>_xll.SNL.Clients.Office.Excel.Functions.SPG(A460, "IQ_PRIMARY_INDUSTRY")</f>
        <v>Regional Banks</v>
      </c>
      <c r="F460" s="9" t="str">
        <f>_xll.SNL.Clients.Office.Excel.Functions.SPG(A460, "NAICS_CODE", "Primary")</f>
        <v>522110 - Commercial Banking</v>
      </c>
      <c r="G460" s="9" t="str">
        <f>_xll.SNL.Clients.Office.Excel.Functions.SPG(A460, "SP_TOPICTAG")</f>
        <v>Consumer Lending</v>
      </c>
      <c r="H460" s="5">
        <f>_xll.SNL.Clients.Office.Excel.Functions.SPG(A460, "SP_PCT_SHARES_OWNED_ALL_INSTITUTIONS")</f>
        <v>79.760000000000005</v>
      </c>
      <c r="I460" s="9" t="str">
        <f>_xll.SNL.Clients.Office.Excel.Functions.SPG(A460, "RD_CREDIT_RATING_GLOBAL", "Issuer Credit Rating", "Local Currency LT|0")</f>
        <v/>
      </c>
      <c r="J460" s="9" t="str">
        <f>_xll.SNL.Clients.Office.Excel.Functions.SPG(A460, "RD_CWOL_GLOBAL", "Issuer Credit Rating", "Local Currency LT|0")</f>
        <v/>
      </c>
      <c r="K460" s="9" t="str">
        <f>_xll.SNL.Clients.Office.Excel.Functions.SPG(A460, "RD_RATING_ACTION_GLOBAL", "Issuer Credit Rating", "Local Currency LT|0")</f>
        <v/>
      </c>
      <c r="L460" s="10" t="str">
        <f>_xll.SNL.Clients.Office.Excel.Functions.SPG(A460, "RD_LAST_REVIEW_DATE_GLOBAL", "Issuer Credit Rating", "Local Currency LT")</f>
        <v/>
      </c>
      <c r="M460" s="10" t="str">
        <f>_xll.SNL.Clients.Office.Excel.Functions.SPG(A460, "RD_CREDIT_RATING_DATE_GLOBAL", "Issuer Credit Rating", "Local Currency LT|0")</f>
        <v/>
      </c>
      <c r="N460" s="10" t="str">
        <f>_xll.SNL.Clients.Office.Excel.Functions.SPG(A460, "RD_CREDIT_WATCH_OUTLOOK_DATE_GLOBAL", "Issuer Credit Rating", "Local Currency LT|0")</f>
        <v/>
      </c>
    </row>
    <row r="461" spans="1:14">
      <c r="A461" s="11" t="s">
        <v>1494</v>
      </c>
      <c r="B461" s="9" t="str">
        <f>_xll.SNL.Clients.Office.Excel.Functions.SPG(A461, "IQ_SECTOR")</f>
        <v>Materials</v>
      </c>
      <c r="C461" s="9" t="str">
        <f>_xll.SNL.Clients.Office.Excel.Functions.SPG(A461, "IQ_INDUSTRY_GROUP")</f>
        <v>Materials</v>
      </c>
      <c r="D461" s="9" t="str">
        <f>_xll.SNL.Clients.Office.Excel.Functions.SPG(A461, "IQ_INDUSTRY")</f>
        <v>Containers and Packaging</v>
      </c>
      <c r="E461" s="9" t="str">
        <f>_xll.SNL.Clients.Office.Excel.Functions.SPG(A461, "IQ_PRIMARY_INDUSTRY")</f>
        <v>Paper and Plastic Packaging Products and Materials</v>
      </c>
      <c r="F461" s="9" t="str">
        <f>_xll.SNL.Clients.Office.Excel.Functions.SPG(A461, "NAICS_CODE", "Primary")</f>
        <v>32611 - Plastics Packaging Materials and Unlaminated Film and Sheet Manufacturing</v>
      </c>
      <c r="G461" s="9" t="str">
        <f>_xll.SNL.Clients.Office.Excel.Functions.SPG(A461, "SP_TOPICTAG")</f>
        <v>Food Delivery; Industrial Automation; Packaging Services</v>
      </c>
      <c r="H461" s="5">
        <f>_xll.SNL.Clients.Office.Excel.Functions.SPG(A461, "SP_PCT_SHARES_OWNED_ALL_INSTITUTIONS")</f>
        <v>94.21</v>
      </c>
      <c r="I461" s="9" t="str">
        <f>_xll.SNL.Clients.Office.Excel.Functions.SPG(A461, "RD_CREDIT_RATING_GLOBAL", "Issuer Credit Rating", "Local Currency LT|0")</f>
        <v>BB+</v>
      </c>
      <c r="J461" s="9" t="str">
        <f>_xll.SNL.Clients.Office.Excel.Functions.SPG(A461, "RD_CWOL_GLOBAL", "Issuer Credit Rating", "Local Currency LT|0")</f>
        <v>Stable</v>
      </c>
      <c r="K461" s="9" t="str">
        <f>_xll.SNL.Clients.Office.Excel.Functions.SPG(A461, "RD_RATING_ACTION_GLOBAL", "Issuer Credit Rating", "Local Currency LT|0")</f>
        <v>Upgrade | CreditWatch/Outlook (09/26/2017)</v>
      </c>
      <c r="L461" s="10">
        <f>_xll.SNL.Clients.Office.Excel.Functions.SPG(A461, "RD_LAST_REVIEW_DATE_GLOBAL", "Issuer Credit Rating", "Local Currency LT")</f>
        <v>45463</v>
      </c>
      <c r="M461" s="10">
        <f>_xll.SNL.Clients.Office.Excel.Functions.SPG(A461, "RD_CREDIT_RATING_DATE_GLOBAL", "Issuer Credit Rating", "Local Currency LT|0")</f>
        <v>43004</v>
      </c>
      <c r="N461" s="10">
        <f>_xll.SNL.Clients.Office.Excel.Functions.SPG(A461, "RD_CREDIT_WATCH_OUTLOOK_DATE_GLOBAL", "Issuer Credit Rating", "Local Currency LT|0")</f>
        <v>43004</v>
      </c>
    </row>
    <row r="462" spans="1:14">
      <c r="A462" s="11" t="s">
        <v>1495</v>
      </c>
      <c r="B462" s="9" t="str">
        <f>_xll.SNL.Clients.Office.Excel.Functions.SPG(A462, "IQ_SECTOR")</f>
        <v>Health Care</v>
      </c>
      <c r="C462" s="9" t="str">
        <f>_xll.SNL.Clients.Office.Excel.Functions.SPG(A462, "IQ_INDUSTRY_GROUP")</f>
        <v>Health Care Equipment and Services</v>
      </c>
      <c r="D462" s="9" t="str">
        <f>_xll.SNL.Clients.Office.Excel.Functions.SPG(A462, "IQ_INDUSTRY")</f>
        <v>Health Care Providers and Services</v>
      </c>
      <c r="E462" s="9" t="str">
        <f>_xll.SNL.Clients.Office.Excel.Functions.SPG(A462, "IQ_PRIMARY_INDUSTRY")</f>
        <v>Health Care Facilities</v>
      </c>
      <c r="F462" s="9" t="str">
        <f>_xll.SNL.Clients.Office.Excel.Functions.SPG(A462, "NAICS_CODE", "Primary")</f>
        <v>622310 - Specialty (except Psychiatric and Substance Abuse) Hospitals</v>
      </c>
      <c r="G462" s="9" t="str">
        <f>_xll.SNL.Clients.Office.Excel.Functions.SPG(A462, "SP_TOPICTAG")</f>
        <v>Health Diagnostics; Outpatient Care; Chronic Diseases; Neurology; Orthopaedics; Respiratory; Surgery</v>
      </c>
      <c r="H462" s="5">
        <f>_xll.SNL.Clients.Office.Excel.Functions.SPG(A462, "SP_PCT_SHARES_OWNED_ALL_INSTITUTIONS")</f>
        <v>79.78</v>
      </c>
      <c r="I462" s="9" t="str">
        <f>_xll.SNL.Clients.Office.Excel.Functions.SPG(A462, "RD_CREDIT_RATING_GLOBAL", "Issuer Credit Rating", "Local Currency LT|0")</f>
        <v/>
      </c>
      <c r="J462" s="9" t="str">
        <f>_xll.SNL.Clients.Office.Excel.Functions.SPG(A462, "RD_CWOL_GLOBAL", "Issuer Credit Rating", "Local Currency LT|0")</f>
        <v/>
      </c>
      <c r="K462" s="9" t="str">
        <f>_xll.SNL.Clients.Office.Excel.Functions.SPG(A462, "RD_RATING_ACTION_GLOBAL", "Issuer Credit Rating", "Local Currency LT|0")</f>
        <v/>
      </c>
      <c r="L462" s="10" t="str">
        <f>_xll.SNL.Clients.Office.Excel.Functions.SPG(A462, "RD_LAST_REVIEW_DATE_GLOBAL", "Issuer Credit Rating", "Local Currency LT")</f>
        <v/>
      </c>
      <c r="M462" s="10" t="str">
        <f>_xll.SNL.Clients.Office.Excel.Functions.SPG(A462, "RD_CREDIT_RATING_DATE_GLOBAL", "Issuer Credit Rating", "Local Currency LT|0")</f>
        <v/>
      </c>
      <c r="N462" s="10" t="str">
        <f>_xll.SNL.Clients.Office.Excel.Functions.SPG(A462, "RD_CREDIT_WATCH_OUTLOOK_DATE_GLOBAL", "Issuer Credit Rating", "Local Currency LT|0")</f>
        <v/>
      </c>
    </row>
    <row r="463" spans="1:14">
      <c r="A463" s="11" t="s">
        <v>1496</v>
      </c>
      <c r="B463" s="9" t="str">
        <f>_xll.SNL.Clients.Office.Excel.Functions.SPG(A463, "IQ_SECTOR")</f>
        <v>Information Technology</v>
      </c>
      <c r="C463" s="9" t="str">
        <f>_xll.SNL.Clients.Office.Excel.Functions.SPG(A463, "IQ_INDUSTRY_GROUP")</f>
        <v>Semiconductors and Semiconductor Equipment</v>
      </c>
      <c r="D463" s="9" t="str">
        <f>_xll.SNL.Clients.Office.Excel.Functions.SPG(A463, "IQ_INDUSTRY")</f>
        <v>Semiconductors and Semiconductor Equipment</v>
      </c>
      <c r="E463" s="9" t="str">
        <f>_xll.SNL.Clients.Office.Excel.Functions.SPG(A463, "IQ_PRIMARY_INDUSTRY")</f>
        <v>Semiconductors</v>
      </c>
      <c r="F463" s="9" t="str">
        <f>_xll.SNL.Clients.Office.Excel.Functions.SPG(A463, "NAICS_CODE", "Primary")</f>
        <v>334413 - Semiconductor and Related Device Manufacturing</v>
      </c>
      <c r="G463" s="9" t="str">
        <f>_xll.SNL.Clients.Office.Excel.Functions.SPG(A463, "SP_TOPICTAG")</f>
        <v>Optical Infrastructure; Industrial Automation; RFID (Radio Frequency Identification); Sensors; Process Automation; Data Center Technology; 5G</v>
      </c>
      <c r="H463" s="5">
        <f>_xll.SNL.Clients.Office.Excel.Functions.SPG(A463, "SP_PCT_SHARES_OWNED_ALL_INSTITUTIONS")</f>
        <v>100.13</v>
      </c>
      <c r="I463" s="9" t="str">
        <f>_xll.SNL.Clients.Office.Excel.Functions.SPG(A463, "RD_CREDIT_RATING_GLOBAL", "Issuer Credit Rating", "Local Currency LT|0")</f>
        <v>NR</v>
      </c>
      <c r="J463" s="9" t="str">
        <f>_xll.SNL.Clients.Office.Excel.Functions.SPG(A463, "RD_CWOL_GLOBAL", "Issuer Credit Rating", "Local Currency LT|0")</f>
        <v>NR</v>
      </c>
      <c r="K463" s="9" t="str">
        <f>_xll.SNL.Clients.Office.Excel.Functions.SPG(A463, "RD_RATING_ACTION_GLOBAL", "Issuer Credit Rating", "Local Currency LT|0")</f>
        <v>Not Rated | CreditWatch/Outlook (11/27/2013)</v>
      </c>
      <c r="L463" s="10" t="str">
        <f>_xll.SNL.Clients.Office.Excel.Functions.SPG(A463, "RD_LAST_REVIEW_DATE_GLOBAL", "Issuer Credit Rating", "Local Currency LT")</f>
        <v/>
      </c>
      <c r="M463" s="10">
        <f>_xll.SNL.Clients.Office.Excel.Functions.SPG(A463, "RD_CREDIT_RATING_DATE_GLOBAL", "Issuer Credit Rating", "Local Currency LT|0")</f>
        <v>41605</v>
      </c>
      <c r="N463" s="10">
        <f>_xll.SNL.Clients.Office.Excel.Functions.SPG(A463, "RD_CREDIT_WATCH_OUTLOOK_DATE_GLOBAL", "Issuer Credit Rating", "Local Currency LT|0")</f>
        <v>41605</v>
      </c>
    </row>
    <row r="464" spans="1:14">
      <c r="A464" s="11" t="s">
        <v>1497</v>
      </c>
      <c r="B464" s="9" t="str">
        <f>_xll.SNL.Clients.Office.Excel.Functions.SPG(A464, "IQ_SECTOR")</f>
        <v>Materials</v>
      </c>
      <c r="C464" s="9" t="str">
        <f>_xll.SNL.Clients.Office.Excel.Functions.SPG(A464, "IQ_INDUSTRY_GROUP")</f>
        <v>Materials</v>
      </c>
      <c r="D464" s="9" t="str">
        <f>_xll.SNL.Clients.Office.Excel.Functions.SPG(A464, "IQ_INDUSTRY")</f>
        <v>Chemicals</v>
      </c>
      <c r="E464" s="9" t="str">
        <f>_xll.SNL.Clients.Office.Excel.Functions.SPG(A464, "IQ_PRIMARY_INDUSTRY")</f>
        <v>Specialty Chemicals</v>
      </c>
      <c r="F464" s="9" t="str">
        <f>_xll.SNL.Clients.Office.Excel.Functions.SPG(A464, "NAICS_CODE", "Primary")</f>
        <v>325 - Chemical Manufacturing</v>
      </c>
      <c r="G464" s="9" t="str">
        <f>_xll.SNL.Clients.Office.Excel.Functions.SPG(A464, "SP_TOPICTAG")</f>
        <v>Nutraceutical; Alternative Protein</v>
      </c>
      <c r="H464" s="5">
        <f>_xll.SNL.Clients.Office.Excel.Functions.SPG(A464, "SP_PCT_SHARES_OWNED_ALL_INSTITUTIONS")</f>
        <v>89.67</v>
      </c>
      <c r="I464" s="9" t="str">
        <f>_xll.SNL.Clients.Office.Excel.Functions.SPG(A464, "RD_CREDIT_RATING_GLOBAL", "Issuer Credit Rating", "Local Currency LT|0")</f>
        <v>NR</v>
      </c>
      <c r="J464" s="9" t="str">
        <f>_xll.SNL.Clients.Office.Excel.Functions.SPG(A464, "RD_CWOL_GLOBAL", "Issuer Credit Rating", "Local Currency LT|0")</f>
        <v>NR</v>
      </c>
      <c r="K464" s="9" t="str">
        <f>_xll.SNL.Clients.Office.Excel.Functions.SPG(A464, "RD_RATING_ACTION_GLOBAL", "Issuer Credit Rating", "Local Currency LT|0")</f>
        <v>Not Rated | CreditWatch/Outlook (04/07/2009)</v>
      </c>
      <c r="L464" s="10" t="str">
        <f>_xll.SNL.Clients.Office.Excel.Functions.SPG(A464, "RD_LAST_REVIEW_DATE_GLOBAL", "Issuer Credit Rating", "Local Currency LT")</f>
        <v/>
      </c>
      <c r="M464" s="10">
        <f>_xll.SNL.Clients.Office.Excel.Functions.SPG(A464, "RD_CREDIT_RATING_DATE_GLOBAL", "Issuer Credit Rating", "Local Currency LT|0")</f>
        <v>39910</v>
      </c>
      <c r="N464" s="10">
        <f>_xll.SNL.Clients.Office.Excel.Functions.SPG(A464, "RD_CREDIT_WATCH_OUTLOOK_DATE_GLOBAL", "Issuer Credit Rating", "Local Currency LT|0")</f>
        <v>39910</v>
      </c>
    </row>
    <row r="465" spans="1:14">
      <c r="A465" s="11" t="s">
        <v>1498</v>
      </c>
      <c r="B465" s="9" t="str">
        <f>_xll.SNL.Clients.Office.Excel.Functions.SPG(A465, "IQ_SECTOR")</f>
        <v>Financials</v>
      </c>
      <c r="C465" s="9" t="str">
        <f>_xll.SNL.Clients.Office.Excel.Functions.SPG(A465, "IQ_INDUSTRY_GROUP")</f>
        <v>Banks</v>
      </c>
      <c r="D465" s="9" t="str">
        <f>_xll.SNL.Clients.Office.Excel.Functions.SPG(A465, "IQ_INDUSTRY")</f>
        <v>Banks</v>
      </c>
      <c r="E465" s="9" t="str">
        <f>_xll.SNL.Clients.Office.Excel.Functions.SPG(A465, "IQ_PRIMARY_INDUSTRY")</f>
        <v>Regional Banks</v>
      </c>
      <c r="F465" s="9" t="str">
        <f>_xll.SNL.Clients.Office.Excel.Functions.SPG(A465, "NAICS_CODE", "Primary")</f>
        <v>522110 - Commercial Banking</v>
      </c>
      <c r="G465" s="9" t="str">
        <f>_xll.SNL.Clients.Office.Excel.Functions.SPG(A465, "SP_TOPICTAG")</f>
        <v>Consumer Lending</v>
      </c>
      <c r="H465" s="5">
        <f>_xll.SNL.Clients.Office.Excel.Functions.SPG(A465, "SP_PCT_SHARES_OWNED_ALL_INSTITUTIONS")</f>
        <v>74.03</v>
      </c>
      <c r="I465" s="9" t="str">
        <f>_xll.SNL.Clients.Office.Excel.Functions.SPG(A465, "RD_CREDIT_RATING_GLOBAL", "Issuer Credit Rating", "Local Currency LT|0")</f>
        <v/>
      </c>
      <c r="J465" s="9" t="str">
        <f>_xll.SNL.Clients.Office.Excel.Functions.SPG(A465, "RD_CWOL_GLOBAL", "Issuer Credit Rating", "Local Currency LT|0")</f>
        <v/>
      </c>
      <c r="K465" s="9" t="str">
        <f>_xll.SNL.Clients.Office.Excel.Functions.SPG(A465, "RD_RATING_ACTION_GLOBAL", "Issuer Credit Rating", "Local Currency LT|0")</f>
        <v/>
      </c>
      <c r="L465" s="10" t="str">
        <f>_xll.SNL.Clients.Office.Excel.Functions.SPG(A465, "RD_LAST_REVIEW_DATE_GLOBAL", "Issuer Credit Rating", "Local Currency LT")</f>
        <v/>
      </c>
      <c r="M465" s="10" t="str">
        <f>_xll.SNL.Clients.Office.Excel.Functions.SPG(A465, "RD_CREDIT_RATING_DATE_GLOBAL", "Issuer Credit Rating", "Local Currency LT|0")</f>
        <v/>
      </c>
      <c r="N465" s="10" t="str">
        <f>_xll.SNL.Clients.Office.Excel.Functions.SPG(A465, "RD_CREDIT_WATCH_OUTLOOK_DATE_GLOBAL", "Issuer Credit Rating", "Local Currency LT|0")</f>
        <v/>
      </c>
    </row>
    <row r="466" spans="1:14">
      <c r="A466" s="11" t="s">
        <v>1499</v>
      </c>
      <c r="B466" s="9" t="str">
        <f>_xll.SNL.Clients.Office.Excel.Functions.SPG(A466, "IQ_SECTOR")</f>
        <v>Consumer Discretionary</v>
      </c>
      <c r="C466" s="9" t="str">
        <f>_xll.SNL.Clients.Office.Excel.Functions.SPG(A466, "IQ_INDUSTRY_GROUP")</f>
        <v>Consumer Services</v>
      </c>
      <c r="D466" s="9" t="str">
        <f>_xll.SNL.Clients.Office.Excel.Functions.SPG(A466, "IQ_INDUSTRY")</f>
        <v>Hotels, Restaurants and Leisure</v>
      </c>
      <c r="E466" s="9" t="str">
        <f>_xll.SNL.Clients.Office.Excel.Functions.SPG(A466, "IQ_PRIMARY_INDUSTRY")</f>
        <v>Restaurants</v>
      </c>
      <c r="F466" s="9" t="str">
        <f>_xll.SNL.Clients.Office.Excel.Functions.SPG(A466, "NAICS_CODE", "Primary")</f>
        <v>722513 - Limited-Service Restaurants</v>
      </c>
      <c r="G466" s="9" t="str">
        <f>_xll.SNL.Clients.Office.Excel.Functions.SPG(A466, "SP_TOPICTAG")</f>
        <v>Food Delivery</v>
      </c>
      <c r="H466" s="5">
        <f>_xll.SNL.Clients.Office.Excel.Functions.SPG(A466, "SP_PCT_SHARES_OWNED_ALL_INSTITUTIONS")</f>
        <v>99.08</v>
      </c>
      <c r="I466" s="9" t="str">
        <f>_xll.SNL.Clients.Office.Excel.Functions.SPG(A466, "RD_CREDIT_RATING_GLOBAL", "Issuer Credit Rating", "Local Currency LT|0")</f>
        <v/>
      </c>
      <c r="J466" s="9" t="str">
        <f>_xll.SNL.Clients.Office.Excel.Functions.SPG(A466, "RD_CWOL_GLOBAL", "Issuer Credit Rating", "Local Currency LT|0")</f>
        <v/>
      </c>
      <c r="K466" s="9" t="str">
        <f>_xll.SNL.Clients.Office.Excel.Functions.SPG(A466, "RD_RATING_ACTION_GLOBAL", "Issuer Credit Rating", "Local Currency LT|0")</f>
        <v/>
      </c>
      <c r="L466" s="10" t="str">
        <f>_xll.SNL.Clients.Office.Excel.Functions.SPG(A466, "RD_LAST_REVIEW_DATE_GLOBAL", "Issuer Credit Rating", "Local Currency LT")</f>
        <v/>
      </c>
      <c r="M466" s="10" t="str">
        <f>_xll.SNL.Clients.Office.Excel.Functions.SPG(A466, "RD_CREDIT_RATING_DATE_GLOBAL", "Issuer Credit Rating", "Local Currency LT|0")</f>
        <v/>
      </c>
      <c r="N466" s="10" t="str">
        <f>_xll.SNL.Clients.Office.Excel.Functions.SPG(A466, "RD_CREDIT_WATCH_OUTLOOK_DATE_GLOBAL", "Issuer Credit Rating", "Local Currency LT|0")</f>
        <v/>
      </c>
    </row>
    <row r="467" spans="1:14">
      <c r="A467" s="11" t="s">
        <v>1500</v>
      </c>
      <c r="B467" s="9" t="str">
        <f>_xll.SNL.Clients.Office.Excel.Functions.SPG(A467, "IQ_SECTOR")</f>
        <v>Communication Services</v>
      </c>
      <c r="C467" s="9" t="str">
        <f>_xll.SNL.Clients.Office.Excel.Functions.SPG(A467, "IQ_INDUSTRY_GROUP")</f>
        <v>Telecommunication Services</v>
      </c>
      <c r="D467" s="9" t="str">
        <f>_xll.SNL.Clients.Office.Excel.Functions.SPG(A467, "IQ_INDUSTRY")</f>
        <v>Diversified Telecommunication Services</v>
      </c>
      <c r="E467" s="9" t="str">
        <f>_xll.SNL.Clients.Office.Excel.Functions.SPG(A467, "IQ_PRIMARY_INDUSTRY")</f>
        <v>Integrated Telecommunication Services</v>
      </c>
      <c r="F467" s="9" t="str">
        <f>_xll.SNL.Clients.Office.Excel.Functions.SPG(A467, "NAICS_CODE", "Primary")</f>
        <v>517810 - All Other Telecommunications</v>
      </c>
      <c r="G467" s="9" t="str">
        <f>_xll.SNL.Clients.Office.Excel.Functions.SPG(A467, "SP_TOPICTAG")</f>
        <v>Network Backbone; VoIP; Enterprise Voip and Telephony; Data Centers and Facilities; 5G</v>
      </c>
      <c r="H467" s="5">
        <f>_xll.SNL.Clients.Office.Excel.Functions.SPG(A467, "SP_PCT_SHARES_OWNED_ALL_INSTITUTIONS")</f>
        <v>59.5</v>
      </c>
      <c r="I467" s="9" t="str">
        <f>_xll.SNL.Clients.Office.Excel.Functions.SPG(A467, "RD_CREDIT_RATING_GLOBAL", "Issuer Credit Rating", "Local Currency LT|0")</f>
        <v/>
      </c>
      <c r="J467" s="9" t="str">
        <f>_xll.SNL.Clients.Office.Excel.Functions.SPG(A467, "RD_CWOL_GLOBAL", "Issuer Credit Rating", "Local Currency LT|0")</f>
        <v/>
      </c>
      <c r="K467" s="9" t="str">
        <f>_xll.SNL.Clients.Office.Excel.Functions.SPG(A467, "RD_RATING_ACTION_GLOBAL", "Issuer Credit Rating", "Local Currency LT|0")</f>
        <v/>
      </c>
      <c r="L467" s="10" t="str">
        <f>_xll.SNL.Clients.Office.Excel.Functions.SPG(A467, "RD_LAST_REVIEW_DATE_GLOBAL", "Issuer Credit Rating", "Local Currency LT")</f>
        <v/>
      </c>
      <c r="M467" s="10" t="str">
        <f>_xll.SNL.Clients.Office.Excel.Functions.SPG(A467, "RD_CREDIT_RATING_DATE_GLOBAL", "Issuer Credit Rating", "Local Currency LT|0")</f>
        <v/>
      </c>
      <c r="N467" s="10" t="str">
        <f>_xll.SNL.Clients.Office.Excel.Functions.SPG(A467, "RD_CREDIT_WATCH_OUTLOOK_DATE_GLOBAL", "Issuer Credit Rating", "Local Currency LT|0")</f>
        <v/>
      </c>
    </row>
    <row r="468" spans="1:14">
      <c r="A468" s="11" t="s">
        <v>1501</v>
      </c>
      <c r="B468" s="9" t="str">
        <f>_xll.SNL.Clients.Office.Excel.Functions.SPG(A468, "IQ_SECTOR")</f>
        <v>Consumer Discretionary</v>
      </c>
      <c r="C468" s="9" t="str">
        <f>_xll.SNL.Clients.Office.Excel.Functions.SPG(A468, "IQ_INDUSTRY_GROUP")</f>
        <v>Consumer Discretionary Distribution and Retail</v>
      </c>
      <c r="D468" s="9" t="str">
        <f>_xll.SNL.Clients.Office.Excel.Functions.SPG(A468, "IQ_INDUSTRY")</f>
        <v>Specialty Retail</v>
      </c>
      <c r="E468" s="9" t="str">
        <f>_xll.SNL.Clients.Office.Excel.Functions.SPG(A468, "IQ_PRIMARY_INDUSTRY")</f>
        <v>Apparel Retail</v>
      </c>
      <c r="F468" s="9" t="str">
        <f>_xll.SNL.Clients.Office.Excel.Functions.SPG(A468, "NAICS_CODE", "Primary")</f>
        <v>458210 - Shoe Retailers</v>
      </c>
      <c r="G468" s="9" t="str">
        <f>_xll.SNL.Clients.Office.Excel.Functions.SPG(A468, "SP_TOPICTAG")</f>
        <v>Lifestyle</v>
      </c>
      <c r="H468" s="5">
        <f>_xll.SNL.Clients.Office.Excel.Functions.SPG(A468, "SP_PCT_SHARES_OWNED_ALL_INSTITUTIONS")</f>
        <v>68.36</v>
      </c>
      <c r="I468" s="9" t="str">
        <f>_xll.SNL.Clients.Office.Excel.Functions.SPG(A468, "RD_CREDIT_RATING_GLOBAL", "Issuer Credit Rating", "Local Currency LT|0")</f>
        <v/>
      </c>
      <c r="J468" s="9" t="str">
        <f>_xll.SNL.Clients.Office.Excel.Functions.SPG(A468, "RD_CWOL_GLOBAL", "Issuer Credit Rating", "Local Currency LT|0")</f>
        <v/>
      </c>
      <c r="K468" s="9" t="str">
        <f>_xll.SNL.Clients.Office.Excel.Functions.SPG(A468, "RD_RATING_ACTION_GLOBAL", "Issuer Credit Rating", "Local Currency LT|0")</f>
        <v/>
      </c>
      <c r="L468" s="10" t="str">
        <f>_xll.SNL.Clients.Office.Excel.Functions.SPG(A468, "RD_LAST_REVIEW_DATE_GLOBAL", "Issuer Credit Rating", "Local Currency LT")</f>
        <v/>
      </c>
      <c r="M468" s="10" t="str">
        <f>_xll.SNL.Clients.Office.Excel.Functions.SPG(A468, "RD_CREDIT_RATING_DATE_GLOBAL", "Issuer Credit Rating", "Local Currency LT|0")</f>
        <v/>
      </c>
      <c r="N468" s="10" t="str">
        <f>_xll.SNL.Clients.Office.Excel.Functions.SPG(A468, "RD_CREDIT_WATCH_OUTLOOK_DATE_GLOBAL", "Issuer Credit Rating", "Local Currency LT|0")</f>
        <v/>
      </c>
    </row>
    <row r="469" spans="1:14">
      <c r="A469" s="11" t="s">
        <v>1502</v>
      </c>
      <c r="B469" s="9" t="str">
        <f>_xll.SNL.Clients.Office.Excel.Functions.SPG(A469, "IQ_SECTOR")</f>
        <v>Communication Services</v>
      </c>
      <c r="C469" s="9" t="str">
        <f>_xll.SNL.Clients.Office.Excel.Functions.SPG(A469, "IQ_INDUSTRY_GROUP")</f>
        <v>Media and Entertainment</v>
      </c>
      <c r="D469" s="9" t="str">
        <f>_xll.SNL.Clients.Office.Excel.Functions.SPG(A469, "IQ_INDUSTRY")</f>
        <v>Interactive Media and Services</v>
      </c>
      <c r="E469" s="9" t="str">
        <f>_xll.SNL.Clients.Office.Excel.Functions.SPG(A469, "IQ_PRIMARY_INDUSTRY")</f>
        <v>Interactive Media and Services</v>
      </c>
      <c r="F469" s="9" t="str">
        <f>_xll.SNL.Clients.Office.Excel.Functions.SPG(A469, "NAICS_CODE", "Primary")</f>
        <v>519290 - Web Search Portals and All Other Information Services</v>
      </c>
      <c r="G469" s="9" t="str">
        <f>_xll.SNL.Clients.Office.Excel.Functions.SPG(A469, "SP_TOPICTAG")</f>
        <v>Digital Media; Machine Learning; Content Creation; Artificial Intelligence; GenAI</v>
      </c>
      <c r="H469" s="5">
        <f>_xll.SNL.Clients.Office.Excel.Functions.SPG(A469, "SP_PCT_SHARES_OWNED_ALL_INSTITUTIONS")</f>
        <v>79.790000000000006</v>
      </c>
      <c r="I469" s="9" t="str">
        <f>_xll.SNL.Clients.Office.Excel.Functions.SPG(A469, "RD_CREDIT_RATING_GLOBAL", "Issuer Credit Rating", "Local Currency LT|0")</f>
        <v/>
      </c>
      <c r="J469" s="9" t="str">
        <f>_xll.SNL.Clients.Office.Excel.Functions.SPG(A469, "RD_CWOL_GLOBAL", "Issuer Credit Rating", "Local Currency LT|0")</f>
        <v/>
      </c>
      <c r="K469" s="9" t="str">
        <f>_xll.SNL.Clients.Office.Excel.Functions.SPG(A469, "RD_RATING_ACTION_GLOBAL", "Issuer Credit Rating", "Local Currency LT|0")</f>
        <v/>
      </c>
      <c r="L469" s="10" t="str">
        <f>_xll.SNL.Clients.Office.Excel.Functions.SPG(A469, "RD_LAST_REVIEW_DATE_GLOBAL", "Issuer Credit Rating", "Local Currency LT")</f>
        <v/>
      </c>
      <c r="M469" s="10" t="str">
        <f>_xll.SNL.Clients.Office.Excel.Functions.SPG(A469, "RD_CREDIT_RATING_DATE_GLOBAL", "Issuer Credit Rating", "Local Currency LT|0")</f>
        <v/>
      </c>
      <c r="N469" s="10" t="str">
        <f>_xll.SNL.Clients.Office.Excel.Functions.SPG(A469, "RD_CREDIT_WATCH_OUTLOOK_DATE_GLOBAL", "Issuer Credit Rating", "Local Currency LT|0")</f>
        <v/>
      </c>
    </row>
    <row r="470" spans="1:14">
      <c r="A470" s="11" t="s">
        <v>1503</v>
      </c>
      <c r="B470" s="9" t="str">
        <f>_xll.SNL.Clients.Office.Excel.Functions.SPG(A470, "IQ_SECTOR")</f>
        <v>Consumer Discretionary</v>
      </c>
      <c r="C470" s="9" t="str">
        <f>_xll.SNL.Clients.Office.Excel.Functions.SPG(A470, "IQ_INDUSTRY_GROUP")</f>
        <v>Consumer Discretionary Distribution and Retail</v>
      </c>
      <c r="D470" s="9" t="str">
        <f>_xll.SNL.Clients.Office.Excel.Functions.SPG(A470, "IQ_INDUSTRY")</f>
        <v>Specialty Retail</v>
      </c>
      <c r="E470" s="9" t="str">
        <f>_xll.SNL.Clients.Office.Excel.Functions.SPG(A470, "IQ_PRIMARY_INDUSTRY")</f>
        <v>Other Specialty Retail</v>
      </c>
      <c r="F470" s="9" t="str">
        <f>_xll.SNL.Clients.Office.Excel.Functions.SPG(A470, "NAICS_CODE", "Primary")</f>
        <v>458310 - Jewelry Retailers</v>
      </c>
      <c r="G470" s="9" t="str">
        <f>_xll.SNL.Clients.Office.Excel.Functions.SPG(A470, "SP_TOPICTAG")</f>
        <v/>
      </c>
      <c r="H470" s="5">
        <f>_xll.SNL.Clients.Office.Excel.Functions.SPG(A470, "SP_PCT_SHARES_OWNED_ALL_INSTITUTIONS")</f>
        <v>92.39</v>
      </c>
      <c r="I470" s="9" t="str">
        <f>_xll.SNL.Clients.Office.Excel.Functions.SPG(A470, "RD_CREDIT_RATING_GLOBAL", "Issuer Credit Rating", "Local Currency LT|0")</f>
        <v>BB</v>
      </c>
      <c r="J470" s="9" t="str">
        <f>_xll.SNL.Clients.Office.Excel.Functions.SPG(A470, "RD_CWOL_GLOBAL", "Issuer Credit Rating", "Local Currency LT|0")</f>
        <v>Stable</v>
      </c>
      <c r="K470" s="9" t="str">
        <f>_xll.SNL.Clients.Office.Excel.Functions.SPG(A470, "RD_RATING_ACTION_GLOBAL", "Issuer Credit Rating", "Local Currency LT|0")</f>
        <v>Upgrade | CreditWatch/Outlook (05/02/2024)</v>
      </c>
      <c r="L470" s="10">
        <f>_xll.SNL.Clients.Office.Excel.Functions.SPG(A470, "RD_LAST_REVIEW_DATE_GLOBAL", "Issuer Credit Rating", "Local Currency LT")</f>
        <v>45440</v>
      </c>
      <c r="M470" s="10">
        <f>_xll.SNL.Clients.Office.Excel.Functions.SPG(A470, "RD_CREDIT_RATING_DATE_GLOBAL", "Issuer Credit Rating", "Local Currency LT|0")</f>
        <v>45414</v>
      </c>
      <c r="N470" s="10">
        <f>_xll.SNL.Clients.Office.Excel.Functions.SPG(A470, "RD_CREDIT_WATCH_OUTLOOK_DATE_GLOBAL", "Issuer Credit Rating", "Local Currency LT|0")</f>
        <v>45414</v>
      </c>
    </row>
    <row r="471" spans="1:14">
      <c r="A471" s="11" t="s">
        <v>1504</v>
      </c>
      <c r="B471" s="9" t="str">
        <f>_xll.SNL.Clients.Office.Excel.Functions.SPG(A471, "IQ_SECTOR")</f>
        <v>Financials</v>
      </c>
      <c r="C471" s="9" t="str">
        <f>_xll.SNL.Clients.Office.Excel.Functions.SPG(A471, "IQ_INDUSTRY_GROUP")</f>
        <v>Banks</v>
      </c>
      <c r="D471" s="9" t="str">
        <f>_xll.SNL.Clients.Office.Excel.Functions.SPG(A471, "IQ_INDUSTRY")</f>
        <v>Banks</v>
      </c>
      <c r="E471" s="9" t="str">
        <f>_xll.SNL.Clients.Office.Excel.Functions.SPG(A471, "IQ_PRIMARY_INDUSTRY")</f>
        <v>Regional Banks</v>
      </c>
      <c r="F471" s="9" t="str">
        <f>_xll.SNL.Clients.Office.Excel.Functions.SPG(A471, "NAICS_CODE", "Primary")</f>
        <v>522110 - Commercial Banking</v>
      </c>
      <c r="G471" s="9" t="str">
        <f>_xll.SNL.Clients.Office.Excel.Functions.SPG(A471, "SP_TOPICTAG")</f>
        <v>Consumer Lending</v>
      </c>
      <c r="H471" s="5">
        <f>_xll.SNL.Clients.Office.Excel.Functions.SPG(A471, "SP_PCT_SHARES_OWNED_ALL_INSTITUTIONS")</f>
        <v>72.13</v>
      </c>
      <c r="I471" s="9" t="str">
        <f>_xll.SNL.Clients.Office.Excel.Functions.SPG(A471, "RD_CREDIT_RATING_GLOBAL", "Issuer Credit Rating", "Local Currency LT|0")</f>
        <v/>
      </c>
      <c r="J471" s="9" t="str">
        <f>_xll.SNL.Clients.Office.Excel.Functions.SPG(A471, "RD_CWOL_GLOBAL", "Issuer Credit Rating", "Local Currency LT|0")</f>
        <v/>
      </c>
      <c r="K471" s="9" t="str">
        <f>_xll.SNL.Clients.Office.Excel.Functions.SPG(A471, "RD_RATING_ACTION_GLOBAL", "Issuer Credit Rating", "Local Currency LT|0")</f>
        <v/>
      </c>
      <c r="L471" s="10" t="str">
        <f>_xll.SNL.Clients.Office.Excel.Functions.SPG(A471, "RD_LAST_REVIEW_DATE_GLOBAL", "Issuer Credit Rating", "Local Currency LT")</f>
        <v/>
      </c>
      <c r="M471" s="10" t="str">
        <f>_xll.SNL.Clients.Office.Excel.Functions.SPG(A471, "RD_CREDIT_RATING_DATE_GLOBAL", "Issuer Credit Rating", "Local Currency LT|0")</f>
        <v/>
      </c>
      <c r="N471" s="10" t="str">
        <f>_xll.SNL.Clients.Office.Excel.Functions.SPG(A471, "RD_CREDIT_WATCH_OUTLOOK_DATE_GLOBAL", "Issuer Credit Rating", "Local Currency LT|0")</f>
        <v/>
      </c>
    </row>
    <row r="472" spans="1:14">
      <c r="A472" s="11" t="s">
        <v>1505</v>
      </c>
      <c r="B472" s="9" t="str">
        <f>_xll.SNL.Clients.Office.Excel.Functions.SPG(A472, "IQ_SECTOR")</f>
        <v>Health Care</v>
      </c>
      <c r="C472" s="9" t="str">
        <f>_xll.SNL.Clients.Office.Excel.Functions.SPG(A472, "IQ_INDUSTRY_GROUP")</f>
        <v>Health Care Equipment and Services</v>
      </c>
      <c r="D472" s="9" t="str">
        <f>_xll.SNL.Clients.Office.Excel.Functions.SPG(A472, "IQ_INDUSTRY")</f>
        <v>Health Care Technology</v>
      </c>
      <c r="E472" s="9" t="str">
        <f>_xll.SNL.Clients.Office.Excel.Functions.SPG(A472, "IQ_PRIMARY_INDUSTRY")</f>
        <v>Health Care Technology</v>
      </c>
      <c r="F472" s="9" t="str">
        <f>_xll.SNL.Clients.Office.Excel.Functions.SPG(A472, "NAICS_CODE", "Primary")</f>
        <v>513210 - Software Publishers</v>
      </c>
      <c r="G472" s="9" t="str">
        <f>_xll.SNL.Clients.Office.Excel.Functions.SPG(A472, "SP_TOPICTAG")</f>
        <v>Health Diagnostics; Neuroscience; Gastroenterology; Hepatology</v>
      </c>
      <c r="H472" s="5">
        <f>_xll.SNL.Clients.Office.Excel.Functions.SPG(A472, "SP_PCT_SHARES_OWNED_ALL_INSTITUTIONS")</f>
        <v>78.48</v>
      </c>
      <c r="I472" s="9" t="str">
        <f>_xll.SNL.Clients.Office.Excel.Functions.SPG(A472, "RD_CREDIT_RATING_GLOBAL", "Issuer Credit Rating", "Local Currency LT|0")</f>
        <v/>
      </c>
      <c r="J472" s="9" t="str">
        <f>_xll.SNL.Clients.Office.Excel.Functions.SPG(A472, "RD_CWOL_GLOBAL", "Issuer Credit Rating", "Local Currency LT|0")</f>
        <v/>
      </c>
      <c r="K472" s="9" t="str">
        <f>_xll.SNL.Clients.Office.Excel.Functions.SPG(A472, "RD_RATING_ACTION_GLOBAL", "Issuer Credit Rating", "Local Currency LT|0")</f>
        <v/>
      </c>
      <c r="L472" s="10" t="str">
        <f>_xll.SNL.Clients.Office.Excel.Functions.SPG(A472, "RD_LAST_REVIEW_DATE_GLOBAL", "Issuer Credit Rating", "Local Currency LT")</f>
        <v/>
      </c>
      <c r="M472" s="10" t="str">
        <f>_xll.SNL.Clients.Office.Excel.Functions.SPG(A472, "RD_CREDIT_RATING_DATE_GLOBAL", "Issuer Credit Rating", "Local Currency LT|0")</f>
        <v/>
      </c>
      <c r="N472" s="10" t="str">
        <f>_xll.SNL.Clients.Office.Excel.Functions.SPG(A472, "RD_CREDIT_WATCH_OUTLOOK_DATE_GLOBAL", "Issuer Credit Rating", "Local Currency LT|0")</f>
        <v/>
      </c>
    </row>
    <row r="473" spans="1:14">
      <c r="A473" s="11" t="s">
        <v>1506</v>
      </c>
      <c r="B473" s="9" t="str">
        <f>_xll.SNL.Clients.Office.Excel.Functions.SPG(A473, "IQ_SECTOR")</f>
        <v>Financials</v>
      </c>
      <c r="C473" s="9" t="str">
        <f>_xll.SNL.Clients.Office.Excel.Functions.SPG(A473, "IQ_INDUSTRY_GROUP")</f>
        <v>Insurance</v>
      </c>
      <c r="D473" s="9" t="str">
        <f>_xll.SNL.Clients.Office.Excel.Functions.SPG(A473, "IQ_INDUSTRY")</f>
        <v>Insurance</v>
      </c>
      <c r="E473" s="9" t="str">
        <f>_xll.SNL.Clients.Office.Excel.Functions.SPG(A473, "IQ_PRIMARY_INDUSTRY")</f>
        <v>Reinsurance</v>
      </c>
      <c r="F473" s="9" t="str">
        <f>_xll.SNL.Clients.Office.Excel.Functions.SPG(A473, "NAICS_CODE", "Primary")</f>
        <v>524130 - Reinsurance Carriers</v>
      </c>
      <c r="G473" s="9" t="str">
        <f>_xll.SNL.Clients.Office.Excel.Functions.SPG(A473, "SP_TOPICTAG")</f>
        <v>Employee Benefits</v>
      </c>
      <c r="H473" s="5">
        <f>_xll.SNL.Clients.Office.Excel.Functions.SPG(A473, "SP_PCT_SHARES_OWNED_ALL_INSTITUTIONS")</f>
        <v>58.96</v>
      </c>
      <c r="I473" s="9" t="str">
        <f>_xll.SNL.Clients.Office.Excel.Functions.SPG(A473, "RD_CREDIT_RATING_GLOBAL", "Issuer Credit Rating", "Local Currency LT|0")</f>
        <v>BBB</v>
      </c>
      <c r="J473" s="9" t="str">
        <f>_xll.SNL.Clients.Office.Excel.Functions.SPG(A473, "RD_CWOL_GLOBAL", "Issuer Credit Rating", "Local Currency LT|0")</f>
        <v>Stable</v>
      </c>
      <c r="K473" s="9" t="str">
        <f>_xll.SNL.Clients.Office.Excel.Functions.SPG(A473, "RD_RATING_ACTION_GLOBAL", "Issuer Credit Rating", "Local Currency LT|0")</f>
        <v>CreditWatch/Outlook (01/29/2024)</v>
      </c>
      <c r="L473" s="10">
        <f>_xll.SNL.Clients.Office.Excel.Functions.SPG(A473, "RD_LAST_REVIEW_DATE_GLOBAL", "Issuer Credit Rating", "Local Currency LT")</f>
        <v>45681</v>
      </c>
      <c r="M473" s="10">
        <f>_xll.SNL.Clients.Office.Excel.Functions.SPG(A473, "RD_CREDIT_RATING_DATE_GLOBAL", "Issuer Credit Rating", "Local Currency LT|0")</f>
        <v>44267</v>
      </c>
      <c r="N473" s="10">
        <f>_xll.SNL.Clients.Office.Excel.Functions.SPG(A473, "RD_CREDIT_WATCH_OUTLOOK_DATE_GLOBAL", "Issuer Credit Rating", "Local Currency LT|0")</f>
        <v>45320</v>
      </c>
    </row>
    <row r="474" spans="1:14">
      <c r="A474" s="11" t="s">
        <v>1507</v>
      </c>
      <c r="B474" s="9" t="str">
        <f>_xll.SNL.Clients.Office.Excel.Functions.SPG(A474, "IQ_SECTOR")</f>
        <v>Real Estate</v>
      </c>
      <c r="C474" s="9" t="str">
        <f>_xll.SNL.Clients.Office.Excel.Functions.SPG(A474, "IQ_INDUSTRY_GROUP")</f>
        <v>Equity Real Estate Investment Trusts (REITs)</v>
      </c>
      <c r="D474" s="9" t="str">
        <f>_xll.SNL.Clients.Office.Excel.Functions.SPG(A474, "IQ_INDUSTRY")</f>
        <v>Retail REITs</v>
      </c>
      <c r="E474" s="9" t="str">
        <f>_xll.SNL.Clients.Office.Excel.Functions.SPG(A474, "IQ_PRIMARY_INDUSTRY")</f>
        <v>Retail REITs</v>
      </c>
      <c r="F474" s="9" t="str">
        <f>_xll.SNL.Clients.Office.Excel.Functions.SPG(A474, "NAICS_CODE", "Primary")</f>
        <v>531110 - Lessors of Residential Buildings and Dwellings</v>
      </c>
      <c r="G474" s="9" t="str">
        <f>_xll.SNL.Clients.Office.Excel.Functions.SPG(A474, "SP_TOPICTAG")</f>
        <v/>
      </c>
      <c r="H474" s="5">
        <f>_xll.SNL.Clients.Office.Excel.Functions.SPG(A474, "SP_PCT_SHARES_OWNED_ALL_INSTITUTIONS")</f>
        <v>97.77</v>
      </c>
      <c r="I474" s="9" t="str">
        <f>_xll.SNL.Clients.Office.Excel.Functions.SPG(A474, "RD_CREDIT_RATING_GLOBAL", "Issuer Credit Rating", "Local Currency LT|0")</f>
        <v>NR</v>
      </c>
      <c r="J474" s="9" t="str">
        <f>_xll.SNL.Clients.Office.Excel.Functions.SPG(A474, "RD_CWOL_GLOBAL", "Issuer Credit Rating", "Local Currency LT|0")</f>
        <v>NR</v>
      </c>
      <c r="K474" s="9" t="str">
        <f>_xll.SNL.Clients.Office.Excel.Functions.SPG(A474, "RD_RATING_ACTION_GLOBAL", "Issuer Credit Rating", "Local Currency LT|0")</f>
        <v>Not Rated | CreditWatch/Outlook (08/23/2024)</v>
      </c>
      <c r="L474" s="10">
        <f>_xll.SNL.Clients.Office.Excel.Functions.SPG(A474, "RD_LAST_REVIEW_DATE_GLOBAL", "Issuer Credit Rating", "Local Currency LT")</f>
        <v>45527</v>
      </c>
      <c r="M474" s="10">
        <f>_xll.SNL.Clients.Office.Excel.Functions.SPG(A474, "RD_CREDIT_RATING_DATE_GLOBAL", "Issuer Credit Rating", "Local Currency LT|0")</f>
        <v>45527</v>
      </c>
      <c r="N474" s="10">
        <f>_xll.SNL.Clients.Office.Excel.Functions.SPG(A474, "RD_CREDIT_WATCH_OUTLOOK_DATE_GLOBAL", "Issuer Credit Rating", "Local Currency LT|0")</f>
        <v>45527</v>
      </c>
    </row>
    <row r="475" spans="1:14">
      <c r="A475" s="11" t="s">
        <v>1508</v>
      </c>
      <c r="B475" s="9" t="str">
        <f>_xll.SNL.Clients.Office.Excel.Functions.SPG(A475, "IQ_SECTOR")</f>
        <v>Information Technology</v>
      </c>
      <c r="C475" s="9" t="str">
        <f>_xll.SNL.Clients.Office.Excel.Functions.SPG(A475, "IQ_INDUSTRY_GROUP")</f>
        <v>Semiconductors and Semiconductor Equipment</v>
      </c>
      <c r="D475" s="9" t="str">
        <f>_xll.SNL.Clients.Office.Excel.Functions.SPG(A475, "IQ_INDUSTRY")</f>
        <v>Semiconductors and Semiconductor Equipment</v>
      </c>
      <c r="E475" s="9" t="str">
        <f>_xll.SNL.Clients.Office.Excel.Functions.SPG(A475, "IQ_PRIMARY_INDUSTRY")</f>
        <v>Semiconductors</v>
      </c>
      <c r="F475" s="9" t="str">
        <f>_xll.SNL.Clients.Office.Excel.Functions.SPG(A475, "NAICS_CODE", "Primary")</f>
        <v>334413 - Semiconductor and Related Device Manufacturing</v>
      </c>
      <c r="G475" s="9" t="str">
        <f>_xll.SNL.Clients.Office.Excel.Functions.SPG(A475, "SP_TOPICTAG")</f>
        <v>Sensors; Process Automation</v>
      </c>
      <c r="H475" s="5">
        <f>_xll.SNL.Clients.Office.Excel.Functions.SPG(A475, "SP_PCT_SHARES_OWNED_ALL_INSTITUTIONS")</f>
        <v>89.58</v>
      </c>
      <c r="I475" s="9" t="str">
        <f>_xll.SNL.Clients.Office.Excel.Functions.SPG(A475, "RD_CREDIT_RATING_GLOBAL", "Issuer Credit Rating", "Local Currency LT|0")</f>
        <v/>
      </c>
      <c r="J475" s="9" t="str">
        <f>_xll.SNL.Clients.Office.Excel.Functions.SPG(A475, "RD_CWOL_GLOBAL", "Issuer Credit Rating", "Local Currency LT|0")</f>
        <v/>
      </c>
      <c r="K475" s="9" t="str">
        <f>_xll.SNL.Clients.Office.Excel.Functions.SPG(A475, "RD_RATING_ACTION_GLOBAL", "Issuer Credit Rating", "Local Currency LT|0")</f>
        <v/>
      </c>
      <c r="L475" s="10" t="str">
        <f>_xll.SNL.Clients.Office.Excel.Functions.SPG(A475, "RD_LAST_REVIEW_DATE_GLOBAL", "Issuer Credit Rating", "Local Currency LT")</f>
        <v/>
      </c>
      <c r="M475" s="10" t="str">
        <f>_xll.SNL.Clients.Office.Excel.Functions.SPG(A475, "RD_CREDIT_RATING_DATE_GLOBAL", "Issuer Credit Rating", "Local Currency LT|0")</f>
        <v/>
      </c>
      <c r="N475" s="10" t="str">
        <f>_xll.SNL.Clients.Office.Excel.Functions.SPG(A475, "RD_CREDIT_WATCH_OUTLOOK_DATE_GLOBAL", "Issuer Credit Rating", "Local Currency LT|0")</f>
        <v/>
      </c>
    </row>
    <row r="476" spans="1:14">
      <c r="A476" s="11" t="s">
        <v>1509</v>
      </c>
      <c r="B476" s="9" t="str">
        <f>_xll.SNL.Clients.Office.Excel.Functions.SPG(A476, "IQ_SECTOR")</f>
        <v>Consumer Discretionary</v>
      </c>
      <c r="C476" s="9" t="str">
        <f>_xll.SNL.Clients.Office.Excel.Functions.SPG(A476, "IQ_INDUSTRY_GROUP")</f>
        <v>Consumer Services</v>
      </c>
      <c r="D476" s="9" t="str">
        <f>_xll.SNL.Clients.Office.Excel.Functions.SPG(A476, "IQ_INDUSTRY")</f>
        <v>Hotels, Restaurants and Leisure</v>
      </c>
      <c r="E476" s="9" t="str">
        <f>_xll.SNL.Clients.Office.Excel.Functions.SPG(A476, "IQ_PRIMARY_INDUSTRY")</f>
        <v>Leisure Facilities</v>
      </c>
      <c r="F476" s="9" t="str">
        <f>_xll.SNL.Clients.Office.Excel.Functions.SPG(A476, "NAICS_CODE", "Primary")</f>
        <v>713110 - Amusement and Theme Parks</v>
      </c>
      <c r="G476" s="9" t="str">
        <f>_xll.SNL.Clients.Office.Excel.Functions.SPG(A476, "SP_TOPICTAG")</f>
        <v/>
      </c>
      <c r="H476" s="5">
        <f>_xll.SNL.Clients.Office.Excel.Functions.SPG(A476, "SP_PCT_SHARES_OWNED_ALL_INSTITUTIONS")</f>
        <v>86.61</v>
      </c>
      <c r="I476" s="9" t="str">
        <f>_xll.SNL.Clients.Office.Excel.Functions.SPG(A476, "RD_CREDIT_RATING_GLOBAL", "Issuer Credit Rating", "Local Currency LT|0")</f>
        <v>BB</v>
      </c>
      <c r="J476" s="9" t="str">
        <f>_xll.SNL.Clients.Office.Excel.Functions.SPG(A476, "RD_CWOL_GLOBAL", "Issuer Credit Rating", "Local Currency LT|0")</f>
        <v>Stable</v>
      </c>
      <c r="K476" s="9" t="str">
        <f>_xll.SNL.Clients.Office.Excel.Functions.SPG(A476, "RD_RATING_ACTION_GLOBAL", "Issuer Credit Rating", "Local Currency LT|0")</f>
        <v>Upgrade | CreditWatch/Outlook (07/01/2024)</v>
      </c>
      <c r="L476" s="10">
        <f>_xll.SNL.Clients.Office.Excel.Functions.SPG(A476, "RD_LAST_REVIEW_DATE_GLOBAL", "Issuer Credit Rating", "Local Currency LT")</f>
        <v>45483</v>
      </c>
      <c r="M476" s="10">
        <f>_xll.SNL.Clients.Office.Excel.Functions.SPG(A476, "RD_CREDIT_RATING_DATE_GLOBAL", "Issuer Credit Rating", "Local Currency LT|0")</f>
        <v>45474</v>
      </c>
      <c r="N476" s="10">
        <f>_xll.SNL.Clients.Office.Excel.Functions.SPG(A476, "RD_CREDIT_WATCH_OUTLOOK_DATE_GLOBAL", "Issuer Credit Rating", "Local Currency LT|0")</f>
        <v>45474</v>
      </c>
    </row>
    <row r="477" spans="1:14">
      <c r="A477" s="11" t="s">
        <v>1510</v>
      </c>
      <c r="B477" s="9" t="str">
        <f>_xll.SNL.Clients.Office.Excel.Functions.SPG(A477, "IQ_SECTOR")</f>
        <v>Utilities</v>
      </c>
      <c r="C477" s="9" t="str">
        <f>_xll.SNL.Clients.Office.Excel.Functions.SPG(A477, "IQ_INDUSTRY_GROUP")</f>
        <v>Utilities</v>
      </c>
      <c r="D477" s="9" t="str">
        <f>_xll.SNL.Clients.Office.Excel.Functions.SPG(A477, "IQ_INDUSTRY")</f>
        <v>Water Utilities</v>
      </c>
      <c r="E477" s="9" t="str">
        <f>_xll.SNL.Clients.Office.Excel.Functions.SPG(A477, "IQ_PRIMARY_INDUSTRY")</f>
        <v>Water Utilities</v>
      </c>
      <c r="F477" s="9" t="str">
        <f>_xll.SNL.Clients.Office.Excel.Functions.SPG(A477, "NAICS_CODE", "Primary")</f>
        <v>221310 - Water Supply and Irrigation Systems</v>
      </c>
      <c r="G477" s="9" t="str">
        <f>_xll.SNL.Clients.Office.Excel.Functions.SPG(A477, "SP_TOPICTAG")</f>
        <v>Energy Management; Environmental Consulting; Environmental Engineering; Water Purification; CleanTech</v>
      </c>
      <c r="H477" s="5">
        <f>_xll.SNL.Clients.Office.Excel.Functions.SPG(A477, "SP_PCT_SHARES_OWNED_ALL_INSTITUTIONS")</f>
        <v>79.34</v>
      </c>
      <c r="I477" s="9" t="str">
        <f>_xll.SNL.Clients.Office.Excel.Functions.SPG(A477, "RD_CREDIT_RATING_GLOBAL", "Issuer Credit Rating", "Local Currency LT|0")</f>
        <v>A-</v>
      </c>
      <c r="J477" s="9" t="str">
        <f>_xll.SNL.Clients.Office.Excel.Functions.SPG(A477, "RD_CWOL_GLOBAL", "Issuer Credit Rating", "Local Currency LT|0")</f>
        <v>Negative</v>
      </c>
      <c r="K477" s="9" t="str">
        <f>_xll.SNL.Clients.Office.Excel.Functions.SPG(A477, "RD_RATING_ACTION_GLOBAL", "Issuer Credit Rating", "Local Currency LT|0")</f>
        <v>CreditWatch/Outlook (09/19/2023)</v>
      </c>
      <c r="L477" s="10">
        <f>_xll.SNL.Clients.Office.Excel.Functions.SPG(A477, "RD_LAST_REVIEW_DATE_GLOBAL", "Issuer Credit Rating", "Local Currency LT")</f>
        <v>45379</v>
      </c>
      <c r="M477" s="10">
        <f>_xll.SNL.Clients.Office.Excel.Functions.SPG(A477, "RD_CREDIT_RATING_DATE_GLOBAL", "Issuer Credit Rating", "Local Currency LT|0")</f>
        <v>43754</v>
      </c>
      <c r="N477" s="10">
        <f>_xll.SNL.Clients.Office.Excel.Functions.SPG(A477, "RD_CREDIT_WATCH_OUTLOOK_DATE_GLOBAL", "Issuer Credit Rating", "Local Currency LT|0")</f>
        <v>45188</v>
      </c>
    </row>
    <row r="478" spans="1:14">
      <c r="A478" s="11" t="s">
        <v>1511</v>
      </c>
      <c r="B478" s="9" t="str">
        <f>_xll.SNL.Clients.Office.Excel.Functions.SPG(A478, "IQ_SECTOR")</f>
        <v>Industrials</v>
      </c>
      <c r="C478" s="9" t="str">
        <f>_xll.SNL.Clients.Office.Excel.Functions.SPG(A478, "IQ_INDUSTRY_GROUP")</f>
        <v>Transportation</v>
      </c>
      <c r="D478" s="9" t="str">
        <f>_xll.SNL.Clients.Office.Excel.Functions.SPG(A478, "IQ_INDUSTRY")</f>
        <v>Passenger Airlines</v>
      </c>
      <c r="E478" s="9" t="str">
        <f>_xll.SNL.Clients.Office.Excel.Functions.SPG(A478, "IQ_PRIMARY_INDUSTRY")</f>
        <v>Passenger Airlines</v>
      </c>
      <c r="F478" s="9" t="str">
        <f>_xll.SNL.Clients.Office.Excel.Functions.SPG(A478, "NAICS_CODE", "Primary")</f>
        <v>481111 - Scheduled Passenger Air Transportation</v>
      </c>
      <c r="G478" s="9" t="str">
        <f>_xll.SNL.Clients.Office.Excel.Functions.SPG(A478, "SP_TOPICTAG")</f>
        <v>Freight Service; Passenger Aircraft Manufacturing</v>
      </c>
      <c r="H478" s="5">
        <f>_xll.SNL.Clients.Office.Excel.Functions.SPG(A478, "SP_PCT_SHARES_OWNED_ALL_INSTITUTIONS")</f>
        <v>89.19</v>
      </c>
      <c r="I478" s="9" t="str">
        <f>_xll.SNL.Clients.Office.Excel.Functions.SPG(A478, "RD_CREDIT_RATING_GLOBAL", "Issuer Credit Rating", "Local Currency LT|0")</f>
        <v/>
      </c>
      <c r="J478" s="9" t="str">
        <f>_xll.SNL.Clients.Office.Excel.Functions.SPG(A478, "RD_CWOL_GLOBAL", "Issuer Credit Rating", "Local Currency LT|0")</f>
        <v/>
      </c>
      <c r="K478" s="9" t="str">
        <f>_xll.SNL.Clients.Office.Excel.Functions.SPG(A478, "RD_RATING_ACTION_GLOBAL", "Issuer Credit Rating", "Local Currency LT|0")</f>
        <v/>
      </c>
      <c r="L478" s="10" t="str">
        <f>_xll.SNL.Clients.Office.Excel.Functions.SPG(A478, "RD_LAST_REVIEW_DATE_GLOBAL", "Issuer Credit Rating", "Local Currency LT")</f>
        <v/>
      </c>
      <c r="M478" s="10" t="str">
        <f>_xll.SNL.Clients.Office.Excel.Functions.SPG(A478, "RD_CREDIT_RATING_DATE_GLOBAL", "Issuer Credit Rating", "Local Currency LT|0")</f>
        <v/>
      </c>
      <c r="N478" s="10" t="str">
        <f>_xll.SNL.Clients.Office.Excel.Functions.SPG(A478, "RD_CREDIT_WATCH_OUTLOOK_DATE_GLOBAL", "Issuer Credit Rating", "Local Currency LT|0")</f>
        <v/>
      </c>
    </row>
    <row r="479" spans="1:14">
      <c r="A479" s="11" t="s">
        <v>1512</v>
      </c>
      <c r="B479" s="9" t="str">
        <f>_xll.SNL.Clients.Office.Excel.Functions.SPG(A479, "IQ_SECTOR")</f>
        <v>Real Estate</v>
      </c>
      <c r="C479" s="9" t="str">
        <f>_xll.SNL.Clients.Office.Excel.Functions.SPG(A479, "IQ_INDUSTRY_GROUP")</f>
        <v>Equity Real Estate Investment Trusts (REITs)</v>
      </c>
      <c r="D479" s="9" t="str">
        <f>_xll.SNL.Clients.Office.Excel.Functions.SPG(A479, "IQ_INDUSTRY")</f>
        <v>Office REITs</v>
      </c>
      <c r="E479" s="9" t="str">
        <f>_xll.SNL.Clients.Office.Excel.Functions.SPG(A479, "IQ_PRIMARY_INDUSTRY")</f>
        <v>Office REITs</v>
      </c>
      <c r="F479" s="9" t="str">
        <f>_xll.SNL.Clients.Office.Excel.Functions.SPG(A479, "NAICS_CODE", "Primary")</f>
        <v>531110 - Lessors of Residential Buildings and Dwellings</v>
      </c>
      <c r="G479" s="9" t="str">
        <f>_xll.SNL.Clients.Office.Excel.Functions.SPG(A479, "SP_TOPICTAG")</f>
        <v/>
      </c>
      <c r="H479" s="5">
        <f>_xll.SNL.Clients.Office.Excel.Functions.SPG(A479, "SP_PCT_SHARES_OWNED_ALL_INSTITUTIONS")</f>
        <v>83.54</v>
      </c>
      <c r="I479" s="9" t="str">
        <f>_xll.SNL.Clients.Office.Excel.Functions.SPG(A479, "RD_CREDIT_RATING_GLOBAL", "Issuer Credit Rating", "Local Currency LT|0")</f>
        <v>BB</v>
      </c>
      <c r="J479" s="9" t="str">
        <f>_xll.SNL.Clients.Office.Excel.Functions.SPG(A479, "RD_CWOL_GLOBAL", "Issuer Credit Rating", "Local Currency LT|0")</f>
        <v>Negative</v>
      </c>
      <c r="K479" s="9" t="str">
        <f>_xll.SNL.Clients.Office.Excel.Functions.SPG(A479, "RD_RATING_ACTION_GLOBAL", "Issuer Credit Rating", "Local Currency LT|0")</f>
        <v>Downgrade | CreditWatch/Outlook (09/16/2024)</v>
      </c>
      <c r="L479" s="10">
        <f>_xll.SNL.Clients.Office.Excel.Functions.SPG(A479, "RD_LAST_REVIEW_DATE_GLOBAL", "Issuer Credit Rating", "Local Currency LT")</f>
        <v>45566</v>
      </c>
      <c r="M479" s="10">
        <f>_xll.SNL.Clients.Office.Excel.Functions.SPG(A479, "RD_CREDIT_RATING_DATE_GLOBAL", "Issuer Credit Rating", "Local Currency LT|0")</f>
        <v>45551</v>
      </c>
      <c r="N479" s="10">
        <f>_xll.SNL.Clients.Office.Excel.Functions.SPG(A479, "RD_CREDIT_WATCH_OUTLOOK_DATE_GLOBAL", "Issuer Credit Rating", "Local Currency LT|0")</f>
        <v>45551</v>
      </c>
    </row>
    <row r="480" spans="1:14">
      <c r="A480" s="11" t="s">
        <v>1513</v>
      </c>
      <c r="B480" s="9" t="str">
        <f>_xll.SNL.Clients.Office.Excel.Functions.SPG(A480, "IQ_SECTOR")</f>
        <v>Energy</v>
      </c>
      <c r="C480" s="9" t="str">
        <f>_xll.SNL.Clients.Office.Excel.Functions.SPG(A480, "IQ_INDUSTRY_GROUP")</f>
        <v>Energy</v>
      </c>
      <c r="D480" s="9" t="str">
        <f>_xll.SNL.Clients.Office.Excel.Functions.SPG(A480, "IQ_INDUSTRY")</f>
        <v>Oil, Gas and Consumable Fuels</v>
      </c>
      <c r="E480" s="9" t="str">
        <f>_xll.SNL.Clients.Office.Excel.Functions.SPG(A480, "IQ_PRIMARY_INDUSTRY")</f>
        <v>Oil and Gas Exploration and Production</v>
      </c>
      <c r="F480" s="9" t="str">
        <f>_xll.SNL.Clients.Office.Excel.Functions.SPG(A480, "NAICS_CODE", "Primary")</f>
        <v>2111 - Oil and Gas Extraction</v>
      </c>
      <c r="G480" s="9" t="str">
        <f>_xll.SNL.Clients.Office.Excel.Functions.SPG(A480, "SP_TOPICTAG")</f>
        <v/>
      </c>
      <c r="H480" s="5">
        <f>_xll.SNL.Clients.Office.Excel.Functions.SPG(A480, "SP_PCT_SHARES_OWNED_ALL_INSTITUTIONS")</f>
        <v>102.73</v>
      </c>
      <c r="I480" s="9" t="str">
        <f>_xll.SNL.Clients.Office.Excel.Functions.SPG(A480, "RD_CREDIT_RATING_GLOBAL", "Issuer Credit Rating", "Local Currency LT|0")</f>
        <v>BB-</v>
      </c>
      <c r="J480" s="9" t="str">
        <f>_xll.SNL.Clients.Office.Excel.Functions.SPG(A480, "RD_CWOL_GLOBAL", "Issuer Credit Rating", "Local Currency LT|0")</f>
        <v>Stable</v>
      </c>
      <c r="K480" s="9" t="str">
        <f>_xll.SNL.Clients.Office.Excel.Functions.SPG(A480, "RD_RATING_ACTION_GLOBAL", "Issuer Credit Rating", "Local Currency LT|0")</f>
        <v>Upgrade | CreditWatch/Outlook (05/23/2023)</v>
      </c>
      <c r="L480" s="10">
        <f>_xll.SNL.Clients.Office.Excel.Functions.SPG(A480, "RD_LAST_REVIEW_DATE_GLOBAL", "Issuer Credit Rating", "Local Currency LT")</f>
        <v>45463</v>
      </c>
      <c r="M480" s="10">
        <f>_xll.SNL.Clients.Office.Excel.Functions.SPG(A480, "RD_CREDIT_RATING_DATE_GLOBAL", "Issuer Credit Rating", "Local Currency LT|0")</f>
        <v>45069</v>
      </c>
      <c r="N480" s="10">
        <f>_xll.SNL.Clients.Office.Excel.Functions.SPG(A480, "RD_CREDIT_WATCH_OUTLOOK_DATE_GLOBAL", "Issuer Credit Rating", "Local Currency LT|0")</f>
        <v>45069</v>
      </c>
    </row>
    <row r="481" spans="1:14">
      <c r="A481" s="11" t="s">
        <v>1514</v>
      </c>
      <c r="B481" s="9" t="str">
        <f>_xll.SNL.Clients.Office.Excel.Functions.SPG(A481, "IQ_SECTOR")</f>
        <v>Information Technology</v>
      </c>
      <c r="C481" s="9" t="str">
        <f>_xll.SNL.Clients.Office.Excel.Functions.SPG(A481, "IQ_INDUSTRY_GROUP")</f>
        <v>Semiconductors and Semiconductor Equipment</v>
      </c>
      <c r="D481" s="9" t="str">
        <f>_xll.SNL.Clients.Office.Excel.Functions.SPG(A481, "IQ_INDUSTRY")</f>
        <v>Semiconductors and Semiconductor Equipment</v>
      </c>
      <c r="E481" s="9" t="str">
        <f>_xll.SNL.Clients.Office.Excel.Functions.SPG(A481, "IQ_PRIMARY_INDUSTRY")</f>
        <v>Semiconductor Materials and Equipment</v>
      </c>
      <c r="F481" s="9" t="str">
        <f>_xll.SNL.Clients.Office.Excel.Functions.SPG(A481, "NAICS_CODE", "Primary")</f>
        <v>333242 - Semiconductor Machinery Manufacturing</v>
      </c>
      <c r="G481" s="9" t="str">
        <f>_xll.SNL.Clients.Office.Excel.Functions.SPG(A481, "SP_TOPICTAG")</f>
        <v>Clean Energy; Energy Efficiency; Energy Management; Energy Storage; Industrial Automation; Smart Energy; ClimateTech; Utility Scale Solar</v>
      </c>
      <c r="H481" s="5">
        <f>_xll.SNL.Clients.Office.Excel.Functions.SPG(A481, "SP_PCT_SHARES_OWNED_ALL_INSTITUTIONS")</f>
        <v>100.12</v>
      </c>
      <c r="I481" s="9" t="str">
        <f>_xll.SNL.Clients.Office.Excel.Functions.SPG(A481, "RD_CREDIT_RATING_GLOBAL", "Issuer Credit Rating", "Local Currency LT|0")</f>
        <v/>
      </c>
      <c r="J481" s="9" t="str">
        <f>_xll.SNL.Clients.Office.Excel.Functions.SPG(A481, "RD_CWOL_GLOBAL", "Issuer Credit Rating", "Local Currency LT|0")</f>
        <v/>
      </c>
      <c r="K481" s="9" t="str">
        <f>_xll.SNL.Clients.Office.Excel.Functions.SPG(A481, "RD_RATING_ACTION_GLOBAL", "Issuer Credit Rating", "Local Currency LT|0")</f>
        <v/>
      </c>
      <c r="L481" s="10" t="str">
        <f>_xll.SNL.Clients.Office.Excel.Functions.SPG(A481, "RD_LAST_REVIEW_DATE_GLOBAL", "Issuer Credit Rating", "Local Currency LT")</f>
        <v/>
      </c>
      <c r="M481" s="10" t="str">
        <f>_xll.SNL.Clients.Office.Excel.Functions.SPG(A481, "RD_CREDIT_RATING_DATE_GLOBAL", "Issuer Credit Rating", "Local Currency LT|0")</f>
        <v/>
      </c>
      <c r="N481" s="10" t="str">
        <f>_xll.SNL.Clients.Office.Excel.Functions.SPG(A481, "RD_CREDIT_WATCH_OUTLOOK_DATE_GLOBAL", "Issuer Credit Rating", "Local Currency LT|0")</f>
        <v/>
      </c>
    </row>
    <row r="482" spans="1:14">
      <c r="A482" s="11" t="s">
        <v>1515</v>
      </c>
      <c r="B482" s="9" t="str">
        <f>_xll.SNL.Clients.Office.Excel.Functions.SPG(A482, "IQ_SECTOR")</f>
        <v>Information Technology</v>
      </c>
      <c r="C482" s="9" t="str">
        <f>_xll.SNL.Clients.Office.Excel.Functions.SPG(A482, "IQ_INDUSTRY_GROUP")</f>
        <v>Software and Services</v>
      </c>
      <c r="D482" s="9" t="str">
        <f>_xll.SNL.Clients.Office.Excel.Functions.SPG(A482, "IQ_INDUSTRY")</f>
        <v>Software</v>
      </c>
      <c r="E482" s="9" t="str">
        <f>_xll.SNL.Clients.Office.Excel.Functions.SPG(A482, "IQ_PRIMARY_INDUSTRY")</f>
        <v>Systems Software</v>
      </c>
      <c r="F482" s="9" t="str">
        <f>_xll.SNL.Clients.Office.Excel.Functions.SPG(A482, "NAICS_CODE", "Primary")</f>
        <v>513210 - Software Publishers</v>
      </c>
      <c r="G482" s="9" t="str">
        <f>_xll.SNL.Clients.Office.Excel.Functions.SPG(A482, "SP_TOPICTAG")</f>
        <v>Software Development; Cloud Management; Data Integration; Endpoint Security Integrity; Data Protection; Cloud Infrastructure; Network Security</v>
      </c>
      <c r="H482" s="5">
        <f>_xll.SNL.Clients.Office.Excel.Functions.SPG(A482, "SP_PCT_SHARES_OWNED_ALL_INSTITUTIONS")</f>
        <v>32.619999999999997</v>
      </c>
      <c r="I482" s="9" t="str">
        <f>_xll.SNL.Clients.Office.Excel.Functions.SPG(A482, "RD_CREDIT_RATING_GLOBAL", "Issuer Credit Rating", "Local Currency LT|0")</f>
        <v/>
      </c>
      <c r="J482" s="9" t="str">
        <f>_xll.SNL.Clients.Office.Excel.Functions.SPG(A482, "RD_CWOL_GLOBAL", "Issuer Credit Rating", "Local Currency LT|0")</f>
        <v/>
      </c>
      <c r="K482" s="9" t="str">
        <f>_xll.SNL.Clients.Office.Excel.Functions.SPG(A482, "RD_RATING_ACTION_GLOBAL", "Issuer Credit Rating", "Local Currency LT|0")</f>
        <v/>
      </c>
      <c r="L482" s="10" t="str">
        <f>_xll.SNL.Clients.Office.Excel.Functions.SPG(A482, "RD_LAST_REVIEW_DATE_GLOBAL", "Issuer Credit Rating", "Local Currency LT")</f>
        <v/>
      </c>
      <c r="M482" s="10" t="str">
        <f>_xll.SNL.Clients.Office.Excel.Functions.SPG(A482, "RD_CREDIT_RATING_DATE_GLOBAL", "Issuer Credit Rating", "Local Currency LT|0")</f>
        <v/>
      </c>
      <c r="N482" s="10" t="str">
        <f>_xll.SNL.Clients.Office.Excel.Functions.SPG(A482, "RD_CREDIT_WATCH_OUTLOOK_DATE_GLOBAL", "Issuer Credit Rating", "Local Currency LT|0")</f>
        <v/>
      </c>
    </row>
    <row r="483" spans="1:14">
      <c r="A483" s="11" t="s">
        <v>1516</v>
      </c>
      <c r="B483" s="9" t="str">
        <f>_xll.SNL.Clients.Office.Excel.Functions.SPG(A483, "IQ_SECTOR")</f>
        <v>Consumer Discretionary</v>
      </c>
      <c r="C483" s="9" t="str">
        <f>_xll.SNL.Clients.Office.Excel.Functions.SPG(A483, "IQ_INDUSTRY_GROUP")</f>
        <v>Consumer Discretionary Distribution and Retail</v>
      </c>
      <c r="D483" s="9" t="str">
        <f>_xll.SNL.Clients.Office.Excel.Functions.SPG(A483, "IQ_INDUSTRY")</f>
        <v>Specialty Retail</v>
      </c>
      <c r="E483" s="9" t="str">
        <f>_xll.SNL.Clients.Office.Excel.Functions.SPG(A483, "IQ_PRIMARY_INDUSTRY")</f>
        <v>Automotive Retail</v>
      </c>
      <c r="F483" s="9" t="str">
        <f>_xll.SNL.Clients.Office.Excel.Functions.SPG(A483, "NAICS_CODE", "Primary")</f>
        <v>4411 - Automobile Dealers</v>
      </c>
      <c r="G483" s="9" t="str">
        <f>_xll.SNL.Clients.Office.Excel.Functions.SPG(A483, "SP_TOPICTAG")</f>
        <v/>
      </c>
      <c r="H483" s="5">
        <f>_xll.SNL.Clients.Office.Excel.Functions.SPG(A483, "SP_PCT_SHARES_OWNED_ALL_INSTITUTIONS")</f>
        <v>45.91</v>
      </c>
      <c r="I483" s="9" t="str">
        <f>_xll.SNL.Clients.Office.Excel.Functions.SPG(A483, "RD_CREDIT_RATING_GLOBAL", "Issuer Credit Rating", "Local Currency LT|0")</f>
        <v>BB</v>
      </c>
      <c r="J483" s="9" t="str">
        <f>_xll.SNL.Clients.Office.Excel.Functions.SPG(A483, "RD_CWOL_GLOBAL", "Issuer Credit Rating", "Local Currency LT|0")</f>
        <v>Stable</v>
      </c>
      <c r="K483" s="9" t="str">
        <f>_xll.SNL.Clients.Office.Excel.Functions.SPG(A483, "RD_RATING_ACTION_GLOBAL", "Issuer Credit Rating", "Local Currency LT|0")</f>
        <v>Upgrade | CreditWatch/Outlook (10/13/2021)</v>
      </c>
      <c r="L483" s="10">
        <f>_xll.SNL.Clients.Office.Excel.Functions.SPG(A483, "RD_LAST_REVIEW_DATE_GLOBAL", "Issuer Credit Rating", "Local Currency LT")</f>
        <v>45457</v>
      </c>
      <c r="M483" s="10">
        <f>_xll.SNL.Clients.Office.Excel.Functions.SPG(A483, "RD_CREDIT_RATING_DATE_GLOBAL", "Issuer Credit Rating", "Local Currency LT|0")</f>
        <v>44482</v>
      </c>
      <c r="N483" s="10">
        <f>_xll.SNL.Clients.Office.Excel.Functions.SPG(A483, "RD_CREDIT_WATCH_OUTLOOK_DATE_GLOBAL", "Issuer Credit Rating", "Local Currency LT|0")</f>
        <v>44482</v>
      </c>
    </row>
    <row r="484" spans="1:14">
      <c r="A484" s="11" t="s">
        <v>1517</v>
      </c>
      <c r="B484" s="9" t="str">
        <f>_xll.SNL.Clients.Office.Excel.Functions.SPG(A484, "IQ_SECTOR")</f>
        <v>Consumer Discretionary</v>
      </c>
      <c r="C484" s="9" t="str">
        <f>_xll.SNL.Clients.Office.Excel.Functions.SPG(A484, "IQ_INDUSTRY_GROUP")</f>
        <v>Consumer Durables and Apparel</v>
      </c>
      <c r="D484" s="9" t="str">
        <f>_xll.SNL.Clients.Office.Excel.Functions.SPG(A484, "IQ_INDUSTRY")</f>
        <v>Household Durables</v>
      </c>
      <c r="E484" s="9" t="str">
        <f>_xll.SNL.Clients.Office.Excel.Functions.SPG(A484, "IQ_PRIMARY_INDUSTRY")</f>
        <v>Consumer Electronics</v>
      </c>
      <c r="F484" s="9" t="str">
        <f>_xll.SNL.Clients.Office.Excel.Functions.SPG(A484, "NAICS_CODE", "Primary")</f>
        <v>334310 - Audio and Video Equipment Manufacturing</v>
      </c>
      <c r="G484" s="9" t="str">
        <f>_xll.SNL.Clients.Office.Excel.Functions.SPG(A484, "SP_TOPICTAG")</f>
        <v>Entertainment Systems; Music Streaming; Speech Recognition; Content Creation</v>
      </c>
      <c r="H484" s="5">
        <f>_xll.SNL.Clients.Office.Excel.Functions.SPG(A484, "SP_PCT_SHARES_OWNED_ALL_INSTITUTIONS")</f>
        <v>85.98</v>
      </c>
      <c r="I484" s="9" t="str">
        <f>_xll.SNL.Clients.Office.Excel.Functions.SPG(A484, "RD_CREDIT_RATING_GLOBAL", "Issuer Credit Rating", "Local Currency LT|0")</f>
        <v/>
      </c>
      <c r="J484" s="9" t="str">
        <f>_xll.SNL.Clients.Office.Excel.Functions.SPG(A484, "RD_CWOL_GLOBAL", "Issuer Credit Rating", "Local Currency LT|0")</f>
        <v/>
      </c>
      <c r="K484" s="9" t="str">
        <f>_xll.SNL.Clients.Office.Excel.Functions.SPG(A484, "RD_RATING_ACTION_GLOBAL", "Issuer Credit Rating", "Local Currency LT|0")</f>
        <v/>
      </c>
      <c r="L484" s="10" t="str">
        <f>_xll.SNL.Clients.Office.Excel.Functions.SPG(A484, "RD_LAST_REVIEW_DATE_GLOBAL", "Issuer Credit Rating", "Local Currency LT")</f>
        <v/>
      </c>
      <c r="M484" s="10" t="str">
        <f>_xll.SNL.Clients.Office.Excel.Functions.SPG(A484, "RD_CREDIT_RATING_DATE_GLOBAL", "Issuer Credit Rating", "Local Currency LT|0")</f>
        <v/>
      </c>
      <c r="N484" s="10" t="str">
        <f>_xll.SNL.Clients.Office.Excel.Functions.SPG(A484, "RD_CREDIT_WATCH_OUTLOOK_DATE_GLOBAL", "Issuer Credit Rating", "Local Currency LT|0")</f>
        <v/>
      </c>
    </row>
    <row r="485" spans="1:14">
      <c r="A485" s="11" t="s">
        <v>1518</v>
      </c>
      <c r="B485" s="9" t="str">
        <f>_xll.SNL.Clients.Office.Excel.Functions.SPG(A485, "IQ_SECTOR")</f>
        <v>Financials</v>
      </c>
      <c r="C485" s="9" t="str">
        <f>_xll.SNL.Clients.Office.Excel.Functions.SPG(A485, "IQ_INDUSTRY_GROUP")</f>
        <v>Banks</v>
      </c>
      <c r="D485" s="9" t="str">
        <f>_xll.SNL.Clients.Office.Excel.Functions.SPG(A485, "IQ_INDUSTRY")</f>
        <v>Banks</v>
      </c>
      <c r="E485" s="9" t="str">
        <f>_xll.SNL.Clients.Office.Excel.Functions.SPG(A485, "IQ_PRIMARY_INDUSTRY")</f>
        <v>Regional Banks</v>
      </c>
      <c r="F485" s="9" t="str">
        <f>_xll.SNL.Clients.Office.Excel.Functions.SPG(A485, "NAICS_CODE", "Primary")</f>
        <v>522110 - Commercial Banking</v>
      </c>
      <c r="G485" s="9" t="str">
        <f>_xll.SNL.Clients.Office.Excel.Functions.SPG(A485, "SP_TOPICTAG")</f>
        <v>Consumer Lending</v>
      </c>
      <c r="H485" s="5">
        <f>_xll.SNL.Clients.Office.Excel.Functions.SPG(A485, "SP_PCT_SHARES_OWNED_ALL_INSTITUTIONS")</f>
        <v>55.94</v>
      </c>
      <c r="I485" s="9" t="str">
        <f>_xll.SNL.Clients.Office.Excel.Functions.SPG(A485, "RD_CREDIT_RATING_GLOBAL", "Issuer Credit Rating", "Local Currency LT|0")</f>
        <v/>
      </c>
      <c r="J485" s="9" t="str">
        <f>_xll.SNL.Clients.Office.Excel.Functions.SPG(A485, "RD_CWOL_GLOBAL", "Issuer Credit Rating", "Local Currency LT|0")</f>
        <v/>
      </c>
      <c r="K485" s="9" t="str">
        <f>_xll.SNL.Clients.Office.Excel.Functions.SPG(A485, "RD_RATING_ACTION_GLOBAL", "Issuer Credit Rating", "Local Currency LT|0")</f>
        <v/>
      </c>
      <c r="L485" s="10" t="str">
        <f>_xll.SNL.Clients.Office.Excel.Functions.SPG(A485, "RD_LAST_REVIEW_DATE_GLOBAL", "Issuer Credit Rating", "Local Currency LT")</f>
        <v/>
      </c>
      <c r="M485" s="10" t="str">
        <f>_xll.SNL.Clients.Office.Excel.Functions.SPG(A485, "RD_CREDIT_RATING_DATE_GLOBAL", "Issuer Credit Rating", "Local Currency LT|0")</f>
        <v/>
      </c>
      <c r="N485" s="10" t="str">
        <f>_xll.SNL.Clients.Office.Excel.Functions.SPG(A485, "RD_CREDIT_WATCH_OUTLOOK_DATE_GLOBAL", "Issuer Credit Rating", "Local Currency LT|0")</f>
        <v/>
      </c>
    </row>
    <row r="486" spans="1:14">
      <c r="A486" s="11" t="s">
        <v>1519</v>
      </c>
      <c r="B486" s="9" t="str">
        <f>_xll.SNL.Clients.Office.Excel.Functions.SPG(A486, "IQ_SECTOR")</f>
        <v>Consumer Staples</v>
      </c>
      <c r="C486" s="9" t="str">
        <f>_xll.SNL.Clients.Office.Excel.Functions.SPG(A486, "IQ_INDUSTRY_GROUP")</f>
        <v>Consumer Staples Distribution and Retail</v>
      </c>
      <c r="D486" s="9" t="str">
        <f>_xll.SNL.Clients.Office.Excel.Functions.SPG(A486, "IQ_INDUSTRY")</f>
        <v>Consumer Staples Distribution and Retail</v>
      </c>
      <c r="E486" s="9" t="str">
        <f>_xll.SNL.Clients.Office.Excel.Functions.SPG(A486, "IQ_PRIMARY_INDUSTRY")</f>
        <v>Food Distributors</v>
      </c>
      <c r="F486" s="9" t="str">
        <f>_xll.SNL.Clients.Office.Excel.Functions.SPG(A486, "NAICS_CODE", "Primary")</f>
        <v>424410 - General Line Grocery Merchant Wholesalers</v>
      </c>
      <c r="G486" s="9" t="str">
        <f>_xll.SNL.Clients.Office.Excel.Functions.SPG(A486, "SP_TOPICTAG")</f>
        <v>Data Integration; Fast-Moving Consumer Goods; Food Delivery; Marketing Automation; Process Automation; Online Grocery</v>
      </c>
      <c r="H486" s="5">
        <f>_xll.SNL.Clients.Office.Excel.Functions.SPG(A486, "SP_PCT_SHARES_OWNED_ALL_INSTITUTIONS")</f>
        <v>82.6</v>
      </c>
      <c r="I486" s="9" t="str">
        <f>_xll.SNL.Clients.Office.Excel.Functions.SPG(A486, "RD_CREDIT_RATING_GLOBAL", "Issuer Credit Rating", "Local Currency LT|0")</f>
        <v/>
      </c>
      <c r="J486" s="9" t="str">
        <f>_xll.SNL.Clients.Office.Excel.Functions.SPG(A486, "RD_CWOL_GLOBAL", "Issuer Credit Rating", "Local Currency LT|0")</f>
        <v/>
      </c>
      <c r="K486" s="9" t="str">
        <f>_xll.SNL.Clients.Office.Excel.Functions.SPG(A486, "RD_RATING_ACTION_GLOBAL", "Issuer Credit Rating", "Local Currency LT|0")</f>
        <v/>
      </c>
      <c r="L486" s="10" t="str">
        <f>_xll.SNL.Clients.Office.Excel.Functions.SPG(A486, "RD_LAST_REVIEW_DATE_GLOBAL", "Issuer Credit Rating", "Local Currency LT")</f>
        <v/>
      </c>
      <c r="M486" s="10" t="str">
        <f>_xll.SNL.Clients.Office.Excel.Functions.SPG(A486, "RD_CREDIT_RATING_DATE_GLOBAL", "Issuer Credit Rating", "Local Currency LT|0")</f>
        <v/>
      </c>
      <c r="N486" s="10" t="str">
        <f>_xll.SNL.Clients.Office.Excel.Functions.SPG(A486, "RD_CREDIT_WATCH_OUTLOOK_DATE_GLOBAL", "Issuer Credit Rating", "Local Currency LT|0")</f>
        <v/>
      </c>
    </row>
    <row r="487" spans="1:14">
      <c r="A487" s="11" t="s">
        <v>1520</v>
      </c>
      <c r="B487" s="9" t="str">
        <f>_xll.SNL.Clients.Office.Excel.Functions.SPG(A487, "IQ_SECTOR")</f>
        <v>Information Technology</v>
      </c>
      <c r="C487" s="9" t="str">
        <f>_xll.SNL.Clients.Office.Excel.Functions.SPG(A487, "IQ_INDUSTRY_GROUP")</f>
        <v>Software and Services</v>
      </c>
      <c r="D487" s="9" t="str">
        <f>_xll.SNL.Clients.Office.Excel.Functions.SPG(A487, "IQ_INDUSTRY")</f>
        <v>Software</v>
      </c>
      <c r="E487" s="9" t="str">
        <f>_xll.SNL.Clients.Office.Excel.Functions.SPG(A487, "IQ_PRIMARY_INDUSTRY")</f>
        <v>Application Software</v>
      </c>
      <c r="F487" s="9" t="str">
        <f>_xll.SNL.Clients.Office.Excel.Functions.SPG(A487, "NAICS_CODE", "Primary")</f>
        <v>513210 - Software Publishers</v>
      </c>
      <c r="G487" s="9" t="str">
        <f>_xll.SNL.Clients.Office.Excel.Functions.SPG(A487, "SP_TOPICTAG")</f>
        <v>Software Development; Marketing Automation; Salesforce Automation; Machine Learning; Customer Relationship Management; Text Analytics; Artificial Intelligence</v>
      </c>
      <c r="H487" s="5">
        <f>_xll.SNL.Clients.Office.Excel.Functions.SPG(A487, "SP_PCT_SHARES_OWNED_ALL_INSTITUTIONS")</f>
        <v>40.51</v>
      </c>
      <c r="I487" s="9" t="str">
        <f>_xll.SNL.Clients.Office.Excel.Functions.SPG(A487, "RD_CREDIT_RATING_GLOBAL", "Issuer Credit Rating", "Local Currency LT|0")</f>
        <v/>
      </c>
      <c r="J487" s="9" t="str">
        <f>_xll.SNL.Clients.Office.Excel.Functions.SPG(A487, "RD_CWOL_GLOBAL", "Issuer Credit Rating", "Local Currency LT|0")</f>
        <v/>
      </c>
      <c r="K487" s="9" t="str">
        <f>_xll.SNL.Clients.Office.Excel.Functions.SPG(A487, "RD_RATING_ACTION_GLOBAL", "Issuer Credit Rating", "Local Currency LT|0")</f>
        <v/>
      </c>
      <c r="L487" s="10" t="str">
        <f>_xll.SNL.Clients.Office.Excel.Functions.SPG(A487, "RD_LAST_REVIEW_DATE_GLOBAL", "Issuer Credit Rating", "Local Currency LT")</f>
        <v/>
      </c>
      <c r="M487" s="10" t="str">
        <f>_xll.SNL.Clients.Office.Excel.Functions.SPG(A487, "RD_CREDIT_RATING_DATE_GLOBAL", "Issuer Credit Rating", "Local Currency LT|0")</f>
        <v/>
      </c>
      <c r="N487" s="10" t="str">
        <f>_xll.SNL.Clients.Office.Excel.Functions.SPG(A487, "RD_CREDIT_WATCH_OUTLOOK_DATE_GLOBAL", "Issuer Credit Rating", "Local Currency LT|0")</f>
        <v/>
      </c>
    </row>
    <row r="488" spans="1:14">
      <c r="A488" s="11" t="s">
        <v>1521</v>
      </c>
      <c r="B488" s="9" t="str">
        <f>_xll.SNL.Clients.Office.Excel.Functions.SPG(A488, "IQ_SECTOR")</f>
        <v>Information Technology</v>
      </c>
      <c r="C488" s="9" t="str">
        <f>_xll.SNL.Clients.Office.Excel.Functions.SPG(A488, "IQ_INDUSTRY_GROUP")</f>
        <v>Software and Services</v>
      </c>
      <c r="D488" s="9" t="str">
        <f>_xll.SNL.Clients.Office.Excel.Functions.SPG(A488, "IQ_INDUSTRY")</f>
        <v>Software</v>
      </c>
      <c r="E488" s="9" t="str">
        <f>_xll.SNL.Clients.Office.Excel.Functions.SPG(A488, "IQ_PRIMARY_INDUSTRY")</f>
        <v>Application Software</v>
      </c>
      <c r="F488" s="9" t="str">
        <f>_xll.SNL.Clients.Office.Excel.Functions.SPG(A488, "NAICS_CODE", "Primary")</f>
        <v>513210 - Software Publishers</v>
      </c>
      <c r="G488" s="9" t="str">
        <f>_xll.SNL.Clients.Office.Excel.Functions.SPG(A488, "SP_TOPICTAG")</f>
        <v>EDI (Electronic Data Interchange); Software Development; Cloud Management; Data Integration; Cloud Infrastructure; Cloud Storage; Process Automation</v>
      </c>
      <c r="H488" s="5">
        <f>_xll.SNL.Clients.Office.Excel.Functions.SPG(A488, "SP_PCT_SHARES_OWNED_ALL_INSTITUTIONS")</f>
        <v>98.45</v>
      </c>
      <c r="I488" s="9" t="str">
        <f>_xll.SNL.Clients.Office.Excel.Functions.SPG(A488, "RD_CREDIT_RATING_GLOBAL", "Issuer Credit Rating", "Local Currency LT|0")</f>
        <v/>
      </c>
      <c r="J488" s="9" t="str">
        <f>_xll.SNL.Clients.Office.Excel.Functions.SPG(A488, "RD_CWOL_GLOBAL", "Issuer Credit Rating", "Local Currency LT|0")</f>
        <v/>
      </c>
      <c r="K488" s="9" t="str">
        <f>_xll.SNL.Clients.Office.Excel.Functions.SPG(A488, "RD_RATING_ACTION_GLOBAL", "Issuer Credit Rating", "Local Currency LT|0")</f>
        <v/>
      </c>
      <c r="L488" s="10" t="str">
        <f>_xll.SNL.Clients.Office.Excel.Functions.SPG(A488, "RD_LAST_REVIEW_DATE_GLOBAL", "Issuer Credit Rating", "Local Currency LT")</f>
        <v/>
      </c>
      <c r="M488" s="10" t="str">
        <f>_xll.SNL.Clients.Office.Excel.Functions.SPG(A488, "RD_CREDIT_RATING_DATE_GLOBAL", "Issuer Credit Rating", "Local Currency LT|0")</f>
        <v/>
      </c>
      <c r="N488" s="10" t="str">
        <f>_xll.SNL.Clients.Office.Excel.Functions.SPG(A488, "RD_CREDIT_WATCH_OUTLOOK_DATE_GLOBAL", "Issuer Credit Rating", "Local Currency LT|0")</f>
        <v/>
      </c>
    </row>
    <row r="489" spans="1:14">
      <c r="A489" s="11" t="s">
        <v>1522</v>
      </c>
      <c r="B489" s="9" t="str">
        <f>_xll.SNL.Clients.Office.Excel.Functions.SPG(A489, "IQ_SECTOR")</f>
        <v>Industrials</v>
      </c>
      <c r="C489" s="9" t="str">
        <f>_xll.SNL.Clients.Office.Excel.Functions.SPG(A489, "IQ_INDUSTRY_GROUP")</f>
        <v>Capital Goods</v>
      </c>
      <c r="D489" s="9" t="str">
        <f>_xll.SNL.Clients.Office.Excel.Functions.SPG(A489, "IQ_INDUSTRY")</f>
        <v>Machinery</v>
      </c>
      <c r="E489" s="9" t="str">
        <f>_xll.SNL.Clients.Office.Excel.Functions.SPG(A489, "IQ_PRIMARY_INDUSTRY")</f>
        <v>Industrial Machinery and Supplies and Components</v>
      </c>
      <c r="F489" s="9" t="str">
        <f>_xll.SNL.Clients.Office.Excel.Functions.SPG(A489, "NAICS_CODE", "Primary")</f>
        <v>33341 - Ventilation, Heating, Air-Conditioning, and Commercial Refrigeration Equipment Manufacturing</v>
      </c>
      <c r="G489" s="9" t="str">
        <f>_xll.SNL.Clients.Office.Excel.Functions.SPG(A489, "SP_TOPICTAG")</f>
        <v>Industrial Automation; Sensors; Smart Building</v>
      </c>
      <c r="H489" s="5">
        <f>_xll.SNL.Clients.Office.Excel.Functions.SPG(A489, "SP_PCT_SHARES_OWNED_ALL_INSTITUTIONS")</f>
        <v>93.61</v>
      </c>
      <c r="I489" s="9" t="str">
        <f>_xll.SNL.Clients.Office.Excel.Functions.SPG(A489, "RD_CREDIT_RATING_GLOBAL", "Issuer Credit Rating", "Local Currency LT|0")</f>
        <v>NR</v>
      </c>
      <c r="J489" s="9" t="str">
        <f>_xll.SNL.Clients.Office.Excel.Functions.SPG(A489, "RD_CWOL_GLOBAL", "Issuer Credit Rating", "Local Currency LT|0")</f>
        <v>NR</v>
      </c>
      <c r="K489" s="9" t="str">
        <f>_xll.SNL.Clients.Office.Excel.Functions.SPG(A489, "RD_RATING_ACTION_GLOBAL", "Issuer Credit Rating", "Local Currency LT|0")</f>
        <v>Not Rated | CreditWatch/Outlook (11/24/1998)</v>
      </c>
      <c r="L489" s="10" t="str">
        <f>_xll.SNL.Clients.Office.Excel.Functions.SPG(A489, "RD_LAST_REVIEW_DATE_GLOBAL", "Issuer Credit Rating", "Local Currency LT")</f>
        <v/>
      </c>
      <c r="M489" s="10">
        <f>_xll.SNL.Clients.Office.Excel.Functions.SPG(A489, "RD_CREDIT_RATING_DATE_GLOBAL", "Issuer Credit Rating", "Local Currency LT|0")</f>
        <v>36123</v>
      </c>
      <c r="N489" s="10">
        <f>_xll.SNL.Clients.Office.Excel.Functions.SPG(A489, "RD_CREDIT_WATCH_OUTLOOK_DATE_GLOBAL", "Issuer Credit Rating", "Local Currency LT|0")</f>
        <v>36123</v>
      </c>
    </row>
    <row r="490" spans="1:14">
      <c r="A490" s="11" t="s">
        <v>1523</v>
      </c>
      <c r="B490" s="9" t="str">
        <f>_xll.SNL.Clients.Office.Excel.Functions.SPG(A490, "IQ_SECTOR")</f>
        <v>Health Care</v>
      </c>
      <c r="C490" s="9" t="str">
        <f>_xll.SNL.Clients.Office.Excel.Functions.SPG(A490, "IQ_INDUSTRY_GROUP")</f>
        <v>Health Care Equipment and Services</v>
      </c>
      <c r="D490" s="9" t="str">
        <f>_xll.SNL.Clients.Office.Excel.Functions.SPG(A490, "IQ_INDUSTRY")</f>
        <v>Health Care Equipment and Supplies</v>
      </c>
      <c r="E490" s="9" t="str">
        <f>_xll.SNL.Clients.Office.Excel.Functions.SPG(A490, "IQ_PRIMARY_INDUSTRY")</f>
        <v>Health Care Supplies</v>
      </c>
      <c r="F490" s="9" t="str">
        <f>_xll.SNL.Clients.Office.Excel.Functions.SPG(A490, "NAICS_CODE", "Primary")</f>
        <v>339115 - Ophthalmic Goods Manufacturing</v>
      </c>
      <c r="G490" s="9" t="str">
        <f>_xll.SNL.Clients.Office.Excel.Functions.SPG(A490, "SP_TOPICTAG")</f>
        <v>Health Diagnostics; Ophthalmology</v>
      </c>
      <c r="H490" s="5">
        <f>_xll.SNL.Clients.Office.Excel.Functions.SPG(A490, "SP_PCT_SHARES_OWNED_ALL_INSTITUTIONS")</f>
        <v>77.44</v>
      </c>
      <c r="I490" s="9" t="str">
        <f>_xll.SNL.Clients.Office.Excel.Functions.SPG(A490, "RD_CREDIT_RATING_GLOBAL", "Issuer Credit Rating", "Local Currency LT|0")</f>
        <v/>
      </c>
      <c r="J490" s="9" t="str">
        <f>_xll.SNL.Clients.Office.Excel.Functions.SPG(A490, "RD_CWOL_GLOBAL", "Issuer Credit Rating", "Local Currency LT|0")</f>
        <v/>
      </c>
      <c r="K490" s="9" t="str">
        <f>_xll.SNL.Clients.Office.Excel.Functions.SPG(A490, "RD_RATING_ACTION_GLOBAL", "Issuer Credit Rating", "Local Currency LT|0")</f>
        <v/>
      </c>
      <c r="L490" s="10" t="str">
        <f>_xll.SNL.Clients.Office.Excel.Functions.SPG(A490, "RD_LAST_REVIEW_DATE_GLOBAL", "Issuer Credit Rating", "Local Currency LT")</f>
        <v/>
      </c>
      <c r="M490" s="10" t="str">
        <f>_xll.SNL.Clients.Office.Excel.Functions.SPG(A490, "RD_CREDIT_RATING_DATE_GLOBAL", "Issuer Credit Rating", "Local Currency LT|0")</f>
        <v/>
      </c>
      <c r="N490" s="10" t="str">
        <f>_xll.SNL.Clients.Office.Excel.Functions.SPG(A490, "RD_CREDIT_WATCH_OUTLOOK_DATE_GLOBAL", "Issuer Credit Rating", "Local Currency LT|0")</f>
        <v/>
      </c>
    </row>
    <row r="491" spans="1:14">
      <c r="A491" s="11" t="s">
        <v>1524</v>
      </c>
      <c r="B491" s="9" t="str">
        <f>_xll.SNL.Clients.Office.Excel.Functions.SPG(A491, "IQ_SECTOR")</f>
        <v>Consumer Discretionary</v>
      </c>
      <c r="C491" s="9" t="str">
        <f>_xll.SNL.Clients.Office.Excel.Functions.SPG(A491, "IQ_INDUSTRY_GROUP")</f>
        <v>Automobiles and Components</v>
      </c>
      <c r="D491" s="9" t="str">
        <f>_xll.SNL.Clients.Office.Excel.Functions.SPG(A491, "IQ_INDUSTRY")</f>
        <v>Automobile Components</v>
      </c>
      <c r="E491" s="9" t="str">
        <f>_xll.SNL.Clients.Office.Excel.Functions.SPG(A491, "IQ_PRIMARY_INDUSTRY")</f>
        <v>Automotive Parts and Equipment</v>
      </c>
      <c r="F491" s="9" t="str">
        <f>_xll.SNL.Clients.Office.Excel.Functions.SPG(A491, "NAICS_CODE", "Primary")</f>
        <v>3363 - Motor Vehicle Parts Manufacturing</v>
      </c>
      <c r="G491" s="9" t="str">
        <f>_xll.SNL.Clients.Office.Excel.Functions.SPG(A491, "SP_TOPICTAG")</f>
        <v>Fleet Management; Industrial Automation; Sensors; Electric Vehicle</v>
      </c>
      <c r="H491" s="5">
        <f>_xll.SNL.Clients.Office.Excel.Functions.SPG(A491, "SP_PCT_SHARES_OWNED_ALL_INSTITUTIONS")</f>
        <v>80.62</v>
      </c>
      <c r="I491" s="9" t="str">
        <f>_xll.SNL.Clients.Office.Excel.Functions.SPG(A491, "RD_CREDIT_RATING_GLOBAL", "Issuer Credit Rating", "Local Currency LT|0")</f>
        <v>NR</v>
      </c>
      <c r="J491" s="9" t="str">
        <f>_xll.SNL.Clients.Office.Excel.Functions.SPG(A491, "RD_CWOL_GLOBAL", "Issuer Credit Rating", "Local Currency LT|0")</f>
        <v>NR</v>
      </c>
      <c r="K491" s="9" t="str">
        <f>_xll.SNL.Clients.Office.Excel.Functions.SPG(A491, "RD_RATING_ACTION_GLOBAL", "Issuer Credit Rating", "Local Currency LT|0")</f>
        <v>Not Rated | CreditWatch/Outlook (06/19/2009)</v>
      </c>
      <c r="L491" s="10" t="str">
        <f>_xll.SNL.Clients.Office.Excel.Functions.SPG(A491, "RD_LAST_REVIEW_DATE_GLOBAL", "Issuer Credit Rating", "Local Currency LT")</f>
        <v/>
      </c>
      <c r="M491" s="10">
        <f>_xll.SNL.Clients.Office.Excel.Functions.SPG(A491, "RD_CREDIT_RATING_DATE_GLOBAL", "Issuer Credit Rating", "Local Currency LT|0")</f>
        <v>39983</v>
      </c>
      <c r="N491" s="10">
        <f>_xll.SNL.Clients.Office.Excel.Functions.SPG(A491, "RD_CREDIT_WATCH_OUTLOOK_DATE_GLOBAL", "Issuer Credit Rating", "Local Currency LT|0")</f>
        <v>39983</v>
      </c>
    </row>
    <row r="492" spans="1:14">
      <c r="A492" s="11" t="s">
        <v>1525</v>
      </c>
      <c r="B492" s="9" t="str">
        <f>_xll.SNL.Clients.Office.Excel.Functions.SPG(A492, "IQ_SECTOR")</f>
        <v>Industrials</v>
      </c>
      <c r="C492" s="9" t="str">
        <f>_xll.SNL.Clients.Office.Excel.Functions.SPG(A492, "IQ_INDUSTRY_GROUP")</f>
        <v>Capital Goods</v>
      </c>
      <c r="D492" s="9" t="str">
        <f>_xll.SNL.Clients.Office.Excel.Functions.SPG(A492, "IQ_INDUSTRY")</f>
        <v>Machinery</v>
      </c>
      <c r="E492" s="9" t="str">
        <f>_xll.SNL.Clients.Office.Excel.Functions.SPG(A492, "IQ_PRIMARY_INDUSTRY")</f>
        <v>Industrial Machinery and Supplies and Components</v>
      </c>
      <c r="F492" s="9" t="str">
        <f>_xll.SNL.Clients.Office.Excel.Functions.SPG(A492, "NAICS_CODE", "Primary")</f>
        <v>33331 - Commercial and Service Industry Machinery Manufacturing</v>
      </c>
      <c r="G492" s="9" t="str">
        <f>_xll.SNL.Clients.Office.Excel.Functions.SPG(A492, "SP_TOPICTAG")</f>
        <v>Energy Management; Industrial Automation; Marine Transportation; Sensors; Smart Energy; 3D Printing; Passenger Aircraft Manufacturing</v>
      </c>
      <c r="H492" s="5">
        <f>_xll.SNL.Clients.Office.Excel.Functions.SPG(A492, "SP_PCT_SHARES_OWNED_ALL_INSTITUTIONS")</f>
        <v>95.35</v>
      </c>
      <c r="I492" s="9" t="str">
        <f>_xll.SNL.Clients.Office.Excel.Functions.SPG(A492, "RD_CREDIT_RATING_GLOBAL", "Issuer Credit Rating", "Local Currency LT|0")</f>
        <v/>
      </c>
      <c r="J492" s="9" t="str">
        <f>_xll.SNL.Clients.Office.Excel.Functions.SPG(A492, "RD_CWOL_GLOBAL", "Issuer Credit Rating", "Local Currency LT|0")</f>
        <v/>
      </c>
      <c r="K492" s="9" t="str">
        <f>_xll.SNL.Clients.Office.Excel.Functions.SPG(A492, "RD_RATING_ACTION_GLOBAL", "Issuer Credit Rating", "Local Currency LT|0")</f>
        <v/>
      </c>
      <c r="L492" s="10" t="str">
        <f>_xll.SNL.Clients.Office.Excel.Functions.SPG(A492, "RD_LAST_REVIEW_DATE_GLOBAL", "Issuer Credit Rating", "Local Currency LT")</f>
        <v/>
      </c>
      <c r="M492" s="10" t="str">
        <f>_xll.SNL.Clients.Office.Excel.Functions.SPG(A492, "RD_CREDIT_RATING_DATE_GLOBAL", "Issuer Credit Rating", "Local Currency LT|0")</f>
        <v/>
      </c>
      <c r="N492" s="10" t="str">
        <f>_xll.SNL.Clients.Office.Excel.Functions.SPG(A492, "RD_CREDIT_WATCH_OUTLOOK_DATE_GLOBAL", "Issuer Credit Rating", "Local Currency LT|0")</f>
        <v/>
      </c>
    </row>
    <row r="493" spans="1:14">
      <c r="A493" s="11" t="s">
        <v>1526</v>
      </c>
      <c r="B493" s="9" t="str">
        <f>_xll.SNL.Clients.Office.Excel.Functions.SPG(A493, "IQ_SECTOR")</f>
        <v>Financials</v>
      </c>
      <c r="C493" s="9" t="str">
        <f>_xll.SNL.Clients.Office.Excel.Functions.SPG(A493, "IQ_INDUSTRY_GROUP")</f>
        <v>Banks</v>
      </c>
      <c r="D493" s="9" t="str">
        <f>_xll.SNL.Clients.Office.Excel.Functions.SPG(A493, "IQ_INDUSTRY")</f>
        <v>Banks</v>
      </c>
      <c r="E493" s="9" t="str">
        <f>_xll.SNL.Clients.Office.Excel.Functions.SPG(A493, "IQ_PRIMARY_INDUSTRY")</f>
        <v>Regional Banks</v>
      </c>
      <c r="F493" s="9" t="str">
        <f>_xll.SNL.Clients.Office.Excel.Functions.SPG(A493, "NAICS_CODE", "Primary")</f>
        <v>522110 - Commercial Banking</v>
      </c>
      <c r="G493" s="9" t="str">
        <f>_xll.SNL.Clients.Office.Excel.Functions.SPG(A493, "SP_TOPICTAG")</f>
        <v>Consumer Lending</v>
      </c>
      <c r="H493" s="5">
        <f>_xll.SNL.Clients.Office.Excel.Functions.SPG(A493, "SP_PCT_SHARES_OWNED_ALL_INSTITUTIONS")</f>
        <v>55.73</v>
      </c>
      <c r="I493" s="9" t="str">
        <f>_xll.SNL.Clients.Office.Excel.Functions.SPG(A493, "RD_CREDIT_RATING_GLOBAL", "Issuer Credit Rating", "Local Currency LT|0")</f>
        <v/>
      </c>
      <c r="J493" s="9" t="str">
        <f>_xll.SNL.Clients.Office.Excel.Functions.SPG(A493, "RD_CWOL_GLOBAL", "Issuer Credit Rating", "Local Currency LT|0")</f>
        <v/>
      </c>
      <c r="K493" s="9" t="str">
        <f>_xll.SNL.Clients.Office.Excel.Functions.SPG(A493, "RD_RATING_ACTION_GLOBAL", "Issuer Credit Rating", "Local Currency LT|0")</f>
        <v/>
      </c>
      <c r="L493" s="10" t="str">
        <f>_xll.SNL.Clients.Office.Excel.Functions.SPG(A493, "RD_LAST_REVIEW_DATE_GLOBAL", "Issuer Credit Rating", "Local Currency LT")</f>
        <v/>
      </c>
      <c r="M493" s="10" t="str">
        <f>_xll.SNL.Clients.Office.Excel.Functions.SPG(A493, "RD_CREDIT_RATING_DATE_GLOBAL", "Issuer Credit Rating", "Local Currency LT|0")</f>
        <v/>
      </c>
      <c r="N493" s="10" t="str">
        <f>_xll.SNL.Clients.Office.Excel.Functions.SPG(A493, "RD_CREDIT_WATCH_OUTLOOK_DATE_GLOBAL", "Issuer Credit Rating", "Local Currency LT|0")</f>
        <v/>
      </c>
    </row>
    <row r="494" spans="1:14">
      <c r="A494" s="11" t="s">
        <v>1527</v>
      </c>
      <c r="B494" s="9" t="str">
        <f>_xll.SNL.Clients.Office.Excel.Functions.SPG(A494, "IQ_SECTOR")</f>
        <v>Materials</v>
      </c>
      <c r="C494" s="9" t="str">
        <f>_xll.SNL.Clients.Office.Excel.Functions.SPG(A494, "IQ_INDUSTRY_GROUP")</f>
        <v>Materials</v>
      </c>
      <c r="D494" s="9" t="str">
        <f>_xll.SNL.Clients.Office.Excel.Functions.SPG(A494, "IQ_INDUSTRY")</f>
        <v>Chemicals</v>
      </c>
      <c r="E494" s="9" t="str">
        <f>_xll.SNL.Clients.Office.Excel.Functions.SPG(A494, "IQ_PRIMARY_INDUSTRY")</f>
        <v>Specialty Chemicals</v>
      </c>
      <c r="F494" s="9" t="str">
        <f>_xll.SNL.Clients.Office.Excel.Functions.SPG(A494, "NAICS_CODE", "Primary")</f>
        <v>325613 - Surface Active Agent Manufacturing</v>
      </c>
      <c r="G494" s="9" t="str">
        <f>_xll.SNL.Clients.Office.Excel.Functions.SPG(A494, "SP_TOPICTAG")</f>
        <v/>
      </c>
      <c r="H494" s="5">
        <f>_xll.SNL.Clients.Office.Excel.Functions.SPG(A494, "SP_PCT_SHARES_OWNED_ALL_INSTITUTIONS")</f>
        <v>82.89</v>
      </c>
      <c r="I494" s="9" t="str">
        <f>_xll.SNL.Clients.Office.Excel.Functions.SPG(A494, "RD_CREDIT_RATING_GLOBAL", "Issuer Credit Rating", "Local Currency LT|0")</f>
        <v/>
      </c>
      <c r="J494" s="9" t="str">
        <f>_xll.SNL.Clients.Office.Excel.Functions.SPG(A494, "RD_CWOL_GLOBAL", "Issuer Credit Rating", "Local Currency LT|0")</f>
        <v/>
      </c>
      <c r="K494" s="9" t="str">
        <f>_xll.SNL.Clients.Office.Excel.Functions.SPG(A494, "RD_RATING_ACTION_GLOBAL", "Issuer Credit Rating", "Local Currency LT|0")</f>
        <v/>
      </c>
      <c r="L494" s="10" t="str">
        <f>_xll.SNL.Clients.Office.Excel.Functions.SPG(A494, "RD_LAST_REVIEW_DATE_GLOBAL", "Issuer Credit Rating", "Local Currency LT")</f>
        <v/>
      </c>
      <c r="M494" s="10" t="str">
        <f>_xll.SNL.Clients.Office.Excel.Functions.SPG(A494, "RD_CREDIT_RATING_DATE_GLOBAL", "Issuer Credit Rating", "Local Currency LT|0")</f>
        <v/>
      </c>
      <c r="N494" s="10" t="str">
        <f>_xll.SNL.Clients.Office.Excel.Functions.SPG(A494, "RD_CREDIT_WATCH_OUTLOOK_DATE_GLOBAL", "Issuer Credit Rating", "Local Currency LT|0")</f>
        <v/>
      </c>
    </row>
    <row r="495" spans="1:14">
      <c r="A495" s="11" t="s">
        <v>1528</v>
      </c>
      <c r="B495" s="9" t="str">
        <f>_xll.SNL.Clients.Office.Excel.Functions.SPG(A495, "IQ_SECTOR")</f>
        <v>Financials</v>
      </c>
      <c r="C495" s="9" t="str">
        <f>_xll.SNL.Clients.Office.Excel.Functions.SPG(A495, "IQ_INDUSTRY_GROUP")</f>
        <v>Financial Services</v>
      </c>
      <c r="D495" s="9" t="str">
        <f>_xll.SNL.Clients.Office.Excel.Functions.SPG(A495, "IQ_INDUSTRY")</f>
        <v>Capital Markets</v>
      </c>
      <c r="E495" s="9" t="str">
        <f>_xll.SNL.Clients.Office.Excel.Functions.SPG(A495, "IQ_PRIMARY_INDUSTRY")</f>
        <v>Asset Management and Custody Banks</v>
      </c>
      <c r="F495" s="9" t="str">
        <f>_xll.SNL.Clients.Office.Excel.Functions.SPG(A495, "NAICS_CODE", "Primary")</f>
        <v>523940 - Portfolio Management and Investment Advice</v>
      </c>
      <c r="G495" s="9" t="str">
        <f>_xll.SNL.Clients.Office.Excel.Functions.SPG(A495, "SP_TOPICTAG")</f>
        <v/>
      </c>
      <c r="H495" s="5">
        <f>_xll.SNL.Clients.Office.Excel.Functions.SPG(A495, "SP_PCT_SHARES_OWNED_ALL_INSTITUTIONS")</f>
        <v>91.69</v>
      </c>
      <c r="I495" s="9" t="str">
        <f>_xll.SNL.Clients.Office.Excel.Functions.SPG(A495, "RD_CREDIT_RATING_GLOBAL", "Issuer Credit Rating", "Local Currency LT|0")</f>
        <v>NR</v>
      </c>
      <c r="J495" s="9" t="str">
        <f>_xll.SNL.Clients.Office.Excel.Functions.SPG(A495, "RD_CWOL_GLOBAL", "Issuer Credit Rating", "Local Currency LT|0")</f>
        <v>NR</v>
      </c>
      <c r="K495" s="9" t="str">
        <f>_xll.SNL.Clients.Office.Excel.Functions.SPG(A495, "RD_RATING_ACTION_GLOBAL", "Issuer Credit Rating", "Local Currency LT|0")</f>
        <v>Not Rated | CreditWatch/Outlook (10/23/2020)</v>
      </c>
      <c r="L495" s="10">
        <f>_xll.SNL.Clients.Office.Excel.Functions.SPG(A495, "RD_LAST_REVIEW_DATE_GLOBAL", "Issuer Credit Rating", "Local Currency LT")</f>
        <v>44127</v>
      </c>
      <c r="M495" s="10">
        <f>_xll.SNL.Clients.Office.Excel.Functions.SPG(A495, "RD_CREDIT_RATING_DATE_GLOBAL", "Issuer Credit Rating", "Local Currency LT|0")</f>
        <v>44127</v>
      </c>
      <c r="N495" s="10">
        <f>_xll.SNL.Clients.Office.Excel.Functions.SPG(A495, "RD_CREDIT_WATCH_OUTLOOK_DATE_GLOBAL", "Issuer Credit Rating", "Local Currency LT|0")</f>
        <v>44127</v>
      </c>
    </row>
    <row r="496" spans="1:14">
      <c r="A496" s="11" t="s">
        <v>1529</v>
      </c>
      <c r="B496" s="9" t="str">
        <f>_xll.SNL.Clients.Office.Excel.Functions.SPG(A496, "IQ_SECTOR")</f>
        <v>Consumer Discretionary</v>
      </c>
      <c r="C496" s="9" t="str">
        <f>_xll.SNL.Clients.Office.Excel.Functions.SPG(A496, "IQ_INDUSTRY_GROUP")</f>
        <v>Consumer Durables and Apparel</v>
      </c>
      <c r="D496" s="9" t="str">
        <f>_xll.SNL.Clients.Office.Excel.Functions.SPG(A496, "IQ_INDUSTRY")</f>
        <v>Textiles, Apparel and Luxury Goods</v>
      </c>
      <c r="E496" s="9" t="str">
        <f>_xll.SNL.Clients.Office.Excel.Functions.SPG(A496, "IQ_PRIMARY_INDUSTRY")</f>
        <v>Footwear</v>
      </c>
      <c r="F496" s="9" t="str">
        <f>_xll.SNL.Clients.Office.Excel.Functions.SPG(A496, "NAICS_CODE", "Primary")</f>
        <v>316210 - Footwear Manufacturing</v>
      </c>
      <c r="G496" s="9" t="str">
        <f>_xll.SNL.Clients.Office.Excel.Functions.SPG(A496, "SP_TOPICTAG")</f>
        <v>Lifestyle; Brand Marketing</v>
      </c>
      <c r="H496" s="5">
        <f>_xll.SNL.Clients.Office.Excel.Functions.SPG(A496, "SP_PCT_SHARES_OWNED_ALL_INSTITUTIONS")</f>
        <v>104.46</v>
      </c>
      <c r="I496" s="9" t="str">
        <f>_xll.SNL.Clients.Office.Excel.Functions.SPG(A496, "RD_CREDIT_RATING_GLOBAL", "Issuer Credit Rating", "Local Currency LT|0")</f>
        <v/>
      </c>
      <c r="J496" s="9" t="str">
        <f>_xll.SNL.Clients.Office.Excel.Functions.SPG(A496, "RD_CWOL_GLOBAL", "Issuer Credit Rating", "Local Currency LT|0")</f>
        <v/>
      </c>
      <c r="K496" s="9" t="str">
        <f>_xll.SNL.Clients.Office.Excel.Functions.SPG(A496, "RD_RATING_ACTION_GLOBAL", "Issuer Credit Rating", "Local Currency LT|0")</f>
        <v/>
      </c>
      <c r="L496" s="10" t="str">
        <f>_xll.SNL.Clients.Office.Excel.Functions.SPG(A496, "RD_LAST_REVIEW_DATE_GLOBAL", "Issuer Credit Rating", "Local Currency LT")</f>
        <v/>
      </c>
      <c r="M496" s="10" t="str">
        <f>_xll.SNL.Clients.Office.Excel.Functions.SPG(A496, "RD_CREDIT_RATING_DATE_GLOBAL", "Issuer Credit Rating", "Local Currency LT|0")</f>
        <v/>
      </c>
      <c r="N496" s="10" t="str">
        <f>_xll.SNL.Clients.Office.Excel.Functions.SPG(A496, "RD_CREDIT_WATCH_OUTLOOK_DATE_GLOBAL", "Issuer Credit Rating", "Local Currency LT|0")</f>
        <v/>
      </c>
    </row>
    <row r="497" spans="1:14">
      <c r="A497" s="11" t="s">
        <v>1530</v>
      </c>
      <c r="B497" s="9" t="str">
        <f>_xll.SNL.Clients.Office.Excel.Functions.SPG(A497, "IQ_SECTOR")</f>
        <v>Financials</v>
      </c>
      <c r="C497" s="9" t="str">
        <f>_xll.SNL.Clients.Office.Excel.Functions.SPG(A497, "IQ_INDUSTRY_GROUP")</f>
        <v>Insurance</v>
      </c>
      <c r="D497" s="9" t="str">
        <f>_xll.SNL.Clients.Office.Excel.Functions.SPG(A497, "IQ_INDUSTRY")</f>
        <v>Insurance</v>
      </c>
      <c r="E497" s="9" t="str">
        <f>_xll.SNL.Clients.Office.Excel.Functions.SPG(A497, "IQ_PRIMARY_INDUSTRY")</f>
        <v>Property and Casualty Insurance</v>
      </c>
      <c r="F497" s="9" t="str">
        <f>_xll.SNL.Clients.Office.Excel.Functions.SPG(A497, "NAICS_CODE", "Primary")</f>
        <v>524127 - Direct Title Insurance Carriers</v>
      </c>
      <c r="G497" s="9" t="str">
        <f>_xll.SNL.Clients.Office.Excel.Functions.SPG(A497, "SP_TOPICTAG")</f>
        <v>Customer Relationship Management; Digital Asset Management</v>
      </c>
      <c r="H497" s="5">
        <f>_xll.SNL.Clients.Office.Excel.Functions.SPG(A497, "SP_PCT_SHARES_OWNED_ALL_INSTITUTIONS")</f>
        <v>100.61</v>
      </c>
      <c r="I497" s="9" t="str">
        <f>_xll.SNL.Clients.Office.Excel.Functions.SPG(A497, "RD_CREDIT_RATING_GLOBAL", "Issuer Credit Rating", "Local Currency LT|0")</f>
        <v/>
      </c>
      <c r="J497" s="9" t="str">
        <f>_xll.SNL.Clients.Office.Excel.Functions.SPG(A497, "RD_CWOL_GLOBAL", "Issuer Credit Rating", "Local Currency LT|0")</f>
        <v/>
      </c>
      <c r="K497" s="9" t="str">
        <f>_xll.SNL.Clients.Office.Excel.Functions.SPG(A497, "RD_RATING_ACTION_GLOBAL", "Issuer Credit Rating", "Local Currency LT|0")</f>
        <v/>
      </c>
      <c r="L497" s="10" t="str">
        <f>_xll.SNL.Clients.Office.Excel.Functions.SPG(A497, "RD_LAST_REVIEW_DATE_GLOBAL", "Issuer Credit Rating", "Local Currency LT")</f>
        <v/>
      </c>
      <c r="M497" s="10" t="str">
        <f>_xll.SNL.Clients.Office.Excel.Functions.SPG(A497, "RD_CREDIT_RATING_DATE_GLOBAL", "Issuer Credit Rating", "Local Currency LT|0")</f>
        <v/>
      </c>
      <c r="N497" s="10" t="str">
        <f>_xll.SNL.Clients.Office.Excel.Functions.SPG(A497, "RD_CREDIT_WATCH_OUTLOOK_DATE_GLOBAL", "Issuer Credit Rating", "Local Currency LT|0")</f>
        <v/>
      </c>
    </row>
    <row r="498" spans="1:14">
      <c r="A498" s="11" t="s">
        <v>1531</v>
      </c>
      <c r="B498" s="9" t="str">
        <f>_xll.SNL.Clients.Office.Excel.Functions.SPG(A498, "IQ_SECTOR")</f>
        <v>Financials</v>
      </c>
      <c r="C498" s="9" t="str">
        <f>_xll.SNL.Clients.Office.Excel.Functions.SPG(A498, "IQ_INDUSTRY_GROUP")</f>
        <v>Financial Services</v>
      </c>
      <c r="D498" s="9" t="str">
        <f>_xll.SNL.Clients.Office.Excel.Functions.SPG(A498, "IQ_INDUSTRY")</f>
        <v>Capital Markets</v>
      </c>
      <c r="E498" s="9" t="str">
        <f>_xll.SNL.Clients.Office.Excel.Functions.SPG(A498, "IQ_PRIMARY_INDUSTRY")</f>
        <v>Investment Banking and Brokerage</v>
      </c>
      <c r="F498" s="9" t="str">
        <f>_xll.SNL.Clients.Office.Excel.Functions.SPG(A498, "NAICS_CODE", "Primary")</f>
        <v>5231 - Securities and Commodity Contracts Intermediation and Brokerage</v>
      </c>
      <c r="G498" s="9" t="str">
        <f>_xll.SNL.Clients.Office.Excel.Functions.SPG(A498, "SP_TOPICTAG")</f>
        <v/>
      </c>
      <c r="H498" s="5">
        <f>_xll.SNL.Clients.Office.Excel.Functions.SPG(A498, "SP_PCT_SHARES_OWNED_ALL_INSTITUTIONS")</f>
        <v>80.819999999999993</v>
      </c>
      <c r="I498" s="9" t="str">
        <f>_xll.SNL.Clients.Office.Excel.Functions.SPG(A498, "RD_CREDIT_RATING_GLOBAL", "Issuer Credit Rating", "Local Currency LT|0")</f>
        <v>BB-</v>
      </c>
      <c r="J498" s="9" t="str">
        <f>_xll.SNL.Clients.Office.Excel.Functions.SPG(A498, "RD_CWOL_GLOBAL", "Issuer Credit Rating", "Local Currency LT|0")</f>
        <v>Positive</v>
      </c>
      <c r="K498" s="9" t="str">
        <f>_xll.SNL.Clients.Office.Excel.Functions.SPG(A498, "RD_RATING_ACTION_GLOBAL", "Issuer Credit Rating", "Local Currency LT|0")</f>
        <v>CreditWatch/Outlook (04/29/2024)</v>
      </c>
      <c r="L498" s="10">
        <f>_xll.SNL.Clients.Office.Excel.Functions.SPG(A498, "RD_LAST_REVIEW_DATE_GLOBAL", "Issuer Credit Rating", "Local Currency LT")</f>
        <v>45411</v>
      </c>
      <c r="M498" s="10">
        <f>_xll.SNL.Clients.Office.Excel.Functions.SPG(A498, "RD_CREDIT_RATING_DATE_GLOBAL", "Issuer Credit Rating", "Local Currency LT|0")</f>
        <v>43396</v>
      </c>
      <c r="N498" s="10">
        <f>_xll.SNL.Clients.Office.Excel.Functions.SPG(A498, "RD_CREDIT_WATCH_OUTLOOK_DATE_GLOBAL", "Issuer Credit Rating", "Local Currency LT|0")</f>
        <v>45411</v>
      </c>
    </row>
    <row r="499" spans="1:14">
      <c r="A499" s="11" t="s">
        <v>1532</v>
      </c>
      <c r="B499" s="9" t="str">
        <f>_xll.SNL.Clients.Office.Excel.Functions.SPG(A499, "IQ_SECTOR")</f>
        <v>Consumer Discretionary</v>
      </c>
      <c r="C499" s="9" t="str">
        <f>_xll.SNL.Clients.Office.Excel.Functions.SPG(A499, "IQ_INDUSTRY_GROUP")</f>
        <v>Consumer Services</v>
      </c>
      <c r="D499" s="9" t="str">
        <f>_xll.SNL.Clients.Office.Excel.Functions.SPG(A499, "IQ_INDUSTRY")</f>
        <v>Diversified Consumer Services</v>
      </c>
      <c r="E499" s="9" t="str">
        <f>_xll.SNL.Clients.Office.Excel.Functions.SPG(A499, "IQ_PRIMARY_INDUSTRY")</f>
        <v>Education Services</v>
      </c>
      <c r="F499" s="9" t="str">
        <f>_xll.SNL.Clients.Office.Excel.Functions.SPG(A499, "NAICS_CODE", "Primary")</f>
        <v>611310 - Colleges, Universities, and Professional Schools</v>
      </c>
      <c r="G499" s="9" t="str">
        <f>_xll.SNL.Clients.Office.Excel.Functions.SPG(A499, "SP_TOPICTAG")</f>
        <v>Language Learning; E-learning; Mobile Development Tools</v>
      </c>
      <c r="H499" s="5">
        <f>_xll.SNL.Clients.Office.Excel.Functions.SPG(A499, "SP_PCT_SHARES_OWNED_ALL_INSTITUTIONS")</f>
        <v>94.39</v>
      </c>
      <c r="I499" s="9" t="str">
        <f>_xll.SNL.Clients.Office.Excel.Functions.SPG(A499, "RD_CREDIT_RATING_GLOBAL", "Issuer Credit Rating", "Local Currency LT|0")</f>
        <v/>
      </c>
      <c r="J499" s="9" t="str">
        <f>_xll.SNL.Clients.Office.Excel.Functions.SPG(A499, "RD_CWOL_GLOBAL", "Issuer Credit Rating", "Local Currency LT|0")</f>
        <v/>
      </c>
      <c r="K499" s="9" t="str">
        <f>_xll.SNL.Clients.Office.Excel.Functions.SPG(A499, "RD_RATING_ACTION_GLOBAL", "Issuer Credit Rating", "Local Currency LT|0")</f>
        <v/>
      </c>
      <c r="L499" s="10" t="str">
        <f>_xll.SNL.Clients.Office.Excel.Functions.SPG(A499, "RD_LAST_REVIEW_DATE_GLOBAL", "Issuer Credit Rating", "Local Currency LT")</f>
        <v/>
      </c>
      <c r="M499" s="10" t="str">
        <f>_xll.SNL.Clients.Office.Excel.Functions.SPG(A499, "RD_CREDIT_RATING_DATE_GLOBAL", "Issuer Credit Rating", "Local Currency LT|0")</f>
        <v/>
      </c>
      <c r="N499" s="10" t="str">
        <f>_xll.SNL.Clients.Office.Excel.Functions.SPG(A499, "RD_CREDIT_WATCH_OUTLOOK_DATE_GLOBAL", "Issuer Credit Rating", "Local Currency LT|0")</f>
        <v/>
      </c>
    </row>
    <row r="500" spans="1:14">
      <c r="A500" s="11" t="s">
        <v>1533</v>
      </c>
      <c r="B500" s="9" t="str">
        <f>_xll.SNL.Clients.Office.Excel.Functions.SPG(A500, "IQ_SECTOR")</f>
        <v>Consumer Discretionary</v>
      </c>
      <c r="C500" s="9" t="str">
        <f>_xll.SNL.Clients.Office.Excel.Functions.SPG(A500, "IQ_INDUSTRY_GROUP")</f>
        <v>Consumer Services</v>
      </c>
      <c r="D500" s="9" t="str">
        <f>_xll.SNL.Clients.Office.Excel.Functions.SPG(A500, "IQ_INDUSTRY")</f>
        <v>Diversified Consumer Services</v>
      </c>
      <c r="E500" s="9" t="str">
        <f>_xll.SNL.Clients.Office.Excel.Functions.SPG(A500, "IQ_PRIMARY_INDUSTRY")</f>
        <v>Education Services</v>
      </c>
      <c r="F500" s="9" t="str">
        <f>_xll.SNL.Clients.Office.Excel.Functions.SPG(A500, "NAICS_CODE", "Primary")</f>
        <v>611 - Educational Services</v>
      </c>
      <c r="G500" s="9" t="str">
        <f>_xll.SNL.Clients.Office.Excel.Functions.SPG(A500, "SP_TOPICTAG")</f>
        <v>Language Learning; Natural Language Processing; Web Development; E-learning; Content Creation</v>
      </c>
      <c r="H500" s="5">
        <f>_xll.SNL.Clients.Office.Excel.Functions.SPG(A500, "SP_PCT_SHARES_OWNED_ALL_INSTITUTIONS")</f>
        <v>114.18</v>
      </c>
      <c r="I500" s="9" t="str">
        <f>_xll.SNL.Clients.Office.Excel.Functions.SPG(A500, "RD_CREDIT_RATING_GLOBAL", "Issuer Credit Rating", "Local Currency LT|0")</f>
        <v/>
      </c>
      <c r="J500" s="9" t="str">
        <f>_xll.SNL.Clients.Office.Excel.Functions.SPG(A500, "RD_CWOL_GLOBAL", "Issuer Credit Rating", "Local Currency LT|0")</f>
        <v/>
      </c>
      <c r="K500" s="9" t="str">
        <f>_xll.SNL.Clients.Office.Excel.Functions.SPG(A500, "RD_RATING_ACTION_GLOBAL", "Issuer Credit Rating", "Local Currency LT|0")</f>
        <v/>
      </c>
      <c r="L500" s="10" t="str">
        <f>_xll.SNL.Clients.Office.Excel.Functions.SPG(A500, "RD_LAST_REVIEW_DATE_GLOBAL", "Issuer Credit Rating", "Local Currency LT")</f>
        <v/>
      </c>
      <c r="M500" s="10" t="str">
        <f>_xll.SNL.Clients.Office.Excel.Functions.SPG(A500, "RD_CREDIT_RATING_DATE_GLOBAL", "Issuer Credit Rating", "Local Currency LT|0")</f>
        <v/>
      </c>
      <c r="N500" s="10" t="str">
        <f>_xll.SNL.Clients.Office.Excel.Functions.SPG(A500, "RD_CREDIT_WATCH_OUTLOOK_DATE_GLOBAL", "Issuer Credit Rating", "Local Currency LT|0")</f>
        <v/>
      </c>
    </row>
    <row r="501" spans="1:14">
      <c r="A501" s="11" t="s">
        <v>1534</v>
      </c>
      <c r="B501" s="9" t="str">
        <f>_xll.SNL.Clients.Office.Excel.Functions.SPG(A501, "IQ_SECTOR")</f>
        <v>Consumer Discretionary</v>
      </c>
      <c r="C501" s="9" t="str">
        <f>_xll.SNL.Clients.Office.Excel.Functions.SPG(A501, "IQ_INDUSTRY_GROUP")</f>
        <v>Consumer Durables and Apparel</v>
      </c>
      <c r="D501" s="9" t="str">
        <f>_xll.SNL.Clients.Office.Excel.Functions.SPG(A501, "IQ_INDUSTRY")</f>
        <v>Leisure Products</v>
      </c>
      <c r="E501" s="9" t="str">
        <f>_xll.SNL.Clients.Office.Excel.Functions.SPG(A501, "IQ_PRIMARY_INDUSTRY")</f>
        <v>Leisure Products</v>
      </c>
      <c r="F501" s="9" t="str">
        <f>_xll.SNL.Clients.Office.Excel.Functions.SPG(A501, "NAICS_CODE", "Primary")</f>
        <v>332992 - Small Arms Ammunition Manufacturing</v>
      </c>
      <c r="G501" s="9" t="str">
        <f>_xll.SNL.Clients.Office.Excel.Functions.SPG(A501, "SP_TOPICTAG")</f>
        <v/>
      </c>
      <c r="H501" s="5">
        <f>_xll.SNL.Clients.Office.Excel.Functions.SPG(A501, "SP_PCT_SHARES_OWNED_ALL_INSTITUTIONS")</f>
        <v>64.239999999999995</v>
      </c>
      <c r="I501" s="9" t="str">
        <f>_xll.SNL.Clients.Office.Excel.Functions.SPG(A501, "RD_CREDIT_RATING_GLOBAL", "Issuer Credit Rating", "Local Currency LT|0")</f>
        <v/>
      </c>
      <c r="J501" s="9" t="str">
        <f>_xll.SNL.Clients.Office.Excel.Functions.SPG(A501, "RD_CWOL_GLOBAL", "Issuer Credit Rating", "Local Currency LT|0")</f>
        <v/>
      </c>
      <c r="K501" s="9" t="str">
        <f>_xll.SNL.Clients.Office.Excel.Functions.SPG(A501, "RD_RATING_ACTION_GLOBAL", "Issuer Credit Rating", "Local Currency LT|0")</f>
        <v/>
      </c>
      <c r="L501" s="10" t="str">
        <f>_xll.SNL.Clients.Office.Excel.Functions.SPG(A501, "RD_LAST_REVIEW_DATE_GLOBAL", "Issuer Credit Rating", "Local Currency LT")</f>
        <v/>
      </c>
      <c r="M501" s="10" t="str">
        <f>_xll.SNL.Clients.Office.Excel.Functions.SPG(A501, "RD_CREDIT_RATING_DATE_GLOBAL", "Issuer Credit Rating", "Local Currency LT|0")</f>
        <v/>
      </c>
      <c r="N501" s="10" t="str">
        <f>_xll.SNL.Clients.Office.Excel.Functions.SPG(A501, "RD_CREDIT_WATCH_OUTLOOK_DATE_GLOBAL", "Issuer Credit Rating", "Local Currency LT|0")</f>
        <v/>
      </c>
    </row>
    <row r="502" spans="1:14">
      <c r="A502" s="11" t="s">
        <v>1535</v>
      </c>
      <c r="B502" s="9" t="str">
        <f>_xll.SNL.Clients.Office.Excel.Functions.SPG(A502, "IQ_SECTOR")</f>
        <v>Real Estate</v>
      </c>
      <c r="C502" s="9" t="str">
        <f>_xll.SNL.Clients.Office.Excel.Functions.SPG(A502, "IQ_INDUSTRY_GROUP")</f>
        <v>Equity Real Estate Investment Trusts (REITs)</v>
      </c>
      <c r="D502" s="9" t="str">
        <f>_xll.SNL.Clients.Office.Excel.Functions.SPG(A502, "IQ_INDUSTRY")</f>
        <v>Hotel and Resort REITs</v>
      </c>
      <c r="E502" s="9" t="str">
        <f>_xll.SNL.Clients.Office.Excel.Functions.SPG(A502, "IQ_PRIMARY_INDUSTRY")</f>
        <v>Hotel and Resort REITs</v>
      </c>
      <c r="F502" s="9" t="str">
        <f>_xll.SNL.Clients.Office.Excel.Functions.SPG(A502, "NAICS_CODE", "Primary")</f>
        <v>531110 - Lessors of Residential Buildings and Dwellings</v>
      </c>
      <c r="G502" s="9" t="str">
        <f>_xll.SNL.Clients.Office.Excel.Functions.SPG(A502, "SP_TOPICTAG")</f>
        <v/>
      </c>
      <c r="H502" s="5">
        <f>_xll.SNL.Clients.Office.Excel.Functions.SPG(A502, "SP_PCT_SHARES_OWNED_ALL_INSTITUTIONS")</f>
        <v>86.65</v>
      </c>
      <c r="I502" s="9" t="str">
        <f>_xll.SNL.Clients.Office.Excel.Functions.SPG(A502, "RD_CREDIT_RATING_GLOBAL", "Issuer Credit Rating", "Local Currency LT|0")</f>
        <v/>
      </c>
      <c r="J502" s="9" t="str">
        <f>_xll.SNL.Clients.Office.Excel.Functions.SPG(A502, "RD_CWOL_GLOBAL", "Issuer Credit Rating", "Local Currency LT|0")</f>
        <v/>
      </c>
      <c r="K502" s="9" t="str">
        <f>_xll.SNL.Clients.Office.Excel.Functions.SPG(A502, "RD_RATING_ACTION_GLOBAL", "Issuer Credit Rating", "Local Currency LT|0")</f>
        <v/>
      </c>
      <c r="L502" s="10" t="str">
        <f>_xll.SNL.Clients.Office.Excel.Functions.SPG(A502, "RD_LAST_REVIEW_DATE_GLOBAL", "Issuer Credit Rating", "Local Currency LT")</f>
        <v/>
      </c>
      <c r="M502" s="10" t="str">
        <f>_xll.SNL.Clients.Office.Excel.Functions.SPG(A502, "RD_CREDIT_RATING_DATE_GLOBAL", "Issuer Credit Rating", "Local Currency LT|0")</f>
        <v/>
      </c>
      <c r="N502" s="10" t="str">
        <f>_xll.SNL.Clients.Office.Excel.Functions.SPG(A502, "RD_CREDIT_WATCH_OUTLOOK_DATE_GLOBAL", "Issuer Credit Rating", "Local Currency LT|0")</f>
        <v/>
      </c>
    </row>
    <row r="503" spans="1:14">
      <c r="A503" s="11" t="s">
        <v>1536</v>
      </c>
      <c r="B503" s="9" t="str">
        <f>_xll.SNL.Clients.Office.Excel.Functions.SPG(A503, "IQ_SECTOR")</f>
        <v>Industrials</v>
      </c>
      <c r="C503" s="9" t="str">
        <f>_xll.SNL.Clients.Office.Excel.Functions.SPG(A503, "IQ_INDUSTRY_GROUP")</f>
        <v>Transportation</v>
      </c>
      <c r="D503" s="9" t="str">
        <f>_xll.SNL.Clients.Office.Excel.Functions.SPG(A503, "IQ_INDUSTRY")</f>
        <v>Passenger Airlines</v>
      </c>
      <c r="E503" s="9" t="str">
        <f>_xll.SNL.Clients.Office.Excel.Functions.SPG(A503, "IQ_PRIMARY_INDUSTRY")</f>
        <v>Passenger Airlines</v>
      </c>
      <c r="F503" s="9" t="str">
        <f>_xll.SNL.Clients.Office.Excel.Functions.SPG(A503, "NAICS_CODE", "Primary")</f>
        <v>481111 - Scheduled Passenger Air Transportation</v>
      </c>
      <c r="G503" s="9" t="str">
        <f>_xll.SNL.Clients.Office.Excel.Functions.SPG(A503, "SP_TOPICTAG")</f>
        <v>Adventure Travel; Business Travel; Fleet Management; Tourism; Passenger Aircraft Manufacturing</v>
      </c>
      <c r="H503" s="5">
        <f>_xll.SNL.Clients.Office.Excel.Functions.SPG(A503, "SP_PCT_SHARES_OWNED_ALL_INSTITUTIONS")</f>
        <v>100.17</v>
      </c>
      <c r="I503" s="9" t="str">
        <f>_xll.SNL.Clients.Office.Excel.Functions.SPG(A503, "RD_CREDIT_RATING_GLOBAL", "Issuer Credit Rating", "Local Currency LT|0")</f>
        <v/>
      </c>
      <c r="J503" s="9" t="str">
        <f>_xll.SNL.Clients.Office.Excel.Functions.SPG(A503, "RD_CWOL_GLOBAL", "Issuer Credit Rating", "Local Currency LT|0")</f>
        <v/>
      </c>
      <c r="K503" s="9" t="str">
        <f>_xll.SNL.Clients.Office.Excel.Functions.SPG(A503, "RD_RATING_ACTION_GLOBAL", "Issuer Credit Rating", "Local Currency LT|0")</f>
        <v/>
      </c>
      <c r="L503" s="10" t="str">
        <f>_xll.SNL.Clients.Office.Excel.Functions.SPG(A503, "RD_LAST_REVIEW_DATE_GLOBAL", "Issuer Credit Rating", "Local Currency LT")</f>
        <v/>
      </c>
      <c r="M503" s="10" t="str">
        <f>_xll.SNL.Clients.Office.Excel.Functions.SPG(A503, "RD_CREDIT_RATING_DATE_GLOBAL", "Issuer Credit Rating", "Local Currency LT|0")</f>
        <v/>
      </c>
      <c r="N503" s="10" t="str">
        <f>_xll.SNL.Clients.Office.Excel.Functions.SPG(A503, "RD_CREDIT_WATCH_OUTLOOK_DATE_GLOBAL", "Issuer Credit Rating", "Local Currency LT|0")</f>
        <v/>
      </c>
    </row>
    <row r="504" spans="1:14">
      <c r="A504" s="11" t="s">
        <v>1537</v>
      </c>
      <c r="B504" s="9" t="str">
        <f>_xll.SNL.Clients.Office.Excel.Functions.SPG(A504, "IQ_SECTOR")</f>
        <v>Materials</v>
      </c>
      <c r="C504" s="9" t="str">
        <f>_xll.SNL.Clients.Office.Excel.Functions.SPG(A504, "IQ_INDUSTRY_GROUP")</f>
        <v>Materials</v>
      </c>
      <c r="D504" s="9" t="str">
        <f>_xll.SNL.Clients.Office.Excel.Functions.SPG(A504, "IQ_INDUSTRY")</f>
        <v>Metals and Mining</v>
      </c>
      <c r="E504" s="9" t="str">
        <f>_xll.SNL.Clients.Office.Excel.Functions.SPG(A504, "IQ_PRIMARY_INDUSTRY")</f>
        <v>Steel</v>
      </c>
      <c r="F504" s="9" t="str">
        <f>_xll.SNL.Clients.Office.Excel.Functions.SPG(A504, "NAICS_CODE", "Primary")</f>
        <v>21211 - Coal Mining</v>
      </c>
      <c r="G504" s="9" t="str">
        <f>_xll.SNL.Clients.Office.Excel.Functions.SPG(A504, "SP_TOPICTAG")</f>
        <v>Environmental Engineering; Marine Transportation; Disposal and Recycling; CleanTech; ClimateTech</v>
      </c>
      <c r="H504" s="5">
        <f>_xll.SNL.Clients.Office.Excel.Functions.SPG(A504, "SP_PCT_SHARES_OWNED_ALL_INSTITUTIONS")</f>
        <v>93.72</v>
      </c>
      <c r="I504" s="9" t="str">
        <f>_xll.SNL.Clients.Office.Excel.Functions.SPG(A504, "RD_CREDIT_RATING_GLOBAL", "Issuer Credit Rating", "Local Currency LT|0")</f>
        <v>BB-</v>
      </c>
      <c r="J504" s="9" t="str">
        <f>_xll.SNL.Clients.Office.Excel.Functions.SPG(A504, "RD_CWOL_GLOBAL", "Issuer Credit Rating", "Local Currency LT|0")</f>
        <v>Stable</v>
      </c>
      <c r="K504" s="9" t="str">
        <f>_xll.SNL.Clients.Office.Excel.Functions.SPG(A504, "RD_RATING_ACTION_GLOBAL", "Issuer Credit Rating", "Local Currency LT|0")</f>
        <v>Upgrade | CreditWatch/Outlook (02/08/2017)</v>
      </c>
      <c r="L504" s="10">
        <f>_xll.SNL.Clients.Office.Excel.Functions.SPG(A504, "RD_LAST_REVIEW_DATE_GLOBAL", "Issuer Credit Rating", "Local Currency LT")</f>
        <v>45343</v>
      </c>
      <c r="M504" s="10">
        <f>_xll.SNL.Clients.Office.Excel.Functions.SPG(A504, "RD_CREDIT_RATING_DATE_GLOBAL", "Issuer Credit Rating", "Local Currency LT|0")</f>
        <v>42774</v>
      </c>
      <c r="N504" s="10">
        <f>_xll.SNL.Clients.Office.Excel.Functions.SPG(A504, "RD_CREDIT_WATCH_OUTLOOK_DATE_GLOBAL", "Issuer Credit Rating", "Local Currency LT|0")</f>
        <v>42774</v>
      </c>
    </row>
    <row r="505" spans="1:14">
      <c r="A505" s="11" t="s">
        <v>1538</v>
      </c>
      <c r="B505" s="9" t="str">
        <f>_xll.SNL.Clients.Office.Excel.Functions.SPG(A505, "IQ_SECTOR")</f>
        <v>Industrials</v>
      </c>
      <c r="C505" s="9" t="str">
        <f>_xll.SNL.Clients.Office.Excel.Functions.SPG(A505, "IQ_INDUSTRY_GROUP")</f>
        <v>Capital Goods</v>
      </c>
      <c r="D505" s="9" t="str">
        <f>_xll.SNL.Clients.Office.Excel.Functions.SPG(A505, "IQ_INDUSTRY")</f>
        <v>Electrical Equipment</v>
      </c>
      <c r="E505" s="9" t="str">
        <f>_xll.SNL.Clients.Office.Excel.Functions.SPG(A505, "IQ_PRIMARY_INDUSTRY")</f>
        <v>Electrical Components and Equipment</v>
      </c>
      <c r="F505" s="9" t="str">
        <f>_xll.SNL.Clients.Office.Excel.Functions.SPG(A505, "NAICS_CODE", "Primary")</f>
        <v>335 - Electrical Equipment, Appliance, and Component Manufacturing</v>
      </c>
      <c r="G505" s="9" t="str">
        <f>_xll.SNL.Clients.Office.Excel.Functions.SPG(A505, "SP_TOPICTAG")</f>
        <v>Clean Energy; Energy Efficiency; Energy Management; Energy Storage; CleanTech; Smart Energy; Residential Solar</v>
      </c>
      <c r="H505" s="5">
        <f>_xll.SNL.Clients.Office.Excel.Functions.SPG(A505, "SP_PCT_SHARES_OWNED_ALL_INSTITUTIONS")</f>
        <v>107.5</v>
      </c>
      <c r="I505" s="9" t="str">
        <f>_xll.SNL.Clients.Office.Excel.Functions.SPG(A505, "RD_CREDIT_RATING_GLOBAL", "Issuer Credit Rating", "Local Currency LT|0")</f>
        <v/>
      </c>
      <c r="J505" s="9" t="str">
        <f>_xll.SNL.Clients.Office.Excel.Functions.SPG(A505, "RD_CWOL_GLOBAL", "Issuer Credit Rating", "Local Currency LT|0")</f>
        <v/>
      </c>
      <c r="K505" s="9" t="str">
        <f>_xll.SNL.Clients.Office.Excel.Functions.SPG(A505, "RD_RATING_ACTION_GLOBAL", "Issuer Credit Rating", "Local Currency LT|0")</f>
        <v/>
      </c>
      <c r="L505" s="10" t="str">
        <f>_xll.SNL.Clients.Office.Excel.Functions.SPG(A505, "RD_LAST_REVIEW_DATE_GLOBAL", "Issuer Credit Rating", "Local Currency LT")</f>
        <v/>
      </c>
      <c r="M505" s="10" t="str">
        <f>_xll.SNL.Clients.Office.Excel.Functions.SPG(A505, "RD_CREDIT_RATING_DATE_GLOBAL", "Issuer Credit Rating", "Local Currency LT|0")</f>
        <v/>
      </c>
      <c r="N505" s="10" t="str">
        <f>_xll.SNL.Clients.Office.Excel.Functions.SPG(A505, "RD_CREDIT_WATCH_OUTLOOK_DATE_GLOBAL", "Issuer Credit Rating", "Local Currency LT|0")</f>
        <v/>
      </c>
    </row>
    <row r="506" spans="1:14">
      <c r="A506" s="11" t="s">
        <v>1539</v>
      </c>
      <c r="B506" s="9" t="str">
        <f>_xll.SNL.Clients.Office.Excel.Functions.SPG(A506, "IQ_SECTOR")</f>
        <v>Real Estate</v>
      </c>
      <c r="C506" s="9" t="str">
        <f>_xll.SNL.Clients.Office.Excel.Functions.SPG(A506, "IQ_INDUSTRY_GROUP")</f>
        <v>Equity Real Estate Investment Trusts (REITs)</v>
      </c>
      <c r="D506" s="9" t="str">
        <f>_xll.SNL.Clients.Office.Excel.Functions.SPG(A506, "IQ_INDUSTRY")</f>
        <v>Hotel and Resort REITs</v>
      </c>
      <c r="E506" s="9" t="str">
        <f>_xll.SNL.Clients.Office.Excel.Functions.SPG(A506, "IQ_PRIMARY_INDUSTRY")</f>
        <v>Hotel and Resort REITs</v>
      </c>
      <c r="F506" s="9" t="str">
        <f>_xll.SNL.Clients.Office.Excel.Functions.SPG(A506, "NAICS_CODE", "Primary")</f>
        <v>531110 - Lessors of Residential Buildings and Dwellings</v>
      </c>
      <c r="G506" s="9" t="str">
        <f>_xll.SNL.Clients.Office.Excel.Functions.SPG(A506, "SP_TOPICTAG")</f>
        <v/>
      </c>
      <c r="H506" s="5">
        <f>_xll.SNL.Clients.Office.Excel.Functions.SPG(A506, "SP_PCT_SHARES_OWNED_ALL_INSTITUTIONS")</f>
        <v>104.95</v>
      </c>
      <c r="I506" s="9" t="str">
        <f>_xll.SNL.Clients.Office.Excel.Functions.SPG(A506, "RD_CREDIT_RATING_GLOBAL", "Issuer Credit Rating", "Local Currency LT|0")</f>
        <v>NR</v>
      </c>
      <c r="J506" s="9" t="str">
        <f>_xll.SNL.Clients.Office.Excel.Functions.SPG(A506, "RD_CWOL_GLOBAL", "Issuer Credit Rating", "Local Currency LT|0")</f>
        <v>NR</v>
      </c>
      <c r="K506" s="9" t="str">
        <f>_xll.SNL.Clients.Office.Excel.Functions.SPG(A506, "RD_RATING_ACTION_GLOBAL", "Issuer Credit Rating", "Local Currency LT|0")</f>
        <v>Not Rated | CreditWatch/Outlook (09/11/2000)</v>
      </c>
      <c r="L506" s="10" t="str">
        <f>_xll.SNL.Clients.Office.Excel.Functions.SPG(A506, "RD_LAST_REVIEW_DATE_GLOBAL", "Issuer Credit Rating", "Local Currency LT")</f>
        <v/>
      </c>
      <c r="M506" s="10">
        <f>_xll.SNL.Clients.Office.Excel.Functions.SPG(A506, "RD_CREDIT_RATING_DATE_GLOBAL", "Issuer Credit Rating", "Local Currency LT|0")</f>
        <v>36780</v>
      </c>
      <c r="N506" s="10">
        <f>_xll.SNL.Clients.Office.Excel.Functions.SPG(A506, "RD_CREDIT_WATCH_OUTLOOK_DATE_GLOBAL", "Issuer Credit Rating", "Local Currency LT|0")</f>
        <v>36780</v>
      </c>
    </row>
    <row r="507" spans="1:14">
      <c r="A507" s="11" t="s">
        <v>1540</v>
      </c>
      <c r="B507" s="9" t="str">
        <f>_xll.SNL.Clients.Office.Excel.Functions.SPG(A507, "IQ_SECTOR")</f>
        <v>Health Care</v>
      </c>
      <c r="C507" s="9" t="str">
        <f>_xll.SNL.Clients.Office.Excel.Functions.SPG(A507, "IQ_INDUSTRY_GROUP")</f>
        <v>Pharmaceuticals, Biotechnology and Life Sciences</v>
      </c>
      <c r="D507" s="9" t="str">
        <f>_xll.SNL.Clients.Office.Excel.Functions.SPG(A507, "IQ_INDUSTRY")</f>
        <v>Pharmaceuticals</v>
      </c>
      <c r="E507" s="9" t="str">
        <f>_xll.SNL.Clients.Office.Excel.Functions.SPG(A507, "IQ_PRIMARY_INDUSTRY")</f>
        <v>Pharmaceuticals</v>
      </c>
      <c r="F507" s="9" t="str">
        <f>_xll.SNL.Clients.Office.Excel.Functions.SPG(A507, "NAICS_CODE", "Primary")</f>
        <v>325412 - Pharmaceutical Preparation Manufacturing</v>
      </c>
      <c r="G507" s="9" t="str">
        <f>_xll.SNL.Clients.Office.Excel.Functions.SPG(A507, "SP_TOPICTAG")</f>
        <v>Neuroscience; Central Nervous System; Neurology; Psychiatry</v>
      </c>
      <c r="H507" s="5">
        <f>_xll.SNL.Clients.Office.Excel.Functions.SPG(A507, "SP_PCT_SHARES_OWNED_ALL_INSTITUTIONS")</f>
        <v>100.51</v>
      </c>
      <c r="I507" s="9" t="str">
        <f>_xll.SNL.Clients.Office.Excel.Functions.SPG(A507, "RD_CREDIT_RATING_GLOBAL", "Issuer Credit Rating", "Local Currency LT|0")</f>
        <v/>
      </c>
      <c r="J507" s="9" t="str">
        <f>_xll.SNL.Clients.Office.Excel.Functions.SPG(A507, "RD_CWOL_GLOBAL", "Issuer Credit Rating", "Local Currency LT|0")</f>
        <v/>
      </c>
      <c r="K507" s="9" t="str">
        <f>_xll.SNL.Clients.Office.Excel.Functions.SPG(A507, "RD_RATING_ACTION_GLOBAL", "Issuer Credit Rating", "Local Currency LT|0")</f>
        <v/>
      </c>
      <c r="L507" s="10" t="str">
        <f>_xll.SNL.Clients.Office.Excel.Functions.SPG(A507, "RD_LAST_REVIEW_DATE_GLOBAL", "Issuer Credit Rating", "Local Currency LT")</f>
        <v/>
      </c>
      <c r="M507" s="10" t="str">
        <f>_xll.SNL.Clients.Office.Excel.Functions.SPG(A507, "RD_CREDIT_RATING_DATE_GLOBAL", "Issuer Credit Rating", "Local Currency LT|0")</f>
        <v/>
      </c>
      <c r="N507" s="10" t="str">
        <f>_xll.SNL.Clients.Office.Excel.Functions.SPG(A507, "RD_CREDIT_WATCH_OUTLOOK_DATE_GLOBAL", "Issuer Credit Rating", "Local Currency LT|0")</f>
        <v/>
      </c>
    </row>
    <row r="508" spans="1:14">
      <c r="A508" s="11" t="s">
        <v>1541</v>
      </c>
      <c r="B508" s="9" t="str">
        <f>_xll.SNL.Clients.Office.Excel.Functions.SPG(A508, "IQ_SECTOR")</f>
        <v>Materials</v>
      </c>
      <c r="C508" s="9" t="str">
        <f>_xll.SNL.Clients.Office.Excel.Functions.SPG(A508, "IQ_INDUSTRY_GROUP")</f>
        <v>Materials</v>
      </c>
      <c r="D508" s="9" t="str">
        <f>_xll.SNL.Clients.Office.Excel.Functions.SPG(A508, "IQ_INDUSTRY")</f>
        <v>Paper and Forest Products</v>
      </c>
      <c r="E508" s="9" t="str">
        <f>_xll.SNL.Clients.Office.Excel.Functions.SPG(A508, "IQ_PRIMARY_INDUSTRY")</f>
        <v>Paper Products</v>
      </c>
      <c r="F508" s="9" t="str">
        <f>_xll.SNL.Clients.Office.Excel.Functions.SPG(A508, "NAICS_CODE", "Primary")</f>
        <v>322120 - Paper Mills</v>
      </c>
      <c r="G508" s="9" t="str">
        <f>_xll.SNL.Clients.Office.Excel.Functions.SPG(A508, "SP_TOPICTAG")</f>
        <v/>
      </c>
      <c r="H508" s="5">
        <f>_xll.SNL.Clients.Office.Excel.Functions.SPG(A508, "SP_PCT_SHARES_OWNED_ALL_INSTITUTIONS")</f>
        <v>81.03</v>
      </c>
      <c r="I508" s="9" t="str">
        <f>_xll.SNL.Clients.Office.Excel.Functions.SPG(A508, "RD_CREDIT_RATING_GLOBAL", "Issuer Credit Rating", "Local Currency LT|0")</f>
        <v>NR</v>
      </c>
      <c r="J508" s="9" t="str">
        <f>_xll.SNL.Clients.Office.Excel.Functions.SPG(A508, "RD_CWOL_GLOBAL", "Issuer Credit Rating", "Local Currency LT|0")</f>
        <v>NR</v>
      </c>
      <c r="K508" s="9" t="str">
        <f>_xll.SNL.Clients.Office.Excel.Functions.SPG(A508, "RD_RATING_ACTION_GLOBAL", "Issuer Credit Rating", "Local Currency LT|0")</f>
        <v>Not Rated | CreditWatch/Outlook (09/05/2024)</v>
      </c>
      <c r="L508" s="10">
        <f>_xll.SNL.Clients.Office.Excel.Functions.SPG(A508, "RD_LAST_REVIEW_DATE_GLOBAL", "Issuer Credit Rating", "Local Currency LT")</f>
        <v>45540</v>
      </c>
      <c r="M508" s="10">
        <f>_xll.SNL.Clients.Office.Excel.Functions.SPG(A508, "RD_CREDIT_RATING_DATE_GLOBAL", "Issuer Credit Rating", "Local Currency LT|0")</f>
        <v>45540</v>
      </c>
      <c r="N508" s="10">
        <f>_xll.SNL.Clients.Office.Excel.Functions.SPG(A508, "RD_CREDIT_WATCH_OUTLOOK_DATE_GLOBAL", "Issuer Credit Rating", "Local Currency LT|0")</f>
        <v>45540</v>
      </c>
    </row>
    <row r="509" spans="1:14">
      <c r="A509" s="11" t="s">
        <v>1542</v>
      </c>
      <c r="B509" s="9" t="str">
        <f>_xll.SNL.Clients.Office.Excel.Functions.SPG(A509, "IQ_SECTOR")</f>
        <v>Energy</v>
      </c>
      <c r="C509" s="9" t="str">
        <f>_xll.SNL.Clients.Office.Excel.Functions.SPG(A509, "IQ_INDUSTRY_GROUP")</f>
        <v>Energy</v>
      </c>
      <c r="D509" s="9" t="str">
        <f>_xll.SNL.Clients.Office.Excel.Functions.SPG(A509, "IQ_INDUSTRY")</f>
        <v>Oil, Gas and Consumable Fuels</v>
      </c>
      <c r="E509" s="9" t="str">
        <f>_xll.SNL.Clients.Office.Excel.Functions.SPG(A509, "IQ_PRIMARY_INDUSTRY")</f>
        <v>Oil and Gas Exploration and Production</v>
      </c>
      <c r="F509" s="9" t="str">
        <f>_xll.SNL.Clients.Office.Excel.Functions.SPG(A509, "NAICS_CODE", "Primary")</f>
        <v>2111 - Oil and Gas Extraction</v>
      </c>
      <c r="G509" s="9" t="str">
        <f>_xll.SNL.Clients.Office.Excel.Functions.SPG(A509, "SP_TOPICTAG")</f>
        <v/>
      </c>
      <c r="H509" s="5">
        <f>_xll.SNL.Clients.Office.Excel.Functions.SPG(A509, "SP_PCT_SHARES_OWNED_ALL_INSTITUTIONS")</f>
        <v>71.06</v>
      </c>
      <c r="I509" s="9" t="str">
        <f>_xll.SNL.Clients.Office.Excel.Functions.SPG(A509, "RD_CREDIT_RATING_GLOBAL", "Issuer Credit Rating", "Local Currency LT|0")</f>
        <v>B</v>
      </c>
      <c r="J509" s="9" t="str">
        <f>_xll.SNL.Clients.Office.Excel.Functions.SPG(A509, "RD_CWOL_GLOBAL", "Issuer Credit Rating", "Local Currency LT|0")</f>
        <v>Stable</v>
      </c>
      <c r="K509" s="9" t="str">
        <f>_xll.SNL.Clients.Office.Excel.Functions.SPG(A509, "RD_RATING_ACTION_GLOBAL", "Issuer Credit Rating", "Local Currency LT|0")</f>
        <v>Upgrade | CreditWatch/Outlook (02/13/2023)</v>
      </c>
      <c r="L509" s="10">
        <f>_xll.SNL.Clients.Office.Excel.Functions.SPG(A509, "RD_LAST_REVIEW_DATE_GLOBAL", "Issuer Credit Rating", "Local Currency LT")</f>
        <v>45618</v>
      </c>
      <c r="M509" s="10">
        <f>_xll.SNL.Clients.Office.Excel.Functions.SPG(A509, "RD_CREDIT_RATING_DATE_GLOBAL", "Issuer Credit Rating", "Local Currency LT|0")</f>
        <v>44970</v>
      </c>
      <c r="N509" s="10">
        <f>_xll.SNL.Clients.Office.Excel.Functions.SPG(A509, "RD_CREDIT_WATCH_OUTLOOK_DATE_GLOBAL", "Issuer Credit Rating", "Local Currency LT|0")</f>
        <v>44970</v>
      </c>
    </row>
    <row r="510" spans="1:14">
      <c r="A510" s="11" t="s">
        <v>1543</v>
      </c>
      <c r="B510" s="9" t="str">
        <f>_xll.SNL.Clients.Office.Excel.Functions.SPG(A510, "IQ_SECTOR")</f>
        <v>Health Care</v>
      </c>
      <c r="C510" s="9" t="str">
        <f>_xll.SNL.Clients.Office.Excel.Functions.SPG(A510, "IQ_INDUSTRY_GROUP")</f>
        <v>Health Care Equipment and Services</v>
      </c>
      <c r="D510" s="9" t="str">
        <f>_xll.SNL.Clients.Office.Excel.Functions.SPG(A510, "IQ_INDUSTRY")</f>
        <v>Health Care Equipment and Supplies</v>
      </c>
      <c r="E510" s="9" t="str">
        <f>_xll.SNL.Clients.Office.Excel.Functions.SPG(A510, "IQ_PRIMARY_INDUSTRY")</f>
        <v>Health Care Equipment</v>
      </c>
      <c r="F510" s="9" t="str">
        <f>_xll.SNL.Clients.Office.Excel.Functions.SPG(A510, "NAICS_CODE", "Primary")</f>
        <v>334510 - Electromedical and Electrotherapeutic Apparatus Manufacturing</v>
      </c>
      <c r="G510" s="9" t="str">
        <f>_xll.SNL.Clients.Office.Excel.Functions.SPG(A510, "SP_TOPICTAG")</f>
        <v>Software Development; Data Integration; Health Diagnostics; MHealth; Diabetes; Artificial Intelligence</v>
      </c>
      <c r="H510" s="5">
        <f>_xll.SNL.Clients.Office.Excel.Functions.SPG(A510, "SP_PCT_SHARES_OWNED_ALL_INSTITUTIONS")</f>
        <v>115.31</v>
      </c>
      <c r="I510" s="9" t="str">
        <f>_xll.SNL.Clients.Office.Excel.Functions.SPG(A510, "RD_CREDIT_RATING_GLOBAL", "Issuer Credit Rating", "Local Currency LT|0")</f>
        <v/>
      </c>
      <c r="J510" s="9" t="str">
        <f>_xll.SNL.Clients.Office.Excel.Functions.SPG(A510, "RD_CWOL_GLOBAL", "Issuer Credit Rating", "Local Currency LT|0")</f>
        <v/>
      </c>
      <c r="K510" s="9" t="str">
        <f>_xll.SNL.Clients.Office.Excel.Functions.SPG(A510, "RD_RATING_ACTION_GLOBAL", "Issuer Credit Rating", "Local Currency LT|0")</f>
        <v/>
      </c>
      <c r="L510" s="10" t="str">
        <f>_xll.SNL.Clients.Office.Excel.Functions.SPG(A510, "RD_LAST_REVIEW_DATE_GLOBAL", "Issuer Credit Rating", "Local Currency LT")</f>
        <v/>
      </c>
      <c r="M510" s="10" t="str">
        <f>_xll.SNL.Clients.Office.Excel.Functions.SPG(A510, "RD_CREDIT_RATING_DATE_GLOBAL", "Issuer Credit Rating", "Local Currency LT|0")</f>
        <v/>
      </c>
      <c r="N510" s="10" t="str">
        <f>_xll.SNL.Clients.Office.Excel.Functions.SPG(A510, "RD_CREDIT_WATCH_OUTLOOK_DATE_GLOBAL", "Issuer Credit Rating", "Local Currency LT|0")</f>
        <v/>
      </c>
    </row>
    <row r="511" spans="1:14">
      <c r="A511" s="11" t="s">
        <v>1544</v>
      </c>
      <c r="B511" s="9" t="str">
        <f>_xll.SNL.Clients.Office.Excel.Functions.SPG(A511, "IQ_SECTOR")</f>
        <v>Real Estate</v>
      </c>
      <c r="C511" s="9" t="str">
        <f>_xll.SNL.Clients.Office.Excel.Functions.SPG(A511, "IQ_INDUSTRY_GROUP")</f>
        <v>Equity Real Estate Investment Trusts (REITs)</v>
      </c>
      <c r="D511" s="9" t="str">
        <f>_xll.SNL.Clients.Office.Excel.Functions.SPG(A511, "IQ_INDUSTRY")</f>
        <v>Retail REITs</v>
      </c>
      <c r="E511" s="9" t="str">
        <f>_xll.SNL.Clients.Office.Excel.Functions.SPG(A511, "IQ_PRIMARY_INDUSTRY")</f>
        <v>Retail REITs</v>
      </c>
      <c r="F511" s="9" t="str">
        <f>_xll.SNL.Clients.Office.Excel.Functions.SPG(A511, "NAICS_CODE", "Primary")</f>
        <v>531110 - Lessors of Residential Buildings and Dwellings</v>
      </c>
      <c r="G511" s="9" t="str">
        <f>_xll.SNL.Clients.Office.Excel.Functions.SPG(A511, "SP_TOPICTAG")</f>
        <v>Lifestyle; Utility Scale Solar</v>
      </c>
      <c r="H511" s="5">
        <f>_xll.SNL.Clients.Office.Excel.Functions.SPG(A511, "SP_PCT_SHARES_OWNED_ALL_INSTITUTIONS")</f>
        <v>87.33</v>
      </c>
      <c r="I511" s="9" t="str">
        <f>_xll.SNL.Clients.Office.Excel.Functions.SPG(A511, "RD_CREDIT_RATING_GLOBAL", "Issuer Credit Rating", "Local Currency LT|0")</f>
        <v>BBB-</v>
      </c>
      <c r="J511" s="9" t="str">
        <f>_xll.SNL.Clients.Office.Excel.Functions.SPG(A511, "RD_CWOL_GLOBAL", "Issuer Credit Rating", "Local Currency LT|0")</f>
        <v>Stable</v>
      </c>
      <c r="K511" s="9" t="str">
        <f>_xll.SNL.Clients.Office.Excel.Functions.SPG(A511, "RD_RATING_ACTION_GLOBAL", "Issuer Credit Rating", "Local Currency LT|0")</f>
        <v>Downgrade | CreditWatch/Outlook (02/19/2021)</v>
      </c>
      <c r="L511" s="10">
        <f>_xll.SNL.Clients.Office.Excel.Functions.SPG(A511, "RD_LAST_REVIEW_DATE_GLOBAL", "Issuer Credit Rating", "Local Currency LT")</f>
        <v>45427</v>
      </c>
      <c r="M511" s="10">
        <f>_xll.SNL.Clients.Office.Excel.Functions.SPG(A511, "RD_CREDIT_RATING_DATE_GLOBAL", "Issuer Credit Rating", "Local Currency LT|0")</f>
        <v>44246</v>
      </c>
      <c r="N511" s="10">
        <f>_xll.SNL.Clients.Office.Excel.Functions.SPG(A511, "RD_CREDIT_WATCH_OUTLOOK_DATE_GLOBAL", "Issuer Credit Rating", "Local Currency LT|0")</f>
        <v>44246</v>
      </c>
    </row>
    <row r="512" spans="1:14">
      <c r="A512" s="11" t="s">
        <v>1545</v>
      </c>
      <c r="B512" s="9" t="str">
        <f>_xll.SNL.Clients.Office.Excel.Functions.SPG(A512, "IQ_SECTOR")</f>
        <v>Communication Services</v>
      </c>
      <c r="C512" s="9" t="str">
        <f>_xll.SNL.Clients.Office.Excel.Functions.SPG(A512, "IQ_INDUSTRY_GROUP")</f>
        <v>Media and Entertainment</v>
      </c>
      <c r="D512" s="9" t="str">
        <f>_xll.SNL.Clients.Office.Excel.Functions.SPG(A512, "IQ_INDUSTRY")</f>
        <v>Media</v>
      </c>
      <c r="E512" s="9" t="str">
        <f>_xll.SNL.Clients.Office.Excel.Functions.SPG(A512, "IQ_PRIMARY_INDUSTRY")</f>
        <v>Advertising</v>
      </c>
      <c r="F512" s="9" t="str">
        <f>_xll.SNL.Clients.Office.Excel.Functions.SPG(A512, "NAICS_CODE", "Primary")</f>
        <v>5418 - Advertising, Public Relations, and Related Services</v>
      </c>
      <c r="G512" s="9" t="str">
        <f>_xll.SNL.Clients.Office.Excel.Functions.SPG(A512, "SP_TOPICTAG")</f>
        <v>Social Media Marketing; Brand Marketing</v>
      </c>
      <c r="H512" s="5">
        <f>_xll.SNL.Clients.Office.Excel.Functions.SPG(A512, "SP_PCT_SHARES_OWNED_ALL_INSTITUTIONS")</f>
        <v>20.8</v>
      </c>
      <c r="I512" s="9" t="str">
        <f>_xll.SNL.Clients.Office.Excel.Functions.SPG(A512, "RD_CREDIT_RATING_GLOBAL", "Issuer Credit Rating", "Local Currency LT|0")</f>
        <v/>
      </c>
      <c r="J512" s="9" t="str">
        <f>_xll.SNL.Clients.Office.Excel.Functions.SPG(A512, "RD_CWOL_GLOBAL", "Issuer Credit Rating", "Local Currency LT|0")</f>
        <v/>
      </c>
      <c r="K512" s="9" t="str">
        <f>_xll.SNL.Clients.Office.Excel.Functions.SPG(A512, "RD_RATING_ACTION_GLOBAL", "Issuer Credit Rating", "Local Currency LT|0")</f>
        <v/>
      </c>
      <c r="L512" s="10" t="str">
        <f>_xll.SNL.Clients.Office.Excel.Functions.SPG(A512, "RD_LAST_REVIEW_DATE_GLOBAL", "Issuer Credit Rating", "Local Currency LT")</f>
        <v/>
      </c>
      <c r="M512" s="10" t="str">
        <f>_xll.SNL.Clients.Office.Excel.Functions.SPG(A512, "RD_CREDIT_RATING_DATE_GLOBAL", "Issuer Credit Rating", "Local Currency LT|0")</f>
        <v/>
      </c>
      <c r="N512" s="10" t="str">
        <f>_xll.SNL.Clients.Office.Excel.Functions.SPG(A512, "RD_CREDIT_WATCH_OUTLOOK_DATE_GLOBAL", "Issuer Credit Rating", "Local Currency LT|0")</f>
        <v/>
      </c>
    </row>
    <row r="513" spans="1:14">
      <c r="A513" s="11" t="s">
        <v>1546</v>
      </c>
      <c r="B513" s="9" t="str">
        <f>_xll.SNL.Clients.Office.Excel.Functions.SPG(A513, "IQ_SECTOR")</f>
        <v>Communication Services</v>
      </c>
      <c r="C513" s="9" t="str">
        <f>_xll.SNL.Clients.Office.Excel.Functions.SPG(A513, "IQ_INDUSTRY_GROUP")</f>
        <v>Media and Entertainment</v>
      </c>
      <c r="D513" s="9" t="str">
        <f>_xll.SNL.Clients.Office.Excel.Functions.SPG(A513, "IQ_INDUSTRY")</f>
        <v>Media</v>
      </c>
      <c r="E513" s="9" t="str">
        <f>_xll.SNL.Clients.Office.Excel.Functions.SPG(A513, "IQ_PRIMARY_INDUSTRY")</f>
        <v>Broadcasting</v>
      </c>
      <c r="F513" s="9" t="str">
        <f>_xll.SNL.Clients.Office.Excel.Functions.SPG(A513, "NAICS_CODE", "Primary")</f>
        <v>51612 - Television Broadcasting Stations</v>
      </c>
      <c r="G513" s="9" t="str">
        <f>_xll.SNL.Clients.Office.Excel.Functions.SPG(A513, "SP_TOPICTAG")</f>
        <v>Ad Network; Digital Media; Video Streaming; Video Advertising; Podcast; Streaming Media; Content Creation</v>
      </c>
      <c r="H513" s="5">
        <f>_xll.SNL.Clients.Office.Excel.Functions.SPG(A513, "SP_PCT_SHARES_OWNED_ALL_INSTITUTIONS")</f>
        <v>100.6</v>
      </c>
      <c r="I513" s="9" t="str">
        <f>_xll.SNL.Clients.Office.Excel.Functions.SPG(A513, "RD_CREDIT_RATING_GLOBAL", "Issuer Credit Rating", "Local Currency LT|0")</f>
        <v>BB+</v>
      </c>
      <c r="J513" s="9" t="str">
        <f>_xll.SNL.Clients.Office.Excel.Functions.SPG(A513, "RD_CWOL_GLOBAL", "Issuer Credit Rating", "Local Currency LT|0")</f>
        <v>Stable</v>
      </c>
      <c r="K513" s="9" t="str">
        <f>_xll.SNL.Clients.Office.Excel.Functions.SPG(A513, "RD_RATING_ACTION_GLOBAL", "Issuer Credit Rating", "Local Currency LT|0")</f>
        <v>Upgrade | CreditWatch/Outlook (05/31/2023)</v>
      </c>
      <c r="L513" s="10">
        <f>_xll.SNL.Clients.Office.Excel.Functions.SPG(A513, "RD_LAST_REVIEW_DATE_GLOBAL", "Issuer Credit Rating", "Local Currency LT")</f>
        <v>45553</v>
      </c>
      <c r="M513" s="10">
        <f>_xll.SNL.Clients.Office.Excel.Functions.SPG(A513, "RD_CREDIT_RATING_DATE_GLOBAL", "Issuer Credit Rating", "Local Currency LT|0")</f>
        <v>45077</v>
      </c>
      <c r="N513" s="10">
        <f>_xll.SNL.Clients.Office.Excel.Functions.SPG(A513, "RD_CREDIT_WATCH_OUTLOOK_DATE_GLOBAL", "Issuer Credit Rating", "Local Currency LT|0")</f>
        <v>45077</v>
      </c>
    </row>
    <row r="514" spans="1:14">
      <c r="A514" s="11" t="s">
        <v>1547</v>
      </c>
      <c r="B514" s="9" t="str">
        <f>_xll.SNL.Clients.Office.Excel.Functions.SPG(A514, "IQ_SECTOR")</f>
        <v>Communication Services</v>
      </c>
      <c r="C514" s="9" t="str">
        <f>_xll.SNL.Clients.Office.Excel.Functions.SPG(A514, "IQ_INDUSTRY_GROUP")</f>
        <v>Telecommunication Services</v>
      </c>
      <c r="D514" s="9" t="str">
        <f>_xll.SNL.Clients.Office.Excel.Functions.SPG(A514, "IQ_INDUSTRY")</f>
        <v>Wireless Telecommunication Services</v>
      </c>
      <c r="E514" s="9" t="str">
        <f>_xll.SNL.Clients.Office.Excel.Functions.SPG(A514, "IQ_PRIMARY_INDUSTRY")</f>
        <v>Wireless Telecommunication Services</v>
      </c>
      <c r="F514" s="9" t="str">
        <f>_xll.SNL.Clients.Office.Excel.Functions.SPG(A514, "NAICS_CODE", "Primary")</f>
        <v>517112 - Wireless Telecommunications Carriers (except Satellite)</v>
      </c>
      <c r="G514" s="9" t="str">
        <f>_xll.SNL.Clients.Office.Excel.Functions.SPG(A514, "SP_TOPICTAG")</f>
        <v>Network Backbone; VoIP; Enterprise Voip and Telephony; Smart Cities; Edge Computing; Network Security; 5G</v>
      </c>
      <c r="H514" s="5">
        <f>_xll.SNL.Clients.Office.Excel.Functions.SPG(A514, "SP_PCT_SHARES_OWNED_ALL_INSTITUTIONS")</f>
        <v>79.69</v>
      </c>
      <c r="I514" s="9" t="str">
        <f>_xll.SNL.Clients.Office.Excel.Functions.SPG(A514, "RD_CREDIT_RATING_GLOBAL", "Issuer Credit Rating", "Local Currency LT|0")</f>
        <v>BB</v>
      </c>
      <c r="J514" s="9" t="str">
        <f>_xll.SNL.Clients.Office.Excel.Functions.SPG(A514, "RD_CWOL_GLOBAL", "Issuer Credit Rating", "Local Currency LT|0")</f>
        <v>Watch Dev</v>
      </c>
      <c r="K514" s="9" t="str">
        <f>_xll.SNL.Clients.Office.Excel.Functions.SPG(A514, "RD_RATING_ACTION_GLOBAL", "Issuer Credit Rating", "Local Currency LT|0")</f>
        <v>CreditWatch/Outlook (08/08/2023)</v>
      </c>
      <c r="L514" s="10">
        <f>_xll.SNL.Clients.Office.Excel.Functions.SPG(A514, "RD_LAST_REVIEW_DATE_GLOBAL", "Issuer Credit Rating", "Local Currency LT")</f>
        <v>45541</v>
      </c>
      <c r="M514" s="10">
        <f>_xll.SNL.Clients.Office.Excel.Functions.SPG(A514, "RD_CREDIT_RATING_DATE_GLOBAL", "Issuer Credit Rating", "Local Currency LT|0")</f>
        <v>41967</v>
      </c>
      <c r="N514" s="10">
        <f>_xll.SNL.Clients.Office.Excel.Functions.SPG(A514, "RD_CREDIT_WATCH_OUTLOOK_DATE_GLOBAL", "Issuer Credit Rating", "Local Currency LT|0")</f>
        <v>45146</v>
      </c>
    </row>
    <row r="515" spans="1:14">
      <c r="A515" s="11" t="s">
        <v>1548</v>
      </c>
      <c r="B515" s="9" t="str">
        <f>_xll.SNL.Clients.Office.Excel.Functions.SPG(A515, "IQ_SECTOR")</f>
        <v>Industrials</v>
      </c>
      <c r="C515" s="9" t="str">
        <f>_xll.SNL.Clients.Office.Excel.Functions.SPG(A515, "IQ_INDUSTRY_GROUP")</f>
        <v>Capital Goods</v>
      </c>
      <c r="D515" s="9" t="str">
        <f>_xll.SNL.Clients.Office.Excel.Functions.SPG(A515, "IQ_INDUSTRY")</f>
        <v>Machinery</v>
      </c>
      <c r="E515" s="9" t="str">
        <f>_xll.SNL.Clients.Office.Excel.Functions.SPG(A515, "IQ_PRIMARY_INDUSTRY")</f>
        <v>Industrial Machinery and Supplies and Components</v>
      </c>
      <c r="F515" s="9" t="str">
        <f>_xll.SNL.Clients.Office.Excel.Functions.SPG(A515, "NAICS_CODE", "Primary")</f>
        <v>33331 - Commercial and Service Industry Machinery Manufacturing</v>
      </c>
      <c r="G515" s="9" t="str">
        <f>_xll.SNL.Clients.Office.Excel.Functions.SPG(A515, "SP_TOPICTAG")</f>
        <v>Environmental Engineering</v>
      </c>
      <c r="H515" s="5">
        <f>_xll.SNL.Clients.Office.Excel.Functions.SPG(A515, "SP_PCT_SHARES_OWNED_ALL_INSTITUTIONS")</f>
        <v>95.06</v>
      </c>
      <c r="I515" s="9" t="str">
        <f>_xll.SNL.Clients.Office.Excel.Functions.SPG(A515, "RD_CREDIT_RATING_GLOBAL", "Issuer Credit Rating", "Local Currency LT|0")</f>
        <v>NR</v>
      </c>
      <c r="J515" s="9" t="str">
        <f>_xll.SNL.Clients.Office.Excel.Functions.SPG(A515, "RD_CWOL_GLOBAL", "Issuer Credit Rating", "Local Currency LT|0")</f>
        <v>NR</v>
      </c>
      <c r="K515" s="9" t="str">
        <f>_xll.SNL.Clients.Office.Excel.Functions.SPG(A515, "RD_RATING_ACTION_GLOBAL", "Issuer Credit Rating", "Local Currency LT|0")</f>
        <v>Not Rated | CreditWatch/Outlook (04/08/2024)</v>
      </c>
      <c r="L515" s="10">
        <f>_xll.SNL.Clients.Office.Excel.Functions.SPG(A515, "RD_LAST_REVIEW_DATE_GLOBAL", "Issuer Credit Rating", "Local Currency LT")</f>
        <v>45390</v>
      </c>
      <c r="M515" s="10">
        <f>_xll.SNL.Clients.Office.Excel.Functions.SPG(A515, "RD_CREDIT_RATING_DATE_GLOBAL", "Issuer Credit Rating", "Local Currency LT|0")</f>
        <v>45390</v>
      </c>
      <c r="N515" s="10">
        <f>_xll.SNL.Clients.Office.Excel.Functions.SPG(A515, "RD_CREDIT_WATCH_OUTLOOK_DATE_GLOBAL", "Issuer Credit Rating", "Local Currency LT|0")</f>
        <v>45390</v>
      </c>
    </row>
    <row r="516" spans="1:14">
      <c r="A516" s="11" t="s">
        <v>1549</v>
      </c>
      <c r="B516" s="9" t="str">
        <f>_xll.SNL.Clients.Office.Excel.Functions.SPG(A516, "IQ_SECTOR")</f>
        <v>Real Estate</v>
      </c>
      <c r="C516" s="9" t="str">
        <f>_xll.SNL.Clients.Office.Excel.Functions.SPG(A516, "IQ_INDUSTRY_GROUP")</f>
        <v>Equity Real Estate Investment Trusts (REITs)</v>
      </c>
      <c r="D516" s="9" t="str">
        <f>_xll.SNL.Clients.Office.Excel.Functions.SPG(A516, "IQ_INDUSTRY")</f>
        <v>Industrial REITs</v>
      </c>
      <c r="E516" s="9" t="str">
        <f>_xll.SNL.Clients.Office.Excel.Functions.SPG(A516, "IQ_PRIMARY_INDUSTRY")</f>
        <v>Industrial REITs</v>
      </c>
      <c r="F516" s="9" t="str">
        <f>_xll.SNL.Clients.Office.Excel.Functions.SPG(A516, "NAICS_CODE", "Primary")</f>
        <v>531110 - Lessors of Residential Buildings and Dwellings</v>
      </c>
      <c r="G516" s="9" t="str">
        <f>_xll.SNL.Clients.Office.Excel.Functions.SPG(A516, "SP_TOPICTAG")</f>
        <v/>
      </c>
      <c r="H516" s="5">
        <f>_xll.SNL.Clients.Office.Excel.Functions.SPG(A516, "SP_PCT_SHARES_OWNED_ALL_INSTITUTIONS")</f>
        <v>116.95</v>
      </c>
      <c r="I516" s="9" t="str">
        <f>_xll.SNL.Clients.Office.Excel.Functions.SPG(A516, "RD_CREDIT_RATING_GLOBAL", "Issuer Credit Rating", "Local Currency LT|0")</f>
        <v/>
      </c>
      <c r="J516" s="9" t="str">
        <f>_xll.SNL.Clients.Office.Excel.Functions.SPG(A516, "RD_CWOL_GLOBAL", "Issuer Credit Rating", "Local Currency LT|0")</f>
        <v/>
      </c>
      <c r="K516" s="9" t="str">
        <f>_xll.SNL.Clients.Office.Excel.Functions.SPG(A516, "RD_RATING_ACTION_GLOBAL", "Issuer Credit Rating", "Local Currency LT|0")</f>
        <v/>
      </c>
      <c r="L516" s="10" t="str">
        <f>_xll.SNL.Clients.Office.Excel.Functions.SPG(A516, "RD_LAST_REVIEW_DATE_GLOBAL", "Issuer Credit Rating", "Local Currency LT")</f>
        <v/>
      </c>
      <c r="M516" s="10" t="str">
        <f>_xll.SNL.Clients.Office.Excel.Functions.SPG(A516, "RD_CREDIT_RATING_DATE_GLOBAL", "Issuer Credit Rating", "Local Currency LT|0")</f>
        <v/>
      </c>
      <c r="N516" s="10" t="str">
        <f>_xll.SNL.Clients.Office.Excel.Functions.SPG(A516, "RD_CREDIT_WATCH_OUTLOOK_DATE_GLOBAL", "Issuer Credit Rating", "Local Currency LT|0")</f>
        <v/>
      </c>
    </row>
    <row r="517" spans="1:14">
      <c r="A517" s="11" t="s">
        <v>1550</v>
      </c>
      <c r="B517" s="9" t="str">
        <f>_xll.SNL.Clients.Office.Excel.Functions.SPG(A517, "IQ_SECTOR")</f>
        <v>Health Care</v>
      </c>
      <c r="C517" s="9" t="str">
        <f>_xll.SNL.Clients.Office.Excel.Functions.SPG(A517, "IQ_INDUSTRY_GROUP")</f>
        <v>Pharmaceuticals, Biotechnology and Life Sciences</v>
      </c>
      <c r="D517" s="9" t="str">
        <f>_xll.SNL.Clients.Office.Excel.Functions.SPG(A517, "IQ_INDUSTRY")</f>
        <v>Biotechnology</v>
      </c>
      <c r="E517" s="9" t="str">
        <f>_xll.SNL.Clients.Office.Excel.Functions.SPG(A517, "IQ_PRIMARY_INDUSTRY")</f>
        <v>Biotechnology</v>
      </c>
      <c r="F517" s="9" t="str">
        <f>_xll.SNL.Clients.Office.Excel.Functions.SPG(A517, "NAICS_CODE", "Primary")</f>
        <v>325414 - Biological Product (except Diagnostic) Manufacturing</v>
      </c>
      <c r="G517" s="9" t="str">
        <f>_xll.SNL.Clients.Office.Excel.Functions.SPG(A517, "SP_TOPICTAG")</f>
        <v>Hematology; Immunology; Neurology; Oncology</v>
      </c>
      <c r="H517" s="5">
        <f>_xll.SNL.Clients.Office.Excel.Functions.SPG(A517, "SP_PCT_SHARES_OWNED_ALL_INSTITUTIONS")</f>
        <v>75.75</v>
      </c>
      <c r="I517" s="9" t="str">
        <f>_xll.SNL.Clients.Office.Excel.Functions.SPG(A517, "RD_CREDIT_RATING_GLOBAL", "Issuer Credit Rating", "Local Currency LT|0")</f>
        <v/>
      </c>
      <c r="J517" s="9" t="str">
        <f>_xll.SNL.Clients.Office.Excel.Functions.SPG(A517, "RD_CWOL_GLOBAL", "Issuer Credit Rating", "Local Currency LT|0")</f>
        <v/>
      </c>
      <c r="K517" s="9" t="str">
        <f>_xll.SNL.Clients.Office.Excel.Functions.SPG(A517, "RD_RATING_ACTION_GLOBAL", "Issuer Credit Rating", "Local Currency LT|0")</f>
        <v/>
      </c>
      <c r="L517" s="10" t="str">
        <f>_xll.SNL.Clients.Office.Excel.Functions.SPG(A517, "RD_LAST_REVIEW_DATE_GLOBAL", "Issuer Credit Rating", "Local Currency LT")</f>
        <v/>
      </c>
      <c r="M517" s="10" t="str">
        <f>_xll.SNL.Clients.Office.Excel.Functions.SPG(A517, "RD_CREDIT_RATING_DATE_GLOBAL", "Issuer Credit Rating", "Local Currency LT|0")</f>
        <v/>
      </c>
      <c r="N517" s="10" t="str">
        <f>_xll.SNL.Clients.Office.Excel.Functions.SPG(A517, "RD_CREDIT_WATCH_OUTLOOK_DATE_GLOBAL", "Issuer Credit Rating", "Local Currency LT|0")</f>
        <v/>
      </c>
    </row>
    <row r="518" spans="1:14">
      <c r="A518" s="11" t="s">
        <v>1551</v>
      </c>
      <c r="B518" s="9" t="str">
        <f>_xll.SNL.Clients.Office.Excel.Functions.SPG(A518, "IQ_SECTOR")</f>
        <v>Consumer Staples</v>
      </c>
      <c r="C518" s="9" t="str">
        <f>_xll.SNL.Clients.Office.Excel.Functions.SPG(A518, "IQ_INDUSTRY_GROUP")</f>
        <v>Consumer Staples Distribution and Retail</v>
      </c>
      <c r="D518" s="9" t="str">
        <f>_xll.SNL.Clients.Office.Excel.Functions.SPG(A518, "IQ_INDUSTRY")</f>
        <v>Consumer Staples Distribution and Retail</v>
      </c>
      <c r="E518" s="9" t="str">
        <f>_xll.SNL.Clients.Office.Excel.Functions.SPG(A518, "IQ_PRIMARY_INDUSTRY")</f>
        <v>Food Distributors</v>
      </c>
      <c r="F518" s="9" t="str">
        <f>_xll.SNL.Clients.Office.Excel.Functions.SPG(A518, "NAICS_CODE", "Primary")</f>
        <v>424410 - General Line Grocery Merchant Wholesalers</v>
      </c>
      <c r="G518" s="9" t="str">
        <f>_xll.SNL.Clients.Office.Excel.Functions.SPG(A518, "SP_TOPICTAG")</f>
        <v>Animal Feed; Farming; Horticulture; Biofuel; Biomass Energy; Sustainable Aviation Fuel (SAF); Bio-based and Renewable Materials</v>
      </c>
      <c r="H518" s="5">
        <f>_xll.SNL.Clients.Office.Excel.Functions.SPG(A518, "SP_PCT_SHARES_OWNED_ALL_INSTITUTIONS")</f>
        <v>85.53</v>
      </c>
      <c r="I518" s="9" t="str">
        <f>_xll.SNL.Clients.Office.Excel.Functions.SPG(A518, "RD_CREDIT_RATING_GLOBAL", "Issuer Credit Rating", "Local Currency LT|0")</f>
        <v/>
      </c>
      <c r="J518" s="9" t="str">
        <f>_xll.SNL.Clients.Office.Excel.Functions.SPG(A518, "RD_CWOL_GLOBAL", "Issuer Credit Rating", "Local Currency LT|0")</f>
        <v/>
      </c>
      <c r="K518" s="9" t="str">
        <f>_xll.SNL.Clients.Office.Excel.Functions.SPG(A518, "RD_RATING_ACTION_GLOBAL", "Issuer Credit Rating", "Local Currency LT|0")</f>
        <v/>
      </c>
      <c r="L518" s="10" t="str">
        <f>_xll.SNL.Clients.Office.Excel.Functions.SPG(A518, "RD_LAST_REVIEW_DATE_GLOBAL", "Issuer Credit Rating", "Local Currency LT")</f>
        <v/>
      </c>
      <c r="M518" s="10" t="str">
        <f>_xll.SNL.Clients.Office.Excel.Functions.SPG(A518, "RD_CREDIT_RATING_DATE_GLOBAL", "Issuer Credit Rating", "Local Currency LT|0")</f>
        <v/>
      </c>
      <c r="N518" s="10" t="str">
        <f>_xll.SNL.Clients.Office.Excel.Functions.SPG(A518, "RD_CREDIT_WATCH_OUTLOOK_DATE_GLOBAL", "Issuer Credit Rating", "Local Currency LT|0")</f>
        <v/>
      </c>
    </row>
    <row r="519" spans="1:14">
      <c r="A519" s="11" t="s">
        <v>1552</v>
      </c>
      <c r="B519" s="9" t="str">
        <f>_xll.SNL.Clients.Office.Excel.Functions.SPG(A519, "IQ_SECTOR")</f>
        <v>Financials</v>
      </c>
      <c r="C519" s="9" t="str">
        <f>_xll.SNL.Clients.Office.Excel.Functions.SPG(A519, "IQ_INDUSTRY_GROUP")</f>
        <v>Banks</v>
      </c>
      <c r="D519" s="9" t="str">
        <f>_xll.SNL.Clients.Office.Excel.Functions.SPG(A519, "IQ_INDUSTRY")</f>
        <v>Banks</v>
      </c>
      <c r="E519" s="9" t="str">
        <f>_xll.SNL.Clients.Office.Excel.Functions.SPG(A519, "IQ_PRIMARY_INDUSTRY")</f>
        <v>Regional Banks</v>
      </c>
      <c r="F519" s="9" t="str">
        <f>_xll.SNL.Clients.Office.Excel.Functions.SPG(A519, "NAICS_CODE", "Primary")</f>
        <v>522110 - Commercial Banking</v>
      </c>
      <c r="G519" s="9" t="str">
        <f>_xll.SNL.Clients.Office.Excel.Functions.SPG(A519, "SP_TOPICTAG")</f>
        <v>Consumer Lending; Banking as a Service</v>
      </c>
      <c r="H519" s="5">
        <f>_xll.SNL.Clients.Office.Excel.Functions.SPG(A519, "SP_PCT_SHARES_OWNED_ALL_INSTITUTIONS")</f>
        <v>107.92</v>
      </c>
      <c r="I519" s="9" t="str">
        <f>_xll.SNL.Clients.Office.Excel.Functions.SPG(A519, "RD_CREDIT_RATING_GLOBAL", "Issuer Credit Rating", "Local Currency LT|0")</f>
        <v/>
      </c>
      <c r="J519" s="9" t="str">
        <f>_xll.SNL.Clients.Office.Excel.Functions.SPG(A519, "RD_CWOL_GLOBAL", "Issuer Credit Rating", "Local Currency LT|0")</f>
        <v/>
      </c>
      <c r="K519" s="9" t="str">
        <f>_xll.SNL.Clients.Office.Excel.Functions.SPG(A519, "RD_RATING_ACTION_GLOBAL", "Issuer Credit Rating", "Local Currency LT|0")</f>
        <v/>
      </c>
      <c r="L519" s="10" t="str">
        <f>_xll.SNL.Clients.Office.Excel.Functions.SPG(A519, "RD_LAST_REVIEW_DATE_GLOBAL", "Issuer Credit Rating", "Local Currency LT")</f>
        <v/>
      </c>
      <c r="M519" s="10" t="str">
        <f>_xll.SNL.Clients.Office.Excel.Functions.SPG(A519, "RD_CREDIT_RATING_DATE_GLOBAL", "Issuer Credit Rating", "Local Currency LT|0")</f>
        <v/>
      </c>
      <c r="N519" s="10" t="str">
        <f>_xll.SNL.Clients.Office.Excel.Functions.SPG(A519, "RD_CREDIT_WATCH_OUTLOOK_DATE_GLOBAL", "Issuer Credit Rating", "Local Currency LT|0")</f>
        <v/>
      </c>
    </row>
    <row r="520" spans="1:14">
      <c r="A520" s="11" t="s">
        <v>1553</v>
      </c>
      <c r="B520" s="9" t="str">
        <f>_xll.SNL.Clients.Office.Excel.Functions.SPG(A520, "IQ_SECTOR")</f>
        <v>Consumer Discretionary</v>
      </c>
      <c r="C520" s="9" t="str">
        <f>_xll.SNL.Clients.Office.Excel.Functions.SPG(A520, "IQ_INDUSTRY_GROUP")</f>
        <v>Consumer Discretionary Distribution and Retail</v>
      </c>
      <c r="D520" s="9" t="str">
        <f>_xll.SNL.Clients.Office.Excel.Functions.SPG(A520, "IQ_INDUSTRY")</f>
        <v>Specialty Retail</v>
      </c>
      <c r="E520" s="9" t="str">
        <f>_xll.SNL.Clients.Office.Excel.Functions.SPG(A520, "IQ_PRIMARY_INDUSTRY")</f>
        <v>Apparel Retail</v>
      </c>
      <c r="F520" s="9" t="str">
        <f>_xll.SNL.Clients.Office.Excel.Functions.SPG(A520, "NAICS_CODE", "Primary")</f>
        <v>4581 - Clothing and Clothing Accessories Retailers</v>
      </c>
      <c r="G520" s="9" t="str">
        <f>_xll.SNL.Clients.Office.Excel.Functions.SPG(A520, "SP_TOPICTAG")</f>
        <v>Lifestyle; Brand Marketing</v>
      </c>
      <c r="H520" s="5">
        <f>_xll.SNL.Clients.Office.Excel.Functions.SPG(A520, "SP_PCT_SHARES_OWNED_ALL_INSTITUTIONS")</f>
        <v>60.6</v>
      </c>
      <c r="I520" s="9" t="str">
        <f>_xll.SNL.Clients.Office.Excel.Functions.SPG(A520, "RD_CREDIT_RATING_GLOBAL", "Issuer Credit Rating", "Local Currency LT|0")</f>
        <v/>
      </c>
      <c r="J520" s="9" t="str">
        <f>_xll.SNL.Clients.Office.Excel.Functions.SPG(A520, "RD_CWOL_GLOBAL", "Issuer Credit Rating", "Local Currency LT|0")</f>
        <v/>
      </c>
      <c r="K520" s="9" t="str">
        <f>_xll.SNL.Clients.Office.Excel.Functions.SPG(A520, "RD_RATING_ACTION_GLOBAL", "Issuer Credit Rating", "Local Currency LT|0")</f>
        <v/>
      </c>
      <c r="L520" s="10" t="str">
        <f>_xll.SNL.Clients.Office.Excel.Functions.SPG(A520, "RD_LAST_REVIEW_DATE_GLOBAL", "Issuer Credit Rating", "Local Currency LT")</f>
        <v/>
      </c>
      <c r="M520" s="10" t="str">
        <f>_xll.SNL.Clients.Office.Excel.Functions.SPG(A520, "RD_CREDIT_RATING_DATE_GLOBAL", "Issuer Credit Rating", "Local Currency LT|0")</f>
        <v/>
      </c>
      <c r="N520" s="10" t="str">
        <f>_xll.SNL.Clients.Office.Excel.Functions.SPG(A520, "RD_CREDIT_WATCH_OUTLOOK_DATE_GLOBAL", "Issuer Credit Rating", "Local Currency LT|0")</f>
        <v/>
      </c>
    </row>
    <row r="521" spans="1:14">
      <c r="A521" s="11" t="s">
        <v>1554</v>
      </c>
      <c r="B521" s="9" t="str">
        <f>_xll.SNL.Clients.Office.Excel.Functions.SPG(A521, "IQ_SECTOR")</f>
        <v>Consumer Discretionary</v>
      </c>
      <c r="C521" s="9" t="str">
        <f>_xll.SNL.Clients.Office.Excel.Functions.SPG(A521, "IQ_INDUSTRY_GROUP")</f>
        <v>Consumer Services</v>
      </c>
      <c r="D521" s="9" t="str">
        <f>_xll.SNL.Clients.Office.Excel.Functions.SPG(A521, "IQ_INDUSTRY")</f>
        <v>Hotels, Restaurants and Leisure</v>
      </c>
      <c r="E521" s="9" t="str">
        <f>_xll.SNL.Clients.Office.Excel.Functions.SPG(A521, "IQ_PRIMARY_INDUSTRY")</f>
        <v>Restaurants</v>
      </c>
      <c r="F521" s="9" t="str">
        <f>_xll.SNL.Clients.Office.Excel.Functions.SPG(A521, "NAICS_CODE", "Primary")</f>
        <v>722511 - Full-Service Restaurants</v>
      </c>
      <c r="G521" s="9" t="str">
        <f>_xll.SNL.Clients.Office.Excel.Functions.SPG(A521, "SP_TOPICTAG")</f>
        <v/>
      </c>
      <c r="H521" s="5">
        <f>_xll.SNL.Clients.Office.Excel.Functions.SPG(A521, "SP_PCT_SHARES_OWNED_ALL_INSTITUTIONS")</f>
        <v>95.85</v>
      </c>
      <c r="I521" s="9" t="str">
        <f>_xll.SNL.Clients.Office.Excel.Functions.SPG(A521, "RD_CREDIT_RATING_GLOBAL", "Issuer Credit Rating", "Local Currency LT|0")</f>
        <v/>
      </c>
      <c r="J521" s="9" t="str">
        <f>_xll.SNL.Clients.Office.Excel.Functions.SPG(A521, "RD_CWOL_GLOBAL", "Issuer Credit Rating", "Local Currency LT|0")</f>
        <v/>
      </c>
      <c r="K521" s="9" t="str">
        <f>_xll.SNL.Clients.Office.Excel.Functions.SPG(A521, "RD_RATING_ACTION_GLOBAL", "Issuer Credit Rating", "Local Currency LT|0")</f>
        <v/>
      </c>
      <c r="L521" s="10" t="str">
        <f>_xll.SNL.Clients.Office.Excel.Functions.SPG(A521, "RD_LAST_REVIEW_DATE_GLOBAL", "Issuer Credit Rating", "Local Currency LT")</f>
        <v/>
      </c>
      <c r="M521" s="10" t="str">
        <f>_xll.SNL.Clients.Office.Excel.Functions.SPG(A521, "RD_CREDIT_RATING_DATE_GLOBAL", "Issuer Credit Rating", "Local Currency LT|0")</f>
        <v/>
      </c>
      <c r="N521" s="10" t="str">
        <f>_xll.SNL.Clients.Office.Excel.Functions.SPG(A521, "RD_CREDIT_WATCH_OUTLOOK_DATE_GLOBAL", "Issuer Credit Rating", "Local Currency LT|0")</f>
        <v/>
      </c>
    </row>
    <row r="522" spans="1:14">
      <c r="A522" s="11" t="s">
        <v>1555</v>
      </c>
      <c r="B522" s="9" t="str">
        <f>_xll.SNL.Clients.Office.Excel.Functions.SPG(A522, "IQ_SECTOR")</f>
        <v>Consumer Staples</v>
      </c>
      <c r="C522" s="9" t="str">
        <f>_xll.SNL.Clients.Office.Excel.Functions.SPG(A522, "IQ_INDUSTRY_GROUP")</f>
        <v>Consumer Staples Distribution and Retail</v>
      </c>
      <c r="D522" s="9" t="str">
        <f>_xll.SNL.Clients.Office.Excel.Functions.SPG(A522, "IQ_INDUSTRY")</f>
        <v>Consumer Staples Distribution and Retail</v>
      </c>
      <c r="E522" s="9" t="str">
        <f>_xll.SNL.Clients.Office.Excel.Functions.SPG(A522, "IQ_PRIMARY_INDUSTRY")</f>
        <v>Food Distributors</v>
      </c>
      <c r="F522" s="9" t="str">
        <f>_xll.SNL.Clients.Office.Excel.Functions.SPG(A522, "NAICS_CODE", "Primary")</f>
        <v>4244 - Grocery and Related Product Merchant Wholesalers</v>
      </c>
      <c r="G522" s="9" t="str">
        <f>_xll.SNL.Clients.Office.Excel.Functions.SPG(A522, "SP_TOPICTAG")</f>
        <v>Fast-Moving Consumer Goods; Food Delivery; Online Grocery</v>
      </c>
      <c r="H522" s="5">
        <f>_xll.SNL.Clients.Office.Excel.Functions.SPG(A522, "SP_PCT_SHARES_OWNED_ALL_INSTITUTIONS")</f>
        <v>84.83</v>
      </c>
      <c r="I522" s="9" t="str">
        <f>_xll.SNL.Clients.Office.Excel.Functions.SPG(A522, "RD_CREDIT_RATING_GLOBAL", "Issuer Credit Rating", "Local Currency LT|0")</f>
        <v>B+</v>
      </c>
      <c r="J522" s="9" t="str">
        <f>_xll.SNL.Clients.Office.Excel.Functions.SPG(A522, "RD_CWOL_GLOBAL", "Issuer Credit Rating", "Local Currency LT|0")</f>
        <v>Stable</v>
      </c>
      <c r="K522" s="9" t="str">
        <f>_xll.SNL.Clients.Office.Excel.Functions.SPG(A522, "RD_RATING_ACTION_GLOBAL", "Issuer Credit Rating", "Local Currency LT|0")</f>
        <v>Upgrade | CreditWatch/Outlook (11/17/2023)</v>
      </c>
      <c r="L522" s="10">
        <f>_xll.SNL.Clients.Office.Excel.Functions.SPG(A522, "RD_LAST_REVIEW_DATE_GLOBAL", "Issuer Credit Rating", "Local Currency LT")</f>
        <v>45470</v>
      </c>
      <c r="M522" s="10">
        <f>_xll.SNL.Clients.Office.Excel.Functions.SPG(A522, "RD_CREDIT_RATING_DATE_GLOBAL", "Issuer Credit Rating", "Local Currency LT|0")</f>
        <v>45247</v>
      </c>
      <c r="N522" s="10">
        <f>_xll.SNL.Clients.Office.Excel.Functions.SPG(A522, "RD_CREDIT_WATCH_OUTLOOK_DATE_GLOBAL", "Issuer Credit Rating", "Local Currency LT|0")</f>
        <v>45247</v>
      </c>
    </row>
    <row r="523" spans="1:14">
      <c r="A523" s="11" t="s">
        <v>1556</v>
      </c>
      <c r="B523" s="9" t="str">
        <f>_xll.SNL.Clients.Office.Excel.Functions.SPG(A523, "IQ_SECTOR")</f>
        <v>Industrials</v>
      </c>
      <c r="C523" s="9" t="str">
        <f>_xll.SNL.Clients.Office.Excel.Functions.SPG(A523, "IQ_INDUSTRY_GROUP")</f>
        <v>Commercial and Professional Services</v>
      </c>
      <c r="D523" s="9" t="str">
        <f>_xll.SNL.Clients.Office.Excel.Functions.SPG(A523, "IQ_INDUSTRY")</f>
        <v>Commercial Services and Supplies</v>
      </c>
      <c r="E523" s="9" t="str">
        <f>_xll.SNL.Clients.Office.Excel.Functions.SPG(A523, "IQ_PRIMARY_INDUSTRY")</f>
        <v>Security and Alarm Services</v>
      </c>
      <c r="F523" s="9" t="str">
        <f>_xll.SNL.Clients.Office.Excel.Functions.SPG(A523, "NAICS_CODE", "Primary")</f>
        <v>561210 - Facilities Support Services</v>
      </c>
      <c r="G523" s="9" t="str">
        <f>_xll.SNL.Clients.Office.Excel.Functions.SPG(A523, "SP_TOPICTAG")</f>
        <v>Physical Security; Identity and Access Management; Security Management</v>
      </c>
      <c r="H523" s="5">
        <f>_xll.SNL.Clients.Office.Excel.Functions.SPG(A523, "SP_PCT_SHARES_OWNED_ALL_INSTITUTIONS")</f>
        <v>79.63</v>
      </c>
      <c r="I523" s="9" t="str">
        <f>_xll.SNL.Clients.Office.Excel.Functions.SPG(A523, "RD_CREDIT_RATING_GLOBAL", "Issuer Credit Rating", "Local Currency LT|0")</f>
        <v>B+</v>
      </c>
      <c r="J523" s="9" t="str">
        <f>_xll.SNL.Clients.Office.Excel.Functions.SPG(A523, "RD_CWOL_GLOBAL", "Issuer Credit Rating", "Local Currency LT|0")</f>
        <v>Stable</v>
      </c>
      <c r="K523" s="9" t="str">
        <f>_xll.SNL.Clients.Office.Excel.Functions.SPG(A523, "RD_RATING_ACTION_GLOBAL", "Issuer Credit Rating", "Local Currency LT|0")</f>
        <v>Upgrade | CreditWatch/Outlook (04/25/2024)</v>
      </c>
      <c r="L523" s="10">
        <f>_xll.SNL.Clients.Office.Excel.Functions.SPG(A523, "RD_LAST_REVIEW_DATE_GLOBAL", "Issuer Credit Rating", "Local Currency LT")</f>
        <v>45674</v>
      </c>
      <c r="M523" s="10">
        <f>_xll.SNL.Clients.Office.Excel.Functions.SPG(A523, "RD_CREDIT_RATING_DATE_GLOBAL", "Issuer Credit Rating", "Local Currency LT|0")</f>
        <v>45407</v>
      </c>
      <c r="N523" s="10">
        <f>_xll.SNL.Clients.Office.Excel.Functions.SPG(A523, "RD_CREDIT_WATCH_OUTLOOK_DATE_GLOBAL", "Issuer Credit Rating", "Local Currency LT|0")</f>
        <v>45407</v>
      </c>
    </row>
    <row r="524" spans="1:14">
      <c r="A524" s="11" t="s">
        <v>1557</v>
      </c>
      <c r="B524" s="9" t="str">
        <f>_xll.SNL.Clients.Office.Excel.Functions.SPG(A524, "IQ_SECTOR")</f>
        <v>Industrials</v>
      </c>
      <c r="C524" s="9" t="str">
        <f>_xll.SNL.Clients.Office.Excel.Functions.SPG(A524, "IQ_INDUSTRY_GROUP")</f>
        <v>Capital Goods</v>
      </c>
      <c r="D524" s="9" t="str">
        <f>_xll.SNL.Clients.Office.Excel.Functions.SPG(A524, "IQ_INDUSTRY")</f>
        <v>Machinery</v>
      </c>
      <c r="E524" s="9" t="str">
        <f>_xll.SNL.Clients.Office.Excel.Functions.SPG(A524, "IQ_PRIMARY_INDUSTRY")</f>
        <v>Construction Machinery and Heavy Transportation Equipment</v>
      </c>
      <c r="F524" s="9" t="str">
        <f>_xll.SNL.Clients.Office.Excel.Functions.SPG(A524, "NAICS_CODE", "Primary")</f>
        <v>336510 - Railroad Rolling Stock Manufacturing</v>
      </c>
      <c r="G524" s="9" t="str">
        <f>_xll.SNL.Clients.Office.Excel.Functions.SPG(A524, "SP_TOPICTAG")</f>
        <v>Fleet Management; Freight Service</v>
      </c>
      <c r="H524" s="5">
        <f>_xll.SNL.Clients.Office.Excel.Functions.SPG(A524, "SP_PCT_SHARES_OWNED_ALL_INSTITUTIONS")</f>
        <v>106</v>
      </c>
      <c r="I524" s="9" t="str">
        <f>_xll.SNL.Clients.Office.Excel.Functions.SPG(A524, "RD_CREDIT_RATING_GLOBAL", "Issuer Credit Rating", "Local Currency LT|0")</f>
        <v>BB-</v>
      </c>
      <c r="J524" s="9" t="str">
        <f>_xll.SNL.Clients.Office.Excel.Functions.SPG(A524, "RD_CWOL_GLOBAL", "Issuer Credit Rating", "Local Currency LT|0")</f>
        <v>Stable</v>
      </c>
      <c r="K524" s="9" t="str">
        <f>_xll.SNL.Clients.Office.Excel.Functions.SPG(A524, "RD_RATING_ACTION_GLOBAL", "Issuer Credit Rating", "Local Currency LT|0")</f>
        <v>CreditWatch/Outlook (11/12/2024)</v>
      </c>
      <c r="L524" s="10">
        <f>_xll.SNL.Clients.Office.Excel.Functions.SPG(A524, "RD_LAST_REVIEW_DATE_GLOBAL", "Issuer Credit Rating", "Local Currency LT")</f>
        <v>45643</v>
      </c>
      <c r="M524" s="10">
        <f>_xll.SNL.Clients.Office.Excel.Functions.SPG(A524, "RD_CREDIT_RATING_DATE_GLOBAL", "Issuer Credit Rating", "Local Currency LT|0")</f>
        <v>44301</v>
      </c>
      <c r="N524" s="10">
        <f>_xll.SNL.Clients.Office.Excel.Functions.SPG(A524, "RD_CREDIT_WATCH_OUTLOOK_DATE_GLOBAL", "Issuer Credit Rating", "Local Currency LT|0")</f>
        <v>45608</v>
      </c>
    </row>
    <row r="525" spans="1:14">
      <c r="A525" s="11" t="s">
        <v>1558</v>
      </c>
      <c r="B525" s="9" t="str">
        <f>_xll.SNL.Clients.Office.Excel.Functions.SPG(A525, "IQ_SECTOR")</f>
        <v>Consumer Staples</v>
      </c>
      <c r="C525" s="9" t="str">
        <f>_xll.SNL.Clients.Office.Excel.Functions.SPG(A525, "IQ_INDUSTRY_GROUP")</f>
        <v>Food, Beverage and Tobacco</v>
      </c>
      <c r="D525" s="9" t="str">
        <f>_xll.SNL.Clients.Office.Excel.Functions.SPG(A525, "IQ_INDUSTRY")</f>
        <v>Food Products</v>
      </c>
      <c r="E525" s="9" t="str">
        <f>_xll.SNL.Clients.Office.Excel.Functions.SPG(A525, "IQ_PRIMARY_INDUSTRY")</f>
        <v>Packaged Foods and Meats</v>
      </c>
      <c r="F525" s="9" t="str">
        <f>_xll.SNL.Clients.Office.Excel.Functions.SPG(A525, "NAICS_CODE", "Primary")</f>
        <v>311 - Food Manufacturing</v>
      </c>
      <c r="G525" s="9" t="str">
        <f>_xll.SNL.Clients.Office.Excel.Functions.SPG(A525, "SP_TOPICTAG")</f>
        <v>Green Consumer Goods; Organic; Brand Marketing; Alternative Protein; Online Grocery</v>
      </c>
      <c r="H525" s="5">
        <f>_xll.SNL.Clients.Office.Excel.Functions.SPG(A525, "SP_PCT_SHARES_OWNED_ALL_INSTITUTIONS")</f>
        <v>109.49</v>
      </c>
      <c r="I525" s="9" t="str">
        <f>_xll.SNL.Clients.Office.Excel.Functions.SPG(A525, "RD_CREDIT_RATING_GLOBAL", "Issuer Credit Rating", "Local Currency LT|0")</f>
        <v/>
      </c>
      <c r="J525" s="9" t="str">
        <f>_xll.SNL.Clients.Office.Excel.Functions.SPG(A525, "RD_CWOL_GLOBAL", "Issuer Credit Rating", "Local Currency LT|0")</f>
        <v/>
      </c>
      <c r="K525" s="9" t="str">
        <f>_xll.SNL.Clients.Office.Excel.Functions.SPG(A525, "RD_RATING_ACTION_GLOBAL", "Issuer Credit Rating", "Local Currency LT|0")</f>
        <v/>
      </c>
      <c r="L525" s="10" t="str">
        <f>_xll.SNL.Clients.Office.Excel.Functions.SPG(A525, "RD_LAST_REVIEW_DATE_GLOBAL", "Issuer Credit Rating", "Local Currency LT")</f>
        <v/>
      </c>
      <c r="M525" s="10" t="str">
        <f>_xll.SNL.Clients.Office.Excel.Functions.SPG(A525, "RD_CREDIT_RATING_DATE_GLOBAL", "Issuer Credit Rating", "Local Currency LT|0")</f>
        <v/>
      </c>
      <c r="N525" s="10" t="str">
        <f>_xll.SNL.Clients.Office.Excel.Functions.SPG(A525, "RD_CREDIT_WATCH_OUTLOOK_DATE_GLOBAL", "Issuer Credit Rating", "Local Currency LT|0")</f>
        <v/>
      </c>
    </row>
    <row r="526" spans="1:14">
      <c r="A526" s="11" t="s">
        <v>1559</v>
      </c>
      <c r="B526" s="9" t="str">
        <f>_xll.SNL.Clients.Office.Excel.Functions.SPG(A526, "IQ_SECTOR")</f>
        <v>Real Estate</v>
      </c>
      <c r="C526" s="9" t="str">
        <f>_xll.SNL.Clients.Office.Excel.Functions.SPG(A526, "IQ_INDUSTRY_GROUP")</f>
        <v>Equity Real Estate Investment Trusts (REITs)</v>
      </c>
      <c r="D526" s="9" t="str">
        <f>_xll.SNL.Clients.Office.Excel.Functions.SPG(A526, "IQ_INDUSTRY")</f>
        <v>Retail REITs</v>
      </c>
      <c r="E526" s="9" t="str">
        <f>_xll.SNL.Clients.Office.Excel.Functions.SPG(A526, "IQ_PRIMARY_INDUSTRY")</f>
        <v>Retail REITs</v>
      </c>
      <c r="F526" s="9" t="str">
        <f>_xll.SNL.Clients.Office.Excel.Functions.SPG(A526, "NAICS_CODE", "Primary")</f>
        <v>531110 - Lessors of Residential Buildings and Dwellings</v>
      </c>
      <c r="G526" s="9" t="str">
        <f>_xll.SNL.Clients.Office.Excel.Functions.SPG(A526, "SP_TOPICTAG")</f>
        <v/>
      </c>
      <c r="H526" s="5">
        <f>_xll.SNL.Clients.Office.Excel.Functions.SPG(A526, "SP_PCT_SHARES_OWNED_ALL_INSTITUTIONS")</f>
        <v>88.55</v>
      </c>
      <c r="I526" s="9" t="str">
        <f>_xll.SNL.Clients.Office.Excel.Functions.SPG(A526, "RD_CREDIT_RATING_GLOBAL", "Issuer Credit Rating", "Local Currency LT|0")</f>
        <v/>
      </c>
      <c r="J526" s="9" t="str">
        <f>_xll.SNL.Clients.Office.Excel.Functions.SPG(A526, "RD_CWOL_GLOBAL", "Issuer Credit Rating", "Local Currency LT|0")</f>
        <v/>
      </c>
      <c r="K526" s="9" t="str">
        <f>_xll.SNL.Clients.Office.Excel.Functions.SPG(A526, "RD_RATING_ACTION_GLOBAL", "Issuer Credit Rating", "Local Currency LT|0")</f>
        <v/>
      </c>
      <c r="L526" s="10" t="str">
        <f>_xll.SNL.Clients.Office.Excel.Functions.SPG(A526, "RD_LAST_REVIEW_DATE_GLOBAL", "Issuer Credit Rating", "Local Currency LT")</f>
        <v/>
      </c>
      <c r="M526" s="10" t="str">
        <f>_xll.SNL.Clients.Office.Excel.Functions.SPG(A526, "RD_CREDIT_RATING_DATE_GLOBAL", "Issuer Credit Rating", "Local Currency LT|0")</f>
        <v/>
      </c>
      <c r="N526" s="10" t="str">
        <f>_xll.SNL.Clients.Office.Excel.Functions.SPG(A526, "RD_CREDIT_WATCH_OUTLOOK_DATE_GLOBAL", "Issuer Credit Rating", "Local Currency LT|0")</f>
        <v/>
      </c>
    </row>
    <row r="527" spans="1:14">
      <c r="A527" s="11" t="s">
        <v>1560</v>
      </c>
      <c r="B527" s="9" t="str">
        <f>_xll.SNL.Clients.Office.Excel.Functions.SPG(A527, "IQ_SECTOR")</f>
        <v>Consumer Discretionary</v>
      </c>
      <c r="C527" s="9" t="str">
        <f>_xll.SNL.Clients.Office.Excel.Functions.SPG(A527, "IQ_INDUSTRY_GROUP")</f>
        <v>Consumer Discretionary Distribution and Retail</v>
      </c>
      <c r="D527" s="9" t="str">
        <f>_xll.SNL.Clients.Office.Excel.Functions.SPG(A527, "IQ_INDUSTRY")</f>
        <v>Specialty Retail</v>
      </c>
      <c r="E527" s="9" t="str">
        <f>_xll.SNL.Clients.Office.Excel.Functions.SPG(A527, "IQ_PRIMARY_INDUSTRY")</f>
        <v>Other Specialty Retail</v>
      </c>
      <c r="F527" s="9" t="str">
        <f>_xll.SNL.Clients.Office.Excel.Functions.SPG(A527, "NAICS_CODE", "Primary")</f>
        <v>459410 - Office Supplies and Stationery Retailers</v>
      </c>
      <c r="G527" s="9" t="str">
        <f>_xll.SNL.Clients.Office.Excel.Functions.SPG(A527, "SP_TOPICTAG")</f>
        <v>Software Development; Customer Relationship Management; Brand Marketing; Courier Service; Process Automation; Artificial Intelligence</v>
      </c>
      <c r="H527" s="5">
        <f>_xll.SNL.Clients.Office.Excel.Functions.SPG(A527, "SP_PCT_SHARES_OWNED_ALL_INSTITUTIONS")</f>
        <v>101.99</v>
      </c>
      <c r="I527" s="9" t="str">
        <f>_xll.SNL.Clients.Office.Excel.Functions.SPG(A527, "RD_CREDIT_RATING_GLOBAL", "Issuer Credit Rating", "Local Currency LT|0")</f>
        <v>NR</v>
      </c>
      <c r="J527" s="9" t="str">
        <f>_xll.SNL.Clients.Office.Excel.Functions.SPG(A527, "RD_CWOL_GLOBAL", "Issuer Credit Rating", "Local Currency LT|0")</f>
        <v>NR</v>
      </c>
      <c r="K527" s="9" t="str">
        <f>_xll.SNL.Clients.Office.Excel.Functions.SPG(A527, "RD_RATING_ACTION_GLOBAL", "Issuer Credit Rating", "Local Currency LT|0")</f>
        <v>Not Rated | CreditWatch/Outlook (04/22/2020)</v>
      </c>
      <c r="L527" s="10">
        <f>_xll.SNL.Clients.Office.Excel.Functions.SPG(A527, "RD_LAST_REVIEW_DATE_GLOBAL", "Issuer Credit Rating", "Local Currency LT")</f>
        <v>43943</v>
      </c>
      <c r="M527" s="10">
        <f>_xll.SNL.Clients.Office.Excel.Functions.SPG(A527, "RD_CREDIT_RATING_DATE_GLOBAL", "Issuer Credit Rating", "Local Currency LT|0")</f>
        <v>43943</v>
      </c>
      <c r="N527" s="10">
        <f>_xll.SNL.Clients.Office.Excel.Functions.SPG(A527, "RD_CREDIT_WATCH_OUTLOOK_DATE_GLOBAL", "Issuer Credit Rating", "Local Currency LT|0")</f>
        <v>43943</v>
      </c>
    </row>
    <row r="528" spans="1:14">
      <c r="A528" s="11" t="s">
        <v>1561</v>
      </c>
      <c r="B528" s="9" t="str">
        <f>_xll.SNL.Clients.Office.Excel.Functions.SPG(A528, "IQ_SECTOR")</f>
        <v>Consumer Staples</v>
      </c>
      <c r="C528" s="9" t="str">
        <f>_xll.SNL.Clients.Office.Excel.Functions.SPG(A528, "IQ_INDUSTRY_GROUP")</f>
        <v>Food, Beverage and Tobacco</v>
      </c>
      <c r="D528" s="9" t="str">
        <f>_xll.SNL.Clients.Office.Excel.Functions.SPG(A528, "IQ_INDUSTRY")</f>
        <v>Food Products</v>
      </c>
      <c r="E528" s="9" t="str">
        <f>_xll.SNL.Clients.Office.Excel.Functions.SPG(A528, "IQ_PRIMARY_INDUSTRY")</f>
        <v>Packaged Foods and Meats</v>
      </c>
      <c r="F528" s="9" t="str">
        <f>_xll.SNL.Clients.Office.Excel.Functions.SPG(A528, "NAICS_CODE", "Primary")</f>
        <v>311 - Food Manufacturing</v>
      </c>
      <c r="G528" s="9" t="str">
        <f>_xll.SNL.Clients.Office.Excel.Functions.SPG(A528, "SP_TOPICTAG")</f>
        <v>Alternative Protein</v>
      </c>
      <c r="H528" s="5">
        <f>_xll.SNL.Clients.Office.Excel.Functions.SPG(A528, "SP_PCT_SHARES_OWNED_ALL_INSTITUTIONS")</f>
        <v>91.96</v>
      </c>
      <c r="I528" s="9" t="str">
        <f>_xll.SNL.Clients.Office.Excel.Functions.SPG(A528, "RD_CREDIT_RATING_GLOBAL", "Issuer Credit Rating", "Local Currency LT|0")</f>
        <v>BB-</v>
      </c>
      <c r="J528" s="9" t="str">
        <f>_xll.SNL.Clients.Office.Excel.Functions.SPG(A528, "RD_CWOL_GLOBAL", "Issuer Credit Rating", "Local Currency LT|0")</f>
        <v>Stable</v>
      </c>
      <c r="K528" s="9" t="str">
        <f>_xll.SNL.Clients.Office.Excel.Functions.SPG(A528, "RD_RATING_ACTION_GLOBAL", "Issuer Credit Rating", "Local Currency LT|0")</f>
        <v>Upgrade | CreditWatch/Outlook (07/14/2022)</v>
      </c>
      <c r="L528" s="10">
        <f>_xll.SNL.Clients.Office.Excel.Functions.SPG(A528, "RD_LAST_REVIEW_DATE_GLOBAL", "Issuer Credit Rating", "Local Currency LT")</f>
        <v>45376</v>
      </c>
      <c r="M528" s="10">
        <f>_xll.SNL.Clients.Office.Excel.Functions.SPG(A528, "RD_CREDIT_RATING_DATE_GLOBAL", "Issuer Credit Rating", "Local Currency LT|0")</f>
        <v>44756</v>
      </c>
      <c r="N528" s="10">
        <f>_xll.SNL.Clients.Office.Excel.Functions.SPG(A528, "RD_CREDIT_WATCH_OUTLOOK_DATE_GLOBAL", "Issuer Credit Rating", "Local Currency LT|0")</f>
        <v>44756</v>
      </c>
    </row>
    <row r="529" spans="1:14">
      <c r="A529" s="11" t="s">
        <v>1562</v>
      </c>
      <c r="B529" s="9" t="str">
        <f>_xll.SNL.Clients.Office.Excel.Functions.SPG(A529, "IQ_SECTOR")</f>
        <v>Real Estate</v>
      </c>
      <c r="C529" s="9" t="str">
        <f>_xll.SNL.Clients.Office.Excel.Functions.SPG(A529, "IQ_INDUSTRY_GROUP")</f>
        <v>Real Estate Management and Development</v>
      </c>
      <c r="D529" s="9" t="str">
        <f>_xll.SNL.Clients.Office.Excel.Functions.SPG(A529, "IQ_INDUSTRY")</f>
        <v>Real Estate Management and Development</v>
      </c>
      <c r="E529" s="9" t="str">
        <f>_xll.SNL.Clients.Office.Excel.Functions.SPG(A529, "IQ_PRIMARY_INDUSTRY")</f>
        <v>Diversified Real Estate Activities</v>
      </c>
      <c r="F529" s="9" t="str">
        <f>_xll.SNL.Clients.Office.Excel.Functions.SPG(A529, "NAICS_CODE", "Primary")</f>
        <v>531 - Real Estate</v>
      </c>
      <c r="G529" s="9" t="str">
        <f>_xll.SNL.Clients.Office.Excel.Functions.SPG(A529, "SP_TOPICTAG")</f>
        <v>Vacation Rental</v>
      </c>
      <c r="H529" s="5">
        <f>_xll.SNL.Clients.Office.Excel.Functions.SPG(A529, "SP_PCT_SHARES_OWNED_ALL_INSTITUTIONS")</f>
        <v>81.72</v>
      </c>
      <c r="I529" s="9" t="str">
        <f>_xll.SNL.Clients.Office.Excel.Functions.SPG(A529, "RD_CREDIT_RATING_GLOBAL", "Issuer Credit Rating", "Local Currency LT|0")</f>
        <v/>
      </c>
      <c r="J529" s="9" t="str">
        <f>_xll.SNL.Clients.Office.Excel.Functions.SPG(A529, "RD_CWOL_GLOBAL", "Issuer Credit Rating", "Local Currency LT|0")</f>
        <v/>
      </c>
      <c r="K529" s="9" t="str">
        <f>_xll.SNL.Clients.Office.Excel.Functions.SPG(A529, "RD_RATING_ACTION_GLOBAL", "Issuer Credit Rating", "Local Currency LT|0")</f>
        <v/>
      </c>
      <c r="L529" s="10" t="str">
        <f>_xll.SNL.Clients.Office.Excel.Functions.SPG(A529, "RD_LAST_REVIEW_DATE_GLOBAL", "Issuer Credit Rating", "Local Currency LT")</f>
        <v/>
      </c>
      <c r="M529" s="10" t="str">
        <f>_xll.SNL.Clients.Office.Excel.Functions.SPG(A529, "RD_CREDIT_RATING_DATE_GLOBAL", "Issuer Credit Rating", "Local Currency LT|0")</f>
        <v/>
      </c>
      <c r="N529" s="10" t="str">
        <f>_xll.SNL.Clients.Office.Excel.Functions.SPG(A529, "RD_CREDIT_WATCH_OUTLOOK_DATE_GLOBAL", "Issuer Credit Rating", "Local Currency LT|0")</f>
        <v/>
      </c>
    </row>
    <row r="530" spans="1:14">
      <c r="A530" s="11" t="s">
        <v>1563</v>
      </c>
      <c r="B530" s="9" t="str">
        <f>_xll.SNL.Clients.Office.Excel.Functions.SPG(A530, "IQ_SECTOR")</f>
        <v>Communication Services</v>
      </c>
      <c r="C530" s="9" t="str">
        <f>_xll.SNL.Clients.Office.Excel.Functions.SPG(A530, "IQ_INDUSTRY_GROUP")</f>
        <v>Media and Entertainment</v>
      </c>
      <c r="D530" s="9" t="str">
        <f>_xll.SNL.Clients.Office.Excel.Functions.SPG(A530, "IQ_INDUSTRY")</f>
        <v>Media</v>
      </c>
      <c r="E530" s="9" t="str">
        <f>_xll.SNL.Clients.Office.Excel.Functions.SPG(A530, "IQ_PRIMARY_INDUSTRY")</f>
        <v>Advertising</v>
      </c>
      <c r="F530" s="9" t="str">
        <f>_xll.SNL.Clients.Office.Excel.Functions.SPG(A530, "NAICS_CODE", "Primary")</f>
        <v>5418 - Advertising, Public Relations, and Related Services</v>
      </c>
      <c r="G530" s="9" t="str">
        <f>_xll.SNL.Clients.Office.Excel.Functions.SPG(A530, "SP_TOPICTAG")</f>
        <v>Ad Network; Digital Media; Marketing Automation; Social Media Advertising; Customer Relationship Management; Ad Targeting; Search Engine Optimization</v>
      </c>
      <c r="H530" s="5">
        <f>_xll.SNL.Clients.Office.Excel.Functions.SPG(A530, "SP_PCT_SHARES_OWNED_ALL_INSTITUTIONS")</f>
        <v>81.209999999999994</v>
      </c>
      <c r="I530" s="9" t="str">
        <f>_xll.SNL.Clients.Office.Excel.Functions.SPG(A530, "RD_CREDIT_RATING_GLOBAL", "Issuer Credit Rating", "Local Currency LT|0")</f>
        <v>B</v>
      </c>
      <c r="J530" s="9" t="str">
        <f>_xll.SNL.Clients.Office.Excel.Functions.SPG(A530, "RD_CWOL_GLOBAL", "Issuer Credit Rating", "Local Currency LT|0")</f>
        <v>Stable</v>
      </c>
      <c r="K530" s="9" t="str">
        <f>_xll.SNL.Clients.Office.Excel.Functions.SPG(A530, "RD_RATING_ACTION_GLOBAL", "Issuer Credit Rating", "Local Currency LT|0")</f>
        <v>New Rating | CreditWatch/Outlook (02/02/2021)</v>
      </c>
      <c r="L530" s="10">
        <f>_xll.SNL.Clients.Office.Excel.Functions.SPG(A530, "RD_LAST_REVIEW_DATE_GLOBAL", "Issuer Credit Rating", "Local Currency LT")</f>
        <v>45369</v>
      </c>
      <c r="M530" s="10">
        <f>_xll.SNL.Clients.Office.Excel.Functions.SPG(A530, "RD_CREDIT_RATING_DATE_GLOBAL", "Issuer Credit Rating", "Local Currency LT|0")</f>
        <v>44229</v>
      </c>
      <c r="N530" s="10">
        <f>_xll.SNL.Clients.Office.Excel.Functions.SPG(A530, "RD_CREDIT_WATCH_OUTLOOK_DATE_GLOBAL", "Issuer Credit Rating", "Local Currency LT|0")</f>
        <v>44229</v>
      </c>
    </row>
    <row r="531" spans="1:14">
      <c r="A531" s="11" t="s">
        <v>1564</v>
      </c>
      <c r="B531" s="9" t="str">
        <f>_xll.SNL.Clients.Office.Excel.Functions.SPG(A531, "IQ_SECTOR")</f>
        <v>Energy</v>
      </c>
      <c r="C531" s="9" t="str">
        <f>_xll.SNL.Clients.Office.Excel.Functions.SPG(A531, "IQ_INDUSTRY_GROUP")</f>
        <v>Energy</v>
      </c>
      <c r="D531" s="9" t="str">
        <f>_xll.SNL.Clients.Office.Excel.Functions.SPG(A531, "IQ_INDUSTRY")</f>
        <v>Energy Equipment and Services</v>
      </c>
      <c r="E531" s="9" t="str">
        <f>_xll.SNL.Clients.Office.Excel.Functions.SPG(A531, "IQ_PRIMARY_INDUSTRY")</f>
        <v>Oil and Gas Equipment and Services</v>
      </c>
      <c r="F531" s="9" t="str">
        <f>_xll.SNL.Clients.Office.Excel.Functions.SPG(A531, "NAICS_CODE", "Primary")</f>
        <v>213112 - Support Activities for Oil and Gas Operations</v>
      </c>
      <c r="G531" s="9" t="str">
        <f>_xll.SNL.Clients.Office.Excel.Functions.SPG(A531, "SP_TOPICTAG")</f>
        <v>Environmental Consulting; Fleet Management; Industrial Automation; Marine Transportation; Pollution Control; Ocean Data Collection</v>
      </c>
      <c r="H531" s="5">
        <f>_xll.SNL.Clients.Office.Excel.Functions.SPG(A531, "SP_PCT_SHARES_OWNED_ALL_INSTITUTIONS")</f>
        <v>104.77</v>
      </c>
      <c r="I531" s="9" t="str">
        <f>_xll.SNL.Clients.Office.Excel.Functions.SPG(A531, "RD_CREDIT_RATING_GLOBAL", "Issuer Credit Rating", "Local Currency LT|0")</f>
        <v>NR</v>
      </c>
      <c r="J531" s="9" t="str">
        <f>_xll.SNL.Clients.Office.Excel.Functions.SPG(A531, "RD_CWOL_GLOBAL", "Issuer Credit Rating", "Local Currency LT|0")</f>
        <v>NR</v>
      </c>
      <c r="K531" s="9" t="str">
        <f>_xll.SNL.Clients.Office.Excel.Functions.SPG(A531, "RD_RATING_ACTION_GLOBAL", "Issuer Credit Rating", "Local Currency LT|0")</f>
        <v>Not Rated | CreditWatch/Outlook (06/06/1997)</v>
      </c>
      <c r="L531" s="10" t="str">
        <f>_xll.SNL.Clients.Office.Excel.Functions.SPG(A531, "RD_LAST_REVIEW_DATE_GLOBAL", "Issuer Credit Rating", "Local Currency LT")</f>
        <v/>
      </c>
      <c r="M531" s="10">
        <f>_xll.SNL.Clients.Office.Excel.Functions.SPG(A531, "RD_CREDIT_RATING_DATE_GLOBAL", "Issuer Credit Rating", "Local Currency LT|0")</f>
        <v>35587</v>
      </c>
      <c r="N531" s="10">
        <f>_xll.SNL.Clients.Office.Excel.Functions.SPG(A531, "RD_CREDIT_WATCH_OUTLOOK_DATE_GLOBAL", "Issuer Credit Rating", "Local Currency LT|0")</f>
        <v>35587</v>
      </c>
    </row>
    <row r="532" spans="1:14">
      <c r="A532" s="11" t="s">
        <v>1565</v>
      </c>
      <c r="B532" s="9" t="str">
        <f>_xll.SNL.Clients.Office.Excel.Functions.SPG(A532, "IQ_SECTOR")</f>
        <v>Industrials</v>
      </c>
      <c r="C532" s="9" t="str">
        <f>_xll.SNL.Clients.Office.Excel.Functions.SPG(A532, "IQ_INDUSTRY_GROUP")</f>
        <v>Capital Goods</v>
      </c>
      <c r="D532" s="9" t="str">
        <f>_xll.SNL.Clients.Office.Excel.Functions.SPG(A532, "IQ_INDUSTRY")</f>
        <v>Machinery</v>
      </c>
      <c r="E532" s="9" t="str">
        <f>_xll.SNL.Clients.Office.Excel.Functions.SPG(A532, "IQ_PRIMARY_INDUSTRY")</f>
        <v>Agricultural and Farm Machinery</v>
      </c>
      <c r="F532" s="9" t="str">
        <f>_xll.SNL.Clients.Office.Excel.Functions.SPG(A532, "NAICS_CODE", "Primary")</f>
        <v>333111 - Farm Machinery and Equipment Manufacturing</v>
      </c>
      <c r="G532" s="9" t="str">
        <f>_xll.SNL.Clients.Office.Excel.Functions.SPG(A532, "SP_TOPICTAG")</f>
        <v>Industrial Automation</v>
      </c>
      <c r="H532" s="5">
        <f>_xll.SNL.Clients.Office.Excel.Functions.SPG(A532, "SP_PCT_SHARES_OWNED_ALL_INSTITUTIONS")</f>
        <v>73.02</v>
      </c>
      <c r="I532" s="9" t="str">
        <f>_xll.SNL.Clients.Office.Excel.Functions.SPG(A532, "RD_CREDIT_RATING_GLOBAL", "Issuer Credit Rating", "Local Currency LT|0")</f>
        <v>B</v>
      </c>
      <c r="J532" s="9" t="str">
        <f>_xll.SNL.Clients.Office.Excel.Functions.SPG(A532, "RD_CWOL_GLOBAL", "Issuer Credit Rating", "Local Currency LT|0")</f>
        <v>Stable</v>
      </c>
      <c r="K532" s="9" t="str">
        <f>_xll.SNL.Clients.Office.Excel.Functions.SPG(A532, "RD_RATING_ACTION_GLOBAL", "Issuer Credit Rating", "Local Currency LT|0")</f>
        <v>Upgrade | CreditWatch/Outlook (12/09/2022)</v>
      </c>
      <c r="L532" s="10">
        <f>_xll.SNL.Clients.Office.Excel.Functions.SPG(A532, "RD_LAST_REVIEW_DATE_GLOBAL", "Issuer Credit Rating", "Local Currency LT")</f>
        <v>45637</v>
      </c>
      <c r="M532" s="10">
        <f>_xll.SNL.Clients.Office.Excel.Functions.SPG(A532, "RD_CREDIT_RATING_DATE_GLOBAL", "Issuer Credit Rating", "Local Currency LT|0")</f>
        <v>44904</v>
      </c>
      <c r="N532" s="10">
        <f>_xll.SNL.Clients.Office.Excel.Functions.SPG(A532, "RD_CREDIT_WATCH_OUTLOOK_DATE_GLOBAL", "Issuer Credit Rating", "Local Currency LT|0")</f>
        <v>44904</v>
      </c>
    </row>
    <row r="533" spans="1:14">
      <c r="A533" s="11" t="s">
        <v>1566</v>
      </c>
      <c r="B533" s="9" t="str">
        <f>_xll.SNL.Clients.Office.Excel.Functions.SPG(A533, "IQ_SECTOR")</f>
        <v>Financials</v>
      </c>
      <c r="C533" s="9" t="str">
        <f>_xll.SNL.Clients.Office.Excel.Functions.SPG(A533, "IQ_INDUSTRY_GROUP")</f>
        <v>Banks</v>
      </c>
      <c r="D533" s="9" t="str">
        <f>_xll.SNL.Clients.Office.Excel.Functions.SPG(A533, "IQ_INDUSTRY")</f>
        <v>Banks</v>
      </c>
      <c r="E533" s="9" t="str">
        <f>_xll.SNL.Clients.Office.Excel.Functions.SPG(A533, "IQ_PRIMARY_INDUSTRY")</f>
        <v>Regional Banks</v>
      </c>
      <c r="F533" s="9" t="str">
        <f>_xll.SNL.Clients.Office.Excel.Functions.SPG(A533, "NAICS_CODE", "Primary")</f>
        <v>522110 - Commercial Banking</v>
      </c>
      <c r="G533" s="9" t="str">
        <f>_xll.SNL.Clients.Office.Excel.Functions.SPG(A533, "SP_TOPICTAG")</f>
        <v>Consumer Lending; Employee Benefits</v>
      </c>
      <c r="H533" s="5">
        <f>_xll.SNL.Clients.Office.Excel.Functions.SPG(A533, "SP_PCT_SHARES_OWNED_ALL_INSTITUTIONS")</f>
        <v>65.42</v>
      </c>
      <c r="I533" s="9" t="str">
        <f>_xll.SNL.Clients.Office.Excel.Functions.SPG(A533, "RD_CREDIT_RATING_GLOBAL", "Issuer Credit Rating", "Local Currency LT|0")</f>
        <v/>
      </c>
      <c r="J533" s="9" t="str">
        <f>_xll.SNL.Clients.Office.Excel.Functions.SPG(A533, "RD_CWOL_GLOBAL", "Issuer Credit Rating", "Local Currency LT|0")</f>
        <v/>
      </c>
      <c r="K533" s="9" t="str">
        <f>_xll.SNL.Clients.Office.Excel.Functions.SPG(A533, "RD_RATING_ACTION_GLOBAL", "Issuer Credit Rating", "Local Currency LT|0")</f>
        <v/>
      </c>
      <c r="L533" s="10" t="str">
        <f>_xll.SNL.Clients.Office.Excel.Functions.SPG(A533, "RD_LAST_REVIEW_DATE_GLOBAL", "Issuer Credit Rating", "Local Currency LT")</f>
        <v/>
      </c>
      <c r="M533" s="10" t="str">
        <f>_xll.SNL.Clients.Office.Excel.Functions.SPG(A533, "RD_CREDIT_RATING_DATE_GLOBAL", "Issuer Credit Rating", "Local Currency LT|0")</f>
        <v/>
      </c>
      <c r="N533" s="10" t="str">
        <f>_xll.SNL.Clients.Office.Excel.Functions.SPG(A533, "RD_CREDIT_WATCH_OUTLOOK_DATE_GLOBAL", "Issuer Credit Rating", "Local Currency LT|0")</f>
        <v/>
      </c>
    </row>
    <row r="534" spans="1:14">
      <c r="A534" s="11" t="s">
        <v>1567</v>
      </c>
      <c r="B534" s="9" t="str">
        <f>_xll.SNL.Clients.Office.Excel.Functions.SPG(A534, "IQ_SECTOR")</f>
        <v>Consumer Staples</v>
      </c>
      <c r="C534" s="9" t="str">
        <f>_xll.SNL.Clients.Office.Excel.Functions.SPG(A534, "IQ_INDUSTRY_GROUP")</f>
        <v>Food, Beverage and Tobacco</v>
      </c>
      <c r="D534" s="9" t="str">
        <f>_xll.SNL.Clients.Office.Excel.Functions.SPG(A534, "IQ_INDUSTRY")</f>
        <v>Food Products</v>
      </c>
      <c r="E534" s="9" t="str">
        <f>_xll.SNL.Clients.Office.Excel.Functions.SPG(A534, "IQ_PRIMARY_INDUSTRY")</f>
        <v>Packaged Foods and Meats</v>
      </c>
      <c r="F534" s="9" t="str">
        <f>_xll.SNL.Clients.Office.Excel.Functions.SPG(A534, "NAICS_CODE", "Primary")</f>
        <v>3113 - Sugar and Confectionery Product Manufacturing</v>
      </c>
      <c r="G534" s="9" t="str">
        <f>_xll.SNL.Clients.Office.Excel.Functions.SPG(A534, "SP_TOPICTAG")</f>
        <v/>
      </c>
      <c r="H534" s="5">
        <f>_xll.SNL.Clients.Office.Excel.Functions.SPG(A534, "SP_PCT_SHARES_OWNED_ALL_INSTITUTIONS")</f>
        <v>16.39</v>
      </c>
      <c r="I534" s="9" t="str">
        <f>_xll.SNL.Clients.Office.Excel.Functions.SPG(A534, "RD_CREDIT_RATING_GLOBAL", "Issuer Credit Rating", "Local Currency LT|0")</f>
        <v/>
      </c>
      <c r="J534" s="9" t="str">
        <f>_xll.SNL.Clients.Office.Excel.Functions.SPG(A534, "RD_CWOL_GLOBAL", "Issuer Credit Rating", "Local Currency LT|0")</f>
        <v/>
      </c>
      <c r="K534" s="9" t="str">
        <f>_xll.SNL.Clients.Office.Excel.Functions.SPG(A534, "RD_RATING_ACTION_GLOBAL", "Issuer Credit Rating", "Local Currency LT|0")</f>
        <v/>
      </c>
      <c r="L534" s="10" t="str">
        <f>_xll.SNL.Clients.Office.Excel.Functions.SPG(A534, "RD_LAST_REVIEW_DATE_GLOBAL", "Issuer Credit Rating", "Local Currency LT")</f>
        <v/>
      </c>
      <c r="M534" s="10" t="str">
        <f>_xll.SNL.Clients.Office.Excel.Functions.SPG(A534, "RD_CREDIT_RATING_DATE_GLOBAL", "Issuer Credit Rating", "Local Currency LT|0")</f>
        <v/>
      </c>
      <c r="N534" s="10" t="str">
        <f>_xll.SNL.Clients.Office.Excel.Functions.SPG(A534, "RD_CREDIT_WATCH_OUTLOOK_DATE_GLOBAL", "Issuer Credit Rating", "Local Currency LT|0")</f>
        <v/>
      </c>
    </row>
    <row r="535" spans="1:14">
      <c r="A535" s="11" t="s">
        <v>1568</v>
      </c>
      <c r="B535" s="9" t="str">
        <f>_xll.SNL.Clients.Office.Excel.Functions.SPG(A535, "IQ_SECTOR")</f>
        <v>Consumer Discretionary</v>
      </c>
      <c r="C535" s="9" t="str">
        <f>_xll.SNL.Clients.Office.Excel.Functions.SPG(A535, "IQ_INDUSTRY_GROUP")</f>
        <v>Consumer Durables and Apparel</v>
      </c>
      <c r="D535" s="9" t="str">
        <f>_xll.SNL.Clients.Office.Excel.Functions.SPG(A535, "IQ_INDUSTRY")</f>
        <v>Leisure Products</v>
      </c>
      <c r="E535" s="9" t="str">
        <f>_xll.SNL.Clients.Office.Excel.Functions.SPG(A535, "IQ_PRIMARY_INDUSTRY")</f>
        <v>Leisure Products</v>
      </c>
      <c r="F535" s="9" t="str">
        <f>_xll.SNL.Clients.Office.Excel.Functions.SPG(A535, "NAICS_CODE", "Primary")</f>
        <v>339920 - Sporting and Athletic Goods Manufacturing</v>
      </c>
      <c r="G535" s="9" t="str">
        <f>_xll.SNL.Clients.Office.Excel.Functions.SPG(A535, "SP_TOPICTAG")</f>
        <v>Entertainment Systems; Computer Vision; Lifestyle; Social Networking and Collaboration; Content Creation</v>
      </c>
      <c r="H535" s="5">
        <f>_xll.SNL.Clients.Office.Excel.Functions.SPG(A535, "SP_PCT_SHARES_OWNED_ALL_INSTITUTIONS")</f>
        <v>76.64</v>
      </c>
      <c r="I535" s="9" t="str">
        <f>_xll.SNL.Clients.Office.Excel.Functions.SPG(A535, "RD_CREDIT_RATING_GLOBAL", "Issuer Credit Rating", "Local Currency LT|0")</f>
        <v>B</v>
      </c>
      <c r="J535" s="9" t="str">
        <f>_xll.SNL.Clients.Office.Excel.Functions.SPG(A535, "RD_CWOL_GLOBAL", "Issuer Credit Rating", "Local Currency LT|0")</f>
        <v>Developing</v>
      </c>
      <c r="K535" s="9" t="str">
        <f>_xll.SNL.Clients.Office.Excel.Functions.SPG(A535, "RD_RATING_ACTION_GLOBAL", "Issuer Credit Rating", "Local Currency LT|0")</f>
        <v>Downgrade | CreditWatch/Outlook (11/20/2024)</v>
      </c>
      <c r="L535" s="10">
        <f>_xll.SNL.Clients.Office.Excel.Functions.SPG(A535, "RD_LAST_REVIEW_DATE_GLOBAL", "Issuer Credit Rating", "Local Currency LT")</f>
        <v>45616</v>
      </c>
      <c r="M535" s="10">
        <f>_xll.SNL.Clients.Office.Excel.Functions.SPG(A535, "RD_CREDIT_RATING_DATE_GLOBAL", "Issuer Credit Rating", "Local Currency LT|0")</f>
        <v>45616</v>
      </c>
      <c r="N535" s="10">
        <f>_xll.SNL.Clients.Office.Excel.Functions.SPG(A535, "RD_CREDIT_WATCH_OUTLOOK_DATE_GLOBAL", "Issuer Credit Rating", "Local Currency LT|0")</f>
        <v>45616</v>
      </c>
    </row>
    <row r="536" spans="1:14">
      <c r="A536" s="11" t="s">
        <v>1569</v>
      </c>
      <c r="B536" s="9" t="str">
        <f>_xll.SNL.Clients.Office.Excel.Functions.SPG(A536, "IQ_SECTOR")</f>
        <v>Health Care</v>
      </c>
      <c r="C536" s="9" t="str">
        <f>_xll.SNL.Clients.Office.Excel.Functions.SPG(A536, "IQ_INDUSTRY_GROUP")</f>
        <v>Health Care Equipment and Services</v>
      </c>
      <c r="D536" s="9" t="str">
        <f>_xll.SNL.Clients.Office.Excel.Functions.SPG(A536, "IQ_INDUSTRY")</f>
        <v>Health Care Equipment and Supplies</v>
      </c>
      <c r="E536" s="9" t="str">
        <f>_xll.SNL.Clients.Office.Excel.Functions.SPG(A536, "IQ_PRIMARY_INDUSTRY")</f>
        <v>Health Care Equipment</v>
      </c>
      <c r="F536" s="9" t="str">
        <f>_xll.SNL.Clients.Office.Excel.Functions.SPG(A536, "NAICS_CODE", "Primary")</f>
        <v>334510 - Electromedical and Electrotherapeutic Apparatus Manufacturing</v>
      </c>
      <c r="G536" s="9" t="str">
        <f>_xll.SNL.Clients.Office.Excel.Functions.SPG(A536, "SP_TOPICTAG")</f>
        <v>Health Diagnostics; Cardiovascular; Hepatology; Respiratory; Surgery</v>
      </c>
      <c r="H536" s="5">
        <f>_xll.SNL.Clients.Office.Excel.Functions.SPG(A536, "SP_PCT_SHARES_OWNED_ALL_INSTITUTIONS")</f>
        <v>114.43</v>
      </c>
      <c r="I536" s="9" t="str">
        <f>_xll.SNL.Clients.Office.Excel.Functions.SPG(A536, "RD_CREDIT_RATING_GLOBAL", "Issuer Credit Rating", "Local Currency LT|0")</f>
        <v/>
      </c>
      <c r="J536" s="9" t="str">
        <f>_xll.SNL.Clients.Office.Excel.Functions.SPG(A536, "RD_CWOL_GLOBAL", "Issuer Credit Rating", "Local Currency LT|0")</f>
        <v/>
      </c>
      <c r="K536" s="9" t="str">
        <f>_xll.SNL.Clients.Office.Excel.Functions.SPG(A536, "RD_RATING_ACTION_GLOBAL", "Issuer Credit Rating", "Local Currency LT|0")</f>
        <v/>
      </c>
      <c r="L536" s="10" t="str">
        <f>_xll.SNL.Clients.Office.Excel.Functions.SPG(A536, "RD_LAST_REVIEW_DATE_GLOBAL", "Issuer Credit Rating", "Local Currency LT")</f>
        <v/>
      </c>
      <c r="M536" s="10" t="str">
        <f>_xll.SNL.Clients.Office.Excel.Functions.SPG(A536, "RD_CREDIT_RATING_DATE_GLOBAL", "Issuer Credit Rating", "Local Currency LT|0")</f>
        <v/>
      </c>
      <c r="N536" s="10" t="str">
        <f>_xll.SNL.Clients.Office.Excel.Functions.SPG(A536, "RD_CREDIT_WATCH_OUTLOOK_DATE_GLOBAL", "Issuer Credit Rating", "Local Currency LT|0")</f>
        <v/>
      </c>
    </row>
    <row r="537" spans="1:14">
      <c r="A537" s="11" t="s">
        <v>1570</v>
      </c>
      <c r="B537" s="9" t="str">
        <f>_xll.SNL.Clients.Office.Excel.Functions.SPG(A537, "IQ_SECTOR")</f>
        <v>Consumer Staples</v>
      </c>
      <c r="C537" s="9" t="str">
        <f>_xll.SNL.Clients.Office.Excel.Functions.SPG(A537, "IQ_INDUSTRY_GROUP")</f>
        <v>Food, Beverage and Tobacco</v>
      </c>
      <c r="D537" s="9" t="str">
        <f>_xll.SNL.Clients.Office.Excel.Functions.SPG(A537, "IQ_INDUSTRY")</f>
        <v>Food Products</v>
      </c>
      <c r="E537" s="9" t="str">
        <f>_xll.SNL.Clients.Office.Excel.Functions.SPG(A537, "IQ_PRIMARY_INDUSTRY")</f>
        <v>Packaged Foods and Meats</v>
      </c>
      <c r="F537" s="9" t="str">
        <f>_xll.SNL.Clients.Office.Excel.Functions.SPG(A537, "NAICS_CODE", "Primary")</f>
        <v>311 - Food Manufacturing</v>
      </c>
      <c r="G537" s="9" t="str">
        <f>_xll.SNL.Clients.Office.Excel.Functions.SPG(A537, "SP_TOPICTAG")</f>
        <v>Coffee; Organic; Nutraceutical; Alternative Protein; Online Grocery</v>
      </c>
      <c r="H537" s="5">
        <f>_xll.SNL.Clients.Office.Excel.Functions.SPG(A537, "SP_PCT_SHARES_OWNED_ALL_INSTITUTIONS")</f>
        <v>105.07</v>
      </c>
      <c r="I537" s="9" t="str">
        <f>_xll.SNL.Clients.Office.Excel.Functions.SPG(A537, "RD_CREDIT_RATING_GLOBAL", "Issuer Credit Rating", "Local Currency LT|0")</f>
        <v>B</v>
      </c>
      <c r="J537" s="9" t="str">
        <f>_xll.SNL.Clients.Office.Excel.Functions.SPG(A537, "RD_CWOL_GLOBAL", "Issuer Credit Rating", "Local Currency LT|0")</f>
        <v>Stable</v>
      </c>
      <c r="K537" s="9" t="str">
        <f>_xll.SNL.Clients.Office.Excel.Functions.SPG(A537, "RD_RATING_ACTION_GLOBAL", "Issuer Credit Rating", "Local Currency LT|0")</f>
        <v>CreditWatch/Outlook (10/06/2022)</v>
      </c>
      <c r="L537" s="10">
        <f>_xll.SNL.Clients.Office.Excel.Functions.SPG(A537, "RD_LAST_REVIEW_DATE_GLOBAL", "Issuer Credit Rating", "Local Currency LT")</f>
        <v>45468</v>
      </c>
      <c r="M537" s="10">
        <f>_xll.SNL.Clients.Office.Excel.Functions.SPG(A537, "RD_CREDIT_RATING_DATE_GLOBAL", "Issuer Credit Rating", "Local Currency LT|0")</f>
        <v>44508</v>
      </c>
      <c r="N537" s="10">
        <f>_xll.SNL.Clients.Office.Excel.Functions.SPG(A537, "RD_CREDIT_WATCH_OUTLOOK_DATE_GLOBAL", "Issuer Credit Rating", "Local Currency LT|0")</f>
        <v>44840</v>
      </c>
    </row>
    <row r="538" spans="1:14">
      <c r="A538" s="11" t="s">
        <v>1571</v>
      </c>
      <c r="B538" s="9" t="str">
        <f>_xll.SNL.Clients.Office.Excel.Functions.SPG(A538, "IQ_SECTOR")</f>
        <v>Consumer Discretionary</v>
      </c>
      <c r="C538" s="9" t="str">
        <f>_xll.SNL.Clients.Office.Excel.Functions.SPG(A538, "IQ_INDUSTRY_GROUP")</f>
        <v>Consumer Durables and Apparel</v>
      </c>
      <c r="D538" s="9" t="str">
        <f>_xll.SNL.Clients.Office.Excel.Functions.SPG(A538, "IQ_INDUSTRY")</f>
        <v>Household Durables</v>
      </c>
      <c r="E538" s="9" t="str">
        <f>_xll.SNL.Clients.Office.Excel.Functions.SPG(A538, "IQ_PRIMARY_INDUSTRY")</f>
        <v>Homebuilding</v>
      </c>
      <c r="F538" s="9" t="str">
        <f>_xll.SNL.Clients.Office.Excel.Functions.SPG(A538, "NAICS_CODE", "Primary")</f>
        <v>23611 - Residential Building Construction</v>
      </c>
      <c r="G538" s="9" t="str">
        <f>_xll.SNL.Clients.Office.Excel.Functions.SPG(A538, "SP_TOPICTAG")</f>
        <v/>
      </c>
      <c r="H538" s="5">
        <f>_xll.SNL.Clients.Office.Excel.Functions.SPG(A538, "SP_PCT_SHARES_OWNED_ALL_INSTITUTIONS")</f>
        <v>101.5</v>
      </c>
      <c r="I538" s="9" t="str">
        <f>_xll.SNL.Clients.Office.Excel.Functions.SPG(A538, "RD_CREDIT_RATING_GLOBAL", "Issuer Credit Rating", "Local Currency LT|0")</f>
        <v>BB</v>
      </c>
      <c r="J538" s="9" t="str">
        <f>_xll.SNL.Clients.Office.Excel.Functions.SPG(A538, "RD_CWOL_GLOBAL", "Issuer Credit Rating", "Local Currency LT|0")</f>
        <v>Stable</v>
      </c>
      <c r="K538" s="9" t="str">
        <f>_xll.SNL.Clients.Office.Excel.Functions.SPG(A538, "RD_RATING_ACTION_GLOBAL", "Issuer Credit Rating", "Local Currency LT|0")</f>
        <v>Upgrade | CreditWatch/Outlook (12/06/2023)</v>
      </c>
      <c r="L538" s="10">
        <f>_xll.SNL.Clients.Office.Excel.Functions.SPG(A538, "RD_LAST_REVIEW_DATE_GLOBAL", "Issuer Credit Rating", "Local Currency LT")</f>
        <v>45397</v>
      </c>
      <c r="M538" s="10">
        <f>_xll.SNL.Clients.Office.Excel.Functions.SPG(A538, "RD_CREDIT_RATING_DATE_GLOBAL", "Issuer Credit Rating", "Local Currency LT|0")</f>
        <v>45266</v>
      </c>
      <c r="N538" s="10">
        <f>_xll.SNL.Clients.Office.Excel.Functions.SPG(A538, "RD_CREDIT_WATCH_OUTLOOK_DATE_GLOBAL", "Issuer Credit Rating", "Local Currency LT|0")</f>
        <v>45266</v>
      </c>
    </row>
    <row r="539" spans="1:14">
      <c r="A539" s="11" t="s">
        <v>1572</v>
      </c>
      <c r="B539" s="9" t="str">
        <f>_xll.SNL.Clients.Office.Excel.Functions.SPG(A539, "IQ_SECTOR")</f>
        <v>Industrials</v>
      </c>
      <c r="C539" s="9" t="str">
        <f>_xll.SNL.Clients.Office.Excel.Functions.SPG(A539, "IQ_INDUSTRY_GROUP")</f>
        <v>Capital Goods</v>
      </c>
      <c r="D539" s="9" t="str">
        <f>_xll.SNL.Clients.Office.Excel.Functions.SPG(A539, "IQ_INDUSTRY")</f>
        <v>Machinery</v>
      </c>
      <c r="E539" s="9" t="str">
        <f>_xll.SNL.Clients.Office.Excel.Functions.SPG(A539, "IQ_PRIMARY_INDUSTRY")</f>
        <v>Construction Machinery and Heavy Transportation Equipment</v>
      </c>
      <c r="F539" s="9" t="str">
        <f>_xll.SNL.Clients.Office.Excel.Functions.SPG(A539, "NAICS_CODE", "Primary")</f>
        <v>336510 - Railroad Rolling Stock Manufacturing</v>
      </c>
      <c r="G539" s="9" t="str">
        <f>_xll.SNL.Clients.Office.Excel.Functions.SPG(A539, "SP_TOPICTAG")</f>
        <v>Fleet Management; Freight Service</v>
      </c>
      <c r="H539" s="5">
        <f>_xll.SNL.Clients.Office.Excel.Functions.SPG(A539, "SP_PCT_SHARES_OWNED_ALL_INSTITUTIONS")</f>
        <v>86.52</v>
      </c>
      <c r="I539" s="9" t="str">
        <f>_xll.SNL.Clients.Office.Excel.Functions.SPG(A539, "RD_CREDIT_RATING_GLOBAL", "Issuer Credit Rating", "Local Currency LT|0")</f>
        <v>BB+</v>
      </c>
      <c r="J539" s="9" t="str">
        <f>_xll.SNL.Clients.Office.Excel.Functions.SPG(A539, "RD_CWOL_GLOBAL", "Issuer Credit Rating", "Local Currency LT|0")</f>
        <v>Stable</v>
      </c>
      <c r="K539" s="9" t="str">
        <f>_xll.SNL.Clients.Office.Excel.Functions.SPG(A539, "RD_RATING_ACTION_GLOBAL", "Issuer Credit Rating", "Local Currency LT|0")</f>
        <v>Downgrade | CreditWatch/Outlook (05/22/2020)</v>
      </c>
      <c r="L539" s="10">
        <f>_xll.SNL.Clients.Office.Excel.Functions.SPG(A539, "RD_LAST_REVIEW_DATE_GLOBAL", "Issuer Credit Rating", "Local Currency LT")</f>
        <v>45401</v>
      </c>
      <c r="M539" s="10">
        <f>_xll.SNL.Clients.Office.Excel.Functions.SPG(A539, "RD_CREDIT_RATING_DATE_GLOBAL", "Issuer Credit Rating", "Local Currency LT|0")</f>
        <v>43973</v>
      </c>
      <c r="N539" s="10">
        <f>_xll.SNL.Clients.Office.Excel.Functions.SPG(A539, "RD_CREDIT_WATCH_OUTLOOK_DATE_GLOBAL", "Issuer Credit Rating", "Local Currency LT|0")</f>
        <v>43973</v>
      </c>
    </row>
    <row r="540" spans="1:14">
      <c r="A540" s="11" t="s">
        <v>1573</v>
      </c>
      <c r="B540" s="9" t="str">
        <f>_xll.SNL.Clients.Office.Excel.Functions.SPG(A540, "IQ_SECTOR")</f>
        <v>Communication Services</v>
      </c>
      <c r="C540" s="9" t="str">
        <f>_xll.SNL.Clients.Office.Excel.Functions.SPG(A540, "IQ_INDUSTRY_GROUP")</f>
        <v>Media and Entertainment</v>
      </c>
      <c r="D540" s="9" t="str">
        <f>_xll.SNL.Clients.Office.Excel.Functions.SPG(A540, "IQ_INDUSTRY")</f>
        <v>Interactive Media and Services</v>
      </c>
      <c r="E540" s="9" t="str">
        <f>_xll.SNL.Clients.Office.Excel.Functions.SPG(A540, "IQ_PRIMARY_INDUSTRY")</f>
        <v>Interactive Media and Services</v>
      </c>
      <c r="F540" s="9" t="str">
        <f>_xll.SNL.Clients.Office.Excel.Functions.SPG(A540, "NAICS_CODE", "Primary")</f>
        <v>519290 - Web Search Portals and All Other Information Services</v>
      </c>
      <c r="G540" s="9" t="str">
        <f>_xll.SNL.Clients.Office.Excel.Functions.SPG(A540, "SP_TOPICTAG")</f>
        <v>Adventure Travel; Business Travel; Digital Media; Location Based Services; Tourism; Travel Accommodations; Social Networking and Collaboration</v>
      </c>
      <c r="H540" s="5">
        <f>_xll.SNL.Clients.Office.Excel.Functions.SPG(A540, "SP_PCT_SHARES_OWNED_ALL_INSTITUTIONS")</f>
        <v>72.489999999999995</v>
      </c>
      <c r="I540" s="9" t="str">
        <f>_xll.SNL.Clients.Office.Excel.Functions.SPG(A540, "RD_CREDIT_RATING_GLOBAL", "Issuer Credit Rating", "Local Currency LT|0")</f>
        <v>B+</v>
      </c>
      <c r="J540" s="9" t="str">
        <f>_xll.SNL.Clients.Office.Excel.Functions.SPG(A540, "RD_CWOL_GLOBAL", "Issuer Credit Rating", "Local Currency LT|0")</f>
        <v>Stable</v>
      </c>
      <c r="K540" s="9" t="str">
        <f>_xll.SNL.Clients.Office.Excel.Functions.SPG(A540, "RD_RATING_ACTION_GLOBAL", "Issuer Credit Rating", "Local Currency LT|0")</f>
        <v>Downgrade | CreditWatch/Outlook (08/14/2023)</v>
      </c>
      <c r="L540" s="10">
        <f>_xll.SNL.Clients.Office.Excel.Functions.SPG(A540, "RD_LAST_REVIEW_DATE_GLOBAL", "Issuer Credit Rating", "Local Currency LT")</f>
        <v>45525</v>
      </c>
      <c r="M540" s="10">
        <f>_xll.SNL.Clients.Office.Excel.Functions.SPG(A540, "RD_CREDIT_RATING_DATE_GLOBAL", "Issuer Credit Rating", "Local Currency LT|0")</f>
        <v>45152</v>
      </c>
      <c r="N540" s="10">
        <f>_xll.SNL.Clients.Office.Excel.Functions.SPG(A540, "RD_CREDIT_WATCH_OUTLOOK_DATE_GLOBAL", "Issuer Credit Rating", "Local Currency LT|0")</f>
        <v>45152</v>
      </c>
    </row>
    <row r="541" spans="1:14">
      <c r="A541" s="11" t="s">
        <v>1574</v>
      </c>
      <c r="B541" s="9" t="str">
        <f>_xll.SNL.Clients.Office.Excel.Functions.SPG(A541, "IQ_SECTOR")</f>
        <v>Financials</v>
      </c>
      <c r="C541" s="9" t="str">
        <f>_xll.SNL.Clients.Office.Excel.Functions.SPG(A541, "IQ_INDUSTRY_GROUP")</f>
        <v>Banks</v>
      </c>
      <c r="D541" s="9" t="str">
        <f>_xll.SNL.Clients.Office.Excel.Functions.SPG(A541, "IQ_INDUSTRY")</f>
        <v>Banks</v>
      </c>
      <c r="E541" s="9" t="str">
        <f>_xll.SNL.Clients.Office.Excel.Functions.SPG(A541, "IQ_PRIMARY_INDUSTRY")</f>
        <v>Regional Banks</v>
      </c>
      <c r="F541" s="9" t="str">
        <f>_xll.SNL.Clients.Office.Excel.Functions.SPG(A541, "NAICS_CODE", "Primary")</f>
        <v>522110 - Commercial Banking</v>
      </c>
      <c r="G541" s="9" t="str">
        <f>_xll.SNL.Clients.Office.Excel.Functions.SPG(A541, "SP_TOPICTAG")</f>
        <v>Consumer Lending; Banking as a Service</v>
      </c>
      <c r="H541" s="5">
        <f>_xll.SNL.Clients.Office.Excel.Functions.SPG(A541, "SP_PCT_SHARES_OWNED_ALL_INSTITUTIONS")</f>
        <v>93.06</v>
      </c>
      <c r="I541" s="9" t="str">
        <f>_xll.SNL.Clients.Office.Excel.Functions.SPG(A541, "RD_CREDIT_RATING_GLOBAL", "Issuer Credit Rating", "Local Currency LT|0")</f>
        <v/>
      </c>
      <c r="J541" s="9" t="str">
        <f>_xll.SNL.Clients.Office.Excel.Functions.SPG(A541, "RD_CWOL_GLOBAL", "Issuer Credit Rating", "Local Currency LT|0")</f>
        <v/>
      </c>
      <c r="K541" s="9" t="str">
        <f>_xll.SNL.Clients.Office.Excel.Functions.SPG(A541, "RD_RATING_ACTION_GLOBAL", "Issuer Credit Rating", "Local Currency LT|0")</f>
        <v/>
      </c>
      <c r="L541" s="10" t="str">
        <f>_xll.SNL.Clients.Office.Excel.Functions.SPG(A541, "RD_LAST_REVIEW_DATE_GLOBAL", "Issuer Credit Rating", "Local Currency LT")</f>
        <v/>
      </c>
      <c r="M541" s="10" t="str">
        <f>_xll.SNL.Clients.Office.Excel.Functions.SPG(A541, "RD_CREDIT_RATING_DATE_GLOBAL", "Issuer Credit Rating", "Local Currency LT|0")</f>
        <v/>
      </c>
      <c r="N541" s="10" t="str">
        <f>_xll.SNL.Clients.Office.Excel.Functions.SPG(A541, "RD_CREDIT_WATCH_OUTLOOK_DATE_GLOBAL", "Issuer Credit Rating", "Local Currency LT|0")</f>
        <v/>
      </c>
    </row>
    <row r="542" spans="1:14">
      <c r="A542" s="11" t="s">
        <v>1575</v>
      </c>
      <c r="B542" s="9" t="str">
        <f>_xll.SNL.Clients.Office.Excel.Functions.SPG(A542, "IQ_SECTOR")</f>
        <v>Industrials</v>
      </c>
      <c r="C542" s="9" t="str">
        <f>_xll.SNL.Clients.Office.Excel.Functions.SPG(A542, "IQ_INDUSTRY_GROUP")</f>
        <v>Capital Goods</v>
      </c>
      <c r="D542" s="9" t="str">
        <f>_xll.SNL.Clients.Office.Excel.Functions.SPG(A542, "IQ_INDUSTRY")</f>
        <v>Aerospace and Defense</v>
      </c>
      <c r="E542" s="9" t="str">
        <f>_xll.SNL.Clients.Office.Excel.Functions.SPG(A542, "IQ_PRIMARY_INDUSTRY")</f>
        <v>Aerospace and Defense</v>
      </c>
      <c r="F542" s="9" t="str">
        <f>_xll.SNL.Clients.Office.Excel.Functions.SPG(A542, "NAICS_CODE", "Primary")</f>
        <v>33641 - Aerospace Product and Parts Manufacturing</v>
      </c>
      <c r="G542" s="9" t="str">
        <f>_xll.SNL.Clients.Office.Excel.Functions.SPG(A542, "SP_TOPICTAG")</f>
        <v>Industrial Automation; Sensors; Process Automation; Passenger Aircraft Manufacturing</v>
      </c>
      <c r="H542" s="5">
        <f>_xll.SNL.Clients.Office.Excel.Functions.SPG(A542, "SP_PCT_SHARES_OWNED_ALL_INSTITUTIONS")</f>
        <v>95.89</v>
      </c>
      <c r="I542" s="9" t="str">
        <f>_xll.SNL.Clients.Office.Excel.Functions.SPG(A542, "RD_CREDIT_RATING_GLOBAL", "Issuer Credit Rating", "Local Currency LT|0")</f>
        <v>B-</v>
      </c>
      <c r="J542" s="9" t="str">
        <f>_xll.SNL.Clients.Office.Excel.Functions.SPG(A542, "RD_CWOL_GLOBAL", "Issuer Credit Rating", "Local Currency LT|0")</f>
        <v>Stable</v>
      </c>
      <c r="K542" s="9" t="str">
        <f>_xll.SNL.Clients.Office.Excel.Functions.SPG(A542, "RD_RATING_ACTION_GLOBAL", "Issuer Credit Rating", "Local Currency LT|0")</f>
        <v>Upgrade | CreditWatch/Outlook (06/06/2024)</v>
      </c>
      <c r="L542" s="10">
        <f>_xll.SNL.Clients.Office.Excel.Functions.SPG(A542, "RD_LAST_REVIEW_DATE_GLOBAL", "Issuer Credit Rating", "Local Currency LT")</f>
        <v>45449</v>
      </c>
      <c r="M542" s="10">
        <f>_xll.SNL.Clients.Office.Excel.Functions.SPG(A542, "RD_CREDIT_RATING_DATE_GLOBAL", "Issuer Credit Rating", "Local Currency LT|0")</f>
        <v>45449</v>
      </c>
      <c r="N542" s="10">
        <f>_xll.SNL.Clients.Office.Excel.Functions.SPG(A542, "RD_CREDIT_WATCH_OUTLOOK_DATE_GLOBAL", "Issuer Credit Rating", "Local Currency LT|0")</f>
        <v>45449</v>
      </c>
    </row>
    <row r="543" spans="1:14">
      <c r="A543" s="11" t="s">
        <v>1576</v>
      </c>
      <c r="B543" s="9" t="str">
        <f>_xll.SNL.Clients.Office.Excel.Functions.SPG(A543, "IQ_SECTOR")</f>
        <v>Financials</v>
      </c>
      <c r="C543" s="9" t="str">
        <f>_xll.SNL.Clients.Office.Excel.Functions.SPG(A543, "IQ_INDUSTRY_GROUP")</f>
        <v>Insurance</v>
      </c>
      <c r="D543" s="9" t="str">
        <f>_xll.SNL.Clients.Office.Excel.Functions.SPG(A543, "IQ_INDUSTRY")</f>
        <v>Insurance</v>
      </c>
      <c r="E543" s="9" t="str">
        <f>_xll.SNL.Clients.Office.Excel.Functions.SPG(A543, "IQ_PRIMARY_INDUSTRY")</f>
        <v>Property and Casualty Insurance</v>
      </c>
      <c r="F543" s="9" t="str">
        <f>_xll.SNL.Clients.Office.Excel.Functions.SPG(A543, "NAICS_CODE", "Primary")</f>
        <v>524114 - Direct Health and Medical Insurance Carriers</v>
      </c>
      <c r="G543" s="9" t="str">
        <f>_xll.SNL.Clients.Office.Excel.Functions.SPG(A543, "SP_TOPICTAG")</f>
        <v>Pet Care; Pet Food and Supplies</v>
      </c>
      <c r="H543" s="5">
        <f>_xll.SNL.Clients.Office.Excel.Functions.SPG(A543, "SP_PCT_SHARES_OWNED_ALL_INSTITUTIONS")</f>
        <v>88.78</v>
      </c>
      <c r="I543" s="9" t="str">
        <f>_xll.SNL.Clients.Office.Excel.Functions.SPG(A543, "RD_CREDIT_RATING_GLOBAL", "Issuer Credit Rating", "Local Currency LT|0")</f>
        <v/>
      </c>
      <c r="J543" s="9" t="str">
        <f>_xll.SNL.Clients.Office.Excel.Functions.SPG(A543, "RD_CWOL_GLOBAL", "Issuer Credit Rating", "Local Currency LT|0")</f>
        <v/>
      </c>
      <c r="K543" s="9" t="str">
        <f>_xll.SNL.Clients.Office.Excel.Functions.SPG(A543, "RD_RATING_ACTION_GLOBAL", "Issuer Credit Rating", "Local Currency LT|0")</f>
        <v/>
      </c>
      <c r="L543" s="10" t="str">
        <f>_xll.SNL.Clients.Office.Excel.Functions.SPG(A543, "RD_LAST_REVIEW_DATE_GLOBAL", "Issuer Credit Rating", "Local Currency LT")</f>
        <v/>
      </c>
      <c r="M543" s="10" t="str">
        <f>_xll.SNL.Clients.Office.Excel.Functions.SPG(A543, "RD_CREDIT_RATING_DATE_GLOBAL", "Issuer Credit Rating", "Local Currency LT|0")</f>
        <v/>
      </c>
      <c r="N543" s="10" t="str">
        <f>_xll.SNL.Clients.Office.Excel.Functions.SPG(A543, "RD_CREDIT_WATCH_OUTLOOK_DATE_GLOBAL", "Issuer Credit Rating", "Local Currency LT|0")</f>
        <v/>
      </c>
    </row>
    <row r="544" spans="1:14">
      <c r="A544" s="11" t="s">
        <v>1577</v>
      </c>
      <c r="B544" s="9" t="str">
        <f>_xll.SNL.Clients.Office.Excel.Functions.SPG(A544, "IQ_SECTOR")</f>
        <v>Financials</v>
      </c>
      <c r="C544" s="9" t="str">
        <f>_xll.SNL.Clients.Office.Excel.Functions.SPG(A544, "IQ_INDUSTRY_GROUP")</f>
        <v>Banks</v>
      </c>
      <c r="D544" s="9" t="str">
        <f>_xll.SNL.Clients.Office.Excel.Functions.SPG(A544, "IQ_INDUSTRY")</f>
        <v>Banks</v>
      </c>
      <c r="E544" s="9" t="str">
        <f>_xll.SNL.Clients.Office.Excel.Functions.SPG(A544, "IQ_PRIMARY_INDUSTRY")</f>
        <v>Regional Banks</v>
      </c>
      <c r="F544" s="9" t="str">
        <f>_xll.SNL.Clients.Office.Excel.Functions.SPG(A544, "NAICS_CODE", "Primary")</f>
        <v>522110 - Commercial Banking</v>
      </c>
      <c r="G544" s="9" t="str">
        <f>_xll.SNL.Clients.Office.Excel.Functions.SPG(A544, "SP_TOPICTAG")</f>
        <v/>
      </c>
      <c r="H544" s="5">
        <f>_xll.SNL.Clients.Office.Excel.Functions.SPG(A544, "SP_PCT_SHARES_OWNED_ALL_INSTITUTIONS")</f>
        <v>71.430000000000007</v>
      </c>
      <c r="I544" s="9" t="str">
        <f>_xll.SNL.Clients.Office.Excel.Functions.SPG(A544, "RD_CREDIT_RATING_GLOBAL", "Issuer Credit Rating", "Local Currency LT|0")</f>
        <v/>
      </c>
      <c r="J544" s="9" t="str">
        <f>_xll.SNL.Clients.Office.Excel.Functions.SPG(A544, "RD_CWOL_GLOBAL", "Issuer Credit Rating", "Local Currency LT|0")</f>
        <v/>
      </c>
      <c r="K544" s="9" t="str">
        <f>_xll.SNL.Clients.Office.Excel.Functions.SPG(A544, "RD_RATING_ACTION_GLOBAL", "Issuer Credit Rating", "Local Currency LT|0")</f>
        <v/>
      </c>
      <c r="L544" s="10" t="str">
        <f>_xll.SNL.Clients.Office.Excel.Functions.SPG(A544, "RD_LAST_REVIEW_DATE_GLOBAL", "Issuer Credit Rating", "Local Currency LT")</f>
        <v/>
      </c>
      <c r="M544" s="10" t="str">
        <f>_xll.SNL.Clients.Office.Excel.Functions.SPG(A544, "RD_CREDIT_RATING_DATE_GLOBAL", "Issuer Credit Rating", "Local Currency LT|0")</f>
        <v/>
      </c>
      <c r="N544" s="10" t="str">
        <f>_xll.SNL.Clients.Office.Excel.Functions.SPG(A544, "RD_CREDIT_WATCH_OUTLOOK_DATE_GLOBAL", "Issuer Credit Rating", "Local Currency LT|0")</f>
        <v/>
      </c>
    </row>
    <row r="545" spans="1:14">
      <c r="A545" s="11" t="s">
        <v>1578</v>
      </c>
      <c r="B545" s="9" t="str">
        <f>_xll.SNL.Clients.Office.Excel.Functions.SPG(A545, "IQ_SECTOR")</f>
        <v>Financials</v>
      </c>
      <c r="C545" s="9" t="str">
        <f>_xll.SNL.Clients.Office.Excel.Functions.SPG(A545, "IQ_INDUSTRY_GROUP")</f>
        <v>Banks</v>
      </c>
      <c r="D545" s="9" t="str">
        <f>_xll.SNL.Clients.Office.Excel.Functions.SPG(A545, "IQ_INDUSTRY")</f>
        <v>Banks</v>
      </c>
      <c r="E545" s="9" t="str">
        <f>_xll.SNL.Clients.Office.Excel.Functions.SPG(A545, "IQ_PRIMARY_INDUSTRY")</f>
        <v>Regional Banks</v>
      </c>
      <c r="F545" s="9" t="str">
        <f>_xll.SNL.Clients.Office.Excel.Functions.SPG(A545, "NAICS_CODE", "Primary")</f>
        <v>522110 - Commercial Banking</v>
      </c>
      <c r="G545" s="9" t="str">
        <f>_xll.SNL.Clients.Office.Excel.Functions.SPG(A545, "SP_TOPICTAG")</f>
        <v>Consumer Lending</v>
      </c>
      <c r="H545" s="5">
        <f>_xll.SNL.Clients.Office.Excel.Functions.SPG(A545, "SP_PCT_SHARES_OWNED_ALL_INSTITUTIONS")</f>
        <v>77.66</v>
      </c>
      <c r="I545" s="9" t="str">
        <f>_xll.SNL.Clients.Office.Excel.Functions.SPG(A545, "RD_CREDIT_RATING_GLOBAL", "Issuer Credit Rating", "Local Currency LT|0")</f>
        <v>BBB</v>
      </c>
      <c r="J545" s="9" t="str">
        <f>_xll.SNL.Clients.Office.Excel.Functions.SPG(A545, "RD_CWOL_GLOBAL", "Issuer Credit Rating", "Local Currency LT|0")</f>
        <v>Negative</v>
      </c>
      <c r="K545" s="9" t="str">
        <f>_xll.SNL.Clients.Office.Excel.Functions.SPG(A545, "RD_RATING_ACTION_GLOBAL", "Issuer Credit Rating", "Local Currency LT|0")</f>
        <v>CreditWatch/Outlook (03/26/2024)</v>
      </c>
      <c r="L545" s="10">
        <f>_xll.SNL.Clients.Office.Excel.Functions.SPG(A545, "RD_LAST_REVIEW_DATE_GLOBAL", "Issuer Credit Rating", "Local Currency LT")</f>
        <v>45414</v>
      </c>
      <c r="M545" s="10">
        <f>_xll.SNL.Clients.Office.Excel.Functions.SPG(A545, "RD_CREDIT_RATING_DATE_GLOBAL", "Issuer Credit Rating", "Local Currency LT|0")</f>
        <v>43174</v>
      </c>
      <c r="N545" s="10">
        <f>_xll.SNL.Clients.Office.Excel.Functions.SPG(A545, "RD_CREDIT_WATCH_OUTLOOK_DATE_GLOBAL", "Issuer Credit Rating", "Local Currency LT|0")</f>
        <v>45377</v>
      </c>
    </row>
    <row r="546" spans="1:14">
      <c r="A546" s="11" t="s">
        <v>1579</v>
      </c>
      <c r="B546" s="9" t="str">
        <f>_xll.SNL.Clients.Office.Excel.Functions.SPG(A546, "IQ_SECTOR")</f>
        <v>Information Technology</v>
      </c>
      <c r="C546" s="9" t="str">
        <f>_xll.SNL.Clients.Office.Excel.Functions.SPG(A546, "IQ_INDUSTRY_GROUP")</f>
        <v>Technology Hardware and Equipment</v>
      </c>
      <c r="D546" s="9" t="str">
        <f>_xll.SNL.Clients.Office.Excel.Functions.SPG(A546, "IQ_INDUSTRY")</f>
        <v>Electronic Equipment, Instruments and Components</v>
      </c>
      <c r="E546" s="9" t="str">
        <f>_xll.SNL.Clients.Office.Excel.Functions.SPG(A546, "IQ_PRIMARY_INDUSTRY")</f>
        <v>Electronic Manufacturing Services</v>
      </c>
      <c r="F546" s="9" t="str">
        <f>_xll.SNL.Clients.Office.Excel.Functions.SPG(A546, "NAICS_CODE", "Primary")</f>
        <v>334412 - Bare Printed Circuit Board Manufacturing</v>
      </c>
      <c r="G546" s="9" t="str">
        <f>_xll.SNL.Clients.Office.Excel.Functions.SPG(A546, "SP_TOPICTAG")</f>
        <v>Computer Vision; Industrial Automation; Physical Security; RFID (Radio Frequency Identification)</v>
      </c>
      <c r="H546" s="5">
        <f>_xll.SNL.Clients.Office.Excel.Functions.SPG(A546, "SP_PCT_SHARES_OWNED_ALL_INSTITUTIONS")</f>
        <v>100.27</v>
      </c>
      <c r="I546" s="9" t="str">
        <f>_xll.SNL.Clients.Office.Excel.Functions.SPG(A546, "RD_CREDIT_RATING_GLOBAL", "Issuer Credit Rating", "Local Currency LT|0")</f>
        <v>BB</v>
      </c>
      <c r="J546" s="9" t="str">
        <f>_xll.SNL.Clients.Office.Excel.Functions.SPG(A546, "RD_CWOL_GLOBAL", "Issuer Credit Rating", "Local Currency LT|0")</f>
        <v>Stable</v>
      </c>
      <c r="K546" s="9" t="str">
        <f>_xll.SNL.Clients.Office.Excel.Functions.SPG(A546, "RD_RATING_ACTION_GLOBAL", "Issuer Credit Rating", "Local Currency LT|0")</f>
        <v>CreditWatch/Outlook (08/19/2020)</v>
      </c>
      <c r="L546" s="10">
        <f>_xll.SNL.Clients.Office.Excel.Functions.SPG(A546, "RD_LAST_REVIEW_DATE_GLOBAL", "Issuer Credit Rating", "Local Currency LT")</f>
        <v>45455</v>
      </c>
      <c r="M546" s="10">
        <f>_xll.SNL.Clients.Office.Excel.Functions.SPG(A546, "RD_CREDIT_RATING_DATE_GLOBAL", "Issuer Credit Rating", "Local Currency LT|0")</f>
        <v>42984</v>
      </c>
      <c r="N546" s="10">
        <f>_xll.SNL.Clients.Office.Excel.Functions.SPG(A546, "RD_CREDIT_WATCH_OUTLOOK_DATE_GLOBAL", "Issuer Credit Rating", "Local Currency LT|0")</f>
        <v>44062</v>
      </c>
    </row>
    <row r="547" spans="1:14">
      <c r="A547" s="11" t="s">
        <v>1580</v>
      </c>
      <c r="B547" s="9" t="str">
        <f>_xll.SNL.Clients.Office.Excel.Functions.SPG(A547, "IQ_SECTOR")</f>
        <v>Financials</v>
      </c>
      <c r="C547" s="9" t="str">
        <f>_xll.SNL.Clients.Office.Excel.Functions.SPG(A547, "IQ_INDUSTRY_GROUP")</f>
        <v>Financial Services</v>
      </c>
      <c r="D547" s="9" t="str">
        <f>_xll.SNL.Clients.Office.Excel.Functions.SPG(A547, "IQ_INDUSTRY")</f>
        <v>Mortgage Real Estate Investment Trusts (REITs)</v>
      </c>
      <c r="E547" s="9" t="str">
        <f>_xll.SNL.Clients.Office.Excel.Functions.SPG(A547, "IQ_PRIMARY_INDUSTRY")</f>
        <v>Mortgage REITs</v>
      </c>
      <c r="F547" s="9" t="str">
        <f>_xll.SNL.Clients.Office.Excel.Functions.SPG(A547, "NAICS_CODE", "Primary")</f>
        <v>525990 - Other Financial Vehicles</v>
      </c>
      <c r="G547" s="9" t="str">
        <f>_xll.SNL.Clients.Office.Excel.Functions.SPG(A547, "SP_TOPICTAG")</f>
        <v/>
      </c>
      <c r="H547" s="5">
        <f>_xll.SNL.Clients.Office.Excel.Functions.SPG(A547, "SP_PCT_SHARES_OWNED_ALL_INSTITUTIONS")</f>
        <v>68.650000000000006</v>
      </c>
      <c r="I547" s="9" t="str">
        <f>_xll.SNL.Clients.Office.Excel.Functions.SPG(A547, "RD_CREDIT_RATING_GLOBAL", "Issuer Credit Rating", "Local Currency LT|0")</f>
        <v/>
      </c>
      <c r="J547" s="9" t="str">
        <f>_xll.SNL.Clients.Office.Excel.Functions.SPG(A547, "RD_CWOL_GLOBAL", "Issuer Credit Rating", "Local Currency LT|0")</f>
        <v/>
      </c>
      <c r="K547" s="9" t="str">
        <f>_xll.SNL.Clients.Office.Excel.Functions.SPG(A547, "RD_RATING_ACTION_GLOBAL", "Issuer Credit Rating", "Local Currency LT|0")</f>
        <v/>
      </c>
      <c r="L547" s="10" t="str">
        <f>_xll.SNL.Clients.Office.Excel.Functions.SPG(A547, "RD_LAST_REVIEW_DATE_GLOBAL", "Issuer Credit Rating", "Local Currency LT")</f>
        <v/>
      </c>
      <c r="M547" s="10" t="str">
        <f>_xll.SNL.Clients.Office.Excel.Functions.SPG(A547, "RD_CREDIT_RATING_DATE_GLOBAL", "Issuer Credit Rating", "Local Currency LT|0")</f>
        <v/>
      </c>
      <c r="N547" s="10" t="str">
        <f>_xll.SNL.Clients.Office.Excel.Functions.SPG(A547, "RD_CREDIT_WATCH_OUTLOOK_DATE_GLOBAL", "Issuer Credit Rating", "Local Currency LT|0")</f>
        <v/>
      </c>
    </row>
    <row r="548" spans="1:14">
      <c r="A548" s="11" t="s">
        <v>1581</v>
      </c>
      <c r="B548" s="9" t="str">
        <f>_xll.SNL.Clients.Office.Excel.Functions.SPG(A548, "IQ_SECTOR")</f>
        <v>Health Care</v>
      </c>
      <c r="C548" s="9" t="str">
        <f>_xll.SNL.Clients.Office.Excel.Functions.SPG(A548, "IQ_INDUSTRY_GROUP")</f>
        <v>Health Care Equipment and Services</v>
      </c>
      <c r="D548" s="9" t="str">
        <f>_xll.SNL.Clients.Office.Excel.Functions.SPG(A548, "IQ_INDUSTRY")</f>
        <v>Health Care Providers and Services</v>
      </c>
      <c r="E548" s="9" t="str">
        <f>_xll.SNL.Clients.Office.Excel.Functions.SPG(A548, "IQ_PRIMARY_INDUSTRY")</f>
        <v>Health Care Facilities</v>
      </c>
      <c r="F548" s="9" t="str">
        <f>_xll.SNL.Clients.Office.Excel.Functions.SPG(A548, "NAICS_CODE", "Primary")</f>
        <v>621498 - All Other Outpatient Care Centers</v>
      </c>
      <c r="G548" s="9" t="str">
        <f>_xll.SNL.Clients.Office.Excel.Functions.SPG(A548, "SP_TOPICTAG")</f>
        <v>Fitness; MHealth; Outpatient Care; Assistive Technology; Neurology; Orthopaedics; Pain Management</v>
      </c>
      <c r="H548" s="5">
        <f>_xll.SNL.Clients.Office.Excel.Functions.SPG(A548, "SP_PCT_SHARES_OWNED_ALL_INSTITUTIONS")</f>
        <v>111.18</v>
      </c>
      <c r="I548" s="9" t="str">
        <f>_xll.SNL.Clients.Office.Excel.Functions.SPG(A548, "RD_CREDIT_RATING_GLOBAL", "Issuer Credit Rating", "Local Currency LT|0")</f>
        <v/>
      </c>
      <c r="J548" s="9" t="str">
        <f>_xll.SNL.Clients.Office.Excel.Functions.SPG(A548, "RD_CWOL_GLOBAL", "Issuer Credit Rating", "Local Currency LT|0")</f>
        <v/>
      </c>
      <c r="K548" s="9" t="str">
        <f>_xll.SNL.Clients.Office.Excel.Functions.SPG(A548, "RD_RATING_ACTION_GLOBAL", "Issuer Credit Rating", "Local Currency LT|0")</f>
        <v/>
      </c>
      <c r="L548" s="10" t="str">
        <f>_xll.SNL.Clients.Office.Excel.Functions.SPG(A548, "RD_LAST_REVIEW_DATE_GLOBAL", "Issuer Credit Rating", "Local Currency LT")</f>
        <v/>
      </c>
      <c r="M548" s="10" t="str">
        <f>_xll.SNL.Clients.Office.Excel.Functions.SPG(A548, "RD_CREDIT_RATING_DATE_GLOBAL", "Issuer Credit Rating", "Local Currency LT|0")</f>
        <v/>
      </c>
      <c r="N548" s="10" t="str">
        <f>_xll.SNL.Clients.Office.Excel.Functions.SPG(A548, "RD_CREDIT_WATCH_OUTLOOK_DATE_GLOBAL", "Issuer Credit Rating", "Local Currency LT|0")</f>
        <v/>
      </c>
    </row>
    <row r="549" spans="1:14">
      <c r="A549" s="11" t="s">
        <v>1582</v>
      </c>
      <c r="B549" s="9" t="str">
        <f>_xll.SNL.Clients.Office.Excel.Functions.SPG(A549, "IQ_SECTOR")</f>
        <v>Health Care</v>
      </c>
      <c r="C549" s="9" t="str">
        <f>_xll.SNL.Clients.Office.Excel.Functions.SPG(A549, "IQ_INDUSTRY_GROUP")</f>
        <v>Health Care Equipment and Services</v>
      </c>
      <c r="D549" s="9" t="str">
        <f>_xll.SNL.Clients.Office.Excel.Functions.SPG(A549, "IQ_INDUSTRY")</f>
        <v>Health Care Equipment and Supplies</v>
      </c>
      <c r="E549" s="9" t="str">
        <f>_xll.SNL.Clients.Office.Excel.Functions.SPG(A549, "IQ_PRIMARY_INDUSTRY")</f>
        <v>Health Care Supplies</v>
      </c>
      <c r="F549" s="9" t="str">
        <f>_xll.SNL.Clients.Office.Excel.Functions.SPG(A549, "NAICS_CODE", "Primary")</f>
        <v>339113 - Surgical Appliance and Supplies Manufacturing</v>
      </c>
      <c r="G549" s="9" t="str">
        <f>_xll.SNL.Clients.Office.Excel.Functions.SPG(A549, "SP_TOPICTAG")</f>
        <v>MHealth; Packaging Services; Nutraceutical; Pain Management; Surgery</v>
      </c>
      <c r="H549" s="5">
        <f>_xll.SNL.Clients.Office.Excel.Functions.SPG(A549, "SP_PCT_SHARES_OWNED_ALL_INSTITUTIONS")</f>
        <v>96.25</v>
      </c>
      <c r="I549" s="9" t="str">
        <f>_xll.SNL.Clients.Office.Excel.Functions.SPG(A549, "RD_CREDIT_RATING_GLOBAL", "Issuer Credit Rating", "Local Currency LT|0")</f>
        <v/>
      </c>
      <c r="J549" s="9" t="str">
        <f>_xll.SNL.Clients.Office.Excel.Functions.SPG(A549, "RD_CWOL_GLOBAL", "Issuer Credit Rating", "Local Currency LT|0")</f>
        <v/>
      </c>
      <c r="K549" s="9" t="str">
        <f>_xll.SNL.Clients.Office.Excel.Functions.SPG(A549, "RD_RATING_ACTION_GLOBAL", "Issuer Credit Rating", "Local Currency LT|0")</f>
        <v/>
      </c>
      <c r="L549" s="10" t="str">
        <f>_xll.SNL.Clients.Office.Excel.Functions.SPG(A549, "RD_LAST_REVIEW_DATE_GLOBAL", "Issuer Credit Rating", "Local Currency LT")</f>
        <v/>
      </c>
      <c r="M549" s="10" t="str">
        <f>_xll.SNL.Clients.Office.Excel.Functions.SPG(A549, "RD_CREDIT_RATING_DATE_GLOBAL", "Issuer Credit Rating", "Local Currency LT|0")</f>
        <v/>
      </c>
      <c r="N549" s="10" t="str">
        <f>_xll.SNL.Clients.Office.Excel.Functions.SPG(A549, "RD_CREDIT_WATCH_OUTLOOK_DATE_GLOBAL", "Issuer Credit Rating", "Local Currency LT|0")</f>
        <v/>
      </c>
    </row>
    <row r="550" spans="1:14">
      <c r="A550" s="11" t="s">
        <v>1583</v>
      </c>
      <c r="B550" s="9" t="str">
        <f>_xll.SNL.Clients.Office.Excel.Functions.SPG(A550, "IQ_SECTOR")</f>
        <v>Information Technology</v>
      </c>
      <c r="C550" s="9" t="str">
        <f>_xll.SNL.Clients.Office.Excel.Functions.SPG(A550, "IQ_INDUSTRY_GROUP")</f>
        <v>Semiconductors and Semiconductor Equipment</v>
      </c>
      <c r="D550" s="9" t="str">
        <f>_xll.SNL.Clients.Office.Excel.Functions.SPG(A550, "IQ_INDUSTRY")</f>
        <v>Semiconductors and Semiconductor Equipment</v>
      </c>
      <c r="E550" s="9" t="str">
        <f>_xll.SNL.Clients.Office.Excel.Functions.SPG(A550, "IQ_PRIMARY_INDUSTRY")</f>
        <v>Semiconductor Materials and Equipment</v>
      </c>
      <c r="F550" s="9" t="str">
        <f>_xll.SNL.Clients.Office.Excel.Functions.SPG(A550, "NAICS_CODE", "Primary")</f>
        <v>334413 - Semiconductor and Related Device Manufacturing</v>
      </c>
      <c r="G550" s="9" t="str">
        <f>_xll.SNL.Clients.Office.Excel.Functions.SPG(A550, "SP_TOPICTAG")</f>
        <v>Computer Vision; Industrial Automation; Artificial Intelligence</v>
      </c>
      <c r="H550" s="5">
        <f>_xll.SNL.Clients.Office.Excel.Functions.SPG(A550, "SP_PCT_SHARES_OWNED_ALL_INSTITUTIONS")</f>
        <v>87.85</v>
      </c>
      <c r="I550" s="9" t="str">
        <f>_xll.SNL.Clients.Office.Excel.Functions.SPG(A550, "RD_CREDIT_RATING_GLOBAL", "Issuer Credit Rating", "Local Currency LT|0")</f>
        <v>B+</v>
      </c>
      <c r="J550" s="9" t="str">
        <f>_xll.SNL.Clients.Office.Excel.Functions.SPG(A550, "RD_CWOL_GLOBAL", "Issuer Credit Rating", "Local Currency LT|0")</f>
        <v>Stable</v>
      </c>
      <c r="K550" s="9" t="str">
        <f>_xll.SNL.Clients.Office.Excel.Functions.SPG(A550, "RD_RATING_ACTION_GLOBAL", "Issuer Credit Rating", "Local Currency LT|0")</f>
        <v>New Rating | CreditWatch/Outlook (09/05/2018)</v>
      </c>
      <c r="L550" s="10">
        <f>_xll.SNL.Clients.Office.Excel.Functions.SPG(A550, "RD_LAST_REVIEW_DATE_GLOBAL", "Issuer Credit Rating", "Local Currency LT")</f>
        <v>45461</v>
      </c>
      <c r="M550" s="10">
        <f>_xll.SNL.Clients.Office.Excel.Functions.SPG(A550, "RD_CREDIT_RATING_DATE_GLOBAL", "Issuer Credit Rating", "Local Currency LT|0")</f>
        <v>43348</v>
      </c>
      <c r="N550" s="10">
        <f>_xll.SNL.Clients.Office.Excel.Functions.SPG(A550, "RD_CREDIT_WATCH_OUTLOOK_DATE_GLOBAL", "Issuer Credit Rating", "Local Currency LT|0")</f>
        <v>43348</v>
      </c>
    </row>
    <row r="551" spans="1:14">
      <c r="A551" s="11" t="s">
        <v>1584</v>
      </c>
      <c r="B551" s="9" t="str">
        <f>_xll.SNL.Clients.Office.Excel.Functions.SPG(A551, "IQ_SECTOR")</f>
        <v>Industrials</v>
      </c>
      <c r="C551" s="9" t="str">
        <f>_xll.SNL.Clients.Office.Excel.Functions.SPG(A551, "IQ_INDUSTRY_GROUP")</f>
        <v>Commercial and Professional Services</v>
      </c>
      <c r="D551" s="9" t="str">
        <f>_xll.SNL.Clients.Office.Excel.Functions.SPG(A551, "IQ_INDUSTRY")</f>
        <v>Commercial Services and Supplies</v>
      </c>
      <c r="E551" s="9" t="str">
        <f>_xll.SNL.Clients.Office.Excel.Functions.SPG(A551, "IQ_PRIMARY_INDUSTRY")</f>
        <v>Diversified Support Services</v>
      </c>
      <c r="F551" s="9" t="str">
        <f>_xll.SNL.Clients.Office.Excel.Functions.SPG(A551, "NAICS_CODE", "Primary")</f>
        <v>8123 - Drycleaning and Laundry Services</v>
      </c>
      <c r="G551" s="9" t="str">
        <f>_xll.SNL.Clients.Office.Excel.Functions.SPG(A551, "SP_TOPICTAG")</f>
        <v>Social Media Marketing; Ad Targeting; Conventional Nuclear; Brand Marketing</v>
      </c>
      <c r="H551" s="5">
        <f>_xll.SNL.Clients.Office.Excel.Functions.SPG(A551, "SP_PCT_SHARES_OWNED_ALL_INSTITUTIONS")</f>
        <v>88.92</v>
      </c>
      <c r="I551" s="9" t="str">
        <f>_xll.SNL.Clients.Office.Excel.Functions.SPG(A551, "RD_CREDIT_RATING_GLOBAL", "Issuer Credit Rating", "Local Currency LT|0")</f>
        <v/>
      </c>
      <c r="J551" s="9" t="str">
        <f>_xll.SNL.Clients.Office.Excel.Functions.SPG(A551, "RD_CWOL_GLOBAL", "Issuer Credit Rating", "Local Currency LT|0")</f>
        <v/>
      </c>
      <c r="K551" s="9" t="str">
        <f>_xll.SNL.Clients.Office.Excel.Functions.SPG(A551, "RD_RATING_ACTION_GLOBAL", "Issuer Credit Rating", "Local Currency LT|0")</f>
        <v/>
      </c>
      <c r="L551" s="10" t="str">
        <f>_xll.SNL.Clients.Office.Excel.Functions.SPG(A551, "RD_LAST_REVIEW_DATE_GLOBAL", "Issuer Credit Rating", "Local Currency LT")</f>
        <v/>
      </c>
      <c r="M551" s="10" t="str">
        <f>_xll.SNL.Clients.Office.Excel.Functions.SPG(A551, "RD_CREDIT_RATING_DATE_GLOBAL", "Issuer Credit Rating", "Local Currency LT|0")</f>
        <v/>
      </c>
      <c r="N551" s="10" t="str">
        <f>_xll.SNL.Clients.Office.Excel.Functions.SPG(A551, "RD_CREDIT_WATCH_OUTLOOK_DATE_GLOBAL", "Issuer Credit Rating", "Local Currency LT|0")</f>
        <v/>
      </c>
    </row>
    <row r="552" spans="1:14">
      <c r="A552" s="11" t="s">
        <v>1585</v>
      </c>
      <c r="B552" s="9" t="str">
        <f>_xll.SNL.Clients.Office.Excel.Functions.SPG(A552, "IQ_SECTOR")</f>
        <v>Financials</v>
      </c>
      <c r="C552" s="9" t="str">
        <f>_xll.SNL.Clients.Office.Excel.Functions.SPG(A552, "IQ_INDUSTRY_GROUP")</f>
        <v>Banks</v>
      </c>
      <c r="D552" s="9" t="str">
        <f>_xll.SNL.Clients.Office.Excel.Functions.SPG(A552, "IQ_INDUSTRY")</f>
        <v>Banks</v>
      </c>
      <c r="E552" s="9" t="str">
        <f>_xll.SNL.Clients.Office.Excel.Functions.SPG(A552, "IQ_PRIMARY_INDUSTRY")</f>
        <v>Regional Banks</v>
      </c>
      <c r="F552" s="9" t="str">
        <f>_xll.SNL.Clients.Office.Excel.Functions.SPG(A552, "NAICS_CODE", "Primary")</f>
        <v>522110 - Commercial Banking</v>
      </c>
      <c r="G552" s="9" t="str">
        <f>_xll.SNL.Clients.Office.Excel.Functions.SPG(A552, "SP_TOPICTAG")</f>
        <v>Consumer Lending; Digital Brokerage</v>
      </c>
      <c r="H552" s="5">
        <f>_xll.SNL.Clients.Office.Excel.Functions.SPG(A552, "SP_PCT_SHARES_OWNED_ALL_INSTITUTIONS")</f>
        <v>82.87</v>
      </c>
      <c r="I552" s="9" t="str">
        <f>_xll.SNL.Clients.Office.Excel.Functions.SPG(A552, "RD_CREDIT_RATING_GLOBAL", "Issuer Credit Rating", "Local Currency LT|0")</f>
        <v/>
      </c>
      <c r="J552" s="9" t="str">
        <f>_xll.SNL.Clients.Office.Excel.Functions.SPG(A552, "RD_CWOL_GLOBAL", "Issuer Credit Rating", "Local Currency LT|0")</f>
        <v/>
      </c>
      <c r="K552" s="9" t="str">
        <f>_xll.SNL.Clients.Office.Excel.Functions.SPG(A552, "RD_RATING_ACTION_GLOBAL", "Issuer Credit Rating", "Local Currency LT|0")</f>
        <v/>
      </c>
      <c r="L552" s="10" t="str">
        <f>_xll.SNL.Clients.Office.Excel.Functions.SPG(A552, "RD_LAST_REVIEW_DATE_GLOBAL", "Issuer Credit Rating", "Local Currency LT")</f>
        <v/>
      </c>
      <c r="M552" s="10" t="str">
        <f>_xll.SNL.Clients.Office.Excel.Functions.SPG(A552, "RD_CREDIT_RATING_DATE_GLOBAL", "Issuer Credit Rating", "Local Currency LT|0")</f>
        <v/>
      </c>
      <c r="N552" s="10" t="str">
        <f>_xll.SNL.Clients.Office.Excel.Functions.SPG(A552, "RD_CREDIT_WATCH_OUTLOOK_DATE_GLOBAL", "Issuer Credit Rating", "Local Currency LT|0")</f>
        <v/>
      </c>
    </row>
    <row r="553" spans="1:14">
      <c r="A553" s="11" t="s">
        <v>1586</v>
      </c>
      <c r="B553" s="9" t="str">
        <f>_xll.SNL.Clients.Office.Excel.Functions.SPG(A553, "IQ_SECTOR")</f>
        <v>Financials</v>
      </c>
      <c r="C553" s="9" t="str">
        <f>_xll.SNL.Clients.Office.Excel.Functions.SPG(A553, "IQ_INDUSTRY_GROUP")</f>
        <v>Insurance</v>
      </c>
      <c r="D553" s="9" t="str">
        <f>_xll.SNL.Clients.Office.Excel.Functions.SPG(A553, "IQ_INDUSTRY")</f>
        <v>Insurance</v>
      </c>
      <c r="E553" s="9" t="str">
        <f>_xll.SNL.Clients.Office.Excel.Functions.SPG(A553, "IQ_PRIMARY_INDUSTRY")</f>
        <v>Property and Casualty Insurance</v>
      </c>
      <c r="F553" s="9" t="str">
        <f>_xll.SNL.Clients.Office.Excel.Functions.SPG(A553, "NAICS_CODE", "Primary")</f>
        <v>524126 - Direct Property and Casualty Insurance Carriers</v>
      </c>
      <c r="G553" s="9" t="str">
        <f>_xll.SNL.Clients.Office.Excel.Functions.SPG(A553, "SP_TOPICTAG")</f>
        <v/>
      </c>
      <c r="H553" s="5">
        <f>_xll.SNL.Clients.Office.Excel.Functions.SPG(A553, "SP_PCT_SHARES_OWNED_ALL_INSTITUTIONS")</f>
        <v>65.86</v>
      </c>
      <c r="I553" s="9" t="str">
        <f>_xll.SNL.Clients.Office.Excel.Functions.SPG(A553, "RD_CREDIT_RATING_GLOBAL", "Issuer Credit Rating", "Local Currency LT|0")</f>
        <v/>
      </c>
      <c r="J553" s="9" t="str">
        <f>_xll.SNL.Clients.Office.Excel.Functions.SPG(A553, "RD_CWOL_GLOBAL", "Issuer Credit Rating", "Local Currency LT|0")</f>
        <v/>
      </c>
      <c r="K553" s="9" t="str">
        <f>_xll.SNL.Clients.Office.Excel.Functions.SPG(A553, "RD_RATING_ACTION_GLOBAL", "Issuer Credit Rating", "Local Currency LT|0")</f>
        <v/>
      </c>
      <c r="L553" s="10" t="str">
        <f>_xll.SNL.Clients.Office.Excel.Functions.SPG(A553, "RD_LAST_REVIEW_DATE_GLOBAL", "Issuer Credit Rating", "Local Currency LT")</f>
        <v/>
      </c>
      <c r="M553" s="10" t="str">
        <f>_xll.SNL.Clients.Office.Excel.Functions.SPG(A553, "RD_CREDIT_RATING_DATE_GLOBAL", "Issuer Credit Rating", "Local Currency LT|0")</f>
        <v/>
      </c>
      <c r="N553" s="10" t="str">
        <f>_xll.SNL.Clients.Office.Excel.Functions.SPG(A553, "RD_CREDIT_WATCH_OUTLOOK_DATE_GLOBAL", "Issuer Credit Rating", "Local Currency LT|0")</f>
        <v/>
      </c>
    </row>
    <row r="554" spans="1:14">
      <c r="A554" s="11" t="s">
        <v>1587</v>
      </c>
      <c r="B554" s="9" t="str">
        <f>_xll.SNL.Clients.Office.Excel.Functions.SPG(A554, "IQ_SECTOR")</f>
        <v>Consumer Staples</v>
      </c>
      <c r="C554" s="9" t="str">
        <f>_xll.SNL.Clients.Office.Excel.Functions.SPG(A554, "IQ_INDUSTRY_GROUP")</f>
        <v>Consumer Staples Distribution and Retail</v>
      </c>
      <c r="D554" s="9" t="str">
        <f>_xll.SNL.Clients.Office.Excel.Functions.SPG(A554, "IQ_INDUSTRY")</f>
        <v>Consumer Staples Distribution and Retail</v>
      </c>
      <c r="E554" s="9" t="str">
        <f>_xll.SNL.Clients.Office.Excel.Functions.SPG(A554, "IQ_PRIMARY_INDUSTRY")</f>
        <v>Food Distributors</v>
      </c>
      <c r="F554" s="9" t="str">
        <f>_xll.SNL.Clients.Office.Excel.Functions.SPG(A554, "NAICS_CODE", "Primary")</f>
        <v>424410 - General Line Grocery Merchant Wholesalers</v>
      </c>
      <c r="G554" s="9" t="str">
        <f>_xll.SNL.Clients.Office.Excel.Functions.SPG(A554, "SP_TOPICTAG")</f>
        <v>Fast-Moving Consumer Goods; Food Delivery; Marketing Automation; Organic; Online Grocery; Utility Scale Solar</v>
      </c>
      <c r="H554" s="5">
        <f>_xll.SNL.Clients.Office.Excel.Functions.SPG(A554, "SP_PCT_SHARES_OWNED_ALL_INSTITUTIONS")</f>
        <v>88.22</v>
      </c>
      <c r="I554" s="9" t="str">
        <f>_xll.SNL.Clients.Office.Excel.Functions.SPG(A554, "RD_CREDIT_RATING_GLOBAL", "Issuer Credit Rating", "Local Currency LT|0")</f>
        <v>B</v>
      </c>
      <c r="J554" s="9" t="str">
        <f>_xll.SNL.Clients.Office.Excel.Functions.SPG(A554, "RD_CWOL_GLOBAL", "Issuer Credit Rating", "Local Currency LT|0")</f>
        <v>Stable</v>
      </c>
      <c r="K554" s="9" t="str">
        <f>_xll.SNL.Clients.Office.Excel.Functions.SPG(A554, "RD_RATING_ACTION_GLOBAL", "Issuer Credit Rating", "Local Currency LT|0")</f>
        <v>CreditWatch/Outlook (12/20/2024)</v>
      </c>
      <c r="L554" s="10">
        <f>_xll.SNL.Clients.Office.Excel.Functions.SPG(A554, "RD_LAST_REVIEW_DATE_GLOBAL", "Issuer Credit Rating", "Local Currency LT")</f>
        <v>45693</v>
      </c>
      <c r="M554" s="10">
        <f>_xll.SNL.Clients.Office.Excel.Functions.SPG(A554, "RD_CREDIT_RATING_DATE_GLOBAL", "Issuer Credit Rating", "Local Currency LT|0")</f>
        <v>45104</v>
      </c>
      <c r="N554" s="10">
        <f>_xll.SNL.Clients.Office.Excel.Functions.SPG(A554, "RD_CREDIT_WATCH_OUTLOOK_DATE_GLOBAL", "Issuer Credit Rating", "Local Currency LT|0")</f>
        <v>45646</v>
      </c>
    </row>
    <row r="555" spans="1:14">
      <c r="A555" s="11" t="s">
        <v>1588</v>
      </c>
      <c r="B555" s="9" t="str">
        <f>_xll.SNL.Clients.Office.Excel.Functions.SPG(A555, "IQ_SECTOR")</f>
        <v>Real Estate</v>
      </c>
      <c r="C555" s="9" t="str">
        <f>_xll.SNL.Clients.Office.Excel.Functions.SPG(A555, "IQ_INDUSTRY_GROUP")</f>
        <v>Equity Real Estate Investment Trusts (REITs)</v>
      </c>
      <c r="D555" s="9" t="str">
        <f>_xll.SNL.Clients.Office.Excel.Functions.SPG(A555, "IQ_INDUSTRY")</f>
        <v>Specialized REITs</v>
      </c>
      <c r="E555" s="9" t="str">
        <f>_xll.SNL.Clients.Office.Excel.Functions.SPG(A555, "IQ_PRIMARY_INDUSTRY")</f>
        <v>Other Specialized REITs</v>
      </c>
      <c r="F555" s="9" t="str">
        <f>_xll.SNL.Clients.Office.Excel.Functions.SPG(A555, "NAICS_CODE", "Primary")</f>
        <v>531110 - Lessors of Residential Buildings and Dwellings</v>
      </c>
      <c r="G555" s="9" t="str">
        <f>_xll.SNL.Clients.Office.Excel.Functions.SPG(A555, "SP_TOPICTAG")</f>
        <v>Network Backbone; Edge Computing; 5G</v>
      </c>
      <c r="H555" s="5">
        <f>_xll.SNL.Clients.Office.Excel.Functions.SPG(A555, "SP_PCT_SHARES_OWNED_ALL_INSTITUTIONS")</f>
        <v>87.24</v>
      </c>
      <c r="I555" s="9" t="str">
        <f>_xll.SNL.Clients.Office.Excel.Functions.SPG(A555, "RD_CREDIT_RATING_GLOBAL", "Issuer Credit Rating", "Local Currency LT|0")</f>
        <v>B-</v>
      </c>
      <c r="J555" s="9" t="str">
        <f>_xll.SNL.Clients.Office.Excel.Functions.SPG(A555, "RD_CWOL_GLOBAL", "Issuer Credit Rating", "Local Currency LT|0")</f>
        <v>Stable</v>
      </c>
      <c r="K555" s="9" t="str">
        <f>_xll.SNL.Clients.Office.Excel.Functions.SPG(A555, "RD_RATING_ACTION_GLOBAL", "Issuer Credit Rating", "Local Currency LT|0")</f>
        <v>Upgrade | CreditWatch/Outlook (10/07/2020)</v>
      </c>
      <c r="L555" s="10">
        <f>_xll.SNL.Clients.Office.Excel.Functions.SPG(A555, "RD_LAST_REVIEW_DATE_GLOBAL", "Issuer Credit Rating", "Local Currency LT")</f>
        <v>45614</v>
      </c>
      <c r="M555" s="10">
        <f>_xll.SNL.Clients.Office.Excel.Functions.SPG(A555, "RD_CREDIT_RATING_DATE_GLOBAL", "Issuer Credit Rating", "Local Currency LT|0")</f>
        <v>44111</v>
      </c>
      <c r="N555" s="10">
        <f>_xll.SNL.Clients.Office.Excel.Functions.SPG(A555, "RD_CREDIT_WATCH_OUTLOOK_DATE_GLOBAL", "Issuer Credit Rating", "Local Currency LT|0")</f>
        <v>44111</v>
      </c>
    </row>
    <row r="556" spans="1:14">
      <c r="A556" s="11" t="s">
        <v>1589</v>
      </c>
      <c r="B556" s="9" t="str">
        <f>_xll.SNL.Clients.Office.Excel.Functions.SPG(A556, "IQ_SECTOR")</f>
        <v>Utilities</v>
      </c>
      <c r="C556" s="9" t="str">
        <f>_xll.SNL.Clients.Office.Excel.Functions.SPG(A556, "IQ_INDUSTRY_GROUP")</f>
        <v>Utilities</v>
      </c>
      <c r="D556" s="9" t="str">
        <f>_xll.SNL.Clients.Office.Excel.Functions.SPG(A556, "IQ_INDUSTRY")</f>
        <v>Multi-Utilities</v>
      </c>
      <c r="E556" s="9" t="str">
        <f>_xll.SNL.Clients.Office.Excel.Functions.SPG(A556, "IQ_PRIMARY_INDUSTRY")</f>
        <v>Multi-Utilities</v>
      </c>
      <c r="F556" s="9" t="str">
        <f>_xll.SNL.Clients.Office.Excel.Functions.SPG(A556, "NAICS_CODE", "Primary")</f>
        <v>221122 - Electric Power Distribution</v>
      </c>
      <c r="G556" s="9" t="str">
        <f>_xll.SNL.Clients.Office.Excel.Functions.SPG(A556, "SP_TOPICTAG")</f>
        <v>Clean Energy; Energy Management; Smart Energy; Utility Scale Solar</v>
      </c>
      <c r="H556" s="5">
        <f>_xll.SNL.Clients.Office.Excel.Functions.SPG(A556, "SP_PCT_SHARES_OWNED_ALL_INSTITUTIONS")</f>
        <v>79.86</v>
      </c>
      <c r="I556" s="9" t="str">
        <f>_xll.SNL.Clients.Office.Excel.Functions.SPG(A556, "RD_CREDIT_RATING_GLOBAL", "Issuer Credit Rating", "Local Currency LT|0")</f>
        <v>BBB+</v>
      </c>
      <c r="J556" s="9" t="str">
        <f>_xll.SNL.Clients.Office.Excel.Functions.SPG(A556, "RD_CWOL_GLOBAL", "Issuer Credit Rating", "Local Currency LT|0")</f>
        <v>Stable</v>
      </c>
      <c r="K556" s="9" t="str">
        <f>_xll.SNL.Clients.Office.Excel.Functions.SPG(A556, "RD_RATING_ACTION_GLOBAL", "Issuer Credit Rating", "Local Currency LT|0")</f>
        <v>CreditWatch/Outlook (08/05/2022)</v>
      </c>
      <c r="L556" s="10">
        <f>_xll.SNL.Clients.Office.Excel.Functions.SPG(A556, "RD_LAST_REVIEW_DATE_GLOBAL", "Issuer Credit Rating", "Local Currency LT")</f>
        <v>45519</v>
      </c>
      <c r="M556" s="10">
        <f>_xll.SNL.Clients.Office.Excel.Functions.SPG(A556, "RD_CREDIT_RATING_DATE_GLOBAL", "Issuer Credit Rating", "Local Currency LT|0")</f>
        <v>41996</v>
      </c>
      <c r="N556" s="10">
        <f>_xll.SNL.Clients.Office.Excel.Functions.SPG(A556, "RD_CREDIT_WATCH_OUTLOOK_DATE_GLOBAL", "Issuer Credit Rating", "Local Currency LT|0")</f>
        <v>44778</v>
      </c>
    </row>
    <row r="557" spans="1:14">
      <c r="A557" s="11" t="s">
        <v>1590</v>
      </c>
      <c r="B557" s="9" t="str">
        <f>_xll.SNL.Clients.Office.Excel.Functions.SPG(A557, "IQ_SECTOR")</f>
        <v>Consumer Staples</v>
      </c>
      <c r="C557" s="9" t="str">
        <f>_xll.SNL.Clients.Office.Excel.Functions.SPG(A557, "IQ_INDUSTRY_GROUP")</f>
        <v>Food, Beverage and Tobacco</v>
      </c>
      <c r="D557" s="9" t="str">
        <f>_xll.SNL.Clients.Office.Excel.Functions.SPG(A557, "IQ_INDUSTRY")</f>
        <v>Tobacco</v>
      </c>
      <c r="E557" s="9" t="str">
        <f>_xll.SNL.Clients.Office.Excel.Functions.SPG(A557, "IQ_PRIMARY_INDUSTRY")</f>
        <v>Tobacco</v>
      </c>
      <c r="F557" s="9" t="str">
        <f>_xll.SNL.Clients.Office.Excel.Functions.SPG(A557, "NAICS_CODE", "Primary")</f>
        <v>312230 - Tobacco Manufacturing</v>
      </c>
      <c r="G557" s="9" t="str">
        <f>_xll.SNL.Clients.Office.Excel.Functions.SPG(A557, "SP_TOPICTAG")</f>
        <v>Animal Feed; Farming; Green Consumer Goods; Horticulture; Organic; Alternative Protein</v>
      </c>
      <c r="H557" s="5">
        <f>_xll.SNL.Clients.Office.Excel.Functions.SPG(A557, "SP_PCT_SHARES_OWNED_ALL_INSTITUTIONS")</f>
        <v>80.53</v>
      </c>
      <c r="I557" s="9" t="str">
        <f>_xll.SNL.Clients.Office.Excel.Functions.SPG(A557, "RD_CREDIT_RATING_GLOBAL", "Issuer Credit Rating", "Local Currency LT|0")</f>
        <v>BBB-</v>
      </c>
      <c r="J557" s="9" t="str">
        <f>_xll.SNL.Clients.Office.Excel.Functions.SPG(A557, "RD_CWOL_GLOBAL", "Issuer Credit Rating", "Local Currency LT|0")</f>
        <v>Negative</v>
      </c>
      <c r="K557" s="9" t="str">
        <f>_xll.SNL.Clients.Office.Excel.Functions.SPG(A557, "RD_RATING_ACTION_GLOBAL", "Issuer Credit Rating", "Local Currency LT|0")</f>
        <v>CreditWatch/Outlook (07/16/2024)</v>
      </c>
      <c r="L557" s="10">
        <f>_xll.SNL.Clients.Office.Excel.Functions.SPG(A557, "RD_LAST_REVIEW_DATE_GLOBAL", "Issuer Credit Rating", "Local Currency LT")</f>
        <v>45559</v>
      </c>
      <c r="M557" s="10">
        <f>_xll.SNL.Clients.Office.Excel.Functions.SPG(A557, "RD_CREDIT_RATING_DATE_GLOBAL", "Issuer Credit Rating", "Local Currency LT|0")</f>
        <v>45118</v>
      </c>
      <c r="N557" s="10">
        <f>_xll.SNL.Clients.Office.Excel.Functions.SPG(A557, "RD_CREDIT_WATCH_OUTLOOK_DATE_GLOBAL", "Issuer Credit Rating", "Local Currency LT|0")</f>
        <v>45489</v>
      </c>
    </row>
    <row r="558" spans="1:14">
      <c r="A558" s="11" t="s">
        <v>1591</v>
      </c>
      <c r="B558" s="9" t="str">
        <f>_xll.SNL.Clients.Office.Excel.Functions.SPG(A558, "IQ_SECTOR")</f>
        <v>Real Estate</v>
      </c>
      <c r="C558" s="9" t="str">
        <f>_xll.SNL.Clients.Office.Excel.Functions.SPG(A558, "IQ_INDUSTRY_GROUP")</f>
        <v>Equity Real Estate Investment Trusts (REITs)</v>
      </c>
      <c r="D558" s="9" t="str">
        <f>_xll.SNL.Clients.Office.Excel.Functions.SPG(A558, "IQ_INDUSTRY")</f>
        <v>Health Care REITs</v>
      </c>
      <c r="E558" s="9" t="str">
        <f>_xll.SNL.Clients.Office.Excel.Functions.SPG(A558, "IQ_PRIMARY_INDUSTRY")</f>
        <v>Health Care REITs</v>
      </c>
      <c r="F558" s="9" t="str">
        <f>_xll.SNL.Clients.Office.Excel.Functions.SPG(A558, "NAICS_CODE", "Primary")</f>
        <v>531110 - Lessors of Residential Buildings and Dwellings</v>
      </c>
      <c r="G558" s="9" t="str">
        <f>_xll.SNL.Clients.Office.Excel.Functions.SPG(A558, "SP_TOPICTAG")</f>
        <v/>
      </c>
      <c r="H558" s="5">
        <f>_xll.SNL.Clients.Office.Excel.Functions.SPG(A558, "SP_PCT_SHARES_OWNED_ALL_INSTITUTIONS")</f>
        <v>66.209999999999994</v>
      </c>
      <c r="I558" s="9" t="str">
        <f>_xll.SNL.Clients.Office.Excel.Functions.SPG(A558, "RD_CREDIT_RATING_GLOBAL", "Issuer Credit Rating", "Local Currency LT|0")</f>
        <v/>
      </c>
      <c r="J558" s="9" t="str">
        <f>_xll.SNL.Clients.Office.Excel.Functions.SPG(A558, "RD_CWOL_GLOBAL", "Issuer Credit Rating", "Local Currency LT|0")</f>
        <v/>
      </c>
      <c r="K558" s="9" t="str">
        <f>_xll.SNL.Clients.Office.Excel.Functions.SPG(A558, "RD_RATING_ACTION_GLOBAL", "Issuer Credit Rating", "Local Currency LT|0")</f>
        <v/>
      </c>
      <c r="L558" s="10" t="str">
        <f>_xll.SNL.Clients.Office.Excel.Functions.SPG(A558, "RD_LAST_REVIEW_DATE_GLOBAL", "Issuer Credit Rating", "Local Currency LT")</f>
        <v/>
      </c>
      <c r="M558" s="10" t="str">
        <f>_xll.SNL.Clients.Office.Excel.Functions.SPG(A558, "RD_CREDIT_RATING_DATE_GLOBAL", "Issuer Credit Rating", "Local Currency LT|0")</f>
        <v/>
      </c>
      <c r="N558" s="10" t="str">
        <f>_xll.SNL.Clients.Office.Excel.Functions.SPG(A558, "RD_CREDIT_WATCH_OUTLOOK_DATE_GLOBAL", "Issuer Credit Rating", "Local Currency LT|0")</f>
        <v/>
      </c>
    </row>
    <row r="559" spans="1:14">
      <c r="A559" s="11" t="s">
        <v>1592</v>
      </c>
      <c r="B559" s="9" t="str">
        <f>_xll.SNL.Clients.Office.Excel.Functions.SPG(A559, "IQ_SECTOR")</f>
        <v>Consumer Discretionary</v>
      </c>
      <c r="C559" s="9" t="str">
        <f>_xll.SNL.Clients.Office.Excel.Functions.SPG(A559, "IQ_INDUSTRY_GROUP")</f>
        <v>Consumer Discretionary Distribution and Retail</v>
      </c>
      <c r="D559" s="9" t="str">
        <f>_xll.SNL.Clients.Office.Excel.Functions.SPG(A559, "IQ_INDUSTRY")</f>
        <v>Specialty Retail</v>
      </c>
      <c r="E559" s="9" t="str">
        <f>_xll.SNL.Clients.Office.Excel.Functions.SPG(A559, "IQ_PRIMARY_INDUSTRY")</f>
        <v>Other Specialty Retail</v>
      </c>
      <c r="F559" s="9" t="str">
        <f>_xll.SNL.Clients.Office.Excel.Functions.SPG(A559, "NAICS_CODE", "Primary")</f>
        <v>5322 - Consumer Goods Rental</v>
      </c>
      <c r="G559" s="9" t="str">
        <f>_xll.SNL.Clients.Office.Excel.Functions.SPG(A559, "SP_TOPICTAG")</f>
        <v>File Sharing; Virtual Workforce; Cloud Storage; Process Automation</v>
      </c>
      <c r="H559" s="5">
        <f>_xll.SNL.Clients.Office.Excel.Functions.SPG(A559, "SP_PCT_SHARES_OWNED_ALL_INSTITUTIONS")</f>
        <v>80.47</v>
      </c>
      <c r="I559" s="9" t="str">
        <f>_xll.SNL.Clients.Office.Excel.Functions.SPG(A559, "RD_CREDIT_RATING_GLOBAL", "Issuer Credit Rating", "Local Currency LT|0")</f>
        <v>BB-</v>
      </c>
      <c r="J559" s="9" t="str">
        <f>_xll.SNL.Clients.Office.Excel.Functions.SPG(A559, "RD_CWOL_GLOBAL", "Issuer Credit Rating", "Local Currency LT|0")</f>
        <v>Stable</v>
      </c>
      <c r="K559" s="9" t="str">
        <f>_xll.SNL.Clients.Office.Excel.Functions.SPG(A559, "RD_RATING_ACTION_GLOBAL", "Issuer Credit Rating", "Local Currency LT|0")</f>
        <v>Upgrade | CreditWatch/Outlook (07/17/2019)</v>
      </c>
      <c r="L559" s="10">
        <f>_xll.SNL.Clients.Office.Excel.Functions.SPG(A559, "RD_LAST_REVIEW_DATE_GLOBAL", "Issuer Credit Rating", "Local Currency LT")</f>
        <v>45561</v>
      </c>
      <c r="M559" s="10">
        <f>_xll.SNL.Clients.Office.Excel.Functions.SPG(A559, "RD_CREDIT_RATING_DATE_GLOBAL", "Issuer Credit Rating", "Local Currency LT|0")</f>
        <v>43663</v>
      </c>
      <c r="N559" s="10">
        <f>_xll.SNL.Clients.Office.Excel.Functions.SPG(A559, "RD_CREDIT_WATCH_OUTLOOK_DATE_GLOBAL", "Issuer Credit Rating", "Local Currency LT|0")</f>
        <v>43663</v>
      </c>
    </row>
    <row r="560" spans="1:14">
      <c r="A560" s="11" t="s">
        <v>1593</v>
      </c>
      <c r="B560" s="9" t="str">
        <f>_xll.SNL.Clients.Office.Excel.Functions.SPG(A560, "IQ_SECTOR")</f>
        <v>Real Estate</v>
      </c>
      <c r="C560" s="9" t="str">
        <f>_xll.SNL.Clients.Office.Excel.Functions.SPG(A560, "IQ_INDUSTRY_GROUP")</f>
        <v>Equity Real Estate Investment Trusts (REITs)</v>
      </c>
      <c r="D560" s="9" t="str">
        <f>_xll.SNL.Clients.Office.Excel.Functions.SPG(A560, "IQ_INDUSTRY")</f>
        <v>Retail REITs</v>
      </c>
      <c r="E560" s="9" t="str">
        <f>_xll.SNL.Clients.Office.Excel.Functions.SPG(A560, "IQ_PRIMARY_INDUSTRY")</f>
        <v>Retail REITs</v>
      </c>
      <c r="F560" s="9" t="str">
        <f>_xll.SNL.Clients.Office.Excel.Functions.SPG(A560, "NAICS_CODE", "Primary")</f>
        <v>531110 - Lessors of Residential Buildings and Dwellings</v>
      </c>
      <c r="G560" s="9" t="str">
        <f>_xll.SNL.Clients.Office.Excel.Functions.SPG(A560, "SP_TOPICTAG")</f>
        <v/>
      </c>
      <c r="H560" s="5">
        <f>_xll.SNL.Clients.Office.Excel.Functions.SPG(A560, "SP_PCT_SHARES_OWNED_ALL_INSTITUTIONS")</f>
        <v>96.77</v>
      </c>
      <c r="I560" s="9" t="str">
        <f>_xll.SNL.Clients.Office.Excel.Functions.SPG(A560, "RD_CREDIT_RATING_GLOBAL", "Issuer Credit Rating", "Local Currency LT|0")</f>
        <v/>
      </c>
      <c r="J560" s="9" t="str">
        <f>_xll.SNL.Clients.Office.Excel.Functions.SPG(A560, "RD_CWOL_GLOBAL", "Issuer Credit Rating", "Local Currency LT|0")</f>
        <v/>
      </c>
      <c r="K560" s="9" t="str">
        <f>_xll.SNL.Clients.Office.Excel.Functions.SPG(A560, "RD_RATING_ACTION_GLOBAL", "Issuer Credit Rating", "Local Currency LT|0")</f>
        <v/>
      </c>
      <c r="L560" s="10" t="str">
        <f>_xll.SNL.Clients.Office.Excel.Functions.SPG(A560, "RD_LAST_REVIEW_DATE_GLOBAL", "Issuer Credit Rating", "Local Currency LT")</f>
        <v/>
      </c>
      <c r="M560" s="10" t="str">
        <f>_xll.SNL.Clients.Office.Excel.Functions.SPG(A560, "RD_CREDIT_RATING_DATE_GLOBAL", "Issuer Credit Rating", "Local Currency LT|0")</f>
        <v/>
      </c>
      <c r="N560" s="10" t="str">
        <f>_xll.SNL.Clients.Office.Excel.Functions.SPG(A560, "RD_CREDIT_WATCH_OUTLOOK_DATE_GLOBAL", "Issuer Credit Rating", "Local Currency LT|0")</f>
        <v/>
      </c>
    </row>
    <row r="561" spans="1:14">
      <c r="A561" s="11" t="s">
        <v>1594</v>
      </c>
      <c r="B561" s="9" t="str">
        <f>_xll.SNL.Clients.Office.Excel.Functions.SPG(A561, "IQ_SECTOR")</f>
        <v>Consumer Discretionary</v>
      </c>
      <c r="C561" s="9" t="str">
        <f>_xll.SNL.Clients.Office.Excel.Functions.SPG(A561, "IQ_INDUSTRY_GROUP")</f>
        <v>Consumer Discretionary Distribution and Retail</v>
      </c>
      <c r="D561" s="9" t="str">
        <f>_xll.SNL.Clients.Office.Excel.Functions.SPG(A561, "IQ_INDUSTRY")</f>
        <v>Specialty Retail</v>
      </c>
      <c r="E561" s="9" t="str">
        <f>_xll.SNL.Clients.Office.Excel.Functions.SPG(A561, "IQ_PRIMARY_INDUSTRY")</f>
        <v>Apparel Retail</v>
      </c>
      <c r="F561" s="9" t="str">
        <f>_xll.SNL.Clients.Office.Excel.Functions.SPG(A561, "NAICS_CODE", "Primary")</f>
        <v>458110 - Clothing and Clothing Accessories Retailers</v>
      </c>
      <c r="G561" s="9" t="str">
        <f>_xll.SNL.Clients.Office.Excel.Functions.SPG(A561, "SP_TOPICTAG")</f>
        <v>Lifestyle; Brand Marketing</v>
      </c>
      <c r="H561" s="5">
        <f>_xll.SNL.Clients.Office.Excel.Functions.SPG(A561, "SP_PCT_SHARES_OWNED_ALL_INSTITUTIONS")</f>
        <v>74.36</v>
      </c>
      <c r="I561" s="9" t="str">
        <f>_xll.SNL.Clients.Office.Excel.Functions.SPG(A561, "RD_CREDIT_RATING_GLOBAL", "Issuer Credit Rating", "Local Currency LT|0")</f>
        <v/>
      </c>
      <c r="J561" s="9" t="str">
        <f>_xll.SNL.Clients.Office.Excel.Functions.SPG(A561, "RD_CWOL_GLOBAL", "Issuer Credit Rating", "Local Currency LT|0")</f>
        <v/>
      </c>
      <c r="K561" s="9" t="str">
        <f>_xll.SNL.Clients.Office.Excel.Functions.SPG(A561, "RD_RATING_ACTION_GLOBAL", "Issuer Credit Rating", "Local Currency LT|0")</f>
        <v/>
      </c>
      <c r="L561" s="10" t="str">
        <f>_xll.SNL.Clients.Office.Excel.Functions.SPG(A561, "RD_LAST_REVIEW_DATE_GLOBAL", "Issuer Credit Rating", "Local Currency LT")</f>
        <v/>
      </c>
      <c r="M561" s="10" t="str">
        <f>_xll.SNL.Clients.Office.Excel.Functions.SPG(A561, "RD_CREDIT_RATING_DATE_GLOBAL", "Issuer Credit Rating", "Local Currency LT|0")</f>
        <v/>
      </c>
      <c r="N561" s="10" t="str">
        <f>_xll.SNL.Clients.Office.Excel.Functions.SPG(A561, "RD_CREDIT_WATCH_OUTLOOK_DATE_GLOBAL", "Issuer Credit Rating", "Local Currency LT|0")</f>
        <v/>
      </c>
    </row>
    <row r="562" spans="1:14">
      <c r="A562" s="11" t="s">
        <v>1595</v>
      </c>
      <c r="B562" s="9" t="str">
        <f>_xll.SNL.Clients.Office.Excel.Functions.SPG(A562, "IQ_SECTOR")</f>
        <v>Consumer Staples</v>
      </c>
      <c r="C562" s="9" t="str">
        <f>_xll.SNL.Clients.Office.Excel.Functions.SPG(A562, "IQ_INDUSTRY_GROUP")</f>
        <v>Household and Personal Products</v>
      </c>
      <c r="D562" s="9" t="str">
        <f>_xll.SNL.Clients.Office.Excel.Functions.SPG(A562, "IQ_INDUSTRY")</f>
        <v>Personal Care Products</v>
      </c>
      <c r="E562" s="9" t="str">
        <f>_xll.SNL.Clients.Office.Excel.Functions.SPG(A562, "IQ_PRIMARY_INDUSTRY")</f>
        <v>Personal Care Products</v>
      </c>
      <c r="F562" s="9" t="str">
        <f>_xll.SNL.Clients.Office.Excel.Functions.SPG(A562, "NAICS_CODE", "Primary")</f>
        <v>325412 - Pharmaceutical Preparation Manufacturing</v>
      </c>
      <c r="G562" s="9" t="str">
        <f>_xll.SNL.Clients.Office.Excel.Functions.SPG(A562, "SP_TOPICTAG")</f>
        <v>Fitness; Lifestyle; Nutraceutical; Cardiovascular; Dermatology; Digital Wellness</v>
      </c>
      <c r="H562" s="5">
        <f>_xll.SNL.Clients.Office.Excel.Functions.SPG(A562, "SP_PCT_SHARES_OWNED_ALL_INSTITUTIONS")</f>
        <v>50.41</v>
      </c>
      <c r="I562" s="9" t="str">
        <f>_xll.SNL.Clients.Office.Excel.Functions.SPG(A562, "RD_CREDIT_RATING_GLOBAL", "Issuer Credit Rating", "Local Currency LT|0")</f>
        <v/>
      </c>
      <c r="J562" s="9" t="str">
        <f>_xll.SNL.Clients.Office.Excel.Functions.SPG(A562, "RD_CWOL_GLOBAL", "Issuer Credit Rating", "Local Currency LT|0")</f>
        <v/>
      </c>
      <c r="K562" s="9" t="str">
        <f>_xll.SNL.Clients.Office.Excel.Functions.SPG(A562, "RD_RATING_ACTION_GLOBAL", "Issuer Credit Rating", "Local Currency LT|0")</f>
        <v/>
      </c>
      <c r="L562" s="10" t="str">
        <f>_xll.SNL.Clients.Office.Excel.Functions.SPG(A562, "RD_LAST_REVIEW_DATE_GLOBAL", "Issuer Credit Rating", "Local Currency LT")</f>
        <v/>
      </c>
      <c r="M562" s="10" t="str">
        <f>_xll.SNL.Clients.Office.Excel.Functions.SPG(A562, "RD_CREDIT_RATING_DATE_GLOBAL", "Issuer Credit Rating", "Local Currency LT|0")</f>
        <v/>
      </c>
      <c r="N562" s="10" t="str">
        <f>_xll.SNL.Clients.Office.Excel.Functions.SPG(A562, "RD_CREDIT_WATCH_OUTLOOK_DATE_GLOBAL", "Issuer Credit Rating", "Local Currency LT|0")</f>
        <v/>
      </c>
    </row>
    <row r="563" spans="1:14">
      <c r="A563" s="11" t="s">
        <v>1596</v>
      </c>
      <c r="B563" s="9" t="str">
        <f>_xll.SNL.Clients.Office.Excel.Functions.SPG(A563, "IQ_SECTOR")</f>
        <v>Consumer Discretionary</v>
      </c>
      <c r="C563" s="9" t="str">
        <f>_xll.SNL.Clients.Office.Excel.Functions.SPG(A563, "IQ_INDUSTRY_GROUP")</f>
        <v>Consumer Durables and Apparel</v>
      </c>
      <c r="D563" s="9" t="str">
        <f>_xll.SNL.Clients.Office.Excel.Functions.SPG(A563, "IQ_INDUSTRY")</f>
        <v>Textiles, Apparel and Luxury Goods</v>
      </c>
      <c r="E563" s="9" t="str">
        <f>_xll.SNL.Clients.Office.Excel.Functions.SPG(A563, "IQ_PRIMARY_INDUSTRY")</f>
        <v>Apparel, Accessories and Luxury Goods</v>
      </c>
      <c r="F563" s="9" t="str">
        <f>_xll.SNL.Clients.Office.Excel.Functions.SPG(A563, "NAICS_CODE", "Primary")</f>
        <v>315 - Apparel Manufacturing</v>
      </c>
      <c r="G563" s="9" t="str">
        <f>_xll.SNL.Clients.Office.Excel.Functions.SPG(A563, "SP_TOPICTAG")</f>
        <v>Fast-Moving Consumer Goods; Lifestyle; Social Media Advertising; Wearables; Brand Marketing; Smart Clothing</v>
      </c>
      <c r="H563" s="5">
        <f>_xll.SNL.Clients.Office.Excel.Functions.SPG(A563, "SP_PCT_SHARES_OWNED_ALL_INSTITUTIONS")</f>
        <v>96.52</v>
      </c>
      <c r="I563" s="9" t="str">
        <f>_xll.SNL.Clients.Office.Excel.Functions.SPG(A563, "RD_CREDIT_RATING_GLOBAL", "Issuer Credit Rating", "Local Currency LT|0")</f>
        <v>BB</v>
      </c>
      <c r="J563" s="9" t="str">
        <f>_xll.SNL.Clients.Office.Excel.Functions.SPG(A563, "RD_CWOL_GLOBAL", "Issuer Credit Rating", "Local Currency LT|0")</f>
        <v>Stable</v>
      </c>
      <c r="K563" s="9" t="str">
        <f>_xll.SNL.Clients.Office.Excel.Functions.SPG(A563, "RD_RATING_ACTION_GLOBAL", "Issuer Credit Rating", "Local Currency LT|0")</f>
        <v>Downgrade | CreditWatch/Outlook (11/13/2024)</v>
      </c>
      <c r="L563" s="10">
        <f>_xll.SNL.Clients.Office.Excel.Functions.SPG(A563, "RD_LAST_REVIEW_DATE_GLOBAL", "Issuer Credit Rating", "Local Currency LT")</f>
        <v>45609</v>
      </c>
      <c r="M563" s="10">
        <f>_xll.SNL.Clients.Office.Excel.Functions.SPG(A563, "RD_CREDIT_RATING_DATE_GLOBAL", "Issuer Credit Rating", "Local Currency LT|0")</f>
        <v>45609</v>
      </c>
      <c r="N563" s="10">
        <f>_xll.SNL.Clients.Office.Excel.Functions.SPG(A563, "RD_CREDIT_WATCH_OUTLOOK_DATE_GLOBAL", "Issuer Credit Rating", "Local Currency LT|0")</f>
        <v>45609</v>
      </c>
    </row>
    <row r="564" spans="1:14">
      <c r="A564" s="11" t="s">
        <v>1597</v>
      </c>
      <c r="B564" s="9" t="str">
        <f>_xll.SNL.Clients.Office.Excel.Functions.SPG(A564, "IQ_SECTOR")</f>
        <v>Information Technology</v>
      </c>
      <c r="C564" s="9" t="str">
        <f>_xll.SNL.Clients.Office.Excel.Functions.SPG(A564, "IQ_INDUSTRY_GROUP")</f>
        <v>Semiconductors and Semiconductor Equipment</v>
      </c>
      <c r="D564" s="9" t="str">
        <f>_xll.SNL.Clients.Office.Excel.Functions.SPG(A564, "IQ_INDUSTRY")</f>
        <v>Semiconductors and Semiconductor Equipment</v>
      </c>
      <c r="E564" s="9" t="str">
        <f>_xll.SNL.Clients.Office.Excel.Functions.SPG(A564, "IQ_PRIMARY_INDUSTRY")</f>
        <v>Semiconductor Materials and Equipment</v>
      </c>
      <c r="F564" s="9" t="str">
        <f>_xll.SNL.Clients.Office.Excel.Functions.SPG(A564, "NAICS_CODE", "Primary")</f>
        <v>334413 - Semiconductor and Related Device Manufacturing</v>
      </c>
      <c r="G564" s="9" t="str">
        <f>_xll.SNL.Clients.Office.Excel.Functions.SPG(A564, "SP_TOPICTAG")</f>
        <v>Industrial Automation; Sensors; Simulation; Process Automation; Storage Management; Artificial Intelligence</v>
      </c>
      <c r="H564" s="5">
        <f>_xll.SNL.Clients.Office.Excel.Functions.SPG(A564, "SP_PCT_SHARES_OWNED_ALL_INSTITUTIONS")</f>
        <v>108.78</v>
      </c>
      <c r="I564" s="9" t="str">
        <f>_xll.SNL.Clients.Office.Excel.Functions.SPG(A564, "RD_CREDIT_RATING_GLOBAL", "Issuer Credit Rating", "Local Currency LT|0")</f>
        <v/>
      </c>
      <c r="J564" s="9" t="str">
        <f>_xll.SNL.Clients.Office.Excel.Functions.SPG(A564, "RD_CWOL_GLOBAL", "Issuer Credit Rating", "Local Currency LT|0")</f>
        <v/>
      </c>
      <c r="K564" s="9" t="str">
        <f>_xll.SNL.Clients.Office.Excel.Functions.SPG(A564, "RD_RATING_ACTION_GLOBAL", "Issuer Credit Rating", "Local Currency LT|0")</f>
        <v/>
      </c>
      <c r="L564" s="10" t="str">
        <f>_xll.SNL.Clients.Office.Excel.Functions.SPG(A564, "RD_LAST_REVIEW_DATE_GLOBAL", "Issuer Credit Rating", "Local Currency LT")</f>
        <v/>
      </c>
      <c r="M564" s="10" t="str">
        <f>_xll.SNL.Clients.Office.Excel.Functions.SPG(A564, "RD_CREDIT_RATING_DATE_GLOBAL", "Issuer Credit Rating", "Local Currency LT|0")</f>
        <v/>
      </c>
      <c r="N564" s="10" t="str">
        <f>_xll.SNL.Clients.Office.Excel.Functions.SPG(A564, "RD_CREDIT_WATCH_OUTLOOK_DATE_GLOBAL", "Issuer Credit Rating", "Local Currency LT|0")</f>
        <v/>
      </c>
    </row>
    <row r="565" spans="1:14">
      <c r="A565" s="11" t="s">
        <v>1598</v>
      </c>
      <c r="B565" s="9" t="str">
        <f>_xll.SNL.Clients.Office.Excel.Functions.SPG(A565, "IQ_SECTOR")</f>
        <v>Health Care</v>
      </c>
      <c r="C565" s="9" t="str">
        <f>_xll.SNL.Clients.Office.Excel.Functions.SPG(A565, "IQ_INDUSTRY_GROUP")</f>
        <v>Pharmaceuticals, Biotechnology and Life Sciences</v>
      </c>
      <c r="D565" s="9" t="str">
        <f>_xll.SNL.Clients.Office.Excel.Functions.SPG(A565, "IQ_INDUSTRY")</f>
        <v>Biotechnology</v>
      </c>
      <c r="E565" s="9" t="str">
        <f>_xll.SNL.Clients.Office.Excel.Functions.SPG(A565, "IQ_PRIMARY_INDUSTRY")</f>
        <v>Biotechnology</v>
      </c>
      <c r="F565" s="9" t="str">
        <f>_xll.SNL.Clients.Office.Excel.Functions.SPG(A565, "NAICS_CODE", "Primary")</f>
        <v>325414 - Biological Product (except Diagnostic) Manufacturing</v>
      </c>
      <c r="G565" s="9" t="str">
        <f>_xll.SNL.Clients.Office.Excel.Functions.SPG(A565, "SP_TOPICTAG")</f>
        <v>Dermatology; Orthopaedics; Pain Management; Surgery</v>
      </c>
      <c r="H565" s="5">
        <f>_xll.SNL.Clients.Office.Excel.Functions.SPG(A565, "SP_PCT_SHARES_OWNED_ALL_INSTITUTIONS")</f>
        <v>104.28</v>
      </c>
      <c r="I565" s="9" t="str">
        <f>_xll.SNL.Clients.Office.Excel.Functions.SPG(A565, "RD_CREDIT_RATING_GLOBAL", "Issuer Credit Rating", "Local Currency LT|0")</f>
        <v/>
      </c>
      <c r="J565" s="9" t="str">
        <f>_xll.SNL.Clients.Office.Excel.Functions.SPG(A565, "RD_CWOL_GLOBAL", "Issuer Credit Rating", "Local Currency LT|0")</f>
        <v/>
      </c>
      <c r="K565" s="9" t="str">
        <f>_xll.SNL.Clients.Office.Excel.Functions.SPG(A565, "RD_RATING_ACTION_GLOBAL", "Issuer Credit Rating", "Local Currency LT|0")</f>
        <v/>
      </c>
      <c r="L565" s="10" t="str">
        <f>_xll.SNL.Clients.Office.Excel.Functions.SPG(A565, "RD_LAST_REVIEW_DATE_GLOBAL", "Issuer Credit Rating", "Local Currency LT")</f>
        <v/>
      </c>
      <c r="M565" s="10" t="str">
        <f>_xll.SNL.Clients.Office.Excel.Functions.SPG(A565, "RD_CREDIT_RATING_DATE_GLOBAL", "Issuer Credit Rating", "Local Currency LT|0")</f>
        <v/>
      </c>
      <c r="N565" s="10" t="str">
        <f>_xll.SNL.Clients.Office.Excel.Functions.SPG(A565, "RD_CREDIT_WATCH_OUTLOOK_DATE_GLOBAL", "Issuer Credit Rating", "Local Currency LT|0")</f>
        <v/>
      </c>
    </row>
    <row r="566" spans="1:14">
      <c r="A566" s="11" t="s">
        <v>1599</v>
      </c>
      <c r="B566" s="9" t="str">
        <f>_xll.SNL.Clients.Office.Excel.Functions.SPG(A566, "IQ_SECTOR")</f>
        <v>Real Estate</v>
      </c>
      <c r="C566" s="9" t="str">
        <f>_xll.SNL.Clients.Office.Excel.Functions.SPG(A566, "IQ_INDUSTRY_GROUP")</f>
        <v>Equity Real Estate Investment Trusts (REITs)</v>
      </c>
      <c r="D566" s="9" t="str">
        <f>_xll.SNL.Clients.Office.Excel.Functions.SPG(A566, "IQ_INDUSTRY")</f>
        <v>Residential REITs</v>
      </c>
      <c r="E566" s="9" t="str">
        <f>_xll.SNL.Clients.Office.Excel.Functions.SPG(A566, "IQ_PRIMARY_INDUSTRY")</f>
        <v>Multi-Family Residential REITs</v>
      </c>
      <c r="F566" s="9" t="str">
        <f>_xll.SNL.Clients.Office.Excel.Functions.SPG(A566, "NAICS_CODE", "Primary")</f>
        <v>531110 - Lessors of Residential Buildings and Dwellings</v>
      </c>
      <c r="G566" s="9" t="str">
        <f>_xll.SNL.Clients.Office.Excel.Functions.SPG(A566, "SP_TOPICTAG")</f>
        <v>Lifestyle</v>
      </c>
      <c r="H566" s="5">
        <f>_xll.SNL.Clients.Office.Excel.Functions.SPG(A566, "SP_PCT_SHARES_OWNED_ALL_INSTITUTIONS")</f>
        <v>91.73</v>
      </c>
      <c r="I566" s="9" t="str">
        <f>_xll.SNL.Clients.Office.Excel.Functions.SPG(A566, "RD_CREDIT_RATING_GLOBAL", "Issuer Credit Rating", "Local Currency LT|0")</f>
        <v>NR</v>
      </c>
      <c r="J566" s="9" t="str">
        <f>_xll.SNL.Clients.Office.Excel.Functions.SPG(A566, "RD_CWOL_GLOBAL", "Issuer Credit Rating", "Local Currency LT|0")</f>
        <v>NR</v>
      </c>
      <c r="K566" s="9" t="str">
        <f>_xll.SNL.Clients.Office.Excel.Functions.SPG(A566, "RD_RATING_ACTION_GLOBAL", "Issuer Credit Rating", "Local Currency LT|0")</f>
        <v>Not Rated | CreditWatch/Outlook (06/23/2021)</v>
      </c>
      <c r="L566" s="10">
        <f>_xll.SNL.Clients.Office.Excel.Functions.SPG(A566, "RD_LAST_REVIEW_DATE_GLOBAL", "Issuer Credit Rating", "Local Currency LT")</f>
        <v>44370</v>
      </c>
      <c r="M566" s="10">
        <f>_xll.SNL.Clients.Office.Excel.Functions.SPG(A566, "RD_CREDIT_RATING_DATE_GLOBAL", "Issuer Credit Rating", "Local Currency LT|0")</f>
        <v>44370</v>
      </c>
      <c r="N566" s="10">
        <f>_xll.SNL.Clients.Office.Excel.Functions.SPG(A566, "RD_CREDIT_WATCH_OUTLOOK_DATE_GLOBAL", "Issuer Credit Rating", "Local Currency LT|0")</f>
        <v>44370</v>
      </c>
    </row>
    <row r="567" spans="1:14">
      <c r="A567" s="11" t="s">
        <v>1600</v>
      </c>
      <c r="B567" s="9" t="str">
        <f>_xll.SNL.Clients.Office.Excel.Functions.SPG(A567, "IQ_SECTOR")</f>
        <v>Financials</v>
      </c>
      <c r="C567" s="9" t="str">
        <f>_xll.SNL.Clients.Office.Excel.Functions.SPG(A567, "IQ_INDUSTRY_GROUP")</f>
        <v>Banks</v>
      </c>
      <c r="D567" s="9" t="str">
        <f>_xll.SNL.Clients.Office.Excel.Functions.SPG(A567, "IQ_INDUSTRY")</f>
        <v>Banks</v>
      </c>
      <c r="E567" s="9" t="str">
        <f>_xll.SNL.Clients.Office.Excel.Functions.SPG(A567, "IQ_PRIMARY_INDUSTRY")</f>
        <v>Regional Banks</v>
      </c>
      <c r="F567" s="9" t="str">
        <f>_xll.SNL.Clients.Office.Excel.Functions.SPG(A567, "NAICS_CODE", "Primary")</f>
        <v>522110 - Commercial Banking</v>
      </c>
      <c r="G567" s="9" t="str">
        <f>_xll.SNL.Clients.Office.Excel.Functions.SPG(A567, "SP_TOPICTAG")</f>
        <v>Consumer Lending; Banking as a Service</v>
      </c>
      <c r="H567" s="5">
        <f>_xll.SNL.Clients.Office.Excel.Functions.SPG(A567, "SP_PCT_SHARES_OWNED_ALL_INSTITUTIONS")</f>
        <v>89.99</v>
      </c>
      <c r="I567" s="9" t="str">
        <f>_xll.SNL.Clients.Office.Excel.Functions.SPG(A567, "RD_CREDIT_RATING_GLOBAL", "Issuer Credit Rating", "Local Currency LT|0")</f>
        <v/>
      </c>
      <c r="J567" s="9" t="str">
        <f>_xll.SNL.Clients.Office.Excel.Functions.SPG(A567, "RD_CWOL_GLOBAL", "Issuer Credit Rating", "Local Currency LT|0")</f>
        <v/>
      </c>
      <c r="K567" s="9" t="str">
        <f>_xll.SNL.Clients.Office.Excel.Functions.SPG(A567, "RD_RATING_ACTION_GLOBAL", "Issuer Credit Rating", "Local Currency LT|0")</f>
        <v/>
      </c>
      <c r="L567" s="10" t="str">
        <f>_xll.SNL.Clients.Office.Excel.Functions.SPG(A567, "RD_LAST_REVIEW_DATE_GLOBAL", "Issuer Credit Rating", "Local Currency LT")</f>
        <v/>
      </c>
      <c r="M567" s="10" t="str">
        <f>_xll.SNL.Clients.Office.Excel.Functions.SPG(A567, "RD_CREDIT_RATING_DATE_GLOBAL", "Issuer Credit Rating", "Local Currency LT|0")</f>
        <v/>
      </c>
      <c r="N567" s="10" t="str">
        <f>_xll.SNL.Clients.Office.Excel.Functions.SPG(A567, "RD_CREDIT_WATCH_OUTLOOK_DATE_GLOBAL", "Issuer Credit Rating", "Local Currency LT|0")</f>
        <v/>
      </c>
    </row>
    <row r="568" spans="1:14">
      <c r="A568" s="11" t="s">
        <v>1601</v>
      </c>
      <c r="B568" s="9" t="str">
        <f>_xll.SNL.Clients.Office.Excel.Functions.SPG(A568, "IQ_SECTOR")</f>
        <v>Industrials</v>
      </c>
      <c r="C568" s="9" t="str">
        <f>_xll.SNL.Clients.Office.Excel.Functions.SPG(A568, "IQ_INDUSTRY_GROUP")</f>
        <v>Commercial and Professional Services</v>
      </c>
      <c r="D568" s="9" t="str">
        <f>_xll.SNL.Clients.Office.Excel.Functions.SPG(A568, "IQ_INDUSTRY")</f>
        <v>Professional Services</v>
      </c>
      <c r="E568" s="9" t="str">
        <f>_xll.SNL.Clients.Office.Excel.Functions.SPG(A568, "IQ_PRIMARY_INDUSTRY")</f>
        <v>Data Processing and Outsourced Services</v>
      </c>
      <c r="F568" s="9" t="str">
        <f>_xll.SNL.Clients.Office.Excel.Functions.SPG(A568, "NAICS_CODE", "Primary")</f>
        <v>518 - Computing Infrastructure Providers, Data Processing, Web Hosting, and Related Services</v>
      </c>
      <c r="G568" s="9" t="str">
        <f>_xll.SNL.Clients.Office.Excel.Functions.SPG(A568, "SP_TOPICTAG")</f>
        <v>Software Development; Data Integration; Fleet Management; GPS; Smart Cities; Data Protection; Process Automation</v>
      </c>
      <c r="H568" s="5">
        <f>_xll.SNL.Clients.Office.Excel.Functions.SPG(A568, "SP_PCT_SHARES_OWNED_ALL_INSTITUTIONS")</f>
        <v>101.11</v>
      </c>
      <c r="I568" s="9" t="str">
        <f>_xll.SNL.Clients.Office.Excel.Functions.SPG(A568, "RD_CREDIT_RATING_GLOBAL", "Issuer Credit Rating", "Local Currency LT|0")</f>
        <v>BB-</v>
      </c>
      <c r="J568" s="9" t="str">
        <f>_xll.SNL.Clients.Office.Excel.Functions.SPG(A568, "RD_CWOL_GLOBAL", "Issuer Credit Rating", "Local Currency LT|0")</f>
        <v>Stable</v>
      </c>
      <c r="K568" s="9" t="str">
        <f>_xll.SNL.Clients.Office.Excel.Functions.SPG(A568, "RD_RATING_ACTION_GLOBAL", "Issuer Credit Rating", "Local Currency LT|0")</f>
        <v>Upgrade | CreditWatch/Outlook (05/11/2023)</v>
      </c>
      <c r="L568" s="10">
        <f>_xll.SNL.Clients.Office.Excel.Functions.SPG(A568, "RD_LAST_REVIEW_DATE_GLOBAL", "Issuer Credit Rating", "Local Currency LT")</f>
        <v>45432</v>
      </c>
      <c r="M568" s="10">
        <f>_xll.SNL.Clients.Office.Excel.Functions.SPG(A568, "RD_CREDIT_RATING_DATE_GLOBAL", "Issuer Credit Rating", "Local Currency LT|0")</f>
        <v>45057</v>
      </c>
      <c r="N568" s="10">
        <f>_xll.SNL.Clients.Office.Excel.Functions.SPG(A568, "RD_CREDIT_WATCH_OUTLOOK_DATE_GLOBAL", "Issuer Credit Rating", "Local Currency LT|0")</f>
        <v>45057</v>
      </c>
    </row>
    <row r="569" spans="1:14">
      <c r="A569" s="11" t="s">
        <v>1602</v>
      </c>
      <c r="B569" s="9" t="str">
        <f>_xll.SNL.Clients.Office.Excel.Functions.SPG(A569, "IQ_SECTOR")</f>
        <v>Industrials</v>
      </c>
      <c r="C569" s="9" t="str">
        <f>_xll.SNL.Clients.Office.Excel.Functions.SPG(A569, "IQ_INDUSTRY_GROUP")</f>
        <v>Commercial and Professional Services</v>
      </c>
      <c r="D569" s="9" t="str">
        <f>_xll.SNL.Clients.Office.Excel.Functions.SPG(A569, "IQ_INDUSTRY")</f>
        <v>Commercial Services and Supplies</v>
      </c>
      <c r="E569" s="9" t="str">
        <f>_xll.SNL.Clients.Office.Excel.Functions.SPG(A569, "IQ_PRIMARY_INDUSTRY")</f>
        <v>Diversified Support Services</v>
      </c>
      <c r="F569" s="9" t="str">
        <f>_xll.SNL.Clients.Office.Excel.Functions.SPG(A569, "NAICS_CODE", "Primary")</f>
        <v>532281 - Formal Wear and Costume Rental</v>
      </c>
      <c r="G569" s="9" t="str">
        <f>_xll.SNL.Clients.Office.Excel.Functions.SPG(A569, "SP_TOPICTAG")</f>
        <v>Environmental Engineering; Fast-Moving Consumer Goods</v>
      </c>
      <c r="H569" s="5">
        <f>_xll.SNL.Clients.Office.Excel.Functions.SPG(A569, "SP_PCT_SHARES_OWNED_ALL_INSTITUTIONS")</f>
        <v>92.23</v>
      </c>
      <c r="I569" s="9" t="str">
        <f>_xll.SNL.Clients.Office.Excel.Functions.SPG(A569, "RD_CREDIT_RATING_GLOBAL", "Issuer Credit Rating", "Local Currency LT|0")</f>
        <v>BB-</v>
      </c>
      <c r="J569" s="9" t="str">
        <f>_xll.SNL.Clients.Office.Excel.Functions.SPG(A569, "RD_CWOL_GLOBAL", "Issuer Credit Rating", "Local Currency LT|0")</f>
        <v>Negative</v>
      </c>
      <c r="K569" s="9" t="str">
        <f>_xll.SNL.Clients.Office.Excel.Functions.SPG(A569, "RD_RATING_ACTION_GLOBAL", "Issuer Credit Rating", "Local Currency LT|0")</f>
        <v>Downgrade | CreditWatch/Outlook (05/07/2024)</v>
      </c>
      <c r="L569" s="10">
        <f>_xll.SNL.Clients.Office.Excel.Functions.SPG(A569, "RD_LAST_REVIEW_DATE_GLOBAL", "Issuer Credit Rating", "Local Currency LT")</f>
        <v>45673</v>
      </c>
      <c r="M569" s="10">
        <f>_xll.SNL.Clients.Office.Excel.Functions.SPG(A569, "RD_CREDIT_RATING_DATE_GLOBAL", "Issuer Credit Rating", "Local Currency LT|0")</f>
        <v>45419</v>
      </c>
      <c r="N569" s="10">
        <f>_xll.SNL.Clients.Office.Excel.Functions.SPG(A569, "RD_CREDIT_WATCH_OUTLOOK_DATE_GLOBAL", "Issuer Credit Rating", "Local Currency LT|0")</f>
        <v>45419</v>
      </c>
    </row>
    <row r="570" spans="1:14">
      <c r="A570" s="11" t="s">
        <v>1603</v>
      </c>
      <c r="B570" s="9" t="str">
        <f>_xll.SNL.Clients.Office.Excel.Functions.SPG(A570, "IQ_SECTOR")</f>
        <v>Information Technology</v>
      </c>
      <c r="C570" s="9" t="str">
        <f>_xll.SNL.Clients.Office.Excel.Functions.SPG(A570, "IQ_INDUSTRY_GROUP")</f>
        <v>Technology Hardware and Equipment</v>
      </c>
      <c r="D570" s="9" t="str">
        <f>_xll.SNL.Clients.Office.Excel.Functions.SPG(A570, "IQ_INDUSTRY")</f>
        <v>Communications Equipment</v>
      </c>
      <c r="E570" s="9" t="str">
        <f>_xll.SNL.Clients.Office.Excel.Functions.SPG(A570, "IQ_PRIMARY_INDUSTRY")</f>
        <v>Communications Equipment</v>
      </c>
      <c r="F570" s="9" t="str">
        <f>_xll.SNL.Clients.Office.Excel.Functions.SPG(A570, "NAICS_CODE", "Primary")</f>
        <v>334220 - Radio and Television Broadcasting and Wireless Communications Equipment Manufacturing</v>
      </c>
      <c r="G570" s="9" t="str">
        <f>_xll.SNL.Clients.Office.Excel.Functions.SPG(A570, "SP_TOPICTAG")</f>
        <v>Cloud Infrastructure; Remote Access and Control; Network Security; 5G</v>
      </c>
      <c r="H570" s="5">
        <f>_xll.SNL.Clients.Office.Excel.Functions.SPG(A570, "SP_PCT_SHARES_OWNED_ALL_INSTITUTIONS")</f>
        <v>71.78</v>
      </c>
      <c r="I570" s="9" t="str">
        <f>_xll.SNL.Clients.Office.Excel.Functions.SPG(A570, "RD_CREDIT_RATING_GLOBAL", "Issuer Credit Rating", "Local Currency LT|0")</f>
        <v>B</v>
      </c>
      <c r="J570" s="9" t="str">
        <f>_xll.SNL.Clients.Office.Excel.Functions.SPG(A570, "RD_CWOL_GLOBAL", "Issuer Credit Rating", "Local Currency LT|0")</f>
        <v>Negative</v>
      </c>
      <c r="K570" s="9" t="str">
        <f>_xll.SNL.Clients.Office.Excel.Functions.SPG(A570, "RD_RATING_ACTION_GLOBAL", "Issuer Credit Rating", "Local Currency LT|0")</f>
        <v>Downgrade | CreditWatch/Outlook (12/16/2024)</v>
      </c>
      <c r="L570" s="10">
        <f>_xll.SNL.Clients.Office.Excel.Functions.SPG(A570, "RD_LAST_REVIEW_DATE_GLOBAL", "Issuer Credit Rating", "Local Currency LT")</f>
        <v>45666</v>
      </c>
      <c r="M570" s="10">
        <f>_xll.SNL.Clients.Office.Excel.Functions.SPG(A570, "RD_CREDIT_RATING_DATE_GLOBAL", "Issuer Credit Rating", "Local Currency LT|0")</f>
        <v>45642</v>
      </c>
      <c r="N570" s="10">
        <f>_xll.SNL.Clients.Office.Excel.Functions.SPG(A570, "RD_CREDIT_WATCH_OUTLOOK_DATE_GLOBAL", "Issuer Credit Rating", "Local Currency LT|0")</f>
        <v>45642</v>
      </c>
    </row>
    <row r="571" spans="1:14">
      <c r="A571" s="11" t="s">
        <v>1604</v>
      </c>
      <c r="B571" s="9" t="str">
        <f>_xll.SNL.Clients.Office.Excel.Functions.SPG(A571, "IQ_SECTOR")</f>
        <v>Information Technology</v>
      </c>
      <c r="C571" s="9" t="str">
        <f>_xll.SNL.Clients.Office.Excel.Functions.SPG(A571, "IQ_INDUSTRY_GROUP")</f>
        <v>Technology Hardware and Equipment</v>
      </c>
      <c r="D571" s="9" t="str">
        <f>_xll.SNL.Clients.Office.Excel.Functions.SPG(A571, "IQ_INDUSTRY")</f>
        <v>Communications Equipment</v>
      </c>
      <c r="E571" s="9" t="str">
        <f>_xll.SNL.Clients.Office.Excel.Functions.SPG(A571, "IQ_PRIMARY_INDUSTRY")</f>
        <v>Communications Equipment</v>
      </c>
      <c r="F571" s="9" t="str">
        <f>_xll.SNL.Clients.Office.Excel.Functions.SPG(A571, "NAICS_CODE", "Primary")</f>
        <v>3342 - Communications Equipment Manufacturing</v>
      </c>
      <c r="G571" s="9" t="str">
        <f>_xll.SNL.Clients.Office.Excel.Functions.SPG(A571, "SP_TOPICTAG")</f>
        <v>Computer Vision; Sensors; Authentication; Process Automation; Network Security; Artificial Intelligence; 5G</v>
      </c>
      <c r="H571" s="5">
        <f>_xll.SNL.Clients.Office.Excel.Functions.SPG(A571, "SP_PCT_SHARES_OWNED_ALL_INSTITUTIONS")</f>
        <v>95.23</v>
      </c>
      <c r="I571" s="9" t="str">
        <f>_xll.SNL.Clients.Office.Excel.Functions.SPG(A571, "RD_CREDIT_RATING_GLOBAL", "Issuer Credit Rating", "Local Currency LT|0")</f>
        <v>BB</v>
      </c>
      <c r="J571" s="9" t="str">
        <f>_xll.SNL.Clients.Office.Excel.Functions.SPG(A571, "RD_CWOL_GLOBAL", "Issuer Credit Rating", "Local Currency LT|0")</f>
        <v>Stable</v>
      </c>
      <c r="K571" s="9" t="str">
        <f>_xll.SNL.Clients.Office.Excel.Functions.SPG(A571, "RD_RATING_ACTION_GLOBAL", "Issuer Credit Rating", "Local Currency LT|0")</f>
        <v>CreditWatch/Outlook (07/15/2024)</v>
      </c>
      <c r="L571" s="10">
        <f>_xll.SNL.Clients.Office.Excel.Functions.SPG(A571, "RD_LAST_REVIEW_DATE_GLOBAL", "Issuer Credit Rating", "Local Currency LT")</f>
        <v>45558</v>
      </c>
      <c r="M571" s="10">
        <f>_xll.SNL.Clients.Office.Excel.Functions.SPG(A571, "RD_CREDIT_RATING_DATE_GLOBAL", "Issuer Credit Rating", "Local Currency LT|0")</f>
        <v>45267</v>
      </c>
      <c r="N571" s="10">
        <f>_xll.SNL.Clients.Office.Excel.Functions.SPG(A571, "RD_CREDIT_WATCH_OUTLOOK_DATE_GLOBAL", "Issuer Credit Rating", "Local Currency LT|0")</f>
        <v>45488</v>
      </c>
    </row>
    <row r="572" spans="1:14">
      <c r="A572" s="11" t="s">
        <v>1605</v>
      </c>
      <c r="B572" s="9" t="str">
        <f>_xll.SNL.Clients.Office.Excel.Functions.SPG(A572, "IQ_SECTOR")</f>
        <v>Industrials</v>
      </c>
      <c r="C572" s="9" t="str">
        <f>_xll.SNL.Clients.Office.Excel.Functions.SPG(A572, "IQ_INDUSTRY_GROUP")</f>
        <v>Capital Goods</v>
      </c>
      <c r="D572" s="9" t="str">
        <f>_xll.SNL.Clients.Office.Excel.Functions.SPG(A572, "IQ_INDUSTRY")</f>
        <v>Electrical Equipment</v>
      </c>
      <c r="E572" s="9" t="str">
        <f>_xll.SNL.Clients.Office.Excel.Functions.SPG(A572, "IQ_PRIMARY_INDUSTRY")</f>
        <v>Electrical Components and Equipment</v>
      </c>
      <c r="F572" s="9" t="str">
        <f>_xll.SNL.Clients.Office.Excel.Functions.SPG(A572, "NAICS_CODE", "Primary")</f>
        <v>335 - Electrical Equipment, Appliance, and Component Manufacturing</v>
      </c>
      <c r="G572" s="9" t="str">
        <f>_xll.SNL.Clients.Office.Excel.Functions.SPG(A572, "SP_TOPICTAG")</f>
        <v>Energy Management; Industrial Automation; Sensors; Smart Energy; Data Center Technology</v>
      </c>
      <c r="H572" s="5">
        <f>_xll.SNL.Clients.Office.Excel.Functions.SPG(A572, "SP_PCT_SHARES_OWNED_ALL_INSTITUTIONS")</f>
        <v>44.02</v>
      </c>
      <c r="I572" s="9" t="str">
        <f>_xll.SNL.Clients.Office.Excel.Functions.SPG(A572, "RD_CREDIT_RATING_GLOBAL", "Issuer Credit Rating", "Local Currency LT|0")</f>
        <v/>
      </c>
      <c r="J572" s="9" t="str">
        <f>_xll.SNL.Clients.Office.Excel.Functions.SPG(A572, "RD_CWOL_GLOBAL", "Issuer Credit Rating", "Local Currency LT|0")</f>
        <v/>
      </c>
      <c r="K572" s="9" t="str">
        <f>_xll.SNL.Clients.Office.Excel.Functions.SPG(A572, "RD_RATING_ACTION_GLOBAL", "Issuer Credit Rating", "Local Currency LT|0")</f>
        <v/>
      </c>
      <c r="L572" s="10" t="str">
        <f>_xll.SNL.Clients.Office.Excel.Functions.SPG(A572, "RD_LAST_REVIEW_DATE_GLOBAL", "Issuer Credit Rating", "Local Currency LT")</f>
        <v/>
      </c>
      <c r="M572" s="10" t="str">
        <f>_xll.SNL.Clients.Office.Excel.Functions.SPG(A572, "RD_CREDIT_RATING_DATE_GLOBAL", "Issuer Credit Rating", "Local Currency LT|0")</f>
        <v/>
      </c>
      <c r="N572" s="10" t="str">
        <f>_xll.SNL.Clients.Office.Excel.Functions.SPG(A572, "RD_CREDIT_WATCH_OUTLOOK_DATE_GLOBAL", "Issuer Credit Rating", "Local Currency LT|0")</f>
        <v/>
      </c>
    </row>
    <row r="573" spans="1:14">
      <c r="A573" s="11" t="s">
        <v>1606</v>
      </c>
      <c r="B573" s="9" t="str">
        <f>_xll.SNL.Clients.Office.Excel.Functions.SPG(A573, "IQ_SECTOR")</f>
        <v>Consumer Discretionary</v>
      </c>
      <c r="C573" s="9" t="str">
        <f>_xll.SNL.Clients.Office.Excel.Functions.SPG(A573, "IQ_INDUSTRY_GROUP")</f>
        <v>Consumer Discretionary Distribution and Retail</v>
      </c>
      <c r="D573" s="9" t="str">
        <f>_xll.SNL.Clients.Office.Excel.Functions.SPG(A573, "IQ_INDUSTRY")</f>
        <v>Specialty Retail</v>
      </c>
      <c r="E573" s="9" t="str">
        <f>_xll.SNL.Clients.Office.Excel.Functions.SPG(A573, "IQ_PRIMARY_INDUSTRY")</f>
        <v>Apparel Retail</v>
      </c>
      <c r="F573" s="9" t="str">
        <f>_xll.SNL.Clients.Office.Excel.Functions.SPG(A573, "NAICS_CODE", "Primary")</f>
        <v>458110 - Clothing and Clothing Accessories Retailers</v>
      </c>
      <c r="G573" s="9" t="str">
        <f>_xll.SNL.Clients.Office.Excel.Functions.SPG(A573, "SP_TOPICTAG")</f>
        <v>Lifestyle; Content Creation; Chatbot; Smart Clothing; Online Grocery</v>
      </c>
      <c r="H573" s="5">
        <f>_xll.SNL.Clients.Office.Excel.Functions.SPG(A573, "SP_PCT_SHARES_OWNED_ALL_INSTITUTIONS")</f>
        <v>91</v>
      </c>
      <c r="I573" s="9" t="str">
        <f>_xll.SNL.Clients.Office.Excel.Functions.SPG(A573, "RD_CREDIT_RATING_GLOBAL", "Issuer Credit Rating", "Local Currency LT|0")</f>
        <v>BB-</v>
      </c>
      <c r="J573" s="9" t="str">
        <f>_xll.SNL.Clients.Office.Excel.Functions.SPG(A573, "RD_CWOL_GLOBAL", "Issuer Credit Rating", "Local Currency LT|0")</f>
        <v>Negative</v>
      </c>
      <c r="K573" s="9" t="str">
        <f>_xll.SNL.Clients.Office.Excel.Functions.SPG(A573, "RD_RATING_ACTION_GLOBAL", "Issuer Credit Rating", "Local Currency LT|0")</f>
        <v>CreditWatch/Outlook (04/12/2024)</v>
      </c>
      <c r="L573" s="10">
        <f>_xll.SNL.Clients.Office.Excel.Functions.SPG(A573, "RD_LAST_REVIEW_DATE_GLOBAL", "Issuer Credit Rating", "Local Currency LT")</f>
        <v>45436</v>
      </c>
      <c r="M573" s="10">
        <f>_xll.SNL.Clients.Office.Excel.Functions.SPG(A573, "RD_CREDIT_RATING_DATE_GLOBAL", "Issuer Credit Rating", "Local Currency LT|0")</f>
        <v>44368</v>
      </c>
      <c r="N573" s="10">
        <f>_xll.SNL.Clients.Office.Excel.Functions.SPG(A573, "RD_CREDIT_WATCH_OUTLOOK_DATE_GLOBAL", "Issuer Credit Rating", "Local Currency LT|0")</f>
        <v>45394</v>
      </c>
    </row>
    <row r="574" spans="1:14">
      <c r="A574" s="11" t="s">
        <v>1607</v>
      </c>
      <c r="B574" s="9" t="str">
        <f>_xll.SNL.Clients.Office.Excel.Functions.SPG(A574, "IQ_SECTOR")</f>
        <v>Health Care</v>
      </c>
      <c r="C574" s="9" t="str">
        <f>_xll.SNL.Clients.Office.Excel.Functions.SPG(A574, "IQ_INDUSTRY_GROUP")</f>
        <v>Pharmaceuticals, Biotechnology and Life Sciences</v>
      </c>
      <c r="D574" s="9" t="str">
        <f>_xll.SNL.Clients.Office.Excel.Functions.SPG(A574, "IQ_INDUSTRY")</f>
        <v>Biotechnology</v>
      </c>
      <c r="E574" s="9" t="str">
        <f>_xll.SNL.Clients.Office.Excel.Functions.SPG(A574, "IQ_PRIMARY_INDUSTRY")</f>
        <v>Biotechnology</v>
      </c>
      <c r="F574" s="9" t="str">
        <f>_xll.SNL.Clients.Office.Excel.Functions.SPG(A574, "NAICS_CODE", "Primary")</f>
        <v>325414 - Biological Product (except Diagnostic) Manufacturing</v>
      </c>
      <c r="G574" s="9" t="str">
        <f>_xll.SNL.Clients.Office.Excel.Functions.SPG(A574, "SP_TOPICTAG")</f>
        <v>Genetics; Chronic Diseases; Hepatology; Immunology; Infectious Diseases; Vaccines</v>
      </c>
      <c r="H574" s="5">
        <f>_xll.SNL.Clients.Office.Excel.Functions.SPG(A574, "SP_PCT_SHARES_OWNED_ALL_INSTITUTIONS")</f>
        <v>50.59</v>
      </c>
      <c r="I574" s="9" t="str">
        <f>_xll.SNL.Clients.Office.Excel.Functions.SPG(A574, "RD_CREDIT_RATING_GLOBAL", "Issuer Credit Rating", "Local Currency LT|0")</f>
        <v/>
      </c>
      <c r="J574" s="9" t="str">
        <f>_xll.SNL.Clients.Office.Excel.Functions.SPG(A574, "RD_CWOL_GLOBAL", "Issuer Credit Rating", "Local Currency LT|0")</f>
        <v/>
      </c>
      <c r="K574" s="9" t="str">
        <f>_xll.SNL.Clients.Office.Excel.Functions.SPG(A574, "RD_RATING_ACTION_GLOBAL", "Issuer Credit Rating", "Local Currency LT|0")</f>
        <v/>
      </c>
      <c r="L574" s="10" t="str">
        <f>_xll.SNL.Clients.Office.Excel.Functions.SPG(A574, "RD_LAST_REVIEW_DATE_GLOBAL", "Issuer Credit Rating", "Local Currency LT")</f>
        <v/>
      </c>
      <c r="M574" s="10" t="str">
        <f>_xll.SNL.Clients.Office.Excel.Functions.SPG(A574, "RD_CREDIT_RATING_DATE_GLOBAL", "Issuer Credit Rating", "Local Currency LT|0")</f>
        <v/>
      </c>
      <c r="N574" s="10" t="str">
        <f>_xll.SNL.Clients.Office.Excel.Functions.SPG(A574, "RD_CREDIT_WATCH_OUTLOOK_DATE_GLOBAL", "Issuer Credit Rating", "Local Currency LT|0")</f>
        <v/>
      </c>
    </row>
    <row r="575" spans="1:14">
      <c r="A575" s="11" t="s">
        <v>1608</v>
      </c>
      <c r="B575" s="9" t="str">
        <f>_xll.SNL.Clients.Office.Excel.Functions.SPG(A575, "IQ_SECTOR")</f>
        <v>Financials</v>
      </c>
      <c r="C575" s="9" t="str">
        <f>_xll.SNL.Clients.Office.Excel.Functions.SPG(A575, "IQ_INDUSTRY_GROUP")</f>
        <v>Financial Services</v>
      </c>
      <c r="D575" s="9" t="str">
        <f>_xll.SNL.Clients.Office.Excel.Functions.SPG(A575, "IQ_INDUSTRY")</f>
        <v>Capital Markets</v>
      </c>
      <c r="E575" s="9" t="str">
        <f>_xll.SNL.Clients.Office.Excel.Functions.SPG(A575, "IQ_PRIMARY_INDUSTRY")</f>
        <v>Investment Banking and Brokerage</v>
      </c>
      <c r="F575" s="9" t="str">
        <f>_xll.SNL.Clients.Office.Excel.Functions.SPG(A575, "NAICS_CODE", "Primary")</f>
        <v>523 - Securities, Commodity Contracts, and Other Financial Investments and Related Activities</v>
      </c>
      <c r="G575" s="9" t="str">
        <f>_xll.SNL.Clients.Office.Excel.Functions.SPG(A575, "SP_TOPICTAG")</f>
        <v/>
      </c>
      <c r="H575" s="5">
        <f>_xll.SNL.Clients.Office.Excel.Functions.SPG(A575, "SP_PCT_SHARES_OWNED_ALL_INSTITUTIONS")</f>
        <v>88.59</v>
      </c>
      <c r="I575" s="9" t="str">
        <f>_xll.SNL.Clients.Office.Excel.Functions.SPG(A575, "RD_CREDIT_RATING_GLOBAL", "Issuer Credit Rating", "Local Currency LT|0")</f>
        <v/>
      </c>
      <c r="J575" s="9" t="str">
        <f>_xll.SNL.Clients.Office.Excel.Functions.SPG(A575, "RD_CWOL_GLOBAL", "Issuer Credit Rating", "Local Currency LT|0")</f>
        <v/>
      </c>
      <c r="K575" s="9" t="str">
        <f>_xll.SNL.Clients.Office.Excel.Functions.SPG(A575, "RD_RATING_ACTION_GLOBAL", "Issuer Credit Rating", "Local Currency LT|0")</f>
        <v/>
      </c>
      <c r="L575" s="10" t="str">
        <f>_xll.SNL.Clients.Office.Excel.Functions.SPG(A575, "RD_LAST_REVIEW_DATE_GLOBAL", "Issuer Credit Rating", "Local Currency LT")</f>
        <v/>
      </c>
      <c r="M575" s="10" t="str">
        <f>_xll.SNL.Clients.Office.Excel.Functions.SPG(A575, "RD_CREDIT_RATING_DATE_GLOBAL", "Issuer Credit Rating", "Local Currency LT|0")</f>
        <v/>
      </c>
      <c r="N575" s="10" t="str">
        <f>_xll.SNL.Clients.Office.Excel.Functions.SPG(A575, "RD_CREDIT_WATCH_OUTLOOK_DATE_GLOBAL", "Issuer Credit Rating", "Local Currency LT|0")</f>
        <v/>
      </c>
    </row>
    <row r="576" spans="1:14">
      <c r="A576" s="11" t="s">
        <v>1609</v>
      </c>
      <c r="B576" s="9" t="str">
        <f>_xll.SNL.Clients.Office.Excel.Functions.SPG(A576, "IQ_SECTOR")</f>
        <v>Financials</v>
      </c>
      <c r="C576" s="9" t="str">
        <f>_xll.SNL.Clients.Office.Excel.Functions.SPG(A576, "IQ_INDUSTRY_GROUP")</f>
        <v>Financial Services</v>
      </c>
      <c r="D576" s="9" t="str">
        <f>_xll.SNL.Clients.Office.Excel.Functions.SPG(A576, "IQ_INDUSTRY")</f>
        <v>Capital Markets</v>
      </c>
      <c r="E576" s="9" t="str">
        <f>_xll.SNL.Clients.Office.Excel.Functions.SPG(A576, "IQ_PRIMARY_INDUSTRY")</f>
        <v>Asset Management and Custody Banks</v>
      </c>
      <c r="F576" s="9" t="str">
        <f>_xll.SNL.Clients.Office.Excel.Functions.SPG(A576, "NAICS_CODE", "Primary")</f>
        <v>525910 - Open-End Investment Funds</v>
      </c>
      <c r="G576" s="9" t="str">
        <f>_xll.SNL.Clients.Office.Excel.Functions.SPG(A576, "SP_TOPICTAG")</f>
        <v/>
      </c>
      <c r="H576" s="5">
        <f>_xll.SNL.Clients.Office.Excel.Functions.SPG(A576, "SP_PCT_SHARES_OWNED_ALL_INSTITUTIONS")</f>
        <v>82.91</v>
      </c>
      <c r="I576" s="9" t="str">
        <f>_xll.SNL.Clients.Office.Excel.Functions.SPG(A576, "RD_CREDIT_RATING_GLOBAL", "Issuer Credit Rating", "Local Currency LT|0")</f>
        <v>BB+</v>
      </c>
      <c r="J576" s="9" t="str">
        <f>_xll.SNL.Clients.Office.Excel.Functions.SPG(A576, "RD_CWOL_GLOBAL", "Issuer Credit Rating", "Local Currency LT|0")</f>
        <v>Stable</v>
      </c>
      <c r="K576" s="9" t="str">
        <f>_xll.SNL.Clients.Office.Excel.Functions.SPG(A576, "RD_RATING_ACTION_GLOBAL", "Issuer Credit Rating", "Local Currency LT|0")</f>
        <v>Upgrade | CreditWatch/Outlook (09/08/2021)</v>
      </c>
      <c r="L576" s="10">
        <f>_xll.SNL.Clients.Office.Excel.Functions.SPG(A576, "RD_LAST_REVIEW_DATE_GLOBAL", "Issuer Credit Rating", "Local Currency LT")</f>
        <v>45685</v>
      </c>
      <c r="M576" s="10">
        <f>_xll.SNL.Clients.Office.Excel.Functions.SPG(A576, "RD_CREDIT_RATING_DATE_GLOBAL", "Issuer Credit Rating", "Local Currency LT|0")</f>
        <v>44447</v>
      </c>
      <c r="N576" s="10">
        <f>_xll.SNL.Clients.Office.Excel.Functions.SPG(A576, "RD_CREDIT_WATCH_OUTLOOK_DATE_GLOBAL", "Issuer Credit Rating", "Local Currency LT|0")</f>
        <v>44447</v>
      </c>
    </row>
    <row r="577" spans="1:14">
      <c r="A577" s="11" t="s">
        <v>1610</v>
      </c>
      <c r="B577" s="9" t="str">
        <f>_xll.SNL.Clients.Office.Excel.Functions.SPG(A577, "IQ_SECTOR")</f>
        <v>Information Technology</v>
      </c>
      <c r="C577" s="9" t="str">
        <f>_xll.SNL.Clients.Office.Excel.Functions.SPG(A577, "IQ_INDUSTRY_GROUP")</f>
        <v>Technology Hardware and Equipment</v>
      </c>
      <c r="D577" s="9" t="str">
        <f>_xll.SNL.Clients.Office.Excel.Functions.SPG(A577, "IQ_INDUSTRY")</f>
        <v>Electronic Equipment, Instruments and Components</v>
      </c>
      <c r="E577" s="9" t="str">
        <f>_xll.SNL.Clients.Office.Excel.Functions.SPG(A577, "IQ_PRIMARY_INDUSTRY")</f>
        <v>Electronic Components</v>
      </c>
      <c r="F577" s="9" t="str">
        <f>_xll.SNL.Clients.Office.Excel.Functions.SPG(A577, "NAICS_CODE", "Primary")</f>
        <v>33441 - Semiconductor and Other Electronic Component Manufacturing</v>
      </c>
      <c r="G577" s="9" t="str">
        <f>_xll.SNL.Clients.Office.Excel.Functions.SPG(A577, "SP_TOPICTAG")</f>
        <v>Data Integration; Sensors; Smart Energy; Data Center Technology</v>
      </c>
      <c r="H577" s="5">
        <f>_xll.SNL.Clients.Office.Excel.Functions.SPG(A577, "SP_PCT_SHARES_OWNED_ALL_INSTITUTIONS")</f>
        <v>93.39</v>
      </c>
      <c r="I577" s="9" t="str">
        <f>_xll.SNL.Clients.Office.Excel.Functions.SPG(A577, "RD_CREDIT_RATING_GLOBAL", "Issuer Credit Rating", "Local Currency LT|0")</f>
        <v>BB+</v>
      </c>
      <c r="J577" s="9" t="str">
        <f>_xll.SNL.Clients.Office.Excel.Functions.SPG(A577, "RD_CWOL_GLOBAL", "Issuer Credit Rating", "Local Currency LT|0")</f>
        <v>Negative</v>
      </c>
      <c r="K577" s="9" t="str">
        <f>_xll.SNL.Clients.Office.Excel.Functions.SPG(A577, "RD_RATING_ACTION_GLOBAL", "Issuer Credit Rating", "Local Currency LT|0")</f>
        <v>CreditWatch/Outlook (01/30/2025)</v>
      </c>
      <c r="L577" s="10">
        <f>_xll.SNL.Clients.Office.Excel.Functions.SPG(A577, "RD_LAST_REVIEW_DATE_GLOBAL", "Issuer Credit Rating", "Local Currency LT")</f>
        <v>45687</v>
      </c>
      <c r="M577" s="10">
        <f>_xll.SNL.Clients.Office.Excel.Functions.SPG(A577, "RD_CREDIT_RATING_DATE_GLOBAL", "Issuer Credit Rating", "Local Currency LT|0")</f>
        <v>40722</v>
      </c>
      <c r="N577" s="10">
        <f>_xll.SNL.Clients.Office.Excel.Functions.SPG(A577, "RD_CREDIT_WATCH_OUTLOOK_DATE_GLOBAL", "Issuer Credit Rating", "Local Currency LT|0")</f>
        <v>45687</v>
      </c>
    </row>
    <row r="578" spans="1:14">
      <c r="A578" s="11" t="s">
        <v>1611</v>
      </c>
      <c r="B578" s="9" t="str">
        <f>_xll.SNL.Clients.Office.Excel.Functions.SPG(A578, "IQ_SECTOR")</f>
        <v>Energy</v>
      </c>
      <c r="C578" s="9" t="str">
        <f>_xll.SNL.Clients.Office.Excel.Functions.SPG(A578, "IQ_INDUSTRY_GROUP")</f>
        <v>Energy</v>
      </c>
      <c r="D578" s="9" t="str">
        <f>_xll.SNL.Clients.Office.Excel.Functions.SPG(A578, "IQ_INDUSTRY")</f>
        <v>Oil, Gas and Consumable Fuels</v>
      </c>
      <c r="E578" s="9" t="str">
        <f>_xll.SNL.Clients.Office.Excel.Functions.SPG(A578, "IQ_PRIMARY_INDUSTRY")</f>
        <v>Oil and Gas Exploration and Production</v>
      </c>
      <c r="F578" s="9" t="str">
        <f>_xll.SNL.Clients.Office.Excel.Functions.SPG(A578, "NAICS_CODE", "Primary")</f>
        <v>2111 - Oil and Gas Extraction</v>
      </c>
      <c r="G578" s="9" t="str">
        <f>_xll.SNL.Clients.Office.Excel.Functions.SPG(A578, "SP_TOPICTAG")</f>
        <v/>
      </c>
      <c r="H578" s="5">
        <f>_xll.SNL.Clients.Office.Excel.Functions.SPG(A578, "SP_PCT_SHARES_OWNED_ALL_INSTITUTIONS")</f>
        <v>79.19</v>
      </c>
      <c r="I578" s="9" t="str">
        <f>_xll.SNL.Clients.Office.Excel.Functions.SPG(A578, "RD_CREDIT_RATING_GLOBAL", "Issuer Credit Rating", "Local Currency LT|0")</f>
        <v>B</v>
      </c>
      <c r="J578" s="9" t="str">
        <f>_xll.SNL.Clients.Office.Excel.Functions.SPG(A578, "RD_CWOL_GLOBAL", "Issuer Credit Rating", "Local Currency LT|0")</f>
        <v>Positive</v>
      </c>
      <c r="K578" s="9" t="str">
        <f>_xll.SNL.Clients.Office.Excel.Functions.SPG(A578, "RD_RATING_ACTION_GLOBAL", "Issuer Credit Rating", "Local Currency LT|0")</f>
        <v>CreditWatch/Outlook (11/21/2023)</v>
      </c>
      <c r="L578" s="10">
        <f>_xll.SNL.Clients.Office.Excel.Functions.SPG(A578, "RD_LAST_REVIEW_DATE_GLOBAL", "Issuer Credit Rating", "Local Currency LT")</f>
        <v>45436</v>
      </c>
      <c r="M578" s="10">
        <f>_xll.SNL.Clients.Office.Excel.Functions.SPG(A578, "RD_CREDIT_RATING_DATE_GLOBAL", "Issuer Credit Rating", "Local Currency LT|0")</f>
        <v>44831</v>
      </c>
      <c r="N578" s="10">
        <f>_xll.SNL.Clients.Office.Excel.Functions.SPG(A578, "RD_CREDIT_WATCH_OUTLOOK_DATE_GLOBAL", "Issuer Credit Rating", "Local Currency LT|0")</f>
        <v>45251</v>
      </c>
    </row>
    <row r="579" spans="1:14">
      <c r="A579" s="11" t="s">
        <v>1612</v>
      </c>
      <c r="B579" s="9" t="str">
        <f>_xll.SNL.Clients.Office.Excel.Functions.SPG(A579, "IQ_SECTOR")</f>
        <v>Industrials</v>
      </c>
      <c r="C579" s="9" t="str">
        <f>_xll.SNL.Clients.Office.Excel.Functions.SPG(A579, "IQ_INDUSTRY_GROUP")</f>
        <v>Capital Goods</v>
      </c>
      <c r="D579" s="9" t="str">
        <f>_xll.SNL.Clients.Office.Excel.Functions.SPG(A579, "IQ_INDUSTRY")</f>
        <v>Machinery</v>
      </c>
      <c r="E579" s="9" t="str">
        <f>_xll.SNL.Clients.Office.Excel.Functions.SPG(A579, "IQ_PRIMARY_INDUSTRY")</f>
        <v>Construction Machinery and Heavy Transportation Equipment</v>
      </c>
      <c r="F579" s="9" t="str">
        <f>_xll.SNL.Clients.Office.Excel.Functions.SPG(A579, "NAICS_CODE", "Primary")</f>
        <v>336212 - Truck Trailer Manufacturing</v>
      </c>
      <c r="G579" s="9" t="str">
        <f>_xll.SNL.Clients.Office.Excel.Functions.SPG(A579, "SP_TOPICTAG")</f>
        <v>Fleet Management; Freight Service; Industrial Automation; Last Mile Transportation</v>
      </c>
      <c r="H579" s="5">
        <f>_xll.SNL.Clients.Office.Excel.Functions.SPG(A579, "SP_PCT_SHARES_OWNED_ALL_INSTITUTIONS")</f>
        <v>110.05</v>
      </c>
      <c r="I579" s="9" t="str">
        <f>_xll.SNL.Clients.Office.Excel.Functions.SPG(A579, "RD_CREDIT_RATING_GLOBAL", "Issuer Credit Rating", "Local Currency LT|0")</f>
        <v>BB-</v>
      </c>
      <c r="J579" s="9" t="str">
        <f>_xll.SNL.Clients.Office.Excel.Functions.SPG(A579, "RD_CWOL_GLOBAL", "Issuer Credit Rating", "Local Currency LT|0")</f>
        <v>Negative</v>
      </c>
      <c r="K579" s="9" t="str">
        <f>_xll.SNL.Clients.Office.Excel.Functions.SPG(A579, "RD_RATING_ACTION_GLOBAL", "Issuer Credit Rating", "Local Currency LT|0")</f>
        <v>CreditWatch/Outlook (11/04/2024)</v>
      </c>
      <c r="L579" s="10">
        <f>_xll.SNL.Clients.Office.Excel.Functions.SPG(A579, "RD_LAST_REVIEW_DATE_GLOBAL", "Issuer Credit Rating", "Local Currency LT")</f>
        <v>45600</v>
      </c>
      <c r="M579" s="10">
        <f>_xll.SNL.Clients.Office.Excel.Functions.SPG(A579, "RD_CREDIT_RATING_DATE_GLOBAL", "Issuer Credit Rating", "Local Currency LT|0")</f>
        <v>45198</v>
      </c>
      <c r="N579" s="10">
        <f>_xll.SNL.Clients.Office.Excel.Functions.SPG(A579, "RD_CREDIT_WATCH_OUTLOOK_DATE_GLOBAL", "Issuer Credit Rating", "Local Currency LT|0")</f>
        <v>45600</v>
      </c>
    </row>
    <row r="580" spans="1:14">
      <c r="A580" s="11" t="s">
        <v>1613</v>
      </c>
      <c r="B580" s="9" t="str">
        <f>_xll.SNL.Clients.Office.Excel.Functions.SPG(A580, "IQ_SECTOR")</f>
        <v>Financials</v>
      </c>
      <c r="C580" s="9" t="str">
        <f>_xll.SNL.Clients.Office.Excel.Functions.SPG(A580, "IQ_INDUSTRY_GROUP")</f>
        <v>Banks</v>
      </c>
      <c r="D580" s="9" t="str">
        <f>_xll.SNL.Clients.Office.Excel.Functions.SPG(A580, "IQ_INDUSTRY")</f>
        <v>Banks</v>
      </c>
      <c r="E580" s="9" t="str">
        <f>_xll.SNL.Clients.Office.Excel.Functions.SPG(A580, "IQ_PRIMARY_INDUSTRY")</f>
        <v>Regional Banks</v>
      </c>
      <c r="F580" s="9" t="str">
        <f>_xll.SNL.Clients.Office.Excel.Functions.SPG(A580, "NAICS_CODE", "Primary")</f>
        <v>522110 - Commercial Banking</v>
      </c>
      <c r="G580" s="9" t="str">
        <f>_xll.SNL.Clients.Office.Excel.Functions.SPG(A580, "SP_TOPICTAG")</f>
        <v>Consumer Lending</v>
      </c>
      <c r="H580" s="5">
        <f>_xll.SNL.Clients.Office.Excel.Functions.SPG(A580, "SP_PCT_SHARES_OWNED_ALL_INSTITUTIONS")</f>
        <v>81.11</v>
      </c>
      <c r="I580" s="9" t="str">
        <f>_xll.SNL.Clients.Office.Excel.Functions.SPG(A580, "RD_CREDIT_RATING_GLOBAL", "Issuer Credit Rating", "Local Currency LT|0")</f>
        <v/>
      </c>
      <c r="J580" s="9" t="str">
        <f>_xll.SNL.Clients.Office.Excel.Functions.SPG(A580, "RD_CWOL_GLOBAL", "Issuer Credit Rating", "Local Currency LT|0")</f>
        <v/>
      </c>
      <c r="K580" s="9" t="str">
        <f>_xll.SNL.Clients.Office.Excel.Functions.SPG(A580, "RD_RATING_ACTION_GLOBAL", "Issuer Credit Rating", "Local Currency LT|0")</f>
        <v/>
      </c>
      <c r="L580" s="10" t="str">
        <f>_xll.SNL.Clients.Office.Excel.Functions.SPG(A580, "RD_LAST_REVIEW_DATE_GLOBAL", "Issuer Credit Rating", "Local Currency LT")</f>
        <v/>
      </c>
      <c r="M580" s="10" t="str">
        <f>_xll.SNL.Clients.Office.Excel.Functions.SPG(A580, "RD_CREDIT_RATING_DATE_GLOBAL", "Issuer Credit Rating", "Local Currency LT|0")</f>
        <v/>
      </c>
      <c r="N580" s="10" t="str">
        <f>_xll.SNL.Clients.Office.Excel.Functions.SPG(A580, "RD_CREDIT_WATCH_OUTLOOK_DATE_GLOBAL", "Issuer Credit Rating", "Local Currency LT|0")</f>
        <v/>
      </c>
    </row>
    <row r="581" spans="1:14">
      <c r="A581" s="11" t="s">
        <v>1614</v>
      </c>
      <c r="B581" s="9" t="str">
        <f>_xll.SNL.Clients.Office.Excel.Functions.SPG(A581, "IQ_SECTOR")</f>
        <v>Financials</v>
      </c>
      <c r="C581" s="9" t="str">
        <f>_xll.SNL.Clients.Office.Excel.Functions.SPG(A581, "IQ_INDUSTRY_GROUP")</f>
        <v>Financial Services</v>
      </c>
      <c r="D581" s="9" t="str">
        <f>_xll.SNL.Clients.Office.Excel.Functions.SPG(A581, "IQ_INDUSTRY")</f>
        <v>Financial Services</v>
      </c>
      <c r="E581" s="9" t="str">
        <f>_xll.SNL.Clients.Office.Excel.Functions.SPG(A581, "IQ_PRIMARY_INDUSTRY")</f>
        <v>Commercial and Residential Mortgage Finance</v>
      </c>
      <c r="F581" s="9" t="str">
        <f>_xll.SNL.Clients.Office.Excel.Functions.SPG(A581, "NAICS_CODE", "Primary")</f>
        <v>522292 - Real Estate Credit</v>
      </c>
      <c r="G581" s="9" t="str">
        <f>_xll.SNL.Clients.Office.Excel.Functions.SPG(A581, "SP_TOPICTAG")</f>
        <v>Consumer Lending; Micro Lending; Digital Brokerage</v>
      </c>
      <c r="H581" s="5">
        <f>_xll.SNL.Clients.Office.Excel.Functions.SPG(A581, "SP_PCT_SHARES_OWNED_ALL_INSTITUTIONS")</f>
        <v>83.97</v>
      </c>
      <c r="I581" s="9" t="str">
        <f>_xll.SNL.Clients.Office.Excel.Functions.SPG(A581, "RD_CREDIT_RATING_GLOBAL", "Issuer Credit Rating", "Local Currency LT|0")</f>
        <v>BB</v>
      </c>
      <c r="J581" s="9" t="str">
        <f>_xll.SNL.Clients.Office.Excel.Functions.SPG(A581, "RD_CWOL_GLOBAL", "Issuer Credit Rating", "Local Currency LT|0")</f>
        <v>Stable</v>
      </c>
      <c r="K581" s="9" t="str">
        <f>_xll.SNL.Clients.Office.Excel.Functions.SPG(A581, "RD_RATING_ACTION_GLOBAL", "Issuer Credit Rating", "Local Currency LT|0")</f>
        <v>Upgrade | CreditWatch/Outlook (08/06/2018)</v>
      </c>
      <c r="L581" s="10">
        <f>_xll.SNL.Clients.Office.Excel.Functions.SPG(A581, "RD_LAST_REVIEW_DATE_GLOBAL", "Issuer Credit Rating", "Local Currency LT")</f>
        <v>45518</v>
      </c>
      <c r="M581" s="10">
        <f>_xll.SNL.Clients.Office.Excel.Functions.SPG(A581, "RD_CREDIT_RATING_DATE_GLOBAL", "Issuer Credit Rating", "Local Currency LT|0")</f>
        <v>43318</v>
      </c>
      <c r="N581" s="10">
        <f>_xll.SNL.Clients.Office.Excel.Functions.SPG(A581, "RD_CREDIT_WATCH_OUTLOOK_DATE_GLOBAL", "Issuer Credit Rating", "Local Currency LT|0")</f>
        <v>43318</v>
      </c>
    </row>
    <row r="582" spans="1:14">
      <c r="A582" s="11" t="s">
        <v>1615</v>
      </c>
      <c r="B582" s="9" t="str">
        <f>_xll.SNL.Clients.Office.Excel.Functions.SPG(A582, "IQ_SECTOR")</f>
        <v>Materials</v>
      </c>
      <c r="C582" s="9" t="str">
        <f>_xll.SNL.Clients.Office.Excel.Functions.SPG(A582, "IQ_INDUSTRY_GROUP")</f>
        <v>Materials</v>
      </c>
      <c r="D582" s="9" t="str">
        <f>_xll.SNL.Clients.Office.Excel.Functions.SPG(A582, "IQ_INDUSTRY")</f>
        <v>Metals and Mining</v>
      </c>
      <c r="E582" s="9" t="str">
        <f>_xll.SNL.Clients.Office.Excel.Functions.SPG(A582, "IQ_PRIMARY_INDUSTRY")</f>
        <v>Steel</v>
      </c>
      <c r="F582" s="9" t="str">
        <f>_xll.SNL.Clients.Office.Excel.Functions.SPG(A582, "NAICS_CODE", "Primary")</f>
        <v>21211 - Coal Mining</v>
      </c>
      <c r="G582" s="9" t="str">
        <f>_xll.SNL.Clients.Office.Excel.Functions.SPG(A582, "SP_TOPICTAG")</f>
        <v>Environmental Engineering; CleanTech</v>
      </c>
      <c r="H582" s="5">
        <f>_xll.SNL.Clients.Office.Excel.Functions.SPG(A582, "SP_PCT_SHARES_OWNED_ALL_INSTITUTIONS")</f>
        <v>101.29</v>
      </c>
      <c r="I582" s="9" t="str">
        <f>_xll.SNL.Clients.Office.Excel.Functions.SPG(A582, "RD_CREDIT_RATING_GLOBAL", "Issuer Credit Rating", "Local Currency LT|0")</f>
        <v>BB-</v>
      </c>
      <c r="J582" s="9" t="str">
        <f>_xll.SNL.Clients.Office.Excel.Functions.SPG(A582, "RD_CWOL_GLOBAL", "Issuer Credit Rating", "Local Currency LT|0")</f>
        <v>Stable</v>
      </c>
      <c r="K582" s="9" t="str">
        <f>_xll.SNL.Clients.Office.Excel.Functions.SPG(A582, "RD_RATING_ACTION_GLOBAL", "Issuer Credit Rating", "Local Currency LT|0")</f>
        <v>Upgrade | CreditWatch/Outlook (07/30/2024)</v>
      </c>
      <c r="L582" s="10">
        <f>_xll.SNL.Clients.Office.Excel.Functions.SPG(A582, "RD_LAST_REVIEW_DATE_GLOBAL", "Issuer Credit Rating", "Local Currency LT")</f>
        <v>45503</v>
      </c>
      <c r="M582" s="10">
        <f>_xll.SNL.Clients.Office.Excel.Functions.SPG(A582, "RD_CREDIT_RATING_DATE_GLOBAL", "Issuer Credit Rating", "Local Currency LT|0")</f>
        <v>45503</v>
      </c>
      <c r="N582" s="10">
        <f>_xll.SNL.Clients.Office.Excel.Functions.SPG(A582, "RD_CREDIT_WATCH_OUTLOOK_DATE_GLOBAL", "Issuer Credit Rating", "Local Currency LT|0")</f>
        <v>45503</v>
      </c>
    </row>
    <row r="583" spans="1:14">
      <c r="A583" s="11" t="s">
        <v>1616</v>
      </c>
      <c r="B583" s="9" t="str">
        <f>_xll.SNL.Clients.Office.Excel.Functions.SPG(A583, "IQ_SECTOR")</f>
        <v>Consumer Staples</v>
      </c>
      <c r="C583" s="9" t="str">
        <f>_xll.SNL.Clients.Office.Excel.Functions.SPG(A583, "IQ_INDUSTRY_GROUP")</f>
        <v>Household and Personal Products</v>
      </c>
      <c r="D583" s="9" t="str">
        <f>_xll.SNL.Clients.Office.Excel.Functions.SPG(A583, "IQ_INDUSTRY")</f>
        <v>Household Products</v>
      </c>
      <c r="E583" s="9" t="str">
        <f>_xll.SNL.Clients.Office.Excel.Functions.SPG(A583, "IQ_PRIMARY_INDUSTRY")</f>
        <v>Household Products</v>
      </c>
      <c r="F583" s="9" t="str">
        <f>_xll.SNL.Clients.Office.Excel.Functions.SPG(A583, "NAICS_CODE", "Primary")</f>
        <v>325611 - Soap and Other Detergent Manufacturing</v>
      </c>
      <c r="G583" s="9" t="str">
        <f>_xll.SNL.Clients.Office.Excel.Functions.SPG(A583, "SP_TOPICTAG")</f>
        <v>Home Improvement</v>
      </c>
      <c r="H583" s="5">
        <f>_xll.SNL.Clients.Office.Excel.Functions.SPG(A583, "SP_PCT_SHARES_OWNED_ALL_INSTITUTIONS")</f>
        <v>92.14</v>
      </c>
      <c r="I583" s="9" t="str">
        <f>_xll.SNL.Clients.Office.Excel.Functions.SPG(A583, "RD_CREDIT_RATING_GLOBAL", "Issuer Credit Rating", "Local Currency LT|0")</f>
        <v/>
      </c>
      <c r="J583" s="9" t="str">
        <f>_xll.SNL.Clients.Office.Excel.Functions.SPG(A583, "RD_CWOL_GLOBAL", "Issuer Credit Rating", "Local Currency LT|0")</f>
        <v/>
      </c>
      <c r="K583" s="9" t="str">
        <f>_xll.SNL.Clients.Office.Excel.Functions.SPG(A583, "RD_RATING_ACTION_GLOBAL", "Issuer Credit Rating", "Local Currency LT|0")</f>
        <v/>
      </c>
      <c r="L583" s="10" t="str">
        <f>_xll.SNL.Clients.Office.Excel.Functions.SPG(A583, "RD_LAST_REVIEW_DATE_GLOBAL", "Issuer Credit Rating", "Local Currency LT")</f>
        <v/>
      </c>
      <c r="M583" s="10" t="str">
        <f>_xll.SNL.Clients.Office.Excel.Functions.SPG(A583, "RD_CREDIT_RATING_DATE_GLOBAL", "Issuer Credit Rating", "Local Currency LT|0")</f>
        <v/>
      </c>
      <c r="N583" s="10" t="str">
        <f>_xll.SNL.Clients.Office.Excel.Functions.SPG(A583, "RD_CREDIT_WATCH_OUTLOOK_DATE_GLOBAL", "Issuer Credit Rating", "Local Currency LT|0")</f>
        <v/>
      </c>
    </row>
    <row r="584" spans="1:14">
      <c r="A584" s="11" t="s">
        <v>1617</v>
      </c>
      <c r="B584" s="9" t="str">
        <f>_xll.SNL.Clients.Office.Excel.Functions.SPG(A584, "IQ_SECTOR")</f>
        <v>Industrials</v>
      </c>
      <c r="C584" s="9" t="str">
        <f>_xll.SNL.Clients.Office.Excel.Functions.SPG(A584, "IQ_INDUSTRY_GROUP")</f>
        <v>Transportation</v>
      </c>
      <c r="D584" s="9" t="str">
        <f>_xll.SNL.Clients.Office.Excel.Functions.SPG(A584, "IQ_INDUSTRY")</f>
        <v>Ground Transportation</v>
      </c>
      <c r="E584" s="9" t="str">
        <f>_xll.SNL.Clients.Office.Excel.Functions.SPG(A584, "IQ_PRIMARY_INDUSTRY")</f>
        <v>Cargo Ground Transportation</v>
      </c>
      <c r="F584" s="9" t="str">
        <f>_xll.SNL.Clients.Office.Excel.Functions.SPG(A584, "NAICS_CODE", "Primary")</f>
        <v>484121 - General Freight Trucking, Long-Distance, Truckload</v>
      </c>
      <c r="G584" s="9" t="str">
        <f>_xll.SNL.Clients.Office.Excel.Functions.SPG(A584, "SP_TOPICTAG")</f>
        <v>Fleet Management; Freight Service; Last Mile Transportation</v>
      </c>
      <c r="H584" s="5">
        <f>_xll.SNL.Clients.Office.Excel.Functions.SPG(A584, "SP_PCT_SHARES_OWNED_ALL_INSTITUTIONS")</f>
        <v>95.74</v>
      </c>
      <c r="I584" s="9" t="str">
        <f>_xll.SNL.Clients.Office.Excel.Functions.SPG(A584, "RD_CREDIT_RATING_GLOBAL", "Issuer Credit Rating", "Local Currency LT|0")</f>
        <v/>
      </c>
      <c r="J584" s="9" t="str">
        <f>_xll.SNL.Clients.Office.Excel.Functions.SPG(A584, "RD_CWOL_GLOBAL", "Issuer Credit Rating", "Local Currency LT|0")</f>
        <v/>
      </c>
      <c r="K584" s="9" t="str">
        <f>_xll.SNL.Clients.Office.Excel.Functions.SPG(A584, "RD_RATING_ACTION_GLOBAL", "Issuer Credit Rating", "Local Currency LT|0")</f>
        <v/>
      </c>
      <c r="L584" s="10" t="str">
        <f>_xll.SNL.Clients.Office.Excel.Functions.SPG(A584, "RD_LAST_REVIEW_DATE_GLOBAL", "Issuer Credit Rating", "Local Currency LT")</f>
        <v/>
      </c>
      <c r="M584" s="10" t="str">
        <f>_xll.SNL.Clients.Office.Excel.Functions.SPG(A584, "RD_CREDIT_RATING_DATE_GLOBAL", "Issuer Credit Rating", "Local Currency LT|0")</f>
        <v/>
      </c>
      <c r="N584" s="10" t="str">
        <f>_xll.SNL.Clients.Office.Excel.Functions.SPG(A584, "RD_CREDIT_WATCH_OUTLOOK_DATE_GLOBAL", "Issuer Credit Rating", "Local Currency LT|0")</f>
        <v/>
      </c>
    </row>
    <row r="585" spans="1:14">
      <c r="A585" s="11" t="s">
        <v>1618</v>
      </c>
      <c r="B585" s="9" t="str">
        <f>_xll.SNL.Clients.Office.Excel.Functions.SPG(A585, "IQ_SECTOR")</f>
        <v>Financials</v>
      </c>
      <c r="C585" s="9" t="str">
        <f>_xll.SNL.Clients.Office.Excel.Functions.SPG(A585, "IQ_INDUSTRY_GROUP")</f>
        <v>Banks</v>
      </c>
      <c r="D585" s="9" t="str">
        <f>_xll.SNL.Clients.Office.Excel.Functions.SPG(A585, "IQ_INDUSTRY")</f>
        <v>Banks</v>
      </c>
      <c r="E585" s="9" t="str">
        <f>_xll.SNL.Clients.Office.Excel.Functions.SPG(A585, "IQ_PRIMARY_INDUSTRY")</f>
        <v>Regional Banks</v>
      </c>
      <c r="F585" s="9" t="str">
        <f>_xll.SNL.Clients.Office.Excel.Functions.SPG(A585, "NAICS_CODE", "Primary")</f>
        <v>522110 - Commercial Banking</v>
      </c>
      <c r="G585" s="9" t="str">
        <f>_xll.SNL.Clients.Office.Excel.Functions.SPG(A585, "SP_TOPICTAG")</f>
        <v>Consumer Lending</v>
      </c>
      <c r="H585" s="5">
        <f>_xll.SNL.Clients.Office.Excel.Functions.SPG(A585, "SP_PCT_SHARES_OWNED_ALL_INSTITUTIONS")</f>
        <v>77.34</v>
      </c>
      <c r="I585" s="9" t="str">
        <f>_xll.SNL.Clients.Office.Excel.Functions.SPG(A585, "RD_CREDIT_RATING_GLOBAL", "Issuer Credit Rating", "Local Currency LT|0")</f>
        <v/>
      </c>
      <c r="J585" s="9" t="str">
        <f>_xll.SNL.Clients.Office.Excel.Functions.SPG(A585, "RD_CWOL_GLOBAL", "Issuer Credit Rating", "Local Currency LT|0")</f>
        <v/>
      </c>
      <c r="K585" s="9" t="str">
        <f>_xll.SNL.Clients.Office.Excel.Functions.SPG(A585, "RD_RATING_ACTION_GLOBAL", "Issuer Credit Rating", "Local Currency LT|0")</f>
        <v/>
      </c>
      <c r="L585" s="10" t="str">
        <f>_xll.SNL.Clients.Office.Excel.Functions.SPG(A585, "RD_LAST_REVIEW_DATE_GLOBAL", "Issuer Credit Rating", "Local Currency LT")</f>
        <v/>
      </c>
      <c r="M585" s="10" t="str">
        <f>_xll.SNL.Clients.Office.Excel.Functions.SPG(A585, "RD_CREDIT_RATING_DATE_GLOBAL", "Issuer Credit Rating", "Local Currency LT|0")</f>
        <v/>
      </c>
      <c r="N585" s="10" t="str">
        <f>_xll.SNL.Clients.Office.Excel.Functions.SPG(A585, "RD_CREDIT_WATCH_OUTLOOK_DATE_GLOBAL", "Issuer Credit Rating", "Local Currency LT|0")</f>
        <v/>
      </c>
    </row>
    <row r="586" spans="1:14">
      <c r="A586" s="11" t="s">
        <v>1619</v>
      </c>
      <c r="B586" s="9" t="str">
        <f>_xll.SNL.Clients.Office.Excel.Functions.SPG(A586, "IQ_SECTOR")</f>
        <v>Real Estate</v>
      </c>
      <c r="C586" s="9" t="str">
        <f>_xll.SNL.Clients.Office.Excel.Functions.SPG(A586, "IQ_INDUSTRY_GROUP")</f>
        <v>Equity Real Estate Investment Trusts (REITs)</v>
      </c>
      <c r="D586" s="9" t="str">
        <f>_xll.SNL.Clients.Office.Excel.Functions.SPG(A586, "IQ_INDUSTRY")</f>
        <v>Retail REITs</v>
      </c>
      <c r="E586" s="9" t="str">
        <f>_xll.SNL.Clients.Office.Excel.Functions.SPG(A586, "IQ_PRIMARY_INDUSTRY")</f>
        <v>Retail REITs</v>
      </c>
      <c r="F586" s="9" t="str">
        <f>_xll.SNL.Clients.Office.Excel.Functions.SPG(A586, "NAICS_CODE", "Primary")</f>
        <v>531110 - Lessors of Residential Buildings and Dwellings</v>
      </c>
      <c r="G586" s="9" t="str">
        <f>_xll.SNL.Clients.Office.Excel.Functions.SPG(A586, "SP_TOPICTAG")</f>
        <v/>
      </c>
      <c r="H586" s="5">
        <f>_xll.SNL.Clients.Office.Excel.Functions.SPG(A586, "SP_PCT_SHARES_OWNED_ALL_INSTITUTIONS")</f>
        <v>63.95</v>
      </c>
      <c r="I586" s="9" t="str">
        <f>_xll.SNL.Clients.Office.Excel.Functions.SPG(A586, "RD_CREDIT_RATING_GLOBAL", "Issuer Credit Rating", "Local Currency LT|0")</f>
        <v/>
      </c>
      <c r="J586" s="9" t="str">
        <f>_xll.SNL.Clients.Office.Excel.Functions.SPG(A586, "RD_CWOL_GLOBAL", "Issuer Credit Rating", "Local Currency LT|0")</f>
        <v/>
      </c>
      <c r="K586" s="9" t="str">
        <f>_xll.SNL.Clients.Office.Excel.Functions.SPG(A586, "RD_RATING_ACTION_GLOBAL", "Issuer Credit Rating", "Local Currency LT|0")</f>
        <v/>
      </c>
      <c r="L586" s="10" t="str">
        <f>_xll.SNL.Clients.Office.Excel.Functions.SPG(A586, "RD_LAST_REVIEW_DATE_GLOBAL", "Issuer Credit Rating", "Local Currency LT")</f>
        <v/>
      </c>
      <c r="M586" s="10" t="str">
        <f>_xll.SNL.Clients.Office.Excel.Functions.SPG(A586, "RD_CREDIT_RATING_DATE_GLOBAL", "Issuer Credit Rating", "Local Currency LT|0")</f>
        <v/>
      </c>
      <c r="N586" s="10" t="str">
        <f>_xll.SNL.Clients.Office.Excel.Functions.SPG(A586, "RD_CREDIT_WATCH_OUTLOOK_DATE_GLOBAL", "Issuer Credit Rating", "Local Currency LT|0")</f>
        <v/>
      </c>
    </row>
    <row r="587" spans="1:14">
      <c r="A587" s="11" t="s">
        <v>1620</v>
      </c>
      <c r="B587" s="9" t="str">
        <f>_xll.SNL.Clients.Office.Excel.Functions.SPG(A587, "IQ_SECTOR")</f>
        <v>Consumer Discretionary</v>
      </c>
      <c r="C587" s="9" t="str">
        <f>_xll.SNL.Clients.Office.Excel.Functions.SPG(A587, "IQ_INDUSTRY_GROUP")</f>
        <v>Automobiles and Components</v>
      </c>
      <c r="D587" s="9" t="str">
        <f>_xll.SNL.Clients.Office.Excel.Functions.SPG(A587, "IQ_INDUSTRY")</f>
        <v>Automobiles</v>
      </c>
      <c r="E587" s="9" t="str">
        <f>_xll.SNL.Clients.Office.Excel.Functions.SPG(A587, "IQ_PRIMARY_INDUSTRY")</f>
        <v>Automobile Manufacturers</v>
      </c>
      <c r="F587" s="9" t="str">
        <f>_xll.SNL.Clients.Office.Excel.Functions.SPG(A587, "NAICS_CODE", "Primary")</f>
        <v>33621 - Motor Vehicle Body and Trailer Manufacturing</v>
      </c>
      <c r="G587" s="9" t="str">
        <f>_xll.SNL.Clients.Office.Excel.Functions.SPG(A587, "SP_TOPICTAG")</f>
        <v>Fleet Management; Last Mile Transportation; Lifestyle; Electric Vehicle</v>
      </c>
      <c r="H587" s="5">
        <f>_xll.SNL.Clients.Office.Excel.Functions.SPG(A587, "SP_PCT_SHARES_OWNED_ALL_INSTITUTIONS")</f>
        <v>111.86</v>
      </c>
      <c r="I587" s="9" t="str">
        <f>_xll.SNL.Clients.Office.Excel.Functions.SPG(A587, "RD_CREDIT_RATING_GLOBAL", "Issuer Credit Rating", "Local Currency LT|0")</f>
        <v>BB-</v>
      </c>
      <c r="J587" s="9" t="str">
        <f>_xll.SNL.Clients.Office.Excel.Functions.SPG(A587, "RD_CWOL_GLOBAL", "Issuer Credit Rating", "Local Currency LT|0")</f>
        <v>Stable</v>
      </c>
      <c r="K587" s="9" t="str">
        <f>_xll.SNL.Clients.Office.Excel.Functions.SPG(A587, "RD_RATING_ACTION_GLOBAL", "Issuer Credit Rating", "Local Currency LT|0")</f>
        <v>Upgrade | CreditWatch/Outlook (04/01/2021)</v>
      </c>
      <c r="L587" s="10">
        <f>_xll.SNL.Clients.Office.Excel.Functions.SPG(A587, "RD_LAST_REVIEW_DATE_GLOBAL", "Issuer Credit Rating", "Local Currency LT")</f>
        <v>45520</v>
      </c>
      <c r="M587" s="10">
        <f>_xll.SNL.Clients.Office.Excel.Functions.SPG(A587, "RD_CREDIT_RATING_DATE_GLOBAL", "Issuer Credit Rating", "Local Currency LT|0")</f>
        <v>44287</v>
      </c>
      <c r="N587" s="10">
        <f>_xll.SNL.Clients.Office.Excel.Functions.SPG(A587, "RD_CREDIT_WATCH_OUTLOOK_DATE_GLOBAL", "Issuer Credit Rating", "Local Currency LT|0")</f>
        <v>44287</v>
      </c>
    </row>
    <row r="588" spans="1:14">
      <c r="A588" s="11" t="s">
        <v>1621</v>
      </c>
      <c r="B588" s="9" t="str">
        <f>_xll.SNL.Clients.Office.Excel.Functions.SPG(A588, "IQ_SECTOR")</f>
        <v>Financials</v>
      </c>
      <c r="C588" s="9" t="str">
        <f>_xll.SNL.Clients.Office.Excel.Functions.SPG(A588, "IQ_INDUSTRY_GROUP")</f>
        <v>Financial Services</v>
      </c>
      <c r="D588" s="9" t="str">
        <f>_xll.SNL.Clients.Office.Excel.Functions.SPG(A588, "IQ_INDUSTRY")</f>
        <v>Capital Markets</v>
      </c>
      <c r="E588" s="9" t="str">
        <f>_xll.SNL.Clients.Office.Excel.Functions.SPG(A588, "IQ_PRIMARY_INDUSTRY")</f>
        <v>Asset Management and Custody Banks</v>
      </c>
      <c r="F588" s="9" t="str">
        <f>_xll.SNL.Clients.Office.Excel.Functions.SPG(A588, "NAICS_CODE", "Primary")</f>
        <v>525910 - Open-End Investment Funds</v>
      </c>
      <c r="G588" s="9" t="str">
        <f>_xll.SNL.Clients.Office.Excel.Functions.SPG(A588, "SP_TOPICTAG")</f>
        <v/>
      </c>
      <c r="H588" s="5">
        <f>_xll.SNL.Clients.Office.Excel.Functions.SPG(A588, "SP_PCT_SHARES_OWNED_ALL_INSTITUTIONS")</f>
        <v>81.180000000000007</v>
      </c>
      <c r="I588" s="9" t="str">
        <f>_xll.SNL.Clients.Office.Excel.Functions.SPG(A588, "RD_CREDIT_RATING_GLOBAL", "Issuer Credit Rating", "Local Currency LT|0")</f>
        <v/>
      </c>
      <c r="J588" s="9" t="str">
        <f>_xll.SNL.Clients.Office.Excel.Functions.SPG(A588, "RD_CWOL_GLOBAL", "Issuer Credit Rating", "Local Currency LT|0")</f>
        <v/>
      </c>
      <c r="K588" s="9" t="str">
        <f>_xll.SNL.Clients.Office.Excel.Functions.SPG(A588, "RD_RATING_ACTION_GLOBAL", "Issuer Credit Rating", "Local Currency LT|0")</f>
        <v/>
      </c>
      <c r="L588" s="10" t="str">
        <f>_xll.SNL.Clients.Office.Excel.Functions.SPG(A588, "RD_LAST_REVIEW_DATE_GLOBAL", "Issuer Credit Rating", "Local Currency LT")</f>
        <v/>
      </c>
      <c r="M588" s="10" t="str">
        <f>_xll.SNL.Clients.Office.Excel.Functions.SPG(A588, "RD_CREDIT_RATING_DATE_GLOBAL", "Issuer Credit Rating", "Local Currency LT|0")</f>
        <v/>
      </c>
      <c r="N588" s="10" t="str">
        <f>_xll.SNL.Clients.Office.Excel.Functions.SPG(A588, "RD_CREDIT_WATCH_OUTLOOK_DATE_GLOBAL", "Issuer Credit Rating", "Local Currency LT|0")</f>
        <v/>
      </c>
    </row>
    <row r="589" spans="1:14">
      <c r="A589" s="11" t="s">
        <v>1622</v>
      </c>
      <c r="B589" s="9" t="str">
        <f>_xll.SNL.Clients.Office.Excel.Functions.SPG(A589, "IQ_SECTOR")</f>
        <v>Consumer Staples</v>
      </c>
      <c r="C589" s="9" t="str">
        <f>_xll.SNL.Clients.Office.Excel.Functions.SPG(A589, "IQ_INDUSTRY_GROUP")</f>
        <v>Food, Beverage and Tobacco</v>
      </c>
      <c r="D589" s="9" t="str">
        <f>_xll.SNL.Clients.Office.Excel.Functions.SPG(A589, "IQ_INDUSTRY")</f>
        <v>Food Products</v>
      </c>
      <c r="E589" s="9" t="str">
        <f>_xll.SNL.Clients.Office.Excel.Functions.SPG(A589, "IQ_PRIMARY_INDUSTRY")</f>
        <v>Packaged Foods and Meats</v>
      </c>
      <c r="F589" s="9" t="str">
        <f>_xll.SNL.Clients.Office.Excel.Functions.SPG(A589, "NAICS_CODE", "Primary")</f>
        <v>311230 - Breakfast Cereal Manufacturing</v>
      </c>
      <c r="G589" s="9" t="str">
        <f>_xll.SNL.Clients.Office.Excel.Functions.SPG(A589, "SP_TOPICTAG")</f>
        <v/>
      </c>
      <c r="H589" s="5">
        <f>_xll.SNL.Clients.Office.Excel.Functions.SPG(A589, "SP_PCT_SHARES_OWNED_ALL_INSTITUTIONS")</f>
        <v>88.78</v>
      </c>
      <c r="I589" s="9" t="str">
        <f>_xll.SNL.Clients.Office.Excel.Functions.SPG(A589, "RD_CREDIT_RATING_GLOBAL", "Issuer Credit Rating", "Local Currency LT|0")</f>
        <v/>
      </c>
      <c r="J589" s="9" t="str">
        <f>_xll.SNL.Clients.Office.Excel.Functions.SPG(A589, "RD_CWOL_GLOBAL", "Issuer Credit Rating", "Local Currency LT|0")</f>
        <v/>
      </c>
      <c r="K589" s="9" t="str">
        <f>_xll.SNL.Clients.Office.Excel.Functions.SPG(A589, "RD_RATING_ACTION_GLOBAL", "Issuer Credit Rating", "Local Currency LT|0")</f>
        <v/>
      </c>
      <c r="L589" s="10" t="str">
        <f>_xll.SNL.Clients.Office.Excel.Functions.SPG(A589, "RD_LAST_REVIEW_DATE_GLOBAL", "Issuer Credit Rating", "Local Currency LT")</f>
        <v/>
      </c>
      <c r="M589" s="10" t="str">
        <f>_xll.SNL.Clients.Office.Excel.Functions.SPG(A589, "RD_CREDIT_RATING_DATE_GLOBAL", "Issuer Credit Rating", "Local Currency LT|0")</f>
        <v/>
      </c>
      <c r="N589" s="10" t="str">
        <f>_xll.SNL.Clients.Office.Excel.Functions.SPG(A589, "RD_CREDIT_WATCH_OUTLOOK_DATE_GLOBAL", "Issuer Credit Rating", "Local Currency LT|0")</f>
        <v/>
      </c>
    </row>
    <row r="590" spans="1:14">
      <c r="A590" s="11" t="s">
        <v>1623</v>
      </c>
      <c r="B590" s="9" t="str">
        <f>_xll.SNL.Clients.Office.Excel.Functions.SPG(A590, "IQ_SECTOR")</f>
        <v>Information Technology</v>
      </c>
      <c r="C590" s="9" t="str">
        <f>_xll.SNL.Clients.Office.Excel.Functions.SPG(A590, "IQ_INDUSTRY_GROUP")</f>
        <v>Semiconductors and Semiconductor Equipment</v>
      </c>
      <c r="D590" s="9" t="str">
        <f>_xll.SNL.Clients.Office.Excel.Functions.SPG(A590, "IQ_INDUSTRY")</f>
        <v>Semiconductors and Semiconductor Equipment</v>
      </c>
      <c r="E590" s="9" t="str">
        <f>_xll.SNL.Clients.Office.Excel.Functions.SPG(A590, "IQ_PRIMARY_INDUSTRY")</f>
        <v>Semiconductors</v>
      </c>
      <c r="F590" s="9" t="str">
        <f>_xll.SNL.Clients.Office.Excel.Functions.SPG(A590, "NAICS_CODE", "Primary")</f>
        <v>334413 - Semiconductor and Related Device Manufacturing</v>
      </c>
      <c r="G590" s="9" t="str">
        <f>_xll.SNL.Clients.Office.Excel.Functions.SPG(A590, "SP_TOPICTAG")</f>
        <v>Sensors; Smart Energy</v>
      </c>
      <c r="H590" s="5">
        <f>_xll.SNL.Clients.Office.Excel.Functions.SPG(A590, "SP_PCT_SHARES_OWNED_ALL_INSTITUTIONS")</f>
        <v>90.17</v>
      </c>
      <c r="I590" s="9" t="str">
        <f>_xll.SNL.Clients.Office.Excel.Functions.SPG(A590, "RD_CREDIT_RATING_GLOBAL", "Issuer Credit Rating", "Local Currency LT|0")</f>
        <v/>
      </c>
      <c r="J590" s="9" t="str">
        <f>_xll.SNL.Clients.Office.Excel.Functions.SPG(A590, "RD_CWOL_GLOBAL", "Issuer Credit Rating", "Local Currency LT|0")</f>
        <v/>
      </c>
      <c r="K590" s="9" t="str">
        <f>_xll.SNL.Clients.Office.Excel.Functions.SPG(A590, "RD_RATING_ACTION_GLOBAL", "Issuer Credit Rating", "Local Currency LT|0")</f>
        <v/>
      </c>
      <c r="L590" s="10" t="str">
        <f>_xll.SNL.Clients.Office.Excel.Functions.SPG(A590, "RD_LAST_REVIEW_DATE_GLOBAL", "Issuer Credit Rating", "Local Currency LT")</f>
        <v/>
      </c>
      <c r="M590" s="10" t="str">
        <f>_xll.SNL.Clients.Office.Excel.Functions.SPG(A590, "RD_CREDIT_RATING_DATE_GLOBAL", "Issuer Credit Rating", "Local Currency LT|0")</f>
        <v/>
      </c>
      <c r="N590" s="10" t="str">
        <f>_xll.SNL.Clients.Office.Excel.Functions.SPG(A590, "RD_CREDIT_WATCH_OUTLOOK_DATE_GLOBAL", "Issuer Credit Rating", "Local Currency LT|0")</f>
        <v/>
      </c>
    </row>
    <row r="591" spans="1:14">
      <c r="A591" s="11" t="s">
        <v>1624</v>
      </c>
      <c r="B591" s="9" t="str">
        <f>_xll.SNL.Clients.Office.Excel.Functions.SPG(A591, "IQ_SECTOR")</f>
        <v>Consumer Discretionary</v>
      </c>
      <c r="C591" s="9" t="str">
        <f>_xll.SNL.Clients.Office.Excel.Functions.SPG(A591, "IQ_INDUSTRY_GROUP")</f>
        <v>Consumer Durables and Apparel</v>
      </c>
      <c r="D591" s="9" t="str">
        <f>_xll.SNL.Clients.Office.Excel.Functions.SPG(A591, "IQ_INDUSTRY")</f>
        <v>Textiles, Apparel and Luxury Goods</v>
      </c>
      <c r="E591" s="9" t="str">
        <f>_xll.SNL.Clients.Office.Excel.Functions.SPG(A591, "IQ_PRIMARY_INDUSTRY")</f>
        <v>Footwear</v>
      </c>
      <c r="F591" s="9" t="str">
        <f>_xll.SNL.Clients.Office.Excel.Functions.SPG(A591, "NAICS_CODE", "Primary")</f>
        <v>316210 - Footwear Manufacturing</v>
      </c>
      <c r="G591" s="9" t="str">
        <f>_xll.SNL.Clients.Office.Excel.Functions.SPG(A591, "SP_TOPICTAG")</f>
        <v>Lifestyle; Brand Marketing</v>
      </c>
      <c r="H591" s="5">
        <f>_xll.SNL.Clients.Office.Excel.Functions.SPG(A591, "SP_PCT_SHARES_OWNED_ALL_INSTITUTIONS")</f>
        <v>97.72</v>
      </c>
      <c r="I591" s="9" t="str">
        <f>_xll.SNL.Clients.Office.Excel.Functions.SPG(A591, "RD_CREDIT_RATING_GLOBAL", "Issuer Credit Rating", "Local Currency LT|0")</f>
        <v>B</v>
      </c>
      <c r="J591" s="9" t="str">
        <f>_xll.SNL.Clients.Office.Excel.Functions.SPG(A591, "RD_CWOL_GLOBAL", "Issuer Credit Rating", "Local Currency LT|0")</f>
        <v>Negative</v>
      </c>
      <c r="K591" s="9" t="str">
        <f>_xll.SNL.Clients.Office.Excel.Functions.SPG(A591, "RD_RATING_ACTION_GLOBAL", "Issuer Credit Rating", "Local Currency LT|0")</f>
        <v>Downgrade | CreditWatch/Outlook (03/01/2024)</v>
      </c>
      <c r="L591" s="10">
        <f>_xll.SNL.Clients.Office.Excel.Functions.SPG(A591, "RD_LAST_REVIEW_DATE_GLOBAL", "Issuer Credit Rating", "Local Currency LT")</f>
        <v>45527</v>
      </c>
      <c r="M591" s="10">
        <f>_xll.SNL.Clients.Office.Excel.Functions.SPG(A591, "RD_CREDIT_RATING_DATE_GLOBAL", "Issuer Credit Rating", "Local Currency LT|0")</f>
        <v>45352</v>
      </c>
      <c r="N591" s="10">
        <f>_xll.SNL.Clients.Office.Excel.Functions.SPG(A591, "RD_CREDIT_WATCH_OUTLOOK_DATE_GLOBAL", "Issuer Credit Rating", "Local Currency LT|0")</f>
        <v>45352</v>
      </c>
    </row>
    <row r="592" spans="1:14">
      <c r="A592" s="11" t="s">
        <v>1625</v>
      </c>
      <c r="B592" s="9" t="str">
        <f>_xll.SNL.Clients.Office.Excel.Functions.SPG(A592, "IQ_SECTOR")</f>
        <v>Financials</v>
      </c>
      <c r="C592" s="9" t="str">
        <f>_xll.SNL.Clients.Office.Excel.Functions.SPG(A592, "IQ_INDUSTRY_GROUP")</f>
        <v>Financial Services</v>
      </c>
      <c r="D592" s="9" t="str">
        <f>_xll.SNL.Clients.Office.Excel.Functions.SPG(A592, "IQ_INDUSTRY")</f>
        <v>Consumer Finance</v>
      </c>
      <c r="E592" s="9" t="str">
        <f>_xll.SNL.Clients.Office.Excel.Functions.SPG(A592, "IQ_PRIMARY_INDUSTRY")</f>
        <v>Consumer Finance</v>
      </c>
      <c r="F592" s="9" t="str">
        <f>_xll.SNL.Clients.Office.Excel.Functions.SPG(A592, "NAICS_CODE", "Primary")</f>
        <v>522291 - Consumer Lending</v>
      </c>
      <c r="G592" s="9" t="str">
        <f>_xll.SNL.Clients.Office.Excel.Functions.SPG(A592, "SP_TOPICTAG")</f>
        <v>Consumer Lending; Micro Lending</v>
      </c>
      <c r="H592" s="5">
        <f>_xll.SNL.Clients.Office.Excel.Functions.SPG(A592, "SP_PCT_SHARES_OWNED_ALL_INSTITUTIONS")</f>
        <v>51.46</v>
      </c>
      <c r="I592" s="9" t="str">
        <f>_xll.SNL.Clients.Office.Excel.Functions.SPG(A592, "RD_CREDIT_RATING_GLOBAL", "Issuer Credit Rating", "Local Currency LT|0")</f>
        <v>B-</v>
      </c>
      <c r="J592" s="9" t="str">
        <f>_xll.SNL.Clients.Office.Excel.Functions.SPG(A592, "RD_CWOL_GLOBAL", "Issuer Credit Rating", "Local Currency LT|0")</f>
        <v>Negative</v>
      </c>
      <c r="K592" s="9" t="str">
        <f>_xll.SNL.Clients.Office.Excel.Functions.SPG(A592, "RD_RATING_ACTION_GLOBAL", "Issuer Credit Rating", "Local Currency LT|0")</f>
        <v>Downgrade | CreditWatch/Outlook (11/04/2022)</v>
      </c>
      <c r="L592" s="10">
        <f>_xll.SNL.Clients.Office.Excel.Functions.SPG(A592, "RD_LAST_REVIEW_DATE_GLOBAL", "Issuer Credit Rating", "Local Currency LT")</f>
        <v>45338</v>
      </c>
      <c r="M592" s="10">
        <f>_xll.SNL.Clients.Office.Excel.Functions.SPG(A592, "RD_CREDIT_RATING_DATE_GLOBAL", "Issuer Credit Rating", "Local Currency LT|0")</f>
        <v>44869</v>
      </c>
      <c r="N592" s="10">
        <f>_xll.SNL.Clients.Office.Excel.Functions.SPG(A592, "RD_CREDIT_WATCH_OUTLOOK_DATE_GLOBAL", "Issuer Credit Rating", "Local Currency LT|0")</f>
        <v>44869</v>
      </c>
    </row>
    <row r="593" spans="1:14">
      <c r="A593" s="11" t="s">
        <v>1626</v>
      </c>
      <c r="B593" s="9" t="str">
        <f>_xll.SNL.Clients.Office.Excel.Functions.SPG(A593, "IQ_SECTOR")</f>
        <v>Energy</v>
      </c>
      <c r="C593" s="9" t="str">
        <f>_xll.SNL.Clients.Office.Excel.Functions.SPG(A593, "IQ_INDUSTRY_GROUP")</f>
        <v>Energy</v>
      </c>
      <c r="D593" s="9" t="str">
        <f>_xll.SNL.Clients.Office.Excel.Functions.SPG(A593, "IQ_INDUSTRY")</f>
        <v>Oil, Gas and Consumable Fuels</v>
      </c>
      <c r="E593" s="9" t="str">
        <f>_xll.SNL.Clients.Office.Excel.Functions.SPG(A593, "IQ_PRIMARY_INDUSTRY")</f>
        <v>Oil and Gas Refining and Marketing</v>
      </c>
      <c r="F593" s="9" t="str">
        <f>_xll.SNL.Clients.Office.Excel.Functions.SPG(A593, "NAICS_CODE", "Primary")</f>
        <v>424720 - Petroleum and Petroleum Products Merchant Wholesalers (except Bulk Stations and Terminals)</v>
      </c>
      <c r="G593" s="9" t="str">
        <f>_xll.SNL.Clients.Office.Excel.Functions.SPG(A593, "SP_TOPICTAG")</f>
        <v>Clean Energy; Freight Service; Marine Transportation; CleanTech; Biofuel; Biomass Energy; ClimateTech</v>
      </c>
      <c r="H593" s="5">
        <f>_xll.SNL.Clients.Office.Excel.Functions.SPG(A593, "SP_PCT_SHARES_OWNED_ALL_INSTITUTIONS")</f>
        <v>106.94</v>
      </c>
      <c r="I593" s="9" t="str">
        <f>_xll.SNL.Clients.Office.Excel.Functions.SPG(A593, "RD_CREDIT_RATING_GLOBAL", "Issuer Credit Rating", "Local Currency LT|0")</f>
        <v/>
      </c>
      <c r="J593" s="9" t="str">
        <f>_xll.SNL.Clients.Office.Excel.Functions.SPG(A593, "RD_CWOL_GLOBAL", "Issuer Credit Rating", "Local Currency LT|0")</f>
        <v/>
      </c>
      <c r="K593" s="9" t="str">
        <f>_xll.SNL.Clients.Office.Excel.Functions.SPG(A593, "RD_RATING_ACTION_GLOBAL", "Issuer Credit Rating", "Local Currency LT|0")</f>
        <v/>
      </c>
      <c r="L593" s="10" t="str">
        <f>_xll.SNL.Clients.Office.Excel.Functions.SPG(A593, "RD_LAST_REVIEW_DATE_GLOBAL", "Issuer Credit Rating", "Local Currency LT")</f>
        <v/>
      </c>
      <c r="M593" s="10" t="str">
        <f>_xll.SNL.Clients.Office.Excel.Functions.SPG(A593, "RD_CREDIT_RATING_DATE_GLOBAL", "Issuer Credit Rating", "Local Currency LT|0")</f>
        <v/>
      </c>
      <c r="N593" s="10" t="str">
        <f>_xll.SNL.Clients.Office.Excel.Functions.SPG(A593, "RD_CREDIT_WATCH_OUTLOOK_DATE_GLOBAL", "Issuer Credit Rating", "Local Currency LT|0")</f>
        <v/>
      </c>
    </row>
    <row r="594" spans="1:14">
      <c r="A594" s="11" t="s">
        <v>1627</v>
      </c>
      <c r="B594" s="9" t="str">
        <f>_xll.SNL.Clients.Office.Excel.Functions.SPG(A594, "IQ_SECTOR")</f>
        <v>Industrials</v>
      </c>
      <c r="C594" s="9" t="str">
        <f>_xll.SNL.Clients.Office.Excel.Functions.SPG(A594, "IQ_INDUSTRY_GROUP")</f>
        <v>Capital Goods</v>
      </c>
      <c r="D594" s="9" t="str">
        <f>_xll.SNL.Clients.Office.Excel.Functions.SPG(A594, "IQ_INDUSTRY")</f>
        <v>Machinery</v>
      </c>
      <c r="E594" s="9" t="str">
        <f>_xll.SNL.Clients.Office.Excel.Functions.SPG(A594, "IQ_PRIMARY_INDUSTRY")</f>
        <v>Industrial Machinery and Supplies and Components</v>
      </c>
      <c r="F594" s="9" t="str">
        <f>_xll.SNL.Clients.Office.Excel.Functions.SPG(A594, "NAICS_CODE", "Primary")</f>
        <v>3312 - Steel Product Manufacturing from Purchased Steel</v>
      </c>
      <c r="G594" s="9" t="str">
        <f>_xll.SNL.Clients.Office.Excel.Functions.SPG(A594, "SP_TOPICTAG")</f>
        <v>Energy Storage</v>
      </c>
      <c r="H594" s="5">
        <f>_xll.SNL.Clients.Office.Excel.Functions.SPG(A594, "SP_PCT_SHARES_OWNED_ALL_INSTITUTIONS")</f>
        <v>52.02</v>
      </c>
      <c r="I594" s="9" t="str">
        <f>_xll.SNL.Clients.Office.Excel.Functions.SPG(A594, "RD_CREDIT_RATING_GLOBAL", "Issuer Credit Rating", "Local Currency LT|0")</f>
        <v>BBB-</v>
      </c>
      <c r="J594" s="9" t="str">
        <f>_xll.SNL.Clients.Office.Excel.Functions.SPG(A594, "RD_CWOL_GLOBAL", "Issuer Credit Rating", "Local Currency LT|0")</f>
        <v>Stable</v>
      </c>
      <c r="K594" s="9" t="str">
        <f>_xll.SNL.Clients.Office.Excel.Functions.SPG(A594, "RD_RATING_ACTION_GLOBAL", "Issuer Credit Rating", "Local Currency LT|0")</f>
        <v>Downgrade | CreditWatch/Outlook (12/01/2023)</v>
      </c>
      <c r="L594" s="10">
        <f>_xll.SNL.Clients.Office.Excel.Functions.SPG(A594, "RD_LAST_REVIEW_DATE_GLOBAL", "Issuer Credit Rating", "Local Currency LT")</f>
        <v>45575</v>
      </c>
      <c r="M594" s="10">
        <f>_xll.SNL.Clients.Office.Excel.Functions.SPG(A594, "RD_CREDIT_RATING_DATE_GLOBAL", "Issuer Credit Rating", "Local Currency LT|0")</f>
        <v>45261</v>
      </c>
      <c r="N594" s="10">
        <f>_xll.SNL.Clients.Office.Excel.Functions.SPG(A594, "RD_CREDIT_WATCH_OUTLOOK_DATE_GLOBAL", "Issuer Credit Rating", "Local Currency LT|0")</f>
        <v>45261</v>
      </c>
    </row>
    <row r="595" spans="1:14">
      <c r="A595" s="11" t="s">
        <v>1628</v>
      </c>
      <c r="B595" s="9" t="str">
        <f>_xll.SNL.Clients.Office.Excel.Functions.SPG(A595, "IQ_SECTOR")</f>
        <v>Materials</v>
      </c>
      <c r="C595" s="9" t="str">
        <f>_xll.SNL.Clients.Office.Excel.Functions.SPG(A595, "IQ_INDUSTRY_GROUP")</f>
        <v>Materials</v>
      </c>
      <c r="D595" s="9" t="str">
        <f>_xll.SNL.Clients.Office.Excel.Functions.SPG(A595, "IQ_INDUSTRY")</f>
        <v>Metals and Mining</v>
      </c>
      <c r="E595" s="9" t="str">
        <f>_xll.SNL.Clients.Office.Excel.Functions.SPG(A595, "IQ_PRIMARY_INDUSTRY")</f>
        <v>Steel</v>
      </c>
      <c r="F595" s="9" t="str">
        <f>_xll.SNL.Clients.Office.Excel.Functions.SPG(A595, "NAICS_CODE", "Primary")</f>
        <v>3312 - Steel Product Manufacturing from Purchased Steel</v>
      </c>
      <c r="G595" s="9" t="str">
        <f>_xll.SNL.Clients.Office.Excel.Functions.SPG(A595, "SP_TOPICTAG")</f>
        <v/>
      </c>
      <c r="H595" s="5">
        <f>_xll.SNL.Clients.Office.Excel.Functions.SPG(A595, "SP_PCT_SHARES_OWNED_ALL_INSTITUTIONS")</f>
        <v>57.09</v>
      </c>
      <c r="I595" s="9" t="str">
        <f>_xll.SNL.Clients.Office.Excel.Functions.SPG(A595, "RD_CREDIT_RATING_GLOBAL", "Issuer Credit Rating", "Local Currency LT|0")</f>
        <v/>
      </c>
      <c r="J595" s="9" t="str">
        <f>_xll.SNL.Clients.Office.Excel.Functions.SPG(A595, "RD_CWOL_GLOBAL", "Issuer Credit Rating", "Local Currency LT|0")</f>
        <v/>
      </c>
      <c r="K595" s="9" t="str">
        <f>_xll.SNL.Clients.Office.Excel.Functions.SPG(A595, "RD_RATING_ACTION_GLOBAL", "Issuer Credit Rating", "Local Currency LT|0")</f>
        <v/>
      </c>
      <c r="L595" s="10" t="str">
        <f>_xll.SNL.Clients.Office.Excel.Functions.SPG(A595, "RD_LAST_REVIEW_DATE_GLOBAL", "Issuer Credit Rating", "Local Currency LT")</f>
        <v/>
      </c>
      <c r="M595" s="10" t="str">
        <f>_xll.SNL.Clients.Office.Excel.Functions.SPG(A595, "RD_CREDIT_RATING_DATE_GLOBAL", "Issuer Credit Rating", "Local Currency LT|0")</f>
        <v/>
      </c>
      <c r="N595" s="10" t="str">
        <f>_xll.SNL.Clients.Office.Excel.Functions.SPG(A595, "RD_CREDIT_WATCH_OUTLOOK_DATE_GLOBAL", "Issuer Credit Rating", "Local Currency LT|0")</f>
        <v/>
      </c>
    </row>
    <row r="596" spans="1:14">
      <c r="A596" s="11" t="s">
        <v>1629</v>
      </c>
      <c r="B596" s="9" t="str">
        <f>_xll.SNL.Clients.Office.Excel.Functions.SPG(A596, "IQ_SECTOR")</f>
        <v>Financials</v>
      </c>
      <c r="C596" s="9" t="str">
        <f>_xll.SNL.Clients.Office.Excel.Functions.SPG(A596, "IQ_INDUSTRY_GROUP")</f>
        <v>Banks</v>
      </c>
      <c r="D596" s="9" t="str">
        <f>_xll.SNL.Clients.Office.Excel.Functions.SPG(A596, "IQ_INDUSTRY")</f>
        <v>Banks</v>
      </c>
      <c r="E596" s="9" t="str">
        <f>_xll.SNL.Clients.Office.Excel.Functions.SPG(A596, "IQ_PRIMARY_INDUSTRY")</f>
        <v>Regional Banks</v>
      </c>
      <c r="F596" s="9" t="str">
        <f>_xll.SNL.Clients.Office.Excel.Functions.SPG(A596, "NAICS_CODE", "Primary")</f>
        <v>522180 - Savings Institutions and Other Depository Credit Intermediation</v>
      </c>
      <c r="G596" s="9" t="str">
        <f>_xll.SNL.Clients.Office.Excel.Functions.SPG(A596, "SP_TOPICTAG")</f>
        <v>Consumer Lending; Digital Brokerage; Banking as a Service</v>
      </c>
      <c r="H596" s="5">
        <f>_xll.SNL.Clients.Office.Excel.Functions.SPG(A596, "SP_PCT_SHARES_OWNED_ALL_INSTITUTIONS")</f>
        <v>91.36</v>
      </c>
      <c r="I596" s="9" t="str">
        <f>_xll.SNL.Clients.Office.Excel.Functions.SPG(A596, "RD_CREDIT_RATING_GLOBAL", "Issuer Credit Rating", "Local Currency LT|0")</f>
        <v/>
      </c>
      <c r="J596" s="9" t="str">
        <f>_xll.SNL.Clients.Office.Excel.Functions.SPG(A596, "RD_CWOL_GLOBAL", "Issuer Credit Rating", "Local Currency LT|0")</f>
        <v/>
      </c>
      <c r="K596" s="9" t="str">
        <f>_xll.SNL.Clients.Office.Excel.Functions.SPG(A596, "RD_RATING_ACTION_GLOBAL", "Issuer Credit Rating", "Local Currency LT|0")</f>
        <v/>
      </c>
      <c r="L596" s="10" t="str">
        <f>_xll.SNL.Clients.Office.Excel.Functions.SPG(A596, "RD_LAST_REVIEW_DATE_GLOBAL", "Issuer Credit Rating", "Local Currency LT")</f>
        <v/>
      </c>
      <c r="M596" s="10" t="str">
        <f>_xll.SNL.Clients.Office.Excel.Functions.SPG(A596, "RD_CREDIT_RATING_DATE_GLOBAL", "Issuer Credit Rating", "Local Currency LT|0")</f>
        <v/>
      </c>
      <c r="N596" s="10" t="str">
        <f>_xll.SNL.Clients.Office.Excel.Functions.SPG(A596, "RD_CREDIT_WATCH_OUTLOOK_DATE_GLOBAL", "Issuer Credit Rating", "Local Currency LT|0")</f>
        <v/>
      </c>
    </row>
    <row r="597" spans="1:14">
      <c r="A597" s="11" t="s">
        <v>1630</v>
      </c>
      <c r="B597" s="9" t="str">
        <f>_xll.SNL.Clients.Office.Excel.Functions.SPG(A597, "IQ_SECTOR")</f>
        <v>Health Care</v>
      </c>
      <c r="C597" s="9" t="str">
        <f>_xll.SNL.Clients.Office.Excel.Functions.SPG(A597, "IQ_INDUSTRY_GROUP")</f>
        <v>Pharmaceuticals, Biotechnology and Life Sciences</v>
      </c>
      <c r="D597" s="9" t="str">
        <f>_xll.SNL.Clients.Office.Excel.Functions.SPG(A597, "IQ_INDUSTRY")</f>
        <v>Biotechnology</v>
      </c>
      <c r="E597" s="9" t="str">
        <f>_xll.SNL.Clients.Office.Excel.Functions.SPG(A597, "IQ_PRIMARY_INDUSTRY")</f>
        <v>Biotechnology</v>
      </c>
      <c r="F597" s="9" t="str">
        <f>_xll.SNL.Clients.Office.Excel.Functions.SPG(A597, "NAICS_CODE", "Primary")</f>
        <v>325414 - Biological Product (except Diagnostic) Manufacturing</v>
      </c>
      <c r="G597" s="9" t="str">
        <f>_xll.SNL.Clients.Office.Excel.Functions.SPG(A597, "SP_TOPICTAG")</f>
        <v>Health Diagnostics; Genetic Disorder; Immunology; Infectious Diseases; Neurology; Oncology</v>
      </c>
      <c r="H597" s="5">
        <f>_xll.SNL.Clients.Office.Excel.Functions.SPG(A597, "SP_PCT_SHARES_OWNED_ALL_INSTITUTIONS")</f>
        <v>97.66</v>
      </c>
      <c r="I597" s="9" t="str">
        <f>_xll.SNL.Clients.Office.Excel.Functions.SPG(A597, "RD_CREDIT_RATING_GLOBAL", "Issuer Credit Rating", "Local Currency LT|0")</f>
        <v/>
      </c>
      <c r="J597" s="9" t="str">
        <f>_xll.SNL.Clients.Office.Excel.Functions.SPG(A597, "RD_CWOL_GLOBAL", "Issuer Credit Rating", "Local Currency LT|0")</f>
        <v/>
      </c>
      <c r="K597" s="9" t="str">
        <f>_xll.SNL.Clients.Office.Excel.Functions.SPG(A597, "RD_RATING_ACTION_GLOBAL", "Issuer Credit Rating", "Local Currency LT|0")</f>
        <v/>
      </c>
      <c r="L597" s="10" t="str">
        <f>_xll.SNL.Clients.Office.Excel.Functions.SPG(A597, "RD_LAST_REVIEW_DATE_GLOBAL", "Issuer Credit Rating", "Local Currency LT")</f>
        <v/>
      </c>
      <c r="M597" s="10" t="str">
        <f>_xll.SNL.Clients.Office.Excel.Functions.SPG(A597, "RD_CREDIT_RATING_DATE_GLOBAL", "Issuer Credit Rating", "Local Currency LT|0")</f>
        <v/>
      </c>
      <c r="N597" s="10" t="str">
        <f>_xll.SNL.Clients.Office.Excel.Functions.SPG(A597, "RD_CREDIT_WATCH_OUTLOOK_DATE_GLOBAL", "Issuer Credit Rating", "Local Currency LT|0")</f>
        <v/>
      </c>
    </row>
    <row r="598" spans="1:14">
      <c r="A598" s="11" t="s">
        <v>1631</v>
      </c>
      <c r="B598" s="9" t="str">
        <f>_xll.SNL.Clients.Office.Excel.Functions.SPG(A598, "IQ_SECTOR")</f>
        <v>Real Estate</v>
      </c>
      <c r="C598" s="9" t="str">
        <f>_xll.SNL.Clients.Office.Excel.Functions.SPG(A598, "IQ_INDUSTRY_GROUP")</f>
        <v>Equity Real Estate Investment Trusts (REITs)</v>
      </c>
      <c r="D598" s="9" t="str">
        <f>_xll.SNL.Clients.Office.Excel.Functions.SPG(A598, "IQ_INDUSTRY")</f>
        <v>Hotel and Resort REITs</v>
      </c>
      <c r="E598" s="9" t="str">
        <f>_xll.SNL.Clients.Office.Excel.Functions.SPG(A598, "IQ_PRIMARY_INDUSTRY")</f>
        <v>Hotel and Resort REITs</v>
      </c>
      <c r="F598" s="9" t="str">
        <f>_xll.SNL.Clients.Office.Excel.Functions.SPG(A598, "NAICS_CODE", "Primary")</f>
        <v>531120 - Lessors of Nonresidential Buildings (except Miniwarehouses)</v>
      </c>
      <c r="G598" s="9" t="str">
        <f>_xll.SNL.Clients.Office.Excel.Functions.SPG(A598, "SP_TOPICTAG")</f>
        <v/>
      </c>
      <c r="H598" s="5">
        <f>_xll.SNL.Clients.Office.Excel.Functions.SPG(A598, "SP_PCT_SHARES_OWNED_ALL_INSTITUTIONS")</f>
        <v>92.42</v>
      </c>
      <c r="I598" s="9" t="str">
        <f>_xll.SNL.Clients.Office.Excel.Functions.SPG(A598, "RD_CREDIT_RATING_GLOBAL", "Issuer Credit Rating", "Local Currency LT|0")</f>
        <v>B+</v>
      </c>
      <c r="J598" s="9" t="str">
        <f>_xll.SNL.Clients.Office.Excel.Functions.SPG(A598, "RD_CWOL_GLOBAL", "Issuer Credit Rating", "Local Currency LT|0")</f>
        <v>Stable</v>
      </c>
      <c r="K598" s="9" t="str">
        <f>_xll.SNL.Clients.Office.Excel.Functions.SPG(A598, "RD_RATING_ACTION_GLOBAL", "Issuer Credit Rating", "Local Currency LT|0")</f>
        <v>Upgrade | CreditWatch/Outlook (08/15/2023)</v>
      </c>
      <c r="L598" s="10">
        <f>_xll.SNL.Clients.Office.Excel.Functions.SPG(A598, "RD_LAST_REVIEW_DATE_GLOBAL", "Issuer Credit Rating", "Local Currency LT")</f>
        <v>45529</v>
      </c>
      <c r="M598" s="10">
        <f>_xll.SNL.Clients.Office.Excel.Functions.SPG(A598, "RD_CREDIT_RATING_DATE_GLOBAL", "Issuer Credit Rating", "Local Currency LT|0")</f>
        <v>45153</v>
      </c>
      <c r="N598" s="10">
        <f>_xll.SNL.Clients.Office.Excel.Functions.SPG(A598, "RD_CREDIT_WATCH_OUTLOOK_DATE_GLOBAL", "Issuer Credit Rating", "Local Currency LT|0")</f>
        <v>45153</v>
      </c>
    </row>
    <row r="599" spans="1:14">
      <c r="A599" s="11" t="s">
        <v>1632</v>
      </c>
      <c r="B599" s="9" t="str">
        <f>_xll.SNL.Clients.Office.Excel.Functions.SPG(A599, "IQ_SECTOR")</f>
        <v>Information Technology</v>
      </c>
      <c r="C599" s="9" t="str">
        <f>_xll.SNL.Clients.Office.Excel.Functions.SPG(A599, "IQ_INDUSTRY_GROUP")</f>
        <v>Technology Hardware and Equipment</v>
      </c>
      <c r="D599" s="9" t="str">
        <f>_xll.SNL.Clients.Office.Excel.Functions.SPG(A599, "IQ_INDUSTRY")</f>
        <v>Technology Hardware, Storage and Peripherals</v>
      </c>
      <c r="E599" s="9" t="str">
        <f>_xll.SNL.Clients.Office.Excel.Functions.SPG(A599, "IQ_PRIMARY_INDUSTRY")</f>
        <v>Technology Hardware, Storage and Peripherals</v>
      </c>
      <c r="F599" s="9" t="str">
        <f>_xll.SNL.Clients.Office.Excel.Functions.SPG(A599, "NAICS_CODE", "Primary")</f>
        <v>333310 - Commercial and Service Industry Machinery Manufacturing</v>
      </c>
      <c r="G599" s="9" t="str">
        <f>_xll.SNL.Clients.Office.Excel.Functions.SPG(A599, "SP_TOPICTAG")</f>
        <v>Software Development; Data Integration; Data Protection; Cloud Infrastructure; Cloud Storage; Process Automation; Artificial Intelligence</v>
      </c>
      <c r="H599" s="5">
        <f>_xll.SNL.Clients.Office.Excel.Functions.SPG(A599, "SP_PCT_SHARES_OWNED_ALL_INSTITUTIONS")</f>
        <v>93.86</v>
      </c>
      <c r="I599" s="9" t="str">
        <f>_xll.SNL.Clients.Office.Excel.Functions.SPG(A599, "RD_CREDIT_RATING_GLOBAL", "Issuer Credit Rating", "Local Currency LT|0")</f>
        <v>B+</v>
      </c>
      <c r="J599" s="9" t="str">
        <f>_xll.SNL.Clients.Office.Excel.Functions.SPG(A599, "RD_CWOL_GLOBAL", "Issuer Credit Rating", "Local Currency LT|0")</f>
        <v>Negative</v>
      </c>
      <c r="K599" s="9" t="str">
        <f>_xll.SNL.Clients.Office.Excel.Functions.SPG(A599, "RD_RATING_ACTION_GLOBAL", "Issuer Credit Rating", "Local Currency LT|0")</f>
        <v>Downgrade | CreditWatch/Outlook (11/18/2024)</v>
      </c>
      <c r="L599" s="10">
        <f>_xll.SNL.Clients.Office.Excel.Functions.SPG(A599, "RD_LAST_REVIEW_DATE_GLOBAL", "Issuer Credit Rating", "Local Currency LT")</f>
        <v>45614</v>
      </c>
      <c r="M599" s="10">
        <f>_xll.SNL.Clients.Office.Excel.Functions.SPG(A599, "RD_CREDIT_RATING_DATE_GLOBAL", "Issuer Credit Rating", "Local Currency LT|0")</f>
        <v>45614</v>
      </c>
      <c r="N599" s="10">
        <f>_xll.SNL.Clients.Office.Excel.Functions.SPG(A599, "RD_CREDIT_WATCH_OUTLOOK_DATE_GLOBAL", "Issuer Credit Rating", "Local Currency LT|0")</f>
        <v>45614</v>
      </c>
    </row>
    <row r="600" spans="1:14">
      <c r="A600" s="11" t="s">
        <v>1633</v>
      </c>
      <c r="B600" s="9" t="str">
        <f>_xll.SNL.Clients.Office.Excel.Functions.SPG(A600, "IQ_SECTOR")</f>
        <v>Consumer Discretionary</v>
      </c>
      <c r="C600" s="9" t="str">
        <f>_xll.SNL.Clients.Office.Excel.Functions.SPG(A600, "IQ_INDUSTRY_GROUP")</f>
        <v>Automobiles and Components</v>
      </c>
      <c r="D600" s="9" t="str">
        <f>_xll.SNL.Clients.Office.Excel.Functions.SPG(A600, "IQ_INDUSTRY")</f>
        <v>Automobile Components</v>
      </c>
      <c r="E600" s="9" t="str">
        <f>_xll.SNL.Clients.Office.Excel.Functions.SPG(A600, "IQ_PRIMARY_INDUSTRY")</f>
        <v>Automotive Parts and Equipment</v>
      </c>
      <c r="F600" s="9" t="str">
        <f>_xll.SNL.Clients.Office.Excel.Functions.SPG(A600, "NAICS_CODE", "Primary")</f>
        <v>336390 - Other Motor Vehicle Parts Manufacturing</v>
      </c>
      <c r="G600" s="9" t="str">
        <f>_xll.SNL.Clients.Office.Excel.Functions.SPG(A600, "SP_TOPICTAG")</f>
        <v>Industrial Automation; Data Protection; Process Automation; RegTech</v>
      </c>
      <c r="H600" s="5">
        <f>_xll.SNL.Clients.Office.Excel.Functions.SPG(A600, "SP_PCT_SHARES_OWNED_ALL_INSTITUTIONS")</f>
        <v>77.88</v>
      </c>
      <c r="I600" s="9" t="str">
        <f>_xll.SNL.Clients.Office.Excel.Functions.SPG(A600, "RD_CREDIT_RATING_GLOBAL", "Issuer Credit Rating", "Local Currency LT|0")</f>
        <v/>
      </c>
      <c r="J600" s="9" t="str">
        <f>_xll.SNL.Clients.Office.Excel.Functions.SPG(A600, "RD_CWOL_GLOBAL", "Issuer Credit Rating", "Local Currency LT|0")</f>
        <v/>
      </c>
      <c r="K600" s="9" t="str">
        <f>_xll.SNL.Clients.Office.Excel.Functions.SPG(A600, "RD_RATING_ACTION_GLOBAL", "Issuer Credit Rating", "Local Currency LT|0")</f>
        <v/>
      </c>
      <c r="L600" s="10" t="str">
        <f>_xll.SNL.Clients.Office.Excel.Functions.SPG(A600, "RD_LAST_REVIEW_DATE_GLOBAL", "Issuer Credit Rating", "Local Currency LT")</f>
        <v/>
      </c>
      <c r="M600" s="10" t="str">
        <f>_xll.SNL.Clients.Office.Excel.Functions.SPG(A600, "RD_CREDIT_RATING_DATE_GLOBAL", "Issuer Credit Rating", "Local Currency LT|0")</f>
        <v/>
      </c>
      <c r="N600" s="10" t="str">
        <f>_xll.SNL.Clients.Office.Excel.Functions.SPG(A600, "RD_CREDIT_WATCH_OUTLOOK_DATE_GLOBAL", "Issuer Credit Rating", "Local Currency LT|0")</f>
        <v/>
      </c>
    </row>
    <row r="601" spans="1:14">
      <c r="A601" s="11" t="s">
        <v>1634</v>
      </c>
      <c r="B601" s="9" t="str">
        <f>_xll.SNL.Clients.Office.Excel.Functions.SPG(A601, "IQ_SECTOR")</f>
        <v>Communication Services</v>
      </c>
      <c r="C601" s="9" t="str">
        <f>_xll.SNL.Clients.Office.Excel.Functions.SPG(A601, "IQ_INDUSTRY_GROUP")</f>
        <v>Media and Entertainment</v>
      </c>
      <c r="D601" s="9" t="str">
        <f>_xll.SNL.Clients.Office.Excel.Functions.SPG(A601, "IQ_INDUSTRY")</f>
        <v>Interactive Media and Services</v>
      </c>
      <c r="E601" s="9" t="str">
        <f>_xll.SNL.Clients.Office.Excel.Functions.SPG(A601, "IQ_PRIMARY_INDUSTRY")</f>
        <v>Interactive Media and Services</v>
      </c>
      <c r="F601" s="9" t="str">
        <f>_xll.SNL.Clients.Office.Excel.Functions.SPG(A601, "NAICS_CODE", "Primary")</f>
        <v>519290 - Web Search Portals and All Other Information Services</v>
      </c>
      <c r="G601" s="9" t="str">
        <f>_xll.SNL.Clients.Office.Excel.Functions.SPG(A601, "SP_TOPICTAG")</f>
        <v>Ad Network; Digital Media; Social Media Advertising; Customer Relationship Management; Customer Analytics; Ad Targeting; Content Creation</v>
      </c>
      <c r="H601" s="5">
        <f>_xll.SNL.Clients.Office.Excel.Functions.SPG(A601, "SP_PCT_SHARES_OWNED_ALL_INSTITUTIONS")</f>
        <v>96.21</v>
      </c>
      <c r="I601" s="9" t="str">
        <f>_xll.SNL.Clients.Office.Excel.Functions.SPG(A601, "RD_CREDIT_RATING_GLOBAL", "Issuer Credit Rating", "Local Currency LT|0")</f>
        <v/>
      </c>
      <c r="J601" s="9" t="str">
        <f>_xll.SNL.Clients.Office.Excel.Functions.SPG(A601, "RD_CWOL_GLOBAL", "Issuer Credit Rating", "Local Currency LT|0")</f>
        <v/>
      </c>
      <c r="K601" s="9" t="str">
        <f>_xll.SNL.Clients.Office.Excel.Functions.SPG(A601, "RD_RATING_ACTION_GLOBAL", "Issuer Credit Rating", "Local Currency LT|0")</f>
        <v/>
      </c>
      <c r="L601" s="10" t="str">
        <f>_xll.SNL.Clients.Office.Excel.Functions.SPG(A601, "RD_LAST_REVIEW_DATE_GLOBAL", "Issuer Credit Rating", "Local Currency LT")</f>
        <v/>
      </c>
      <c r="M601" s="10" t="str">
        <f>_xll.SNL.Clients.Office.Excel.Functions.SPG(A601, "RD_CREDIT_RATING_DATE_GLOBAL", "Issuer Credit Rating", "Local Currency LT|0")</f>
        <v/>
      </c>
      <c r="N601" s="10" t="str">
        <f>_xll.SNL.Clients.Office.Excel.Functions.SPG(A601, "RD_CREDIT_WATCH_OUTLOOK_DATE_GLOBAL", "Issuer Credit Rating", "Local Currency LT|0")</f>
        <v/>
      </c>
    </row>
    <row r="602" spans="1:14">
      <c r="A602" s="11" t="s">
        <v>1635</v>
      </c>
      <c r="B602" s="9" t="str">
        <f>_xll.SNL.Clients.Office.Excel.Functions.SPG(A602, "IQ_SECTOR")</f>
        <v>Communication Services</v>
      </c>
      <c r="C602" s="9" t="str">
        <f>_xll.SNL.Clients.Office.Excel.Functions.SPG(A602, "IQ_INDUSTRY_GROUP")</f>
        <v>Media and Entertainment</v>
      </c>
      <c r="D602" s="9" t="str">
        <f>_xll.SNL.Clients.Office.Excel.Functions.SPG(A602, "IQ_INDUSTRY")</f>
        <v>Interactive Media and Services</v>
      </c>
      <c r="E602" s="9" t="str">
        <f>_xll.SNL.Clients.Office.Excel.Functions.SPG(A602, "IQ_PRIMARY_INDUSTRY")</f>
        <v>Interactive Media and Services</v>
      </c>
      <c r="F602" s="9" t="str">
        <f>_xll.SNL.Clients.Office.Excel.Functions.SPG(A602, "NAICS_CODE", "Primary")</f>
        <v>519290 - Web Search Portals and All Other Information Services</v>
      </c>
      <c r="G602" s="9" t="str">
        <f>_xll.SNL.Clients.Office.Excel.Functions.SPG(A602, "SP_TOPICTAG")</f>
        <v>Digital Media; Health Diagnostics; Marketing Automation; E-learning; Cloud Infrastructure; Content Creation; Online Payments</v>
      </c>
      <c r="H602" s="5">
        <f>_xll.SNL.Clients.Office.Excel.Functions.SPG(A602, "SP_PCT_SHARES_OWNED_ALL_INSTITUTIONS")</f>
        <v>111.3</v>
      </c>
      <c r="I602" s="9" t="str">
        <f>_xll.SNL.Clients.Office.Excel.Functions.SPG(A602, "RD_CREDIT_RATING_GLOBAL", "Issuer Credit Rating", "Local Currency LT|0")</f>
        <v>BB</v>
      </c>
      <c r="J602" s="9" t="str">
        <f>_xll.SNL.Clients.Office.Excel.Functions.SPG(A602, "RD_CWOL_GLOBAL", "Issuer Credit Rating", "Local Currency LT|0")</f>
        <v>Stable</v>
      </c>
      <c r="K602" s="9" t="str">
        <f>_xll.SNL.Clients.Office.Excel.Functions.SPG(A602, "RD_RATING_ACTION_GLOBAL", "Issuer Credit Rating", "Local Currency LT|0")</f>
        <v>CreditWatch/Outlook (11/15/2021)</v>
      </c>
      <c r="L602" s="10">
        <f>_xll.SNL.Clients.Office.Excel.Functions.SPG(A602, "RD_LAST_REVIEW_DATE_GLOBAL", "Issuer Credit Rating", "Local Currency LT")</f>
        <v>45597</v>
      </c>
      <c r="M602" s="10">
        <f>_xll.SNL.Clients.Office.Excel.Functions.SPG(A602, "RD_CREDIT_RATING_DATE_GLOBAL", "Issuer Credit Rating", "Local Currency LT|0")</f>
        <v>41802</v>
      </c>
      <c r="N602" s="10">
        <f>_xll.SNL.Clients.Office.Excel.Functions.SPG(A602, "RD_CREDIT_WATCH_OUTLOOK_DATE_GLOBAL", "Issuer Credit Rating", "Local Currency LT|0")</f>
        <v>44515</v>
      </c>
    </row>
    <row r="603" spans="1:14">
      <c r="A603" s="11" t="s">
        <v>1636</v>
      </c>
      <c r="B603" s="9" t="str">
        <f>_xll.SNL.Clients.Office.Excel.Functions.SPG(A603, "IQ_SECTOR")</f>
        <v>Industrials</v>
      </c>
      <c r="C603" s="9" t="str">
        <f>_xll.SNL.Clients.Office.Excel.Functions.SPG(A603, "IQ_INDUSTRY_GROUP")</f>
        <v>Capital Goods</v>
      </c>
      <c r="D603" s="9" t="str">
        <f>_xll.SNL.Clients.Office.Excel.Functions.SPG(A603, "IQ_INDUSTRY")</f>
        <v>Building Products</v>
      </c>
      <c r="E603" s="9" t="str">
        <f>_xll.SNL.Clients.Office.Excel.Functions.SPG(A603, "IQ_PRIMARY_INDUSTRY")</f>
        <v>Building Products</v>
      </c>
      <c r="F603" s="9" t="str">
        <f>_xll.SNL.Clients.Office.Excel.Functions.SPG(A603, "NAICS_CODE", "Primary")</f>
        <v>332913 - Plumbing Fixture Fitting and Trim Manufacturing</v>
      </c>
      <c r="G603" s="9" t="str">
        <f>_xll.SNL.Clients.Office.Excel.Functions.SPG(A603, "SP_TOPICTAG")</f>
        <v>Environmental Engineering; Industrial Automation; Sensors; Water Purification; Pollution Control</v>
      </c>
      <c r="H603" s="5">
        <f>_xll.SNL.Clients.Office.Excel.Functions.SPG(A603, "SP_PCT_SHARES_OWNED_ALL_INSTITUTIONS")</f>
        <v>90.63</v>
      </c>
      <c r="I603" s="9" t="str">
        <f>_xll.SNL.Clients.Office.Excel.Functions.SPG(A603, "RD_CREDIT_RATING_GLOBAL", "Issuer Credit Rating", "Local Currency LT|0")</f>
        <v>BB</v>
      </c>
      <c r="J603" s="9" t="str">
        <f>_xll.SNL.Clients.Office.Excel.Functions.SPG(A603, "RD_CWOL_GLOBAL", "Issuer Credit Rating", "Local Currency LT|0")</f>
        <v>Stable</v>
      </c>
      <c r="K603" s="9" t="str">
        <f>_xll.SNL.Clients.Office.Excel.Functions.SPG(A603, "RD_RATING_ACTION_GLOBAL", "Issuer Credit Rating", "Local Currency LT|0")</f>
        <v>New Rating | CreditWatch/Outlook (10/20/2021)</v>
      </c>
      <c r="L603" s="10">
        <f>_xll.SNL.Clients.Office.Excel.Functions.SPG(A603, "RD_LAST_REVIEW_DATE_GLOBAL", "Issuer Credit Rating", "Local Currency LT")</f>
        <v>45588</v>
      </c>
      <c r="M603" s="10">
        <f>_xll.SNL.Clients.Office.Excel.Functions.SPG(A603, "RD_CREDIT_RATING_DATE_GLOBAL", "Issuer Credit Rating", "Local Currency LT|0")</f>
        <v>44489</v>
      </c>
      <c r="N603" s="10">
        <f>_xll.SNL.Clients.Office.Excel.Functions.SPG(A603, "RD_CREDIT_WATCH_OUTLOOK_DATE_GLOBAL", "Issuer Credit Rating", "Local Currency LT|0")</f>
        <v>44489</v>
      </c>
    </row>
    <row r="604" spans="1:14">
      <c r="B604" s="9" t="str">
        <f>_xll.SNL.Clients.Office.Excel.Functions.SPG(A604, "IQ_SECTOR")</f>
        <v>#INVALID COMPANY ID</v>
      </c>
      <c r="C604" s="9" t="str">
        <f>_xll.SNL.Clients.Office.Excel.Functions.SPG(A604, "IQ_INDUSTRY_GROUP")</f>
        <v>#INVALID COMPANY ID</v>
      </c>
      <c r="D604" s="9" t="str">
        <f>_xll.SNL.Clients.Office.Excel.Functions.SPG(A604, "IQ_INDUSTRY")</f>
        <v>#INVALID COMPANY ID</v>
      </c>
      <c r="E604" s="9" t="str">
        <f>_xll.SNL.Clients.Office.Excel.Functions.SPG(A604, "IQ_PRIMARY_INDUSTRY")</f>
        <v>#INVALID COMPANY ID</v>
      </c>
      <c r="F604" s="9" t="str">
        <f>_xll.SNL.Clients.Office.Excel.Functions.SPG(A604, "NAICS_CODE", "Primary")</f>
        <v>#INVALID COMPANY ID</v>
      </c>
      <c r="G604" s="9" t="str">
        <f>_xll.SNL.Clients.Office.Excel.Functions.SPG(A604, "SP_TOPICTAG")</f>
        <v>#INVALID COMPANY ID</v>
      </c>
      <c r="H604" s="5" t="str">
        <f>_xll.SNL.Clients.Office.Excel.Functions.SPG(A604, "SP_PCT_SHARES_OWNED_ALL_INSTITUTIONS")</f>
        <v>#INVALID COMPANY ID</v>
      </c>
      <c r="I604" s="9" t="str">
        <f>_xll.SNL.Clients.Office.Excel.Functions.SPG(A604, "RD_CREDIT_RATING_GLOBAL", "Issuer Credit Rating", "Local Currency LT|0")</f>
        <v>#INVALID COMPANY ID</v>
      </c>
      <c r="J604" s="9" t="str">
        <f>_xll.SNL.Clients.Office.Excel.Functions.SPG(A604, "RD_CWOL_GLOBAL", "Issuer Credit Rating", "Local Currency LT|0")</f>
        <v>#INVALID COMPANY ID</v>
      </c>
      <c r="K604" s="9" t="str">
        <f>_xll.SNL.Clients.Office.Excel.Functions.SPG(A604, "RD_RATING_ACTION_GLOBAL", "Issuer Credit Rating", "Local Currency LT|0")</f>
        <v>#INVALID COMPANY ID</v>
      </c>
      <c r="L604" s="10" t="str">
        <f>_xll.SNL.Clients.Office.Excel.Functions.SPG(A604, "RD_LAST_REVIEW_DATE_GLOBAL", "Issuer Credit Rating", "Local Currency LT")</f>
        <v>#INVALID COMPANY ID</v>
      </c>
      <c r="M604" s="10" t="str">
        <f>_xll.SNL.Clients.Office.Excel.Functions.SPG(A604, "RD_CREDIT_RATING_DATE_GLOBAL", "Issuer Credit Rating", "Local Currency LT|0")</f>
        <v>#INVALID COMPANY ID</v>
      </c>
      <c r="N604" s="10" t="str">
        <f>_xll.SNL.Clients.Office.Excel.Functions.SPG(A604, "RD_CREDIT_WATCH_OUTLOOK_DATE_GLOBAL", "Issuer Credit Rating", "Local Currency LT|0")</f>
        <v>#INVALID COMPANY ID</v>
      </c>
    </row>
    <row r="605" spans="1:14">
      <c r="B605" s="9" t="str">
        <f>_xll.SNL.Clients.Office.Excel.Functions.SPG(A605, "IQ_SECTOR")</f>
        <v>#INVALID COMPANY ID</v>
      </c>
      <c r="C605" s="9" t="str">
        <f>_xll.SNL.Clients.Office.Excel.Functions.SPG(A605, "IQ_INDUSTRY_GROUP")</f>
        <v>#INVALID COMPANY ID</v>
      </c>
      <c r="D605" s="9" t="str">
        <f>_xll.SNL.Clients.Office.Excel.Functions.SPG(A605, "IQ_INDUSTRY")</f>
        <v>#INVALID COMPANY ID</v>
      </c>
      <c r="E605" s="9" t="str">
        <f>_xll.SNL.Clients.Office.Excel.Functions.SPG(A605, "IQ_PRIMARY_INDUSTRY")</f>
        <v>#INVALID COMPANY ID</v>
      </c>
      <c r="F605" s="9" t="str">
        <f>_xll.SNL.Clients.Office.Excel.Functions.SPG(A605, "NAICS_CODE", "Primary")</f>
        <v>#INVALID COMPANY ID</v>
      </c>
      <c r="G605" s="9" t="str">
        <f>_xll.SNL.Clients.Office.Excel.Functions.SPG(A605, "SP_TOPICTAG")</f>
        <v>#INVALID COMPANY ID</v>
      </c>
      <c r="H605" s="5" t="str">
        <f>_xll.SNL.Clients.Office.Excel.Functions.SPG(A605, "SP_PCT_SHARES_OWNED_ALL_INSTITUTIONS")</f>
        <v>#INVALID COMPANY ID</v>
      </c>
      <c r="I605" s="9" t="str">
        <f>_xll.SNL.Clients.Office.Excel.Functions.SPG(A605, "RD_CREDIT_RATING_GLOBAL", "Issuer Credit Rating", "Local Currency LT|0")</f>
        <v>#INVALID COMPANY ID</v>
      </c>
      <c r="J605" s="9" t="str">
        <f>_xll.SNL.Clients.Office.Excel.Functions.SPG(A605, "RD_CWOL_GLOBAL", "Issuer Credit Rating", "Local Currency LT|0")</f>
        <v>#INVALID COMPANY ID</v>
      </c>
      <c r="K605" s="9" t="str">
        <f>_xll.SNL.Clients.Office.Excel.Functions.SPG(A605, "RD_RATING_ACTION_GLOBAL", "Issuer Credit Rating", "Local Currency LT|0")</f>
        <v>#INVALID COMPANY ID</v>
      </c>
      <c r="L605" s="10" t="str">
        <f>_xll.SNL.Clients.Office.Excel.Functions.SPG(A605, "RD_LAST_REVIEW_DATE_GLOBAL", "Issuer Credit Rating", "Local Currency LT")</f>
        <v>#INVALID COMPANY ID</v>
      </c>
      <c r="M605" s="10" t="str">
        <f>_xll.SNL.Clients.Office.Excel.Functions.SPG(A605, "RD_CREDIT_RATING_DATE_GLOBAL", "Issuer Credit Rating", "Local Currency LT|0")</f>
        <v>#INVALID COMPANY ID</v>
      </c>
      <c r="N605" s="10" t="str">
        <f>_xll.SNL.Clients.Office.Excel.Functions.SPG(A605, "RD_CREDIT_WATCH_OUTLOOK_DATE_GLOBAL", "Issuer Credit Rating", "Local Currency LT|0")</f>
        <v>#INVALID COMPANY ID</v>
      </c>
    </row>
    <row r="606" spans="1:14">
      <c r="B606" s="9" t="str">
        <f>_xll.SNL.Clients.Office.Excel.Functions.SPG(A606, "IQ_SECTOR")</f>
        <v>#INVALID COMPANY ID</v>
      </c>
      <c r="C606" s="9" t="str">
        <f>_xll.SNL.Clients.Office.Excel.Functions.SPG(A606, "IQ_INDUSTRY_GROUP")</f>
        <v>#INVALID COMPANY ID</v>
      </c>
      <c r="D606" s="9" t="str">
        <f>_xll.SNL.Clients.Office.Excel.Functions.SPG(A606, "IQ_INDUSTRY")</f>
        <v>#INVALID COMPANY ID</v>
      </c>
      <c r="E606" s="9" t="str">
        <f>_xll.SNL.Clients.Office.Excel.Functions.SPG(A606, "IQ_PRIMARY_INDUSTRY")</f>
        <v>#INVALID COMPANY ID</v>
      </c>
      <c r="F606" s="9" t="str">
        <f>_xll.SNL.Clients.Office.Excel.Functions.SPG(A606, "NAICS_CODE", "Primary")</f>
        <v>#INVALID COMPANY ID</v>
      </c>
      <c r="G606" s="9" t="str">
        <f>_xll.SNL.Clients.Office.Excel.Functions.SPG(A606, "SP_TOPICTAG")</f>
        <v>#INVALID COMPANY ID</v>
      </c>
      <c r="H606" s="5" t="str">
        <f>_xll.SNL.Clients.Office.Excel.Functions.SPG(A606, "SP_PCT_SHARES_OWNED_ALL_INSTITUTIONS")</f>
        <v>#INVALID COMPANY ID</v>
      </c>
      <c r="I606" s="9" t="str">
        <f>_xll.SNL.Clients.Office.Excel.Functions.SPG(A606, "RD_CREDIT_RATING_GLOBAL", "Issuer Credit Rating", "Local Currency LT|0")</f>
        <v>#INVALID COMPANY ID</v>
      </c>
      <c r="J606" s="9" t="str">
        <f>_xll.SNL.Clients.Office.Excel.Functions.SPG(A606, "RD_CWOL_GLOBAL", "Issuer Credit Rating", "Local Currency LT|0")</f>
        <v>#INVALID COMPANY ID</v>
      </c>
      <c r="K606" s="9" t="str">
        <f>_xll.SNL.Clients.Office.Excel.Functions.SPG(A606, "RD_RATING_ACTION_GLOBAL", "Issuer Credit Rating", "Local Currency LT|0")</f>
        <v>#INVALID COMPANY ID</v>
      </c>
      <c r="L606" s="10" t="str">
        <f>_xll.SNL.Clients.Office.Excel.Functions.SPG(A606, "RD_LAST_REVIEW_DATE_GLOBAL", "Issuer Credit Rating", "Local Currency LT")</f>
        <v>#INVALID COMPANY ID</v>
      </c>
      <c r="M606" s="10" t="str">
        <f>_xll.SNL.Clients.Office.Excel.Functions.SPG(A606, "RD_CREDIT_RATING_DATE_GLOBAL", "Issuer Credit Rating", "Local Currency LT|0")</f>
        <v>#INVALID COMPANY ID</v>
      </c>
      <c r="N606" s="10" t="str">
        <f>_xll.SNL.Clients.Office.Excel.Functions.SPG(A606, "RD_CREDIT_WATCH_OUTLOOK_DATE_GLOBAL", "Issuer Credit Rating", "Local Currency LT|0")</f>
        <v>#INVALID COMPANY ID</v>
      </c>
    </row>
    <row r="607" spans="1:14">
      <c r="B607" s="9" t="str">
        <f>_xll.SNL.Clients.Office.Excel.Functions.SPG(A607, "IQ_SECTOR")</f>
        <v>#INVALID COMPANY ID</v>
      </c>
      <c r="C607" s="9" t="str">
        <f>_xll.SNL.Clients.Office.Excel.Functions.SPG(A607, "IQ_INDUSTRY_GROUP")</f>
        <v>#INVALID COMPANY ID</v>
      </c>
      <c r="D607" s="9" t="str">
        <f>_xll.SNL.Clients.Office.Excel.Functions.SPG(A607, "IQ_INDUSTRY")</f>
        <v>#INVALID COMPANY ID</v>
      </c>
      <c r="E607" s="9" t="str">
        <f>_xll.SNL.Clients.Office.Excel.Functions.SPG(A607, "IQ_PRIMARY_INDUSTRY")</f>
        <v>#INVALID COMPANY ID</v>
      </c>
      <c r="F607" s="9" t="str">
        <f>_xll.SNL.Clients.Office.Excel.Functions.SPG(A607, "NAICS_CODE", "Primary")</f>
        <v>#INVALID COMPANY ID</v>
      </c>
      <c r="G607" s="9" t="str">
        <f>_xll.SNL.Clients.Office.Excel.Functions.SPG(A607, "SP_TOPICTAG")</f>
        <v>#INVALID COMPANY ID</v>
      </c>
      <c r="H607" s="5" t="str">
        <f>_xll.SNL.Clients.Office.Excel.Functions.SPG(A607, "SP_PCT_SHARES_OWNED_ALL_INSTITUTIONS")</f>
        <v>#INVALID COMPANY ID</v>
      </c>
      <c r="I607" s="9" t="str">
        <f>_xll.SNL.Clients.Office.Excel.Functions.SPG(A607, "RD_CREDIT_RATING_GLOBAL", "Issuer Credit Rating", "Local Currency LT|0")</f>
        <v>#INVALID COMPANY ID</v>
      </c>
      <c r="J607" s="9" t="str">
        <f>_xll.SNL.Clients.Office.Excel.Functions.SPG(A607, "RD_CWOL_GLOBAL", "Issuer Credit Rating", "Local Currency LT|0")</f>
        <v>#INVALID COMPANY ID</v>
      </c>
      <c r="K607" s="9" t="str">
        <f>_xll.SNL.Clients.Office.Excel.Functions.SPG(A607, "RD_RATING_ACTION_GLOBAL", "Issuer Credit Rating", "Local Currency LT|0")</f>
        <v>#INVALID COMPANY ID</v>
      </c>
      <c r="L607" s="10" t="str">
        <f>_xll.SNL.Clients.Office.Excel.Functions.SPG(A607, "RD_LAST_REVIEW_DATE_GLOBAL", "Issuer Credit Rating", "Local Currency LT")</f>
        <v>#INVALID COMPANY ID</v>
      </c>
      <c r="M607" s="10" t="str">
        <f>_xll.SNL.Clients.Office.Excel.Functions.SPG(A607, "RD_CREDIT_RATING_DATE_GLOBAL", "Issuer Credit Rating", "Local Currency LT|0")</f>
        <v>#INVALID COMPANY ID</v>
      </c>
      <c r="N607" s="10" t="str">
        <f>_xll.SNL.Clients.Office.Excel.Functions.SPG(A607, "RD_CREDIT_WATCH_OUTLOOK_DATE_GLOBAL", "Issuer Credit Rating", "Local Currency LT|0")</f>
        <v>#INVALID COMPANY ID</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BA3EB-8725-4938-9DC7-83087053DF40}">
  <dimension ref="A2:R512"/>
  <sheetViews>
    <sheetView workbookViewId="0">
      <pane xSplit="1" ySplit="3" topLeftCell="B454" activePane="bottomRight" state="frozen"/>
      <selection pane="topRight" activeCell="B1" sqref="B1"/>
      <selection pane="bottomLeft" activeCell="A4" sqref="A4"/>
      <selection pane="bottomRight" activeCell="B481" sqref="B481"/>
    </sheetView>
  </sheetViews>
  <sheetFormatPr defaultRowHeight="15"/>
  <cols>
    <col min="1" max="1" width="15.85546875" bestFit="1" customWidth="1"/>
    <col min="2" max="2" width="10.85546875" bestFit="1" customWidth="1"/>
    <col min="3" max="3" width="13.42578125" bestFit="1" customWidth="1"/>
    <col min="4" max="4" width="9" bestFit="1" customWidth="1"/>
    <col min="5" max="5" width="9.28515625" customWidth="1"/>
    <col min="6" max="6" width="8.140625" bestFit="1" customWidth="1"/>
    <col min="7" max="7" width="15.85546875" bestFit="1" customWidth="1"/>
    <col min="8" max="8" width="10.85546875" bestFit="1" customWidth="1"/>
    <col min="9" max="9" width="13.42578125" bestFit="1" customWidth="1"/>
    <col min="10" max="10" width="9" bestFit="1" customWidth="1"/>
    <col min="11" max="11" width="9.28515625" customWidth="1"/>
    <col min="12" max="12" width="8.140625" bestFit="1" customWidth="1"/>
    <col min="13" max="13" width="15.85546875" bestFit="1" customWidth="1"/>
    <col min="14" max="14" width="10.85546875" bestFit="1" customWidth="1"/>
    <col min="15" max="15" width="13.42578125" bestFit="1" customWidth="1"/>
    <col min="16" max="16" width="9" bestFit="1" customWidth="1"/>
    <col min="17" max="17" width="9.28515625" customWidth="1"/>
    <col min="18" max="18" width="8.140625" bestFit="1" customWidth="1"/>
  </cols>
  <sheetData>
    <row r="2" spans="1:18">
      <c r="B2" t="s">
        <v>0</v>
      </c>
      <c r="H2" t="s">
        <v>509</v>
      </c>
      <c r="N2" t="s">
        <v>509</v>
      </c>
    </row>
    <row r="3" spans="1:18">
      <c r="B3" s="1" t="s">
        <v>1</v>
      </c>
      <c r="C3" s="2" t="s">
        <v>2</v>
      </c>
      <c r="D3" s="2" t="s">
        <v>3</v>
      </c>
      <c r="E3" s="2" t="s">
        <v>4</v>
      </c>
      <c r="F3" s="3" t="s">
        <v>5</v>
      </c>
      <c r="H3" s="1" t="s">
        <v>1</v>
      </c>
      <c r="I3" s="2" t="s">
        <v>2</v>
      </c>
      <c r="J3" s="2" t="s">
        <v>3</v>
      </c>
      <c r="K3" s="2" t="s">
        <v>4</v>
      </c>
      <c r="L3" s="3" t="s">
        <v>5</v>
      </c>
      <c r="N3" s="1" t="s">
        <v>1</v>
      </c>
      <c r="O3" s="2" t="s">
        <v>2</v>
      </c>
      <c r="P3" s="2" t="s">
        <v>3</v>
      </c>
      <c r="Q3" s="2" t="s">
        <v>4</v>
      </c>
      <c r="R3" s="3" t="s">
        <v>5</v>
      </c>
    </row>
    <row r="4" spans="1:18">
      <c r="A4" t="s">
        <v>516</v>
      </c>
      <c r="B4" s="4" cm="1">
        <f t="array" ref="B4">_xll.SNL.Clients.Office.Excel.Functions.SPG(A4, "SP_TOTAL_REV", "CY2023")</f>
        <v>24610000</v>
      </c>
      <c r="C4" s="4">
        <f>_xll.SNL.Clients.Office.Excel.Functions.SPG(A4,"IQ_AVG_DILUT_SHARES_OUT","CY2023")</f>
        <v>553900000</v>
      </c>
      <c r="D4" s="5">
        <f>_xll.SNL.Clients.Office.Excel.Functions.SPG(A4, "IQ_DILUT_EPS_NORM", "CY2023")</f>
        <v>4.0419999999999998</v>
      </c>
      <c r="E4">
        <f>C4*D4/1000</f>
        <v>2238863.7999999998</v>
      </c>
      <c r="F4">
        <f>E4/B4</f>
        <v>9.0973742381145861E-2</v>
      </c>
      <c r="G4" t="s">
        <v>516</v>
      </c>
      <c r="H4" s="4" cm="1">
        <f t="array" ref="H4">_xll.SNL.Clients.Office.Excel.Functions.SPG(G4, "SP_TOTAL_REV", "CY2022")</f>
        <v>26161000</v>
      </c>
      <c r="I4" s="4">
        <f>_xll.SNL.Clients.Office.Excel.Functions.SPG(G4,"IQ_AVG_DILUT_SHARES_OUT","CY2022")</f>
        <v>567600000</v>
      </c>
      <c r="J4" s="5">
        <f>_xll.SNL.Clients.Office.Excel.Functions.SPG(G4, "IQ_DILUT_EPS_NORM", "CY2022")</f>
        <v>3.2370000000000001</v>
      </c>
      <c r="K4">
        <f>I4*J4/1000</f>
        <v>1837321.2</v>
      </c>
      <c r="L4">
        <f>K4/H4</f>
        <v>7.0231306142731542E-2</v>
      </c>
      <c r="M4" t="s">
        <v>516</v>
      </c>
      <c r="N4" s="4" cm="1">
        <f t="array" ref="N4">_xll.SNL.Clients.Office.Excel.Functions.SPG(M4, "SP_TOTAL_REV", "CY2022")</f>
        <v>26161000</v>
      </c>
      <c r="O4" s="4">
        <f>_xll.SNL.Clients.Office.Excel.Functions.SPG(M4,"IQ_AVG_DILUT_SHARES_OUT","CY2022")</f>
        <v>567600000</v>
      </c>
      <c r="P4" s="5">
        <f>_xll.SNL.Clients.Office.Excel.Functions.SPG(M4, "IQ_DILUT_EPS_NORM", "CY2022")</f>
        <v>3.2370000000000001</v>
      </c>
      <c r="Q4">
        <f>O4*P4/1000</f>
        <v>1837321.2</v>
      </c>
      <c r="R4">
        <f>Q4/N4</f>
        <v>7.0231306142731542E-2</v>
      </c>
    </row>
    <row r="5" spans="1:18">
      <c r="A5" t="s">
        <v>517</v>
      </c>
      <c r="B5" s="4" cm="1">
        <f t="array" ref="B5">_xll.SNL.Clients.Office.Excel.Functions.SPG(A5, "SP_TOTAL_REV", "CY2023")</f>
        <v>3852800</v>
      </c>
      <c r="C5" s="4">
        <f>_xll.SNL.Clients.Office.Excel.Functions.SPG(A5,"IQ_AVG_DILUT_SHARES_OUT","CY2023")</f>
        <v>151015574</v>
      </c>
      <c r="D5" s="5">
        <f>_xll.SNL.Clients.Office.Excel.Functions.SPG(A5, "IQ_DILUT_EPS_NORM", "CY2023")</f>
        <v>3.11</v>
      </c>
      <c r="E5">
        <f t="shared" ref="E5:E68" si="0">C5*D5/1000</f>
        <v>469658.43513999996</v>
      </c>
      <c r="F5">
        <f t="shared" ref="F5:F68" si="1">E5/B5</f>
        <v>0.12190054898774916</v>
      </c>
      <c r="G5" t="s">
        <v>517</v>
      </c>
      <c r="H5" s="4" cm="1">
        <f t="array" ref="H5">_xll.SNL.Clients.Office.Excel.Functions.SPG(G5, "SP_TOTAL_REV", "CY2022")</f>
        <v>3753900</v>
      </c>
      <c r="I5" s="4">
        <f>_xll.SNL.Clients.Office.Excel.Functions.SPG(G5,"IQ_AVG_DILUT_SHARES_OUT","CY2022")</f>
        <v>155779364</v>
      </c>
      <c r="J5" s="5">
        <f>_xll.SNL.Clients.Office.Excel.Functions.SPG(G5, "IQ_DILUT_EPS_NORM", "CY2022")</f>
        <v>2.5430000000000001</v>
      </c>
      <c r="K5">
        <f t="shared" ref="K5:K68" si="2">I5*J5/1000</f>
        <v>396146.92265200004</v>
      </c>
      <c r="L5">
        <f t="shared" ref="L5:L68" si="3">K5/H5</f>
        <v>0.10552942876794801</v>
      </c>
      <c r="M5" t="s">
        <v>517</v>
      </c>
      <c r="N5" s="4" cm="1">
        <f t="array" ref="N5">_xll.SNL.Clients.Office.Excel.Functions.SPG(M5, "SP_TOTAL_REV", "CY2022")</f>
        <v>3753900</v>
      </c>
      <c r="O5" s="4">
        <f>_xll.SNL.Clients.Office.Excel.Functions.SPG(M5,"IQ_AVG_DILUT_SHARES_OUT","CY2022")</f>
        <v>155779364</v>
      </c>
      <c r="P5" s="5">
        <f>_xll.SNL.Clients.Office.Excel.Functions.SPG(M5, "IQ_DILUT_EPS_NORM", "CY2022")</f>
        <v>2.5430000000000001</v>
      </c>
      <c r="Q5">
        <f t="shared" ref="Q5:Q68" si="4">O5*P5/1000</f>
        <v>396146.92265200004</v>
      </c>
      <c r="R5">
        <f t="shared" ref="R5:R68" si="5">Q5/N5</f>
        <v>0.10552942876794801</v>
      </c>
    </row>
    <row r="6" spans="1:18">
      <c r="A6" t="s">
        <v>518</v>
      </c>
      <c r="B6" s="4" cm="1">
        <f t="array" ref="B6">_xll.SNL.Clients.Office.Excel.Functions.SPG(A6, "SP_TOTAL_REV", "CY2023")</f>
        <v>40109000</v>
      </c>
      <c r="C6" s="4">
        <f>_xll.SNL.Clients.Office.Excel.Functions.SPG(A6,"IQ_AVG_DILUT_SHARES_OUT","CY2023")</f>
        <v>1749000000</v>
      </c>
      <c r="D6" s="5">
        <f>_xll.SNL.Clients.Office.Excel.Functions.SPG(A6, "IQ_DILUT_EPS_NORM", "CY2023")</f>
        <v>2.4670000000000001</v>
      </c>
      <c r="E6">
        <f t="shared" si="0"/>
        <v>4314783</v>
      </c>
      <c r="F6">
        <f t="shared" si="1"/>
        <v>0.1075764292303473</v>
      </c>
      <c r="G6" t="s">
        <v>518</v>
      </c>
      <c r="H6" s="4" cm="1">
        <f t="array" ref="H6">_xll.SNL.Clients.Office.Excel.Functions.SPG(G6, "SP_TOTAL_REV", "CY2022")</f>
        <v>43653000</v>
      </c>
      <c r="I6" s="4">
        <f>_xll.SNL.Clients.Office.Excel.Functions.SPG(G6,"IQ_AVG_DILUT_SHARES_OUT","CY2022")</f>
        <v>1764000000</v>
      </c>
      <c r="J6" s="5">
        <f>_xll.SNL.Clients.Office.Excel.Functions.SPG(G6, "IQ_DILUT_EPS_NORM", "CY2022")</f>
        <v>3.081</v>
      </c>
      <c r="K6">
        <f t="shared" si="2"/>
        <v>5434884</v>
      </c>
      <c r="L6">
        <f t="shared" si="3"/>
        <v>0.12450195862827297</v>
      </c>
      <c r="M6" t="s">
        <v>518</v>
      </c>
      <c r="N6" s="4" cm="1">
        <f t="array" ref="N6">_xll.SNL.Clients.Office.Excel.Functions.SPG(M6, "SP_TOTAL_REV", "CY2022")</f>
        <v>43653000</v>
      </c>
      <c r="O6" s="4">
        <f>_xll.SNL.Clients.Office.Excel.Functions.SPG(M6,"IQ_AVG_DILUT_SHARES_OUT","CY2022")</f>
        <v>1764000000</v>
      </c>
      <c r="P6" s="5">
        <f>_xll.SNL.Clients.Office.Excel.Functions.SPG(M6, "IQ_DILUT_EPS_NORM", "CY2022")</f>
        <v>3.081</v>
      </c>
      <c r="Q6">
        <f t="shared" si="4"/>
        <v>5434884</v>
      </c>
      <c r="R6">
        <f t="shared" si="5"/>
        <v>0.12450195862827297</v>
      </c>
    </row>
    <row r="7" spans="1:18">
      <c r="A7" t="s">
        <v>519</v>
      </c>
      <c r="B7" s="4" cm="1">
        <f t="array" ref="B7">_xll.SNL.Clients.Office.Excel.Functions.SPG(A7, "SP_TOTAL_REV", "CY2023")</f>
        <v>54318000</v>
      </c>
      <c r="C7" s="4">
        <f>_xll.SNL.Clients.Office.Excel.Functions.SPG(A7,"IQ_AVG_DILUT_SHARES_OUT","CY2023")</f>
        <v>1773000000</v>
      </c>
      <c r="D7" s="5">
        <f>_xll.SNL.Clients.Office.Excel.Functions.SPG(A7, "IQ_DILUT_EPS_NORM", "CY2023")</f>
        <v>5.6420000000000003</v>
      </c>
      <c r="E7">
        <f t="shared" si="0"/>
        <v>10003266</v>
      </c>
      <c r="F7">
        <f t="shared" si="1"/>
        <v>0.18416116204573069</v>
      </c>
      <c r="G7" t="s">
        <v>519</v>
      </c>
      <c r="H7" s="4" cm="1">
        <f t="array" ref="H7">_xll.SNL.Clients.Office.Excel.Functions.SPG(G7, "SP_TOTAL_REV", "CY2022")</f>
        <v>58054000</v>
      </c>
      <c r="I7" s="4">
        <f>_xll.SNL.Clients.Office.Excel.Functions.SPG(G7,"IQ_AVG_DILUT_SHARES_OUT","CY2022")</f>
        <v>1778000000</v>
      </c>
      <c r="J7" s="5">
        <f>_xll.SNL.Clients.Office.Excel.Functions.SPG(G7, "IQ_DILUT_EPS_NORM", "CY2022")</f>
        <v>7.3440000000000003</v>
      </c>
      <c r="K7">
        <f t="shared" si="2"/>
        <v>13057632</v>
      </c>
      <c r="L7">
        <f t="shared" si="3"/>
        <v>0.22492217590519173</v>
      </c>
      <c r="M7" t="s">
        <v>519</v>
      </c>
      <c r="N7" s="4" cm="1">
        <f t="array" ref="N7">_xll.SNL.Clients.Office.Excel.Functions.SPG(M7, "SP_TOTAL_REV", "CY2022")</f>
        <v>58054000</v>
      </c>
      <c r="O7" s="4">
        <f>_xll.SNL.Clients.Office.Excel.Functions.SPG(M7,"IQ_AVG_DILUT_SHARES_OUT","CY2022")</f>
        <v>1778000000</v>
      </c>
      <c r="P7" s="5">
        <f>_xll.SNL.Clients.Office.Excel.Functions.SPG(M7, "IQ_DILUT_EPS_NORM", "CY2022")</f>
        <v>7.3440000000000003</v>
      </c>
      <c r="Q7">
        <f t="shared" si="4"/>
        <v>13057632</v>
      </c>
      <c r="R7">
        <f t="shared" si="5"/>
        <v>0.22492217590519173</v>
      </c>
    </row>
    <row r="8" spans="1:18">
      <c r="A8" t="s">
        <v>520</v>
      </c>
      <c r="B8" s="4" cm="1">
        <f t="array" ref="B8">_xll.SNL.Clients.Office.Excel.Functions.SPG(A8, "SP_TOTAL_REV", "CY2023")</f>
        <v>64588246</v>
      </c>
      <c r="C8" s="4">
        <f>_xll.SNL.Clients.Office.Excel.Functions.SPG(A8,"IQ_AVG_DILUT_SHARES_OUT","CY2023")</f>
        <v>638249501</v>
      </c>
      <c r="D8" s="5">
        <f>_xll.SNL.Clients.Office.Excel.Functions.SPG(A8, "IQ_DILUT_EPS_NORM", "CY2023")</f>
        <v>9.68</v>
      </c>
      <c r="E8">
        <f t="shared" si="0"/>
        <v>6178255.1696799994</v>
      </c>
      <c r="F8">
        <f t="shared" si="1"/>
        <v>9.5656029576650828E-2</v>
      </c>
      <c r="G8" t="s">
        <v>520</v>
      </c>
      <c r="H8" s="4" cm="1">
        <f t="array" ref="H8">_xll.SNL.Clients.Office.Excel.Functions.SPG(G8, "SP_TOTAL_REV", "CY2022")</f>
        <v>62376954</v>
      </c>
      <c r="I8" s="4">
        <f>_xll.SNL.Clients.Office.Excel.Functions.SPG(G8,"IQ_AVG_DILUT_SHARES_OUT","CY2022")</f>
        <v>641300221</v>
      </c>
      <c r="J8" s="5">
        <f>_xll.SNL.Clients.Office.Excel.Functions.SPG(G8, "IQ_DILUT_EPS_NORM", "CY2022")</f>
        <v>9.0679999999999996</v>
      </c>
      <c r="K8">
        <f t="shared" si="2"/>
        <v>5815310.4040280003</v>
      </c>
      <c r="L8">
        <f t="shared" si="3"/>
        <v>9.3228508785921163E-2</v>
      </c>
      <c r="M8" t="s">
        <v>520</v>
      </c>
      <c r="N8" s="4" cm="1">
        <f t="array" ref="N8">_xll.SNL.Clients.Office.Excel.Functions.SPG(M8, "SP_TOTAL_REV", "CY2022")</f>
        <v>62376954</v>
      </c>
      <c r="O8" s="4">
        <f>_xll.SNL.Clients.Office.Excel.Functions.SPG(M8,"IQ_AVG_DILUT_SHARES_OUT","CY2022")</f>
        <v>641300221</v>
      </c>
      <c r="P8" s="5">
        <f>_xll.SNL.Clients.Office.Excel.Functions.SPG(M8, "IQ_DILUT_EPS_NORM", "CY2022")</f>
        <v>9.0679999999999996</v>
      </c>
      <c r="Q8">
        <f t="shared" si="4"/>
        <v>5815310.4040280003</v>
      </c>
      <c r="R8">
        <f t="shared" si="5"/>
        <v>9.3228508785921163E-2</v>
      </c>
    </row>
    <row r="9" spans="1:18">
      <c r="A9" t="s">
        <v>521</v>
      </c>
      <c r="B9" s="4" cm="1">
        <f t="array" ref="B9">_xll.SNL.Clients.Office.Excel.Functions.SPG(A9, "SP_TOTAL_REV", "CY2023")</f>
        <v>19409000</v>
      </c>
      <c r="C9" s="4">
        <f>_xll.SNL.Clients.Office.Excel.Functions.SPG(A9,"IQ_AVG_DILUT_SHARES_OUT","CY2023")</f>
        <v>459100000</v>
      </c>
      <c r="D9" s="5">
        <f>_xll.SNL.Clients.Office.Excel.Functions.SPG(A9, "IQ_DILUT_EPS_NORM", "CY2023")</f>
        <v>9.2439999999999998</v>
      </c>
      <c r="E9">
        <f t="shared" si="0"/>
        <v>4243920.4000000004</v>
      </c>
      <c r="F9">
        <f t="shared" si="1"/>
        <v>0.21865734453088775</v>
      </c>
      <c r="G9" t="s">
        <v>521</v>
      </c>
      <c r="H9" s="4" cm="1">
        <f t="array" ref="H9">_xll.SNL.Clients.Office.Excel.Functions.SPG(G9, "SP_TOTAL_REV", "CY2022")</f>
        <v>17606000</v>
      </c>
      <c r="I9" s="4">
        <f>_xll.SNL.Clients.Office.Excel.Functions.SPG(G9,"IQ_AVG_DILUT_SHARES_OUT","CY2022")</f>
        <v>470900000</v>
      </c>
      <c r="J9" s="5">
        <f>_xll.SNL.Clients.Office.Excel.Functions.SPG(G9, "IQ_DILUT_EPS_NORM", "CY2022")</f>
        <v>7.9989999999999997</v>
      </c>
      <c r="K9">
        <f t="shared" si="2"/>
        <v>3766729.1</v>
      </c>
      <c r="L9">
        <f t="shared" si="3"/>
        <v>0.2139457628081336</v>
      </c>
      <c r="M9" t="s">
        <v>521</v>
      </c>
      <c r="N9" s="4" cm="1">
        <f t="array" ref="N9">_xll.SNL.Clients.Office.Excel.Functions.SPG(M9, "SP_TOTAL_REV", "CY2022")</f>
        <v>17606000</v>
      </c>
      <c r="O9" s="4">
        <f>_xll.SNL.Clients.Office.Excel.Functions.SPG(M9,"IQ_AVG_DILUT_SHARES_OUT","CY2022")</f>
        <v>470900000</v>
      </c>
      <c r="P9" s="5">
        <f>_xll.SNL.Clients.Office.Excel.Functions.SPG(M9, "IQ_DILUT_EPS_NORM", "CY2022")</f>
        <v>7.9989999999999997</v>
      </c>
      <c r="Q9">
        <f t="shared" si="4"/>
        <v>3766729.1</v>
      </c>
      <c r="R9">
        <f t="shared" si="5"/>
        <v>0.2139457628081336</v>
      </c>
    </row>
    <row r="10" spans="1:18">
      <c r="A10" t="s">
        <v>522</v>
      </c>
      <c r="B10" s="4" cm="1">
        <f t="array" ref="B10">_xll.SNL.Clients.Office.Excel.Functions.SPG(A10, "SP_TOTAL_REV", "CY2023")</f>
        <v>22680000</v>
      </c>
      <c r="C10" s="4">
        <f>_xll.SNL.Clients.Office.Excel.Functions.SPG(A10,"IQ_AVG_DILUT_SHARES_OUT","CY2023")</f>
        <v>1625000000</v>
      </c>
      <c r="D10" s="5">
        <f>_xll.SNL.Clients.Office.Excel.Functions.SPG(A10, "IQ_DILUT_EPS_NORM", "CY2023")</f>
        <v>0.19600000000000001</v>
      </c>
      <c r="E10">
        <f t="shared" si="0"/>
        <v>318500</v>
      </c>
      <c r="F10">
        <f t="shared" si="1"/>
        <v>1.404320987654321E-2</v>
      </c>
      <c r="G10" t="s">
        <v>522</v>
      </c>
      <c r="H10" s="4" cm="1">
        <f t="array" ref="H10">_xll.SNL.Clients.Office.Excel.Functions.SPG(G10, "SP_TOTAL_REV", "CY2022")</f>
        <v>23601000</v>
      </c>
      <c r="I10" s="4">
        <f>_xll.SNL.Clients.Office.Excel.Functions.SPG(G10,"IQ_AVG_DILUT_SHARES_OUT","CY2022")</f>
        <v>1571000000</v>
      </c>
      <c r="J10" s="5">
        <f>_xll.SNL.Clients.Office.Excel.Functions.SPG(G10, "IQ_DILUT_EPS_NORM", "CY2022")</f>
        <v>0.501</v>
      </c>
      <c r="K10">
        <f t="shared" si="2"/>
        <v>787071</v>
      </c>
      <c r="L10">
        <f t="shared" si="3"/>
        <v>3.3349053006228549E-2</v>
      </c>
      <c r="M10" t="s">
        <v>522</v>
      </c>
      <c r="N10" s="4" cm="1">
        <f t="array" ref="N10">_xll.SNL.Clients.Office.Excel.Functions.SPG(M10, "SP_TOTAL_REV", "CY2022")</f>
        <v>23601000</v>
      </c>
      <c r="O10" s="4">
        <f>_xll.SNL.Clients.Office.Excel.Functions.SPG(M10,"IQ_AVG_DILUT_SHARES_OUT","CY2022")</f>
        <v>1571000000</v>
      </c>
      <c r="P10" s="5">
        <f>_xll.SNL.Clients.Office.Excel.Functions.SPG(M10, "IQ_DILUT_EPS_NORM", "CY2022")</f>
        <v>0.501</v>
      </c>
      <c r="Q10">
        <f t="shared" si="4"/>
        <v>787071</v>
      </c>
      <c r="R10">
        <f t="shared" si="5"/>
        <v>3.3349053006228549E-2</v>
      </c>
    </row>
    <row r="11" spans="1:18">
      <c r="A11" t="s">
        <v>523</v>
      </c>
      <c r="B11" s="4" cm="1">
        <f t="array" ref="B11">_xll.SNL.Clients.Office.Excel.Functions.SPG(A11, "SP_TOTAL_REV", "CY2023")</f>
        <v>12668000</v>
      </c>
      <c r="C11" s="4">
        <f>_xll.SNL.Clients.Office.Excel.Functions.SPG(A11,"IQ_AVG_DILUT_SHARES_OUT","CY2023")</f>
        <v>712000000</v>
      </c>
      <c r="D11" s="5">
        <f>_xll.SNL.Clients.Office.Excel.Functions.SPG(A11, "IQ_DILUT_EPS_NORM", "CY2023")</f>
        <v>1.5589999999999999</v>
      </c>
      <c r="E11">
        <f t="shared" si="0"/>
        <v>1110008</v>
      </c>
      <c r="F11">
        <f t="shared" si="1"/>
        <v>8.7622987053994322E-2</v>
      </c>
      <c r="G11" t="s">
        <v>523</v>
      </c>
      <c r="H11" s="4" cm="1">
        <f t="array" ref="H11">_xll.SNL.Clients.Office.Excel.Functions.SPG(G11, "SP_TOTAL_REV", "CY2022")</f>
        <v>12617000</v>
      </c>
      <c r="I11" s="4">
        <f>_xll.SNL.Clients.Office.Excel.Functions.SPG(G11,"IQ_AVG_DILUT_SHARES_OUT","CY2022")</f>
        <v>668000000</v>
      </c>
      <c r="J11" s="5">
        <f>_xll.SNL.Clients.Office.Excel.Functions.SPG(G11, "IQ_DILUT_EPS_NORM", "CY2022")</f>
        <v>1.33</v>
      </c>
      <c r="K11">
        <f t="shared" si="2"/>
        <v>888440</v>
      </c>
      <c r="L11">
        <f t="shared" si="3"/>
        <v>7.0416105254814926E-2</v>
      </c>
      <c r="M11" t="s">
        <v>523</v>
      </c>
      <c r="N11" s="4" cm="1">
        <f t="array" ref="N11">_xll.SNL.Clients.Office.Excel.Functions.SPG(M11, "SP_TOTAL_REV", "CY2022")</f>
        <v>12617000</v>
      </c>
      <c r="O11" s="4">
        <f>_xll.SNL.Clients.Office.Excel.Functions.SPG(M11,"IQ_AVG_DILUT_SHARES_OUT","CY2022")</f>
        <v>668000000</v>
      </c>
      <c r="P11" s="5">
        <f>_xll.SNL.Clients.Office.Excel.Functions.SPG(M11, "IQ_DILUT_EPS_NORM", "CY2022")</f>
        <v>1.33</v>
      </c>
      <c r="Q11">
        <f t="shared" si="4"/>
        <v>888440</v>
      </c>
      <c r="R11">
        <f t="shared" si="5"/>
        <v>7.0416105254814926E-2</v>
      </c>
    </row>
    <row r="12" spans="1:18">
      <c r="A12" t="s">
        <v>524</v>
      </c>
      <c r="B12" s="4" cm="1">
        <f t="array" ref="B12">_xll.SNL.Clients.Office.Excel.Functions.SPG(A12, "SP_TOTAL_REV", "CY2023")</f>
        <v>18701000</v>
      </c>
      <c r="C12" s="4">
        <f>_xll.SNL.Clients.Office.Excel.Functions.SPG(A12,"IQ_AVG_DILUT_SHARES_OUT","CY2023")</f>
        <v>598745000</v>
      </c>
      <c r="D12" s="5">
        <f>_xll.SNL.Clients.Office.Excel.Functions.SPG(A12, "IQ_DILUT_EPS_NORM", "CY2023")</f>
        <v>5.4930000000000003</v>
      </c>
      <c r="E12">
        <f t="shared" si="0"/>
        <v>3288906.2850000001</v>
      </c>
      <c r="F12">
        <f t="shared" si="1"/>
        <v>0.17586793674135073</v>
      </c>
      <c r="G12" t="s">
        <v>524</v>
      </c>
      <c r="H12" s="4" cm="1">
        <f t="array" ref="H12">_xll.SNL.Clients.Office.Excel.Functions.SPG(G12, "SP_TOTAL_REV", "CY2022")</f>
        <v>19140000</v>
      </c>
      <c r="I12" s="4">
        <f>_xll.SNL.Clients.Office.Excel.Functions.SPG(G12,"IQ_AVG_DILUT_SHARES_OUT","CY2022")</f>
        <v>637655000</v>
      </c>
      <c r="J12" s="5">
        <f>_xll.SNL.Clients.Office.Excel.Functions.SPG(G12, "IQ_DILUT_EPS_NORM", "CY2022")</f>
        <v>4.7720000000000002</v>
      </c>
      <c r="K12">
        <f t="shared" si="2"/>
        <v>3042889.66</v>
      </c>
      <c r="L12">
        <f t="shared" si="3"/>
        <v>0.15898065099268549</v>
      </c>
      <c r="M12" t="s">
        <v>524</v>
      </c>
      <c r="N12" s="4" cm="1">
        <f t="array" ref="N12">_xll.SNL.Clients.Office.Excel.Functions.SPG(M12, "SP_TOTAL_REV", "CY2022")</f>
        <v>19140000</v>
      </c>
      <c r="O12" s="4">
        <f>_xll.SNL.Clients.Office.Excel.Functions.SPG(M12,"IQ_AVG_DILUT_SHARES_OUT","CY2022")</f>
        <v>637655000</v>
      </c>
      <c r="P12" s="5">
        <f>_xll.SNL.Clients.Office.Excel.Functions.SPG(M12, "IQ_DILUT_EPS_NORM", "CY2022")</f>
        <v>4.7720000000000002</v>
      </c>
      <c r="Q12">
        <f t="shared" si="4"/>
        <v>3042889.66</v>
      </c>
      <c r="R12">
        <f t="shared" si="5"/>
        <v>0.15898065099268549</v>
      </c>
    </row>
    <row r="13" spans="1:18">
      <c r="A13" t="s">
        <v>525</v>
      </c>
      <c r="B13" s="4" cm="1">
        <f t="array" ref="B13">_xll.SNL.Clients.Office.Excel.Functions.SPG(A13, "SP_TOTAL_REV", "CY2023")</f>
        <v>6735000</v>
      </c>
      <c r="C13" s="4">
        <f>_xll.SNL.Clients.Office.Excel.Functions.SPG(A13,"IQ_AVG_DILUT_SHARES_OUT","CY2023")</f>
        <v>295250000</v>
      </c>
      <c r="D13" s="5">
        <f>_xll.SNL.Clients.Office.Excel.Functions.SPG(A13, "IQ_DILUT_EPS_NORM", "CY2023")</f>
        <v>2.9849999999999999</v>
      </c>
      <c r="E13">
        <f t="shared" si="0"/>
        <v>881321.25</v>
      </c>
      <c r="F13">
        <f t="shared" si="1"/>
        <v>0.13085690423162583</v>
      </c>
      <c r="G13" t="s">
        <v>525</v>
      </c>
      <c r="H13" s="4" cm="1">
        <f t="array" ref="H13">_xll.SNL.Clients.Office.Excel.Functions.SPG(G13, "SP_TOTAL_REV", "CY2022")</f>
        <v>6930000</v>
      </c>
      <c r="I13" s="4">
        <f>_xll.SNL.Clients.Office.Excel.Functions.SPG(G13,"IQ_AVG_DILUT_SHARES_OUT","CY2022")</f>
        <v>298500000</v>
      </c>
      <c r="J13" s="5">
        <f>_xll.SNL.Clients.Office.Excel.Functions.SPG(G13, "IQ_DILUT_EPS_NORM", "CY2022")</f>
        <v>3.48</v>
      </c>
      <c r="K13">
        <f t="shared" si="2"/>
        <v>1038780</v>
      </c>
      <c r="L13">
        <f t="shared" si="3"/>
        <v>0.14989610389610389</v>
      </c>
      <c r="M13" t="s">
        <v>525</v>
      </c>
      <c r="N13" s="4" cm="1">
        <f t="array" ref="N13">_xll.SNL.Clients.Office.Excel.Functions.SPG(M13, "SP_TOTAL_REV", "CY2022")</f>
        <v>6930000</v>
      </c>
      <c r="O13" s="4">
        <f>_xll.SNL.Clients.Office.Excel.Functions.SPG(M13,"IQ_AVG_DILUT_SHARES_OUT","CY2022")</f>
        <v>298500000</v>
      </c>
      <c r="P13" s="5">
        <f>_xll.SNL.Clients.Office.Excel.Functions.SPG(M13, "IQ_DILUT_EPS_NORM", "CY2022")</f>
        <v>3.48</v>
      </c>
      <c r="Q13">
        <f t="shared" si="4"/>
        <v>1038780</v>
      </c>
      <c r="R13">
        <f t="shared" si="5"/>
        <v>0.14989610389610389</v>
      </c>
    </row>
    <row r="14" spans="1:18">
      <c r="A14" t="s">
        <v>526</v>
      </c>
      <c r="B14" s="4" cm="1">
        <f t="array" ref="B14">_xll.SNL.Clients.Office.Excel.Functions.SPG(A14, "SP_TOTAL_REV", "CY2023")</f>
        <v>12422700</v>
      </c>
      <c r="C14" s="4">
        <f>_xll.SNL.Clients.Office.Excel.Functions.SPG(A14,"IQ_AVG_DILUT_SHARES_OUT","CY2023")</f>
        <v>222750000</v>
      </c>
      <c r="D14" s="5">
        <f>_xll.SNL.Clients.Office.Excel.Functions.SPG(A14, "IQ_DILUT_EPS_NORM", "CY2023")</f>
        <v>8.6959999999999997</v>
      </c>
      <c r="E14">
        <f t="shared" si="0"/>
        <v>1937034</v>
      </c>
      <c r="F14">
        <f t="shared" si="1"/>
        <v>0.15592697239730494</v>
      </c>
      <c r="G14" t="s">
        <v>526</v>
      </c>
      <c r="H14" s="4" cm="1">
        <f t="array" ref="H14">_xll.SNL.Clients.Office.Excel.Functions.SPG(G14, "SP_TOTAL_REV", "CY2022")</f>
        <v>12879100</v>
      </c>
      <c r="I14" s="4">
        <f>_xll.SNL.Clients.Office.Excel.Functions.SPG(G14,"IQ_AVG_DILUT_SHARES_OUT","CY2022")</f>
        <v>222500000</v>
      </c>
      <c r="J14" s="5">
        <f>_xll.SNL.Clients.Office.Excel.Functions.SPG(G14, "IQ_DILUT_EPS_NORM", "CY2022")</f>
        <v>7.976</v>
      </c>
      <c r="K14">
        <f t="shared" si="2"/>
        <v>1774660</v>
      </c>
      <c r="L14">
        <f t="shared" si="3"/>
        <v>0.13779378993873795</v>
      </c>
      <c r="M14" t="s">
        <v>526</v>
      </c>
      <c r="N14" s="4" cm="1">
        <f t="array" ref="N14">_xll.SNL.Clients.Office.Excel.Functions.SPG(M14, "SP_TOTAL_REV", "CY2022")</f>
        <v>12879100</v>
      </c>
      <c r="O14" s="4">
        <f>_xll.SNL.Clients.Office.Excel.Functions.SPG(M14,"IQ_AVG_DILUT_SHARES_OUT","CY2022")</f>
        <v>222500000</v>
      </c>
      <c r="P14" s="5">
        <f>_xll.SNL.Clients.Office.Excel.Functions.SPG(M14, "IQ_DILUT_EPS_NORM", "CY2022")</f>
        <v>7.976</v>
      </c>
      <c r="Q14">
        <f t="shared" si="4"/>
        <v>1774660</v>
      </c>
      <c r="R14">
        <f t="shared" si="5"/>
        <v>0.13779378993873795</v>
      </c>
    </row>
    <row r="15" spans="1:18">
      <c r="A15" t="s">
        <v>527</v>
      </c>
      <c r="B15" s="4" cm="1">
        <f t="array" ref="B15">_xll.SNL.Clients.Office.Excel.Functions.SPG(A15, "SP_TOTAL_REV", "CY2023")</f>
        <v>9917000</v>
      </c>
      <c r="C15" s="4">
        <f>_xll.SNL.Clients.Office.Excel.Functions.SPG(A15,"IQ_AVG_DILUT_SHARES_OUT","CY2023")</f>
        <v>662000000</v>
      </c>
      <c r="D15" s="5">
        <f>_xll.SNL.Clients.Office.Excel.Functions.SPG(A15, "IQ_DILUT_EPS_NORM", "CY2023")</f>
        <v>1.99</v>
      </c>
      <c r="E15">
        <f t="shared" si="0"/>
        <v>1317380</v>
      </c>
      <c r="F15">
        <f t="shared" si="1"/>
        <v>0.13284057678733488</v>
      </c>
      <c r="G15" t="s">
        <v>527</v>
      </c>
      <c r="H15" s="4" cm="1">
        <f t="array" ref="H15">_xll.SNL.Clients.Office.Excel.Functions.SPG(G15, "SP_TOTAL_REV", "CY2022")</f>
        <v>8399000</v>
      </c>
      <c r="I15" s="4">
        <f>_xll.SNL.Clients.Office.Excel.Functions.SPG(G15,"IQ_AVG_DILUT_SHARES_OUT","CY2022")</f>
        <v>680000000</v>
      </c>
      <c r="J15" s="5">
        <f>_xll.SNL.Clients.Office.Excel.Functions.SPG(G15, "IQ_DILUT_EPS_NORM", "CY2022")</f>
        <v>1.9159999999999999</v>
      </c>
      <c r="K15">
        <f t="shared" si="2"/>
        <v>1302880</v>
      </c>
      <c r="L15">
        <f t="shared" si="3"/>
        <v>0.15512322895582809</v>
      </c>
      <c r="M15" t="s">
        <v>528</v>
      </c>
      <c r="N15" s="4" cm="1">
        <f t="array" ref="N15">_xll.SNL.Clients.Office.Excel.Functions.SPG(M15, "SP_TOTAL_REV", "CY2022")</f>
        <v>3616654</v>
      </c>
      <c r="O15" s="4">
        <f>_xll.SNL.Clients.Office.Excel.Functions.SPG(M15,"IQ_AVG_DILUT_SHARES_OUT","CY2022")</f>
        <v>160467000</v>
      </c>
      <c r="P15" s="5">
        <f>_xll.SNL.Clients.Office.Excel.Functions.SPG(M15, "IQ_DILUT_EPS_NORM", "CY2022")</f>
        <v>2.734</v>
      </c>
      <c r="Q15">
        <f t="shared" si="4"/>
        <v>438716.77799999999</v>
      </c>
      <c r="R15">
        <f t="shared" si="5"/>
        <v>0.12130460309446245</v>
      </c>
    </row>
    <row r="16" spans="1:18">
      <c r="A16" t="s">
        <v>528</v>
      </c>
      <c r="B16" s="4" cm="1">
        <f t="array" ref="B16">_xll.SNL.Clients.Office.Excel.Functions.SPG(A16, "SP_TOTAL_REV", "CY2023")</f>
        <v>3811920</v>
      </c>
      <c r="C16" s="4">
        <f>_xll.SNL.Clients.Office.Excel.Functions.SPG(A16,"IQ_AVG_DILUT_SHARES_OUT","CY2023")</f>
        <v>155397000</v>
      </c>
      <c r="D16" s="5">
        <f>_xll.SNL.Clients.Office.Excel.Functions.SPG(A16, "IQ_DILUT_EPS_NORM", "CY2023")</f>
        <v>2.911</v>
      </c>
      <c r="E16">
        <f t="shared" si="0"/>
        <v>452360.66700000002</v>
      </c>
      <c r="F16">
        <f t="shared" si="1"/>
        <v>0.11867003163759995</v>
      </c>
      <c r="G16" t="s">
        <v>528</v>
      </c>
      <c r="H16" s="4" cm="1">
        <f t="array" ref="H16">_xll.SNL.Clients.Office.Excel.Functions.SPG(G16, "SP_TOTAL_REV", "CY2022")</f>
        <v>3616654</v>
      </c>
      <c r="I16" s="4">
        <f>_xll.SNL.Clients.Office.Excel.Functions.SPG(G16,"IQ_AVG_DILUT_SHARES_OUT","CY2022")</f>
        <v>160467000</v>
      </c>
      <c r="J16" s="5">
        <f>_xll.SNL.Clients.Office.Excel.Functions.SPG(G16, "IQ_DILUT_EPS_NORM", "CY2022")</f>
        <v>2.734</v>
      </c>
      <c r="K16">
        <f t="shared" si="2"/>
        <v>438716.77799999999</v>
      </c>
      <c r="L16">
        <f t="shared" si="3"/>
        <v>0.12130460309446245</v>
      </c>
      <c r="M16" t="s">
        <v>529</v>
      </c>
      <c r="N16" s="4" cm="1">
        <f t="array" ref="N16">_xll.SNL.Clients.Office.Excel.Functions.SPG(M16, "SP_TOTAL_REV", "CY2022")</f>
        <v>7320104</v>
      </c>
      <c r="O16" s="4">
        <f>_xll.SNL.Clients.Office.Excel.Functions.SPG(M16,"IQ_AVG_DILUT_SHARES_OUT","CY2022")</f>
        <v>117793000</v>
      </c>
      <c r="P16" s="5">
        <f>_xll.SNL.Clients.Office.Excel.Functions.SPG(M16, "IQ_DILUT_EPS_NORM", "CY2022")</f>
        <v>16.222000000000001</v>
      </c>
      <c r="Q16">
        <f t="shared" si="4"/>
        <v>1910838.0460000003</v>
      </c>
      <c r="R16">
        <f t="shared" si="5"/>
        <v>0.26103974014576847</v>
      </c>
    </row>
    <row r="17" spans="1:18">
      <c r="A17" t="s">
        <v>529</v>
      </c>
      <c r="B17" s="4" cm="1">
        <f t="array" ref="B17">_xll.SNL.Clients.Office.Excel.Functions.SPG(A17, "SP_TOTAL_REV", "CY2023")</f>
        <v>9617203</v>
      </c>
      <c r="C17" s="4">
        <f>_xll.SNL.Clients.Office.Excel.Functions.SPG(A17,"IQ_AVG_DILUT_SHARES_OUT","CY2023")</f>
        <v>117766000</v>
      </c>
      <c r="D17" s="5">
        <f>_xll.SNL.Clients.Office.Excel.Functions.SPG(A17, "IQ_DILUT_EPS_NORM", "CY2023")</f>
        <v>11.619</v>
      </c>
      <c r="E17">
        <f t="shared" si="0"/>
        <v>1368323.1540000001</v>
      </c>
      <c r="F17">
        <f t="shared" si="1"/>
        <v>0.14227870140621968</v>
      </c>
      <c r="G17" t="s">
        <v>529</v>
      </c>
      <c r="H17" s="4" cm="1">
        <f t="array" ref="H17">_xll.SNL.Clients.Office.Excel.Functions.SPG(G17, "SP_TOTAL_REV", "CY2022")</f>
        <v>7320104</v>
      </c>
      <c r="I17" s="4">
        <f>_xll.SNL.Clients.Office.Excel.Functions.SPG(G17,"IQ_AVG_DILUT_SHARES_OUT","CY2022")</f>
        <v>117793000</v>
      </c>
      <c r="J17" s="5">
        <f>_xll.SNL.Clients.Office.Excel.Functions.SPG(G17, "IQ_DILUT_EPS_NORM", "CY2022")</f>
        <v>16.222000000000001</v>
      </c>
      <c r="K17">
        <f t="shared" si="2"/>
        <v>1910838.0460000003</v>
      </c>
      <c r="L17">
        <f t="shared" si="3"/>
        <v>0.26103974014576847</v>
      </c>
      <c r="M17" t="s">
        <v>530</v>
      </c>
      <c r="N17" s="4" cm="1">
        <f t="array" ref="N17">_xll.SNL.Clients.Office.Excel.Functions.SPG(M17, "SP_TOTAL_REV", "CY2022")</f>
        <v>2589607</v>
      </c>
      <c r="O17" s="4">
        <f>_xll.SNL.Clients.Office.Excel.Functions.SPG(M17,"IQ_AVG_DILUT_SHARES_OUT","CY2022")</f>
        <v>161659000</v>
      </c>
      <c r="P17" s="5">
        <f>_xll.SNL.Clients.Office.Excel.Functions.SPG(M17, "IQ_DILUT_EPS_NORM", "CY2022")</f>
        <v>1.1379999999999999</v>
      </c>
      <c r="Q17">
        <f t="shared" si="4"/>
        <v>183967.94199999998</v>
      </c>
      <c r="R17">
        <f t="shared" si="5"/>
        <v>7.104087299733125E-2</v>
      </c>
    </row>
    <row r="18" spans="1:18">
      <c r="A18" t="s">
        <v>530</v>
      </c>
      <c r="B18" s="4" cm="1">
        <f t="array" ref="B18">_xll.SNL.Clients.Office.Excel.Functions.SPG(A18, "SP_TOTAL_REV", "CY2023")</f>
        <v>2886679</v>
      </c>
      <c r="C18" s="4">
        <f>_xll.SNL.Clients.Office.Excel.Functions.SPG(A18,"IQ_AVG_DILUT_SHARES_OUT","CY2023")</f>
        <v>170909000</v>
      </c>
      <c r="D18" s="5">
        <f>_xll.SNL.Clients.Office.Excel.Functions.SPG(A18, "IQ_DILUT_EPS_NORM", "CY2023")</f>
        <v>1.3779999999999999</v>
      </c>
      <c r="E18">
        <f t="shared" si="0"/>
        <v>235512.60199999998</v>
      </c>
      <c r="F18">
        <f t="shared" si="1"/>
        <v>8.1586003154489981E-2</v>
      </c>
      <c r="G18" t="s">
        <v>530</v>
      </c>
      <c r="H18" s="4" cm="1">
        <f t="array" ref="H18">_xll.SNL.Clients.Office.Excel.Functions.SPG(G18, "SP_TOTAL_REV", "CY2022")</f>
        <v>2589607</v>
      </c>
      <c r="I18" s="4">
        <f>_xll.SNL.Clients.Office.Excel.Functions.SPG(G18,"IQ_AVG_DILUT_SHARES_OUT","CY2022")</f>
        <v>161659000</v>
      </c>
      <c r="J18" s="5">
        <f>_xll.SNL.Clients.Office.Excel.Functions.SPG(G18, "IQ_DILUT_EPS_NORM", "CY2022")</f>
        <v>1.1379999999999999</v>
      </c>
      <c r="K18">
        <f t="shared" si="2"/>
        <v>183967.94199999998</v>
      </c>
      <c r="L18">
        <f t="shared" si="3"/>
        <v>7.104087299733125E-2</v>
      </c>
      <c r="M18" t="s">
        <v>531</v>
      </c>
      <c r="N18" s="4" cm="1">
        <f t="array" ref="N18">_xll.SNL.Clients.Office.Excel.Functions.SPG(M18, "SP_TOTAL_REV", "CY2022")</f>
        <v>3734635</v>
      </c>
      <c r="O18" s="4">
        <f>_xll.SNL.Clients.Office.Excel.Functions.SPG(M18,"IQ_AVG_DILUT_SHARES_OUT","CY2022")</f>
        <v>78420000</v>
      </c>
      <c r="P18" s="5">
        <f>_xll.SNL.Clients.Office.Excel.Functions.SPG(M18, "IQ_DILUT_EPS_NORM", "CY2022")</f>
        <v>4.774</v>
      </c>
      <c r="Q18">
        <f t="shared" si="4"/>
        <v>374377.08</v>
      </c>
      <c r="R18">
        <f t="shared" si="5"/>
        <v>0.10024462363791911</v>
      </c>
    </row>
    <row r="19" spans="1:18">
      <c r="A19" t="s">
        <v>531</v>
      </c>
      <c r="B19" s="4" cm="1">
        <f t="array" ref="B19">_xll.SNL.Clients.Office.Excel.Functions.SPG(A19, "SP_TOTAL_REV", "CY2023")</f>
        <v>3862260</v>
      </c>
      <c r="C19" s="4">
        <f>_xll.SNL.Clients.Office.Excel.Functions.SPG(A19,"IQ_AVG_DILUT_SHARES_OUT","CY2023")</f>
        <v>76568000</v>
      </c>
      <c r="D19" s="5">
        <f>_xll.SNL.Clients.Office.Excel.Functions.SPG(A19, "IQ_DILUT_EPS_NORM", "CY2023")</f>
        <v>5.343</v>
      </c>
      <c r="E19">
        <f t="shared" si="0"/>
        <v>409102.82400000002</v>
      </c>
      <c r="F19">
        <f t="shared" si="1"/>
        <v>0.10592317037175127</v>
      </c>
      <c r="G19" t="s">
        <v>531</v>
      </c>
      <c r="H19" s="4" cm="1">
        <f t="array" ref="H19">_xll.SNL.Clients.Office.Excel.Functions.SPG(G19, "SP_TOTAL_REV", "CY2022")</f>
        <v>3734635</v>
      </c>
      <c r="I19" s="4">
        <f>_xll.SNL.Clients.Office.Excel.Functions.SPG(G19,"IQ_AVG_DILUT_SHARES_OUT","CY2022")</f>
        <v>78420000</v>
      </c>
      <c r="J19" s="5">
        <f>_xll.SNL.Clients.Office.Excel.Functions.SPG(G19, "IQ_DILUT_EPS_NORM", "CY2022")</f>
        <v>4.774</v>
      </c>
      <c r="K19">
        <f t="shared" si="2"/>
        <v>374377.08</v>
      </c>
      <c r="L19">
        <f t="shared" si="3"/>
        <v>0.10024462363791911</v>
      </c>
      <c r="M19" t="s">
        <v>532</v>
      </c>
      <c r="N19" s="4" cm="1">
        <f t="array" ref="N19">_xll.SNL.Clients.Office.Excel.Functions.SPG(M19, "SP_TOTAL_REV", "CY2022")</f>
        <v>3271900</v>
      </c>
      <c r="O19" s="4">
        <f>_xll.SNL.Clients.Office.Excel.Functions.SPG(M19,"IQ_AVG_DILUT_SHARES_OUT","CY2022")</f>
        <v>88300000</v>
      </c>
      <c r="P19" s="5">
        <f>_xll.SNL.Clients.Office.Excel.Functions.SPG(M19, "IQ_DILUT_EPS_NORM", "CY2022")</f>
        <v>3.9079999999999999</v>
      </c>
      <c r="Q19">
        <f t="shared" si="4"/>
        <v>345076.4</v>
      </c>
      <c r="R19">
        <f t="shared" si="5"/>
        <v>0.10546667074177084</v>
      </c>
    </row>
    <row r="20" spans="1:18">
      <c r="A20" t="s">
        <v>532</v>
      </c>
      <c r="B20" s="4" cm="1">
        <f t="array" ref="B20">_xll.SNL.Clients.Office.Excel.Functions.SPG(A20, "SP_TOTAL_REV", "CY2023")</f>
        <v>3650800</v>
      </c>
      <c r="C20" s="4">
        <f>_xll.SNL.Clients.Office.Excel.Functions.SPG(A20,"IQ_AVG_DILUT_SHARES_OUT","CY2023")</f>
        <v>88300000</v>
      </c>
      <c r="D20" s="5">
        <f>_xll.SNL.Clients.Office.Excel.Functions.SPG(A20, "IQ_DILUT_EPS_NORM", "CY2023")</f>
        <v>4.5679999999999996</v>
      </c>
      <c r="E20">
        <f t="shared" si="0"/>
        <v>403354.39999999997</v>
      </c>
      <c r="F20">
        <f t="shared" si="1"/>
        <v>0.11048383915854058</v>
      </c>
      <c r="G20" t="s">
        <v>532</v>
      </c>
      <c r="H20" s="4" cm="1">
        <f t="array" ref="H20">_xll.SNL.Clients.Office.Excel.Functions.SPG(G20, "SP_TOTAL_REV", "CY2022")</f>
        <v>3271900</v>
      </c>
      <c r="I20" s="4">
        <f>_xll.SNL.Clients.Office.Excel.Functions.SPG(G20,"IQ_AVG_DILUT_SHARES_OUT","CY2022")</f>
        <v>88300000</v>
      </c>
      <c r="J20" s="5">
        <f>_xll.SNL.Clients.Office.Excel.Functions.SPG(G20, "IQ_DILUT_EPS_NORM", "CY2022")</f>
        <v>3.9079999999999999</v>
      </c>
      <c r="K20">
        <f t="shared" si="2"/>
        <v>345076.4</v>
      </c>
      <c r="L20">
        <f t="shared" si="3"/>
        <v>0.10546667074177084</v>
      </c>
      <c r="M20" t="s">
        <v>533</v>
      </c>
      <c r="N20" s="4" cm="1">
        <f t="array" ref="N20">_xll.SNL.Clients.Office.Excel.Functions.SPG(M20, "SP_TOTAL_REV", "CY2022")</f>
        <v>4205000</v>
      </c>
      <c r="O20" s="4">
        <f>_xll.SNL.Clients.Office.Excel.Functions.SPG(M20,"IQ_AVG_DILUT_SHARES_OUT","CY2022")</f>
        <v>251200000</v>
      </c>
      <c r="P20" s="5">
        <f>_xll.SNL.Clients.Office.Excel.Functions.SPG(M20, "IQ_DILUT_EPS_NORM", "CY2022")</f>
        <v>1.762</v>
      </c>
      <c r="Q20">
        <f t="shared" si="4"/>
        <v>442614.4</v>
      </c>
      <c r="R20">
        <f t="shared" si="5"/>
        <v>0.10525907253269917</v>
      </c>
    </row>
    <row r="21" spans="1:18">
      <c r="A21" t="s">
        <v>533</v>
      </c>
      <c r="B21" s="4" cm="1">
        <f t="array" ref="B21">_xll.SNL.Clients.Office.Excel.Functions.SPG(A21, "SP_TOTAL_REV", "CY2023")</f>
        <v>4027000</v>
      </c>
      <c r="C21" s="4">
        <f>_xll.SNL.Clients.Office.Excel.Functions.SPG(A21,"IQ_AVG_DILUT_SHARES_OUT","CY2023")</f>
        <v>253300000</v>
      </c>
      <c r="D21" s="5">
        <f>_xll.SNL.Clients.Office.Excel.Functions.SPG(A21, "IQ_DILUT_EPS_NORM", "CY2023")</f>
        <v>1.744</v>
      </c>
      <c r="E21">
        <f t="shared" si="0"/>
        <v>441755.2</v>
      </c>
      <c r="F21">
        <f t="shared" si="1"/>
        <v>0.1096983362304445</v>
      </c>
      <c r="G21" t="s">
        <v>533</v>
      </c>
      <c r="H21" s="4" cm="1">
        <f t="array" ref="H21">_xll.SNL.Clients.Office.Excel.Functions.SPG(G21, "SP_TOTAL_REV", "CY2022")</f>
        <v>4205000</v>
      </c>
      <c r="I21" s="4">
        <f>_xll.SNL.Clients.Office.Excel.Functions.SPG(G21,"IQ_AVG_DILUT_SHARES_OUT","CY2022")</f>
        <v>251200000</v>
      </c>
      <c r="J21" s="5">
        <f>_xll.SNL.Clients.Office.Excel.Functions.SPG(G21, "IQ_DILUT_EPS_NORM", "CY2022")</f>
        <v>1.762</v>
      </c>
      <c r="K21">
        <f t="shared" si="2"/>
        <v>442614.4</v>
      </c>
      <c r="L21">
        <f t="shared" si="3"/>
        <v>0.10525907253269917</v>
      </c>
      <c r="M21" t="s">
        <v>534</v>
      </c>
      <c r="N21" s="4" cm="1">
        <f t="array" ref="N21">_xll.SNL.Clients.Office.Excel.Functions.SPG(M21, "SP_TOTAL_REV", "CY2022")</f>
        <v>51411000</v>
      </c>
      <c r="O21" s="4">
        <f>_xll.SNL.Clients.Office.Excel.Functions.SPG(M21,"IQ_AVG_DILUT_SHARES_OUT","CY2022")</f>
        <v>271200000</v>
      </c>
      <c r="P21" s="5">
        <f>_xll.SNL.Clients.Office.Excel.Functions.SPG(M21, "IQ_DILUT_EPS_NORM", "CY2022")</f>
        <v>-3.9039999999999999</v>
      </c>
      <c r="Q21">
        <f t="shared" si="4"/>
        <v>-1058764.8</v>
      </c>
      <c r="R21">
        <f t="shared" si="5"/>
        <v>-2.0594129660967499E-2</v>
      </c>
    </row>
    <row r="22" spans="1:18">
      <c r="A22" t="s">
        <v>534</v>
      </c>
      <c r="B22" s="4" cm="1">
        <f t="array" ref="B22">_xll.SNL.Clients.Office.Excel.Functions.SPG(A22, "SP_TOTAL_REV", "CY2023")</f>
        <v>57094000</v>
      </c>
      <c r="C22" s="4">
        <f>_xll.SNL.Clients.Office.Excel.Functions.SPG(A22,"IQ_AVG_DILUT_SHARES_OUT","CY2023")</f>
        <v>262500000</v>
      </c>
      <c r="D22" s="5">
        <f>_xll.SNL.Clients.Office.Excel.Functions.SPG(A22, "IQ_DILUT_EPS_NORM", "CY2023")</f>
        <v>-0.33100000000000002</v>
      </c>
      <c r="E22">
        <f t="shared" si="0"/>
        <v>-86887.5</v>
      </c>
      <c r="F22">
        <f t="shared" si="1"/>
        <v>-1.5218324167162924E-3</v>
      </c>
      <c r="G22" t="s">
        <v>534</v>
      </c>
      <c r="H22" s="4" cm="1">
        <f t="array" ref="H22">_xll.SNL.Clients.Office.Excel.Functions.SPG(G22, "SP_TOTAL_REV", "CY2022")</f>
        <v>51411000</v>
      </c>
      <c r="I22" s="4">
        <f>_xll.SNL.Clients.Office.Excel.Functions.SPG(G22,"IQ_AVG_DILUT_SHARES_OUT","CY2022")</f>
        <v>271200000</v>
      </c>
      <c r="J22" s="5">
        <f>_xll.SNL.Clients.Office.Excel.Functions.SPG(G22, "IQ_DILUT_EPS_NORM", "CY2022")</f>
        <v>-3.9039999999999999</v>
      </c>
      <c r="K22">
        <f t="shared" si="2"/>
        <v>-1058764.8</v>
      </c>
      <c r="L22">
        <f t="shared" si="3"/>
        <v>-2.0594129660967499E-2</v>
      </c>
      <c r="M22" t="s">
        <v>535</v>
      </c>
      <c r="N22" s="4" cm="1">
        <f t="array" ref="N22">_xll.SNL.Clients.Office.Excel.Functions.SPG(M22, "SP_TOTAL_REV", "CY2022")</f>
        <v>282836000</v>
      </c>
      <c r="O22" s="4">
        <f>_xll.SNL.Clients.Office.Excel.Functions.SPG(M22,"IQ_AVG_DILUT_SHARES_OUT","CY2022")</f>
        <v>13159000000</v>
      </c>
      <c r="P22" s="5">
        <f>_xll.SNL.Clients.Office.Excel.Functions.SPG(M22, "IQ_DILUT_EPS_NORM", "CY2022")</f>
        <v>3.65</v>
      </c>
      <c r="Q22">
        <f t="shared" si="4"/>
        <v>48030350</v>
      </c>
      <c r="R22">
        <f t="shared" si="5"/>
        <v>0.16981696106577662</v>
      </c>
    </row>
    <row r="23" spans="1:18">
      <c r="A23" t="s">
        <v>535</v>
      </c>
      <c r="B23" s="4" cm="1">
        <f t="array" ref="B23">_xll.SNL.Clients.Office.Excel.Functions.SPG(A23, "SP_TOTAL_REV", "CY2023")</f>
        <v>307394000</v>
      </c>
      <c r="C23" s="4">
        <f>_xll.SNL.Clients.Office.Excel.Functions.SPG(A23,"IQ_AVG_DILUT_SHARES_OUT","CY2023")</f>
        <v>12722000000</v>
      </c>
      <c r="D23" s="5">
        <f>_xll.SNL.Clients.Office.Excel.Functions.SPG(A23, "IQ_DILUT_EPS_NORM", "CY2023")</f>
        <v>4.2510000000000003</v>
      </c>
      <c r="E23">
        <f t="shared" si="0"/>
        <v>54081222.000000007</v>
      </c>
      <c r="F23">
        <f t="shared" si="1"/>
        <v>0.17593454003656547</v>
      </c>
      <c r="G23" t="s">
        <v>535</v>
      </c>
      <c r="H23" s="4" cm="1">
        <f t="array" ref="H23">_xll.SNL.Clients.Office.Excel.Functions.SPG(G23, "SP_TOTAL_REV", "CY2022")</f>
        <v>282836000</v>
      </c>
      <c r="I23" s="4">
        <f>_xll.SNL.Clients.Office.Excel.Functions.SPG(G23,"IQ_AVG_DILUT_SHARES_OUT","CY2022")</f>
        <v>13159000000</v>
      </c>
      <c r="J23" s="5">
        <f>_xll.SNL.Clients.Office.Excel.Functions.SPG(G23, "IQ_DILUT_EPS_NORM", "CY2022")</f>
        <v>3.65</v>
      </c>
      <c r="K23">
        <f t="shared" si="2"/>
        <v>48030350</v>
      </c>
      <c r="L23">
        <f t="shared" si="3"/>
        <v>0.16981696106577662</v>
      </c>
      <c r="M23" t="s">
        <v>536</v>
      </c>
      <c r="N23" s="4" t="str" cm="1">
        <f t="array" ref="N23">_xll.SNL.Clients.Office.Excel.Functions.SPG(M23, "SP_TOTAL_REV", "CY2022")</f>
        <v>#INVALID COMPANY ID</v>
      </c>
      <c r="O23" s="4" t="str">
        <f>_xll.SNL.Clients.Office.Excel.Functions.SPG(M23,"IQ_AVG_DILUT_SHARES_OUT","CY2022")</f>
        <v>#INVALID COMPANY ID</v>
      </c>
      <c r="P23" s="5" t="str">
        <f>_xll.SNL.Clients.Office.Excel.Functions.SPG(M23, "IQ_DILUT_EPS_NORM", "CY2022")</f>
        <v>#INVALID COMPANY ID</v>
      </c>
      <c r="Q23" t="e">
        <f t="shared" si="4"/>
        <v>#VALUE!</v>
      </c>
      <c r="R23" t="e">
        <f t="shared" si="5"/>
        <v>#VALUE!</v>
      </c>
    </row>
    <row r="24" spans="1:18">
      <c r="A24" t="s">
        <v>536</v>
      </c>
      <c r="B24" s="4" t="str" cm="1">
        <f t="array" ref="B24">_xll.SNL.Clients.Office.Excel.Functions.SPG(A24, "SP_TOTAL_REV", "CY2023")</f>
        <v>#INVALID COMPANY ID</v>
      </c>
      <c r="C24" s="4" t="str">
        <f>_xll.SNL.Clients.Office.Excel.Functions.SPG(A24,"IQ_AVG_DILUT_SHARES_OUT","CY2023")</f>
        <v>#INVALID COMPANY ID</v>
      </c>
      <c r="D24" s="5" t="str">
        <f>_xll.SNL.Clients.Office.Excel.Functions.SPG(A24, "IQ_DILUT_EPS_NORM", "CY2023")</f>
        <v>#INVALID COMPANY ID</v>
      </c>
      <c r="E24" t="e">
        <f t="shared" si="0"/>
        <v>#VALUE!</v>
      </c>
      <c r="F24" t="e">
        <f t="shared" si="1"/>
        <v>#VALUE!</v>
      </c>
      <c r="G24" t="s">
        <v>536</v>
      </c>
      <c r="H24" s="4" t="str" cm="1">
        <f t="array" ref="H24">_xll.SNL.Clients.Office.Excel.Functions.SPG(G24, "SP_TOTAL_REV", "CY2022")</f>
        <v>#INVALID COMPANY ID</v>
      </c>
      <c r="I24" s="4" t="str">
        <f>_xll.SNL.Clients.Office.Excel.Functions.SPG(G24,"IQ_AVG_DILUT_SHARES_OUT","CY2022")</f>
        <v>#INVALID COMPANY ID</v>
      </c>
      <c r="J24" s="5" t="str">
        <f>_xll.SNL.Clients.Office.Excel.Functions.SPG(G24, "IQ_DILUT_EPS_NORM", "CY2022")</f>
        <v>#INVALID COMPANY ID</v>
      </c>
      <c r="K24" t="e">
        <f t="shared" si="2"/>
        <v>#VALUE!</v>
      </c>
      <c r="L24" t="e">
        <f t="shared" si="3"/>
        <v>#VALUE!</v>
      </c>
      <c r="M24" t="s">
        <v>537</v>
      </c>
      <c r="N24" s="4" cm="1">
        <f t="array" ref="N24">_xll.SNL.Clients.Office.Excel.Functions.SPG(M24, "SP_TOTAL_REV", "CY2022")</f>
        <v>20688000</v>
      </c>
      <c r="O24" s="4">
        <f>_xll.SNL.Clients.Office.Excel.Functions.SPG(M24,"IQ_AVG_DILUT_SHARES_OUT","CY2022")</f>
        <v>1804000000</v>
      </c>
      <c r="P24" s="5">
        <f>_xll.SNL.Clients.Office.Excel.Functions.SPG(M24, "IQ_DILUT_EPS_NORM", "CY2022")</f>
        <v>2.6349999999999998</v>
      </c>
      <c r="Q24">
        <f t="shared" si="4"/>
        <v>4753540</v>
      </c>
      <c r="R24">
        <f t="shared" si="5"/>
        <v>0.22977281515854603</v>
      </c>
    </row>
    <row r="25" spans="1:18">
      <c r="A25" t="s">
        <v>537</v>
      </c>
      <c r="B25" s="4" cm="1">
        <f t="array" ref="B25">_xll.SNL.Clients.Office.Excel.Functions.SPG(A25, "SP_TOTAL_REV", "CY2023")</f>
        <v>20502000</v>
      </c>
      <c r="C25" s="4">
        <f>_xll.SNL.Clients.Office.Excel.Functions.SPG(A25,"IQ_AVG_DILUT_SHARES_OUT","CY2023")</f>
        <v>1777000000</v>
      </c>
      <c r="D25" s="5">
        <f>_xll.SNL.Clients.Office.Excel.Functions.SPG(A25, "IQ_DILUT_EPS_NORM", "CY2023")</f>
        <v>4.0309999999999997</v>
      </c>
      <c r="E25">
        <f t="shared" si="0"/>
        <v>7163086.9999999991</v>
      </c>
      <c r="F25">
        <f t="shared" si="1"/>
        <v>0.34938479172763626</v>
      </c>
      <c r="G25" t="s">
        <v>537</v>
      </c>
      <c r="H25" s="4" cm="1">
        <f t="array" ref="H25">_xll.SNL.Clients.Office.Excel.Functions.SPG(G25, "SP_TOTAL_REV", "CY2022")</f>
        <v>20688000</v>
      </c>
      <c r="I25" s="4">
        <f>_xll.SNL.Clients.Office.Excel.Functions.SPG(G25,"IQ_AVG_DILUT_SHARES_OUT","CY2022")</f>
        <v>1804000000</v>
      </c>
      <c r="J25" s="5">
        <f>_xll.SNL.Clients.Office.Excel.Functions.SPG(G25, "IQ_DILUT_EPS_NORM", "CY2022")</f>
        <v>2.6349999999999998</v>
      </c>
      <c r="K25">
        <f t="shared" si="2"/>
        <v>4753540</v>
      </c>
      <c r="L25">
        <f t="shared" si="3"/>
        <v>0.22977281515854603</v>
      </c>
      <c r="M25" t="s">
        <v>538</v>
      </c>
      <c r="N25" s="4" cm="1">
        <f t="array" ref="N25">_xll.SNL.Clients.Office.Excel.Functions.SPG(M25, "SP_TOTAL_REV", "CY2022")</f>
        <v>513983000</v>
      </c>
      <c r="O25" s="4">
        <f>_xll.SNL.Clients.Office.Excel.Functions.SPG(M25,"IQ_AVG_DILUT_SHARES_OUT","CY2022")</f>
        <v>10189000000</v>
      </c>
      <c r="P25" s="5">
        <f>_xll.SNL.Clients.Office.Excel.Functions.SPG(M25, "IQ_DILUT_EPS_NORM", "CY2022")</f>
        <v>0.61299999999999999</v>
      </c>
      <c r="Q25">
        <f t="shared" si="4"/>
        <v>6245857</v>
      </c>
      <c r="R25">
        <f t="shared" si="5"/>
        <v>1.2151874672897741E-2</v>
      </c>
    </row>
    <row r="26" spans="1:18">
      <c r="A26" t="s">
        <v>538</v>
      </c>
      <c r="B26" s="4" cm="1">
        <f t="array" ref="B26">_xll.SNL.Clients.Office.Excel.Functions.SPG(A26, "SP_TOTAL_REV", "CY2023")</f>
        <v>574785000</v>
      </c>
      <c r="C26" s="4">
        <f>_xll.SNL.Clients.Office.Excel.Functions.SPG(A26,"IQ_AVG_DILUT_SHARES_OUT","CY2023")</f>
        <v>10492000000</v>
      </c>
      <c r="D26" s="5">
        <f>_xll.SNL.Clients.Office.Excel.Functions.SPG(A26, "IQ_DILUT_EPS_NORM", "CY2023")</f>
        <v>2.1739999999999999</v>
      </c>
      <c r="E26">
        <f t="shared" si="0"/>
        <v>22809608</v>
      </c>
      <c r="F26">
        <f t="shared" si="1"/>
        <v>3.9683721739433006E-2</v>
      </c>
      <c r="G26" t="s">
        <v>538</v>
      </c>
      <c r="H26" s="4" cm="1">
        <f t="array" ref="H26">_xll.SNL.Clients.Office.Excel.Functions.SPG(G26, "SP_TOTAL_REV", "CY2022")</f>
        <v>513983000</v>
      </c>
      <c r="I26" s="4">
        <f>_xll.SNL.Clients.Office.Excel.Functions.SPG(G26,"IQ_AVG_DILUT_SHARES_OUT","CY2022")</f>
        <v>10189000000</v>
      </c>
      <c r="J26" s="5">
        <f>_xll.SNL.Clients.Office.Excel.Functions.SPG(G26, "IQ_DILUT_EPS_NORM", "CY2022")</f>
        <v>0.61299999999999999</v>
      </c>
      <c r="K26">
        <f t="shared" si="2"/>
        <v>6245857</v>
      </c>
      <c r="L26">
        <f t="shared" si="3"/>
        <v>1.2151874672897741E-2</v>
      </c>
      <c r="M26" t="s">
        <v>539</v>
      </c>
      <c r="N26" s="4" cm="1">
        <f t="array" ref="N26">_xll.SNL.Clients.Office.Excel.Functions.SPG(M26, "SP_TOTAL_REV", "CY2022")</f>
        <v>14971000</v>
      </c>
      <c r="O26" s="4">
        <f>_xll.SNL.Clients.Office.Excel.Functions.SPG(M26,"IQ_AVG_DILUT_SHARES_OUT","CY2022")</f>
        <v>1495000000</v>
      </c>
      <c r="P26" s="5">
        <f>_xll.SNL.Clients.Office.Excel.Functions.SPG(M26, "IQ_DILUT_EPS_NORM", "CY2022")</f>
        <v>0.55700000000000005</v>
      </c>
      <c r="Q26">
        <f t="shared" si="4"/>
        <v>832715.00000000012</v>
      </c>
      <c r="R26">
        <f t="shared" si="5"/>
        <v>5.5621868946630161E-2</v>
      </c>
    </row>
    <row r="27" spans="1:18">
      <c r="A27" t="s">
        <v>539</v>
      </c>
      <c r="B27" s="4" cm="1">
        <f t="array" ref="B27">_xll.SNL.Clients.Office.Excel.Functions.SPG(A27, "SP_TOTAL_REV", "CY2023")</f>
        <v>14034000</v>
      </c>
      <c r="C27" s="4">
        <f>_xll.SNL.Clients.Office.Excel.Functions.SPG(A27,"IQ_AVG_DILUT_SHARES_OUT","CY2023")</f>
        <v>1453000000</v>
      </c>
      <c r="D27" s="5">
        <f>_xll.SNL.Clients.Office.Excel.Functions.SPG(A27, "IQ_DILUT_EPS_NORM", "CY2023")</f>
        <v>0.40600000000000003</v>
      </c>
      <c r="E27">
        <f t="shared" si="0"/>
        <v>589918</v>
      </c>
      <c r="F27">
        <f t="shared" si="1"/>
        <v>4.2034915205928461E-2</v>
      </c>
      <c r="G27" t="s">
        <v>539</v>
      </c>
      <c r="H27" s="4" cm="1">
        <f t="array" ref="H27">_xll.SNL.Clients.Office.Excel.Functions.SPG(G27, "SP_TOTAL_REV", "CY2022")</f>
        <v>14971000</v>
      </c>
      <c r="I27" s="4">
        <f>_xll.SNL.Clients.Office.Excel.Functions.SPG(G27,"IQ_AVG_DILUT_SHARES_OUT","CY2022")</f>
        <v>1495000000</v>
      </c>
      <c r="J27" s="5">
        <f>_xll.SNL.Clients.Office.Excel.Functions.SPG(G27, "IQ_DILUT_EPS_NORM", "CY2022")</f>
        <v>0.55700000000000005</v>
      </c>
      <c r="K27">
        <f t="shared" si="2"/>
        <v>832715.00000000012</v>
      </c>
      <c r="L27">
        <f t="shared" si="3"/>
        <v>5.5621868946630161E-2</v>
      </c>
      <c r="M27" t="s">
        <v>540</v>
      </c>
      <c r="N27" s="4" cm="1">
        <f t="array" ref="N27">_xll.SNL.Clients.Office.Excel.Functions.SPG(M27, "SP_TOTAL_REV", "CY2022")</f>
        <v>7713000</v>
      </c>
      <c r="O27" s="4">
        <f>_xll.SNL.Clients.Office.Excel.Functions.SPG(M27,"IQ_AVG_DILUT_SHARES_OUT","CY2022")</f>
        <v>259500000</v>
      </c>
      <c r="P27" s="5">
        <f>_xll.SNL.Clients.Office.Excel.Functions.SPG(M27, "IQ_DILUT_EPS_NORM", "CY2022")</f>
        <v>3.0030000000000001</v>
      </c>
      <c r="Q27">
        <f t="shared" si="4"/>
        <v>779278.5</v>
      </c>
      <c r="R27">
        <f t="shared" si="5"/>
        <v>0.10103442240373396</v>
      </c>
    </row>
    <row r="28" spans="1:18">
      <c r="A28" t="s">
        <v>540</v>
      </c>
      <c r="B28" s="4" cm="1">
        <f t="array" ref="B28">_xll.SNL.Clients.Office.Excel.Functions.SPG(A28, "SP_TOTAL_REV", "CY2023")</f>
        <v>7265000</v>
      </c>
      <c r="C28" s="4">
        <f>_xll.SNL.Clients.Office.Excel.Functions.SPG(A28,"IQ_AVG_DILUT_SHARES_OUT","CY2023")</f>
        <v>263400000</v>
      </c>
      <c r="D28" s="5">
        <f>_xll.SNL.Clients.Office.Excel.Functions.SPG(A28, "IQ_DILUT_EPS_NORM", "CY2023")</f>
        <v>3.161</v>
      </c>
      <c r="E28">
        <f t="shared" si="0"/>
        <v>832607.4</v>
      </c>
      <c r="F28">
        <f t="shared" si="1"/>
        <v>0.11460528561596697</v>
      </c>
      <c r="G28" t="s">
        <v>540</v>
      </c>
      <c r="H28" s="4" cm="1">
        <f t="array" ref="H28">_xll.SNL.Clients.Office.Excel.Functions.SPG(G28, "SP_TOTAL_REV", "CY2022")</f>
        <v>7713000</v>
      </c>
      <c r="I28" s="4">
        <f>_xll.SNL.Clients.Office.Excel.Functions.SPG(G28,"IQ_AVG_DILUT_SHARES_OUT","CY2022")</f>
        <v>259500000</v>
      </c>
      <c r="J28" s="5">
        <f>_xll.SNL.Clients.Office.Excel.Functions.SPG(G28, "IQ_DILUT_EPS_NORM", "CY2022")</f>
        <v>3.0030000000000001</v>
      </c>
      <c r="K28">
        <f t="shared" si="2"/>
        <v>779278.5</v>
      </c>
      <c r="L28">
        <f t="shared" si="3"/>
        <v>0.10103442240373396</v>
      </c>
      <c r="M28" t="s">
        <v>541</v>
      </c>
      <c r="N28" s="4" cm="1">
        <f t="array" ref="N28">_xll.SNL.Clients.Office.Excel.Functions.SPG(M28, "SP_TOTAL_REV", "CY2022")</f>
        <v>48971000</v>
      </c>
      <c r="O28" s="4">
        <f>_xll.SNL.Clients.Office.Excel.Functions.SPG(M28,"IQ_AVG_DILUT_SHARES_OUT","CY2022")</f>
        <v>655122000</v>
      </c>
      <c r="P28" s="5">
        <f>_xll.SNL.Clients.Office.Excel.Functions.SPG(M28, "IQ_DILUT_EPS_NORM", "CY2022")</f>
        <v>0.437</v>
      </c>
      <c r="Q28">
        <f t="shared" si="4"/>
        <v>286288.31400000001</v>
      </c>
      <c r="R28">
        <f t="shared" si="5"/>
        <v>5.8460785771170696E-3</v>
      </c>
    </row>
    <row r="29" spans="1:18">
      <c r="A29" t="s">
        <v>541</v>
      </c>
      <c r="B29" s="4" cm="1">
        <f t="array" ref="B29">_xll.SNL.Clients.Office.Excel.Functions.SPG(A29, "SP_TOTAL_REV", "CY2023")</f>
        <v>52788000</v>
      </c>
      <c r="C29" s="4">
        <f>_xll.SNL.Clients.Office.Excel.Functions.SPG(A29,"IQ_AVG_DILUT_SHARES_OUT","CY2023")</f>
        <v>719669000</v>
      </c>
      <c r="D29" s="5">
        <f>_xll.SNL.Clients.Office.Excel.Functions.SPG(A29, "IQ_DILUT_EPS_NORM", "CY2023")</f>
        <v>2.1379999999999999</v>
      </c>
      <c r="E29">
        <f t="shared" si="0"/>
        <v>1538652.3219999999</v>
      </c>
      <c r="F29">
        <f t="shared" si="1"/>
        <v>2.9147766954610896E-2</v>
      </c>
      <c r="G29" t="s">
        <v>541</v>
      </c>
      <c r="H29" s="4" cm="1">
        <f t="array" ref="H29">_xll.SNL.Clients.Office.Excel.Functions.SPG(G29, "SP_TOTAL_REV", "CY2022")</f>
        <v>48971000</v>
      </c>
      <c r="I29" s="4">
        <f>_xll.SNL.Clients.Office.Excel.Functions.SPG(G29,"IQ_AVG_DILUT_SHARES_OUT","CY2022")</f>
        <v>655122000</v>
      </c>
      <c r="J29" s="5">
        <f>_xll.SNL.Clients.Office.Excel.Functions.SPG(G29, "IQ_DILUT_EPS_NORM", "CY2022")</f>
        <v>0.437</v>
      </c>
      <c r="K29">
        <f t="shared" si="2"/>
        <v>286288.31400000001</v>
      </c>
      <c r="L29">
        <f t="shared" si="3"/>
        <v>5.8460785771170696E-3</v>
      </c>
      <c r="M29" t="s">
        <v>542</v>
      </c>
      <c r="N29" s="4" cm="1">
        <f t="array" ref="N29">_xll.SNL.Clients.Office.Excel.Functions.SPG(M29, "SP_TOTAL_REV", "CY2022")</f>
        <v>19639500</v>
      </c>
      <c r="O29" s="4">
        <f>_xll.SNL.Clients.Office.Excel.Functions.SPG(M29,"IQ_AVG_DILUT_SHARES_OUT","CY2022")</f>
        <v>513484609</v>
      </c>
      <c r="P29" s="5">
        <f>_xll.SNL.Clients.Office.Excel.Functions.SPG(M29, "IQ_DILUT_EPS_NORM", "CY2022")</f>
        <v>3.1760000000000002</v>
      </c>
      <c r="Q29">
        <f t="shared" si="4"/>
        <v>1630827.118184</v>
      </c>
      <c r="R29">
        <f t="shared" si="5"/>
        <v>8.3038117985895776E-2</v>
      </c>
    </row>
    <row r="30" spans="1:18">
      <c r="A30" t="s">
        <v>542</v>
      </c>
      <c r="B30" s="4" cm="1">
        <f t="array" ref="B30">_xll.SNL.Clients.Office.Excel.Functions.SPG(A30, "SP_TOTAL_REV", "CY2023")</f>
        <v>18982300</v>
      </c>
      <c r="C30" s="4">
        <f>_xll.SNL.Clients.Office.Excel.Functions.SPG(A30,"IQ_AVG_DILUT_SHARES_OUT","CY2023")</f>
        <v>520206258</v>
      </c>
      <c r="D30" s="5">
        <f>_xll.SNL.Clients.Office.Excel.Functions.SPG(A30, "IQ_DILUT_EPS_NORM", "CY2023")</f>
        <v>2.9289999999999998</v>
      </c>
      <c r="E30">
        <f t="shared" si="0"/>
        <v>1523684.129682</v>
      </c>
      <c r="F30">
        <f t="shared" si="1"/>
        <v>8.0268678172929514E-2</v>
      </c>
      <c r="G30" t="s">
        <v>542</v>
      </c>
      <c r="H30" s="4" cm="1">
        <f t="array" ref="H30">_xll.SNL.Clients.Office.Excel.Functions.SPG(G30, "SP_TOTAL_REV", "CY2022")</f>
        <v>19639500</v>
      </c>
      <c r="I30" s="4">
        <f>_xll.SNL.Clients.Office.Excel.Functions.SPG(G30,"IQ_AVG_DILUT_SHARES_OUT","CY2022")</f>
        <v>513484609</v>
      </c>
      <c r="J30" s="5">
        <f>_xll.SNL.Clients.Office.Excel.Functions.SPG(G30, "IQ_DILUT_EPS_NORM", "CY2022")</f>
        <v>3.1760000000000002</v>
      </c>
      <c r="K30">
        <f t="shared" si="2"/>
        <v>1630827.118184</v>
      </c>
      <c r="L30">
        <f t="shared" si="3"/>
        <v>8.3038117985895776E-2</v>
      </c>
      <c r="M30" t="s">
        <v>543</v>
      </c>
      <c r="N30" s="4" cm="1">
        <f t="array" ref="N30">_xll.SNL.Clients.Office.Excel.Functions.SPG(M30, "SP_TOTAL_REV", "CY2022")</f>
        <v>50680000</v>
      </c>
      <c r="O30" s="4">
        <f>_xll.SNL.Clients.Office.Excel.Functions.SPG(M30,"IQ_AVG_DILUT_SHARES_OUT","CY2022")</f>
        <v>752000000</v>
      </c>
      <c r="P30" s="5">
        <f>_xll.SNL.Clients.Office.Excel.Functions.SPG(M30, "IQ_DILUT_EPS_NORM", "CY2022")</f>
        <v>8.3350000000000009</v>
      </c>
      <c r="Q30">
        <f t="shared" si="4"/>
        <v>6267920.0000000009</v>
      </c>
      <c r="R30">
        <f t="shared" si="5"/>
        <v>0.12367640094711919</v>
      </c>
    </row>
    <row r="31" spans="1:18">
      <c r="A31" t="s">
        <v>543</v>
      </c>
      <c r="B31" s="4" cm="1">
        <f t="array" ref="B31">_xll.SNL.Clients.Office.Excel.Functions.SPG(A31, "SP_TOTAL_REV", "CY2023")</f>
        <v>55592000</v>
      </c>
      <c r="C31" s="4">
        <f>_xll.SNL.Clients.Office.Excel.Functions.SPG(A31,"IQ_AVG_DILUT_SHARES_OUT","CY2023")</f>
        <v>736000000</v>
      </c>
      <c r="D31" s="5">
        <f>_xll.SNL.Clients.Office.Excel.Functions.SPG(A31, "IQ_DILUT_EPS_NORM", "CY2023")</f>
        <v>9.2089999999999996</v>
      </c>
      <c r="E31">
        <f t="shared" si="0"/>
        <v>6777824</v>
      </c>
      <c r="F31">
        <f t="shared" si="1"/>
        <v>0.12192085192113973</v>
      </c>
      <c r="G31" t="s">
        <v>543</v>
      </c>
      <c r="H31" s="4" cm="1">
        <f t="array" ref="H31">_xll.SNL.Clients.Office.Excel.Functions.SPG(G31, "SP_TOTAL_REV", "CY2022")</f>
        <v>50680000</v>
      </c>
      <c r="I31" s="4">
        <f>_xll.SNL.Clients.Office.Excel.Functions.SPG(G31,"IQ_AVG_DILUT_SHARES_OUT","CY2022")</f>
        <v>752000000</v>
      </c>
      <c r="J31" s="5">
        <f>_xll.SNL.Clients.Office.Excel.Functions.SPG(G31, "IQ_DILUT_EPS_NORM", "CY2022")</f>
        <v>8.3350000000000009</v>
      </c>
      <c r="K31">
        <f t="shared" si="2"/>
        <v>6267920.0000000009</v>
      </c>
      <c r="L31">
        <f t="shared" si="3"/>
        <v>0.12367640094711919</v>
      </c>
      <c r="M31" t="s">
        <v>544</v>
      </c>
      <c r="N31" s="4" cm="1">
        <f t="array" ref="N31">_xll.SNL.Clients.Office.Excel.Functions.SPG(M31, "SP_TOTAL_REV", "CY2022")</f>
        <v>54450000</v>
      </c>
      <c r="O31" s="4">
        <f>_xll.SNL.Clients.Office.Excel.Functions.SPG(M31,"IQ_AVG_DILUT_SHARES_OUT","CY2022")</f>
        <v>787941750</v>
      </c>
      <c r="P31" s="5">
        <f>_xll.SNL.Clients.Office.Excel.Functions.SPG(M31, "IQ_DILUT_EPS_NORM", "CY2022")</f>
        <v>10.74</v>
      </c>
      <c r="Q31">
        <f t="shared" si="4"/>
        <v>8462494.3949999996</v>
      </c>
      <c r="R31">
        <f t="shared" si="5"/>
        <v>0.15541771157024792</v>
      </c>
    </row>
    <row r="32" spans="1:18">
      <c r="A32" t="s">
        <v>544</v>
      </c>
      <c r="B32" s="4" cm="1">
        <f t="array" ref="B32">_xll.SNL.Clients.Office.Excel.Functions.SPG(A32, "SP_TOTAL_REV", "CY2023")</f>
        <v>27938000</v>
      </c>
      <c r="C32" s="4">
        <f>_xll.SNL.Clients.Office.Excel.Functions.SPG(A32,"IQ_AVG_DILUT_SHARES_OUT","CY2023")</f>
        <v>725233068</v>
      </c>
      <c r="D32" s="5">
        <f>_xll.SNL.Clients.Office.Excel.Functions.SPG(A32, "IQ_DILUT_EPS_NORM", "CY2023")</f>
        <v>2.8919999999999999</v>
      </c>
      <c r="E32">
        <f t="shared" si="0"/>
        <v>2097374.032656</v>
      </c>
      <c r="F32">
        <f t="shared" si="1"/>
        <v>7.5072447299591949E-2</v>
      </c>
      <c r="G32" t="s">
        <v>544</v>
      </c>
      <c r="H32" s="4" cm="1">
        <f t="array" ref="H32">_xll.SNL.Clients.Office.Excel.Functions.SPG(G32, "SP_TOTAL_REV", "CY2022")</f>
        <v>54450000</v>
      </c>
      <c r="I32" s="4">
        <f>_xll.SNL.Clients.Office.Excel.Functions.SPG(G32,"IQ_AVG_DILUT_SHARES_OUT","CY2022")</f>
        <v>787941750</v>
      </c>
      <c r="J32" s="5">
        <f>_xll.SNL.Clients.Office.Excel.Functions.SPG(G32, "IQ_DILUT_EPS_NORM", "CY2022")</f>
        <v>10.74</v>
      </c>
      <c r="K32">
        <f t="shared" si="2"/>
        <v>8462494.3949999996</v>
      </c>
      <c r="L32">
        <f t="shared" si="3"/>
        <v>0.15541771157024792</v>
      </c>
      <c r="M32" t="s">
        <v>545</v>
      </c>
      <c r="N32" s="4" cm="1">
        <f t="array" ref="N32">_xll.SNL.Clients.Office.Excel.Functions.SPG(M32, "SP_TOTAL_REV", "CY2022")</f>
        <v>9694500</v>
      </c>
      <c r="O32" s="4">
        <f>_xll.SNL.Clients.Office.Excel.Functions.SPG(M32,"IQ_AVG_DILUT_SHARES_OUT","CY2022")</f>
        <v>462750000</v>
      </c>
      <c r="P32" s="5">
        <f>_xll.SNL.Clients.Office.Excel.Functions.SPG(M32, "IQ_DILUT_EPS_NORM", "CY2022")</f>
        <v>3.536</v>
      </c>
      <c r="Q32">
        <f t="shared" si="4"/>
        <v>1636284</v>
      </c>
      <c r="R32">
        <f t="shared" si="5"/>
        <v>0.1687847748723503</v>
      </c>
    </row>
    <row r="33" spans="1:18">
      <c r="A33" t="s">
        <v>545</v>
      </c>
      <c r="B33" s="4" cm="1">
        <f t="array" ref="B33">_xll.SNL.Clients.Office.Excel.Functions.SPG(A33, "SP_TOTAL_REV", "CY2023")</f>
        <v>10130800</v>
      </c>
      <c r="C33" s="4">
        <f>_xll.SNL.Clients.Office.Excel.Functions.SPG(A33,"IQ_AVG_DILUT_SHARES_OUT","CY2023")</f>
        <v>467162000</v>
      </c>
      <c r="D33" s="5">
        <f>_xll.SNL.Clients.Office.Excel.Functions.SPG(A33, "IQ_DILUT_EPS_NORM", "CY2023")</f>
        <v>3.335</v>
      </c>
      <c r="E33">
        <f t="shared" si="0"/>
        <v>1557985.27</v>
      </c>
      <c r="F33">
        <f t="shared" si="1"/>
        <v>0.15378699312986141</v>
      </c>
      <c r="G33" t="s">
        <v>545</v>
      </c>
      <c r="H33" s="4" cm="1">
        <f t="array" ref="H33">_xll.SNL.Clients.Office.Excel.Functions.SPG(G33, "SP_TOTAL_REV", "CY2022")</f>
        <v>9694500</v>
      </c>
      <c r="I33" s="4">
        <f>_xll.SNL.Clients.Office.Excel.Functions.SPG(G33,"IQ_AVG_DILUT_SHARES_OUT","CY2022")</f>
        <v>462750000</v>
      </c>
      <c r="J33" s="5">
        <f>_xll.SNL.Clients.Office.Excel.Functions.SPG(G33, "IQ_DILUT_EPS_NORM", "CY2022")</f>
        <v>3.536</v>
      </c>
      <c r="K33">
        <f t="shared" si="2"/>
        <v>1636284</v>
      </c>
      <c r="L33">
        <f t="shared" si="3"/>
        <v>0.1687847748723503</v>
      </c>
      <c r="M33" t="s">
        <v>546</v>
      </c>
      <c r="N33" s="4" cm="1">
        <f t="array" ref="N33">_xll.SNL.Clients.Office.Excel.Functions.SPG(M33, "SP_TOTAL_REV", "CY2022")</f>
        <v>3792000</v>
      </c>
      <c r="O33" s="4">
        <f>_xll.SNL.Clients.Office.Excel.Functions.SPG(M33,"IQ_AVG_DILUT_SHARES_OUT","CY2022")</f>
        <v>182000000</v>
      </c>
      <c r="P33" s="5">
        <f>_xll.SNL.Clients.Office.Excel.Functions.SPG(M33, "IQ_DILUT_EPS_NORM", "CY2022")</f>
        <v>3.3959999999999999</v>
      </c>
      <c r="Q33">
        <f t="shared" si="4"/>
        <v>618072</v>
      </c>
      <c r="R33">
        <f t="shared" si="5"/>
        <v>0.16299367088607594</v>
      </c>
    </row>
    <row r="34" spans="1:18">
      <c r="A34" t="s">
        <v>546</v>
      </c>
      <c r="B34" s="4" cm="1">
        <f t="array" ref="B34">_xll.SNL.Clients.Office.Excel.Functions.SPG(A34, "SP_TOTAL_REV", "CY2023")</f>
        <v>4234000</v>
      </c>
      <c r="C34" s="4">
        <f>_xll.SNL.Clients.Office.Excel.Functions.SPG(A34,"IQ_AVG_DILUT_SHARES_OUT","CY2023")</f>
        <v>193000000</v>
      </c>
      <c r="D34" s="5">
        <f>_xll.SNL.Clients.Office.Excel.Functions.SPG(A34, "IQ_DILUT_EPS_NORM", "CY2023")</f>
        <v>3.8730000000000002</v>
      </c>
      <c r="E34">
        <f t="shared" si="0"/>
        <v>747489</v>
      </c>
      <c r="F34">
        <f t="shared" si="1"/>
        <v>0.17654440245630609</v>
      </c>
      <c r="G34" t="s">
        <v>546</v>
      </c>
      <c r="H34" s="4" cm="1">
        <f t="array" ref="H34">_xll.SNL.Clients.Office.Excel.Functions.SPG(G34, "SP_TOTAL_REV", "CY2022")</f>
        <v>3792000</v>
      </c>
      <c r="I34" s="4">
        <f>_xll.SNL.Clients.Office.Excel.Functions.SPG(G34,"IQ_AVG_DILUT_SHARES_OUT","CY2022")</f>
        <v>182000000</v>
      </c>
      <c r="J34" s="5">
        <f>_xll.SNL.Clients.Office.Excel.Functions.SPG(G34, "IQ_DILUT_EPS_NORM", "CY2022")</f>
        <v>3.3959999999999999</v>
      </c>
      <c r="K34">
        <f t="shared" si="2"/>
        <v>618072</v>
      </c>
      <c r="L34">
        <f t="shared" si="3"/>
        <v>0.16299367088607594</v>
      </c>
      <c r="M34" t="s">
        <v>547</v>
      </c>
      <c r="N34" s="4" cm="1">
        <f t="array" ref="N34">_xll.SNL.Clients.Office.Excel.Functions.SPG(M34, "SP_TOTAL_REV", "CY2022")</f>
        <v>14334000</v>
      </c>
      <c r="O34" s="4">
        <f>_xll.SNL.Clients.Office.Excel.Functions.SPG(M34,"IQ_AVG_DILUT_SHARES_OUT","CY2022")</f>
        <v>113700000</v>
      </c>
      <c r="P34" s="5">
        <f>_xll.SNL.Clients.Office.Excel.Functions.SPG(M34, "IQ_DILUT_EPS_NORM", "CY2022")</f>
        <v>21.882999999999999</v>
      </c>
      <c r="Q34">
        <f t="shared" si="4"/>
        <v>2488097.1</v>
      </c>
      <c r="R34">
        <f t="shared" si="5"/>
        <v>0.17358009627459189</v>
      </c>
    </row>
    <row r="35" spans="1:18">
      <c r="A35" t="s">
        <v>547</v>
      </c>
      <c r="B35" s="4" cm="1">
        <f t="array" ref="B35">_xll.SNL.Clients.Office.Excel.Functions.SPG(A35, "SP_TOTAL_REV", "CY2023")</f>
        <v>16096000</v>
      </c>
      <c r="C35" s="4">
        <f>_xll.SNL.Clients.Office.Excel.Functions.SPG(A35,"IQ_AVG_DILUT_SHARES_OUT","CY2023")</f>
        <v>107800000</v>
      </c>
      <c r="D35" s="5">
        <f>_xll.SNL.Clients.Office.Excel.Functions.SPG(A35, "IQ_DILUT_EPS_NORM", "CY2023")</f>
        <v>19.109000000000002</v>
      </c>
      <c r="E35">
        <f t="shared" si="0"/>
        <v>2059950.2000000002</v>
      </c>
      <c r="F35">
        <f t="shared" si="1"/>
        <v>0.12797901341948312</v>
      </c>
      <c r="G35" t="s">
        <v>547</v>
      </c>
      <c r="H35" s="4" cm="1">
        <f t="array" ref="H35">_xll.SNL.Clients.Office.Excel.Functions.SPG(G35, "SP_TOTAL_REV", "CY2022")</f>
        <v>14334000</v>
      </c>
      <c r="I35" s="4">
        <f>_xll.SNL.Clients.Office.Excel.Functions.SPG(G35,"IQ_AVG_DILUT_SHARES_OUT","CY2022")</f>
        <v>113700000</v>
      </c>
      <c r="J35" s="5">
        <f>_xll.SNL.Clients.Office.Excel.Functions.SPG(G35, "IQ_DILUT_EPS_NORM", "CY2022")</f>
        <v>21.882999999999999</v>
      </c>
      <c r="K35">
        <f t="shared" si="2"/>
        <v>2488097.1</v>
      </c>
      <c r="L35">
        <f t="shared" si="3"/>
        <v>0.17358009627459189</v>
      </c>
      <c r="M35" t="s">
        <v>548</v>
      </c>
      <c r="N35" s="4" cm="1">
        <f t="array" ref="N35">_xll.SNL.Clients.Office.Excel.Functions.SPG(M35, "SP_TOTAL_REV", "CY2022")</f>
        <v>6150530</v>
      </c>
      <c r="O35" s="4">
        <f>_xll.SNL.Clients.Office.Excel.Functions.SPG(M35,"IQ_AVG_DILUT_SHARES_OUT","CY2022")</f>
        <v>231536000</v>
      </c>
      <c r="P35" s="5">
        <f>_xll.SNL.Clients.Office.Excel.Functions.SPG(M35, "IQ_DILUT_EPS_NORM", "CY2022")</f>
        <v>3.847</v>
      </c>
      <c r="Q35">
        <f t="shared" si="4"/>
        <v>890718.99199999997</v>
      </c>
      <c r="R35">
        <f t="shared" si="5"/>
        <v>0.14481987601068524</v>
      </c>
    </row>
    <row r="36" spans="1:18">
      <c r="A36" t="s">
        <v>548</v>
      </c>
      <c r="B36" s="4" cm="1">
        <f t="array" ref="B36">_xll.SNL.Clients.Office.Excel.Functions.SPG(A36, "SP_TOTAL_REV", "CY2023")</f>
        <v>6596950</v>
      </c>
      <c r="C36" s="4">
        <f>_xll.SNL.Clients.Office.Excel.Functions.SPG(A36,"IQ_AVG_DILUT_SHARES_OUT","CY2023")</f>
        <v>231509000</v>
      </c>
      <c r="D36" s="5">
        <f>_xll.SNL.Clients.Office.Excel.Functions.SPG(A36, "IQ_DILUT_EPS_NORM", "CY2023")</f>
        <v>4.3369999999999997</v>
      </c>
      <c r="E36">
        <f t="shared" si="0"/>
        <v>1004054.5330000001</v>
      </c>
      <c r="F36">
        <f t="shared" si="1"/>
        <v>0.15219980945740078</v>
      </c>
      <c r="G36" t="s">
        <v>548</v>
      </c>
      <c r="H36" s="4" cm="1">
        <f t="array" ref="H36">_xll.SNL.Clients.Office.Excel.Functions.SPG(G36, "SP_TOTAL_REV", "CY2022")</f>
        <v>6150530</v>
      </c>
      <c r="I36" s="4">
        <f>_xll.SNL.Clients.Office.Excel.Functions.SPG(G36,"IQ_AVG_DILUT_SHARES_OUT","CY2022")</f>
        <v>231536000</v>
      </c>
      <c r="J36" s="5">
        <f>_xll.SNL.Clients.Office.Excel.Functions.SPG(G36, "IQ_DILUT_EPS_NORM", "CY2022")</f>
        <v>3.847</v>
      </c>
      <c r="K36">
        <f t="shared" si="2"/>
        <v>890718.99199999997</v>
      </c>
      <c r="L36">
        <f t="shared" si="3"/>
        <v>0.14481987601068524</v>
      </c>
      <c r="M36" t="s">
        <v>549</v>
      </c>
      <c r="N36" s="4" cm="1">
        <f t="array" ref="N36">_xll.SNL.Clients.Office.Excel.Functions.SPG(M36, "SP_TOTAL_REV", "CY2022")</f>
        <v>26323000</v>
      </c>
      <c r="O36" s="4">
        <f>_xll.SNL.Clients.Office.Excel.Functions.SPG(M36,"IQ_AVG_DILUT_SHARES_OUT","CY2022")</f>
        <v>541000000</v>
      </c>
      <c r="P36" s="5">
        <f>_xll.SNL.Clients.Office.Excel.Functions.SPG(M36, "IQ_DILUT_EPS_NORM", "CY2022")</f>
        <v>9.5310000000000006</v>
      </c>
      <c r="Q36">
        <f t="shared" si="4"/>
        <v>5156271</v>
      </c>
      <c r="R36">
        <f t="shared" si="5"/>
        <v>0.19588462561258216</v>
      </c>
    </row>
    <row r="37" spans="1:18">
      <c r="A37" t="s">
        <v>549</v>
      </c>
      <c r="B37" s="4" cm="1">
        <f t="array" ref="B37">_xll.SNL.Clients.Office.Excel.Functions.SPG(A37, "SP_TOTAL_REV", "CY2023")</f>
        <v>28190000</v>
      </c>
      <c r="C37" s="4">
        <f>_xll.SNL.Clients.Office.Excel.Functions.SPG(A37,"IQ_AVG_DILUT_SHARES_OUT","CY2023")</f>
        <v>538000000</v>
      </c>
      <c r="D37" s="5">
        <f>_xll.SNL.Clients.Office.Excel.Functions.SPG(A37, "IQ_DILUT_EPS_NORM", "CY2023")</f>
        <v>7.5030000000000001</v>
      </c>
      <c r="E37">
        <f t="shared" si="0"/>
        <v>4036614</v>
      </c>
      <c r="F37">
        <f t="shared" si="1"/>
        <v>0.14319311812699539</v>
      </c>
      <c r="G37" t="s">
        <v>549</v>
      </c>
      <c r="H37" s="4" cm="1">
        <f t="array" ref="H37">_xll.SNL.Clients.Office.Excel.Functions.SPG(G37, "SP_TOTAL_REV", "CY2022")</f>
        <v>26323000</v>
      </c>
      <c r="I37" s="4">
        <f>_xll.SNL.Clients.Office.Excel.Functions.SPG(G37,"IQ_AVG_DILUT_SHARES_OUT","CY2022")</f>
        <v>541000000</v>
      </c>
      <c r="J37" s="5">
        <f>_xll.SNL.Clients.Office.Excel.Functions.SPG(G37, "IQ_DILUT_EPS_NORM", "CY2022")</f>
        <v>9.5310000000000006</v>
      </c>
      <c r="K37">
        <f t="shared" si="2"/>
        <v>5156271</v>
      </c>
      <c r="L37">
        <f t="shared" si="3"/>
        <v>0.19588462561258216</v>
      </c>
      <c r="M37" t="s">
        <v>550</v>
      </c>
      <c r="N37" s="4" cm="1">
        <f t="array" ref="N37">_xll.SNL.Clients.Office.Excel.Functions.SPG(M37, "SP_TOTAL_REV", "CY2022")</f>
        <v>12623000</v>
      </c>
      <c r="O37" s="4">
        <f>_xll.SNL.Clients.Office.Excel.Functions.SPG(M37,"IQ_AVG_DILUT_SHARES_OUT","CY2022")</f>
        <v>1242000000</v>
      </c>
      <c r="P37" s="5">
        <f>_xll.SNL.Clients.Office.Excel.Functions.SPG(M37, "IQ_DILUT_EPS_NORM", "CY2022")</f>
        <v>1.2410000000000001</v>
      </c>
      <c r="Q37">
        <f t="shared" si="4"/>
        <v>1541322.0000000002</v>
      </c>
      <c r="R37">
        <f t="shared" si="5"/>
        <v>0.12210425413926961</v>
      </c>
    </row>
    <row r="38" spans="1:18">
      <c r="A38" t="s">
        <v>550</v>
      </c>
      <c r="B38" s="4" cm="1">
        <f t="array" ref="B38">_xll.SNL.Clients.Office.Excel.Functions.SPG(A38, "SP_TOTAL_REV", "CY2023")</f>
        <v>12554700</v>
      </c>
      <c r="C38" s="4">
        <f>_xll.SNL.Clients.Office.Excel.Functions.SPG(A38,"IQ_AVG_DILUT_SHARES_OUT","CY2023")</f>
        <v>1241200000</v>
      </c>
      <c r="D38" s="5">
        <f>_xll.SNL.Clients.Office.Excel.Functions.SPG(A38, "IQ_DILUT_EPS_NORM", "CY2023")</f>
        <v>1.2370000000000001</v>
      </c>
      <c r="E38">
        <f t="shared" si="0"/>
        <v>1535364.4000000001</v>
      </c>
      <c r="F38">
        <f t="shared" si="1"/>
        <v>0.12229399348451178</v>
      </c>
      <c r="G38" t="s">
        <v>550</v>
      </c>
      <c r="H38" s="4" cm="1">
        <f t="array" ref="H38">_xll.SNL.Clients.Office.Excel.Functions.SPG(G38, "SP_TOTAL_REV", "CY2022")</f>
        <v>12623000</v>
      </c>
      <c r="I38" s="4">
        <f>_xll.SNL.Clients.Office.Excel.Functions.SPG(G38,"IQ_AVG_DILUT_SHARES_OUT","CY2022")</f>
        <v>1242000000</v>
      </c>
      <c r="J38" s="5">
        <f>_xll.SNL.Clients.Office.Excel.Functions.SPG(G38, "IQ_DILUT_EPS_NORM", "CY2022")</f>
        <v>1.2410000000000001</v>
      </c>
      <c r="K38">
        <f t="shared" si="2"/>
        <v>1541322.0000000002</v>
      </c>
      <c r="L38">
        <f t="shared" si="3"/>
        <v>0.12210425413926961</v>
      </c>
      <c r="M38" t="s">
        <v>551</v>
      </c>
      <c r="N38" s="4" cm="1">
        <f t="array" ref="N38">_xll.SNL.Clients.Office.Excel.Functions.SPG(M38, "SP_TOTAL_REV", "CY2022")</f>
        <v>12579290</v>
      </c>
      <c r="O38" s="4">
        <f>_xll.SNL.Clients.Office.Excel.Functions.SPG(M38,"IQ_AVG_DILUT_SHARES_OUT","CY2022")</f>
        <v>518438500</v>
      </c>
      <c r="P38" s="5">
        <f>_xll.SNL.Clients.Office.Excel.Functions.SPG(M38, "IQ_DILUT_EPS_NORM", "CY2022")</f>
        <v>4.899</v>
      </c>
      <c r="Q38">
        <f t="shared" si="4"/>
        <v>2539830.2115000002</v>
      </c>
      <c r="R38">
        <f t="shared" si="5"/>
        <v>0.20190568875508874</v>
      </c>
    </row>
    <row r="39" spans="1:18">
      <c r="A39" t="s">
        <v>551</v>
      </c>
      <c r="B39" s="4" cm="1">
        <f t="array" ref="B39">_xll.SNL.Clients.Office.Excel.Functions.SPG(A39, "SP_TOTAL_REV", "CY2023")</f>
        <v>11568613</v>
      </c>
      <c r="C39" s="4">
        <f>_xll.SNL.Clients.Office.Excel.Functions.SPG(A39,"IQ_AVG_DILUT_SHARES_OUT","CY2023")</f>
        <v>502848250</v>
      </c>
      <c r="D39" s="5">
        <f>_xll.SNL.Clients.Office.Excel.Functions.SPG(A39, "IQ_DILUT_EPS_NORM", "CY2023")</f>
        <v>4.008</v>
      </c>
      <c r="E39">
        <f t="shared" si="0"/>
        <v>2015415.7860000001</v>
      </c>
      <c r="F39">
        <f t="shared" si="1"/>
        <v>0.17421412454544033</v>
      </c>
      <c r="G39" t="s">
        <v>551</v>
      </c>
      <c r="H39" s="4" cm="1">
        <f t="array" ref="H39">_xll.SNL.Clients.Office.Excel.Functions.SPG(G39, "SP_TOTAL_REV", "CY2022")</f>
        <v>12579290</v>
      </c>
      <c r="I39" s="4">
        <f>_xll.SNL.Clients.Office.Excel.Functions.SPG(G39,"IQ_AVG_DILUT_SHARES_OUT","CY2022")</f>
        <v>518438500</v>
      </c>
      <c r="J39" s="5">
        <f>_xll.SNL.Clients.Office.Excel.Functions.SPG(G39, "IQ_DILUT_EPS_NORM", "CY2022")</f>
        <v>4.899</v>
      </c>
      <c r="K39">
        <f t="shared" si="2"/>
        <v>2539830.2115000002</v>
      </c>
      <c r="L39">
        <f t="shared" si="3"/>
        <v>0.20190568875508874</v>
      </c>
      <c r="M39" t="s">
        <v>552</v>
      </c>
      <c r="N39" s="4" cm="1">
        <f t="array" ref="N39">_xll.SNL.Clients.Office.Excel.Functions.SPG(M39, "SP_TOTAL_REV", "CY2022")</f>
        <v>2065553</v>
      </c>
      <c r="O39" s="4">
        <f>_xll.SNL.Clients.Office.Excel.Functions.SPG(M39,"IQ_AVG_DILUT_SHARES_OUT","CY2022")</f>
        <v>87490000</v>
      </c>
      <c r="P39" s="5">
        <f>_xll.SNL.Clients.Office.Excel.Functions.SPG(M39, "IQ_DILUT_EPS_NORM", "CY2022")</f>
        <v>4.1210000000000004</v>
      </c>
      <c r="Q39">
        <f t="shared" si="4"/>
        <v>360546.29000000004</v>
      </c>
      <c r="R39">
        <f t="shared" si="5"/>
        <v>0.17455194323263554</v>
      </c>
    </row>
    <row r="40" spans="1:18">
      <c r="A40" t="s">
        <v>552</v>
      </c>
      <c r="B40" s="4" cm="1">
        <f t="array" ref="B40">_xll.SNL.Clients.Office.Excel.Functions.SPG(A40, "SP_TOTAL_REV", "CY2023")</f>
        <v>2269949</v>
      </c>
      <c r="C40" s="4">
        <f>_xll.SNL.Clients.Office.Excel.Functions.SPG(A40,"IQ_AVG_DILUT_SHARES_OUT","CY2023")</f>
        <v>87386000</v>
      </c>
      <c r="D40" s="5">
        <f>_xll.SNL.Clients.Office.Excel.Functions.SPG(A40, "IQ_DILUT_EPS_NORM", "CY2023")</f>
        <v>4.2510000000000003</v>
      </c>
      <c r="E40">
        <f t="shared" si="0"/>
        <v>371477.886</v>
      </c>
      <c r="F40">
        <f t="shared" si="1"/>
        <v>0.16365032254028614</v>
      </c>
      <c r="G40" t="s">
        <v>552</v>
      </c>
      <c r="H40" s="4" cm="1">
        <f t="array" ref="H40">_xll.SNL.Clients.Office.Excel.Functions.SPG(G40, "SP_TOTAL_REV", "CY2022")</f>
        <v>2065553</v>
      </c>
      <c r="I40" s="4">
        <f>_xll.SNL.Clients.Office.Excel.Functions.SPG(G40,"IQ_AVG_DILUT_SHARES_OUT","CY2022")</f>
        <v>87490000</v>
      </c>
      <c r="J40" s="5">
        <f>_xll.SNL.Clients.Office.Excel.Functions.SPG(G40, "IQ_DILUT_EPS_NORM", "CY2022")</f>
        <v>4.1210000000000004</v>
      </c>
      <c r="K40">
        <f t="shared" si="2"/>
        <v>360546.29000000004</v>
      </c>
      <c r="L40">
        <f t="shared" si="3"/>
        <v>0.17455194323263554</v>
      </c>
      <c r="M40" t="s">
        <v>553</v>
      </c>
      <c r="N40" s="4" cm="1">
        <f t="array" ref="N40">_xll.SNL.Clients.Office.Excel.Functions.SPG(M40, "SP_TOTAL_REV", "CY2022")</f>
        <v>12497000</v>
      </c>
      <c r="O40" s="4">
        <f>_xll.SNL.Clients.Office.Excel.Functions.SPG(M40,"IQ_AVG_DILUT_SHARES_OUT","CY2022")</f>
        <v>213200000</v>
      </c>
      <c r="P40" s="5">
        <f>_xll.SNL.Clients.Office.Excel.Functions.SPG(M40, "IQ_DILUT_EPS_NORM", "CY2022")</f>
        <v>8.9960000000000004</v>
      </c>
      <c r="Q40">
        <f t="shared" si="4"/>
        <v>1917947.2</v>
      </c>
      <c r="R40">
        <f t="shared" si="5"/>
        <v>0.15347260942626231</v>
      </c>
    </row>
    <row r="41" spans="1:18">
      <c r="A41" t="s">
        <v>553</v>
      </c>
      <c r="B41" s="4" cm="1">
        <f t="array" ref="B41">_xll.SNL.Clients.Office.Excel.Functions.SPG(A41, "SP_TOTAL_REV", "CY2023")</f>
        <v>13407000</v>
      </c>
      <c r="C41" s="4">
        <f>_xll.SNL.Clients.Office.Excel.Functions.SPG(A41,"IQ_AVG_DILUT_SHARES_OUT","CY2023")</f>
        <v>205000000</v>
      </c>
      <c r="D41" s="5">
        <f>_xll.SNL.Clients.Office.Excel.Functions.SPG(A41, "IQ_DILUT_EPS_NORM", "CY2023")</f>
        <v>10.401</v>
      </c>
      <c r="E41">
        <f t="shared" si="0"/>
        <v>2132205</v>
      </c>
      <c r="F41">
        <f t="shared" si="1"/>
        <v>0.15903669724770642</v>
      </c>
      <c r="G41" t="s">
        <v>553</v>
      </c>
      <c r="H41" s="4" cm="1">
        <f t="array" ref="H41">_xll.SNL.Clients.Office.Excel.Functions.SPG(G41, "SP_TOTAL_REV", "CY2022")</f>
        <v>12497000</v>
      </c>
      <c r="I41" s="4">
        <f>_xll.SNL.Clients.Office.Excel.Functions.SPG(G41,"IQ_AVG_DILUT_SHARES_OUT","CY2022")</f>
        <v>213200000</v>
      </c>
      <c r="J41" s="5">
        <f>_xll.SNL.Clients.Office.Excel.Functions.SPG(G41, "IQ_DILUT_EPS_NORM", "CY2022")</f>
        <v>8.9960000000000004</v>
      </c>
      <c r="K41">
        <f t="shared" si="2"/>
        <v>1917947.2</v>
      </c>
      <c r="L41">
        <f t="shared" si="3"/>
        <v>0.15347260942626231</v>
      </c>
      <c r="M41" t="s">
        <v>554</v>
      </c>
      <c r="N41" s="4" cm="1">
        <f t="array" ref="N41">_xll.SNL.Clients.Office.Excel.Functions.SPG(M41, "SP_TOTAL_REV", "CY2022")</f>
        <v>10960000</v>
      </c>
      <c r="O41" s="4">
        <f>_xll.SNL.Clients.Office.Excel.Functions.SPG(M41,"IQ_AVG_DILUT_SHARES_OUT","CY2022")</f>
        <v>333000000</v>
      </c>
      <c r="P41" s="5">
        <f>_xll.SNL.Clients.Office.Excel.Functions.SPG(M41, "IQ_DILUT_EPS_NORM", "CY2022")</f>
        <v>7.7910000000000004</v>
      </c>
      <c r="Q41">
        <f t="shared" si="4"/>
        <v>2594403</v>
      </c>
      <c r="R41">
        <f t="shared" si="5"/>
        <v>0.23671560218978102</v>
      </c>
    </row>
    <row r="42" spans="1:18">
      <c r="A42" t="s">
        <v>554</v>
      </c>
      <c r="B42" s="4" cm="1">
        <f t="array" ref="B42">_xll.SNL.Clients.Office.Excel.Functions.SPG(A42, "SP_TOTAL_REV", "CY2023")</f>
        <v>8093000</v>
      </c>
      <c r="C42" s="4">
        <f>_xll.SNL.Clients.Office.Excel.Functions.SPG(A42,"IQ_AVG_DILUT_SHARES_OUT","CY2023")</f>
        <v>309000000</v>
      </c>
      <c r="D42" s="5">
        <f>_xll.SNL.Clients.Office.Excel.Functions.SPG(A42, "IQ_DILUT_EPS_NORM", "CY2023")</f>
        <v>5.1390000000000002</v>
      </c>
      <c r="E42">
        <f t="shared" si="0"/>
        <v>1587951</v>
      </c>
      <c r="F42">
        <f t="shared" si="1"/>
        <v>0.19621290003706907</v>
      </c>
      <c r="G42" t="s">
        <v>554</v>
      </c>
      <c r="H42" s="4" cm="1">
        <f t="array" ref="H42">_xll.SNL.Clients.Office.Excel.Functions.SPG(G42, "SP_TOTAL_REV", "CY2022")</f>
        <v>10960000</v>
      </c>
      <c r="I42" s="4">
        <f>_xll.SNL.Clients.Office.Excel.Functions.SPG(G42,"IQ_AVG_DILUT_SHARES_OUT","CY2022")</f>
        <v>333000000</v>
      </c>
      <c r="J42" s="5">
        <f>_xll.SNL.Clients.Office.Excel.Functions.SPG(G42, "IQ_DILUT_EPS_NORM", "CY2022")</f>
        <v>7.7910000000000004</v>
      </c>
      <c r="K42">
        <f t="shared" si="2"/>
        <v>2594403</v>
      </c>
      <c r="L42">
        <f t="shared" si="3"/>
        <v>0.23671560218978102</v>
      </c>
      <c r="M42" t="s">
        <v>555</v>
      </c>
      <c r="N42" s="4" cm="1">
        <f t="array" ref="N42">_xll.SNL.Clients.Office.Excel.Functions.SPG(M42, "SP_TOTAL_REV", "CY2022")</f>
        <v>387537000</v>
      </c>
      <c r="O42" s="4">
        <f>_xll.SNL.Clients.Office.Excel.Functions.SPG(M42,"IQ_AVG_DILUT_SHARES_OUT","CY2022")</f>
        <v>16184925750</v>
      </c>
      <c r="P42" s="5">
        <f>_xll.SNL.Clients.Office.Excel.Functions.SPG(M42, "IQ_DILUT_EPS_NORM", "CY2022")</f>
        <v>4.3819999999999997</v>
      </c>
      <c r="Q42">
        <f t="shared" si="4"/>
        <v>70922344.636500001</v>
      </c>
      <c r="R42">
        <f t="shared" si="5"/>
        <v>0.18300793120785885</v>
      </c>
    </row>
    <row r="43" spans="1:18">
      <c r="A43" t="s">
        <v>555</v>
      </c>
      <c r="B43" s="4" cm="1">
        <f t="array" ref="B43">_xll.SNL.Clients.Office.Excel.Functions.SPG(A43, "SP_TOTAL_REV", "CY2023")</f>
        <v>385706000</v>
      </c>
      <c r="C43" s="4">
        <f>_xll.SNL.Clients.Office.Excel.Functions.SPG(A43,"IQ_AVG_DILUT_SHARES_OUT","CY2023")</f>
        <v>15717777750</v>
      </c>
      <c r="D43" s="5">
        <f>_xll.SNL.Clients.Office.Excel.Functions.SPG(A43, "IQ_DILUT_EPS_NORM", "CY2023")</f>
        <v>4.7089999999999996</v>
      </c>
      <c r="E43">
        <f t="shared" si="0"/>
        <v>74015015.42475</v>
      </c>
      <c r="F43">
        <f t="shared" si="1"/>
        <v>0.19189490291763675</v>
      </c>
      <c r="G43" t="s">
        <v>555</v>
      </c>
      <c r="H43" s="4" cm="1">
        <f t="array" ref="H43">_xll.SNL.Clients.Office.Excel.Functions.SPG(G43, "SP_TOTAL_REV", "CY2022")</f>
        <v>387537000</v>
      </c>
      <c r="I43" s="4">
        <f>_xll.SNL.Clients.Office.Excel.Functions.SPG(G43,"IQ_AVG_DILUT_SHARES_OUT","CY2022")</f>
        <v>16184925750</v>
      </c>
      <c r="J43" s="5">
        <f>_xll.SNL.Clients.Office.Excel.Functions.SPG(G43, "IQ_DILUT_EPS_NORM", "CY2022")</f>
        <v>4.3819999999999997</v>
      </c>
      <c r="K43">
        <f t="shared" si="2"/>
        <v>70922344.636500001</v>
      </c>
      <c r="L43">
        <f t="shared" si="3"/>
        <v>0.18300793120785885</v>
      </c>
      <c r="M43" t="s">
        <v>556</v>
      </c>
      <c r="N43" s="4" cm="1">
        <f t="array" ref="N43">_xll.SNL.Clients.Office.Excel.Functions.SPG(M43, "SP_TOTAL_REV", "CY2022")</f>
        <v>26253000</v>
      </c>
      <c r="O43" s="4">
        <f>_xll.SNL.Clients.Office.Excel.Functions.SPG(M43,"IQ_AVG_DILUT_SHARES_OUT","CY2022")</f>
        <v>865000000</v>
      </c>
      <c r="P43" s="5">
        <f>_xll.SNL.Clients.Office.Excel.Functions.SPG(M43, "IQ_DILUT_EPS_NORM", "CY2022")</f>
        <v>5.508</v>
      </c>
      <c r="Q43">
        <f t="shared" si="4"/>
        <v>4764420</v>
      </c>
      <c r="R43">
        <f t="shared" si="5"/>
        <v>0.18148097360301679</v>
      </c>
    </row>
    <row r="44" spans="1:18">
      <c r="A44" t="s">
        <v>556</v>
      </c>
      <c r="B44" s="4" cm="1">
        <f t="array" ref="B44">_xll.SNL.Clients.Office.Excel.Functions.SPG(A44, "SP_TOTAL_REV", "CY2023")</f>
        <v>26485000</v>
      </c>
      <c r="C44" s="4">
        <f>_xll.SNL.Clients.Office.Excel.Functions.SPG(A44,"IQ_AVG_DILUT_SHARES_OUT","CY2023")</f>
        <v>842000000</v>
      </c>
      <c r="D44" s="5">
        <f>_xll.SNL.Clients.Office.Excel.Functions.SPG(A44, "IQ_DILUT_EPS_NORM", "CY2023")</f>
        <v>5.8479999999999999</v>
      </c>
      <c r="E44">
        <f t="shared" si="0"/>
        <v>4924016</v>
      </c>
      <c r="F44">
        <f t="shared" si="1"/>
        <v>0.18591716065697564</v>
      </c>
      <c r="G44" t="s">
        <v>556</v>
      </c>
      <c r="H44" s="4" cm="1">
        <f t="array" ref="H44">_xll.SNL.Clients.Office.Excel.Functions.SPG(G44, "SP_TOTAL_REV", "CY2022")</f>
        <v>26253000</v>
      </c>
      <c r="I44" s="4">
        <f>_xll.SNL.Clients.Office.Excel.Functions.SPG(G44,"IQ_AVG_DILUT_SHARES_OUT","CY2022")</f>
        <v>865000000</v>
      </c>
      <c r="J44" s="5">
        <f>_xll.SNL.Clients.Office.Excel.Functions.SPG(G44, "IQ_DILUT_EPS_NORM", "CY2022")</f>
        <v>5.508</v>
      </c>
      <c r="K44">
        <f t="shared" si="2"/>
        <v>4764420</v>
      </c>
      <c r="L44">
        <f t="shared" si="3"/>
        <v>0.18148097360301679</v>
      </c>
      <c r="M44" t="s">
        <v>557</v>
      </c>
      <c r="N44" s="4" cm="1">
        <f t="array" ref="N44">_xll.SNL.Clients.Office.Excel.Functions.SPG(M44, "SP_TOTAL_REV", "CY2022")</f>
        <v>17489000</v>
      </c>
      <c r="O44" s="4">
        <f>_xll.SNL.Clients.Office.Excel.Functions.SPG(M44,"IQ_AVG_DILUT_SHARES_OUT","CY2022")</f>
        <v>271180000</v>
      </c>
      <c r="P44" s="5">
        <f>_xll.SNL.Clients.Office.Excel.Functions.SPG(M44, "IQ_DILUT_EPS_NORM", "CY2022")</f>
        <v>2.19</v>
      </c>
      <c r="Q44">
        <f t="shared" si="4"/>
        <v>593884.19999999995</v>
      </c>
      <c r="R44">
        <f t="shared" si="5"/>
        <v>3.3957584767568182E-2</v>
      </c>
    </row>
    <row r="45" spans="1:18">
      <c r="A45" t="s">
        <v>557</v>
      </c>
      <c r="B45" s="4" cm="1">
        <f t="array" ref="B45">_xll.SNL.Clients.Office.Excel.Functions.SPG(A45, "SP_TOTAL_REV", "CY2023")</f>
        <v>20051000</v>
      </c>
      <c r="C45" s="4">
        <f>_xll.SNL.Clients.Office.Excel.Functions.SPG(A45,"IQ_AVG_DILUT_SHARES_OUT","CY2023")</f>
        <v>282880000</v>
      </c>
      <c r="D45" s="5">
        <f>_xll.SNL.Clients.Office.Excel.Functions.SPG(A45, "IQ_DILUT_EPS_NORM", "CY2023")</f>
        <v>2.9409999999999998</v>
      </c>
      <c r="E45">
        <f t="shared" si="0"/>
        <v>831950.08</v>
      </c>
      <c r="F45">
        <f t="shared" si="1"/>
        <v>4.1491700164580321E-2</v>
      </c>
      <c r="G45" t="s">
        <v>557</v>
      </c>
      <c r="H45" s="4" cm="1">
        <f t="array" ref="H45">_xll.SNL.Clients.Office.Excel.Functions.SPG(G45, "SP_TOTAL_REV", "CY2022")</f>
        <v>17489000</v>
      </c>
      <c r="I45" s="4">
        <f>_xll.SNL.Clients.Office.Excel.Functions.SPG(G45,"IQ_AVG_DILUT_SHARES_OUT","CY2022")</f>
        <v>271180000</v>
      </c>
      <c r="J45" s="5">
        <f>_xll.SNL.Clients.Office.Excel.Functions.SPG(G45, "IQ_DILUT_EPS_NORM", "CY2022")</f>
        <v>2.19</v>
      </c>
      <c r="K45">
        <f t="shared" si="2"/>
        <v>593884.19999999995</v>
      </c>
      <c r="L45">
        <f t="shared" si="3"/>
        <v>3.3957584767568182E-2</v>
      </c>
      <c r="M45" t="s">
        <v>558</v>
      </c>
      <c r="N45" s="4" cm="1">
        <f t="array" ref="N45">_xll.SNL.Clients.Office.Excel.Functions.SPG(M45, "SP_TOTAL_REV", "CY2022")</f>
        <v>9715713</v>
      </c>
      <c r="O45" s="4">
        <f>_xll.SNL.Clients.Office.Excel.Functions.SPG(M45,"IQ_AVG_DILUT_SHARES_OUT","CY2022")</f>
        <v>377600000</v>
      </c>
      <c r="P45" s="5">
        <f>_xll.SNL.Clients.Office.Excel.Functions.SPG(M45, "IQ_DILUT_EPS_NORM", "CY2022")</f>
        <v>2.57</v>
      </c>
      <c r="Q45">
        <f t="shared" si="4"/>
        <v>970431.99999999988</v>
      </c>
      <c r="R45">
        <f t="shared" si="5"/>
        <v>9.9882736346781742E-2</v>
      </c>
    </row>
    <row r="46" spans="1:18">
      <c r="A46" t="s">
        <v>558</v>
      </c>
      <c r="B46" s="4" cm="1">
        <f t="array" ref="B46">_xll.SNL.Clients.Office.Excel.Functions.SPG(A46, "SP_TOTAL_REV", "CY2023")</f>
        <v>13574000</v>
      </c>
      <c r="C46" s="4">
        <f>_xll.SNL.Clients.Office.Excel.Functions.SPG(A46,"IQ_AVG_DILUT_SHARES_OUT","CY2023")</f>
        <v>378800000</v>
      </c>
      <c r="D46" s="5">
        <f>_xll.SNL.Clients.Office.Excel.Functions.SPG(A46, "IQ_DILUT_EPS_NORM", "CY2023")</f>
        <v>5.9009999999999998</v>
      </c>
      <c r="E46">
        <f t="shared" si="0"/>
        <v>2235298.7999999998</v>
      </c>
      <c r="F46">
        <f t="shared" si="1"/>
        <v>0.16467502578458817</v>
      </c>
      <c r="G46" t="s">
        <v>558</v>
      </c>
      <c r="H46" s="4" cm="1">
        <f t="array" ref="H46">_xll.SNL.Clients.Office.Excel.Functions.SPG(G46, "SP_TOTAL_REV", "CY2022")</f>
        <v>9715713</v>
      </c>
      <c r="I46" s="4">
        <f>_xll.SNL.Clients.Office.Excel.Functions.SPG(G46,"IQ_AVG_DILUT_SHARES_OUT","CY2022")</f>
        <v>377600000</v>
      </c>
      <c r="J46" s="5">
        <f>_xll.SNL.Clients.Office.Excel.Functions.SPG(G46, "IQ_DILUT_EPS_NORM", "CY2022")</f>
        <v>2.57</v>
      </c>
      <c r="K46">
        <f t="shared" si="2"/>
        <v>970431.99999999988</v>
      </c>
      <c r="L46">
        <f t="shared" si="3"/>
        <v>9.9882736346781742E-2</v>
      </c>
      <c r="M46" t="s">
        <v>559</v>
      </c>
      <c r="N46" s="4" cm="1">
        <f t="array" ref="N46">_xll.SNL.Clients.Office.Excel.Functions.SPG(M46, "SP_TOTAL_REV", "CY2022")</f>
        <v>101556000</v>
      </c>
      <c r="O46" s="4">
        <f>_xll.SNL.Clients.Office.Excel.Functions.SPG(M46,"IQ_AVG_DILUT_SHARES_OUT","CY2022")</f>
        <v>563000000</v>
      </c>
      <c r="P46" s="5">
        <f>_xll.SNL.Clients.Office.Excel.Functions.SPG(M46, "IQ_DILUT_EPS_NORM", "CY2022")</f>
        <v>5.6120000000000001</v>
      </c>
      <c r="Q46">
        <f t="shared" si="4"/>
        <v>3159556</v>
      </c>
      <c r="R46">
        <f t="shared" si="5"/>
        <v>3.1111465595336563E-2</v>
      </c>
    </row>
    <row r="47" spans="1:18">
      <c r="A47" t="s">
        <v>559</v>
      </c>
      <c r="B47" s="4" cm="1">
        <f t="array" ref="B47">_xll.SNL.Clients.Office.Excel.Functions.SPG(A47, "SP_TOTAL_REV", "CY2023")</f>
        <v>93935000</v>
      </c>
      <c r="C47" s="4">
        <f>_xll.SNL.Clients.Office.Excel.Functions.SPG(A47,"IQ_AVG_DILUT_SHARES_OUT","CY2023")</f>
        <v>542000000</v>
      </c>
      <c r="D47" s="5">
        <f>_xll.SNL.Clients.Office.Excel.Functions.SPG(A47, "IQ_DILUT_EPS_NORM", "CY2023")</f>
        <v>5.3120000000000003</v>
      </c>
      <c r="E47">
        <f t="shared" si="0"/>
        <v>2879104</v>
      </c>
      <c r="F47">
        <f t="shared" si="1"/>
        <v>3.0649960078777877E-2</v>
      </c>
      <c r="G47" t="s">
        <v>559</v>
      </c>
      <c r="H47" s="4" cm="1">
        <f t="array" ref="H47">_xll.SNL.Clients.Office.Excel.Functions.SPG(G47, "SP_TOTAL_REV", "CY2022")</f>
        <v>101556000</v>
      </c>
      <c r="I47" s="4">
        <f>_xll.SNL.Clients.Office.Excel.Functions.SPG(G47,"IQ_AVG_DILUT_SHARES_OUT","CY2022")</f>
        <v>563000000</v>
      </c>
      <c r="J47" s="5">
        <f>_xll.SNL.Clients.Office.Excel.Functions.SPG(G47, "IQ_DILUT_EPS_NORM", "CY2022")</f>
        <v>5.6120000000000001</v>
      </c>
      <c r="K47">
        <f t="shared" si="2"/>
        <v>3159556</v>
      </c>
      <c r="L47">
        <f t="shared" si="3"/>
        <v>3.1111465595336563E-2</v>
      </c>
      <c r="M47" t="s">
        <v>560</v>
      </c>
      <c r="N47" s="4" cm="1">
        <f t="array" ref="N47">_xll.SNL.Clients.Office.Excel.Functions.SPG(M47, "SP_TOTAL_REV", "CY2022")</f>
        <v>4381310</v>
      </c>
      <c r="O47" s="4">
        <f>_xll.SNL.Clients.Office.Excel.Functions.SPG(M47,"IQ_AVG_DILUT_SHARES_OUT","CY2022")</f>
        <v>316459000</v>
      </c>
      <c r="P47" s="5">
        <f>_xll.SNL.Clients.Office.Excel.Functions.SPG(M47, "IQ_DILUT_EPS_NORM", "CY2022")</f>
        <v>3.07</v>
      </c>
      <c r="Q47">
        <f t="shared" si="4"/>
        <v>971529.13</v>
      </c>
      <c r="R47">
        <f t="shared" si="5"/>
        <v>0.22174398296399936</v>
      </c>
    </row>
    <row r="48" spans="1:18">
      <c r="A48" t="s">
        <v>560</v>
      </c>
      <c r="B48" s="4" cm="1">
        <f t="array" ref="B48">_xll.SNL.Clients.Office.Excel.Functions.SPG(A48, "SP_TOTAL_REV", "CY2023")</f>
        <v>5860168</v>
      </c>
      <c r="C48" s="4">
        <f>_xll.SNL.Clients.Office.Excel.Functions.SPG(A48,"IQ_AVG_DILUT_SHARES_OUT","CY2023")</f>
        <v>317135000</v>
      </c>
      <c r="D48" s="5">
        <f>_xll.SNL.Clients.Office.Excel.Functions.SPG(A48, "IQ_DILUT_EPS_NORM", "CY2023")</f>
        <v>4.7359999999999998</v>
      </c>
      <c r="E48">
        <f t="shared" si="0"/>
        <v>1501951.36</v>
      </c>
      <c r="F48">
        <f t="shared" si="1"/>
        <v>0.2562983450303814</v>
      </c>
      <c r="G48" t="s">
        <v>560</v>
      </c>
      <c r="H48" s="4" cm="1">
        <f t="array" ref="H48">_xll.SNL.Clients.Office.Excel.Functions.SPG(G48, "SP_TOTAL_REV", "CY2022")</f>
        <v>4381310</v>
      </c>
      <c r="I48" s="4">
        <f>_xll.SNL.Clients.Office.Excel.Functions.SPG(G48,"IQ_AVG_DILUT_SHARES_OUT","CY2022")</f>
        <v>316459000</v>
      </c>
      <c r="J48" s="5">
        <f>_xll.SNL.Clients.Office.Excel.Functions.SPG(G48, "IQ_DILUT_EPS_NORM", "CY2022")</f>
        <v>3.07</v>
      </c>
      <c r="K48">
        <f t="shared" si="2"/>
        <v>971529.13</v>
      </c>
      <c r="L48">
        <f t="shared" si="3"/>
        <v>0.22174398296399936</v>
      </c>
      <c r="M48" t="s">
        <v>561</v>
      </c>
      <c r="N48" s="4" cm="1">
        <f t="array" ref="N48">_xll.SNL.Clients.Office.Excel.Functions.SPG(M48, "SP_TOTAL_REV", "CY2022")</f>
        <v>8527700</v>
      </c>
      <c r="O48" s="4">
        <f>_xll.SNL.Clients.Office.Excel.Functions.SPG(M48,"IQ_AVG_DILUT_SHARES_OUT","CY2022")</f>
        <v>214700000</v>
      </c>
      <c r="P48" s="5">
        <f>_xll.SNL.Clients.Office.Excel.Functions.SPG(M48, "IQ_DILUT_EPS_NORM", "CY2022")</f>
        <v>5.0129999999999999</v>
      </c>
      <c r="Q48">
        <f t="shared" si="4"/>
        <v>1076291.1000000001</v>
      </c>
      <c r="R48">
        <f t="shared" si="5"/>
        <v>0.12621118238211945</v>
      </c>
    </row>
    <row r="49" spans="1:18">
      <c r="A49" t="s">
        <v>561</v>
      </c>
      <c r="B49" s="4" cm="1">
        <f t="array" ref="B49">_xll.SNL.Clients.Office.Excel.Functions.SPG(A49, "SP_TOTAL_REV", "CY2023")</f>
        <v>10071900</v>
      </c>
      <c r="C49" s="4">
        <f>_xll.SNL.Clients.Office.Excel.Functions.SPG(A49,"IQ_AVG_DILUT_SHARES_OUT","CY2023")</f>
        <v>219300000</v>
      </c>
      <c r="D49" s="5">
        <f>_xll.SNL.Clients.Office.Excel.Functions.SPG(A49, "IQ_DILUT_EPS_NORM", "CY2023")</f>
        <v>5.6619999999999999</v>
      </c>
      <c r="E49">
        <f t="shared" si="0"/>
        <v>1241676.6000000001</v>
      </c>
      <c r="F49">
        <f t="shared" si="1"/>
        <v>0.12328126768534239</v>
      </c>
      <c r="G49" t="s">
        <v>561</v>
      </c>
      <c r="H49" s="4" cm="1">
        <f t="array" ref="H49">_xll.SNL.Clients.Office.Excel.Functions.SPG(G49, "SP_TOTAL_REV", "CY2022")</f>
        <v>8527700</v>
      </c>
      <c r="I49" s="4">
        <f>_xll.SNL.Clients.Office.Excel.Functions.SPG(G49,"IQ_AVG_DILUT_SHARES_OUT","CY2022")</f>
        <v>214700000</v>
      </c>
      <c r="J49" s="5">
        <f>_xll.SNL.Clients.Office.Excel.Functions.SPG(G49, "IQ_DILUT_EPS_NORM", "CY2022")</f>
        <v>5.0129999999999999</v>
      </c>
      <c r="K49">
        <f t="shared" si="2"/>
        <v>1076291.1000000001</v>
      </c>
      <c r="L49">
        <f t="shared" si="3"/>
        <v>0.12621118238211945</v>
      </c>
      <c r="M49" t="s">
        <v>562</v>
      </c>
      <c r="N49" s="4" cm="1">
        <f t="array" ref="N49">_xll.SNL.Clients.Office.Excel.Functions.SPG(M49, "SP_TOTAL_REV", "CY2022")</f>
        <v>10193000</v>
      </c>
      <c r="O49" s="4">
        <f>_xll.SNL.Clients.Office.Excel.Functions.SPG(M49,"IQ_AVG_DILUT_SHARES_OUT","CY2022")</f>
        <v>54782528</v>
      </c>
      <c r="P49" s="5">
        <f>_xll.SNL.Clients.Office.Excel.Functions.SPG(M49, "IQ_DILUT_EPS_NORM", "CY2022")</f>
        <v>4.6970000000000001</v>
      </c>
      <c r="Q49">
        <f t="shared" si="4"/>
        <v>257313.53401599999</v>
      </c>
      <c r="R49">
        <f t="shared" si="5"/>
        <v>2.5244141471205728E-2</v>
      </c>
    </row>
    <row r="50" spans="1:18">
      <c r="A50" t="s">
        <v>562</v>
      </c>
      <c r="B50" s="4" cm="1">
        <f t="array" ref="B50">_xll.SNL.Clients.Office.Excel.Functions.SPG(A50, "SP_TOTAL_REV", "CY2023")</f>
        <v>11131600</v>
      </c>
      <c r="C50" s="4">
        <f>_xll.SNL.Clients.Office.Excel.Functions.SPG(A50,"IQ_AVG_DILUT_SHARES_OUT","CY2023")</f>
        <v>53783069</v>
      </c>
      <c r="D50" s="5">
        <f>_xll.SNL.Clients.Office.Excel.Functions.SPG(A50, "IQ_DILUT_EPS_NORM", "CY2023")</f>
        <v>9.7729999999999997</v>
      </c>
      <c r="E50">
        <f t="shared" si="0"/>
        <v>525621.93333699997</v>
      </c>
      <c r="F50">
        <f t="shared" si="1"/>
        <v>4.7218902344406913E-2</v>
      </c>
      <c r="G50" t="s">
        <v>562</v>
      </c>
      <c r="H50" s="4" cm="1">
        <f t="array" ref="H50">_xll.SNL.Clients.Office.Excel.Functions.SPG(G50, "SP_TOTAL_REV", "CY2022")</f>
        <v>10193000</v>
      </c>
      <c r="I50" s="4">
        <f>_xll.SNL.Clients.Office.Excel.Functions.SPG(G50,"IQ_AVG_DILUT_SHARES_OUT","CY2022")</f>
        <v>54782528</v>
      </c>
      <c r="J50" s="5">
        <f>_xll.SNL.Clients.Office.Excel.Functions.SPG(G50, "IQ_DILUT_EPS_NORM", "CY2022")</f>
        <v>4.6970000000000001</v>
      </c>
      <c r="K50">
        <f t="shared" si="2"/>
        <v>257313.53401599999</v>
      </c>
      <c r="L50">
        <f t="shared" si="3"/>
        <v>2.5244141471205728E-2</v>
      </c>
      <c r="M50" t="s">
        <v>563</v>
      </c>
      <c r="N50" s="4" cm="1">
        <f t="array" ref="N50">_xll.SNL.Clients.Office.Excel.Functions.SPG(M50, "SP_TOTAL_REV", "CY2022")</f>
        <v>120741000</v>
      </c>
      <c r="O50" s="4">
        <f>_xll.SNL.Clients.Office.Excel.Functions.SPG(M50,"IQ_AVG_DILUT_SHARES_OUT","CY2022")</f>
        <v>7166000000</v>
      </c>
      <c r="P50" s="5">
        <f>_xll.SNL.Clients.Office.Excel.Functions.SPG(M50, "IQ_DILUT_EPS_NORM", "CY2022")</f>
        <v>1.923</v>
      </c>
      <c r="Q50">
        <f t="shared" si="4"/>
        <v>13780218</v>
      </c>
      <c r="R50">
        <f t="shared" si="5"/>
        <v>0.11413039481203568</v>
      </c>
    </row>
    <row r="51" spans="1:18">
      <c r="A51" t="s">
        <v>563</v>
      </c>
      <c r="B51" s="4" cm="1">
        <f t="array" ref="B51">_xll.SNL.Clients.Office.Excel.Functions.SPG(A51, "SP_TOTAL_REV", "CY2023")</f>
        <v>122428000</v>
      </c>
      <c r="C51" s="4">
        <f>_xll.SNL.Clients.Office.Excel.Functions.SPG(A51,"IQ_AVG_DILUT_SHARES_OUT","CY2023")</f>
        <v>7258000000</v>
      </c>
      <c r="D51" s="5">
        <f>_xll.SNL.Clients.Office.Excel.Functions.SPG(A51, "IQ_DILUT_EPS_NORM", "CY2023")</f>
        <v>1.6819999999999999</v>
      </c>
      <c r="E51">
        <f t="shared" si="0"/>
        <v>12207956</v>
      </c>
      <c r="F51">
        <f t="shared" si="1"/>
        <v>9.9715391903812858E-2</v>
      </c>
      <c r="G51" t="s">
        <v>563</v>
      </c>
      <c r="H51" s="4" cm="1">
        <f t="array" ref="H51">_xll.SNL.Clients.Office.Excel.Functions.SPG(G51, "SP_TOTAL_REV", "CY2022")</f>
        <v>120741000</v>
      </c>
      <c r="I51" s="4">
        <f>_xll.SNL.Clients.Office.Excel.Functions.SPG(G51,"IQ_AVG_DILUT_SHARES_OUT","CY2022")</f>
        <v>7166000000</v>
      </c>
      <c r="J51" s="5">
        <f>_xll.SNL.Clients.Office.Excel.Functions.SPG(G51, "IQ_DILUT_EPS_NORM", "CY2022")</f>
        <v>1.923</v>
      </c>
      <c r="K51">
        <f t="shared" si="2"/>
        <v>13780218</v>
      </c>
      <c r="L51">
        <f t="shared" si="3"/>
        <v>0.11413039481203568</v>
      </c>
      <c r="M51" t="s">
        <v>564</v>
      </c>
      <c r="N51" s="4" cm="1">
        <f t="array" ref="N51">_xll.SNL.Clients.Office.Excel.Functions.SPG(M51, "SP_TOTAL_REV", "CY2022")</f>
        <v>4672885</v>
      </c>
      <c r="O51" s="4">
        <f>_xll.SNL.Clients.Office.Excel.Functions.SPG(M51,"IQ_AVG_DILUT_SHARES_OUT","CY2022")</f>
        <v>140158000</v>
      </c>
      <c r="P51" s="5">
        <f>_xll.SNL.Clients.Office.Excel.Functions.SPG(M51, "IQ_DILUT_EPS_NORM", "CY2022")</f>
        <v>4.016</v>
      </c>
      <c r="Q51">
        <f t="shared" si="4"/>
        <v>562874.52800000005</v>
      </c>
      <c r="R51">
        <f t="shared" si="5"/>
        <v>0.12045546338075944</v>
      </c>
    </row>
    <row r="52" spans="1:18">
      <c r="A52" t="s">
        <v>564</v>
      </c>
      <c r="B52" s="4" cm="1">
        <f t="array" ref="B52">_xll.SNL.Clients.Office.Excel.Functions.SPG(A52, "SP_TOTAL_REV", "CY2023")</f>
        <v>3949815</v>
      </c>
      <c r="C52" s="4">
        <f>_xll.SNL.Clients.Office.Excel.Functions.SPG(A52,"IQ_AVG_DILUT_SHARES_OUT","CY2023")</f>
        <v>147130750</v>
      </c>
      <c r="D52" s="5">
        <f>_xll.SNL.Clients.Office.Excel.Functions.SPG(A52, "IQ_DILUT_EPS_NORM", "CY2023")</f>
        <v>4.5010000000000003</v>
      </c>
      <c r="E52">
        <f t="shared" si="0"/>
        <v>662235.50575000001</v>
      </c>
      <c r="F52">
        <f t="shared" si="1"/>
        <v>0.16766241096101969</v>
      </c>
      <c r="G52" t="s">
        <v>564</v>
      </c>
      <c r="H52" s="4" cm="1">
        <f t="array" ref="H52">_xll.SNL.Clients.Office.Excel.Functions.SPG(G52, "SP_TOTAL_REV", "CY2022")</f>
        <v>4672885</v>
      </c>
      <c r="I52" s="4">
        <f>_xll.SNL.Clients.Office.Excel.Functions.SPG(G52,"IQ_AVG_DILUT_SHARES_OUT","CY2022")</f>
        <v>140158000</v>
      </c>
      <c r="J52" s="5">
        <f>_xll.SNL.Clients.Office.Excel.Functions.SPG(G52, "IQ_DILUT_EPS_NORM", "CY2022")</f>
        <v>4.016</v>
      </c>
      <c r="K52">
        <f t="shared" si="2"/>
        <v>562874.52800000005</v>
      </c>
      <c r="L52">
        <f t="shared" si="3"/>
        <v>0.12045546338075944</v>
      </c>
      <c r="M52" t="s">
        <v>565</v>
      </c>
      <c r="N52" s="4" cm="1">
        <f t="array" ref="N52">_xll.SNL.Clients.Office.Excel.Functions.SPG(M52, "SP_TOTAL_REV", "CY2022")</f>
        <v>5005000</v>
      </c>
      <c r="O52" s="4">
        <f>_xll.SNL.Clients.Office.Excel.Functions.SPG(M52,"IQ_AVG_DILUT_SHARES_OUT","CY2022")</f>
        <v>218000000</v>
      </c>
      <c r="P52" s="5">
        <f>_xll.SNL.Clients.Office.Excel.Functions.SPG(M52, "IQ_DILUT_EPS_NORM", "CY2022")</f>
        <v>2.8330000000000002</v>
      </c>
      <c r="Q52">
        <f t="shared" si="4"/>
        <v>617594</v>
      </c>
      <c r="R52">
        <f t="shared" si="5"/>
        <v>0.1233954045954046</v>
      </c>
    </row>
    <row r="53" spans="1:18">
      <c r="A53" t="s">
        <v>565</v>
      </c>
      <c r="B53" s="4" cm="1">
        <f t="array" ref="B53">_xll.SNL.Clients.Office.Excel.Functions.SPG(A53, "SP_TOTAL_REV", "CY2023")</f>
        <v>5497000</v>
      </c>
      <c r="C53" s="4">
        <f>_xll.SNL.Clients.Office.Excel.Functions.SPG(A53,"IQ_AVG_DILUT_SHARES_OUT","CY2023")</f>
        <v>216000000</v>
      </c>
      <c r="D53" s="5">
        <f>_xll.SNL.Clients.Office.Excel.Functions.SPG(A53, "IQ_DILUT_EPS_NORM", "CY2023")</f>
        <v>3.516</v>
      </c>
      <c r="E53">
        <f t="shared" si="0"/>
        <v>759456</v>
      </c>
      <c r="F53">
        <f t="shared" si="1"/>
        <v>0.13815826814626159</v>
      </c>
      <c r="G53" t="s">
        <v>565</v>
      </c>
      <c r="H53" s="4" cm="1">
        <f t="array" ref="H53">_xll.SNL.Clients.Office.Excel.Functions.SPG(G53, "SP_TOTAL_REV", "CY2022")</f>
        <v>5005000</v>
      </c>
      <c r="I53" s="4">
        <f>_xll.SNL.Clients.Office.Excel.Functions.SPG(G53,"IQ_AVG_DILUT_SHARES_OUT","CY2022")</f>
        <v>218000000</v>
      </c>
      <c r="J53" s="5">
        <f>_xll.SNL.Clients.Office.Excel.Functions.SPG(G53, "IQ_DILUT_EPS_NORM", "CY2022")</f>
        <v>2.8330000000000002</v>
      </c>
      <c r="K53">
        <f t="shared" si="2"/>
        <v>617594</v>
      </c>
      <c r="L53">
        <f t="shared" si="3"/>
        <v>0.1233954045954046</v>
      </c>
      <c r="M53" t="s">
        <v>566</v>
      </c>
      <c r="N53" s="4" cm="1">
        <f t="array" ref="N53">_xll.SNL.Clients.Office.Excel.Functions.SPG(M53, "SP_TOTAL_REV", "CY2022")</f>
        <v>17247200</v>
      </c>
      <c r="O53" s="4">
        <f>_xll.SNL.Clients.Office.Excel.Functions.SPG(M53,"IQ_AVG_DILUT_SHARES_OUT","CY2022")</f>
        <v>417950000</v>
      </c>
      <c r="P53" s="5">
        <f>_xll.SNL.Clients.Office.Excel.Functions.SPG(M53, "IQ_DILUT_EPS_NORM", "CY2022")</f>
        <v>6.0869999999999997</v>
      </c>
      <c r="Q53">
        <f t="shared" si="4"/>
        <v>2544061.65</v>
      </c>
      <c r="R53">
        <f t="shared" si="5"/>
        <v>0.1475057777494318</v>
      </c>
    </row>
    <row r="54" spans="1:18">
      <c r="A54" t="s">
        <v>566</v>
      </c>
      <c r="B54" s="4" cm="1">
        <f t="array" ref="B54">_xll.SNL.Clients.Office.Excel.Functions.SPG(A54, "SP_TOTAL_REV", "CY2023")</f>
        <v>18585900</v>
      </c>
      <c r="C54" s="4">
        <f>_xll.SNL.Clients.Office.Excel.Functions.SPG(A54,"IQ_AVG_DILUT_SHARES_OUT","CY2023")</f>
        <v>414400000</v>
      </c>
      <c r="D54" s="5">
        <f>_xll.SNL.Clients.Office.Excel.Functions.SPG(A54, "IQ_DILUT_EPS_NORM", "CY2023")</f>
        <v>6.9359999999999999</v>
      </c>
      <c r="E54">
        <f t="shared" si="0"/>
        <v>2874278.4</v>
      </c>
      <c r="F54">
        <f t="shared" si="1"/>
        <v>0.154648330185786</v>
      </c>
      <c r="G54" t="s">
        <v>566</v>
      </c>
      <c r="H54" s="4" cm="1">
        <f t="array" ref="H54">_xll.SNL.Clients.Office.Excel.Functions.SPG(G54, "SP_TOTAL_REV", "CY2022")</f>
        <v>17247200</v>
      </c>
      <c r="I54" s="4">
        <f>_xll.SNL.Clients.Office.Excel.Functions.SPG(G54,"IQ_AVG_DILUT_SHARES_OUT","CY2022")</f>
        <v>417950000</v>
      </c>
      <c r="J54" s="5">
        <f>_xll.SNL.Clients.Office.Excel.Functions.SPG(G54, "IQ_DILUT_EPS_NORM", "CY2022")</f>
        <v>6.0869999999999997</v>
      </c>
      <c r="K54">
        <f t="shared" si="2"/>
        <v>2544061.65</v>
      </c>
      <c r="L54">
        <f t="shared" si="3"/>
        <v>0.1475057777494318</v>
      </c>
      <c r="M54" t="s">
        <v>567</v>
      </c>
      <c r="N54" s="4" cm="1">
        <f t="array" ref="N54">_xll.SNL.Clients.Office.Excel.Functions.SPG(M54, "SP_TOTAL_REV", "CY2022")</f>
        <v>16889626</v>
      </c>
      <c r="O54" s="4">
        <f>_xll.SNL.Clients.Office.Excel.Functions.SPG(M54,"IQ_AVG_DILUT_SHARES_OUT","CY2022")</f>
        <v>19787000</v>
      </c>
      <c r="P54" s="5">
        <f>_xll.SNL.Clients.Office.Excel.Functions.SPG(M54, "IQ_DILUT_EPS_NORM", "CY2022")</f>
        <v>96.441999999999993</v>
      </c>
      <c r="Q54">
        <f t="shared" si="4"/>
        <v>1908297.8539999998</v>
      </c>
      <c r="R54">
        <f t="shared" si="5"/>
        <v>0.11298638904141511</v>
      </c>
    </row>
    <row r="55" spans="1:18">
      <c r="A55" t="s">
        <v>567</v>
      </c>
      <c r="B55" s="4" cm="1">
        <f t="array" ref="B55">_xll.SNL.Clients.Office.Excel.Functions.SPG(A55, "SP_TOTAL_REV", "CY2023")</f>
        <v>17830563</v>
      </c>
      <c r="C55" s="4">
        <f>_xll.SNL.Clients.Office.Excel.Functions.SPG(A55,"IQ_AVG_DILUT_SHARES_OUT","CY2023")</f>
        <v>18750250</v>
      </c>
      <c r="D55" s="5">
        <f>_xll.SNL.Clients.Office.Excel.Functions.SPG(A55, "IQ_DILUT_EPS_NORM", "CY2023")</f>
        <v>108.649</v>
      </c>
      <c r="E55">
        <f t="shared" si="0"/>
        <v>2037195.9122500001</v>
      </c>
      <c r="F55">
        <f t="shared" si="1"/>
        <v>0.11425303352732048</v>
      </c>
      <c r="G55" t="s">
        <v>567</v>
      </c>
      <c r="H55" s="4" cm="1">
        <f t="array" ref="H55">_xll.SNL.Clients.Office.Excel.Functions.SPG(G55, "SP_TOTAL_REV", "CY2022")</f>
        <v>16889626</v>
      </c>
      <c r="I55" s="4">
        <f>_xll.SNL.Clients.Office.Excel.Functions.SPG(G55,"IQ_AVG_DILUT_SHARES_OUT","CY2022")</f>
        <v>19787000</v>
      </c>
      <c r="J55" s="5">
        <f>_xll.SNL.Clients.Office.Excel.Functions.SPG(G55, "IQ_DILUT_EPS_NORM", "CY2022")</f>
        <v>96.441999999999993</v>
      </c>
      <c r="K55">
        <f t="shared" si="2"/>
        <v>1908297.8539999998</v>
      </c>
      <c r="L55">
        <f t="shared" si="3"/>
        <v>0.11298638904141511</v>
      </c>
      <c r="M55" t="s">
        <v>568</v>
      </c>
      <c r="N55" s="4" cm="1">
        <f t="array" ref="N55">_xll.SNL.Clients.Office.Excel.Functions.SPG(M55, "SP_TOTAL_REV", "CY2022")</f>
        <v>2610790</v>
      </c>
      <c r="O55" s="4">
        <f>_xll.SNL.Clients.Office.Excel.Functions.SPG(M55,"IQ_AVG_DILUT_SHARES_OUT","CY2022")</f>
        <v>139975087</v>
      </c>
      <c r="P55" s="5">
        <f>_xll.SNL.Clients.Office.Excel.Functions.SPG(M55, "IQ_DILUT_EPS_NORM", "CY2022")</f>
        <v>2.5459999999999998</v>
      </c>
      <c r="Q55">
        <f t="shared" si="4"/>
        <v>356376.57150199998</v>
      </c>
      <c r="R55">
        <f t="shared" si="5"/>
        <v>0.13650143117677024</v>
      </c>
    </row>
    <row r="56" spans="1:18">
      <c r="A56" t="s">
        <v>568</v>
      </c>
      <c r="B56" s="4" cm="1">
        <f t="array" ref="B56">_xll.SNL.Clients.Office.Excel.Functions.SPG(A56, "SP_TOTAL_REV", "CY2023")</f>
        <v>2815021</v>
      </c>
      <c r="C56" s="4">
        <f>_xll.SNL.Clients.Office.Excel.Functions.SPG(A56,"IQ_AVG_DILUT_SHARES_OUT","CY2023")</f>
        <v>141643788</v>
      </c>
      <c r="D56" s="5">
        <f>_xll.SNL.Clients.Office.Excel.Functions.SPG(A56, "IQ_DILUT_EPS_NORM", "CY2023")</f>
        <v>3.0649999999999999</v>
      </c>
      <c r="E56">
        <f t="shared" si="0"/>
        <v>434138.21021999995</v>
      </c>
      <c r="F56">
        <f t="shared" si="1"/>
        <v>0.15422201476294492</v>
      </c>
      <c r="G56" t="s">
        <v>568</v>
      </c>
      <c r="H56" s="4" cm="1">
        <f t="array" ref="H56">_xll.SNL.Clients.Office.Excel.Functions.SPG(G56, "SP_TOTAL_REV", "CY2022")</f>
        <v>2610790</v>
      </c>
      <c r="I56" s="4">
        <f>_xll.SNL.Clients.Office.Excel.Functions.SPG(G56,"IQ_AVG_DILUT_SHARES_OUT","CY2022")</f>
        <v>139975087</v>
      </c>
      <c r="J56" s="5">
        <f>_xll.SNL.Clients.Office.Excel.Functions.SPG(G56, "IQ_DILUT_EPS_NORM", "CY2022")</f>
        <v>2.5459999999999998</v>
      </c>
      <c r="K56">
        <f t="shared" si="2"/>
        <v>356376.57150199998</v>
      </c>
      <c r="L56">
        <f t="shared" si="3"/>
        <v>0.13650143117677024</v>
      </c>
      <c r="M56" t="s">
        <v>569</v>
      </c>
      <c r="N56" s="4" cm="1">
        <f t="array" ref="N56">_xll.SNL.Clients.Office.Excel.Functions.SPG(M56, "SP_TOTAL_REV", "CY2022")</f>
        <v>9039300</v>
      </c>
      <c r="O56" s="4">
        <f>_xll.SNL.Clients.Office.Excel.Functions.SPG(M56,"IQ_AVG_DILUT_SHARES_OUT","CY2022")</f>
        <v>82200000</v>
      </c>
      <c r="P56" s="5">
        <f>_xll.SNL.Clients.Office.Excel.Functions.SPG(M56, "IQ_DILUT_EPS_NORM", "CY2022")</f>
        <v>7.5910000000000002</v>
      </c>
      <c r="Q56">
        <f t="shared" si="4"/>
        <v>623980.19999999995</v>
      </c>
      <c r="R56">
        <f t="shared" si="5"/>
        <v>6.9029703627493277E-2</v>
      </c>
    </row>
    <row r="57" spans="1:18">
      <c r="A57" t="s">
        <v>569</v>
      </c>
      <c r="B57" s="4" cm="1">
        <f t="array" ref="B57">_xll.SNL.Clients.Office.Excel.Functions.SPG(A57, "SP_TOTAL_REV", "CY2023")</f>
        <v>8364300</v>
      </c>
      <c r="C57" s="4">
        <f>_xll.SNL.Clients.Office.Excel.Functions.SPG(A57,"IQ_AVG_DILUT_SHARES_OUT","CY2023")</f>
        <v>81100000</v>
      </c>
      <c r="D57" s="5">
        <f>_xll.SNL.Clients.Office.Excel.Functions.SPG(A57, "IQ_DILUT_EPS_NORM", "CY2023")</f>
        <v>6.476</v>
      </c>
      <c r="E57">
        <f t="shared" si="0"/>
        <v>525203.6</v>
      </c>
      <c r="F57">
        <f t="shared" si="1"/>
        <v>6.2791100271391509E-2</v>
      </c>
      <c r="G57" t="s">
        <v>569</v>
      </c>
      <c r="H57" s="4" cm="1">
        <f t="array" ref="H57">_xll.SNL.Clients.Office.Excel.Functions.SPG(G57, "SP_TOTAL_REV", "CY2022")</f>
        <v>9039300</v>
      </c>
      <c r="I57" s="4">
        <f>_xll.SNL.Clients.Office.Excel.Functions.SPG(G57,"IQ_AVG_DILUT_SHARES_OUT","CY2022")</f>
        <v>82200000</v>
      </c>
      <c r="J57" s="5">
        <f>_xll.SNL.Clients.Office.Excel.Functions.SPG(G57, "IQ_DILUT_EPS_NORM", "CY2022")</f>
        <v>7.5910000000000002</v>
      </c>
      <c r="K57">
        <f t="shared" si="2"/>
        <v>623980.19999999995</v>
      </c>
      <c r="L57">
        <f t="shared" si="3"/>
        <v>6.9029703627493277E-2</v>
      </c>
      <c r="M57" t="s">
        <v>571</v>
      </c>
      <c r="N57" s="4" cm="1">
        <f t="array" ref="N57">_xll.SNL.Clients.Office.Excel.Functions.SPG(M57, "SP_TOTAL_REV", "CY2022")</f>
        <v>21156000</v>
      </c>
      <c r="O57" s="4">
        <f>_xll.SNL.Clients.Office.Excel.Functions.SPG(M57,"IQ_AVG_DILUT_SHARES_OUT","CY2022")</f>
        <v>987000000</v>
      </c>
      <c r="P57" s="5">
        <f>_xll.SNL.Clients.Office.Excel.Functions.SPG(M57, "IQ_DILUT_EPS_NORM", "CY2022")</f>
        <v>0.999</v>
      </c>
      <c r="Q57">
        <f t="shared" si="4"/>
        <v>986013</v>
      </c>
      <c r="R57">
        <f t="shared" si="5"/>
        <v>4.6606778218944982E-2</v>
      </c>
    </row>
    <row r="58" spans="1:18">
      <c r="A58" t="s">
        <v>570</v>
      </c>
      <c r="B58" s="4" cm="1">
        <f t="array" ref="B58">_xll.SNL.Clients.Office.Excel.Functions.SPG(A58, "SP_TOTAL_REV", "CY2023")</f>
        <v>1563391</v>
      </c>
      <c r="C58" s="4">
        <f>_xll.SNL.Clients.Office.Excel.Functions.SPG(A58,"IQ_AVG_DILUT_SHARES_OUT","CY2023")</f>
        <v>75456000</v>
      </c>
      <c r="D58" s="5">
        <f>_xll.SNL.Clients.Office.Excel.Functions.SPG(A58, "IQ_DILUT_EPS_NORM", "CY2023")</f>
        <v>1.649</v>
      </c>
      <c r="E58">
        <f t="shared" si="0"/>
        <v>124426.944</v>
      </c>
      <c r="F58">
        <f t="shared" si="1"/>
        <v>7.9587859978725736E-2</v>
      </c>
      <c r="G58" t="s">
        <v>570</v>
      </c>
      <c r="H58" s="4" cm="1">
        <f t="array" ref="H58">_xll.SNL.Clients.Office.Excel.Functions.SPG(G58, "SP_TOTAL_REV", "CY2022")</f>
        <v>1189935</v>
      </c>
      <c r="I58" s="4">
        <f>_xll.SNL.Clients.Office.Excel.Functions.SPG(G58,"IQ_AVG_DILUT_SHARES_OUT","CY2022")</f>
        <v>72534000</v>
      </c>
      <c r="J58" s="5">
        <f>_xll.SNL.Clients.Office.Excel.Functions.SPG(G58, "IQ_DILUT_EPS_NORM", "CY2022")</f>
        <v>0.84</v>
      </c>
      <c r="K58">
        <f t="shared" si="2"/>
        <v>60928.56</v>
      </c>
      <c r="L58">
        <f t="shared" si="3"/>
        <v>5.1203267405362476E-2</v>
      </c>
      <c r="M58" t="s">
        <v>572</v>
      </c>
      <c r="N58" s="4" cm="1">
        <f t="array" ref="N58">_xll.SNL.Clients.Office.Excel.Functions.SPG(M58, "SP_TOTAL_REV", "CY2022")</f>
        <v>15349000</v>
      </c>
      <c r="O58" s="4">
        <f>_xll.SNL.Clients.Office.Excel.Functions.SPG(M58,"IQ_AVG_DILUT_SHARES_OUT","CY2022")</f>
        <v>320008000</v>
      </c>
      <c r="P58" s="5">
        <f>_xll.SNL.Clients.Office.Excel.Functions.SPG(M58, "IQ_DILUT_EPS_NORM", "CY2022")</f>
        <v>1.7030000000000001</v>
      </c>
      <c r="Q58">
        <f t="shared" si="4"/>
        <v>544973.62399999995</v>
      </c>
      <c r="R58">
        <f t="shared" si="5"/>
        <v>3.5505480747931459E-2</v>
      </c>
    </row>
    <row r="59" spans="1:18">
      <c r="A59" t="s">
        <v>571</v>
      </c>
      <c r="B59" s="4" cm="1">
        <f t="array" ref="B59">_xll.SNL.Clients.Office.Excel.Functions.SPG(A59, "SP_TOTAL_REV", "CY2023")</f>
        <v>25506000</v>
      </c>
      <c r="C59" s="4">
        <f>_xll.SNL.Clients.Office.Excel.Functions.SPG(A59,"IQ_AVG_DILUT_SHARES_OUT","CY2023")</f>
        <v>1015000000</v>
      </c>
      <c r="D59" s="5">
        <f>_xll.SNL.Clients.Office.Excel.Functions.SPG(A59, "IQ_DILUT_EPS_NORM", "CY2023")</f>
        <v>1.48</v>
      </c>
      <c r="E59">
        <f t="shared" si="0"/>
        <v>1502200</v>
      </c>
      <c r="F59">
        <f t="shared" si="1"/>
        <v>5.8895946051909356E-2</v>
      </c>
      <c r="G59" t="s">
        <v>571</v>
      </c>
      <c r="H59" s="4" cm="1">
        <f t="array" ref="H59">_xll.SNL.Clients.Office.Excel.Functions.SPG(G59, "SP_TOTAL_REV", "CY2022")</f>
        <v>21156000</v>
      </c>
      <c r="I59" s="4">
        <f>_xll.SNL.Clients.Office.Excel.Functions.SPG(G59,"IQ_AVG_DILUT_SHARES_OUT","CY2022")</f>
        <v>987000000</v>
      </c>
      <c r="J59" s="5">
        <f>_xll.SNL.Clients.Office.Excel.Functions.SPG(G59, "IQ_DILUT_EPS_NORM", "CY2022")</f>
        <v>0.999</v>
      </c>
      <c r="K59">
        <f t="shared" si="2"/>
        <v>986013</v>
      </c>
      <c r="L59">
        <f t="shared" si="3"/>
        <v>4.6606778218944982E-2</v>
      </c>
      <c r="M59" t="s">
        <v>573</v>
      </c>
      <c r="N59" s="4" cm="1">
        <f t="array" ref="N59">_xll.SNL.Clients.Office.Excel.Functions.SPG(M59, "SP_TOTAL_REV", "CY2022")</f>
        <v>94950000</v>
      </c>
      <c r="O59" s="4">
        <f>_xll.SNL.Clients.Office.Excel.Functions.SPG(M59,"IQ_AVG_DILUT_SHARES_OUT","CY2022")</f>
        <v>8167500000</v>
      </c>
      <c r="P59" s="5">
        <f>_xll.SNL.Clients.Office.Excel.Functions.SPG(M59, "IQ_DILUT_EPS_NORM", "CY2022")</f>
        <v>2.37</v>
      </c>
      <c r="Q59">
        <f t="shared" si="4"/>
        <v>19356975</v>
      </c>
      <c r="R59">
        <f t="shared" si="5"/>
        <v>0.20386492890995261</v>
      </c>
    </row>
    <row r="60" spans="1:18">
      <c r="A60" t="s">
        <v>572</v>
      </c>
      <c r="B60" s="4" cm="1">
        <f t="array" ref="B60">_xll.SNL.Clients.Office.Excel.Functions.SPG(A60, "SP_TOTAL_REV", "CY2023")</f>
        <v>14029000</v>
      </c>
      <c r="C60" s="4">
        <f>_xll.SNL.Clients.Office.Excel.Functions.SPG(A60,"IQ_AVG_DILUT_SHARES_OUT","CY2023")</f>
        <v>317022000</v>
      </c>
      <c r="D60" s="5">
        <f>_xll.SNL.Clients.Office.Excel.Functions.SPG(A60, "IQ_DILUT_EPS_NORM", "CY2023")</f>
        <v>1.9059999999999999</v>
      </c>
      <c r="E60">
        <f t="shared" si="0"/>
        <v>604243.93200000003</v>
      </c>
      <c r="F60">
        <f t="shared" si="1"/>
        <v>4.3071062228241502E-2</v>
      </c>
      <c r="G60" t="s">
        <v>572</v>
      </c>
      <c r="H60" s="4" cm="1">
        <f t="array" ref="H60">_xll.SNL.Clients.Office.Excel.Functions.SPG(G60, "SP_TOTAL_REV", "CY2022")</f>
        <v>15349000</v>
      </c>
      <c r="I60" s="4">
        <f>_xll.SNL.Clients.Office.Excel.Functions.SPG(G60,"IQ_AVG_DILUT_SHARES_OUT","CY2022")</f>
        <v>320008000</v>
      </c>
      <c r="J60" s="5">
        <f>_xll.SNL.Clients.Office.Excel.Functions.SPG(G60, "IQ_DILUT_EPS_NORM", "CY2022")</f>
        <v>1.7030000000000001</v>
      </c>
      <c r="K60">
        <f t="shared" si="2"/>
        <v>544973.62399999995</v>
      </c>
      <c r="L60">
        <f t="shared" si="3"/>
        <v>3.5505480747931459E-2</v>
      </c>
      <c r="M60" t="s">
        <v>574</v>
      </c>
      <c r="N60" s="4" cm="1">
        <f t="array" ref="N60">_xll.SNL.Clients.Office.Excel.Functions.SPG(M60, "SP_TOTAL_REV", "CY2022")</f>
        <v>16338000</v>
      </c>
      <c r="O60" s="4">
        <f>_xll.SNL.Clients.Office.Excel.Functions.SPG(M60,"IQ_AVG_DILUT_SHARES_OUT","CY2022")</f>
        <v>814795000</v>
      </c>
      <c r="P60" s="5">
        <f>_xll.SNL.Clients.Office.Excel.Functions.SPG(M60, "IQ_DILUT_EPS_NORM", "CY2022")</f>
        <v>3.3580000000000001</v>
      </c>
      <c r="Q60">
        <f t="shared" si="4"/>
        <v>2736081.61</v>
      </c>
      <c r="R60">
        <f t="shared" si="5"/>
        <v>0.16746735279715999</v>
      </c>
    </row>
    <row r="61" spans="1:18">
      <c r="A61" t="s">
        <v>573</v>
      </c>
      <c r="B61" s="4" cm="1">
        <f t="array" ref="B61">_xll.SNL.Clients.Office.Excel.Functions.SPG(A61, "SP_TOTAL_REV", "CY2023")</f>
        <v>100181000</v>
      </c>
      <c r="C61" s="4">
        <f>_xll.SNL.Clients.Office.Excel.Functions.SPG(A61,"IQ_AVG_DILUT_SHARES_OUT","CY2023")</f>
        <v>8080500000</v>
      </c>
      <c r="D61" s="5">
        <f>_xll.SNL.Clients.Office.Excel.Functions.SPG(A61, "IQ_DILUT_EPS_NORM", "CY2023")</f>
        <v>2.4780000000000002</v>
      </c>
      <c r="E61">
        <f t="shared" si="0"/>
        <v>20023479</v>
      </c>
      <c r="F61">
        <f t="shared" si="1"/>
        <v>0.19987301983410027</v>
      </c>
      <c r="G61" t="s">
        <v>573</v>
      </c>
      <c r="H61" s="4" cm="1">
        <f t="array" ref="H61">_xll.SNL.Clients.Office.Excel.Functions.SPG(G61, "SP_TOTAL_REV", "CY2022")</f>
        <v>94950000</v>
      </c>
      <c r="I61" s="4">
        <f>_xll.SNL.Clients.Office.Excel.Functions.SPG(G61,"IQ_AVG_DILUT_SHARES_OUT","CY2022")</f>
        <v>8167500000</v>
      </c>
      <c r="J61" s="5">
        <f>_xll.SNL.Clients.Office.Excel.Functions.SPG(G61, "IQ_DILUT_EPS_NORM", "CY2022")</f>
        <v>2.37</v>
      </c>
      <c r="K61">
        <f t="shared" si="2"/>
        <v>19356975</v>
      </c>
      <c r="L61">
        <f t="shared" si="3"/>
        <v>0.20386492890995261</v>
      </c>
      <c r="M61" t="s">
        <v>575</v>
      </c>
      <c r="N61" s="4" cm="1">
        <f t="array" ref="N61">_xll.SNL.Clients.Office.Excel.Functions.SPG(M61, "SP_TOTAL_REV", "CY2022")</f>
        <v>7560000</v>
      </c>
      <c r="O61" s="4">
        <f>_xll.SNL.Clients.Office.Excel.Functions.SPG(M61,"IQ_AVG_DILUT_SHARES_OUT","CY2022")</f>
        <v>233000000</v>
      </c>
      <c r="P61" s="5">
        <f>_xll.SNL.Clients.Office.Excel.Functions.SPG(M61, "IQ_DILUT_EPS_NORM", "CY2022")</f>
        <v>2.8029999999999999</v>
      </c>
      <c r="Q61">
        <f t="shared" si="4"/>
        <v>653099</v>
      </c>
      <c r="R61">
        <f t="shared" si="5"/>
        <v>8.6388756613756612E-2</v>
      </c>
    </row>
    <row r="62" spans="1:18">
      <c r="A62" t="s">
        <v>574</v>
      </c>
      <c r="B62" s="4" cm="1">
        <f t="array" ref="B62">_xll.SNL.Clients.Office.Excel.Functions.SPG(A62, "SP_TOTAL_REV", "CY2023")</f>
        <v>17383000</v>
      </c>
      <c r="C62" s="4">
        <f>_xll.SNL.Clients.Office.Excel.Functions.SPG(A62,"IQ_AVG_DILUT_SHARES_OUT","CY2023")</f>
        <v>787798000</v>
      </c>
      <c r="D62" s="5">
        <f>_xll.SNL.Clients.Office.Excel.Functions.SPG(A62, "IQ_DILUT_EPS_NORM", "CY2023")</f>
        <v>4.0279999999999996</v>
      </c>
      <c r="E62">
        <f t="shared" si="0"/>
        <v>3173250.3439999996</v>
      </c>
      <c r="F62">
        <f t="shared" si="1"/>
        <v>0.18254906195708448</v>
      </c>
      <c r="G62" t="s">
        <v>574</v>
      </c>
      <c r="H62" s="4" cm="1">
        <f t="array" ref="H62">_xll.SNL.Clients.Office.Excel.Functions.SPG(G62, "SP_TOTAL_REV", "CY2022")</f>
        <v>16338000</v>
      </c>
      <c r="I62" s="4">
        <f>_xll.SNL.Clients.Office.Excel.Functions.SPG(G62,"IQ_AVG_DILUT_SHARES_OUT","CY2022")</f>
        <v>814795000</v>
      </c>
      <c r="J62" s="5">
        <f>_xll.SNL.Clients.Office.Excel.Functions.SPG(G62, "IQ_DILUT_EPS_NORM", "CY2022")</f>
        <v>3.3580000000000001</v>
      </c>
      <c r="K62">
        <f t="shared" si="2"/>
        <v>2736081.61</v>
      </c>
      <c r="L62">
        <f t="shared" si="3"/>
        <v>0.16746735279715999</v>
      </c>
      <c r="M62" t="s">
        <v>576</v>
      </c>
      <c r="N62" s="4" cm="1">
        <f t="array" ref="N62">_xll.SNL.Clients.Office.Excel.Functions.SPG(M62, "SP_TOTAL_REV", "CY2022")</f>
        <v>14506000</v>
      </c>
      <c r="O62" s="4">
        <f>_xll.SNL.Clients.Office.Excel.Functions.SPG(M62,"IQ_AVG_DILUT_SHARES_OUT","CY2022")</f>
        <v>504000000</v>
      </c>
      <c r="P62" s="5">
        <f>_xll.SNL.Clients.Office.Excel.Functions.SPG(M62, "IQ_DILUT_EPS_NORM", "CY2022")</f>
        <v>1.4179999999999999</v>
      </c>
      <c r="Q62">
        <f t="shared" si="4"/>
        <v>714672</v>
      </c>
      <c r="R62">
        <f t="shared" si="5"/>
        <v>4.9267337653384806E-2</v>
      </c>
    </row>
    <row r="63" spans="1:18">
      <c r="A63" t="s">
        <v>575</v>
      </c>
      <c r="B63" s="4" cm="1">
        <f t="array" ref="B63">_xll.SNL.Clients.Office.Excel.Functions.SPG(A63, "SP_TOTAL_REV", "CY2023")</f>
        <v>7429000</v>
      </c>
      <c r="C63" s="4">
        <f>_xll.SNL.Clients.Office.Excel.Functions.SPG(A63,"IQ_AVG_DILUT_SHARES_OUT","CY2023")</f>
        <v>229000000</v>
      </c>
      <c r="D63" s="5">
        <f>_xll.SNL.Clients.Office.Excel.Functions.SPG(A63, "IQ_DILUT_EPS_NORM", "CY2023")</f>
        <v>2.7160000000000002</v>
      </c>
      <c r="E63">
        <f t="shared" si="0"/>
        <v>621964</v>
      </c>
      <c r="F63">
        <f t="shared" si="1"/>
        <v>8.3721093013864586E-2</v>
      </c>
      <c r="G63" t="s">
        <v>575</v>
      </c>
      <c r="H63" s="4" cm="1">
        <f t="array" ref="H63">_xll.SNL.Clients.Office.Excel.Functions.SPG(G63, "SP_TOTAL_REV", "CY2022")</f>
        <v>7560000</v>
      </c>
      <c r="I63" s="4">
        <f>_xll.SNL.Clients.Office.Excel.Functions.SPG(G63,"IQ_AVG_DILUT_SHARES_OUT","CY2022")</f>
        <v>233000000</v>
      </c>
      <c r="J63" s="5">
        <f>_xll.SNL.Clients.Office.Excel.Functions.SPG(G63, "IQ_DILUT_EPS_NORM", "CY2022")</f>
        <v>2.8029999999999999</v>
      </c>
      <c r="K63">
        <f t="shared" si="2"/>
        <v>653099</v>
      </c>
      <c r="L63">
        <f t="shared" si="3"/>
        <v>8.6388756613756612E-2</v>
      </c>
      <c r="M63" t="s">
        <v>577</v>
      </c>
      <c r="N63" s="4" cm="1">
        <f t="array" ref="N63">_xll.SNL.Clients.Office.Excel.Functions.SPG(M63, "SP_TOTAL_REV", "CY2022")</f>
        <v>18738000</v>
      </c>
      <c r="O63" s="4">
        <f>_xll.SNL.Clients.Office.Excel.Functions.SPG(M63,"IQ_AVG_DILUT_SHARES_OUT","CY2022")</f>
        <v>287018250</v>
      </c>
      <c r="P63" s="5">
        <f>_xll.SNL.Clients.Office.Excel.Functions.SPG(M63, "IQ_DILUT_EPS_NORM", "CY2022")</f>
        <v>4.5209999999999999</v>
      </c>
      <c r="Q63">
        <f t="shared" si="4"/>
        <v>1297609.50825</v>
      </c>
      <c r="R63">
        <f t="shared" si="5"/>
        <v>6.9250160542747352E-2</v>
      </c>
    </row>
    <row r="64" spans="1:18">
      <c r="A64" t="s">
        <v>576</v>
      </c>
      <c r="B64" s="4" cm="1">
        <f t="array" ref="B64">_xll.SNL.Clients.Office.Excel.Functions.SPG(A64, "SP_TOTAL_REV", "CY2023")</f>
        <v>14813000</v>
      </c>
      <c r="C64" s="4">
        <f>_xll.SNL.Clients.Office.Excel.Functions.SPG(A64,"IQ_AVG_DILUT_SHARES_OUT","CY2023")</f>
        <v>506000000</v>
      </c>
      <c r="D64" s="5">
        <f>_xll.SNL.Clients.Office.Excel.Functions.SPG(A64, "IQ_DILUT_EPS_NORM", "CY2023")</f>
        <v>1.2509999999999999</v>
      </c>
      <c r="E64">
        <f t="shared" si="0"/>
        <v>633006</v>
      </c>
      <c r="F64">
        <f t="shared" si="1"/>
        <v>4.2733139809626682E-2</v>
      </c>
      <c r="G64" t="s">
        <v>576</v>
      </c>
      <c r="H64" s="4" cm="1">
        <f t="array" ref="H64">_xll.SNL.Clients.Office.Excel.Functions.SPG(G64, "SP_TOTAL_REV", "CY2022")</f>
        <v>14506000</v>
      </c>
      <c r="I64" s="4">
        <f>_xll.SNL.Clients.Office.Excel.Functions.SPG(G64,"IQ_AVG_DILUT_SHARES_OUT","CY2022")</f>
        <v>504000000</v>
      </c>
      <c r="J64" s="5">
        <f>_xll.SNL.Clients.Office.Excel.Functions.SPG(G64, "IQ_DILUT_EPS_NORM", "CY2022")</f>
        <v>1.4179999999999999</v>
      </c>
      <c r="K64">
        <f t="shared" si="2"/>
        <v>714672</v>
      </c>
      <c r="L64">
        <f t="shared" si="3"/>
        <v>4.9267337653384806E-2</v>
      </c>
      <c r="M64" t="s">
        <v>578</v>
      </c>
      <c r="N64" s="4" t="str" cm="1">
        <f t="array" ref="N64">_xll.SNL.Clients.Office.Excel.Functions.SPG(M64, "SP_TOTAL_REV", "CY2022")</f>
        <v>#INVALID COMPANY ID</v>
      </c>
      <c r="O64" s="4" t="str">
        <f>_xll.SNL.Clients.Office.Excel.Functions.SPG(M64,"IQ_AVG_DILUT_SHARES_OUT","CY2022")</f>
        <v>#INVALID COMPANY ID</v>
      </c>
      <c r="P64" s="5" t="str">
        <f>_xll.SNL.Clients.Office.Excel.Functions.SPG(M64, "IQ_DILUT_EPS_NORM", "CY2022")</f>
        <v>#INVALID COMPANY ID</v>
      </c>
      <c r="Q64" t="e">
        <f t="shared" si="4"/>
        <v>#VALUE!</v>
      </c>
      <c r="R64" t="e">
        <f t="shared" si="5"/>
        <v>#VALUE!</v>
      </c>
    </row>
    <row r="65" spans="1:18">
      <c r="A65" t="s">
        <v>577</v>
      </c>
      <c r="B65" s="4" cm="1">
        <f t="array" ref="B65">_xll.SNL.Clients.Office.Excel.Functions.SPG(A65, "SP_TOTAL_REV", "CY2023")</f>
        <v>19492000</v>
      </c>
      <c r="C65" s="4">
        <f>_xll.SNL.Clients.Office.Excel.Functions.SPG(A65,"IQ_AVG_DILUT_SHARES_OUT","CY2023")</f>
        <v>289906500</v>
      </c>
      <c r="D65" s="5">
        <f>_xll.SNL.Clients.Office.Excel.Functions.SPG(A65, "IQ_DILUT_EPS_NORM", "CY2023")</f>
        <v>4.8460000000000001</v>
      </c>
      <c r="E65">
        <f t="shared" si="0"/>
        <v>1404886.899</v>
      </c>
      <c r="F65">
        <f t="shared" si="1"/>
        <v>7.2075051251795613E-2</v>
      </c>
      <c r="G65" t="s">
        <v>577</v>
      </c>
      <c r="H65" s="4" cm="1">
        <f t="array" ref="H65">_xll.SNL.Clients.Office.Excel.Functions.SPG(G65, "SP_TOTAL_REV", "CY2022")</f>
        <v>18738000</v>
      </c>
      <c r="I65" s="4">
        <f>_xll.SNL.Clients.Office.Excel.Functions.SPG(G65,"IQ_AVG_DILUT_SHARES_OUT","CY2022")</f>
        <v>287018250</v>
      </c>
      <c r="J65" s="5">
        <f>_xll.SNL.Clients.Office.Excel.Functions.SPG(G65, "IQ_DILUT_EPS_NORM", "CY2022")</f>
        <v>4.5209999999999999</v>
      </c>
      <c r="K65">
        <f t="shared" si="2"/>
        <v>1297609.50825</v>
      </c>
      <c r="L65">
        <f t="shared" si="3"/>
        <v>6.9250160542747352E-2</v>
      </c>
      <c r="M65" t="s">
        <v>579</v>
      </c>
      <c r="N65" s="4" cm="1">
        <f t="array" ref="N65">_xll.SNL.Clients.Office.Excel.Functions.SPG(M65, "SP_TOTAL_REV", "CY2022")</f>
        <v>46298000</v>
      </c>
      <c r="O65" s="4">
        <f>_xll.SNL.Clients.Office.Excel.Functions.SPG(M65,"IQ_AVG_DILUT_SHARES_OUT","CY2022")</f>
        <v>225700000</v>
      </c>
      <c r="P65" s="5">
        <f>_xll.SNL.Clients.Office.Excel.Functions.SPG(M65, "IQ_DILUT_EPS_NORM", "CY2022")</f>
        <v>5.3609999999999998</v>
      </c>
      <c r="Q65">
        <f t="shared" si="4"/>
        <v>1209977.7</v>
      </c>
      <c r="R65">
        <f t="shared" si="5"/>
        <v>2.6134556568318285E-2</v>
      </c>
    </row>
    <row r="66" spans="1:18">
      <c r="A66" t="s">
        <v>578</v>
      </c>
      <c r="B66" s="4" t="str" cm="1">
        <f t="array" ref="B66">_xll.SNL.Clients.Office.Excel.Functions.SPG(A66, "SP_TOTAL_REV", "CY2023")</f>
        <v>#INVALID COMPANY ID</v>
      </c>
      <c r="C66" s="4" t="str">
        <f>_xll.SNL.Clients.Office.Excel.Functions.SPG(A66,"IQ_AVG_DILUT_SHARES_OUT","CY2023")</f>
        <v>#INVALID COMPANY ID</v>
      </c>
      <c r="D66" s="5" t="str">
        <f>_xll.SNL.Clients.Office.Excel.Functions.SPG(A66, "IQ_DILUT_EPS_NORM", "CY2023")</f>
        <v>#INVALID COMPANY ID</v>
      </c>
      <c r="E66" t="e">
        <f t="shared" si="0"/>
        <v>#VALUE!</v>
      </c>
      <c r="F66" t="e">
        <f t="shared" si="1"/>
        <v>#VALUE!</v>
      </c>
      <c r="G66" t="s">
        <v>578</v>
      </c>
      <c r="H66" s="4" t="str" cm="1">
        <f t="array" ref="H66">_xll.SNL.Clients.Office.Excel.Functions.SPG(G66, "SP_TOTAL_REV", "CY2022")</f>
        <v>#INVALID COMPANY ID</v>
      </c>
      <c r="I66" s="4" t="str">
        <f>_xll.SNL.Clients.Office.Excel.Functions.SPG(G66,"IQ_AVG_DILUT_SHARES_OUT","CY2022")</f>
        <v>#INVALID COMPANY ID</v>
      </c>
      <c r="J66" s="5" t="str">
        <f>_xll.SNL.Clients.Office.Excel.Functions.SPG(G66, "IQ_DILUT_EPS_NORM", "CY2022")</f>
        <v>#INVALID COMPANY ID</v>
      </c>
      <c r="K66" t="e">
        <f t="shared" si="2"/>
        <v>#VALUE!</v>
      </c>
      <c r="L66" t="e">
        <f t="shared" si="3"/>
        <v>#VALUE!</v>
      </c>
      <c r="M66" t="s">
        <v>580</v>
      </c>
      <c r="N66" s="4" cm="1">
        <f t="array" ref="N66">_xll.SNL.Clients.Office.Excel.Functions.SPG(M66, "SP_TOTAL_REV", "CY2022")</f>
        <v>2802249</v>
      </c>
      <c r="O66" s="4">
        <f>_xll.SNL.Clients.Office.Excel.Functions.SPG(M66,"IQ_AVG_DILUT_SHARES_OUT","CY2022")</f>
        <v>29785000</v>
      </c>
      <c r="P66" s="5">
        <f>_xll.SNL.Clients.Office.Excel.Functions.SPG(M66, "IQ_DILUT_EPS_NORM", "CY2022")</f>
        <v>10.526999999999999</v>
      </c>
      <c r="Q66">
        <f t="shared" si="4"/>
        <v>313546.69500000001</v>
      </c>
      <c r="R66">
        <f t="shared" si="5"/>
        <v>0.11189108997808546</v>
      </c>
    </row>
    <row r="67" spans="1:18">
      <c r="A67" t="s">
        <v>579</v>
      </c>
      <c r="B67" s="4" cm="1">
        <f t="array" ref="B67">_xll.SNL.Clients.Office.Excel.Functions.SPG(A67, "SP_TOTAL_REV", "CY2023")</f>
        <v>43452000</v>
      </c>
      <c r="C67" s="4">
        <f>_xll.SNL.Clients.Office.Excel.Functions.SPG(A67,"IQ_AVG_DILUT_SHARES_OUT","CY2023")</f>
        <v>218500000</v>
      </c>
      <c r="D67" s="5">
        <f>_xll.SNL.Clients.Office.Excel.Functions.SPG(A67, "IQ_DILUT_EPS_NORM", "CY2023")</f>
        <v>5.0170000000000003</v>
      </c>
      <c r="E67">
        <f t="shared" si="0"/>
        <v>1096214.5</v>
      </c>
      <c r="F67">
        <f t="shared" si="1"/>
        <v>2.5228171315474546E-2</v>
      </c>
      <c r="G67" t="s">
        <v>579</v>
      </c>
      <c r="H67" s="4" cm="1">
        <f t="array" ref="H67">_xll.SNL.Clients.Office.Excel.Functions.SPG(G67, "SP_TOTAL_REV", "CY2022")</f>
        <v>46298000</v>
      </c>
      <c r="I67" s="4">
        <f>_xll.SNL.Clients.Office.Excel.Functions.SPG(G67,"IQ_AVG_DILUT_SHARES_OUT","CY2022")</f>
        <v>225700000</v>
      </c>
      <c r="J67" s="5">
        <f>_xll.SNL.Clients.Office.Excel.Functions.SPG(G67, "IQ_DILUT_EPS_NORM", "CY2022")</f>
        <v>5.3609999999999998</v>
      </c>
      <c r="K67">
        <f t="shared" si="2"/>
        <v>1209977.7</v>
      </c>
      <c r="L67">
        <f t="shared" si="3"/>
        <v>2.6134556568318285E-2</v>
      </c>
      <c r="M67" t="s">
        <v>581</v>
      </c>
      <c r="N67" s="4" cm="1">
        <f t="array" ref="N67">_xll.SNL.Clients.Office.Excel.Functions.SPG(M67, "SP_TOTAL_REV", "CY2022")</f>
        <v>1119840</v>
      </c>
      <c r="O67" s="4">
        <f>_xll.SNL.Clients.Office.Excel.Functions.SPG(M67,"IQ_AVG_DILUT_SHARES_OUT","CY2022")</f>
        <v>162679000</v>
      </c>
      <c r="P67" s="5">
        <f>_xll.SNL.Clients.Office.Excel.Functions.SPG(M67, "IQ_DILUT_EPS_NORM", "CY2022")</f>
        <v>1.0589999999999999</v>
      </c>
      <c r="Q67">
        <f t="shared" si="4"/>
        <v>172277.06099999999</v>
      </c>
      <c r="R67">
        <f t="shared" si="5"/>
        <v>0.15384078171881696</v>
      </c>
    </row>
    <row r="68" spans="1:18">
      <c r="A68" t="s">
        <v>580</v>
      </c>
      <c r="B68" s="4" cm="1">
        <f t="array" ref="B68">_xll.SNL.Clients.Office.Excel.Functions.SPG(A68, "SP_TOTAL_REV", "CY2023")</f>
        <v>2671262</v>
      </c>
      <c r="C68" s="4">
        <f>_xll.SNL.Clients.Office.Excel.Functions.SPG(A68,"IQ_AVG_DILUT_SHARES_OUT","CY2023")</f>
        <v>29209000</v>
      </c>
      <c r="D68" s="5">
        <f>_xll.SNL.Clients.Office.Excel.Functions.SPG(A68, "IQ_DILUT_EPS_NORM", "CY2023")</f>
        <v>9.1869999999999994</v>
      </c>
      <c r="E68">
        <f t="shared" si="0"/>
        <v>268343.08299999998</v>
      </c>
      <c r="F68">
        <f t="shared" si="1"/>
        <v>0.10045554610517425</v>
      </c>
      <c r="G68" t="s">
        <v>580</v>
      </c>
      <c r="H68" s="4" cm="1">
        <f t="array" ref="H68">_xll.SNL.Clients.Office.Excel.Functions.SPG(G68, "SP_TOTAL_REV", "CY2022")</f>
        <v>2802249</v>
      </c>
      <c r="I68" s="4">
        <f>_xll.SNL.Clients.Office.Excel.Functions.SPG(G68,"IQ_AVG_DILUT_SHARES_OUT","CY2022")</f>
        <v>29785000</v>
      </c>
      <c r="J68" s="5">
        <f>_xll.SNL.Clients.Office.Excel.Functions.SPG(G68, "IQ_DILUT_EPS_NORM", "CY2022")</f>
        <v>10.526999999999999</v>
      </c>
      <c r="K68">
        <f t="shared" si="2"/>
        <v>313546.69500000001</v>
      </c>
      <c r="L68">
        <f t="shared" si="3"/>
        <v>0.11189108997808546</v>
      </c>
      <c r="M68" t="s">
        <v>582</v>
      </c>
      <c r="N68" s="4" cm="1">
        <f t="array" ref="N68">_xll.SNL.Clients.Office.Excel.Functions.SPG(M68, "SP_TOTAL_REV", "CY2022")</f>
        <v>10173400</v>
      </c>
      <c r="O68" s="4">
        <f>_xll.SNL.Clients.Office.Excel.Functions.SPG(M68,"IQ_AVG_DILUT_SHARES_OUT","CY2022")</f>
        <v>146000000</v>
      </c>
      <c r="P68" s="5">
        <f>_xll.SNL.Clients.Office.Excel.Functions.SPG(M68, "IQ_DILUT_EPS_NORM", "CY2022")</f>
        <v>12.661</v>
      </c>
      <c r="Q68">
        <f t="shared" si="4"/>
        <v>1848506</v>
      </c>
      <c r="R68">
        <f t="shared" si="5"/>
        <v>0.18169992332946705</v>
      </c>
    </row>
    <row r="69" spans="1:18">
      <c r="A69" t="s">
        <v>581</v>
      </c>
      <c r="B69" s="4" cm="1">
        <f t="array" ref="B69">_xll.SNL.Clients.Office.Excel.Functions.SPG(A69, "SP_TOTAL_REV", "CY2023")</f>
        <v>1144999</v>
      </c>
      <c r="C69" s="4">
        <f>_xll.SNL.Clients.Office.Excel.Functions.SPG(A69,"IQ_AVG_DILUT_SHARES_OUT","CY2023")</f>
        <v>161472500</v>
      </c>
      <c r="D69" s="5">
        <f>_xll.SNL.Clients.Office.Excel.Functions.SPG(A69, "IQ_DILUT_EPS_NORM", "CY2023")</f>
        <v>0.90800000000000003</v>
      </c>
      <c r="E69">
        <f t="shared" ref="E69:E132" si="6">C69*D69/1000</f>
        <v>146617.03</v>
      </c>
      <c r="F69">
        <f t="shared" ref="F69:F132" si="7">E69/B69</f>
        <v>0.128049919694253</v>
      </c>
      <c r="G69" t="s">
        <v>581</v>
      </c>
      <c r="H69" s="4" cm="1">
        <f t="array" ref="H69">_xll.SNL.Clients.Office.Excel.Functions.SPG(G69, "SP_TOTAL_REV", "CY2022")</f>
        <v>1119840</v>
      </c>
      <c r="I69" s="4">
        <f>_xll.SNL.Clients.Office.Excel.Functions.SPG(G69,"IQ_AVG_DILUT_SHARES_OUT","CY2022")</f>
        <v>162679000</v>
      </c>
      <c r="J69" s="5">
        <f>_xll.SNL.Clients.Office.Excel.Functions.SPG(G69, "IQ_DILUT_EPS_NORM", "CY2022")</f>
        <v>1.0589999999999999</v>
      </c>
      <c r="K69">
        <f t="shared" ref="K69:K132" si="8">I69*J69/1000</f>
        <v>172277.06099999999</v>
      </c>
      <c r="L69">
        <f t="shared" ref="L69:L132" si="9">K69/H69</f>
        <v>0.15384078171881696</v>
      </c>
      <c r="M69" t="s">
        <v>583</v>
      </c>
      <c r="N69" s="4" cm="1">
        <f t="array" ref="N69">_xll.SNL.Clients.Office.Excel.Functions.SPG(M69, "SP_TOTAL_REV", "CY2022")</f>
        <v>17873000</v>
      </c>
      <c r="O69" s="4">
        <f>_xll.SNL.Clients.Office.Excel.Functions.SPG(M69,"IQ_AVG_DILUT_SHARES_OUT","CY2022")</f>
        <v>152440471</v>
      </c>
      <c r="P69" s="5">
        <f>_xll.SNL.Clients.Office.Excel.Functions.SPG(M69, "IQ_DILUT_EPS_NORM", "CY2022")</f>
        <v>27.524999999999999</v>
      </c>
      <c r="Q69">
        <f t="shared" ref="Q69:Q132" si="10">O69*P69/1000</f>
        <v>4195923.9642749997</v>
      </c>
      <c r="R69">
        <f t="shared" ref="R69:R132" si="11">Q69/N69</f>
        <v>0.23476327221367424</v>
      </c>
    </row>
    <row r="70" spans="1:18">
      <c r="A70" t="s">
        <v>582</v>
      </c>
      <c r="B70" s="4" cm="1">
        <f t="array" ref="B70">_xll.SNL.Clients.Office.Excel.Functions.SPG(A70, "SP_TOTAL_REV", "CY2023")</f>
        <v>9835600</v>
      </c>
      <c r="C70" s="4">
        <f>_xll.SNL.Clients.Office.Excel.Functions.SPG(A70,"IQ_AVG_DILUT_SHARES_OUT","CY2023")</f>
        <v>145600000</v>
      </c>
      <c r="D70" s="5">
        <f>_xll.SNL.Clients.Office.Excel.Functions.SPG(A70, "IQ_DILUT_EPS_NORM", "CY2023")</f>
        <v>7.98</v>
      </c>
      <c r="E70">
        <f t="shared" si="6"/>
        <v>1161888</v>
      </c>
      <c r="F70">
        <f t="shared" si="7"/>
        <v>0.11813087152791898</v>
      </c>
      <c r="G70" t="s">
        <v>582</v>
      </c>
      <c r="H70" s="4" cm="1">
        <f t="array" ref="H70">_xll.SNL.Clients.Office.Excel.Functions.SPG(G70, "SP_TOTAL_REV", "CY2022")</f>
        <v>10173400</v>
      </c>
      <c r="I70" s="4">
        <f>_xll.SNL.Clients.Office.Excel.Functions.SPG(G70,"IQ_AVG_DILUT_SHARES_OUT","CY2022")</f>
        <v>146000000</v>
      </c>
      <c r="J70" s="5">
        <f>_xll.SNL.Clients.Office.Excel.Functions.SPG(G70, "IQ_DILUT_EPS_NORM", "CY2022")</f>
        <v>12.661</v>
      </c>
      <c r="K70">
        <f t="shared" si="8"/>
        <v>1848506</v>
      </c>
      <c r="L70">
        <f t="shared" si="9"/>
        <v>0.18169992332946705</v>
      </c>
      <c r="M70" t="s">
        <v>585</v>
      </c>
      <c r="N70" s="4" cm="1">
        <f t="array" ref="N70">_xll.SNL.Clients.Office.Excel.Functions.SPG(M70, "SP_TOTAL_REV", "CY2022")</f>
        <v>66608000</v>
      </c>
      <c r="O70" s="4">
        <f>_xll.SNL.Clients.Office.Excel.Functions.SPG(M70,"IQ_AVG_DILUT_SHARES_OUT","CY2022")</f>
        <v>594900000</v>
      </c>
      <c r="P70" s="5">
        <f>_xll.SNL.Clients.Office.Excel.Functions.SPG(M70, "IQ_DILUT_EPS_NORM", "CY2022")</f>
        <v>-3.226</v>
      </c>
      <c r="Q70">
        <f t="shared" si="10"/>
        <v>-1919147.4</v>
      </c>
      <c r="R70">
        <f t="shared" si="11"/>
        <v>-2.8812566058131154E-2</v>
      </c>
    </row>
    <row r="71" spans="1:18">
      <c r="A71" t="s">
        <v>583</v>
      </c>
      <c r="B71" s="4" cm="1">
        <f t="array" ref="B71">_xll.SNL.Clients.Office.Excel.Functions.SPG(A71, "SP_TOTAL_REV", "CY2023")</f>
        <v>17859000</v>
      </c>
      <c r="C71" s="4">
        <f>_xll.SNL.Clients.Office.Excel.Functions.SPG(A71,"IQ_AVG_DILUT_SHARES_OUT","CY2023")</f>
        <v>150706451</v>
      </c>
      <c r="D71" s="5">
        <f>_xll.SNL.Clients.Office.Excel.Functions.SPG(A71, "IQ_DILUT_EPS_NORM", "CY2023")</f>
        <v>25.885000000000002</v>
      </c>
      <c r="E71">
        <f t="shared" si="6"/>
        <v>3901036.484135</v>
      </c>
      <c r="F71">
        <f t="shared" si="7"/>
        <v>0.21843532583767289</v>
      </c>
      <c r="G71" t="s">
        <v>583</v>
      </c>
      <c r="H71" s="4" cm="1">
        <f t="array" ref="H71">_xll.SNL.Clients.Office.Excel.Functions.SPG(G71, "SP_TOTAL_REV", "CY2022")</f>
        <v>17873000</v>
      </c>
      <c r="I71" s="4">
        <f>_xll.SNL.Clients.Office.Excel.Functions.SPG(G71,"IQ_AVG_DILUT_SHARES_OUT","CY2022")</f>
        <v>152440471</v>
      </c>
      <c r="J71" s="5">
        <f>_xll.SNL.Clients.Office.Excel.Functions.SPG(G71, "IQ_DILUT_EPS_NORM", "CY2022")</f>
        <v>27.524999999999999</v>
      </c>
      <c r="K71">
        <f t="shared" si="8"/>
        <v>4195923.9642749997</v>
      </c>
      <c r="L71">
        <f t="shared" si="9"/>
        <v>0.23476327221367424</v>
      </c>
      <c r="M71" t="s">
        <v>586</v>
      </c>
      <c r="N71" s="4" cm="1">
        <f t="array" ref="N71">_xll.SNL.Clients.Office.Excel.Functions.SPG(M71, "SP_TOTAL_REV", "CY2022")</f>
        <v>17090000</v>
      </c>
      <c r="O71" s="4">
        <f>_xll.SNL.Clients.Office.Excel.Functions.SPG(M71,"IQ_AVG_DILUT_SHARES_OUT","CY2022")</f>
        <v>40052000</v>
      </c>
      <c r="P71" s="5">
        <f>_xll.SNL.Clients.Office.Excel.Functions.SPG(M71, "IQ_DILUT_EPS_NORM", "CY2022")</f>
        <v>72.5</v>
      </c>
      <c r="Q71">
        <f t="shared" si="10"/>
        <v>2903770</v>
      </c>
      <c r="R71">
        <f t="shared" si="11"/>
        <v>0.16991047396138093</v>
      </c>
    </row>
    <row r="72" spans="1:18">
      <c r="A72" t="s">
        <v>584</v>
      </c>
      <c r="B72" s="4" cm="1">
        <f t="array" ref="B72">_xll.SNL.Clients.Office.Excel.Functions.SPG(A72, "SP_TOTAL_REV", "CY2023")</f>
        <v>7683902</v>
      </c>
      <c r="C72" s="4">
        <f>_xll.SNL.Clients.Office.Excel.Functions.SPG(A72,"IQ_AVG_DILUT_SHARES_OUT","CY2023")</f>
        <v>755419936</v>
      </c>
      <c r="D72" s="5">
        <f>_xll.SNL.Clients.Office.Excel.Functions.SPG(A72, "IQ_DILUT_EPS_NORM", "CY2023")</f>
        <v>1.1000000000000001</v>
      </c>
      <c r="E72">
        <f t="shared" si="6"/>
        <v>830961.92960000003</v>
      </c>
      <c r="F72">
        <f t="shared" si="7"/>
        <v>0.10814322327380022</v>
      </c>
      <c r="G72" t="s">
        <v>584</v>
      </c>
      <c r="H72" s="4" cm="1">
        <f t="array" ref="H72">_xll.SNL.Clients.Office.Excel.Functions.SPG(G72, "SP_TOTAL_REV", "CY2022")</f>
        <v>8015891</v>
      </c>
      <c r="I72" s="4">
        <f>_xll.SNL.Clients.Office.Excel.Functions.SPG(G72,"IQ_AVG_DILUT_SHARES_OUT","CY2022")</f>
        <v>740942399</v>
      </c>
      <c r="J72" s="5">
        <f>_xll.SNL.Clients.Office.Excel.Functions.SPG(G72, "IQ_DILUT_EPS_NORM", "CY2022")</f>
        <v>1.3340000000000001</v>
      </c>
      <c r="K72">
        <f t="shared" si="8"/>
        <v>988417.16026600008</v>
      </c>
      <c r="L72">
        <f t="shared" si="9"/>
        <v>0.12330721067265013</v>
      </c>
      <c r="M72" t="s">
        <v>587</v>
      </c>
      <c r="N72" s="4" cm="1">
        <f t="array" ref="N72">_xll.SNL.Clients.Office.Excel.Functions.SPG(M72, "SP_TOTAL_REV", "CY2022")</f>
        <v>12635000</v>
      </c>
      <c r="O72" s="4">
        <f>_xll.SNL.Clients.Office.Excel.Functions.SPG(M72,"IQ_AVG_DILUT_SHARES_OUT","CY2022")</f>
        <v>236800000</v>
      </c>
      <c r="P72" s="5">
        <f>_xll.SNL.Clients.Office.Excel.Functions.SPG(M72, "IQ_DILUT_EPS_NORM", "CY2022")</f>
        <v>2.4510000000000001</v>
      </c>
      <c r="Q72">
        <f t="shared" si="10"/>
        <v>580396.80000000005</v>
      </c>
      <c r="R72">
        <f t="shared" si="11"/>
        <v>4.5935639097744362E-2</v>
      </c>
    </row>
    <row r="73" spans="1:18">
      <c r="A73" t="s">
        <v>585</v>
      </c>
      <c r="B73" s="4" cm="1">
        <f t="array" ref="B73">_xll.SNL.Clients.Office.Excel.Functions.SPG(A73, "SP_TOTAL_REV", "CY2023")</f>
        <v>77794000</v>
      </c>
      <c r="C73" s="4">
        <f>_xll.SNL.Clients.Office.Excel.Functions.SPG(A73,"IQ_AVG_DILUT_SHARES_OUT","CY2023")</f>
        <v>605800000</v>
      </c>
      <c r="D73" s="5">
        <f>_xll.SNL.Clients.Office.Excel.Functions.SPG(A73, "IQ_DILUT_EPS_NORM", "CY2023")</f>
        <v>-0.46200000000000002</v>
      </c>
      <c r="E73">
        <f t="shared" si="6"/>
        <v>-279879.59999999998</v>
      </c>
      <c r="F73">
        <f t="shared" si="7"/>
        <v>-3.5977016222330767E-3</v>
      </c>
      <c r="G73" t="s">
        <v>585</v>
      </c>
      <c r="H73" s="4" cm="1">
        <f t="array" ref="H73">_xll.SNL.Clients.Office.Excel.Functions.SPG(G73, "SP_TOTAL_REV", "CY2022")</f>
        <v>66608000</v>
      </c>
      <c r="I73" s="4">
        <f>_xll.SNL.Clients.Office.Excel.Functions.SPG(G73,"IQ_AVG_DILUT_SHARES_OUT","CY2022")</f>
        <v>594900000</v>
      </c>
      <c r="J73" s="5">
        <f>_xll.SNL.Clients.Office.Excel.Functions.SPG(G73, "IQ_DILUT_EPS_NORM", "CY2022")</f>
        <v>-3.226</v>
      </c>
      <c r="K73">
        <f t="shared" si="8"/>
        <v>-1919147.4</v>
      </c>
      <c r="L73">
        <f t="shared" si="9"/>
        <v>-2.8812566058131154E-2</v>
      </c>
      <c r="M73" t="s">
        <v>588</v>
      </c>
      <c r="N73" s="4" cm="1">
        <f t="array" ref="N73">_xll.SNL.Clients.Office.Excel.Functions.SPG(M73, "SP_TOTAL_REV", "CY2022")</f>
        <v>3110313</v>
      </c>
      <c r="O73" s="4">
        <f>_xll.SNL.Clients.Office.Excel.Functions.SPG(M73,"IQ_AVG_DILUT_SHARES_OUT","CY2022")</f>
        <v>157137000</v>
      </c>
      <c r="P73" s="5">
        <f>_xll.SNL.Clients.Office.Excel.Functions.SPG(M73, "IQ_DILUT_EPS_NORM", "CY2022")</f>
        <v>1.4430000000000001</v>
      </c>
      <c r="Q73">
        <f t="shared" si="10"/>
        <v>226748.69099999999</v>
      </c>
      <c r="R73">
        <f t="shared" si="11"/>
        <v>7.2902209841903362E-2</v>
      </c>
    </row>
    <row r="74" spans="1:18">
      <c r="A74" t="s">
        <v>586</v>
      </c>
      <c r="B74" s="4" cm="1">
        <f t="array" ref="B74">_xll.SNL.Clients.Office.Excel.Functions.SPG(A74, "SP_TOTAL_REV", "CY2023")</f>
        <v>21365000</v>
      </c>
      <c r="C74" s="4">
        <f>_xll.SNL.Clients.Office.Excel.Functions.SPG(A74,"IQ_AVG_DILUT_SHARES_OUT","CY2023")</f>
        <v>36530000</v>
      </c>
      <c r="D74" s="5">
        <f>_xll.SNL.Clients.Office.Excel.Functions.SPG(A74, "IQ_DILUT_EPS_NORM", "CY2023")</f>
        <v>97.557000000000002</v>
      </c>
      <c r="E74">
        <f t="shared" si="6"/>
        <v>3563757.21</v>
      </c>
      <c r="F74">
        <f t="shared" si="7"/>
        <v>0.16680352024338871</v>
      </c>
      <c r="G74" t="s">
        <v>586</v>
      </c>
      <c r="H74" s="4" cm="1">
        <f t="array" ref="H74">_xll.SNL.Clients.Office.Excel.Functions.SPG(G74, "SP_TOTAL_REV", "CY2022")</f>
        <v>17090000</v>
      </c>
      <c r="I74" s="4">
        <f>_xll.SNL.Clients.Office.Excel.Functions.SPG(G74,"IQ_AVG_DILUT_SHARES_OUT","CY2022")</f>
        <v>40052000</v>
      </c>
      <c r="J74" s="5">
        <f>_xll.SNL.Clients.Office.Excel.Functions.SPG(G74, "IQ_DILUT_EPS_NORM", "CY2022")</f>
        <v>72.5</v>
      </c>
      <c r="K74">
        <f t="shared" si="8"/>
        <v>2903770</v>
      </c>
      <c r="L74">
        <f t="shared" si="9"/>
        <v>0.16991047396138093</v>
      </c>
      <c r="M74" t="s">
        <v>589</v>
      </c>
      <c r="N74" s="4" cm="1">
        <f t="array" ref="N74">_xll.SNL.Clients.Office.Excel.Functions.SPG(M74, "SP_TOTAL_REV", "CY2022")</f>
        <v>12682000</v>
      </c>
      <c r="O74" s="4">
        <f>_xll.SNL.Clients.Office.Excel.Functions.SPG(M74,"IQ_AVG_DILUT_SHARES_OUT","CY2022")</f>
        <v>1439700000</v>
      </c>
      <c r="P74" s="5">
        <f>_xll.SNL.Clients.Office.Excel.Functions.SPG(M74, "IQ_DILUT_EPS_NORM", "CY2022")</f>
        <v>0.66300000000000003</v>
      </c>
      <c r="Q74">
        <f t="shared" si="10"/>
        <v>954521.1</v>
      </c>
      <c r="R74">
        <f t="shared" si="11"/>
        <v>7.5265817694369977E-2</v>
      </c>
    </row>
    <row r="75" spans="1:18">
      <c r="A75" t="s">
        <v>587</v>
      </c>
      <c r="B75" s="4" cm="1">
        <f t="array" ref="B75">_xll.SNL.Clients.Office.Excel.Functions.SPG(A75, "SP_TOTAL_REV", "CY2023")</f>
        <v>14198000</v>
      </c>
      <c r="C75" s="4">
        <f>_xll.SNL.Clients.Office.Excel.Functions.SPG(A75,"IQ_AVG_DILUT_SHARES_OUT","CY2023")</f>
        <v>234400000</v>
      </c>
      <c r="D75" s="5">
        <f>_xll.SNL.Clients.Office.Excel.Functions.SPG(A75, "IQ_DILUT_EPS_NORM", "CY2023")</f>
        <v>3.008</v>
      </c>
      <c r="E75">
        <f t="shared" si="6"/>
        <v>705075.19999999995</v>
      </c>
      <c r="F75">
        <f t="shared" si="7"/>
        <v>4.9660177489787294E-2</v>
      </c>
      <c r="G75" t="s">
        <v>587</v>
      </c>
      <c r="H75" s="4" cm="1">
        <f t="array" ref="H75">_xll.SNL.Clients.Office.Excel.Functions.SPG(G75, "SP_TOTAL_REV", "CY2022")</f>
        <v>12635000</v>
      </c>
      <c r="I75" s="4">
        <f>_xll.SNL.Clients.Office.Excel.Functions.SPG(G75,"IQ_AVG_DILUT_SHARES_OUT","CY2022")</f>
        <v>236800000</v>
      </c>
      <c r="J75" s="5">
        <f>_xll.SNL.Clients.Office.Excel.Functions.SPG(G75, "IQ_DILUT_EPS_NORM", "CY2022")</f>
        <v>2.4510000000000001</v>
      </c>
      <c r="K75">
        <f t="shared" si="8"/>
        <v>580396.80000000005</v>
      </c>
      <c r="L75">
        <f t="shared" si="9"/>
        <v>4.5935639097744362E-2</v>
      </c>
      <c r="M75" t="s">
        <v>590</v>
      </c>
      <c r="N75" s="4" cm="1">
        <f t="array" ref="N75">_xll.SNL.Clients.Office.Excel.Functions.SPG(M75, "SP_TOTAL_REV", "CY2022")</f>
        <v>46159000</v>
      </c>
      <c r="O75" s="4">
        <f>_xll.SNL.Clients.Office.Excel.Functions.SPG(M75,"IQ_AVG_DILUT_SHARES_OUT","CY2022")</f>
        <v>2146000000</v>
      </c>
      <c r="P75" s="5">
        <f>_xll.SNL.Clients.Office.Excel.Functions.SPG(M75, "IQ_DILUT_EPS_NORM", "CY2022")</f>
        <v>3.109</v>
      </c>
      <c r="Q75">
        <f t="shared" si="10"/>
        <v>6671914</v>
      </c>
      <c r="R75">
        <f t="shared" si="11"/>
        <v>0.14454199614376395</v>
      </c>
    </row>
    <row r="76" spans="1:18">
      <c r="A76" t="s">
        <v>588</v>
      </c>
      <c r="B76" s="4" cm="1">
        <f t="array" ref="B76">_xll.SNL.Clients.Office.Excel.Functions.SPG(A76, "SP_TOTAL_REV", "CY2023")</f>
        <v>3373491</v>
      </c>
      <c r="C76" s="4">
        <f>_xll.SNL.Clients.Office.Excel.Functions.SPG(A76,"IQ_AVG_DILUT_SHARES_OUT","CY2023")</f>
        <v>157201000</v>
      </c>
      <c r="D76" s="5">
        <f>_xll.SNL.Clients.Office.Excel.Functions.SPG(A76, "IQ_DILUT_EPS_NORM", "CY2023")</f>
        <v>1.389</v>
      </c>
      <c r="E76">
        <f t="shared" si="6"/>
        <v>218352.18900000001</v>
      </c>
      <c r="F76">
        <f t="shared" si="7"/>
        <v>6.4725884551048163E-2</v>
      </c>
      <c r="G76" t="s">
        <v>588</v>
      </c>
      <c r="H76" s="4" cm="1">
        <f t="array" ref="H76">_xll.SNL.Clients.Office.Excel.Functions.SPG(G76, "SP_TOTAL_REV", "CY2022")</f>
        <v>3110313</v>
      </c>
      <c r="I76" s="4">
        <f>_xll.SNL.Clients.Office.Excel.Functions.SPG(G76,"IQ_AVG_DILUT_SHARES_OUT","CY2022")</f>
        <v>157137000</v>
      </c>
      <c r="J76" s="5">
        <f>_xll.SNL.Clients.Office.Excel.Functions.SPG(G76, "IQ_DILUT_EPS_NORM", "CY2022")</f>
        <v>1.4430000000000001</v>
      </c>
      <c r="K76">
        <f t="shared" si="8"/>
        <v>226748.69099999999</v>
      </c>
      <c r="L76">
        <f t="shared" si="9"/>
        <v>7.2902209841903362E-2</v>
      </c>
      <c r="M76" t="s">
        <v>591</v>
      </c>
      <c r="N76" s="4" cm="1">
        <f t="array" ref="N76">_xll.SNL.Clients.Office.Excel.Functions.SPG(M76, "SP_TOTAL_REV", "CY2022")</f>
        <v>34412000</v>
      </c>
      <c r="O76" s="4">
        <f>_xll.SNL.Clients.Office.Excel.Functions.SPG(M76,"IQ_AVG_DILUT_SHARES_OUT","CY2022")</f>
        <v>4230000000</v>
      </c>
      <c r="P76" s="5">
        <f>_xll.SNL.Clients.Office.Excel.Functions.SPG(M76, "IQ_DILUT_EPS_NORM", "CY2022")</f>
        <v>2.0409999999999999</v>
      </c>
      <c r="Q76">
        <f t="shared" si="10"/>
        <v>8633430</v>
      </c>
      <c r="R76">
        <f t="shared" si="11"/>
        <v>0.25088428455190048</v>
      </c>
    </row>
    <row r="77" spans="1:18">
      <c r="A77" t="s">
        <v>589</v>
      </c>
      <c r="B77" s="4" cm="1">
        <f t="array" ref="B77">_xll.SNL.Clients.Office.Excel.Functions.SPG(A77, "SP_TOTAL_REV", "CY2023")</f>
        <v>14240000</v>
      </c>
      <c r="C77" s="4">
        <f>_xll.SNL.Clients.Office.Excel.Functions.SPG(A77,"IQ_AVG_DILUT_SHARES_OUT","CY2023")</f>
        <v>1463500000</v>
      </c>
      <c r="D77" s="5">
        <f>_xll.SNL.Clients.Office.Excel.Functions.SPG(A77, "IQ_DILUT_EPS_NORM", "CY2023")</f>
        <v>0.90500000000000003</v>
      </c>
      <c r="E77">
        <f t="shared" si="6"/>
        <v>1324467.5</v>
      </c>
      <c r="F77">
        <f t="shared" si="7"/>
        <v>9.3010358146067409E-2</v>
      </c>
      <c r="G77" t="s">
        <v>589</v>
      </c>
      <c r="H77" s="4" cm="1">
        <f t="array" ref="H77">_xll.SNL.Clients.Office.Excel.Functions.SPG(G77, "SP_TOTAL_REV", "CY2022")</f>
        <v>12682000</v>
      </c>
      <c r="I77" s="4">
        <f>_xll.SNL.Clients.Office.Excel.Functions.SPG(G77,"IQ_AVG_DILUT_SHARES_OUT","CY2022")</f>
        <v>1439700000</v>
      </c>
      <c r="J77" s="5">
        <f>_xll.SNL.Clients.Office.Excel.Functions.SPG(G77, "IQ_DILUT_EPS_NORM", "CY2022")</f>
        <v>0.66300000000000003</v>
      </c>
      <c r="K77">
        <f t="shared" si="8"/>
        <v>954521.1</v>
      </c>
      <c r="L77">
        <f t="shared" si="9"/>
        <v>7.5265817694369977E-2</v>
      </c>
      <c r="M77" t="s">
        <v>592</v>
      </c>
      <c r="N77" s="4" cm="1">
        <f t="array" ref="N77">_xll.SNL.Clients.Office.Excel.Functions.SPG(M77, "SP_TOTAL_REV", "CY2022")</f>
        <v>5832800</v>
      </c>
      <c r="O77" s="4">
        <f>_xll.SNL.Clients.Office.Excel.Functions.SPG(M77,"IQ_AVG_DILUT_SHARES_OUT","CY2022")</f>
        <v>118700000</v>
      </c>
      <c r="P77" s="5">
        <f>_xll.SNL.Clients.Office.Excel.Functions.SPG(M77, "IQ_DILUT_EPS_NORM", "CY2022")</f>
        <v>3.4830000000000001</v>
      </c>
      <c r="Q77">
        <f t="shared" si="10"/>
        <v>413432.1</v>
      </c>
      <c r="R77">
        <f t="shared" si="11"/>
        <v>7.088055479358113E-2</v>
      </c>
    </row>
    <row r="78" spans="1:18">
      <c r="A78" t="s">
        <v>590</v>
      </c>
      <c r="B78" s="4" cm="1">
        <f t="array" ref="B78">_xll.SNL.Clients.Office.Excel.Functions.SPG(A78, "SP_TOTAL_REV", "CY2023")</f>
        <v>45006000</v>
      </c>
      <c r="C78" s="4">
        <f>_xll.SNL.Clients.Office.Excel.Functions.SPG(A78,"IQ_AVG_DILUT_SHARES_OUT","CY2023")</f>
        <v>2078000000</v>
      </c>
      <c r="D78" s="5">
        <f>_xll.SNL.Clients.Office.Excel.Functions.SPG(A78, "IQ_DILUT_EPS_NORM", "CY2023")</f>
        <v>3.0430000000000001</v>
      </c>
      <c r="E78">
        <f t="shared" si="6"/>
        <v>6323354</v>
      </c>
      <c r="F78">
        <f t="shared" si="7"/>
        <v>0.14050024441185618</v>
      </c>
      <c r="G78" t="s">
        <v>590</v>
      </c>
      <c r="H78" s="4" cm="1">
        <f t="array" ref="H78">_xll.SNL.Clients.Office.Excel.Functions.SPG(G78, "SP_TOTAL_REV", "CY2022")</f>
        <v>46159000</v>
      </c>
      <c r="I78" s="4">
        <f>_xll.SNL.Clients.Office.Excel.Functions.SPG(G78,"IQ_AVG_DILUT_SHARES_OUT","CY2022")</f>
        <v>2146000000</v>
      </c>
      <c r="J78" s="5">
        <f>_xll.SNL.Clients.Office.Excel.Functions.SPG(G78, "IQ_DILUT_EPS_NORM", "CY2022")</f>
        <v>3.109</v>
      </c>
      <c r="K78">
        <f t="shared" si="8"/>
        <v>6671914</v>
      </c>
      <c r="L78">
        <f t="shared" si="9"/>
        <v>0.14454199614376395</v>
      </c>
      <c r="M78" t="s">
        <v>593</v>
      </c>
      <c r="N78" s="4" cm="1">
        <f t="array" ref="N78">_xll.SNL.Clients.Office.Excel.Functions.SPG(M78, "SP_TOTAL_REV", "CY2022")</f>
        <v>3573400</v>
      </c>
      <c r="O78" s="4">
        <f>_xll.SNL.Clients.Office.Excel.Functions.SPG(M78,"IQ_AVG_DILUT_SHARES_OUT","CY2022")</f>
        <v>278600000</v>
      </c>
      <c r="P78" s="5">
        <f>_xll.SNL.Clients.Office.Excel.Functions.SPG(M78, "IQ_DILUT_EPS_NORM", "CY2022")</f>
        <v>1.893</v>
      </c>
      <c r="Q78">
        <f t="shared" si="10"/>
        <v>527389.80000000005</v>
      </c>
      <c r="R78">
        <f t="shared" si="11"/>
        <v>0.14758767560306713</v>
      </c>
    </row>
    <row r="79" spans="1:18">
      <c r="A79" t="s">
        <v>591</v>
      </c>
      <c r="B79" s="4" cm="1">
        <f t="array" ref="B79">_xll.SNL.Clients.Office.Excel.Functions.SPG(A79, "SP_TOTAL_REV", "CY2023")</f>
        <v>38865000</v>
      </c>
      <c r="C79" s="4">
        <f>_xll.SNL.Clients.Office.Excel.Functions.SPG(A79,"IQ_AVG_DILUT_SHARES_OUT","CY2023")</f>
        <v>4365000000</v>
      </c>
      <c r="D79" s="5">
        <f>_xll.SNL.Clients.Office.Excel.Functions.SPG(A79, "IQ_DILUT_EPS_NORM", "CY2023")</f>
        <v>1.97</v>
      </c>
      <c r="E79">
        <f t="shared" si="6"/>
        <v>8599050</v>
      </c>
      <c r="F79">
        <f t="shared" si="7"/>
        <v>0.22125434195291394</v>
      </c>
      <c r="G79" t="s">
        <v>591</v>
      </c>
      <c r="H79" s="4" cm="1">
        <f t="array" ref="H79">_xll.SNL.Clients.Office.Excel.Functions.SPG(G79, "SP_TOTAL_REV", "CY2022")</f>
        <v>34412000</v>
      </c>
      <c r="I79" s="4">
        <f>_xll.SNL.Clients.Office.Excel.Functions.SPG(G79,"IQ_AVG_DILUT_SHARES_OUT","CY2022")</f>
        <v>4230000000</v>
      </c>
      <c r="J79" s="5">
        <f>_xll.SNL.Clients.Office.Excel.Functions.SPG(G79, "IQ_DILUT_EPS_NORM", "CY2022")</f>
        <v>2.0409999999999999</v>
      </c>
      <c r="K79">
        <f t="shared" si="8"/>
        <v>8633430</v>
      </c>
      <c r="L79">
        <f t="shared" si="9"/>
        <v>0.25088428455190048</v>
      </c>
      <c r="M79" t="s">
        <v>594</v>
      </c>
      <c r="N79" s="4" cm="1">
        <f t="array" ref="N79">_xll.SNL.Clients.Office.Excel.Functions.SPG(M79, "SP_TOTAL_REV", "CY2022")</f>
        <v>4178000</v>
      </c>
      <c r="O79" s="4">
        <f>_xll.SNL.Clients.Office.Excel.Functions.SPG(M79,"IQ_AVG_DILUT_SHARES_OUT","CY2022")</f>
        <v>480477250</v>
      </c>
      <c r="P79" s="5">
        <f>_xll.SNL.Clients.Office.Excel.Functions.SPG(M79, "IQ_DILUT_EPS_NORM", "CY2022")</f>
        <v>1.512</v>
      </c>
      <c r="Q79">
        <f t="shared" si="10"/>
        <v>726481.60199999996</v>
      </c>
      <c r="R79">
        <f t="shared" si="11"/>
        <v>0.1738826237434179</v>
      </c>
    </row>
    <row r="80" spans="1:18">
      <c r="A80" t="s">
        <v>592</v>
      </c>
      <c r="B80" s="4" cm="1">
        <f t="array" ref="B80">_xll.SNL.Clients.Office.Excel.Functions.SPG(A80, "SP_TOTAL_REV", "CY2023")</f>
        <v>6320700</v>
      </c>
      <c r="C80" s="4">
        <f>_xll.SNL.Clients.Office.Excel.Functions.SPG(A80,"IQ_AVG_DILUT_SHARES_OUT","CY2023")</f>
        <v>119100000</v>
      </c>
      <c r="D80" s="5">
        <f>_xll.SNL.Clients.Office.Excel.Functions.SPG(A80, "IQ_DILUT_EPS_NORM", "CY2023")</f>
        <v>4.556</v>
      </c>
      <c r="E80">
        <f t="shared" si="6"/>
        <v>542619.6</v>
      </c>
      <c r="F80">
        <f t="shared" si="7"/>
        <v>8.5848023161991555E-2</v>
      </c>
      <c r="G80" t="s">
        <v>592</v>
      </c>
      <c r="H80" s="4" cm="1">
        <f t="array" ref="H80">_xll.SNL.Clients.Office.Excel.Functions.SPG(G80, "SP_TOTAL_REV", "CY2022")</f>
        <v>5832800</v>
      </c>
      <c r="I80" s="4">
        <f>_xll.SNL.Clients.Office.Excel.Functions.SPG(G80,"IQ_AVG_DILUT_SHARES_OUT","CY2022")</f>
        <v>118700000</v>
      </c>
      <c r="J80" s="5">
        <f>_xll.SNL.Clients.Office.Excel.Functions.SPG(G80, "IQ_DILUT_EPS_NORM", "CY2022")</f>
        <v>3.4830000000000001</v>
      </c>
      <c r="K80">
        <f t="shared" si="8"/>
        <v>413432.1</v>
      </c>
      <c r="L80">
        <f t="shared" si="9"/>
        <v>7.088055479358113E-2</v>
      </c>
      <c r="M80" t="s">
        <v>596</v>
      </c>
      <c r="N80" s="4" cm="1">
        <f t="array" ref="N80">_xll.SNL.Clients.Office.Excel.Functions.SPG(M80, "SP_TOTAL_REV", "CY2022")</f>
        <v>3561718</v>
      </c>
      <c r="O80" s="4">
        <f>_xll.SNL.Clients.Office.Excel.Functions.SPG(M80,"IQ_AVG_DILUT_SHARES_OUT","CY2022")</f>
        <v>275011000</v>
      </c>
      <c r="P80" s="5">
        <f>_xll.SNL.Clients.Office.Excel.Functions.SPG(M80, "IQ_DILUT_EPS_NORM", "CY2022")</f>
        <v>2.411</v>
      </c>
      <c r="Q80">
        <f t="shared" si="10"/>
        <v>663051.52099999995</v>
      </c>
      <c r="R80">
        <f t="shared" si="11"/>
        <v>0.18616058907527208</v>
      </c>
    </row>
    <row r="81" spans="1:18">
      <c r="A81" t="s">
        <v>593</v>
      </c>
      <c r="B81" s="4" cm="1">
        <f t="array" ref="B81">_xll.SNL.Clients.Office.Excel.Functions.SPG(A81, "SP_TOTAL_REV", "CY2023")</f>
        <v>4257100</v>
      </c>
      <c r="C81" s="4">
        <f>_xll.SNL.Clients.Office.Excel.Functions.SPG(A81,"IQ_AVG_DILUT_SHARES_OUT","CY2023")</f>
        <v>280800000</v>
      </c>
      <c r="D81" s="5">
        <f>_xll.SNL.Clients.Office.Excel.Functions.SPG(A81, "IQ_DILUT_EPS_NORM", "CY2023")</f>
        <v>2.31</v>
      </c>
      <c r="E81">
        <f t="shared" si="6"/>
        <v>648648</v>
      </c>
      <c r="F81">
        <f t="shared" si="7"/>
        <v>0.15236851377698432</v>
      </c>
      <c r="G81" t="s">
        <v>593</v>
      </c>
      <c r="H81" s="4" cm="1">
        <f t="array" ref="H81">_xll.SNL.Clients.Office.Excel.Functions.SPG(G81, "SP_TOTAL_REV", "CY2022")</f>
        <v>3573400</v>
      </c>
      <c r="I81" s="4">
        <f>_xll.SNL.Clients.Office.Excel.Functions.SPG(G81,"IQ_AVG_DILUT_SHARES_OUT","CY2022")</f>
        <v>278600000</v>
      </c>
      <c r="J81" s="5">
        <f>_xll.SNL.Clients.Office.Excel.Functions.SPG(G81, "IQ_DILUT_EPS_NORM", "CY2022")</f>
        <v>1.893</v>
      </c>
      <c r="K81">
        <f t="shared" si="8"/>
        <v>527389.80000000005</v>
      </c>
      <c r="L81">
        <f t="shared" si="9"/>
        <v>0.14758767560306713</v>
      </c>
      <c r="M81" t="s">
        <v>597</v>
      </c>
      <c r="N81" s="4" t="str" cm="1">
        <f t="array" ref="N81">_xll.SNL.Clients.Office.Excel.Functions.SPG(M81, "SP_TOTAL_REV", "CY2022")</f>
        <v>NA</v>
      </c>
      <c r="O81" s="4" t="str">
        <f>_xll.SNL.Clients.Office.Excel.Functions.SPG(M81,"IQ_AVG_DILUT_SHARES_OUT","CY2022")</f>
        <v>NA</v>
      </c>
      <c r="P81" s="5" t="str">
        <f>_xll.SNL.Clients.Office.Excel.Functions.SPG(M81, "IQ_DILUT_EPS_NORM", "CY2022")</f>
        <v>NA</v>
      </c>
      <c r="Q81" t="e">
        <f t="shared" si="10"/>
        <v>#VALUE!</v>
      </c>
      <c r="R81" t="e">
        <f t="shared" si="11"/>
        <v>#VALUE!</v>
      </c>
    </row>
    <row r="82" spans="1:18">
      <c r="A82" t="s">
        <v>594</v>
      </c>
      <c r="B82" s="4" cm="1">
        <f t="array" ref="B82">_xll.SNL.Clients.Office.Excel.Functions.SPG(A82, "SP_TOTAL_REV", "CY2023")</f>
        <v>4260000</v>
      </c>
      <c r="C82" s="4">
        <f>_xll.SNL.Clients.Office.Excel.Functions.SPG(A82,"IQ_AVG_DILUT_SHARES_OUT","CY2023")</f>
        <v>479111641</v>
      </c>
      <c r="D82" s="5">
        <f>_xll.SNL.Clients.Office.Excel.Functions.SPG(A82, "IQ_DILUT_EPS_NORM", "CY2023")</f>
        <v>1.4710000000000001</v>
      </c>
      <c r="E82">
        <f t="shared" si="6"/>
        <v>704773.22391100007</v>
      </c>
      <c r="F82">
        <f t="shared" si="7"/>
        <v>0.16543972392276998</v>
      </c>
      <c r="G82" t="s">
        <v>594</v>
      </c>
      <c r="H82" s="4" cm="1">
        <f t="array" ref="H82">_xll.SNL.Clients.Office.Excel.Functions.SPG(G82, "SP_TOTAL_REV", "CY2022")</f>
        <v>4178000</v>
      </c>
      <c r="I82" s="4">
        <f>_xll.SNL.Clients.Office.Excel.Functions.SPG(G82,"IQ_AVG_DILUT_SHARES_OUT","CY2022")</f>
        <v>480477250</v>
      </c>
      <c r="J82" s="5">
        <f>_xll.SNL.Clients.Office.Excel.Functions.SPG(G82, "IQ_DILUT_EPS_NORM", "CY2022")</f>
        <v>1.512</v>
      </c>
      <c r="K82">
        <f t="shared" si="8"/>
        <v>726481.60199999996</v>
      </c>
      <c r="L82">
        <f t="shared" si="9"/>
        <v>0.1738826237434179</v>
      </c>
      <c r="M82" t="s">
        <v>598</v>
      </c>
      <c r="N82" s="4" cm="1">
        <f t="array" ref="N82">_xll.SNL.Clients.Office.Excel.Functions.SPG(M82, "SP_TOTAL_REV", "CY2022")</f>
        <v>1414374</v>
      </c>
      <c r="O82" s="4">
        <f>_xll.SNL.Clients.Office.Excel.Functions.SPG(M82,"IQ_AVG_DILUT_SHARES_OUT","CY2022")</f>
        <v>108388000</v>
      </c>
      <c r="P82" s="5">
        <f>_xll.SNL.Clients.Office.Excel.Functions.SPG(M82, "IQ_DILUT_EPS_NORM", "CY2022")</f>
        <v>0.81499999999999995</v>
      </c>
      <c r="Q82">
        <f t="shared" si="10"/>
        <v>88336.22</v>
      </c>
      <c r="R82">
        <f t="shared" si="11"/>
        <v>6.245605476345012E-2</v>
      </c>
    </row>
    <row r="83" spans="1:18">
      <c r="A83" t="s">
        <v>595</v>
      </c>
      <c r="B83" s="4" cm="1">
        <f t="array" ref="B83">_xll.SNL.Clients.Office.Excel.Functions.SPG(A83, "SP_TOTAL_REV", "CY2023")</f>
        <v>59540000</v>
      </c>
      <c r="C83" s="4">
        <f>_xll.SNL.Clients.Office.Excel.Functions.SPG(A83,"IQ_AVG_DILUT_SHARES_OUT","CY2023")</f>
        <v>150787917</v>
      </c>
      <c r="D83" s="5">
        <f>_xll.SNL.Clients.Office.Excel.Functions.SPG(A83, "IQ_DILUT_EPS_NORM", "CY2023")</f>
        <v>12.698</v>
      </c>
      <c r="E83">
        <f t="shared" si="6"/>
        <v>1914704.970066</v>
      </c>
      <c r="F83">
        <f t="shared" si="7"/>
        <v>3.2158296440476991E-2</v>
      </c>
      <c r="G83" t="s">
        <v>595</v>
      </c>
      <c r="H83" s="4" cm="1">
        <f t="array" ref="H83">_xll.SNL.Clients.Office.Excel.Functions.SPG(G83, "SP_TOTAL_REV", "CY2022")</f>
        <v>67232000</v>
      </c>
      <c r="I83" s="4">
        <f>_xll.SNL.Clients.Office.Excel.Functions.SPG(G83,"IQ_AVG_DILUT_SHARES_OUT","CY2022")</f>
        <v>153134754</v>
      </c>
      <c r="J83" s="5">
        <f>_xll.SNL.Clients.Office.Excel.Functions.SPG(G83, "IQ_DILUT_EPS_NORM", "CY2022")</f>
        <v>9.3510000000000009</v>
      </c>
      <c r="K83">
        <f t="shared" si="8"/>
        <v>1431963.0846540001</v>
      </c>
      <c r="L83">
        <f t="shared" si="9"/>
        <v>2.1298832172983104E-2</v>
      </c>
      <c r="M83" t="s">
        <v>599</v>
      </c>
      <c r="N83" s="4" cm="1">
        <f t="array" ref="N83">_xll.SNL.Clients.Office.Excel.Functions.SPG(M83, "SP_TOTAL_REV", "CY2022")</f>
        <v>9177000</v>
      </c>
      <c r="O83" s="4">
        <f>_xll.SNL.Clients.Office.Excel.Functions.SPG(M83,"IQ_AVG_DILUT_SHARES_OUT","CY2022")</f>
        <v>301000000</v>
      </c>
      <c r="P83" s="5">
        <f>_xll.SNL.Clients.Office.Excel.Functions.SPG(M83, "IQ_DILUT_EPS_NORM", "CY2022")</f>
        <v>2.3260000000000001</v>
      </c>
      <c r="Q83">
        <f t="shared" si="10"/>
        <v>700126</v>
      </c>
      <c r="R83">
        <f t="shared" si="11"/>
        <v>7.6291380625476732E-2</v>
      </c>
    </row>
    <row r="84" spans="1:18">
      <c r="A84" t="s">
        <v>596</v>
      </c>
      <c r="B84" s="4" cm="1">
        <f t="array" ref="B84">_xll.SNL.Clients.Office.Excel.Functions.SPG(A84, "SP_TOTAL_REV", "CY2023")</f>
        <v>4089986</v>
      </c>
      <c r="C84" s="4">
        <f>_xll.SNL.Clients.Office.Excel.Functions.SPG(A84,"IQ_AVG_DILUT_SHARES_OUT","CY2023")</f>
        <v>272748000</v>
      </c>
      <c r="D84" s="5">
        <f>_xll.SNL.Clients.Office.Excel.Functions.SPG(A84, "IQ_DILUT_EPS_NORM", "CY2023")</f>
        <v>2.911</v>
      </c>
      <c r="E84">
        <f t="shared" si="6"/>
        <v>793969.42799999996</v>
      </c>
      <c r="F84">
        <f t="shared" si="7"/>
        <v>0.19412521901052962</v>
      </c>
      <c r="G84" t="s">
        <v>596</v>
      </c>
      <c r="H84" s="4" cm="1">
        <f t="array" ref="H84">_xll.SNL.Clients.Office.Excel.Functions.SPG(G84, "SP_TOTAL_REV", "CY2022")</f>
        <v>3561718</v>
      </c>
      <c r="I84" s="4">
        <f>_xll.SNL.Clients.Office.Excel.Functions.SPG(G84,"IQ_AVG_DILUT_SHARES_OUT","CY2022")</f>
        <v>275011000</v>
      </c>
      <c r="J84" s="5">
        <f>_xll.SNL.Clients.Office.Excel.Functions.SPG(G84, "IQ_DILUT_EPS_NORM", "CY2022")</f>
        <v>2.411</v>
      </c>
      <c r="K84">
        <f t="shared" si="8"/>
        <v>663051.52099999995</v>
      </c>
      <c r="L84">
        <f t="shared" si="9"/>
        <v>0.18616058907527208</v>
      </c>
      <c r="M84" t="s">
        <v>600</v>
      </c>
      <c r="N84" s="4" cm="1">
        <f t="array" ref="N84">_xll.SNL.Clients.Office.Excel.Functions.SPG(M84, "SP_TOTAL_REV", "CY2022")</f>
        <v>28403000</v>
      </c>
      <c r="O84" s="4">
        <f>_xll.SNL.Clients.Office.Excel.Functions.SPG(M84,"IQ_AVG_DILUT_SHARES_OUT","CY2022")</f>
        <v>393200000</v>
      </c>
      <c r="P84" s="5">
        <f>_xll.SNL.Clients.Office.Excel.Functions.SPG(M84, "IQ_DILUT_EPS_NORM", "CY2022")</f>
        <v>14.686999999999999</v>
      </c>
      <c r="Q84">
        <f t="shared" si="10"/>
        <v>5774928.4000000004</v>
      </c>
      <c r="R84">
        <f t="shared" si="11"/>
        <v>0.2033210717177763</v>
      </c>
    </row>
    <row r="85" spans="1:18">
      <c r="A85" t="s">
        <v>597</v>
      </c>
      <c r="B85" s="4" t="str" cm="1">
        <f t="array" ref="B85">_xll.SNL.Clients.Office.Excel.Functions.SPG(A85, "SP_TOTAL_REV", "CY2023")</f>
        <v>NA</v>
      </c>
      <c r="C85" s="4" t="str">
        <f>_xll.SNL.Clients.Office.Excel.Functions.SPG(A85,"IQ_AVG_DILUT_SHARES_OUT","CY2023")</f>
        <v>NA</v>
      </c>
      <c r="D85" s="5" t="str">
        <f>_xll.SNL.Clients.Office.Excel.Functions.SPG(A85, "IQ_DILUT_EPS_NORM", "CY2023")</f>
        <v>NA</v>
      </c>
      <c r="E85" t="e">
        <f t="shared" si="6"/>
        <v>#VALUE!</v>
      </c>
      <c r="F85" t="e">
        <f t="shared" si="7"/>
        <v>#VALUE!</v>
      </c>
      <c r="G85" t="s">
        <v>597</v>
      </c>
      <c r="H85" s="4" t="str" cm="1">
        <f t="array" ref="H85">_xll.SNL.Clients.Office.Excel.Functions.SPG(G85, "SP_TOTAL_REV", "CY2022")</f>
        <v>NA</v>
      </c>
      <c r="I85" s="4" t="str">
        <f>_xll.SNL.Clients.Office.Excel.Functions.SPG(G85,"IQ_AVG_DILUT_SHARES_OUT","CY2022")</f>
        <v>NA</v>
      </c>
      <c r="J85" s="5" t="str">
        <f>_xll.SNL.Clients.Office.Excel.Functions.SPG(G85, "IQ_DILUT_EPS_NORM", "CY2022")</f>
        <v>NA</v>
      </c>
      <c r="K85" t="e">
        <f t="shared" si="8"/>
        <v>#VALUE!</v>
      </c>
      <c r="L85" t="e">
        <f t="shared" si="9"/>
        <v>#VALUE!</v>
      </c>
      <c r="M85" t="s">
        <v>601</v>
      </c>
      <c r="N85" s="4" cm="1">
        <f t="array" ref="N85">_xll.SNL.Clients.Office.Excel.Functions.SPG(M85, "SP_TOTAL_REV", "CY2022")</f>
        <v>193011000</v>
      </c>
      <c r="O85" s="4">
        <f>_xll.SNL.Clients.Office.Excel.Functions.SPG(M85,"IQ_AVG_DILUT_SHARES_OUT","CY2022")</f>
        <v>270500000</v>
      </c>
      <c r="P85" s="5">
        <f>_xll.SNL.Clients.Office.Excel.Functions.SPG(M85, "IQ_DILUT_EPS_NORM", "CY2022")</f>
        <v>3.2909999999999999</v>
      </c>
      <c r="Q85">
        <f t="shared" si="10"/>
        <v>890215.5</v>
      </c>
      <c r="R85">
        <f t="shared" si="11"/>
        <v>4.6122526695369691E-3</v>
      </c>
    </row>
    <row r="86" spans="1:18">
      <c r="A86" t="s">
        <v>598</v>
      </c>
      <c r="B86" s="4" cm="1">
        <f t="array" ref="B86">_xll.SNL.Clients.Office.Excel.Functions.SPG(A86, "SP_TOTAL_REV", "CY2023")</f>
        <v>1561755</v>
      </c>
      <c r="C86" s="4">
        <f>_xll.SNL.Clients.Office.Excel.Functions.SPG(A86,"IQ_AVG_DILUT_SHARES_OUT","CY2023")</f>
        <v>109399000</v>
      </c>
      <c r="D86" s="5">
        <f>_xll.SNL.Clients.Office.Excel.Functions.SPG(A86, "IQ_DILUT_EPS_NORM", "CY2023")</f>
        <v>1.0269999999999999</v>
      </c>
      <c r="E86">
        <f t="shared" si="6"/>
        <v>112352.77299999999</v>
      </c>
      <c r="F86">
        <f t="shared" si="7"/>
        <v>7.19400757481167E-2</v>
      </c>
      <c r="G86" t="s">
        <v>598</v>
      </c>
      <c r="H86" s="4" cm="1">
        <f t="array" ref="H86">_xll.SNL.Clients.Office.Excel.Functions.SPG(G86, "SP_TOTAL_REV", "CY2022")</f>
        <v>1414374</v>
      </c>
      <c r="I86" s="4">
        <f>_xll.SNL.Clients.Office.Excel.Functions.SPG(G86,"IQ_AVG_DILUT_SHARES_OUT","CY2022")</f>
        <v>108388000</v>
      </c>
      <c r="J86" s="5">
        <f>_xll.SNL.Clients.Office.Excel.Functions.SPG(G86, "IQ_DILUT_EPS_NORM", "CY2022")</f>
        <v>0.81499999999999995</v>
      </c>
      <c r="K86">
        <f t="shared" si="8"/>
        <v>88336.22</v>
      </c>
      <c r="L86">
        <f t="shared" si="9"/>
        <v>6.245605476345012E-2</v>
      </c>
      <c r="M86" t="s">
        <v>602</v>
      </c>
      <c r="N86" s="4" cm="1">
        <f t="array" ref="N86">_xll.SNL.Clients.Office.Excel.Functions.SPG(M86, "SP_TOTAL_REV", "CY2022")</f>
        <v>33050775</v>
      </c>
      <c r="O86" s="4">
        <f>_xll.SNL.Clients.Office.Excel.Functions.SPG(M86,"IQ_AVG_DILUT_SHARES_OUT","CY2022")</f>
        <v>161117750</v>
      </c>
      <c r="P86" s="5">
        <f>_xll.SNL.Clients.Office.Excel.Functions.SPG(M86, "IQ_DILUT_EPS_NORM", "CY2022")</f>
        <v>2.93</v>
      </c>
      <c r="Q86">
        <f t="shared" si="10"/>
        <v>472075.00750000001</v>
      </c>
      <c r="R86">
        <f t="shared" si="11"/>
        <v>1.4283326412164314E-2</v>
      </c>
    </row>
    <row r="87" spans="1:18">
      <c r="A87" t="s">
        <v>599</v>
      </c>
      <c r="B87" s="4" cm="1">
        <f t="array" ref="B87">_xll.SNL.Clients.Office.Excel.Functions.SPG(A87, "SP_TOTAL_REV", "CY2023")</f>
        <v>9271000</v>
      </c>
      <c r="C87" s="4">
        <f>_xll.SNL.Clients.Office.Excel.Functions.SPG(A87,"IQ_AVG_DILUT_SHARES_OUT","CY2023")</f>
        <v>300000000</v>
      </c>
      <c r="D87" s="5">
        <f>_xll.SNL.Clients.Office.Excel.Functions.SPG(A87, "IQ_DILUT_EPS_NORM", "CY2023")</f>
        <v>2.444</v>
      </c>
      <c r="E87">
        <f t="shared" si="6"/>
        <v>733200</v>
      </c>
      <c r="F87">
        <f t="shared" si="7"/>
        <v>7.9085319814475252E-2</v>
      </c>
      <c r="G87" t="s">
        <v>599</v>
      </c>
      <c r="H87" s="4" cm="1">
        <f t="array" ref="H87">_xll.SNL.Clients.Office.Excel.Functions.SPG(G87, "SP_TOTAL_REV", "CY2022")</f>
        <v>9177000</v>
      </c>
      <c r="I87" s="4">
        <f>_xll.SNL.Clients.Office.Excel.Functions.SPG(G87,"IQ_AVG_DILUT_SHARES_OUT","CY2022")</f>
        <v>301000000</v>
      </c>
      <c r="J87" s="5">
        <f>_xll.SNL.Clients.Office.Excel.Functions.SPG(G87, "IQ_DILUT_EPS_NORM", "CY2022")</f>
        <v>2.3260000000000001</v>
      </c>
      <c r="K87">
        <f t="shared" si="8"/>
        <v>700126</v>
      </c>
      <c r="L87">
        <f t="shared" si="9"/>
        <v>7.6291380625476732E-2</v>
      </c>
      <c r="M87" t="s">
        <v>603</v>
      </c>
      <c r="N87" s="4" cm="1">
        <f t="array" ref="N87">_xll.SNL.Clients.Office.Excel.Functions.SPG(M87, "SP_TOTAL_REV", "CY2022")</f>
        <v>12169000</v>
      </c>
      <c r="O87" s="4">
        <f>_xll.SNL.Clients.Office.Excel.Functions.SPG(M87,"IQ_AVG_DILUT_SHARES_OUT","CY2022")</f>
        <v>1180000000</v>
      </c>
      <c r="P87" s="5">
        <f>_xll.SNL.Clients.Office.Excel.Functions.SPG(M87, "IQ_DILUT_EPS_NORM", "CY2022")</f>
        <v>-2.9740000000000002</v>
      </c>
      <c r="Q87">
        <f t="shared" si="10"/>
        <v>-3509320</v>
      </c>
      <c r="R87">
        <f t="shared" si="11"/>
        <v>-0.28838195414578027</v>
      </c>
    </row>
    <row r="88" spans="1:18">
      <c r="A88" t="s">
        <v>600</v>
      </c>
      <c r="B88" s="4" cm="1">
        <f t="array" ref="B88">_xll.SNL.Clients.Office.Excel.Functions.SPG(A88, "SP_TOTAL_REV", "CY2023")</f>
        <v>26361000</v>
      </c>
      <c r="C88" s="4">
        <f>_xll.SNL.Clients.Office.Excel.Functions.SPG(A88,"IQ_AVG_DILUT_SHARES_OUT","CY2023")</f>
        <v>383400000</v>
      </c>
      <c r="D88" s="5">
        <f>_xll.SNL.Clients.Office.Excel.Functions.SPG(A88, "IQ_DILUT_EPS_NORM", "CY2023")</f>
        <v>9.8539999999999992</v>
      </c>
      <c r="E88">
        <f t="shared" si="6"/>
        <v>3778023.5999999996</v>
      </c>
      <c r="F88">
        <f t="shared" si="7"/>
        <v>0.14331867531580744</v>
      </c>
      <c r="G88" t="s">
        <v>600</v>
      </c>
      <c r="H88" s="4" cm="1">
        <f t="array" ref="H88">_xll.SNL.Clients.Office.Excel.Functions.SPG(G88, "SP_TOTAL_REV", "CY2022")</f>
        <v>28403000</v>
      </c>
      <c r="I88" s="4">
        <f>_xll.SNL.Clients.Office.Excel.Functions.SPG(G88,"IQ_AVG_DILUT_SHARES_OUT","CY2022")</f>
        <v>393200000</v>
      </c>
      <c r="J88" s="5">
        <f>_xll.SNL.Clients.Office.Excel.Functions.SPG(G88, "IQ_DILUT_EPS_NORM", "CY2022")</f>
        <v>14.686999999999999</v>
      </c>
      <c r="K88">
        <f t="shared" si="8"/>
        <v>5774928.4000000004</v>
      </c>
      <c r="L88">
        <f t="shared" si="9"/>
        <v>0.2033210717177763</v>
      </c>
      <c r="M88" t="s">
        <v>604</v>
      </c>
      <c r="N88" s="4" cm="1">
        <f t="array" ref="N88">_xll.SNL.Clients.Office.Excel.Functions.SPG(M88, "SP_TOTAL_REV", "CY2022")</f>
        <v>20421000</v>
      </c>
      <c r="O88" s="4">
        <f>_xll.SNL.Clients.Office.Excel.Functions.SPG(M88,"IQ_AVG_DILUT_SHARES_OUT","CY2022")</f>
        <v>861200000</v>
      </c>
      <c r="P88" s="5">
        <f>_xll.SNL.Clients.Office.Excel.Functions.SPG(M88, "IQ_DILUT_EPS_NORM", "CY2022")</f>
        <v>1.8029999999999999</v>
      </c>
      <c r="Q88">
        <f t="shared" si="10"/>
        <v>1552743.6</v>
      </c>
      <c r="R88">
        <f t="shared" si="11"/>
        <v>7.6036609372704567E-2</v>
      </c>
    </row>
    <row r="89" spans="1:18">
      <c r="A89" t="s">
        <v>601</v>
      </c>
      <c r="B89" s="4" cm="1">
        <f t="array" ref="B89">_xll.SNL.Clients.Office.Excel.Functions.SPG(A89, "SP_TOTAL_REV", "CY2023")</f>
        <v>215999000</v>
      </c>
      <c r="C89" s="4">
        <f>_xll.SNL.Clients.Office.Excel.Functions.SPG(A89,"IQ_AVG_DILUT_SHARES_OUT","CY2023")</f>
        <v>253000000</v>
      </c>
      <c r="D89" s="5">
        <f>_xll.SNL.Clients.Office.Excel.Functions.SPG(A89, "IQ_DILUT_EPS_NORM", "CY2023")</f>
        <v>4.9550000000000001</v>
      </c>
      <c r="E89">
        <f t="shared" si="6"/>
        <v>1253615</v>
      </c>
      <c r="F89">
        <f t="shared" si="7"/>
        <v>5.8038000175926743E-3</v>
      </c>
      <c r="G89" t="s">
        <v>601</v>
      </c>
      <c r="H89" s="4" cm="1">
        <f t="array" ref="H89">_xll.SNL.Clients.Office.Excel.Functions.SPG(G89, "SP_TOTAL_REV", "CY2022")</f>
        <v>193011000</v>
      </c>
      <c r="I89" s="4">
        <f>_xll.SNL.Clients.Office.Excel.Functions.SPG(G89,"IQ_AVG_DILUT_SHARES_OUT","CY2022")</f>
        <v>270500000</v>
      </c>
      <c r="J89" s="5">
        <f>_xll.SNL.Clients.Office.Excel.Functions.SPG(G89, "IQ_DILUT_EPS_NORM", "CY2022")</f>
        <v>3.2909999999999999</v>
      </c>
      <c r="K89">
        <f t="shared" si="8"/>
        <v>890215.5</v>
      </c>
      <c r="L89">
        <f t="shared" si="9"/>
        <v>4.6122526695369691E-3</v>
      </c>
      <c r="M89" t="s">
        <v>605</v>
      </c>
      <c r="N89" s="4" cm="1">
        <f t="array" ref="N89">_xll.SNL.Clients.Office.Excel.Functions.SPG(M89, "SP_TOTAL_REV", "CY2022")</f>
        <v>4731000</v>
      </c>
      <c r="O89" s="4">
        <f>_xll.SNL.Clients.Office.Excel.Functions.SPG(M89,"IQ_AVG_DILUT_SHARES_OUT","CY2022")</f>
        <v>181000000</v>
      </c>
      <c r="P89" s="5">
        <f>_xll.SNL.Clients.Office.Excel.Functions.SPG(M89, "IQ_DILUT_EPS_NORM", "CY2022")</f>
        <v>1.7749999999999999</v>
      </c>
      <c r="Q89">
        <f t="shared" si="10"/>
        <v>321275</v>
      </c>
      <c r="R89">
        <f t="shared" si="11"/>
        <v>6.7908476009300361E-2</v>
      </c>
    </row>
    <row r="90" spans="1:18">
      <c r="A90" t="s">
        <v>602</v>
      </c>
      <c r="B90" s="4" cm="1">
        <f t="array" ref="B90">_xll.SNL.Clients.Office.Excel.Functions.SPG(A90, "SP_TOTAL_REV", "CY2023")</f>
        <v>28248430</v>
      </c>
      <c r="C90" s="4">
        <f>_xll.SNL.Clients.Office.Excel.Functions.SPG(A90,"IQ_AVG_DILUT_SHARES_OUT","CY2023")</f>
        <v>158774250</v>
      </c>
      <c r="D90" s="5">
        <f>_xll.SNL.Clients.Office.Excel.Functions.SPG(A90, "IQ_DILUT_EPS_NORM", "CY2023")</f>
        <v>2.593</v>
      </c>
      <c r="E90">
        <f t="shared" si="6"/>
        <v>411701.63024999999</v>
      </c>
      <c r="F90">
        <f t="shared" si="7"/>
        <v>1.4574319006401418E-2</v>
      </c>
      <c r="G90" t="s">
        <v>602</v>
      </c>
      <c r="H90" s="4" cm="1">
        <f t="array" ref="H90">_xll.SNL.Clients.Office.Excel.Functions.SPG(G90, "SP_TOTAL_REV", "CY2022")</f>
        <v>33050775</v>
      </c>
      <c r="I90" s="4">
        <f>_xll.SNL.Clients.Office.Excel.Functions.SPG(G90,"IQ_AVG_DILUT_SHARES_OUT","CY2022")</f>
        <v>161117750</v>
      </c>
      <c r="J90" s="5">
        <f>_xll.SNL.Clients.Office.Excel.Functions.SPG(G90, "IQ_DILUT_EPS_NORM", "CY2022")</f>
        <v>2.93</v>
      </c>
      <c r="K90">
        <f t="shared" si="8"/>
        <v>472075.00750000001</v>
      </c>
      <c r="L90">
        <f t="shared" si="9"/>
        <v>1.4283326412164314E-2</v>
      </c>
      <c r="M90" t="s">
        <v>606</v>
      </c>
      <c r="N90" s="4" cm="1">
        <f t="array" ref="N90">_xll.SNL.Clients.Office.Excel.Functions.SPG(M90, "SP_TOTAL_REV", "CY2022")</f>
        <v>59427000</v>
      </c>
      <c r="O90" s="4">
        <f>_xll.SNL.Clients.Office.Excel.Functions.SPG(M90,"IQ_AVG_DILUT_SHARES_OUT","CY2022")</f>
        <v>530400000</v>
      </c>
      <c r="P90" s="5">
        <f>_xll.SNL.Clients.Office.Excel.Functions.SPG(M90, "IQ_DILUT_EPS_NORM", "CY2022")</f>
        <v>11.593</v>
      </c>
      <c r="Q90">
        <f t="shared" si="10"/>
        <v>6148927.2000000002</v>
      </c>
      <c r="R90">
        <f t="shared" si="11"/>
        <v>0.10347026099247816</v>
      </c>
    </row>
    <row r="91" spans="1:18">
      <c r="A91" t="s">
        <v>603</v>
      </c>
      <c r="B91" s="4" cm="1">
        <f t="array" ref="B91">_xll.SNL.Clients.Office.Excel.Functions.SPG(A91, "SP_TOTAL_REV", "CY2023")</f>
        <v>21593000</v>
      </c>
      <c r="C91" s="4">
        <f>_xll.SNL.Clients.Office.Excel.Functions.SPG(A91,"IQ_AVG_DILUT_SHARES_OUT","CY2023")</f>
        <v>1262000000</v>
      </c>
      <c r="D91" s="5">
        <f>_xll.SNL.Clients.Office.Excel.Functions.SPG(A91, "IQ_DILUT_EPS_NORM", "CY2023")</f>
        <v>-8.0000000000000002E-3</v>
      </c>
      <c r="E91">
        <f t="shared" si="6"/>
        <v>-10096</v>
      </c>
      <c r="F91">
        <f t="shared" si="7"/>
        <v>-4.6755893113509006E-4</v>
      </c>
      <c r="G91" t="s">
        <v>603</v>
      </c>
      <c r="H91" s="4" cm="1">
        <f t="array" ref="H91">_xll.SNL.Clients.Office.Excel.Functions.SPG(G91, "SP_TOTAL_REV", "CY2022")</f>
        <v>12169000</v>
      </c>
      <c r="I91" s="4">
        <f>_xll.SNL.Clients.Office.Excel.Functions.SPG(G91,"IQ_AVG_DILUT_SHARES_OUT","CY2022")</f>
        <v>1180000000</v>
      </c>
      <c r="J91" s="5">
        <f>_xll.SNL.Clients.Office.Excel.Functions.SPG(G91, "IQ_DILUT_EPS_NORM", "CY2022")</f>
        <v>-2.9740000000000002</v>
      </c>
      <c r="K91">
        <f t="shared" si="8"/>
        <v>-3509320</v>
      </c>
      <c r="L91">
        <f t="shared" si="9"/>
        <v>-0.28838195414578027</v>
      </c>
      <c r="M91" t="s">
        <v>607</v>
      </c>
      <c r="N91" s="4" cm="1">
        <f t="array" ref="N91">_xll.SNL.Clients.Office.Excel.Functions.SPG(M91, "SP_TOTAL_REV", "CY2022")</f>
        <v>3958500</v>
      </c>
      <c r="O91" s="4">
        <f>_xll.SNL.Clients.Office.Excel.Functions.SPG(M91,"IQ_AVG_DILUT_SHARES_OUT","CY2022")</f>
        <v>106700000</v>
      </c>
      <c r="P91" s="5">
        <f>_xll.SNL.Clients.Office.Excel.Functions.SPG(M91, "IQ_DILUT_EPS_NORM", "CY2022")</f>
        <v>5.3760000000000003</v>
      </c>
      <c r="Q91">
        <f t="shared" si="10"/>
        <v>573619.19999999995</v>
      </c>
      <c r="R91">
        <f t="shared" si="11"/>
        <v>0.14490822281167107</v>
      </c>
    </row>
    <row r="92" spans="1:18">
      <c r="A92" t="s">
        <v>604</v>
      </c>
      <c r="B92" s="4" cm="1">
        <f t="array" ref="B92">_xll.SNL.Clients.Office.Excel.Functions.SPG(A92, "SP_TOTAL_REV", "CY2023")</f>
        <v>22098000</v>
      </c>
      <c r="C92" s="4">
        <f>_xll.SNL.Clients.Office.Excel.Functions.SPG(A92,"IQ_AVG_DILUT_SHARES_OUT","CY2023")</f>
        <v>853000000</v>
      </c>
      <c r="D92" s="5">
        <f>_xll.SNL.Clients.Office.Excel.Functions.SPG(A92, "IQ_DILUT_EPS_NORM", "CY2023")</f>
        <v>1.556</v>
      </c>
      <c r="E92">
        <f t="shared" si="6"/>
        <v>1327268</v>
      </c>
      <c r="F92">
        <f t="shared" si="7"/>
        <v>6.0062811114127979E-2</v>
      </c>
      <c r="G92" t="s">
        <v>604</v>
      </c>
      <c r="H92" s="4" cm="1">
        <f t="array" ref="H92">_xll.SNL.Clients.Office.Excel.Functions.SPG(G92, "SP_TOTAL_REV", "CY2022")</f>
        <v>20421000</v>
      </c>
      <c r="I92" s="4">
        <f>_xll.SNL.Clients.Office.Excel.Functions.SPG(G92,"IQ_AVG_DILUT_SHARES_OUT","CY2022")</f>
        <v>861200000</v>
      </c>
      <c r="J92" s="5">
        <f>_xll.SNL.Clients.Office.Excel.Functions.SPG(G92, "IQ_DILUT_EPS_NORM", "CY2022")</f>
        <v>1.8029999999999999</v>
      </c>
      <c r="K92">
        <f t="shared" si="8"/>
        <v>1552743.6</v>
      </c>
      <c r="L92">
        <f t="shared" si="9"/>
        <v>7.6036609372704567E-2</v>
      </c>
      <c r="M92" t="s">
        <v>608</v>
      </c>
      <c r="N92" s="4" cm="1">
        <f t="array" ref="N92">_xll.SNL.Clients.Office.Excel.Functions.SPG(M92, "SP_TOTAL_REV", "CY2022")</f>
        <v>31075862</v>
      </c>
      <c r="O92" s="4">
        <f>_xll.SNL.Clients.Office.Excel.Functions.SPG(M92,"IQ_AVG_DILUT_SHARES_OUT","CY2022")</f>
        <v>327696115</v>
      </c>
      <c r="P92" s="5">
        <f>_xll.SNL.Clients.Office.Excel.Functions.SPG(M92, "IQ_DILUT_EPS_NORM", "CY2022")</f>
        <v>3.0579999999999998</v>
      </c>
      <c r="Q92">
        <f t="shared" si="10"/>
        <v>1002094.7196699999</v>
      </c>
      <c r="R92">
        <f t="shared" si="11"/>
        <v>3.2246723185667382E-2</v>
      </c>
    </row>
    <row r="93" spans="1:18">
      <c r="A93" t="s">
        <v>605</v>
      </c>
      <c r="B93" s="4" cm="1">
        <f t="array" ref="B93">_xll.SNL.Clients.Office.Excel.Functions.SPG(A93, "SP_TOTAL_REV", "CY2023")</f>
        <v>4098000</v>
      </c>
      <c r="C93" s="4">
        <f>_xll.SNL.Clients.Office.Excel.Functions.SPG(A93,"IQ_AVG_DILUT_SHARES_OUT","CY2023")</f>
        <v>181750000</v>
      </c>
      <c r="D93" s="5">
        <f>_xll.SNL.Clients.Office.Excel.Functions.SPG(A93, "IQ_DILUT_EPS_NORM", "CY2023")</f>
        <v>-1.272</v>
      </c>
      <c r="E93">
        <f t="shared" si="6"/>
        <v>-231186</v>
      </c>
      <c r="F93">
        <f t="shared" si="7"/>
        <v>-5.6414348462664715E-2</v>
      </c>
      <c r="G93" t="s">
        <v>605</v>
      </c>
      <c r="H93" s="4" cm="1">
        <f t="array" ref="H93">_xll.SNL.Clients.Office.Excel.Functions.SPG(G93, "SP_TOTAL_REV", "CY2022")</f>
        <v>4731000</v>
      </c>
      <c r="I93" s="4">
        <f>_xll.SNL.Clients.Office.Excel.Functions.SPG(G93,"IQ_AVG_DILUT_SHARES_OUT","CY2022")</f>
        <v>181000000</v>
      </c>
      <c r="J93" s="5">
        <f>_xll.SNL.Clients.Office.Excel.Functions.SPG(G93, "IQ_DILUT_EPS_NORM", "CY2022")</f>
        <v>1.7749999999999999</v>
      </c>
      <c r="K93">
        <f t="shared" si="8"/>
        <v>321275</v>
      </c>
      <c r="L93">
        <f t="shared" si="9"/>
        <v>6.7908476009300361E-2</v>
      </c>
      <c r="M93" t="s">
        <v>609</v>
      </c>
      <c r="N93" s="4" cm="1">
        <f t="array" ref="N93">_xll.SNL.Clients.Office.Excel.Functions.SPG(M93, "SP_TOTAL_REV", "CY2022")</f>
        <v>23748700</v>
      </c>
      <c r="O93" s="4">
        <f>_xll.SNL.Clients.Office.Excel.Functions.SPG(M93,"IQ_AVG_DILUT_SHARES_OUT","CY2022")</f>
        <v>137000000</v>
      </c>
      <c r="P93" s="5">
        <f>_xll.SNL.Clients.Office.Excel.Functions.SPG(M93, "IQ_DILUT_EPS_NORM", "CY2022")</f>
        <v>7.0149999999999997</v>
      </c>
      <c r="Q93">
        <f t="shared" si="10"/>
        <v>961055</v>
      </c>
      <c r="R93">
        <f t="shared" si="11"/>
        <v>4.0467688757700425E-2</v>
      </c>
    </row>
    <row r="94" spans="1:18">
      <c r="A94" t="s">
        <v>606</v>
      </c>
      <c r="B94" s="4" cm="1">
        <f t="array" ref="B94">_xll.SNL.Clients.Office.Excel.Functions.SPG(A94, "SP_TOTAL_REV", "CY2023")</f>
        <v>67060000</v>
      </c>
      <c r="C94" s="4">
        <f>_xll.SNL.Clients.Office.Excel.Functions.SPG(A94,"IQ_AVG_DILUT_SHARES_OUT","CY2023")</f>
        <v>513600000</v>
      </c>
      <c r="D94" s="5">
        <f>_xll.SNL.Clients.Office.Excel.Functions.SPG(A94, "IQ_DILUT_EPS_NORM", "CY2023")</f>
        <v>16.765999999999998</v>
      </c>
      <c r="E94">
        <f t="shared" si="6"/>
        <v>8611017.5999999996</v>
      </c>
      <c r="F94">
        <f t="shared" si="7"/>
        <v>0.12840765881300328</v>
      </c>
      <c r="G94" t="s">
        <v>606</v>
      </c>
      <c r="H94" s="4" cm="1">
        <f t="array" ref="H94">_xll.SNL.Clients.Office.Excel.Functions.SPG(G94, "SP_TOTAL_REV", "CY2022")</f>
        <v>59427000</v>
      </c>
      <c r="I94" s="4">
        <f>_xll.SNL.Clients.Office.Excel.Functions.SPG(G94,"IQ_AVG_DILUT_SHARES_OUT","CY2022")</f>
        <v>530400000</v>
      </c>
      <c r="J94" s="5">
        <f>_xll.SNL.Clients.Office.Excel.Functions.SPG(G94, "IQ_DILUT_EPS_NORM", "CY2022")</f>
        <v>11.593</v>
      </c>
      <c r="K94">
        <f t="shared" si="8"/>
        <v>6148927.2000000002</v>
      </c>
      <c r="L94">
        <f t="shared" si="9"/>
        <v>0.10347026099247816</v>
      </c>
      <c r="M94" t="s">
        <v>610</v>
      </c>
      <c r="N94" s="4" cm="1">
        <f t="array" ref="N94">_xll.SNL.Clients.Office.Excel.Functions.SPG(M94, "SP_TOTAL_REV", "CY2022")</f>
        <v>9673000</v>
      </c>
      <c r="O94" s="4">
        <f>_xll.SNL.Clients.Office.Excel.Functions.SPG(M94,"IQ_AVG_DILUT_SHARES_OUT","CY2022")</f>
        <v>109235376</v>
      </c>
      <c r="P94" s="5">
        <f>_xll.SNL.Clients.Office.Excel.Functions.SPG(M94, "IQ_DILUT_EPS_NORM", "CY2022")</f>
        <v>8.7439999999999998</v>
      </c>
      <c r="Q94">
        <f t="shared" si="10"/>
        <v>955154.12774399994</v>
      </c>
      <c r="R94">
        <f t="shared" si="11"/>
        <v>9.8744353121472131E-2</v>
      </c>
    </row>
    <row r="95" spans="1:18">
      <c r="A95" t="s">
        <v>607</v>
      </c>
      <c r="B95" s="4" cm="1">
        <f t="array" ref="B95">_xll.SNL.Clients.Office.Excel.Functions.SPG(A95, "SP_TOTAL_REV", "CY2023")</f>
        <v>3773500</v>
      </c>
      <c r="C95" s="4">
        <f>_xll.SNL.Clients.Office.Excel.Functions.SPG(A95,"IQ_AVG_DILUT_SHARES_OUT","CY2023")</f>
        <v>106200000</v>
      </c>
      <c r="D95" s="5">
        <f>_xll.SNL.Clients.Office.Excel.Functions.SPG(A95, "IQ_DILUT_EPS_NORM", "CY2023")</f>
        <v>6.1349999999999998</v>
      </c>
      <c r="E95">
        <f t="shared" si="6"/>
        <v>651537</v>
      </c>
      <c r="F95">
        <f t="shared" si="7"/>
        <v>0.17266118987677223</v>
      </c>
      <c r="G95" t="s">
        <v>607</v>
      </c>
      <c r="H95" s="4" cm="1">
        <f t="array" ref="H95">_xll.SNL.Clients.Office.Excel.Functions.SPG(G95, "SP_TOTAL_REV", "CY2022")</f>
        <v>3958500</v>
      </c>
      <c r="I95" s="4">
        <f>_xll.SNL.Clients.Office.Excel.Functions.SPG(G95,"IQ_AVG_DILUT_SHARES_OUT","CY2022")</f>
        <v>106700000</v>
      </c>
      <c r="J95" s="5">
        <f>_xll.SNL.Clients.Office.Excel.Functions.SPG(G95, "IQ_DILUT_EPS_NORM", "CY2022")</f>
        <v>5.3760000000000003</v>
      </c>
      <c r="K95">
        <f t="shared" si="8"/>
        <v>573619.19999999995</v>
      </c>
      <c r="L95">
        <f t="shared" si="9"/>
        <v>0.14490822281167107</v>
      </c>
      <c r="M95" t="s">
        <v>611</v>
      </c>
      <c r="N95" s="4" cm="1">
        <f t="array" ref="N95">_xll.SNL.Clients.Office.Excel.Functions.SPG(M95, "SP_TOTAL_REV", "CY2022")</f>
        <v>241805028</v>
      </c>
      <c r="O95" s="4">
        <f>_xll.SNL.Clients.Office.Excel.Functions.SPG(M95,"IQ_AVG_DILUT_SHARES_OUT","CY2022")</f>
        <v>209999750</v>
      </c>
      <c r="P95" s="5">
        <f>_xll.SNL.Clients.Office.Excel.Functions.SPG(M95, "IQ_DILUT_EPS_NORM", "CY2022")</f>
        <v>7.548</v>
      </c>
      <c r="Q95">
        <f t="shared" si="10"/>
        <v>1585078.1129999999</v>
      </c>
      <c r="R95">
        <f t="shared" si="11"/>
        <v>6.5551908746909922E-3</v>
      </c>
    </row>
    <row r="96" spans="1:18">
      <c r="A96" t="s">
        <v>608</v>
      </c>
      <c r="B96" s="4" cm="1">
        <f t="array" ref="B96">_xll.SNL.Clients.Office.Excel.Functions.SPG(A96, "SP_TOTAL_REV", "CY2023")</f>
        <v>32252000</v>
      </c>
      <c r="C96" s="4">
        <f>_xll.SNL.Clients.Office.Excel.Functions.SPG(A96,"IQ_AVG_DILUT_SHARES_OUT","CY2023")</f>
        <v>312550942</v>
      </c>
      <c r="D96" s="5">
        <f>_xll.SNL.Clients.Office.Excel.Functions.SPG(A96, "IQ_DILUT_EPS_NORM", "CY2023")</f>
        <v>2.6070000000000002</v>
      </c>
      <c r="E96">
        <f t="shared" si="6"/>
        <v>814820.30579400004</v>
      </c>
      <c r="F96">
        <f t="shared" si="7"/>
        <v>2.5264179145293317E-2</v>
      </c>
      <c r="G96" t="s">
        <v>608</v>
      </c>
      <c r="H96" s="4" cm="1">
        <f t="array" ref="H96">_xll.SNL.Clients.Office.Excel.Functions.SPG(G96, "SP_TOTAL_REV", "CY2022")</f>
        <v>31075862</v>
      </c>
      <c r="I96" s="4">
        <f>_xll.SNL.Clients.Office.Excel.Functions.SPG(G96,"IQ_AVG_DILUT_SHARES_OUT","CY2022")</f>
        <v>327696115</v>
      </c>
      <c r="J96" s="5">
        <f>_xll.SNL.Clients.Office.Excel.Functions.SPG(G96, "IQ_DILUT_EPS_NORM", "CY2022")</f>
        <v>3.0579999999999998</v>
      </c>
      <c r="K96">
        <f t="shared" si="8"/>
        <v>1002094.7196699999</v>
      </c>
      <c r="L96">
        <f t="shared" si="9"/>
        <v>3.2246723185667382E-2</v>
      </c>
      <c r="M96" t="s">
        <v>612</v>
      </c>
      <c r="N96" s="4" cm="1">
        <f t="array" ref="N96">_xll.SNL.Clients.Office.Excel.Functions.SPG(M96, "SP_TOTAL_REV", "CY2022")</f>
        <v>145826000</v>
      </c>
      <c r="O96" s="4">
        <f>_xll.SNL.Clients.Office.Excel.Functions.SPG(M96,"IQ_AVG_DILUT_SHARES_OUT","CY2022")</f>
        <v>582040000</v>
      </c>
      <c r="P96" s="5">
        <f>_xll.SNL.Clients.Office.Excel.Functions.SPG(M96, "IQ_DILUT_EPS_NORM", "CY2022")</f>
        <v>3.988</v>
      </c>
      <c r="Q96">
        <f t="shared" si="10"/>
        <v>2321175.52</v>
      </c>
      <c r="R96">
        <f t="shared" si="11"/>
        <v>1.591743255660856E-2</v>
      </c>
    </row>
    <row r="97" spans="1:18">
      <c r="A97" t="s">
        <v>609</v>
      </c>
      <c r="B97" s="4" cm="1">
        <f t="array" ref="B97">_xll.SNL.Clients.Office.Excel.Functions.SPG(A97, "SP_TOTAL_REV", "CY2023")</f>
        <v>21376000</v>
      </c>
      <c r="C97" s="4">
        <f>_xll.SNL.Clients.Office.Excel.Functions.SPG(A97,"IQ_AVG_DILUT_SHARES_OUT","CY2023")</f>
        <v>136300000</v>
      </c>
      <c r="D97" s="5">
        <f>_xll.SNL.Clients.Office.Excel.Functions.SPG(A97, "IQ_DILUT_EPS_NORM", "CY2023")</f>
        <v>7.0060000000000002</v>
      </c>
      <c r="E97">
        <f t="shared" si="6"/>
        <v>954917.8</v>
      </c>
      <c r="F97">
        <f t="shared" si="7"/>
        <v>4.4672427020958083E-2</v>
      </c>
      <c r="G97" t="s">
        <v>609</v>
      </c>
      <c r="H97" s="4" cm="1">
        <f t="array" ref="H97">_xll.SNL.Clients.Office.Excel.Functions.SPG(G97, "SP_TOTAL_REV", "CY2022")</f>
        <v>23748700</v>
      </c>
      <c r="I97" s="4">
        <f>_xll.SNL.Clients.Office.Excel.Functions.SPG(G97,"IQ_AVG_DILUT_SHARES_OUT","CY2022")</f>
        <v>137000000</v>
      </c>
      <c r="J97" s="5">
        <f>_xll.SNL.Clients.Office.Excel.Functions.SPG(G97, "IQ_DILUT_EPS_NORM", "CY2022")</f>
        <v>7.0149999999999997</v>
      </c>
      <c r="K97">
        <f t="shared" si="8"/>
        <v>961055</v>
      </c>
      <c r="L97">
        <f t="shared" si="9"/>
        <v>4.0467688757700425E-2</v>
      </c>
      <c r="M97" t="s">
        <v>613</v>
      </c>
      <c r="N97" s="4" cm="1">
        <f t="array" ref="N97">_xll.SNL.Clients.Office.Excel.Functions.SPG(M97, "SP_TOTAL_REV", "CY2022")</f>
        <v>9321000</v>
      </c>
      <c r="O97" s="4">
        <f>_xll.SNL.Clients.Office.Excel.Functions.SPG(M97,"IQ_AVG_DILUT_SHARES_OUT","CY2022")</f>
        <v>632346000</v>
      </c>
      <c r="P97" s="5">
        <f>_xll.SNL.Clients.Office.Excel.Functions.SPG(M97, "IQ_DILUT_EPS_NORM", "CY2022")</f>
        <v>1.129</v>
      </c>
      <c r="Q97">
        <f t="shared" si="10"/>
        <v>713918.63399999996</v>
      </c>
      <c r="R97">
        <f t="shared" si="11"/>
        <v>7.6592493723849367E-2</v>
      </c>
    </row>
    <row r="98" spans="1:18">
      <c r="A98" t="s">
        <v>610</v>
      </c>
      <c r="B98" s="4" cm="1">
        <f t="array" ref="B98">_xll.SNL.Clients.Office.Excel.Functions.SPG(A98, "SP_TOTAL_REV", "CY2023")</f>
        <v>10940000</v>
      </c>
      <c r="C98" s="4">
        <f>_xll.SNL.Clients.Office.Excel.Functions.SPG(A98,"IQ_AVG_DILUT_SHARES_OUT","CY2023")</f>
        <v>109379664</v>
      </c>
      <c r="D98" s="5">
        <f>_xll.SNL.Clients.Office.Excel.Functions.SPG(A98, "IQ_DILUT_EPS_NORM", "CY2023")</f>
        <v>4.266</v>
      </c>
      <c r="E98">
        <f t="shared" si="6"/>
        <v>466613.64662399999</v>
      </c>
      <c r="F98">
        <f t="shared" si="7"/>
        <v>4.2652070075319924E-2</v>
      </c>
      <c r="G98" t="s">
        <v>610</v>
      </c>
      <c r="H98" s="4" cm="1">
        <f t="array" ref="H98">_xll.SNL.Clients.Office.Excel.Functions.SPG(G98, "SP_TOTAL_REV", "CY2022")</f>
        <v>9673000</v>
      </c>
      <c r="I98" s="4">
        <f>_xll.SNL.Clients.Office.Excel.Functions.SPG(G98,"IQ_AVG_DILUT_SHARES_OUT","CY2022")</f>
        <v>109235376</v>
      </c>
      <c r="J98" s="5">
        <f>_xll.SNL.Clients.Office.Excel.Functions.SPG(G98, "IQ_DILUT_EPS_NORM", "CY2022")</f>
        <v>8.7439999999999998</v>
      </c>
      <c r="K98">
        <f t="shared" si="8"/>
        <v>955154.12774399994</v>
      </c>
      <c r="L98">
        <f t="shared" si="9"/>
        <v>9.8744353121472131E-2</v>
      </c>
      <c r="M98" t="s">
        <v>614</v>
      </c>
      <c r="N98" s="4" cm="1">
        <f t="array" ref="N98">_xll.SNL.Clients.Office.Excel.Functions.SPG(M98, "SP_TOTAL_REV", "CY2022")</f>
        <v>11186000</v>
      </c>
      <c r="O98" s="4">
        <f>_xll.SNL.Clients.Office.Excel.Functions.SPG(M98,"IQ_AVG_DILUT_SHARES_OUT","CY2022")</f>
        <v>204200000</v>
      </c>
      <c r="P98" s="5">
        <f>_xll.SNL.Clients.Office.Excel.Functions.SPG(M98, "IQ_DILUT_EPS_NORM", "CY2022")</f>
        <v>13.502000000000001</v>
      </c>
      <c r="Q98">
        <f t="shared" si="10"/>
        <v>2757108.4</v>
      </c>
      <c r="R98">
        <f t="shared" si="11"/>
        <v>0.24647849097085642</v>
      </c>
    </row>
    <row r="99" spans="1:18">
      <c r="A99" t="s">
        <v>611</v>
      </c>
      <c r="B99" s="4" cm="1">
        <f t="array" ref="B99">_xll.SNL.Clients.Office.Excel.Functions.SPG(A99, "SP_TOTAL_REV", "CY2023")</f>
        <v>271579412</v>
      </c>
      <c r="C99" s="4">
        <f>_xll.SNL.Clients.Office.Excel.Functions.SPG(A99,"IQ_AVG_DILUT_SHARES_OUT","CY2023")</f>
        <v>203468500</v>
      </c>
      <c r="D99" s="5">
        <f>_xll.SNL.Clients.Office.Excel.Functions.SPG(A99, "IQ_DILUT_EPS_NORM", "CY2023")</f>
        <v>7.5510000000000002</v>
      </c>
      <c r="E99">
        <f t="shared" si="6"/>
        <v>1536390.6435</v>
      </c>
      <c r="F99">
        <f t="shared" si="7"/>
        <v>5.657242690767738E-3</v>
      </c>
      <c r="G99" t="s">
        <v>611</v>
      </c>
      <c r="H99" s="4" cm="1">
        <f t="array" ref="H99">_xll.SNL.Clients.Office.Excel.Functions.SPG(G99, "SP_TOTAL_REV", "CY2022")</f>
        <v>241805028</v>
      </c>
      <c r="I99" s="4">
        <f>_xll.SNL.Clients.Office.Excel.Functions.SPG(G99,"IQ_AVG_DILUT_SHARES_OUT","CY2022")</f>
        <v>209999750</v>
      </c>
      <c r="J99" s="5">
        <f>_xll.SNL.Clients.Office.Excel.Functions.SPG(G99, "IQ_DILUT_EPS_NORM", "CY2022")</f>
        <v>7.548</v>
      </c>
      <c r="K99">
        <f t="shared" si="8"/>
        <v>1585078.1129999999</v>
      </c>
      <c r="L99">
        <f t="shared" si="9"/>
        <v>6.5551908746909922E-3</v>
      </c>
      <c r="M99" t="s">
        <v>615</v>
      </c>
      <c r="N99" s="4" cm="1">
        <f t="array" ref="N99">_xll.SNL.Clients.Office.Excel.Functions.SPG(M99, "SP_TOTAL_REV", "CY2022")</f>
        <v>24696625</v>
      </c>
      <c r="O99" s="4">
        <f>_xll.SNL.Clients.Office.Excel.Functions.SPG(M99,"IQ_AVG_DILUT_SHARES_OUT","CY2022")</f>
        <v>127150000</v>
      </c>
      <c r="P99" s="5">
        <f>_xll.SNL.Clients.Office.Excel.Functions.SPG(M99, "IQ_DILUT_EPS_NORM", "CY2022")</f>
        <v>5.915</v>
      </c>
      <c r="Q99">
        <f t="shared" si="10"/>
        <v>752092.25</v>
      </c>
      <c r="R99">
        <f t="shared" si="11"/>
        <v>3.0453240068227947E-2</v>
      </c>
    </row>
    <row r="100" spans="1:18">
      <c r="A100" t="s">
        <v>612</v>
      </c>
      <c r="B100" s="4" cm="1">
        <f t="array" ref="B100">_xll.SNL.Clients.Office.Excel.Functions.SPG(A100, "SP_TOTAL_REV", "CY2023")</f>
        <v>155392000</v>
      </c>
      <c r="C100" s="4">
        <f>_xll.SNL.Clients.Office.Excel.Functions.SPG(A100,"IQ_AVG_DILUT_SHARES_OUT","CY2023")</f>
        <v>545704000</v>
      </c>
      <c r="D100" s="5">
        <f>_xll.SNL.Clients.Office.Excel.Functions.SPG(A100, "IQ_DILUT_EPS_NORM", "CY2023")</f>
        <v>4.657</v>
      </c>
      <c r="E100">
        <f t="shared" si="6"/>
        <v>2541343.5279999999</v>
      </c>
      <c r="F100">
        <f t="shared" si="7"/>
        <v>1.6354403881795716E-2</v>
      </c>
      <c r="G100" t="s">
        <v>612</v>
      </c>
      <c r="H100" s="4" cm="1">
        <f t="array" ref="H100">_xll.SNL.Clients.Office.Excel.Functions.SPG(G100, "SP_TOTAL_REV", "CY2022")</f>
        <v>145826000</v>
      </c>
      <c r="I100" s="4">
        <f>_xll.SNL.Clients.Office.Excel.Functions.SPG(G100,"IQ_AVG_DILUT_SHARES_OUT","CY2022")</f>
        <v>582040000</v>
      </c>
      <c r="J100" s="5">
        <f>_xll.SNL.Clients.Office.Excel.Functions.SPG(G100, "IQ_DILUT_EPS_NORM", "CY2022")</f>
        <v>3.988</v>
      </c>
      <c r="K100">
        <f t="shared" si="8"/>
        <v>2321175.52</v>
      </c>
      <c r="L100">
        <f t="shared" si="9"/>
        <v>1.591743255660856E-2</v>
      </c>
      <c r="M100" t="s">
        <v>616</v>
      </c>
      <c r="N100" s="4" cm="1">
        <f t="array" ref="N100">_xll.SNL.Clients.Office.Excel.Functions.SPG(M100, "SP_TOTAL_REV", "CY2022")</f>
        <v>3976060</v>
      </c>
      <c r="O100" s="4">
        <f>_xll.SNL.Clients.Office.Excel.Functions.SPG(M100,"IQ_AVG_DILUT_SHARES_OUT","CY2022")</f>
        <v>51301000</v>
      </c>
      <c r="P100" s="5">
        <f>_xll.SNL.Clients.Office.Excel.Functions.SPG(M100, "IQ_DILUT_EPS_NORM", "CY2022")</f>
        <v>6.165</v>
      </c>
      <c r="Q100">
        <f t="shared" si="10"/>
        <v>316270.66499999998</v>
      </c>
      <c r="R100">
        <f t="shared" si="11"/>
        <v>7.9543735507009453E-2</v>
      </c>
    </row>
    <row r="101" spans="1:18">
      <c r="A101" t="s">
        <v>613</v>
      </c>
      <c r="B101" s="4" cm="1">
        <f t="array" ref="B101">_xll.SNL.Clients.Office.Excel.Functions.SPG(A101, "SP_TOTAL_REV", "CY2023")</f>
        <v>8696000</v>
      </c>
      <c r="C101" s="4">
        <f>_xll.SNL.Clients.Office.Excel.Functions.SPG(A101,"IQ_AVG_DILUT_SHARES_OUT","CY2023")</f>
        <v>633179000</v>
      </c>
      <c r="D101" s="5">
        <f>_xll.SNL.Clients.Office.Excel.Functions.SPG(A101, "IQ_DILUT_EPS_NORM", "CY2023")</f>
        <v>1.0820000000000001</v>
      </c>
      <c r="E101">
        <f t="shared" si="6"/>
        <v>685099.67799999996</v>
      </c>
      <c r="F101">
        <f t="shared" si="7"/>
        <v>7.8783311637534492E-2</v>
      </c>
      <c r="G101" t="s">
        <v>613</v>
      </c>
      <c r="H101" s="4" cm="1">
        <f t="array" ref="H101">_xll.SNL.Clients.Office.Excel.Functions.SPG(G101, "SP_TOTAL_REV", "CY2022")</f>
        <v>9321000</v>
      </c>
      <c r="I101" s="4">
        <f>_xll.SNL.Clients.Office.Excel.Functions.SPG(G101,"IQ_AVG_DILUT_SHARES_OUT","CY2022")</f>
        <v>632346000</v>
      </c>
      <c r="J101" s="5">
        <f>_xll.SNL.Clients.Office.Excel.Functions.SPG(G101, "IQ_DILUT_EPS_NORM", "CY2022")</f>
        <v>1.129</v>
      </c>
      <c r="K101">
        <f t="shared" si="8"/>
        <v>713918.63399999996</v>
      </c>
      <c r="L101">
        <f t="shared" si="9"/>
        <v>7.6592493723849367E-2</v>
      </c>
      <c r="M101" t="s">
        <v>617</v>
      </c>
      <c r="N101" s="4" cm="1">
        <f t="array" ref="N101">_xll.SNL.Clients.Office.Excel.Functions.SPG(M101, "SP_TOTAL_REV", "CY2022")</f>
        <v>20762000</v>
      </c>
      <c r="O101" s="4">
        <f>_xll.SNL.Clients.Office.Excel.Functions.SPG(M101,"IQ_AVG_DILUT_SHARES_OUT","CY2022")</f>
        <v>1894000000</v>
      </c>
      <c r="P101" s="5">
        <f>_xll.SNL.Clients.Office.Excel.Functions.SPG(M101, "IQ_DILUT_EPS_NORM", "CY2022")</f>
        <v>3.2240000000000002</v>
      </c>
      <c r="Q101">
        <f t="shared" si="10"/>
        <v>6106256</v>
      </c>
      <c r="R101">
        <f t="shared" si="11"/>
        <v>0.2941073114343512</v>
      </c>
    </row>
    <row r="102" spans="1:18">
      <c r="A102" t="s">
        <v>614</v>
      </c>
      <c r="B102" s="4" cm="1">
        <f t="array" ref="B102">_xll.SNL.Clients.Office.Excel.Functions.SPG(A102, "SP_TOTAL_REV", "CY2023")</f>
        <v>6631000</v>
      </c>
      <c r="C102" s="4">
        <f>_xll.SNL.Clients.Office.Excel.Functions.SPG(A102,"IQ_AVG_DILUT_SHARES_OUT","CY2023")</f>
        <v>193800000</v>
      </c>
      <c r="D102" s="5">
        <f>_xll.SNL.Clients.Office.Excel.Functions.SPG(A102, "IQ_DILUT_EPS_NORM", "CY2023")</f>
        <v>5.68</v>
      </c>
      <c r="E102">
        <f t="shared" si="6"/>
        <v>1100784</v>
      </c>
      <c r="F102">
        <f t="shared" si="7"/>
        <v>0.1660057306590258</v>
      </c>
      <c r="G102" t="s">
        <v>614</v>
      </c>
      <c r="H102" s="4" cm="1">
        <f t="array" ref="H102">_xll.SNL.Clients.Office.Excel.Functions.SPG(G102, "SP_TOTAL_REV", "CY2022")</f>
        <v>11186000</v>
      </c>
      <c r="I102" s="4">
        <f>_xll.SNL.Clients.Office.Excel.Functions.SPG(G102,"IQ_AVG_DILUT_SHARES_OUT","CY2022")</f>
        <v>204200000</v>
      </c>
      <c r="J102" s="5">
        <f>_xll.SNL.Clients.Office.Excel.Functions.SPG(G102, "IQ_DILUT_EPS_NORM", "CY2022")</f>
        <v>13.502000000000001</v>
      </c>
      <c r="K102">
        <f t="shared" si="8"/>
        <v>2757108.4</v>
      </c>
      <c r="L102">
        <f t="shared" si="9"/>
        <v>0.24647849097085642</v>
      </c>
      <c r="M102" t="s">
        <v>618</v>
      </c>
      <c r="N102" s="4" cm="1">
        <f t="array" ref="N102">_xll.SNL.Clients.Office.Excel.Functions.SPG(M102, "SP_TOTAL_REV", "CY2022")</f>
        <v>54022000</v>
      </c>
      <c r="O102" s="4">
        <f>_xll.SNL.Clients.Office.Excel.Functions.SPG(M102,"IQ_AVG_DILUT_SHARES_OUT","CY2022")</f>
        <v>164433596</v>
      </c>
      <c r="P102" s="5">
        <f>_xll.SNL.Clients.Office.Excel.Functions.SPG(M102, "IQ_DILUT_EPS_NORM", "CY2022")</f>
        <v>24.613</v>
      </c>
      <c r="Q102">
        <f t="shared" si="10"/>
        <v>4047204.0983480001</v>
      </c>
      <c r="R102">
        <f t="shared" si="11"/>
        <v>7.4917702016733922E-2</v>
      </c>
    </row>
    <row r="103" spans="1:18">
      <c r="A103" t="s">
        <v>615</v>
      </c>
      <c r="B103" s="4" cm="1">
        <f t="array" ref="B103">_xll.SNL.Clients.Office.Excel.Functions.SPG(A103, "SP_TOTAL_REV", "CY2023")</f>
        <v>17596443</v>
      </c>
      <c r="C103" s="4">
        <f>_xll.SNL.Clients.Office.Excel.Functions.SPG(A103,"IQ_AVG_DILUT_SHARES_OUT","CY2023")</f>
        <v>119677000</v>
      </c>
      <c r="D103" s="5">
        <f>_xll.SNL.Clients.Office.Excel.Functions.SPG(A103, "IQ_DILUT_EPS_NORM", "CY2023")</f>
        <v>2.2280000000000002</v>
      </c>
      <c r="E103">
        <f t="shared" si="6"/>
        <v>266640.35600000003</v>
      </c>
      <c r="F103">
        <f t="shared" si="7"/>
        <v>1.5153082699725168E-2</v>
      </c>
      <c r="G103" t="s">
        <v>615</v>
      </c>
      <c r="H103" s="4" cm="1">
        <f t="array" ref="H103">_xll.SNL.Clients.Office.Excel.Functions.SPG(G103, "SP_TOTAL_REV", "CY2022")</f>
        <v>24696625</v>
      </c>
      <c r="I103" s="4">
        <f>_xll.SNL.Clients.Office.Excel.Functions.SPG(G103,"IQ_AVG_DILUT_SHARES_OUT","CY2022")</f>
        <v>127150000</v>
      </c>
      <c r="J103" s="5">
        <f>_xll.SNL.Clients.Office.Excel.Functions.SPG(G103, "IQ_DILUT_EPS_NORM", "CY2022")</f>
        <v>5.915</v>
      </c>
      <c r="K103">
        <f t="shared" si="8"/>
        <v>752092.25</v>
      </c>
      <c r="L103">
        <f t="shared" si="9"/>
        <v>3.0453240068227947E-2</v>
      </c>
      <c r="M103" t="s">
        <v>619</v>
      </c>
      <c r="N103" s="4" cm="1">
        <f t="array" ref="N103">_xll.SNL.Clients.Office.Excel.Functions.SPG(M103, "SP_TOTAL_REV", "CY2022")</f>
        <v>235916000</v>
      </c>
      <c r="O103" s="4">
        <f>_xll.SNL.Clients.Office.Excel.Functions.SPG(M103,"IQ_AVG_DILUT_SHARES_OUT","CY2022")</f>
        <v>1940000000</v>
      </c>
      <c r="P103" s="5">
        <f>_xll.SNL.Clients.Office.Excel.Functions.SPG(M103, "IQ_DILUT_EPS_NORM", "CY2022")</f>
        <v>16.058</v>
      </c>
      <c r="Q103">
        <f t="shared" si="10"/>
        <v>31152520</v>
      </c>
      <c r="R103">
        <f t="shared" si="11"/>
        <v>0.1320492039539497</v>
      </c>
    </row>
    <row r="104" spans="1:18">
      <c r="A104" t="s">
        <v>616</v>
      </c>
      <c r="B104" s="4" cm="1">
        <f t="array" ref="B104">_xll.SNL.Clients.Office.Excel.Functions.SPG(A104, "SP_TOTAL_REV", "CY2023")</f>
        <v>4129409</v>
      </c>
      <c r="C104" s="4">
        <f>_xll.SNL.Clients.Office.Excel.Functions.SPG(A104,"IQ_AVG_DILUT_SHARES_OUT","CY2023")</f>
        <v>51451000</v>
      </c>
      <c r="D104" s="5">
        <f>_xll.SNL.Clients.Office.Excel.Functions.SPG(A104, "IQ_DILUT_EPS_NORM", "CY2023")</f>
        <v>6.2759999999999998</v>
      </c>
      <c r="E104">
        <f t="shared" si="6"/>
        <v>322906.47600000002</v>
      </c>
      <c r="F104">
        <f t="shared" si="7"/>
        <v>7.8196777311232674E-2</v>
      </c>
      <c r="G104" t="s">
        <v>616</v>
      </c>
      <c r="H104" s="4" cm="1">
        <f t="array" ref="H104">_xll.SNL.Clients.Office.Excel.Functions.SPG(G104, "SP_TOTAL_REV", "CY2022")</f>
        <v>3976060</v>
      </c>
      <c r="I104" s="4">
        <f>_xll.SNL.Clients.Office.Excel.Functions.SPG(G104,"IQ_AVG_DILUT_SHARES_OUT","CY2022")</f>
        <v>51301000</v>
      </c>
      <c r="J104" s="5">
        <f>_xll.SNL.Clients.Office.Excel.Functions.SPG(G104, "IQ_DILUT_EPS_NORM", "CY2022")</f>
        <v>6.165</v>
      </c>
      <c r="K104">
        <f t="shared" si="8"/>
        <v>316270.66499999998</v>
      </c>
      <c r="L104">
        <f t="shared" si="9"/>
        <v>7.9543735507009453E-2</v>
      </c>
      <c r="M104" t="s">
        <v>620</v>
      </c>
      <c r="N104" s="4" cm="1">
        <f t="array" ref="N104">_xll.SNL.Clients.Office.Excel.Functions.SPG(M104, "SP_TOTAL_REV", "CY2022")</f>
        <v>8634652</v>
      </c>
      <c r="O104" s="4">
        <f>_xll.SNL.Clients.Office.Excel.Functions.SPG(M104,"IQ_AVG_DILUT_SHARES_OUT","CY2022")</f>
        <v>1403077000</v>
      </c>
      <c r="P104" s="5">
        <f>_xll.SNL.Clients.Office.Excel.Functions.SPG(M104, "IQ_DILUT_EPS_NORM", "CY2022")</f>
        <v>0.53600000000000003</v>
      </c>
      <c r="Q104">
        <f t="shared" si="10"/>
        <v>752049.272</v>
      </c>
      <c r="R104">
        <f t="shared" si="11"/>
        <v>8.7096651028900754E-2</v>
      </c>
    </row>
    <row r="105" spans="1:18">
      <c r="A105" t="s">
        <v>617</v>
      </c>
      <c r="B105" s="4" cm="1">
        <f t="array" ref="B105">_xll.SNL.Clients.Office.Excel.Functions.SPG(A105, "SP_TOTAL_REV", "CY2023")</f>
        <v>18837000</v>
      </c>
      <c r="C105" s="4">
        <f>_xll.SNL.Clients.Office.Excel.Functions.SPG(A105,"IQ_AVG_DILUT_SHARES_OUT","CY2023")</f>
        <v>1831000000</v>
      </c>
      <c r="D105" s="5">
        <f>_xll.SNL.Clients.Office.Excel.Functions.SPG(A105, "IQ_DILUT_EPS_NORM", "CY2023")</f>
        <v>2.4729999999999999</v>
      </c>
      <c r="E105">
        <f t="shared" si="6"/>
        <v>4528063</v>
      </c>
      <c r="F105">
        <f t="shared" si="7"/>
        <v>0.24038132399001963</v>
      </c>
      <c r="G105" t="s">
        <v>617</v>
      </c>
      <c r="H105" s="4" cm="1">
        <f t="array" ref="H105">_xll.SNL.Clients.Office.Excel.Functions.SPG(G105, "SP_TOTAL_REV", "CY2022")</f>
        <v>20762000</v>
      </c>
      <c r="I105" s="4">
        <f>_xll.SNL.Clients.Office.Excel.Functions.SPG(G105,"IQ_AVG_DILUT_SHARES_OUT","CY2022")</f>
        <v>1894000000</v>
      </c>
      <c r="J105" s="5">
        <f>_xll.SNL.Clients.Office.Excel.Functions.SPG(G105, "IQ_DILUT_EPS_NORM", "CY2022")</f>
        <v>3.2240000000000002</v>
      </c>
      <c r="K105">
        <f t="shared" si="8"/>
        <v>6106256</v>
      </c>
      <c r="L105">
        <f t="shared" si="9"/>
        <v>0.2941073114343512</v>
      </c>
      <c r="M105" t="s">
        <v>621</v>
      </c>
      <c r="N105" s="4" cm="1">
        <f t="array" ref="N105">_xll.SNL.Clients.Office.Excel.Functions.SPG(M105, "SP_TOTAL_REV", "CY2022")</f>
        <v>42976000</v>
      </c>
      <c r="O105" s="4">
        <f>_xll.SNL.Clients.Office.Excel.Functions.SPG(M105,"IQ_AVG_DILUT_SHARES_OUT","CY2022")</f>
        <v>423527444</v>
      </c>
      <c r="P105" s="5">
        <f>_xll.SNL.Clients.Office.Excel.Functions.SPG(M105, "IQ_DILUT_EPS_NORM", "CY2022")</f>
        <v>9.641</v>
      </c>
      <c r="Q105">
        <f t="shared" si="10"/>
        <v>4083228.0876040002</v>
      </c>
      <c r="R105">
        <f t="shared" si="11"/>
        <v>9.501182258944528E-2</v>
      </c>
    </row>
    <row r="106" spans="1:18">
      <c r="A106" t="s">
        <v>618</v>
      </c>
      <c r="B106" s="4" cm="1">
        <f t="array" ref="B106">_xll.SNL.Clients.Office.Excel.Functions.SPG(A106, "SP_TOTAL_REV", "CY2023")</f>
        <v>54607000</v>
      </c>
      <c r="C106" s="4">
        <f>_xll.SNL.Clients.Office.Excel.Functions.SPG(A106,"IQ_AVG_DILUT_SHARES_OUT","CY2023")</f>
        <v>151966313</v>
      </c>
      <c r="D106" s="5">
        <f>_xll.SNL.Clients.Office.Excel.Functions.SPG(A106, "IQ_DILUT_EPS_NORM", "CY2023")</f>
        <v>23.350999999999999</v>
      </c>
      <c r="E106">
        <f t="shared" si="6"/>
        <v>3548565.3748630001</v>
      </c>
      <c r="F106">
        <f t="shared" si="7"/>
        <v>6.4983708587964914E-2</v>
      </c>
      <c r="G106" t="s">
        <v>618</v>
      </c>
      <c r="H106" s="4" cm="1">
        <f t="array" ref="H106">_xll.SNL.Clients.Office.Excel.Functions.SPG(G106, "SP_TOTAL_REV", "CY2022")</f>
        <v>54022000</v>
      </c>
      <c r="I106" s="4">
        <f>_xll.SNL.Clients.Office.Excel.Functions.SPG(G106,"IQ_AVG_DILUT_SHARES_OUT","CY2022")</f>
        <v>164433596</v>
      </c>
      <c r="J106" s="5">
        <f>_xll.SNL.Clients.Office.Excel.Functions.SPG(G106, "IQ_DILUT_EPS_NORM", "CY2022")</f>
        <v>24.613</v>
      </c>
      <c r="K106">
        <f t="shared" si="8"/>
        <v>4047204.0983480001</v>
      </c>
      <c r="L106">
        <f t="shared" si="9"/>
        <v>7.4917702016733922E-2</v>
      </c>
      <c r="M106" t="s">
        <v>622</v>
      </c>
      <c r="N106" s="4" cm="1">
        <f t="array" ref="N106">_xll.SNL.Clients.Office.Excel.Functions.SPG(M106, "SP_TOTAL_REV", "CY2022")</f>
        <v>5375600</v>
      </c>
      <c r="O106" s="4">
        <f>_xll.SNL.Clients.Office.Excel.Functions.SPG(M106,"IQ_AVG_DILUT_SHARES_OUT","CY2022")</f>
        <v>246300000</v>
      </c>
      <c r="P106" s="5">
        <f>_xll.SNL.Clients.Office.Excel.Functions.SPG(M106, "IQ_DILUT_EPS_NORM", "CY2022")</f>
        <v>2.371</v>
      </c>
      <c r="Q106">
        <f t="shared" si="10"/>
        <v>583977.30000000005</v>
      </c>
      <c r="R106">
        <f t="shared" si="11"/>
        <v>0.10863481285809957</v>
      </c>
    </row>
    <row r="107" spans="1:18">
      <c r="A107" t="s">
        <v>619</v>
      </c>
      <c r="B107" s="4" cm="1">
        <f t="array" ref="B107">_xll.SNL.Clients.Office.Excel.Functions.SPG(A107, "SP_TOTAL_REV", "CY2023")</f>
        <v>194799000</v>
      </c>
      <c r="C107" s="4">
        <f>_xll.SNL.Clients.Office.Excel.Functions.SPG(A107,"IQ_AVG_DILUT_SHARES_OUT","CY2023")</f>
        <v>1880000000</v>
      </c>
      <c r="D107" s="5">
        <f>_xll.SNL.Clients.Office.Excel.Functions.SPG(A107, "IQ_DILUT_EPS_NORM", "CY2023")</f>
        <v>10.492000000000001</v>
      </c>
      <c r="E107">
        <f t="shared" si="6"/>
        <v>19724960</v>
      </c>
      <c r="F107">
        <f t="shared" si="7"/>
        <v>0.10125801467153323</v>
      </c>
      <c r="G107" t="s">
        <v>619</v>
      </c>
      <c r="H107" s="4" cm="1">
        <f t="array" ref="H107">_xll.SNL.Clients.Office.Excel.Functions.SPG(G107, "SP_TOTAL_REV", "CY2022")</f>
        <v>235916000</v>
      </c>
      <c r="I107" s="4">
        <f>_xll.SNL.Clients.Office.Excel.Functions.SPG(G107,"IQ_AVG_DILUT_SHARES_OUT","CY2022")</f>
        <v>1940000000</v>
      </c>
      <c r="J107" s="5">
        <f>_xll.SNL.Clients.Office.Excel.Functions.SPG(G107, "IQ_DILUT_EPS_NORM", "CY2022")</f>
        <v>16.058</v>
      </c>
      <c r="K107">
        <f t="shared" si="8"/>
        <v>31152520</v>
      </c>
      <c r="L107">
        <f t="shared" si="9"/>
        <v>0.1320492039539497</v>
      </c>
      <c r="M107" t="s">
        <v>623</v>
      </c>
      <c r="N107" s="4" cm="1">
        <f t="array" ref="N107">_xll.SNL.Clients.Office.Excel.Functions.SPG(M107, "SP_TOTAL_REV", "CY2022")</f>
        <v>180031000</v>
      </c>
      <c r="O107" s="4">
        <f>_xll.SNL.Clients.Office.Excel.Functions.SPG(M107,"IQ_AVG_DILUT_SHARES_OUT","CY2022")</f>
        <v>313065000</v>
      </c>
      <c r="P107" s="5">
        <f>_xll.SNL.Clients.Office.Excel.Functions.SPG(M107, "IQ_DILUT_EPS_NORM", "CY2022")</f>
        <v>14.426</v>
      </c>
      <c r="Q107">
        <f t="shared" si="10"/>
        <v>4516275.6900000004</v>
      </c>
      <c r="R107">
        <f t="shared" si="11"/>
        <v>2.5086100116091119E-2</v>
      </c>
    </row>
    <row r="108" spans="1:18">
      <c r="A108" t="s">
        <v>620</v>
      </c>
      <c r="B108" s="4" cm="1">
        <f t="array" ref="B108">_xll.SNL.Clients.Office.Excel.Functions.SPG(A108, "SP_TOTAL_REV", "CY2023")</f>
        <v>9871649</v>
      </c>
      <c r="C108" s="4">
        <f>_xll.SNL.Clients.Office.Excel.Functions.SPG(A108,"IQ_AVG_DILUT_SHARES_OUT","CY2023")</f>
        <v>1385500000</v>
      </c>
      <c r="D108" s="5">
        <f>_xll.SNL.Clients.Office.Excel.Functions.SPG(A108, "IQ_DILUT_EPS_NORM", "CY2023")</f>
        <v>0.748</v>
      </c>
      <c r="E108">
        <f t="shared" si="6"/>
        <v>1036354</v>
      </c>
      <c r="F108">
        <f t="shared" si="7"/>
        <v>0.10498286557797994</v>
      </c>
      <c r="G108" t="s">
        <v>620</v>
      </c>
      <c r="H108" s="4" cm="1">
        <f t="array" ref="H108">_xll.SNL.Clients.Office.Excel.Functions.SPG(G108, "SP_TOTAL_REV", "CY2022")</f>
        <v>8634652</v>
      </c>
      <c r="I108" s="4">
        <f>_xll.SNL.Clients.Office.Excel.Functions.SPG(G108,"IQ_AVG_DILUT_SHARES_OUT","CY2022")</f>
        <v>1403077000</v>
      </c>
      <c r="J108" s="5">
        <f>_xll.SNL.Clients.Office.Excel.Functions.SPG(G108, "IQ_DILUT_EPS_NORM", "CY2022")</f>
        <v>0.53600000000000003</v>
      </c>
      <c r="K108">
        <f t="shared" si="8"/>
        <v>752049.272</v>
      </c>
      <c r="L108">
        <f t="shared" si="9"/>
        <v>8.7096651028900754E-2</v>
      </c>
      <c r="M108" t="s">
        <v>624</v>
      </c>
      <c r="N108" s="4" cm="1">
        <f t="array" ref="N108">_xll.SNL.Clients.Office.Excel.Functions.SPG(M108, "SP_TOTAL_REV", "CY2022")</f>
        <v>6563000</v>
      </c>
      <c r="O108" s="4">
        <f>_xll.SNL.Clients.Office.Excel.Functions.SPG(M108,"IQ_AVG_DILUT_SHARES_OUT","CY2022")</f>
        <v>158800000</v>
      </c>
      <c r="P108" s="5">
        <f>_xll.SNL.Clients.Office.Excel.Functions.SPG(M108, "IQ_DILUT_EPS_NORM", "CY2022")</f>
        <v>-2.7309999999999999</v>
      </c>
      <c r="Q108">
        <f t="shared" si="10"/>
        <v>-433682.8</v>
      </c>
      <c r="R108">
        <f t="shared" si="11"/>
        <v>-6.6079963431357608E-2</v>
      </c>
    </row>
    <row r="109" spans="1:18">
      <c r="A109" t="s">
        <v>621</v>
      </c>
      <c r="B109" s="4" cm="1">
        <f t="array" ref="B109">_xll.SNL.Clients.Office.Excel.Functions.SPG(A109, "SP_TOTAL_REV", "CY2023")</f>
        <v>51000000</v>
      </c>
      <c r="C109" s="4">
        <f>_xll.SNL.Clients.Office.Excel.Functions.SPG(A109,"IQ_AVG_DILUT_SHARES_OUT","CY2023")</f>
        <v>414202568</v>
      </c>
      <c r="D109" s="5">
        <f>_xll.SNL.Clients.Office.Excel.Functions.SPG(A109, "IQ_DILUT_EPS_NORM", "CY2023")</f>
        <v>14.305999999999999</v>
      </c>
      <c r="E109">
        <f t="shared" si="6"/>
        <v>5925581.9378079996</v>
      </c>
      <c r="F109">
        <f t="shared" si="7"/>
        <v>0.11618788113349018</v>
      </c>
      <c r="G109" t="s">
        <v>621</v>
      </c>
      <c r="H109" s="4" cm="1">
        <f t="array" ref="H109">_xll.SNL.Clients.Office.Excel.Functions.SPG(G109, "SP_TOTAL_REV", "CY2022")</f>
        <v>42976000</v>
      </c>
      <c r="I109" s="4">
        <f>_xll.SNL.Clients.Office.Excel.Functions.SPG(G109,"IQ_AVG_DILUT_SHARES_OUT","CY2022")</f>
        <v>423527444</v>
      </c>
      <c r="J109" s="5">
        <f>_xll.SNL.Clients.Office.Excel.Functions.SPG(G109, "IQ_DILUT_EPS_NORM", "CY2022")</f>
        <v>9.641</v>
      </c>
      <c r="K109">
        <f t="shared" si="8"/>
        <v>4083228.0876040002</v>
      </c>
      <c r="L109">
        <f t="shared" si="9"/>
        <v>9.501182258944528E-2</v>
      </c>
      <c r="M109" t="s">
        <v>625</v>
      </c>
      <c r="N109" s="4" cm="1">
        <f t="array" ref="N109">_xll.SNL.Clients.Office.Excel.Functions.SPG(M109, "SP_TOTAL_REV", "CY2022")</f>
        <v>8376540</v>
      </c>
      <c r="O109" s="4">
        <f>_xll.SNL.Clients.Office.Excel.Functions.SPG(M109,"IQ_AVG_DILUT_SHARES_OUT","CY2022")</f>
        <v>416726000</v>
      </c>
      <c r="P109" s="5">
        <f>_xll.SNL.Clients.Office.Excel.Functions.SPG(M109, "IQ_DILUT_EPS_NORM", "CY2022")</f>
        <v>2.3940000000000001</v>
      </c>
      <c r="Q109">
        <f t="shared" si="10"/>
        <v>997642.04399999999</v>
      </c>
      <c r="R109">
        <f t="shared" si="11"/>
        <v>0.11909953799540145</v>
      </c>
    </row>
    <row r="110" spans="1:18">
      <c r="A110" t="s">
        <v>622</v>
      </c>
      <c r="B110" s="4" cm="1">
        <f t="array" ref="B110">_xll.SNL.Clients.Office.Excel.Functions.SPG(A110, "SP_TOTAL_REV", "CY2023")</f>
        <v>5867900</v>
      </c>
      <c r="C110" s="4">
        <f>_xll.SNL.Clients.Office.Excel.Functions.SPG(A110,"IQ_AVG_DILUT_SHARES_OUT","CY2023")</f>
        <v>247600000</v>
      </c>
      <c r="D110" s="5">
        <f>_xll.SNL.Clients.Office.Excel.Functions.SPG(A110, "IQ_DILUT_EPS_NORM", "CY2023")</f>
        <v>2.4420000000000002</v>
      </c>
      <c r="E110">
        <f t="shared" si="6"/>
        <v>604639.19999999995</v>
      </c>
      <c r="F110">
        <f t="shared" si="7"/>
        <v>0.10304183779546344</v>
      </c>
      <c r="G110" t="s">
        <v>622</v>
      </c>
      <c r="H110" s="4" cm="1">
        <f t="array" ref="H110">_xll.SNL.Clients.Office.Excel.Functions.SPG(G110, "SP_TOTAL_REV", "CY2022")</f>
        <v>5375600</v>
      </c>
      <c r="I110" s="4">
        <f>_xll.SNL.Clients.Office.Excel.Functions.SPG(G110,"IQ_AVG_DILUT_SHARES_OUT","CY2022")</f>
        <v>246300000</v>
      </c>
      <c r="J110" s="5">
        <f>_xll.SNL.Clients.Office.Excel.Functions.SPG(G110, "IQ_DILUT_EPS_NORM", "CY2022")</f>
        <v>2.371</v>
      </c>
      <c r="K110">
        <f t="shared" si="8"/>
        <v>583977.30000000005</v>
      </c>
      <c r="L110">
        <f t="shared" si="9"/>
        <v>0.10863481285809957</v>
      </c>
      <c r="M110" t="s">
        <v>626</v>
      </c>
      <c r="N110" s="4" cm="1">
        <f t="array" ref="N110">_xll.SNL.Clients.Office.Excel.Functions.SPG(M110, "SP_TOTAL_REV", "CY2022")</f>
        <v>53161000</v>
      </c>
      <c r="O110" s="4">
        <f>_xll.SNL.Clients.Office.Excel.Functions.SPG(M110,"IQ_AVG_DILUT_SHARES_OUT","CY2022")</f>
        <v>4138500000</v>
      </c>
      <c r="P110" s="5">
        <f>_xll.SNL.Clients.Office.Excel.Functions.SPG(M110, "IQ_DILUT_EPS_NORM", "CY2022")</f>
        <v>2.16</v>
      </c>
      <c r="Q110">
        <f t="shared" si="10"/>
        <v>8939160</v>
      </c>
      <c r="R110">
        <f t="shared" si="11"/>
        <v>0.16815259306634564</v>
      </c>
    </row>
    <row r="111" spans="1:18">
      <c r="A111" t="s">
        <v>623</v>
      </c>
      <c r="B111" s="4" cm="1">
        <f t="array" ref="B111">_xll.SNL.Clients.Office.Excel.Functions.SPG(A111, "SP_TOTAL_REV", "CY2023")</f>
        <v>195187000</v>
      </c>
      <c r="C111" s="4">
        <f>_xll.SNL.Clients.Office.Excel.Functions.SPG(A111,"IQ_AVG_DILUT_SHARES_OUT","CY2023")</f>
        <v>296882000</v>
      </c>
      <c r="D111" s="5">
        <f>_xll.SNL.Clients.Office.Excel.Functions.SPG(A111, "IQ_DILUT_EPS_NORM", "CY2023")</f>
        <v>15.273999999999999</v>
      </c>
      <c r="E111">
        <f t="shared" si="6"/>
        <v>4534575.6679999996</v>
      </c>
      <c r="F111">
        <f t="shared" si="7"/>
        <v>2.3231955345386728E-2</v>
      </c>
      <c r="G111" t="s">
        <v>623</v>
      </c>
      <c r="H111" s="4" cm="1">
        <f t="array" ref="H111">_xll.SNL.Clients.Office.Excel.Functions.SPG(G111, "SP_TOTAL_REV", "CY2022")</f>
        <v>180031000</v>
      </c>
      <c r="I111" s="4">
        <f>_xll.SNL.Clients.Office.Excel.Functions.SPG(G111,"IQ_AVG_DILUT_SHARES_OUT","CY2022")</f>
        <v>313065000</v>
      </c>
      <c r="J111" s="5">
        <f>_xll.SNL.Clients.Office.Excel.Functions.SPG(G111, "IQ_DILUT_EPS_NORM", "CY2022")</f>
        <v>14.426</v>
      </c>
      <c r="K111">
        <f t="shared" si="8"/>
        <v>4516275.6900000004</v>
      </c>
      <c r="L111">
        <f t="shared" si="9"/>
        <v>2.5086100116091119E-2</v>
      </c>
      <c r="M111" t="s">
        <v>627</v>
      </c>
      <c r="N111" s="4" cm="1">
        <f t="array" ref="N111">_xll.SNL.Clients.Office.Excel.Functions.SPG(M111, "SP_TOTAL_REV", "CY2022")</f>
        <v>74484000</v>
      </c>
      <c r="O111" s="4">
        <f>_xll.SNL.Clients.Office.Excel.Functions.SPG(M111,"IQ_AVG_DILUT_SHARES_OUT","CY2022")</f>
        <v>1964300000</v>
      </c>
      <c r="P111" s="5">
        <f>_xll.SNL.Clients.Office.Excel.Functions.SPG(M111, "IQ_DILUT_EPS_NORM", "CY2022")</f>
        <v>5.9390000000000001</v>
      </c>
      <c r="Q111">
        <f t="shared" si="10"/>
        <v>11665977.699999999</v>
      </c>
      <c r="R111">
        <f t="shared" si="11"/>
        <v>0.15662394205466945</v>
      </c>
    </row>
    <row r="112" spans="1:18">
      <c r="A112" t="s">
        <v>624</v>
      </c>
      <c r="B112" s="4" cm="1">
        <f t="array" ref="B112">_xll.SNL.Clients.Office.Excel.Functions.SPG(A112, "SP_TOTAL_REV", "CY2023")</f>
        <v>10013000</v>
      </c>
      <c r="C112" s="4">
        <f>_xll.SNL.Clients.Office.Excel.Functions.SPG(A112,"IQ_AVG_DILUT_SHARES_OUT","CY2023")</f>
        <v>158100000</v>
      </c>
      <c r="D112" s="5">
        <f>_xll.SNL.Clients.Office.Excel.Functions.SPG(A112, "IQ_DILUT_EPS_NORM", "CY2023")</f>
        <v>8.9969999999999999</v>
      </c>
      <c r="E112">
        <f t="shared" si="6"/>
        <v>1422425.7</v>
      </c>
      <c r="F112">
        <f t="shared" si="7"/>
        <v>0.14205789473684211</v>
      </c>
      <c r="G112" t="s">
        <v>624</v>
      </c>
      <c r="H112" s="4" cm="1">
        <f t="array" ref="H112">_xll.SNL.Clients.Office.Excel.Functions.SPG(G112, "SP_TOTAL_REV", "CY2022")</f>
        <v>6563000</v>
      </c>
      <c r="I112" s="4">
        <f>_xll.SNL.Clients.Office.Excel.Functions.SPG(G112,"IQ_AVG_DILUT_SHARES_OUT","CY2022")</f>
        <v>158800000</v>
      </c>
      <c r="J112" s="5">
        <f>_xll.SNL.Clients.Office.Excel.Functions.SPG(G112, "IQ_DILUT_EPS_NORM", "CY2022")</f>
        <v>-2.7309999999999999</v>
      </c>
      <c r="K112">
        <f t="shared" si="8"/>
        <v>-433682.8</v>
      </c>
      <c r="L112">
        <f t="shared" si="9"/>
        <v>-6.6079963431357608E-2</v>
      </c>
      <c r="M112" t="s">
        <v>628</v>
      </c>
      <c r="N112" s="4" cm="1">
        <f t="array" ref="N112">_xll.SNL.Clients.Office.Excel.Functions.SPG(M112, "SP_TOTAL_REV", "CY2022")</f>
        <v>8052000</v>
      </c>
      <c r="O112" s="4">
        <f>_xll.SNL.Clients.Office.Excel.Functions.SPG(M112,"IQ_AVG_DILUT_SHARES_OUT","CY2022")</f>
        <v>477803142</v>
      </c>
      <c r="P112" s="5">
        <f>_xll.SNL.Clients.Office.Excel.Functions.SPG(M112, "IQ_DILUT_EPS_NORM", "CY2022")</f>
        <v>3.4729999999999999</v>
      </c>
      <c r="Q112">
        <f t="shared" si="10"/>
        <v>1659410.3121659998</v>
      </c>
      <c r="R112">
        <f t="shared" si="11"/>
        <v>0.20608672530625929</v>
      </c>
    </row>
    <row r="113" spans="1:18">
      <c r="A113" t="s">
        <v>625</v>
      </c>
      <c r="B113" s="4" cm="1">
        <f t="array" ref="B113">_xll.SNL.Clients.Office.Excel.Functions.SPG(A113, "SP_TOTAL_REV", "CY2023")</f>
        <v>9193964</v>
      </c>
      <c r="C113" s="4">
        <f>_xll.SNL.Clients.Office.Excel.Functions.SPG(A113,"IQ_AVG_DILUT_SHARES_OUT","CY2023")</f>
        <v>413658500</v>
      </c>
      <c r="D113" s="5">
        <f>_xll.SNL.Clients.Office.Excel.Functions.SPG(A113, "IQ_DILUT_EPS_NORM", "CY2023")</f>
        <v>2.742</v>
      </c>
      <c r="E113">
        <f t="shared" si="6"/>
        <v>1134251.6070000001</v>
      </c>
      <c r="F113">
        <f t="shared" si="7"/>
        <v>0.12336915904826254</v>
      </c>
      <c r="G113" t="s">
        <v>625</v>
      </c>
      <c r="H113" s="4" cm="1">
        <f t="array" ref="H113">_xll.SNL.Clients.Office.Excel.Functions.SPG(G113, "SP_TOTAL_REV", "CY2022")</f>
        <v>8376540</v>
      </c>
      <c r="I113" s="4">
        <f>_xll.SNL.Clients.Office.Excel.Functions.SPG(G113,"IQ_AVG_DILUT_SHARES_OUT","CY2022")</f>
        <v>416726000</v>
      </c>
      <c r="J113" s="5">
        <f>_xll.SNL.Clients.Office.Excel.Functions.SPG(G113, "IQ_DILUT_EPS_NORM", "CY2022")</f>
        <v>2.3940000000000001</v>
      </c>
      <c r="K113">
        <f t="shared" si="8"/>
        <v>997642.04399999999</v>
      </c>
      <c r="L113">
        <f t="shared" si="9"/>
        <v>0.11909953799540145</v>
      </c>
      <c r="M113" t="s">
        <v>629</v>
      </c>
      <c r="N113" s="4" cm="1">
        <f t="array" ref="N113">_xll.SNL.Clients.Office.Excel.Functions.SPG(M113, "SP_TOTAL_REV", "CY2022")</f>
        <v>7065000</v>
      </c>
      <c r="O113" s="4">
        <f>_xll.SNL.Clients.Office.Excel.Functions.SPG(M113,"IQ_AVG_DILUT_SHARES_OUT","CY2022")</f>
        <v>123893500</v>
      </c>
      <c r="P113" s="5">
        <f>_xll.SNL.Clients.Office.Excel.Functions.SPG(M113, "IQ_DILUT_EPS_NORM", "CY2022")</f>
        <v>3.218</v>
      </c>
      <c r="Q113">
        <f t="shared" si="10"/>
        <v>398689.283</v>
      </c>
      <c r="R113">
        <f t="shared" si="11"/>
        <v>5.6431604104741684E-2</v>
      </c>
    </row>
    <row r="114" spans="1:18">
      <c r="A114" t="s">
        <v>626</v>
      </c>
      <c r="B114" s="4" cm="1">
        <f t="array" ref="B114">_xll.SNL.Clients.Office.Excel.Functions.SPG(A114, "SP_TOTAL_REV", "CY2023")</f>
        <v>57233000</v>
      </c>
      <c r="C114" s="4">
        <f>_xll.SNL.Clients.Office.Excel.Functions.SPG(A114,"IQ_AVG_DILUT_SHARES_OUT","CY2023")</f>
        <v>4087000000</v>
      </c>
      <c r="D114" s="5">
        <f>_xll.SNL.Clients.Office.Excel.Functions.SPG(A114, "IQ_DILUT_EPS_NORM", "CY2023")</f>
        <v>2.5680000000000001</v>
      </c>
      <c r="E114">
        <f t="shared" si="6"/>
        <v>10495416</v>
      </c>
      <c r="F114">
        <f t="shared" si="7"/>
        <v>0.18338049726556357</v>
      </c>
      <c r="G114" t="s">
        <v>626</v>
      </c>
      <c r="H114" s="4" cm="1">
        <f t="array" ref="H114">_xll.SNL.Clients.Office.Excel.Functions.SPG(G114, "SP_TOTAL_REV", "CY2022")</f>
        <v>53161000</v>
      </c>
      <c r="I114" s="4">
        <f>_xll.SNL.Clients.Office.Excel.Functions.SPG(G114,"IQ_AVG_DILUT_SHARES_OUT","CY2022")</f>
        <v>4138500000</v>
      </c>
      <c r="J114" s="5">
        <f>_xll.SNL.Clients.Office.Excel.Functions.SPG(G114, "IQ_DILUT_EPS_NORM", "CY2022")</f>
        <v>2.16</v>
      </c>
      <c r="K114">
        <f t="shared" si="8"/>
        <v>8939160</v>
      </c>
      <c r="L114">
        <f t="shared" si="9"/>
        <v>0.16815259306634564</v>
      </c>
      <c r="M114" t="s">
        <v>630</v>
      </c>
      <c r="N114" s="4" cm="1">
        <f t="array" ref="N114">_xll.SNL.Clients.Office.Excel.Functions.SPG(M114, "SP_TOTAL_REV", "CY2022")</f>
        <v>5008800</v>
      </c>
      <c r="O114" s="4">
        <f>_xll.SNL.Clients.Office.Excel.Functions.SPG(M114,"IQ_AVG_DILUT_SHARES_OUT","CY2022")</f>
        <v>359181000</v>
      </c>
      <c r="P114" s="5">
        <f>_xll.SNL.Clients.Office.Excel.Functions.SPG(M114, "IQ_DILUT_EPS_NORM", "CY2022")</f>
        <v>6.0730000000000004</v>
      </c>
      <c r="Q114">
        <f t="shared" si="10"/>
        <v>2181306.213</v>
      </c>
      <c r="R114">
        <f t="shared" si="11"/>
        <v>0.43549477180162915</v>
      </c>
    </row>
    <row r="115" spans="1:18">
      <c r="A115" t="s">
        <v>627</v>
      </c>
      <c r="B115" s="4" cm="1">
        <f t="array" ref="B115">_xll.SNL.Clients.Office.Excel.Functions.SPG(A115, "SP_TOTAL_REV", "CY2023")</f>
        <v>77116000</v>
      </c>
      <c r="C115" s="4">
        <f>_xll.SNL.Clients.Office.Excel.Functions.SPG(A115,"IQ_AVG_DILUT_SHARES_OUT","CY2023")</f>
        <v>1955800000</v>
      </c>
      <c r="D115" s="5">
        <f>_xll.SNL.Clients.Office.Excel.Functions.SPG(A115, "IQ_DILUT_EPS_NORM", "CY2023")</f>
        <v>4.2969999999999997</v>
      </c>
      <c r="E115">
        <f t="shared" si="6"/>
        <v>8404072.5999999996</v>
      </c>
      <c r="F115">
        <f t="shared" si="7"/>
        <v>0.10897962290575237</v>
      </c>
      <c r="G115" t="s">
        <v>627</v>
      </c>
      <c r="H115" s="4" cm="1">
        <f t="array" ref="H115">_xll.SNL.Clients.Office.Excel.Functions.SPG(G115, "SP_TOTAL_REV", "CY2022")</f>
        <v>74484000</v>
      </c>
      <c r="I115" s="4">
        <f>_xll.SNL.Clients.Office.Excel.Functions.SPG(G115,"IQ_AVG_DILUT_SHARES_OUT","CY2022")</f>
        <v>1964300000</v>
      </c>
      <c r="J115" s="5">
        <f>_xll.SNL.Clients.Office.Excel.Functions.SPG(G115, "IQ_DILUT_EPS_NORM", "CY2022")</f>
        <v>5.9390000000000001</v>
      </c>
      <c r="K115">
        <f t="shared" si="8"/>
        <v>11665977.699999999</v>
      </c>
      <c r="L115">
        <f t="shared" si="9"/>
        <v>0.15662394205466945</v>
      </c>
      <c r="M115" t="s">
        <v>631</v>
      </c>
      <c r="N115" s="4" cm="1">
        <f t="array" ref="N115">_xll.SNL.Clients.Office.Excel.Functions.SPG(M115, "SP_TOTAL_REV", "CY2022")</f>
        <v>8596000</v>
      </c>
      <c r="O115" s="4">
        <f>_xll.SNL.Clients.Office.Excel.Functions.SPG(M115,"IQ_AVG_DILUT_SHARES_OUT","CY2022")</f>
        <v>290000000</v>
      </c>
      <c r="P115" s="5">
        <f>_xll.SNL.Clients.Office.Excel.Functions.SPG(M115, "IQ_DILUT_EPS_NORM", "CY2022")</f>
        <v>2.0270000000000001</v>
      </c>
      <c r="Q115">
        <f t="shared" si="10"/>
        <v>587830</v>
      </c>
      <c r="R115">
        <f t="shared" si="11"/>
        <v>6.8384132154490462E-2</v>
      </c>
    </row>
    <row r="116" spans="1:18">
      <c r="A116" t="s">
        <v>628</v>
      </c>
      <c r="B116" s="4" cm="1">
        <f t="array" ref="B116">_xll.SNL.Clients.Office.Excel.Functions.SPG(A116, "SP_TOTAL_REV", "CY2023")</f>
        <v>8224000</v>
      </c>
      <c r="C116" s="4">
        <f>_xll.SNL.Clients.Office.Excel.Functions.SPG(A116,"IQ_AVG_DILUT_SHARES_OUT","CY2023")</f>
        <v>476693148</v>
      </c>
      <c r="D116" s="5">
        <f>_xll.SNL.Clients.Office.Excel.Functions.SPG(A116, "IQ_DILUT_EPS_NORM", "CY2023")</f>
        <v>2.6619999999999999</v>
      </c>
      <c r="E116">
        <f t="shared" si="6"/>
        <v>1268957.159976</v>
      </c>
      <c r="F116">
        <f t="shared" si="7"/>
        <v>0.15429926556128404</v>
      </c>
      <c r="G116" t="s">
        <v>628</v>
      </c>
      <c r="H116" s="4" cm="1">
        <f t="array" ref="H116">_xll.SNL.Clients.Office.Excel.Functions.SPG(G116, "SP_TOTAL_REV", "CY2022")</f>
        <v>8052000</v>
      </c>
      <c r="I116" s="4">
        <f>_xll.SNL.Clients.Office.Excel.Functions.SPG(G116,"IQ_AVG_DILUT_SHARES_OUT","CY2022")</f>
        <v>477803142</v>
      </c>
      <c r="J116" s="5">
        <f>_xll.SNL.Clients.Office.Excel.Functions.SPG(G116, "IQ_DILUT_EPS_NORM", "CY2022")</f>
        <v>3.4729999999999999</v>
      </c>
      <c r="K116">
        <f t="shared" si="8"/>
        <v>1659410.3121659998</v>
      </c>
      <c r="L116">
        <f t="shared" si="9"/>
        <v>0.20608672530625929</v>
      </c>
      <c r="M116" t="s">
        <v>632</v>
      </c>
      <c r="N116" s="4" cm="1">
        <f t="array" ref="N116">_xll.SNL.Clients.Office.Excel.Functions.SPG(M116, "SP_TOTAL_REV", "CY2022")</f>
        <v>43004000</v>
      </c>
      <c r="O116" s="4">
        <f>_xll.SNL.Clients.Office.Excel.Functions.SPG(M116,"IQ_AVG_DILUT_SHARES_OUT","CY2022")</f>
        <v>4350000000</v>
      </c>
      <c r="P116" s="5">
        <f>_xll.SNL.Clients.Office.Excel.Functions.SPG(M116, "IQ_DILUT_EPS_NORM", "CY2022")</f>
        <v>1.917</v>
      </c>
      <c r="Q116">
        <f t="shared" si="10"/>
        <v>8338950</v>
      </c>
      <c r="R116">
        <f t="shared" si="11"/>
        <v>0.19391103153195052</v>
      </c>
    </row>
    <row r="117" spans="1:18">
      <c r="A117" t="s">
        <v>629</v>
      </c>
      <c r="B117" s="4" cm="1">
        <f t="array" ref="B117">_xll.SNL.Clients.Office.Excel.Functions.SPG(A117, "SP_TOTAL_REV", "CY2023")</f>
        <v>7310000</v>
      </c>
      <c r="C117" s="4">
        <f>_xll.SNL.Clients.Office.Excel.Functions.SPG(A117,"IQ_AVG_DILUT_SHARES_OUT","CY2023")</f>
        <v>124523000</v>
      </c>
      <c r="D117" s="5">
        <f>_xll.SNL.Clients.Office.Excel.Functions.SPG(A117, "IQ_DILUT_EPS_NORM", "CY2023")</f>
        <v>3.9060000000000001</v>
      </c>
      <c r="E117">
        <f t="shared" si="6"/>
        <v>486386.83799999999</v>
      </c>
      <c r="F117">
        <f t="shared" si="7"/>
        <v>6.653718714090287E-2</v>
      </c>
      <c r="G117" t="s">
        <v>629</v>
      </c>
      <c r="H117" s="4" cm="1">
        <f t="array" ref="H117">_xll.SNL.Clients.Office.Excel.Functions.SPG(G117, "SP_TOTAL_REV", "CY2022")</f>
        <v>7065000</v>
      </c>
      <c r="I117" s="4">
        <f>_xll.SNL.Clients.Office.Excel.Functions.SPG(G117,"IQ_AVG_DILUT_SHARES_OUT","CY2022")</f>
        <v>123893500</v>
      </c>
      <c r="J117" s="5">
        <f>_xll.SNL.Clients.Office.Excel.Functions.SPG(G117, "IQ_DILUT_EPS_NORM", "CY2022")</f>
        <v>3.218</v>
      </c>
      <c r="K117">
        <f t="shared" si="8"/>
        <v>398689.283</v>
      </c>
      <c r="L117">
        <f t="shared" si="9"/>
        <v>5.6431604104741684E-2</v>
      </c>
      <c r="M117" t="s">
        <v>633</v>
      </c>
      <c r="N117" s="4" cm="1">
        <f t="array" ref="N117">_xll.SNL.Clients.Office.Excel.Functions.SPG(M117, "SP_TOTAL_REV", "CY2022")</f>
        <v>19428000</v>
      </c>
      <c r="O117" s="4">
        <f>_xll.SNL.Clients.Office.Excel.Functions.SPG(M117,"IQ_AVG_DILUT_SHARES_OUT","CY2022")</f>
        <v>519000000</v>
      </c>
      <c r="P117" s="5">
        <f>_xll.SNL.Clients.Office.Excel.Functions.SPG(M117, "IQ_DILUT_EPS_NORM", "CY2022")</f>
        <v>3.7069999999999999</v>
      </c>
      <c r="Q117">
        <f t="shared" si="10"/>
        <v>1923933</v>
      </c>
      <c r="R117">
        <f t="shared" si="11"/>
        <v>9.9028875849289683E-2</v>
      </c>
    </row>
    <row r="118" spans="1:18">
      <c r="A118" t="s">
        <v>630</v>
      </c>
      <c r="B118" s="4" cm="1">
        <f t="array" ref="B118">_xll.SNL.Clients.Office.Excel.Functions.SPG(A118, "SP_TOTAL_REV", "CY2023")</f>
        <v>5569100</v>
      </c>
      <c r="C118" s="4">
        <f>_xll.SNL.Clients.Office.Excel.Functions.SPG(A118,"IQ_AVG_DILUT_SHARES_OUT","CY2023")</f>
        <v>359500000</v>
      </c>
      <c r="D118" s="5">
        <f>_xll.SNL.Clients.Office.Excel.Functions.SPG(A118, "IQ_DILUT_EPS_NORM", "CY2023")</f>
        <v>7.2210000000000001</v>
      </c>
      <c r="E118">
        <f t="shared" si="6"/>
        <v>2595949.5</v>
      </c>
      <c r="F118">
        <f t="shared" si="7"/>
        <v>0.46613447415201736</v>
      </c>
      <c r="G118" t="s">
        <v>630</v>
      </c>
      <c r="H118" s="4" cm="1">
        <f t="array" ref="H118">_xll.SNL.Clients.Office.Excel.Functions.SPG(G118, "SP_TOTAL_REV", "CY2022")</f>
        <v>5008800</v>
      </c>
      <c r="I118" s="4">
        <f>_xll.SNL.Clients.Office.Excel.Functions.SPG(G118,"IQ_AVG_DILUT_SHARES_OUT","CY2022")</f>
        <v>359181000</v>
      </c>
      <c r="J118" s="5">
        <f>_xll.SNL.Clients.Office.Excel.Functions.SPG(G118, "IQ_DILUT_EPS_NORM", "CY2022")</f>
        <v>6.0730000000000004</v>
      </c>
      <c r="K118">
        <f t="shared" si="8"/>
        <v>2181306.213</v>
      </c>
      <c r="L118">
        <f t="shared" si="9"/>
        <v>0.43549477180162915</v>
      </c>
      <c r="M118" t="s">
        <v>634</v>
      </c>
      <c r="N118" s="4" cm="1">
        <f t="array" ref="N118">_xll.SNL.Clients.Office.Excel.Functions.SPG(M118, "SP_TOTAL_REV", "CY2022")</f>
        <v>17967000</v>
      </c>
      <c r="O118" s="4">
        <f>_xll.SNL.Clients.Office.Excel.Functions.SPG(M118,"IQ_AVG_DILUT_SHARES_OUT","CY2022")</f>
        <v>838800000</v>
      </c>
      <c r="P118" s="5">
        <f>_xll.SNL.Clients.Office.Excel.Functions.SPG(M118, "IQ_DILUT_EPS_NORM", "CY2022")</f>
        <v>2.347</v>
      </c>
      <c r="Q118">
        <f t="shared" si="10"/>
        <v>1968663.6</v>
      </c>
      <c r="R118">
        <f t="shared" si="11"/>
        <v>0.10957108031390884</v>
      </c>
    </row>
    <row r="119" spans="1:18">
      <c r="A119" t="s">
        <v>631</v>
      </c>
      <c r="B119" s="4" cm="1">
        <f t="array" ref="B119">_xll.SNL.Clients.Office.Excel.Functions.SPG(A119, "SP_TOTAL_REV", "CY2023")</f>
        <v>7462000</v>
      </c>
      <c r="C119" s="4">
        <f>_xll.SNL.Clients.Office.Excel.Functions.SPG(A119,"IQ_AVG_DILUT_SHARES_OUT","CY2023")</f>
        <v>291700000</v>
      </c>
      <c r="D119" s="5">
        <f>_xll.SNL.Clients.Office.Excel.Functions.SPG(A119, "IQ_DILUT_EPS_NORM", "CY2023")</f>
        <v>2.0339999999999998</v>
      </c>
      <c r="E119">
        <f t="shared" si="6"/>
        <v>593317.80000000005</v>
      </c>
      <c r="F119">
        <f t="shared" si="7"/>
        <v>7.9511900294827131E-2</v>
      </c>
      <c r="G119" t="s">
        <v>631</v>
      </c>
      <c r="H119" s="4" cm="1">
        <f t="array" ref="H119">_xll.SNL.Clients.Office.Excel.Functions.SPG(G119, "SP_TOTAL_REV", "CY2022")</f>
        <v>8596000</v>
      </c>
      <c r="I119" s="4">
        <f>_xll.SNL.Clients.Office.Excel.Functions.SPG(G119,"IQ_AVG_DILUT_SHARES_OUT","CY2022")</f>
        <v>290000000</v>
      </c>
      <c r="J119" s="5">
        <f>_xll.SNL.Clients.Office.Excel.Functions.SPG(G119, "IQ_DILUT_EPS_NORM", "CY2022")</f>
        <v>2.0270000000000001</v>
      </c>
      <c r="K119">
        <f t="shared" si="8"/>
        <v>587830</v>
      </c>
      <c r="L119">
        <f t="shared" si="9"/>
        <v>6.8384132154490462E-2</v>
      </c>
      <c r="M119" t="s">
        <v>635</v>
      </c>
      <c r="N119" s="4" cm="1">
        <f t="array" ref="N119">_xll.SNL.Clients.Office.Excel.Functions.SPG(M119, "SP_TOTAL_REV", "CY2022")</f>
        <v>121427000</v>
      </c>
      <c r="O119" s="4">
        <f>_xll.SNL.Clients.Office.Excel.Functions.SPG(M119,"IQ_AVG_DILUT_SHARES_OUT","CY2022")</f>
        <v>4430000000</v>
      </c>
      <c r="P119" s="5">
        <f>_xll.SNL.Clients.Office.Excel.Functions.SPG(M119, "IQ_DILUT_EPS_NORM", "CY2022")</f>
        <v>2.6659999999999999</v>
      </c>
      <c r="Q119">
        <f t="shared" si="10"/>
        <v>11810380</v>
      </c>
      <c r="R119">
        <f t="shared" si="11"/>
        <v>9.7263211641562416E-2</v>
      </c>
    </row>
    <row r="120" spans="1:18">
      <c r="A120" t="s">
        <v>632</v>
      </c>
      <c r="B120" s="4" cm="1">
        <f t="array" ref="B120">_xll.SNL.Clients.Office.Excel.Functions.SPG(A120, "SP_TOTAL_REV", "CY2023")</f>
        <v>45754000</v>
      </c>
      <c r="C120" s="4">
        <f>_xll.SNL.Clients.Office.Excel.Functions.SPG(A120,"IQ_AVG_DILUT_SHARES_OUT","CY2023")</f>
        <v>4339000000</v>
      </c>
      <c r="D120" s="5">
        <f>_xll.SNL.Clients.Office.Excel.Functions.SPG(A120, "IQ_DILUT_EPS_NORM", "CY2023")</f>
        <v>2.0510000000000002</v>
      </c>
      <c r="E120">
        <f t="shared" si="6"/>
        <v>8899289</v>
      </c>
      <c r="F120">
        <f t="shared" si="7"/>
        <v>0.19450297241771211</v>
      </c>
      <c r="G120" t="s">
        <v>632</v>
      </c>
      <c r="H120" s="4" cm="1">
        <f t="array" ref="H120">_xll.SNL.Clients.Office.Excel.Functions.SPG(G120, "SP_TOTAL_REV", "CY2022")</f>
        <v>43004000</v>
      </c>
      <c r="I120" s="4">
        <f>_xll.SNL.Clients.Office.Excel.Functions.SPG(G120,"IQ_AVG_DILUT_SHARES_OUT","CY2022")</f>
        <v>4350000000</v>
      </c>
      <c r="J120" s="5">
        <f>_xll.SNL.Clients.Office.Excel.Functions.SPG(G120, "IQ_DILUT_EPS_NORM", "CY2022")</f>
        <v>1.917</v>
      </c>
      <c r="K120">
        <f t="shared" si="8"/>
        <v>8338950</v>
      </c>
      <c r="L120">
        <f t="shared" si="9"/>
        <v>0.19391103153195052</v>
      </c>
      <c r="M120" t="s">
        <v>636</v>
      </c>
      <c r="N120" s="4" cm="1">
        <f t="array" ref="N120">_xll.SNL.Clients.Office.Excel.Functions.SPG(M120, "SP_TOTAL_REV", "CY2022")</f>
        <v>3534000</v>
      </c>
      <c r="O120" s="4">
        <f>_xll.SNL.Clients.Office.Excel.Functions.SPG(M120,"IQ_AVG_DILUT_SHARES_OUT","CY2022")</f>
        <v>133000000</v>
      </c>
      <c r="P120" s="5">
        <f>_xll.SNL.Clients.Office.Excel.Functions.SPG(M120, "IQ_DILUT_EPS_NORM", "CY2022")</f>
        <v>7.016</v>
      </c>
      <c r="Q120">
        <f t="shared" si="10"/>
        <v>933128</v>
      </c>
      <c r="R120">
        <f t="shared" si="11"/>
        <v>0.26404301075268816</v>
      </c>
    </row>
    <row r="121" spans="1:18">
      <c r="A121" t="s">
        <v>633</v>
      </c>
      <c r="B121" s="4" cm="1">
        <f t="array" ref="B121">_xll.SNL.Clients.Office.Excel.Functions.SPG(A121, "SP_TOTAL_REV", "CY2023")</f>
        <v>19353000</v>
      </c>
      <c r="C121" s="4">
        <f>_xll.SNL.Clients.Office.Excel.Functions.SPG(A121,"IQ_AVG_DILUT_SHARES_OUT","CY2023")</f>
        <v>505000000</v>
      </c>
      <c r="D121" s="5">
        <f>_xll.SNL.Clients.Office.Excel.Functions.SPG(A121, "IQ_DILUT_EPS_NORM", "CY2023")</f>
        <v>3.762</v>
      </c>
      <c r="E121">
        <f t="shared" si="6"/>
        <v>1899810</v>
      </c>
      <c r="F121">
        <f t="shared" si="7"/>
        <v>9.8166175786699741E-2</v>
      </c>
      <c r="G121" t="s">
        <v>633</v>
      </c>
      <c r="H121" s="4" cm="1">
        <f t="array" ref="H121">_xll.SNL.Clients.Office.Excel.Functions.SPG(G121, "SP_TOTAL_REV", "CY2022")</f>
        <v>19428000</v>
      </c>
      <c r="I121" s="4">
        <f>_xll.SNL.Clients.Office.Excel.Functions.SPG(G121,"IQ_AVG_DILUT_SHARES_OUT","CY2022")</f>
        <v>519000000</v>
      </c>
      <c r="J121" s="5">
        <f>_xll.SNL.Clients.Office.Excel.Functions.SPG(G121, "IQ_DILUT_EPS_NORM", "CY2022")</f>
        <v>3.7069999999999999</v>
      </c>
      <c r="K121">
        <f t="shared" si="8"/>
        <v>1923933</v>
      </c>
      <c r="L121">
        <f t="shared" si="9"/>
        <v>9.9028875849289683E-2</v>
      </c>
      <c r="M121" t="s">
        <v>637</v>
      </c>
      <c r="N121" s="4" cm="1">
        <f t="array" ref="N121">_xll.SNL.Clients.Office.Excel.Functions.SPG(M121, "SP_TOTAL_REV", "CY2022")</f>
        <v>12040900</v>
      </c>
      <c r="O121" s="4">
        <f>_xll.SNL.Clients.Office.Excel.Functions.SPG(M121,"IQ_AVG_DILUT_SHARES_OUT","CY2022")</f>
        <v>481950000</v>
      </c>
      <c r="P121" s="5">
        <f>_xll.SNL.Clients.Office.Excel.Functions.SPG(M121, "IQ_DILUT_EPS_NORM", "CY2022")</f>
        <v>2.1280000000000001</v>
      </c>
      <c r="Q121">
        <f t="shared" si="10"/>
        <v>1025589.6</v>
      </c>
      <c r="R121">
        <f t="shared" si="11"/>
        <v>8.5175493526231424E-2</v>
      </c>
    </row>
    <row r="122" spans="1:18">
      <c r="A122" t="s">
        <v>634</v>
      </c>
      <c r="B122" s="4" cm="1">
        <f t="array" ref="B122">_xll.SNL.Clients.Office.Excel.Functions.SPG(A122, "SP_TOTAL_REV", "CY2023")</f>
        <v>19457000</v>
      </c>
      <c r="C122" s="4">
        <f>_xll.SNL.Clients.Office.Excel.Functions.SPG(A122,"IQ_AVG_DILUT_SHARES_OUT","CY2023")</f>
        <v>829200000</v>
      </c>
      <c r="D122" s="5">
        <f>_xll.SNL.Clients.Office.Excel.Functions.SPG(A122, "IQ_DILUT_EPS_NORM", "CY2023")</f>
        <v>2.6219999999999999</v>
      </c>
      <c r="E122">
        <f t="shared" si="6"/>
        <v>2174162.4</v>
      </c>
      <c r="F122">
        <f t="shared" si="7"/>
        <v>0.11174191293621832</v>
      </c>
      <c r="G122" t="s">
        <v>634</v>
      </c>
      <c r="H122" s="4" cm="1">
        <f t="array" ref="H122">_xll.SNL.Clients.Office.Excel.Functions.SPG(G122, "SP_TOTAL_REV", "CY2022")</f>
        <v>17967000</v>
      </c>
      <c r="I122" s="4">
        <f>_xll.SNL.Clients.Office.Excel.Functions.SPG(G122,"IQ_AVG_DILUT_SHARES_OUT","CY2022")</f>
        <v>838800000</v>
      </c>
      <c r="J122" s="5">
        <f>_xll.SNL.Clients.Office.Excel.Functions.SPG(G122, "IQ_DILUT_EPS_NORM", "CY2022")</f>
        <v>2.347</v>
      </c>
      <c r="K122">
        <f t="shared" si="8"/>
        <v>1968663.6</v>
      </c>
      <c r="L122">
        <f t="shared" si="9"/>
        <v>0.10957108031390884</v>
      </c>
      <c r="M122" t="s">
        <v>638</v>
      </c>
      <c r="N122" s="4" cm="1">
        <f t="array" ref="N122">_xll.SNL.Clients.Office.Excel.Functions.SPG(M122, "SP_TOTAL_REV", "CY2022")</f>
        <v>80575000</v>
      </c>
      <c r="O122" s="4">
        <f>_xll.SNL.Clients.Office.Excel.Functions.SPG(M122,"IQ_AVG_DILUT_SHARES_OUT","CY2022")</f>
        <v>1278163000</v>
      </c>
      <c r="P122" s="5">
        <f>_xll.SNL.Clients.Office.Excel.Functions.SPG(M122, "IQ_DILUT_EPS_NORM", "CY2022")</f>
        <v>13.166</v>
      </c>
      <c r="Q122">
        <f t="shared" si="10"/>
        <v>16828294.057999998</v>
      </c>
      <c r="R122">
        <f t="shared" si="11"/>
        <v>0.20885254803599129</v>
      </c>
    </row>
    <row r="123" spans="1:18">
      <c r="A123" t="s">
        <v>635</v>
      </c>
      <c r="B123" s="4" cm="1">
        <f t="array" ref="B123">_xll.SNL.Clients.Office.Excel.Functions.SPG(A123, "SP_TOTAL_REV", "CY2023")</f>
        <v>121572000</v>
      </c>
      <c r="C123" s="4">
        <f>_xll.SNL.Clients.Office.Excel.Functions.SPG(A123,"IQ_AVG_DILUT_SHARES_OUT","CY2023")</f>
        <v>4148000000</v>
      </c>
      <c r="D123" s="5">
        <f>_xll.SNL.Clients.Office.Excel.Functions.SPG(A123, "IQ_DILUT_EPS_NORM", "CY2023")</f>
        <v>3.173</v>
      </c>
      <c r="E123">
        <f t="shared" si="6"/>
        <v>13161604</v>
      </c>
      <c r="F123">
        <f t="shared" si="7"/>
        <v>0.10826180370480044</v>
      </c>
      <c r="G123" t="s">
        <v>635</v>
      </c>
      <c r="H123" s="4" cm="1">
        <f t="array" ref="H123">_xll.SNL.Clients.Office.Excel.Functions.SPG(G123, "SP_TOTAL_REV", "CY2022")</f>
        <v>121427000</v>
      </c>
      <c r="I123" s="4">
        <f>_xll.SNL.Clients.Office.Excel.Functions.SPG(G123,"IQ_AVG_DILUT_SHARES_OUT","CY2022")</f>
        <v>4430000000</v>
      </c>
      <c r="J123" s="5">
        <f>_xll.SNL.Clients.Office.Excel.Functions.SPG(G123, "IQ_DILUT_EPS_NORM", "CY2022")</f>
        <v>2.6659999999999999</v>
      </c>
      <c r="K123">
        <f t="shared" si="8"/>
        <v>11810380</v>
      </c>
      <c r="L123">
        <f t="shared" si="9"/>
        <v>9.7263211641562416E-2</v>
      </c>
      <c r="M123" t="s">
        <v>639</v>
      </c>
      <c r="N123" s="4" cm="1">
        <f t="array" ref="N123">_xll.SNL.Clients.Office.Excel.Functions.SPG(M123, "SP_TOTAL_REV", "CY2022")</f>
        <v>15670000</v>
      </c>
      <c r="O123" s="4">
        <f>_xll.SNL.Clients.Office.Excel.Functions.SPG(M123,"IQ_AVG_DILUT_SHARES_OUT","CY2022")</f>
        <v>355800000</v>
      </c>
      <c r="P123" s="5">
        <f>_xll.SNL.Clients.Office.Excel.Functions.SPG(M123, "IQ_DILUT_EPS_NORM", "CY2022")</f>
        <v>3.8540000000000001</v>
      </c>
      <c r="Q123">
        <f t="shared" si="10"/>
        <v>1371253.2</v>
      </c>
      <c r="R123">
        <f t="shared" si="11"/>
        <v>8.7508181238034458E-2</v>
      </c>
    </row>
    <row r="124" spans="1:18">
      <c r="A124" t="s">
        <v>636</v>
      </c>
      <c r="B124" s="4" cm="1">
        <f t="array" ref="B124">_xll.SNL.Clients.Office.Excel.Functions.SPG(A124, "SP_TOTAL_REV", "CY2023")</f>
        <v>3592000</v>
      </c>
      <c r="C124" s="4">
        <f>_xll.SNL.Clients.Office.Excel.Functions.SPG(A124,"IQ_AVG_DILUT_SHARES_OUT","CY2023")</f>
        <v>133000000</v>
      </c>
      <c r="D124" s="5">
        <f>_xll.SNL.Clients.Office.Excel.Functions.SPG(A124, "IQ_DILUT_EPS_NORM", "CY2023")</f>
        <v>5.4980000000000002</v>
      </c>
      <c r="E124">
        <f t="shared" si="6"/>
        <v>731234</v>
      </c>
      <c r="F124">
        <f t="shared" si="7"/>
        <v>0.20357293986636971</v>
      </c>
      <c r="G124" t="s">
        <v>636</v>
      </c>
      <c r="H124" s="4" cm="1">
        <f t="array" ref="H124">_xll.SNL.Clients.Office.Excel.Functions.SPG(G124, "SP_TOTAL_REV", "CY2022")</f>
        <v>3534000</v>
      </c>
      <c r="I124" s="4">
        <f>_xll.SNL.Clients.Office.Excel.Functions.SPG(G124,"IQ_AVG_DILUT_SHARES_OUT","CY2022")</f>
        <v>133000000</v>
      </c>
      <c r="J124" s="5">
        <f>_xll.SNL.Clients.Office.Excel.Functions.SPG(G124, "IQ_DILUT_EPS_NORM", "CY2022")</f>
        <v>7.016</v>
      </c>
      <c r="K124">
        <f t="shared" si="8"/>
        <v>933128</v>
      </c>
      <c r="L124">
        <f t="shared" si="9"/>
        <v>0.26404301075268816</v>
      </c>
      <c r="M124" t="s">
        <v>640</v>
      </c>
      <c r="N124" s="4" cm="1">
        <f t="array" ref="N124">_xll.SNL.Clients.Office.Excel.Functions.SPG(M124, "SP_TOTAL_REV", "CY2022")</f>
        <v>9557300</v>
      </c>
      <c r="O124" s="4">
        <f>_xll.SNL.Clients.Office.Excel.Functions.SPG(M124,"IQ_AVG_DILUT_SHARES_OUT","CY2022")</f>
        <v>188298750</v>
      </c>
      <c r="P124" s="5">
        <f>_xll.SNL.Clients.Office.Excel.Functions.SPG(M124, "IQ_DILUT_EPS_NORM", "CY2022")</f>
        <v>1.9610000000000001</v>
      </c>
      <c r="Q124">
        <f t="shared" si="10"/>
        <v>369253.84875</v>
      </c>
      <c r="R124">
        <f t="shared" si="11"/>
        <v>3.8635791358438053E-2</v>
      </c>
    </row>
    <row r="125" spans="1:18">
      <c r="A125" t="s">
        <v>637</v>
      </c>
      <c r="B125" s="4" cm="1">
        <f t="array" ref="B125">_xll.SNL.Clients.Office.Excel.Functions.SPG(A125, "SP_TOTAL_REV", "CY2023")</f>
        <v>12171900</v>
      </c>
      <c r="C125" s="4">
        <f>_xll.SNL.Clients.Office.Excel.Functions.SPG(A125,"IQ_AVG_DILUT_SHARES_OUT","CY2023")</f>
        <v>479800000</v>
      </c>
      <c r="D125" s="5">
        <f>_xll.SNL.Clients.Office.Excel.Functions.SPG(A125, "IQ_DILUT_EPS_NORM", "CY2023")</f>
        <v>2.1760000000000002</v>
      </c>
      <c r="E125">
        <f t="shared" si="6"/>
        <v>1044044.8000000002</v>
      </c>
      <c r="F125">
        <f t="shared" si="7"/>
        <v>8.577500636712429E-2</v>
      </c>
      <c r="G125" t="s">
        <v>637</v>
      </c>
      <c r="H125" s="4" cm="1">
        <f t="array" ref="H125">_xll.SNL.Clients.Office.Excel.Functions.SPG(G125, "SP_TOTAL_REV", "CY2022")</f>
        <v>12040900</v>
      </c>
      <c r="I125" s="4">
        <f>_xll.SNL.Clients.Office.Excel.Functions.SPG(G125,"IQ_AVG_DILUT_SHARES_OUT","CY2022")</f>
        <v>481950000</v>
      </c>
      <c r="J125" s="5">
        <f>_xll.SNL.Clients.Office.Excel.Functions.SPG(G125, "IQ_DILUT_EPS_NORM", "CY2022")</f>
        <v>2.1280000000000001</v>
      </c>
      <c r="K125">
        <f t="shared" si="8"/>
        <v>1025589.6</v>
      </c>
      <c r="L125">
        <f t="shared" si="9"/>
        <v>8.5175493526231424E-2</v>
      </c>
      <c r="M125" t="s">
        <v>641</v>
      </c>
      <c r="N125" s="4" cm="1">
        <f t="array" ref="N125">_xll.SNL.Clients.Office.Excel.Functions.SPG(M125, "SP_TOTAL_REV", "CY2022")</f>
        <v>24440000</v>
      </c>
      <c r="O125" s="4">
        <f>_xll.SNL.Clients.Office.Excel.Functions.SPG(M125,"IQ_AVG_DILUT_SHARES_OUT","CY2022")</f>
        <v>329000000</v>
      </c>
      <c r="P125" s="5">
        <f>_xll.SNL.Clients.Office.Excel.Functions.SPG(M125, "IQ_DILUT_EPS_NORM", "CY2022")</f>
        <v>-0.83899999999999997</v>
      </c>
      <c r="Q125">
        <f t="shared" si="10"/>
        <v>-276031</v>
      </c>
      <c r="R125">
        <f t="shared" si="11"/>
        <v>-1.129423076923077E-2</v>
      </c>
    </row>
    <row r="126" spans="1:18">
      <c r="A126" t="s">
        <v>638</v>
      </c>
      <c r="B126" s="4" cm="1">
        <f t="array" ref="B126">_xll.SNL.Clients.Office.Excel.Functions.SPG(A126, "SP_TOTAL_REV", "CY2023")</f>
        <v>57861000</v>
      </c>
      <c r="C126" s="4">
        <f>_xll.SNL.Clients.Office.Excel.Functions.SPG(A126,"IQ_AVG_DILUT_SHARES_OUT","CY2023")</f>
        <v>1205675000</v>
      </c>
      <c r="D126" s="5">
        <f>_xll.SNL.Clients.Office.Excel.Functions.SPG(A126, "IQ_DILUT_EPS_NORM", "CY2023")</f>
        <v>8.3360000000000003</v>
      </c>
      <c r="E126">
        <f t="shared" si="6"/>
        <v>10050506.800000001</v>
      </c>
      <c r="F126">
        <f t="shared" si="7"/>
        <v>0.17370088315099982</v>
      </c>
      <c r="G126" t="s">
        <v>638</v>
      </c>
      <c r="H126" s="4" cm="1">
        <f t="array" ref="H126">_xll.SNL.Clients.Office.Excel.Functions.SPG(G126, "SP_TOTAL_REV", "CY2022")</f>
        <v>80575000</v>
      </c>
      <c r="I126" s="4">
        <f>_xll.SNL.Clients.Office.Excel.Functions.SPG(G126,"IQ_AVG_DILUT_SHARES_OUT","CY2022")</f>
        <v>1278163000</v>
      </c>
      <c r="J126" s="5">
        <f>_xll.SNL.Clients.Office.Excel.Functions.SPG(G126, "IQ_DILUT_EPS_NORM", "CY2022")</f>
        <v>13.166</v>
      </c>
      <c r="K126">
        <f t="shared" si="8"/>
        <v>16828294.057999998</v>
      </c>
      <c r="L126">
        <f t="shared" si="9"/>
        <v>0.20885254803599129</v>
      </c>
      <c r="M126" t="s">
        <v>642</v>
      </c>
      <c r="N126" s="4" cm="1">
        <f t="array" ref="N126">_xll.SNL.Clients.Office.Excel.Functions.SPG(M126, "SP_TOTAL_REV", "CY2022")</f>
        <v>3379700</v>
      </c>
      <c r="O126" s="4">
        <f>_xll.SNL.Clients.Office.Excel.Functions.SPG(M126,"IQ_AVG_DILUT_SHARES_OUT","CY2022")</f>
        <v>198575000</v>
      </c>
      <c r="P126" s="5">
        <f>_xll.SNL.Clients.Office.Excel.Functions.SPG(M126, "IQ_DILUT_EPS_NORM", "CY2022")</f>
        <v>1.419</v>
      </c>
      <c r="Q126">
        <f t="shared" si="10"/>
        <v>281777.92499999999</v>
      </c>
      <c r="R126">
        <f t="shared" si="11"/>
        <v>8.3373650028108995E-2</v>
      </c>
    </row>
    <row r="127" spans="1:18">
      <c r="A127" t="s">
        <v>639</v>
      </c>
      <c r="B127" s="4" cm="1">
        <f t="array" ref="B127">_xll.SNL.Clients.Office.Excel.Functions.SPG(A127, "SP_TOTAL_REV", "CY2023")</f>
        <v>14663000</v>
      </c>
      <c r="C127" s="4">
        <f>_xll.SNL.Clients.Office.Excel.Functions.SPG(A127,"IQ_AVG_DILUT_SHARES_OUT","CY2023")</f>
        <v>349300000</v>
      </c>
      <c r="D127" s="5">
        <f>_xll.SNL.Clients.Office.Excel.Functions.SPG(A127, "IQ_DILUT_EPS_NORM", "CY2023")</f>
        <v>3.8340000000000001</v>
      </c>
      <c r="E127">
        <f t="shared" si="6"/>
        <v>1339216.2</v>
      </c>
      <c r="F127">
        <f t="shared" si="7"/>
        <v>9.1333028711723385E-2</v>
      </c>
      <c r="G127" t="s">
        <v>639</v>
      </c>
      <c r="H127" s="4" cm="1">
        <f t="array" ref="H127">_xll.SNL.Clients.Office.Excel.Functions.SPG(G127, "SP_TOTAL_REV", "CY2022")</f>
        <v>15670000</v>
      </c>
      <c r="I127" s="4">
        <f>_xll.SNL.Clients.Office.Excel.Functions.SPG(G127,"IQ_AVG_DILUT_SHARES_OUT","CY2022")</f>
        <v>355800000</v>
      </c>
      <c r="J127" s="5">
        <f>_xll.SNL.Clients.Office.Excel.Functions.SPG(G127, "IQ_DILUT_EPS_NORM", "CY2022")</f>
        <v>3.8540000000000001</v>
      </c>
      <c r="K127">
        <f t="shared" si="8"/>
        <v>1371253.2</v>
      </c>
      <c r="L127">
        <f t="shared" si="9"/>
        <v>8.7508181238034458E-2</v>
      </c>
      <c r="M127" t="s">
        <v>643</v>
      </c>
      <c r="N127" s="4" cm="1">
        <f t="array" ref="N127">_xll.SNL.Clients.Office.Excel.Functions.SPG(M127, "SP_TOTAL_REV", "CY2022")</f>
        <v>3673425</v>
      </c>
      <c r="O127" s="4">
        <f>_xll.SNL.Clients.Office.Excel.Functions.SPG(M127,"IQ_AVG_DILUT_SHARES_OUT","CY2022")</f>
        <v>964354000</v>
      </c>
      <c r="P127" s="5">
        <f>_xll.SNL.Clients.Office.Excel.Functions.SPG(M127, "IQ_DILUT_EPS_NORM", "CY2022")</f>
        <v>0.89400000000000002</v>
      </c>
      <c r="Q127">
        <f t="shared" si="10"/>
        <v>862132.47600000002</v>
      </c>
      <c r="R127">
        <f t="shared" si="11"/>
        <v>0.23469445435799016</v>
      </c>
    </row>
    <row r="128" spans="1:18">
      <c r="A128" t="s">
        <v>640</v>
      </c>
      <c r="B128" s="4" cm="1">
        <f t="array" ref="B128">_xll.SNL.Clients.Office.Excel.Functions.SPG(A128, "SP_TOTAL_REV", "CY2023")</f>
        <v>9820400</v>
      </c>
      <c r="C128" s="4">
        <f>_xll.SNL.Clients.Office.Excel.Functions.SPG(A128,"IQ_AVG_DILUT_SHARES_OUT","CY2023")</f>
        <v>166574750</v>
      </c>
      <c r="D128" s="5">
        <f>_xll.SNL.Clients.Office.Excel.Functions.SPG(A128, "IQ_DILUT_EPS_NORM", "CY2023")</f>
        <v>7.8440000000000003</v>
      </c>
      <c r="E128">
        <f t="shared" si="6"/>
        <v>1306612.3389999999</v>
      </c>
      <c r="F128">
        <f t="shared" si="7"/>
        <v>0.13305082674840127</v>
      </c>
      <c r="G128" t="s">
        <v>640</v>
      </c>
      <c r="H128" s="4" cm="1">
        <f t="array" ref="H128">_xll.SNL.Clients.Office.Excel.Functions.SPG(G128, "SP_TOTAL_REV", "CY2022")</f>
        <v>9557300</v>
      </c>
      <c r="I128" s="4">
        <f>_xll.SNL.Clients.Office.Excel.Functions.SPG(G128,"IQ_AVG_DILUT_SHARES_OUT","CY2022")</f>
        <v>188298750</v>
      </c>
      <c r="J128" s="5">
        <f>_xll.SNL.Clients.Office.Excel.Functions.SPG(G128, "IQ_DILUT_EPS_NORM", "CY2022")</f>
        <v>1.9610000000000001</v>
      </c>
      <c r="K128">
        <f t="shared" si="8"/>
        <v>369253.84875</v>
      </c>
      <c r="L128">
        <f t="shared" si="9"/>
        <v>3.8635791358438053E-2</v>
      </c>
      <c r="M128" t="s">
        <v>644</v>
      </c>
      <c r="N128" s="4" cm="1">
        <f t="array" ref="N128">_xll.SNL.Clients.Office.Excel.Functions.SPG(M128, "SP_TOTAL_REV", "CY2022")</f>
        <v>14189000</v>
      </c>
      <c r="O128" s="4">
        <f>_xll.SNL.Clients.Office.Excel.Functions.SPG(M128,"IQ_AVG_DILUT_SHARES_OUT","CY2022")</f>
        <v>857000000</v>
      </c>
      <c r="P128" s="5">
        <f>_xll.SNL.Clients.Office.Excel.Functions.SPG(M128, "IQ_DILUT_EPS_NORM", "CY2022")</f>
        <v>1.5309999999999999</v>
      </c>
      <c r="Q128">
        <f t="shared" si="10"/>
        <v>1312067</v>
      </c>
      <c r="R128">
        <f t="shared" si="11"/>
        <v>9.2470716752413848E-2</v>
      </c>
    </row>
    <row r="129" spans="1:18">
      <c r="A129" t="s">
        <v>641</v>
      </c>
      <c r="B129" s="4" cm="1">
        <f t="array" ref="B129">_xll.SNL.Clients.Office.Excel.Functions.SPG(A129, "SP_TOTAL_REV", "CY2023")</f>
        <v>24918000</v>
      </c>
      <c r="C129" s="4">
        <f>_xll.SNL.Clients.Office.Excel.Functions.SPG(A129,"IQ_AVG_DILUT_SHARES_OUT","CY2023")</f>
        <v>324000000</v>
      </c>
      <c r="D129" s="5">
        <f>_xll.SNL.Clients.Office.Excel.Functions.SPG(A129, "IQ_DILUT_EPS_NORM", "CY2023")</f>
        <v>4.3920000000000003</v>
      </c>
      <c r="E129">
        <f t="shared" si="6"/>
        <v>1423008</v>
      </c>
      <c r="F129">
        <f t="shared" si="7"/>
        <v>5.7107633036359261E-2</v>
      </c>
      <c r="G129" t="s">
        <v>641</v>
      </c>
      <c r="H129" s="4" cm="1">
        <f t="array" ref="H129">_xll.SNL.Clients.Office.Excel.Functions.SPG(G129, "SP_TOTAL_REV", "CY2022")</f>
        <v>24440000</v>
      </c>
      <c r="I129" s="4">
        <f>_xll.SNL.Clients.Office.Excel.Functions.SPG(G129,"IQ_AVG_DILUT_SHARES_OUT","CY2022")</f>
        <v>329000000</v>
      </c>
      <c r="J129" s="5">
        <f>_xll.SNL.Clients.Office.Excel.Functions.SPG(G129, "IQ_DILUT_EPS_NORM", "CY2022")</f>
        <v>-0.83899999999999997</v>
      </c>
      <c r="K129">
        <f t="shared" si="8"/>
        <v>-276031</v>
      </c>
      <c r="L129">
        <f t="shared" si="9"/>
        <v>-1.129423076923077E-2</v>
      </c>
      <c r="M129" t="s">
        <v>645</v>
      </c>
      <c r="N129" s="4" cm="1">
        <f t="array" ref="N129">_xll.SNL.Clients.Office.Excel.Functions.SPG(M129, "SP_TOTAL_REV", "CY2022")</f>
        <v>3427129</v>
      </c>
      <c r="O129" s="4">
        <f>_xll.SNL.Clients.Office.Excel.Functions.SPG(M129,"IQ_AVG_DILUT_SHARES_OUT","CY2022")</f>
        <v>76862000</v>
      </c>
      <c r="P129" s="5">
        <f>_xll.SNL.Clients.Office.Excel.Functions.SPG(M129, "IQ_DILUT_EPS_NORM", "CY2022")</f>
        <v>10.4</v>
      </c>
      <c r="Q129">
        <f t="shared" si="10"/>
        <v>799364.8</v>
      </c>
      <c r="R129">
        <f t="shared" si="11"/>
        <v>0.23324619528474128</v>
      </c>
    </row>
    <row r="130" spans="1:18">
      <c r="A130" t="s">
        <v>642</v>
      </c>
      <c r="B130" s="4" cm="1">
        <f t="array" ref="B130">_xll.SNL.Clients.Office.Excel.Functions.SPG(A130, "SP_TOTAL_REV", "CY2023")</f>
        <v>3666300</v>
      </c>
      <c r="C130" s="4">
        <f>_xll.SNL.Clients.Office.Excel.Functions.SPG(A130,"IQ_AVG_DILUT_SHARES_OUT","CY2023")</f>
        <v>199500000</v>
      </c>
      <c r="D130" s="5">
        <f>_xll.SNL.Clients.Office.Excel.Functions.SPG(A130, "IQ_DILUT_EPS_NORM", "CY2023")</f>
        <v>1.1870000000000001</v>
      </c>
      <c r="E130">
        <f t="shared" si="6"/>
        <v>236806.5</v>
      </c>
      <c r="F130">
        <f t="shared" si="7"/>
        <v>6.459004991408232E-2</v>
      </c>
      <c r="G130" t="s">
        <v>642</v>
      </c>
      <c r="H130" s="4" cm="1">
        <f t="array" ref="H130">_xll.SNL.Clients.Office.Excel.Functions.SPG(G130, "SP_TOTAL_REV", "CY2022")</f>
        <v>3379700</v>
      </c>
      <c r="I130" s="4">
        <f>_xll.SNL.Clients.Office.Excel.Functions.SPG(G130,"IQ_AVG_DILUT_SHARES_OUT","CY2022")</f>
        <v>198575000</v>
      </c>
      <c r="J130" s="5">
        <f>_xll.SNL.Clients.Office.Excel.Functions.SPG(G130, "IQ_DILUT_EPS_NORM", "CY2022")</f>
        <v>1.419</v>
      </c>
      <c r="K130">
        <f t="shared" si="8"/>
        <v>281777.92499999999</v>
      </c>
      <c r="L130">
        <f t="shared" si="9"/>
        <v>8.3373650028108995E-2</v>
      </c>
      <c r="M130" t="s">
        <v>646</v>
      </c>
      <c r="N130" s="4" cm="1">
        <f t="array" ref="N130">_xll.SNL.Clients.Office.Excel.Functions.SPG(M130, "SP_TOTAL_REV", "CY2022")</f>
        <v>17455000</v>
      </c>
      <c r="O130" s="4">
        <f>_xll.SNL.Clients.Office.Excel.Functions.SPG(M130,"IQ_AVG_DILUT_SHARES_OUT","CY2022")</f>
        <v>724500000</v>
      </c>
      <c r="P130" s="5">
        <f>_xll.SNL.Clients.Office.Excel.Functions.SPG(M130, "IQ_DILUT_EPS_NORM", "CY2022")</f>
        <v>1.587</v>
      </c>
      <c r="Q130">
        <f t="shared" si="10"/>
        <v>1149781.5</v>
      </c>
      <c r="R130">
        <f t="shared" si="11"/>
        <v>6.5871183042108275E-2</v>
      </c>
    </row>
    <row r="131" spans="1:18">
      <c r="A131" t="s">
        <v>643</v>
      </c>
      <c r="B131" s="4" cm="1">
        <f t="array" ref="B131">_xll.SNL.Clients.Office.Excel.Functions.SPG(A131, "SP_TOTAL_REV", "CY2023")</f>
        <v>4059987</v>
      </c>
      <c r="C131" s="4">
        <f>_xll.SNL.Clients.Office.Excel.Functions.SPG(A131,"IQ_AVG_DILUT_SHARES_OUT","CY2023")</f>
        <v>970976500</v>
      </c>
      <c r="D131" s="5">
        <f>_xll.SNL.Clients.Office.Excel.Functions.SPG(A131, "IQ_DILUT_EPS_NORM", "CY2023")</f>
        <v>1.093</v>
      </c>
      <c r="E131">
        <f t="shared" si="6"/>
        <v>1061277.3145000001</v>
      </c>
      <c r="F131">
        <f t="shared" si="7"/>
        <v>0.2613991903176045</v>
      </c>
      <c r="G131" t="s">
        <v>643</v>
      </c>
      <c r="H131" s="4" cm="1">
        <f t="array" ref="H131">_xll.SNL.Clients.Office.Excel.Functions.SPG(G131, "SP_TOTAL_REV", "CY2022")</f>
        <v>3673425</v>
      </c>
      <c r="I131" s="4">
        <f>_xll.SNL.Clients.Office.Excel.Functions.SPG(G131,"IQ_AVG_DILUT_SHARES_OUT","CY2022")</f>
        <v>964354000</v>
      </c>
      <c r="J131" s="5">
        <f>_xll.SNL.Clients.Office.Excel.Functions.SPG(G131, "IQ_DILUT_EPS_NORM", "CY2022")</f>
        <v>0.89400000000000002</v>
      </c>
      <c r="K131">
        <f t="shared" si="8"/>
        <v>862132.47600000002</v>
      </c>
      <c r="L131">
        <f t="shared" si="9"/>
        <v>0.23469445435799016</v>
      </c>
      <c r="M131" t="s">
        <v>647</v>
      </c>
      <c r="N131" s="4" cm="1">
        <f t="array" ref="N131">_xll.SNL.Clients.Office.Excel.Functions.SPG(M131, "SP_TOTAL_REV", "CY2022")</f>
        <v>2182400</v>
      </c>
      <c r="O131" s="4">
        <f>_xll.SNL.Clients.Office.Excel.Functions.SPG(M131,"IQ_AVG_DILUT_SHARES_OUT","CY2022")</f>
        <v>397800000</v>
      </c>
      <c r="P131" s="5">
        <f>_xll.SNL.Clients.Office.Excel.Functions.SPG(M131, "IQ_DILUT_EPS_NORM", "CY2022")</f>
        <v>0.76400000000000001</v>
      </c>
      <c r="Q131">
        <f t="shared" si="10"/>
        <v>303919.2</v>
      </c>
      <c r="R131">
        <f t="shared" si="11"/>
        <v>0.1392591642228739</v>
      </c>
    </row>
    <row r="132" spans="1:18">
      <c r="A132" t="s">
        <v>644</v>
      </c>
      <c r="B132" s="4" cm="1">
        <f t="array" ref="B132">_xll.SNL.Clients.Office.Excel.Functions.SPG(A132, "SP_TOTAL_REV", "CY2023")</f>
        <v>12588000</v>
      </c>
      <c r="C132" s="4">
        <f>_xll.SNL.Clients.Office.Excel.Functions.SPG(A132,"IQ_AVG_DILUT_SHARES_OUT","CY2023")</f>
        <v>859000000</v>
      </c>
      <c r="D132" s="5">
        <f>_xll.SNL.Clients.Office.Excel.Functions.SPG(A132, "IQ_DILUT_EPS_NORM", "CY2023")</f>
        <v>0.85899999999999999</v>
      </c>
      <c r="E132">
        <f t="shared" si="6"/>
        <v>737881</v>
      </c>
      <c r="F132">
        <f t="shared" si="7"/>
        <v>5.8617810613282494E-2</v>
      </c>
      <c r="G132" t="s">
        <v>644</v>
      </c>
      <c r="H132" s="4" cm="1">
        <f t="array" ref="H132">_xll.SNL.Clients.Office.Excel.Functions.SPG(G132, "SP_TOTAL_REV", "CY2022")</f>
        <v>14189000</v>
      </c>
      <c r="I132" s="4">
        <f>_xll.SNL.Clients.Office.Excel.Functions.SPG(G132,"IQ_AVG_DILUT_SHARES_OUT","CY2022")</f>
        <v>857000000</v>
      </c>
      <c r="J132" s="5">
        <f>_xll.SNL.Clients.Office.Excel.Functions.SPG(G132, "IQ_DILUT_EPS_NORM", "CY2022")</f>
        <v>1.5309999999999999</v>
      </c>
      <c r="K132">
        <f t="shared" si="8"/>
        <v>1312067</v>
      </c>
      <c r="L132">
        <f t="shared" si="9"/>
        <v>9.2470716752413848E-2</v>
      </c>
      <c r="M132" t="s">
        <v>648</v>
      </c>
      <c r="N132" s="4" cm="1">
        <f t="array" ref="N132">_xll.SNL.Clients.Office.Excel.Functions.SPG(M132, "SP_TOTAL_REV", "CY2022")</f>
        <v>234390000</v>
      </c>
      <c r="O132" s="4">
        <f>_xll.SNL.Clients.Office.Excel.Functions.SPG(M132,"IQ_AVG_DILUT_SHARES_OUT","CY2022")</f>
        <v>444628500</v>
      </c>
      <c r="P132" s="5">
        <f>_xll.SNL.Clients.Office.Excel.Functions.SPG(M132, "IQ_DILUT_EPS_NORM", "CY2022")</f>
        <v>11.481</v>
      </c>
      <c r="Q132">
        <f t="shared" si="10"/>
        <v>5104779.8085000003</v>
      </c>
      <c r="R132">
        <f t="shared" si="11"/>
        <v>2.1778999993600411E-2</v>
      </c>
    </row>
    <row r="133" spans="1:18">
      <c r="A133" t="s">
        <v>645</v>
      </c>
      <c r="B133" s="4" cm="1">
        <f t="array" ref="B133">_xll.SNL.Clients.Office.Excel.Functions.SPG(A133, "SP_TOTAL_REV", "CY2023")</f>
        <v>3757719</v>
      </c>
      <c r="C133" s="4">
        <f>_xll.SNL.Clients.Office.Excel.Functions.SPG(A133,"IQ_AVG_DILUT_SHARES_OUT","CY2023")</f>
        <v>74387000</v>
      </c>
      <c r="D133" s="5">
        <f>_xll.SNL.Clients.Office.Excel.Functions.SPG(A133, "IQ_DILUT_EPS_NORM", "CY2023")</f>
        <v>11.016999999999999</v>
      </c>
      <c r="E133">
        <f t="shared" ref="E133:E196" si="12">C133*D133/1000</f>
        <v>819521.57900000003</v>
      </c>
      <c r="F133">
        <f t="shared" ref="F133:F196" si="13">E133/B133</f>
        <v>0.21809017092550029</v>
      </c>
      <c r="G133" t="s">
        <v>645</v>
      </c>
      <c r="H133" s="4" cm="1">
        <f t="array" ref="H133">_xll.SNL.Clients.Office.Excel.Functions.SPG(G133, "SP_TOTAL_REV", "CY2022")</f>
        <v>3427129</v>
      </c>
      <c r="I133" s="4">
        <f>_xll.SNL.Clients.Office.Excel.Functions.SPG(G133,"IQ_AVG_DILUT_SHARES_OUT","CY2022")</f>
        <v>76862000</v>
      </c>
      <c r="J133" s="5">
        <f>_xll.SNL.Clients.Office.Excel.Functions.SPG(G133, "IQ_DILUT_EPS_NORM", "CY2022")</f>
        <v>10.4</v>
      </c>
      <c r="K133">
        <f t="shared" ref="K133:K196" si="14">I133*J133/1000</f>
        <v>799364.8</v>
      </c>
      <c r="L133">
        <f t="shared" ref="L133:L196" si="15">K133/H133</f>
        <v>0.23324619528474128</v>
      </c>
      <c r="M133" t="s">
        <v>649</v>
      </c>
      <c r="N133" s="4" cm="1">
        <f t="array" ref="N133">_xll.SNL.Clients.Office.Excel.Functions.SPG(M133, "SP_TOTAL_REV", "CY2022")</f>
        <v>9514000</v>
      </c>
      <c r="O133" s="4">
        <f>_xll.SNL.Clients.Office.Excel.Functions.SPG(M133,"IQ_AVG_DILUT_SHARES_OUT","CY2022")</f>
        <v>799000000</v>
      </c>
      <c r="P133" s="5">
        <f>_xll.SNL.Clients.Office.Excel.Functions.SPG(M133, "IQ_DILUT_EPS_NORM", "CY2022")</f>
        <v>4.0759999999999996</v>
      </c>
      <c r="Q133">
        <f t="shared" ref="Q133:Q196" si="16">O133*P133/1000</f>
        <v>3256723.9999999995</v>
      </c>
      <c r="R133">
        <f t="shared" ref="R133:R196" si="17">Q133/N133</f>
        <v>0.34230859785579143</v>
      </c>
    </row>
    <row r="134" spans="1:18">
      <c r="A134" t="s">
        <v>646</v>
      </c>
      <c r="B134" s="4" cm="1">
        <f t="array" ref="B134">_xll.SNL.Clients.Office.Excel.Functions.SPG(A134, "SP_TOTAL_REV", "CY2023")</f>
        <v>17226000</v>
      </c>
      <c r="C134" s="4">
        <f>_xll.SNL.Clients.Office.Excel.Functions.SPG(A134,"IQ_AVG_DILUT_SHARES_OUT","CY2023")</f>
        <v>711900000</v>
      </c>
      <c r="D134" s="5">
        <f>_xll.SNL.Clients.Office.Excel.Functions.SPG(A134, "IQ_DILUT_EPS_NORM", "CY2023")</f>
        <v>1.4119999999999999</v>
      </c>
      <c r="E134">
        <f t="shared" si="12"/>
        <v>1005202.8</v>
      </c>
      <c r="F134">
        <f t="shared" si="13"/>
        <v>5.8353814002089867E-2</v>
      </c>
      <c r="G134" t="s">
        <v>646</v>
      </c>
      <c r="H134" s="4" cm="1">
        <f t="array" ref="H134">_xll.SNL.Clients.Office.Excel.Functions.SPG(G134, "SP_TOTAL_REV", "CY2022")</f>
        <v>17455000</v>
      </c>
      <c r="I134" s="4">
        <f>_xll.SNL.Clients.Office.Excel.Functions.SPG(G134,"IQ_AVG_DILUT_SHARES_OUT","CY2022")</f>
        <v>724500000</v>
      </c>
      <c r="J134" s="5">
        <f>_xll.SNL.Clients.Office.Excel.Functions.SPG(G134, "IQ_DILUT_EPS_NORM", "CY2022")</f>
        <v>1.587</v>
      </c>
      <c r="K134">
        <f t="shared" si="14"/>
        <v>1149781.5</v>
      </c>
      <c r="L134">
        <f t="shared" si="15"/>
        <v>6.5871183042108275E-2</v>
      </c>
      <c r="M134" t="s">
        <v>650</v>
      </c>
      <c r="N134" s="4" cm="1">
        <f t="array" ref="N134">_xll.SNL.Clients.Office.Excel.Functions.SPG(M134, "SP_TOTAL_REV", "CY2022")</f>
        <v>6989000</v>
      </c>
      <c r="O134" s="4">
        <f>_xll.SNL.Clients.Office.Excel.Functions.SPG(M134,"IQ_AVG_DILUT_SHARES_OUT","CY2022")</f>
        <v>434000000</v>
      </c>
      <c r="P134" s="5">
        <f>_xll.SNL.Clients.Office.Excel.Functions.SPG(M134, "IQ_DILUT_EPS_NORM", "CY2022")</f>
        <v>2.5270000000000001</v>
      </c>
      <c r="Q134">
        <f t="shared" si="16"/>
        <v>1096718</v>
      </c>
      <c r="R134">
        <f t="shared" si="17"/>
        <v>0.15692058949778223</v>
      </c>
    </row>
    <row r="135" spans="1:18">
      <c r="A135" t="s">
        <v>647</v>
      </c>
      <c r="B135" s="4" cm="1">
        <f t="array" ref="B135">_xll.SNL.Clients.Office.Excel.Functions.SPG(A135, "SP_TOTAL_REV", "CY2023")</f>
        <v>2455000</v>
      </c>
      <c r="C135" s="4">
        <f>_xll.SNL.Clients.Office.Excel.Functions.SPG(A135,"IQ_AVG_DILUT_SHARES_OUT","CY2023")</f>
        <v>406900000</v>
      </c>
      <c r="D135" s="5">
        <f>_xll.SNL.Clients.Office.Excel.Functions.SPG(A135, "IQ_DILUT_EPS_NORM", "CY2023")</f>
        <v>0.77</v>
      </c>
      <c r="E135">
        <f t="shared" si="12"/>
        <v>313313</v>
      </c>
      <c r="F135">
        <f t="shared" si="13"/>
        <v>0.12762240325865581</v>
      </c>
      <c r="G135" t="s">
        <v>647</v>
      </c>
      <c r="H135" s="4" cm="1">
        <f t="array" ref="H135">_xll.SNL.Clients.Office.Excel.Functions.SPG(G135, "SP_TOTAL_REV", "CY2022")</f>
        <v>2182400</v>
      </c>
      <c r="I135" s="4">
        <f>_xll.SNL.Clients.Office.Excel.Functions.SPG(G135,"IQ_AVG_DILUT_SHARES_OUT","CY2022")</f>
        <v>397800000</v>
      </c>
      <c r="J135" s="5">
        <f>_xll.SNL.Clients.Office.Excel.Functions.SPG(G135, "IQ_DILUT_EPS_NORM", "CY2022")</f>
        <v>0.76400000000000001</v>
      </c>
      <c r="K135">
        <f t="shared" si="14"/>
        <v>303919.2</v>
      </c>
      <c r="L135">
        <f t="shared" si="15"/>
        <v>0.1392591642228739</v>
      </c>
      <c r="M135" t="s">
        <v>651</v>
      </c>
      <c r="N135" s="4" cm="1">
        <f t="array" ref="N135">_xll.SNL.Clients.Office.Excel.Functions.SPG(M135, "SP_TOTAL_REV", "CY2022")</f>
        <v>14853000</v>
      </c>
      <c r="O135" s="4">
        <f>_xll.SNL.Clients.Office.Excel.Functions.SPG(M135,"IQ_AVG_DILUT_SHARES_OUT","CY2022")</f>
        <v>2141000000</v>
      </c>
      <c r="P135" s="5">
        <f>_xll.SNL.Clients.Office.Excel.Functions.SPG(M135, "IQ_DILUT_EPS_NORM", "CY2022")</f>
        <v>1.5189999999999999</v>
      </c>
      <c r="Q135">
        <f t="shared" si="16"/>
        <v>3252179</v>
      </c>
      <c r="R135">
        <f t="shared" si="17"/>
        <v>0.21895771897933078</v>
      </c>
    </row>
    <row r="136" spans="1:18">
      <c r="A136" t="s">
        <v>648</v>
      </c>
      <c r="B136" s="4" cm="1">
        <f t="array" ref="B136">_xll.SNL.Clients.Office.Excel.Functions.SPG(A136, "SP_TOTAL_REV", "CY2023")</f>
        <v>245652000</v>
      </c>
      <c r="C136" s="4">
        <f>_xll.SNL.Clients.Office.Excel.Functions.SPG(A136,"IQ_AVG_DILUT_SHARES_OUT","CY2023")</f>
        <v>444420000</v>
      </c>
      <c r="D136" s="5">
        <f>_xll.SNL.Clients.Office.Excel.Functions.SPG(A136, "IQ_DILUT_EPS_NORM", "CY2023")</f>
        <v>12.958</v>
      </c>
      <c r="E136">
        <f t="shared" si="12"/>
        <v>5758794.3600000003</v>
      </c>
      <c r="F136">
        <f t="shared" si="13"/>
        <v>2.3442896292315961E-2</v>
      </c>
      <c r="G136" t="s">
        <v>648</v>
      </c>
      <c r="H136" s="4" cm="1">
        <f t="array" ref="H136">_xll.SNL.Clients.Office.Excel.Functions.SPG(G136, "SP_TOTAL_REV", "CY2022")</f>
        <v>234390000</v>
      </c>
      <c r="I136" s="4">
        <f>_xll.SNL.Clients.Office.Excel.Functions.SPG(G136,"IQ_AVG_DILUT_SHARES_OUT","CY2022")</f>
        <v>444628500</v>
      </c>
      <c r="J136" s="5">
        <f>_xll.SNL.Clients.Office.Excel.Functions.SPG(G136, "IQ_DILUT_EPS_NORM", "CY2022")</f>
        <v>11.481</v>
      </c>
      <c r="K136">
        <f t="shared" si="14"/>
        <v>5104779.8085000003</v>
      </c>
      <c r="L136">
        <f t="shared" si="15"/>
        <v>2.1778999993600411E-2</v>
      </c>
      <c r="M136" t="s">
        <v>652</v>
      </c>
      <c r="N136" s="4" cm="1">
        <f t="array" ref="N136">_xll.SNL.Clients.Office.Excel.Functions.SPG(M136, "SP_TOTAL_REV", "CY2022")</f>
        <v>28074000</v>
      </c>
      <c r="O136" s="4">
        <f>_xll.SNL.Clients.Office.Excel.Functions.SPG(M136,"IQ_AVG_DILUT_SHARES_OUT","CY2022")</f>
        <v>142300000</v>
      </c>
      <c r="P136" s="5">
        <f>_xll.SNL.Clients.Office.Excel.Functions.SPG(M136, "IQ_DILUT_EPS_NORM", "CY2022")</f>
        <v>12.859</v>
      </c>
      <c r="Q136">
        <f t="shared" si="16"/>
        <v>1829835.7</v>
      </c>
      <c r="R136">
        <f t="shared" si="17"/>
        <v>6.517901617154663E-2</v>
      </c>
    </row>
    <row r="137" spans="1:18">
      <c r="A137" t="s">
        <v>649</v>
      </c>
      <c r="B137" s="4" cm="1">
        <f t="array" ref="B137">_xll.SNL.Clients.Office.Excel.Functions.SPG(A137, "SP_TOTAL_REV", "CY2023")</f>
        <v>5684000</v>
      </c>
      <c r="C137" s="4">
        <f>_xll.SNL.Clients.Office.Excel.Functions.SPG(A137,"IQ_AVG_DILUT_SHARES_OUT","CY2023")</f>
        <v>760000000</v>
      </c>
      <c r="D137" s="5">
        <f>_xll.SNL.Clients.Office.Excel.Functions.SPG(A137, "IQ_DILUT_EPS_NORM", "CY2023")</f>
        <v>1.75</v>
      </c>
      <c r="E137">
        <f t="shared" si="12"/>
        <v>1330000</v>
      </c>
      <c r="F137">
        <f t="shared" si="13"/>
        <v>0.23399014778325122</v>
      </c>
      <c r="G137" t="s">
        <v>649</v>
      </c>
      <c r="H137" s="4" cm="1">
        <f t="array" ref="H137">_xll.SNL.Clients.Office.Excel.Functions.SPG(G137, "SP_TOTAL_REV", "CY2022")</f>
        <v>9514000</v>
      </c>
      <c r="I137" s="4">
        <f>_xll.SNL.Clients.Office.Excel.Functions.SPG(G137,"IQ_AVG_DILUT_SHARES_OUT","CY2022")</f>
        <v>799000000</v>
      </c>
      <c r="J137" s="5">
        <f>_xll.SNL.Clients.Office.Excel.Functions.SPG(G137, "IQ_DILUT_EPS_NORM", "CY2022")</f>
        <v>4.0759999999999996</v>
      </c>
      <c r="K137">
        <f t="shared" si="14"/>
        <v>3256723.9999999995</v>
      </c>
      <c r="L137">
        <f t="shared" si="15"/>
        <v>0.34230859785579143</v>
      </c>
      <c r="M137" t="s">
        <v>653</v>
      </c>
      <c r="N137" s="4" cm="1">
        <f t="array" ref="N137">_xll.SNL.Clients.Office.Excel.Functions.SPG(M137, "SP_TOTAL_REV", "CY2022")</f>
        <v>321629000</v>
      </c>
      <c r="O137" s="4">
        <f>_xll.SNL.Clients.Office.Excel.Functions.SPG(M137,"IQ_AVG_DILUT_SHARES_OUT","CY2022")</f>
        <v>1323000000</v>
      </c>
      <c r="P137" s="5">
        <f>_xll.SNL.Clients.Office.Excel.Functions.SPG(M137, "IQ_DILUT_EPS_NORM", "CY2022")</f>
        <v>6.7380000000000004</v>
      </c>
      <c r="Q137">
        <f t="shared" si="16"/>
        <v>8914374</v>
      </c>
      <c r="R137">
        <f t="shared" si="17"/>
        <v>2.7716325331360044E-2</v>
      </c>
    </row>
    <row r="138" spans="1:18">
      <c r="A138" t="s">
        <v>650</v>
      </c>
      <c r="B138" s="4" cm="1">
        <f t="array" ref="B138">_xll.SNL.Clients.Office.Excel.Functions.SPG(A138, "SP_TOTAL_REV", "CY2023")</f>
        <v>6996000</v>
      </c>
      <c r="C138" s="4">
        <f>_xll.SNL.Clients.Office.Excel.Functions.SPG(A138,"IQ_AVG_DILUT_SHARES_OUT","CY2023")</f>
        <v>434000000</v>
      </c>
      <c r="D138" s="5">
        <f>_xll.SNL.Clients.Office.Excel.Functions.SPG(A138, "IQ_DILUT_EPS_NORM", "CY2023")</f>
        <v>2.3719999999999999</v>
      </c>
      <c r="E138">
        <f t="shared" si="12"/>
        <v>1029448</v>
      </c>
      <c r="F138">
        <f t="shared" si="13"/>
        <v>0.14714808461978274</v>
      </c>
      <c r="G138" t="s">
        <v>650</v>
      </c>
      <c r="H138" s="4" cm="1">
        <f t="array" ref="H138">_xll.SNL.Clients.Office.Excel.Functions.SPG(G138, "SP_TOTAL_REV", "CY2022")</f>
        <v>6989000</v>
      </c>
      <c r="I138" s="4">
        <f>_xll.SNL.Clients.Office.Excel.Functions.SPG(G138,"IQ_AVG_DILUT_SHARES_OUT","CY2022")</f>
        <v>434000000</v>
      </c>
      <c r="J138" s="5">
        <f>_xll.SNL.Clients.Office.Excel.Functions.SPG(G138, "IQ_DILUT_EPS_NORM", "CY2022")</f>
        <v>2.5270000000000001</v>
      </c>
      <c r="K138">
        <f t="shared" si="14"/>
        <v>1096718</v>
      </c>
      <c r="L138">
        <f t="shared" si="15"/>
        <v>0.15692058949778223</v>
      </c>
      <c r="M138" t="s">
        <v>654</v>
      </c>
      <c r="N138" s="4" cm="1">
        <f t="array" ref="N138">_xll.SNL.Clients.Office.Excel.Functions.SPG(M138, "SP_TOTAL_REV", "CY2022")</f>
        <v>26643000</v>
      </c>
      <c r="O138" s="4">
        <f>_xll.SNL.Clients.Office.Excel.Functions.SPG(M138,"IQ_AVG_DILUT_SHARES_OUT","CY2022")</f>
        <v>737100000</v>
      </c>
      <c r="P138" s="5">
        <f>_xll.SNL.Clients.Office.Excel.Functions.SPG(M138, "IQ_DILUT_EPS_NORM", "CY2022")</f>
        <v>6.2889999999999997</v>
      </c>
      <c r="Q138">
        <f t="shared" si="16"/>
        <v>4635621.9000000004</v>
      </c>
      <c r="R138">
        <f t="shared" si="17"/>
        <v>0.17399023758585747</v>
      </c>
    </row>
    <row r="139" spans="1:18">
      <c r="A139" t="s">
        <v>651</v>
      </c>
      <c r="B139" s="4" cm="1">
        <f t="array" ref="B139">_xll.SNL.Clients.Office.Excel.Functions.SPG(A139, "SP_TOTAL_REV", "CY2023")</f>
        <v>14657000</v>
      </c>
      <c r="C139" s="4">
        <f>_xll.SNL.Clients.Office.Excel.Functions.SPG(A139,"IQ_AVG_DILUT_SHARES_OUT","CY2023")</f>
        <v>2013000000</v>
      </c>
      <c r="D139" s="5">
        <f>_xll.SNL.Clients.Office.Excel.Functions.SPG(A139, "IQ_DILUT_EPS_NORM", "CY2023")</f>
        <v>1.5089999999999999</v>
      </c>
      <c r="E139">
        <f t="shared" si="12"/>
        <v>3037617</v>
      </c>
      <c r="F139">
        <f t="shared" si="13"/>
        <v>0.20724684451115508</v>
      </c>
      <c r="G139" t="s">
        <v>651</v>
      </c>
      <c r="H139" s="4" cm="1">
        <f t="array" ref="H139">_xll.SNL.Clients.Office.Excel.Functions.SPG(G139, "SP_TOTAL_REV", "CY2022")</f>
        <v>14853000</v>
      </c>
      <c r="I139" s="4">
        <f>_xll.SNL.Clients.Office.Excel.Functions.SPG(G139,"IQ_AVG_DILUT_SHARES_OUT","CY2022")</f>
        <v>2141000000</v>
      </c>
      <c r="J139" s="5">
        <f>_xll.SNL.Clients.Office.Excel.Functions.SPG(G139, "IQ_DILUT_EPS_NORM", "CY2022")</f>
        <v>1.5189999999999999</v>
      </c>
      <c r="K139">
        <f t="shared" si="14"/>
        <v>3252179</v>
      </c>
      <c r="L139">
        <f t="shared" si="15"/>
        <v>0.21895771897933078</v>
      </c>
      <c r="M139" t="s">
        <v>655</v>
      </c>
      <c r="N139" s="4" cm="1">
        <f t="array" ref="N139">_xll.SNL.Clients.Office.Excel.Functions.SPG(M139, "SP_TOTAL_REV", "CY2022")</f>
        <v>9984400</v>
      </c>
      <c r="O139" s="4">
        <f>_xll.SNL.Clients.Office.Excel.Functions.SPG(M139,"IQ_AVG_DILUT_SHARES_OUT","CY2022")</f>
        <v>125200000</v>
      </c>
      <c r="P139" s="5">
        <f>_xll.SNL.Clients.Office.Excel.Functions.SPG(M139, "IQ_DILUT_EPS_NORM", "CY2022")</f>
        <v>5.1150000000000002</v>
      </c>
      <c r="Q139">
        <f t="shared" si="16"/>
        <v>640398</v>
      </c>
      <c r="R139">
        <f t="shared" si="17"/>
        <v>6.4139858178758863E-2</v>
      </c>
    </row>
    <row r="140" spans="1:18">
      <c r="A140" t="s">
        <v>652</v>
      </c>
      <c r="B140" s="4" cm="1">
        <f t="array" ref="B140">_xll.SNL.Clients.Office.Excel.Functions.SPG(A140, "SP_TOTAL_REV", "CY2023")</f>
        <v>34065000</v>
      </c>
      <c r="C140" s="4">
        <f>_xll.SNL.Clients.Office.Excel.Functions.SPG(A140,"IQ_AVG_DILUT_SHARES_OUT","CY2023")</f>
        <v>142700000</v>
      </c>
      <c r="D140" s="5">
        <f>_xll.SNL.Clients.Office.Excel.Functions.SPG(A140, "IQ_DILUT_EPS_NORM", "CY2023")</f>
        <v>15.276999999999999</v>
      </c>
      <c r="E140">
        <f t="shared" si="12"/>
        <v>2180027.9</v>
      </c>
      <c r="F140">
        <f t="shared" si="13"/>
        <v>6.3996122119477472E-2</v>
      </c>
      <c r="G140" t="s">
        <v>652</v>
      </c>
      <c r="H140" s="4" cm="1">
        <f t="array" ref="H140">_xll.SNL.Clients.Office.Excel.Functions.SPG(G140, "SP_TOTAL_REV", "CY2022")</f>
        <v>28074000</v>
      </c>
      <c r="I140" s="4">
        <f>_xll.SNL.Clients.Office.Excel.Functions.SPG(G140,"IQ_AVG_DILUT_SHARES_OUT","CY2022")</f>
        <v>142300000</v>
      </c>
      <c r="J140" s="5">
        <f>_xll.SNL.Clients.Office.Excel.Functions.SPG(G140, "IQ_DILUT_EPS_NORM", "CY2022")</f>
        <v>12.859</v>
      </c>
      <c r="K140">
        <f t="shared" si="14"/>
        <v>1829835.7</v>
      </c>
      <c r="L140">
        <f t="shared" si="15"/>
        <v>6.517901617154663E-2</v>
      </c>
      <c r="M140" t="s">
        <v>656</v>
      </c>
      <c r="N140" s="4" cm="1">
        <f t="array" ref="N140">_xll.SNL.Clients.Office.Excel.Functions.SPG(M140, "SP_TOTAL_REV", "CY2022")</f>
        <v>11609894</v>
      </c>
      <c r="O140" s="4">
        <f>_xll.SNL.Clients.Office.Excel.Functions.SPG(M140,"IQ_AVG_DILUT_SHARES_OUT","CY2022")</f>
        <v>95834000</v>
      </c>
      <c r="P140" s="5">
        <f>_xll.SNL.Clients.Office.Excel.Functions.SPG(M140, "IQ_DILUT_EPS_NORM", "CY2022")</f>
        <v>4.125</v>
      </c>
      <c r="Q140">
        <f t="shared" si="16"/>
        <v>395315.25</v>
      </c>
      <c r="R140">
        <f t="shared" si="17"/>
        <v>3.4049858680880292E-2</v>
      </c>
    </row>
    <row r="141" spans="1:18">
      <c r="A141" t="s">
        <v>653</v>
      </c>
      <c r="B141" s="4" cm="1">
        <f t="array" ref="B141">_xll.SNL.Clients.Office.Excel.Functions.SPG(A141, "SP_TOTAL_REV", "CY2023")</f>
        <v>356623000</v>
      </c>
      <c r="C141" s="4">
        <f>_xll.SNL.Clients.Office.Excel.Functions.SPG(A141,"IQ_AVG_DILUT_SHARES_OUT","CY2023")</f>
        <v>1290000000</v>
      </c>
      <c r="D141" s="5">
        <f>_xll.SNL.Clients.Office.Excel.Functions.SPG(A141, "IQ_DILUT_EPS_NORM", "CY2023")</f>
        <v>6.0679999999999996</v>
      </c>
      <c r="E141">
        <f t="shared" si="12"/>
        <v>7827719.9999999991</v>
      </c>
      <c r="F141">
        <f t="shared" si="13"/>
        <v>2.1949565787960954E-2</v>
      </c>
      <c r="G141" t="s">
        <v>653</v>
      </c>
      <c r="H141" s="4" cm="1">
        <f t="array" ref="H141">_xll.SNL.Clients.Office.Excel.Functions.SPG(G141, "SP_TOTAL_REV", "CY2022")</f>
        <v>321629000</v>
      </c>
      <c r="I141" s="4">
        <f>_xll.SNL.Clients.Office.Excel.Functions.SPG(G141,"IQ_AVG_DILUT_SHARES_OUT","CY2022")</f>
        <v>1323000000</v>
      </c>
      <c r="J141" s="5">
        <f>_xll.SNL.Clients.Office.Excel.Functions.SPG(G141, "IQ_DILUT_EPS_NORM", "CY2022")</f>
        <v>6.7380000000000004</v>
      </c>
      <c r="K141">
        <f t="shared" si="14"/>
        <v>8914374</v>
      </c>
      <c r="L141">
        <f t="shared" si="15"/>
        <v>2.7716325331360044E-2</v>
      </c>
      <c r="M141" t="s">
        <v>657</v>
      </c>
      <c r="N141" s="4" cm="1">
        <f t="array" ref="N141">_xll.SNL.Clients.Office.Excel.Functions.SPG(M141, "SP_TOTAL_REV", "CY2022")</f>
        <v>1246200</v>
      </c>
      <c r="O141" s="4">
        <f>_xll.SNL.Clients.Office.Excel.Functions.SPG(M141,"IQ_AVG_DILUT_SHARES_OUT","CY2022")</f>
        <v>152900000</v>
      </c>
      <c r="P141" s="5">
        <f>_xll.SNL.Clients.Office.Excel.Functions.SPG(M141, "IQ_DILUT_EPS_NORM", "CY2022")</f>
        <v>-0.159</v>
      </c>
      <c r="Q141">
        <f t="shared" si="16"/>
        <v>-24311.1</v>
      </c>
      <c r="R141">
        <f t="shared" si="17"/>
        <v>-1.9508184882041403E-2</v>
      </c>
    </row>
    <row r="142" spans="1:18">
      <c r="A142" t="s">
        <v>654</v>
      </c>
      <c r="B142" s="4" cm="1">
        <f t="array" ref="B142">_xll.SNL.Clients.Office.Excel.Functions.SPG(A142, "SP_TOTAL_REV", "CY2023")</f>
        <v>23890000</v>
      </c>
      <c r="C142" s="4">
        <f>_xll.SNL.Clients.Office.Excel.Functions.SPG(A142,"IQ_AVG_DILUT_SHARES_OUT","CY2023")</f>
        <v>743100000</v>
      </c>
      <c r="D142" s="5">
        <f>_xll.SNL.Clients.Office.Excel.Functions.SPG(A142, "IQ_DILUT_EPS_NORM", "CY2023")</f>
        <v>4.54</v>
      </c>
      <c r="E142">
        <f t="shared" si="12"/>
        <v>3373674</v>
      </c>
      <c r="F142">
        <f t="shared" si="13"/>
        <v>0.14121699455839262</v>
      </c>
      <c r="G142" t="s">
        <v>654</v>
      </c>
      <c r="H142" s="4" cm="1">
        <f t="array" ref="H142">_xll.SNL.Clients.Office.Excel.Functions.SPG(G142, "SP_TOTAL_REV", "CY2022")</f>
        <v>26643000</v>
      </c>
      <c r="I142" s="4">
        <f>_xll.SNL.Clients.Office.Excel.Functions.SPG(G142,"IQ_AVG_DILUT_SHARES_OUT","CY2022")</f>
        <v>737100000</v>
      </c>
      <c r="J142" s="5">
        <f>_xll.SNL.Clients.Office.Excel.Functions.SPG(G142, "IQ_DILUT_EPS_NORM", "CY2022")</f>
        <v>6.2889999999999997</v>
      </c>
      <c r="K142">
        <f t="shared" si="14"/>
        <v>4635621.9000000004</v>
      </c>
      <c r="L142">
        <f t="shared" si="15"/>
        <v>0.17399023758585747</v>
      </c>
      <c r="M142" t="s">
        <v>658</v>
      </c>
      <c r="N142" s="4" cm="1">
        <f t="array" ref="N142">_xll.SNL.Clients.Office.Excel.Functions.SPG(M142, "SP_TOTAL_REV", "CY2022")</f>
        <v>55646000</v>
      </c>
      <c r="O142" s="4">
        <f>_xll.SNL.Clients.Office.Excel.Functions.SPG(M142,"IQ_AVG_DILUT_SHARES_OUT","CY2022")</f>
        <v>303725000</v>
      </c>
      <c r="P142" s="5">
        <f>_xll.SNL.Clients.Office.Excel.Functions.SPG(M142, "IQ_DILUT_EPS_NORM", "CY2022")</f>
        <v>22.282</v>
      </c>
      <c r="Q142">
        <f t="shared" si="16"/>
        <v>6767600.4500000002</v>
      </c>
      <c r="R142">
        <f t="shared" si="17"/>
        <v>0.12161881267296841</v>
      </c>
    </row>
    <row r="143" spans="1:18">
      <c r="A143" t="s">
        <v>655</v>
      </c>
      <c r="B143" s="4" cm="1">
        <f t="array" ref="B143">_xll.SNL.Clients.Office.Excel.Functions.SPG(A143, "SP_TOTAL_REV", "CY2023")</f>
        <v>11013100</v>
      </c>
      <c r="C143" s="4">
        <f>_xll.SNL.Clients.Office.Excel.Functions.SPG(A143,"IQ_AVG_DILUT_SHARES_OUT","CY2023")</f>
        <v>121850000</v>
      </c>
      <c r="D143" s="5">
        <f>_xll.SNL.Clients.Office.Excel.Functions.SPG(A143, "IQ_DILUT_EPS_NORM", "CY2023")</f>
        <v>5.9550000000000001</v>
      </c>
      <c r="E143">
        <f t="shared" si="12"/>
        <v>725616.75</v>
      </c>
      <c r="F143">
        <f t="shared" si="13"/>
        <v>6.5886694028021178E-2</v>
      </c>
      <c r="G143" t="s">
        <v>655</v>
      </c>
      <c r="H143" s="4" cm="1">
        <f t="array" ref="H143">_xll.SNL.Clients.Office.Excel.Functions.SPG(G143, "SP_TOTAL_REV", "CY2022")</f>
        <v>9984400</v>
      </c>
      <c r="I143" s="4">
        <f>_xll.SNL.Clients.Office.Excel.Functions.SPG(G143,"IQ_AVG_DILUT_SHARES_OUT","CY2022")</f>
        <v>125200000</v>
      </c>
      <c r="J143" s="5">
        <f>_xll.SNL.Clients.Office.Excel.Functions.SPG(G143, "IQ_DILUT_EPS_NORM", "CY2022")</f>
        <v>5.1150000000000002</v>
      </c>
      <c r="K143">
        <f t="shared" si="14"/>
        <v>640398</v>
      </c>
      <c r="L143">
        <f t="shared" si="15"/>
        <v>6.4139858178758863E-2</v>
      </c>
      <c r="M143" t="s">
        <v>659</v>
      </c>
      <c r="N143" s="4" cm="1">
        <f t="array" ref="N143">_xll.SNL.Clients.Office.Excel.Functions.SPG(M143, "SP_TOTAL_REV", "CY2022")</f>
        <v>50582000</v>
      </c>
      <c r="O143" s="4">
        <f>_xll.SNL.Clients.Office.Excel.Functions.SPG(M143,"IQ_AVG_DILUT_SHARES_OUT","CY2022")</f>
        <v>641000000</v>
      </c>
      <c r="P143" s="5">
        <f>_xll.SNL.Clients.Office.Excel.Functions.SPG(M143, "IQ_DILUT_EPS_NORM", "CY2022")</f>
        <v>2.7549999999999999</v>
      </c>
      <c r="Q143">
        <f t="shared" si="16"/>
        <v>1765955</v>
      </c>
      <c r="R143">
        <f t="shared" si="17"/>
        <v>3.4912715985923846E-2</v>
      </c>
    </row>
    <row r="144" spans="1:18">
      <c r="A144" t="s">
        <v>656</v>
      </c>
      <c r="B144" s="4" cm="1">
        <f t="array" ref="B144">_xll.SNL.Clients.Office.Excel.Functions.SPG(A144, "SP_TOTAL_REV", "CY2023")</f>
        <v>12140147</v>
      </c>
      <c r="C144" s="4">
        <f>_xll.SNL.Clients.Office.Excel.Functions.SPG(A144,"IQ_AVG_DILUT_SHARES_OUT","CY2023")</f>
        <v>93182000</v>
      </c>
      <c r="D144" s="5">
        <f>_xll.SNL.Clients.Office.Excel.Functions.SPG(A144, "IQ_DILUT_EPS_NORM", "CY2023")</f>
        <v>5.2750000000000004</v>
      </c>
      <c r="E144">
        <f t="shared" si="12"/>
        <v>491535.05000000005</v>
      </c>
      <c r="F144">
        <f t="shared" si="13"/>
        <v>4.048839359193921E-2</v>
      </c>
      <c r="G144" t="s">
        <v>656</v>
      </c>
      <c r="H144" s="4" cm="1">
        <f t="array" ref="H144">_xll.SNL.Clients.Office.Excel.Functions.SPG(G144, "SP_TOTAL_REV", "CY2022")</f>
        <v>11609894</v>
      </c>
      <c r="I144" s="4">
        <f>_xll.SNL.Clients.Office.Excel.Functions.SPG(G144,"IQ_AVG_DILUT_SHARES_OUT","CY2022")</f>
        <v>95834000</v>
      </c>
      <c r="J144" s="5">
        <f>_xll.SNL.Clients.Office.Excel.Functions.SPG(G144, "IQ_DILUT_EPS_NORM", "CY2022")</f>
        <v>4.125</v>
      </c>
      <c r="K144">
        <f t="shared" si="14"/>
        <v>395315.25</v>
      </c>
      <c r="L144">
        <f t="shared" si="15"/>
        <v>3.4049858680880292E-2</v>
      </c>
      <c r="M144" t="s">
        <v>660</v>
      </c>
      <c r="N144" s="4" cm="1">
        <f t="array" ref="N144">_xll.SNL.Clients.Office.Excel.Functions.SPG(M144, "SP_TOTAL_REV", "CY2022")</f>
        <v>18873000</v>
      </c>
      <c r="O144" s="4">
        <f>_xll.SNL.Clients.Office.Excel.Functions.SPG(M144,"IQ_AVG_DILUT_SHARES_OUT","CY2022")</f>
        <v>653000000</v>
      </c>
      <c r="P144" s="5">
        <f>_xll.SNL.Clients.Office.Excel.Functions.SPG(M144, "IQ_DILUT_EPS_NORM", "CY2022")</f>
        <v>7.3470000000000004</v>
      </c>
      <c r="Q144">
        <f t="shared" si="16"/>
        <v>4797591</v>
      </c>
      <c r="R144">
        <f t="shared" si="17"/>
        <v>0.25420394213956443</v>
      </c>
    </row>
    <row r="145" spans="1:18">
      <c r="A145" t="s">
        <v>657</v>
      </c>
      <c r="B145" s="4" cm="1">
        <f t="array" ref="B145">_xll.SNL.Clients.Office.Excel.Functions.SPG(A145, "SP_TOTAL_REV", "CY2023")</f>
        <v>1513700</v>
      </c>
      <c r="C145" s="4">
        <f>_xll.SNL.Clients.Office.Excel.Functions.SPG(A145,"IQ_AVG_DILUT_SHARES_OUT","CY2023")</f>
        <v>158500000</v>
      </c>
      <c r="D145" s="5">
        <f>_xll.SNL.Clients.Office.Excel.Functions.SPG(A145, "IQ_DILUT_EPS_NORM", "CY2023")</f>
        <v>0.39600000000000002</v>
      </c>
      <c r="E145">
        <f t="shared" si="12"/>
        <v>62766</v>
      </c>
      <c r="F145">
        <f t="shared" si="13"/>
        <v>4.146528374182467E-2</v>
      </c>
      <c r="G145" t="s">
        <v>657</v>
      </c>
      <c r="H145" s="4" cm="1">
        <f t="array" ref="H145">_xll.SNL.Clients.Office.Excel.Functions.SPG(G145, "SP_TOTAL_REV", "CY2022")</f>
        <v>1246200</v>
      </c>
      <c r="I145" s="4">
        <f>_xll.SNL.Clients.Office.Excel.Functions.SPG(G145,"IQ_AVG_DILUT_SHARES_OUT","CY2022")</f>
        <v>152900000</v>
      </c>
      <c r="J145" s="5">
        <f>_xll.SNL.Clients.Office.Excel.Functions.SPG(G145, "IQ_DILUT_EPS_NORM", "CY2022")</f>
        <v>-0.159</v>
      </c>
      <c r="K145">
        <f t="shared" si="14"/>
        <v>-24311.1</v>
      </c>
      <c r="L145">
        <f t="shared" si="15"/>
        <v>-1.9508184882041403E-2</v>
      </c>
      <c r="M145" t="s">
        <v>661</v>
      </c>
      <c r="N145" s="4" cm="1">
        <f t="array" ref="N145">_xll.SNL.Clients.Office.Excel.Functions.SPG(M145, "SP_TOTAL_REV", "CY2022")</f>
        <v>2909800</v>
      </c>
      <c r="O145" s="4">
        <f>_xll.SNL.Clients.Office.Excel.Functions.SPG(M145,"IQ_AVG_DILUT_SHARES_OUT","CY2022")</f>
        <v>427500000</v>
      </c>
      <c r="P145" s="5">
        <f>_xll.SNL.Clients.Office.Excel.Functions.SPG(M145, "IQ_DILUT_EPS_NORM", "CY2022")</f>
        <v>0.57099999999999995</v>
      </c>
      <c r="Q145">
        <f t="shared" si="16"/>
        <v>244102.49999999997</v>
      </c>
      <c r="R145">
        <f t="shared" si="17"/>
        <v>8.3889786239604081E-2</v>
      </c>
    </row>
    <row r="146" spans="1:18">
      <c r="A146" t="s">
        <v>658</v>
      </c>
      <c r="B146" s="4" cm="1">
        <f t="array" ref="B146">_xll.SNL.Clients.Office.Excel.Functions.SPG(A146, "SP_TOTAL_REV", "CY2023")</f>
        <v>60755000</v>
      </c>
      <c r="C146" s="4">
        <f>_xll.SNL.Clients.Office.Excel.Functions.SPG(A146,"IQ_AVG_DILUT_SHARES_OUT","CY2023")</f>
        <v>289100000</v>
      </c>
      <c r="D146" s="5">
        <f>_xll.SNL.Clients.Office.Excel.Functions.SPG(A146, "IQ_DILUT_EPS_NORM", "CY2023")</f>
        <v>27.603000000000002</v>
      </c>
      <c r="E146">
        <f t="shared" si="12"/>
        <v>7980027.2999999998</v>
      </c>
      <c r="F146">
        <f t="shared" si="13"/>
        <v>0.13134766356678462</v>
      </c>
      <c r="G146" t="s">
        <v>658</v>
      </c>
      <c r="H146" s="4" cm="1">
        <f t="array" ref="H146">_xll.SNL.Clients.Office.Excel.Functions.SPG(G146, "SP_TOTAL_REV", "CY2022")</f>
        <v>55646000</v>
      </c>
      <c r="I146" s="4">
        <f>_xll.SNL.Clients.Office.Excel.Functions.SPG(G146,"IQ_AVG_DILUT_SHARES_OUT","CY2022")</f>
        <v>303725000</v>
      </c>
      <c r="J146" s="5">
        <f>_xll.SNL.Clients.Office.Excel.Functions.SPG(G146, "IQ_DILUT_EPS_NORM", "CY2022")</f>
        <v>22.282</v>
      </c>
      <c r="K146">
        <f t="shared" si="14"/>
        <v>6767600.4500000002</v>
      </c>
      <c r="L146">
        <f t="shared" si="15"/>
        <v>0.12161881267296841</v>
      </c>
      <c r="M146" t="s">
        <v>662</v>
      </c>
      <c r="N146" s="4" cm="1">
        <f t="array" ref="N146">_xll.SNL.Clients.Office.Excel.Functions.SPG(M146, "SP_TOTAL_REV", "CY2022")</f>
        <v>9083000</v>
      </c>
      <c r="O146" s="4">
        <f>_xll.SNL.Clients.Office.Excel.Functions.SPG(M146,"IQ_AVG_DILUT_SHARES_OUT","CY2022")</f>
        <v>176539000</v>
      </c>
      <c r="P146" s="5">
        <f>_xll.SNL.Clients.Office.Excel.Functions.SPG(M146, "IQ_DILUT_EPS_NORM", "CY2022")</f>
        <v>19.71</v>
      </c>
      <c r="Q146">
        <f t="shared" si="16"/>
        <v>3479583.69</v>
      </c>
      <c r="R146">
        <f t="shared" si="17"/>
        <v>0.3830874920180557</v>
      </c>
    </row>
    <row r="147" spans="1:18">
      <c r="A147" t="s">
        <v>659</v>
      </c>
      <c r="B147" s="4" cm="1">
        <f t="array" ref="B147">_xll.SNL.Clients.Office.Excel.Functions.SPG(A147, "SP_TOTAL_REV", "CY2023")</f>
        <v>58048000</v>
      </c>
      <c r="C147" s="4">
        <f>_xll.SNL.Clients.Office.Excel.Functions.SPG(A147,"IQ_AVG_DILUT_SHARES_OUT","CY2023")</f>
        <v>643000000</v>
      </c>
      <c r="D147" s="5">
        <f>_xll.SNL.Clients.Office.Excel.Functions.SPG(A147, "IQ_DILUT_EPS_NORM", "CY2023")</f>
        <v>5.0739999999999998</v>
      </c>
      <c r="E147">
        <f t="shared" si="12"/>
        <v>3262582</v>
      </c>
      <c r="F147">
        <f t="shared" si="13"/>
        <v>5.620489939360529E-2</v>
      </c>
      <c r="G147" t="s">
        <v>659</v>
      </c>
      <c r="H147" s="4" cm="1">
        <f t="array" ref="H147">_xll.SNL.Clients.Office.Excel.Functions.SPG(G147, "SP_TOTAL_REV", "CY2022")</f>
        <v>50582000</v>
      </c>
      <c r="I147" s="4">
        <f>_xll.SNL.Clients.Office.Excel.Functions.SPG(G147,"IQ_AVG_DILUT_SHARES_OUT","CY2022")</f>
        <v>641000000</v>
      </c>
      <c r="J147" s="5">
        <f>_xll.SNL.Clients.Office.Excel.Functions.SPG(G147, "IQ_DILUT_EPS_NORM", "CY2022")</f>
        <v>2.7549999999999999</v>
      </c>
      <c r="K147">
        <f t="shared" si="14"/>
        <v>1765955</v>
      </c>
      <c r="L147">
        <f t="shared" si="15"/>
        <v>3.4912715985923846E-2</v>
      </c>
      <c r="M147" t="s">
        <v>663</v>
      </c>
      <c r="N147" s="4" cm="1">
        <f t="array" ref="N147">_xll.SNL.Clients.Office.Excel.Functions.SPG(M147, "SP_TOTAL_REV", "CY2022")</f>
        <v>4687254</v>
      </c>
      <c r="O147" s="4">
        <f>_xll.SNL.Clients.Office.Excel.Functions.SPG(M147,"IQ_AVG_DILUT_SHARES_OUT","CY2022")</f>
        <v>297919000</v>
      </c>
      <c r="P147" s="5">
        <f>_xll.SNL.Clients.Office.Excel.Functions.SPG(M147, "IQ_DILUT_EPS_NORM", "CY2022")</f>
        <v>0.74199999999999999</v>
      </c>
      <c r="Q147">
        <f t="shared" si="16"/>
        <v>221055.89799999999</v>
      </c>
      <c r="R147">
        <f t="shared" si="17"/>
        <v>4.7161066586107768E-2</v>
      </c>
    </row>
    <row r="148" spans="1:18">
      <c r="A148" t="s">
        <v>660</v>
      </c>
      <c r="B148" s="4" cm="1">
        <f t="array" ref="B148">_xll.SNL.Clients.Office.Excel.Functions.SPG(A148, "SP_TOTAL_REV", "CY2023")</f>
        <v>14427000</v>
      </c>
      <c r="C148" s="4">
        <f>_xll.SNL.Clients.Office.Excel.Functions.SPG(A148,"IQ_AVG_DILUT_SHARES_OUT","CY2023")</f>
        <v>642000000</v>
      </c>
      <c r="D148" s="5">
        <f>_xll.SNL.Clients.Office.Excel.Functions.SPG(A148, "IQ_DILUT_EPS_NORM", "CY2023")</f>
        <v>4.4169999999999998</v>
      </c>
      <c r="E148">
        <f t="shared" si="12"/>
        <v>2835714</v>
      </c>
      <c r="F148">
        <f t="shared" si="13"/>
        <v>0.19655604075691413</v>
      </c>
      <c r="G148" t="s">
        <v>660</v>
      </c>
      <c r="H148" s="4" cm="1">
        <f t="array" ref="H148">_xll.SNL.Clients.Office.Excel.Functions.SPG(G148, "SP_TOTAL_REV", "CY2022")</f>
        <v>18873000</v>
      </c>
      <c r="I148" s="4">
        <f>_xll.SNL.Clients.Office.Excel.Functions.SPG(G148,"IQ_AVG_DILUT_SHARES_OUT","CY2022")</f>
        <v>653000000</v>
      </c>
      <c r="J148" s="5">
        <f>_xll.SNL.Clients.Office.Excel.Functions.SPG(G148, "IQ_DILUT_EPS_NORM", "CY2022")</f>
        <v>7.3470000000000004</v>
      </c>
      <c r="K148">
        <f t="shared" si="14"/>
        <v>4797591</v>
      </c>
      <c r="L148">
        <f t="shared" si="15"/>
        <v>0.25420394213956443</v>
      </c>
      <c r="M148" t="s">
        <v>664</v>
      </c>
      <c r="N148" s="4" cm="1">
        <f t="array" ref="N148">_xll.SNL.Clients.Office.Excel.Functions.SPG(M148, "SP_TOTAL_REV", "CY2022")</f>
        <v>10857000</v>
      </c>
      <c r="O148" s="4">
        <f>_xll.SNL.Clients.Office.Excel.Functions.SPG(M148,"IQ_AVG_DILUT_SHARES_OUT","CY2022")</f>
        <v>278000000</v>
      </c>
      <c r="P148" s="5">
        <f>_xll.SNL.Clients.Office.Excel.Functions.SPG(M148, "IQ_DILUT_EPS_NORM", "CY2022")</f>
        <v>13.016999999999999</v>
      </c>
      <c r="Q148">
        <f t="shared" si="16"/>
        <v>3618726</v>
      </c>
      <c r="R148">
        <f t="shared" si="17"/>
        <v>0.33330809615916002</v>
      </c>
    </row>
    <row r="149" spans="1:18">
      <c r="A149" t="s">
        <v>661</v>
      </c>
      <c r="B149" s="4" cm="1">
        <f t="array" ref="B149">_xll.SNL.Clients.Office.Excel.Functions.SPG(A149, "SP_TOTAL_REV", "CY2023")</f>
        <v>3622300</v>
      </c>
      <c r="C149" s="4">
        <f>_xll.SNL.Clients.Office.Excel.Functions.SPG(A149,"IQ_AVG_DILUT_SHARES_OUT","CY2023")</f>
        <v>425500000</v>
      </c>
      <c r="D149" s="5">
        <f>_xll.SNL.Clients.Office.Excel.Functions.SPG(A149, "IQ_DILUT_EPS_NORM", "CY2023")</f>
        <v>1.0409999999999999</v>
      </c>
      <c r="E149">
        <f t="shared" si="12"/>
        <v>442945.49999999994</v>
      </c>
      <c r="F149">
        <f t="shared" si="13"/>
        <v>0.12228294177732378</v>
      </c>
      <c r="G149" t="s">
        <v>661</v>
      </c>
      <c r="H149" s="4" cm="1">
        <f t="array" ref="H149">_xll.SNL.Clients.Office.Excel.Functions.SPG(G149, "SP_TOTAL_REV", "CY2022")</f>
        <v>2909800</v>
      </c>
      <c r="I149" s="4">
        <f>_xll.SNL.Clients.Office.Excel.Functions.SPG(G149,"IQ_AVG_DILUT_SHARES_OUT","CY2022")</f>
        <v>427500000</v>
      </c>
      <c r="J149" s="5">
        <f>_xll.SNL.Clients.Office.Excel.Functions.SPG(G149, "IQ_DILUT_EPS_NORM", "CY2022")</f>
        <v>0.57099999999999995</v>
      </c>
      <c r="K149">
        <f t="shared" si="14"/>
        <v>244102.49999999997</v>
      </c>
      <c r="L149">
        <f t="shared" si="15"/>
        <v>8.3889786239604081E-2</v>
      </c>
      <c r="M149" t="s">
        <v>665</v>
      </c>
      <c r="N149" s="4" cm="1">
        <f t="array" ref="N149">_xll.SNL.Clients.Office.Excel.Functions.SPG(M149, "SP_TOTAL_REV", "CY2022")</f>
        <v>37844863</v>
      </c>
      <c r="O149" s="4">
        <f>_xll.SNL.Clients.Office.Excel.Functions.SPG(M149,"IQ_AVG_DILUT_SHARES_OUT","CY2022")</f>
        <v>226297000</v>
      </c>
      <c r="P149" s="5">
        <f>_xll.SNL.Clients.Office.Excel.Functions.SPG(M149, "IQ_DILUT_EPS_NORM", "CY2022")</f>
        <v>8.6129999999999995</v>
      </c>
      <c r="Q149">
        <f t="shared" si="16"/>
        <v>1949096.061</v>
      </c>
      <c r="R149">
        <f t="shared" si="17"/>
        <v>5.1502262301755461E-2</v>
      </c>
    </row>
    <row r="150" spans="1:18">
      <c r="A150" t="s">
        <v>662</v>
      </c>
      <c r="B150" s="4" cm="1">
        <f t="array" ref="B150">_xll.SNL.Clients.Office.Excel.Functions.SPG(A150, "SP_TOTAL_REV", "CY2023")</f>
        <v>7959000</v>
      </c>
      <c r="C150" s="4">
        <f>_xll.SNL.Clients.Office.Excel.Functions.SPG(A150,"IQ_AVG_DILUT_SHARES_OUT","CY2023")</f>
        <v>179999000</v>
      </c>
      <c r="D150" s="5">
        <f>_xll.SNL.Clients.Office.Excel.Functions.SPG(A150, "IQ_DILUT_EPS_NORM", "CY2023")</f>
        <v>13.423999999999999</v>
      </c>
      <c r="E150">
        <f t="shared" si="12"/>
        <v>2416306.5759999999</v>
      </c>
      <c r="F150">
        <f t="shared" si="13"/>
        <v>0.30359424249277545</v>
      </c>
      <c r="G150" t="s">
        <v>662</v>
      </c>
      <c r="H150" s="4" cm="1">
        <f t="array" ref="H150">_xll.SNL.Clients.Office.Excel.Functions.SPG(G150, "SP_TOTAL_REV", "CY2022")</f>
        <v>9083000</v>
      </c>
      <c r="I150" s="4">
        <f>_xll.SNL.Clients.Office.Excel.Functions.SPG(G150,"IQ_AVG_DILUT_SHARES_OUT","CY2022")</f>
        <v>176539000</v>
      </c>
      <c r="J150" s="5">
        <f>_xll.SNL.Clients.Office.Excel.Functions.SPG(G150, "IQ_DILUT_EPS_NORM", "CY2022")</f>
        <v>19.71</v>
      </c>
      <c r="K150">
        <f t="shared" si="14"/>
        <v>3479583.69</v>
      </c>
      <c r="L150">
        <f t="shared" si="15"/>
        <v>0.3830874920180557</v>
      </c>
      <c r="M150" t="s">
        <v>666</v>
      </c>
      <c r="N150" s="4" cm="1">
        <f t="array" ref="N150">_xll.SNL.Clients.Office.Excel.Functions.SPG(M150, "SP_TOTAL_REV", "CY2022")</f>
        <v>28331700</v>
      </c>
      <c r="O150" s="4">
        <f>_xll.SNL.Clients.Office.Excel.Functions.SPG(M150,"IQ_AVG_DILUT_SHARES_OUT","CY2022")</f>
        <v>224100000</v>
      </c>
      <c r="P150" s="5">
        <f>_xll.SNL.Clients.Office.Excel.Functions.SPG(M150, "IQ_DILUT_EPS_NORM", "CY2022")</f>
        <v>5.9980000000000002</v>
      </c>
      <c r="Q150">
        <f t="shared" si="16"/>
        <v>1344151.8</v>
      </c>
      <c r="R150">
        <f t="shared" si="17"/>
        <v>4.7443386736411866E-2</v>
      </c>
    </row>
    <row r="151" spans="1:18">
      <c r="A151" t="s">
        <v>663</v>
      </c>
      <c r="B151" s="4" cm="1">
        <f t="array" ref="B151">_xll.SNL.Clients.Office.Excel.Functions.SPG(A151, "SP_TOTAL_REV", "CY2023")</f>
        <v>5515702</v>
      </c>
      <c r="C151" s="4">
        <f>_xll.SNL.Clients.Office.Excel.Functions.SPG(A151,"IQ_AVG_DILUT_SHARES_OUT","CY2023")</f>
        <v>309065000</v>
      </c>
      <c r="D151" s="5">
        <f>_xll.SNL.Clients.Office.Excel.Functions.SPG(A151, "IQ_DILUT_EPS_NORM", "CY2023")</f>
        <v>0.65900000000000003</v>
      </c>
      <c r="E151">
        <f t="shared" si="12"/>
        <v>203673.83499999999</v>
      </c>
      <c r="F151">
        <f t="shared" si="13"/>
        <v>3.6926185461070953E-2</v>
      </c>
      <c r="G151" t="s">
        <v>663</v>
      </c>
      <c r="H151" s="4" cm="1">
        <f t="array" ref="H151">_xll.SNL.Clients.Office.Excel.Functions.SPG(G151, "SP_TOTAL_REV", "CY2022")</f>
        <v>4687254</v>
      </c>
      <c r="I151" s="4">
        <f>_xll.SNL.Clients.Office.Excel.Functions.SPG(G151,"IQ_AVG_DILUT_SHARES_OUT","CY2022")</f>
        <v>297919000</v>
      </c>
      <c r="J151" s="5">
        <f>_xll.SNL.Clients.Office.Excel.Functions.SPG(G151, "IQ_DILUT_EPS_NORM", "CY2022")</f>
        <v>0.74199999999999999</v>
      </c>
      <c r="K151">
        <f t="shared" si="14"/>
        <v>221055.89799999999</v>
      </c>
      <c r="L151">
        <f t="shared" si="15"/>
        <v>4.7161066586107768E-2</v>
      </c>
      <c r="M151" t="s">
        <v>667</v>
      </c>
      <c r="N151" s="4" cm="1">
        <f t="array" ref="N151">_xll.SNL.Clients.Office.Excel.Functions.SPG(M151, "SP_TOTAL_REV", "CY2022")</f>
        <v>13938000</v>
      </c>
      <c r="O151" s="4">
        <f>_xll.SNL.Clients.Office.Excel.Functions.SPG(M151,"IQ_AVG_DILUT_SHARES_OUT","CY2022")</f>
        <v>824800000</v>
      </c>
      <c r="P151" s="5">
        <f>_xll.SNL.Clients.Office.Excel.Functions.SPG(M151, "IQ_DILUT_EPS_NORM", "CY2022")</f>
        <v>2.27</v>
      </c>
      <c r="Q151">
        <f t="shared" si="16"/>
        <v>1872296</v>
      </c>
      <c r="R151">
        <f t="shared" si="17"/>
        <v>0.1343303199885206</v>
      </c>
    </row>
    <row r="152" spans="1:18">
      <c r="A152" t="s">
        <v>664</v>
      </c>
      <c r="B152" s="4" cm="1">
        <f t="array" ref="B152">_xll.SNL.Clients.Office.Excel.Functions.SPG(A152, "SP_TOTAL_REV", "CY2023")</f>
        <v>9776000</v>
      </c>
      <c r="C152" s="4">
        <f>_xll.SNL.Clients.Office.Excel.Functions.SPG(A152,"IQ_AVG_DILUT_SHARES_OUT","CY2023")</f>
        <v>254000000</v>
      </c>
      <c r="D152" s="5">
        <f>_xll.SNL.Clients.Office.Excel.Functions.SPG(A152, "IQ_DILUT_EPS_NORM", "CY2023")</f>
        <v>9.2720000000000002</v>
      </c>
      <c r="E152">
        <f t="shared" si="12"/>
        <v>2355088</v>
      </c>
      <c r="F152">
        <f t="shared" si="13"/>
        <v>0.2409050736497545</v>
      </c>
      <c r="G152" t="s">
        <v>664</v>
      </c>
      <c r="H152" s="4" cm="1">
        <f t="array" ref="H152">_xll.SNL.Clients.Office.Excel.Functions.SPG(G152, "SP_TOTAL_REV", "CY2022")</f>
        <v>10857000</v>
      </c>
      <c r="I152" s="4">
        <f>_xll.SNL.Clients.Office.Excel.Functions.SPG(G152,"IQ_AVG_DILUT_SHARES_OUT","CY2022")</f>
        <v>278000000</v>
      </c>
      <c r="J152" s="5">
        <f>_xll.SNL.Clients.Office.Excel.Functions.SPG(G152, "IQ_DILUT_EPS_NORM", "CY2022")</f>
        <v>13.016999999999999</v>
      </c>
      <c r="K152">
        <f t="shared" si="14"/>
        <v>3618726</v>
      </c>
      <c r="L152">
        <f t="shared" si="15"/>
        <v>0.33330809615916002</v>
      </c>
      <c r="M152" t="s">
        <v>668</v>
      </c>
      <c r="N152" s="4" cm="1">
        <f t="array" ref="N152">_xll.SNL.Clients.Office.Excel.Functions.SPG(M152, "SP_TOTAL_REV", "CY2022")</f>
        <v>4537158</v>
      </c>
      <c r="O152" s="4">
        <f>_xll.SNL.Clients.Office.Excel.Functions.SPG(M152,"IQ_AVG_DILUT_SHARES_OUT","CY2022")</f>
        <v>36093754</v>
      </c>
      <c r="P152" s="5">
        <f>_xll.SNL.Clients.Office.Excel.Functions.SPG(M152, "IQ_DILUT_EPS_NORM", "CY2022")</f>
        <v>9.5530000000000008</v>
      </c>
      <c r="Q152">
        <f t="shared" si="16"/>
        <v>344803.63196199998</v>
      </c>
      <c r="R152">
        <f t="shared" si="17"/>
        <v>7.5995509074623366E-2</v>
      </c>
    </row>
    <row r="153" spans="1:18">
      <c r="A153" t="s">
        <v>665</v>
      </c>
      <c r="B153" s="4" cm="1">
        <f t="array" ref="B153">_xll.SNL.Clients.Office.Excel.Functions.SPG(A153, "SP_TOTAL_REV", "CY2023")</f>
        <v>38691609</v>
      </c>
      <c r="C153" s="4">
        <f>_xll.SNL.Clients.Office.Excel.Functions.SPG(A153,"IQ_AVG_DILUT_SHARES_OUT","CY2023")</f>
        <v>219938000</v>
      </c>
      <c r="D153" s="5">
        <f>_xll.SNL.Clients.Office.Excel.Functions.SPG(A153, "IQ_DILUT_EPS_NORM", "CY2023")</f>
        <v>6.0419999999999998</v>
      </c>
      <c r="E153">
        <f t="shared" si="12"/>
        <v>1328865.3959999999</v>
      </c>
      <c r="F153">
        <f t="shared" si="13"/>
        <v>3.434505388493924E-2</v>
      </c>
      <c r="G153" t="s">
        <v>665</v>
      </c>
      <c r="H153" s="4" cm="1">
        <f t="array" ref="H153">_xll.SNL.Clients.Office.Excel.Functions.SPG(G153, "SP_TOTAL_REV", "CY2022")</f>
        <v>37844863</v>
      </c>
      <c r="I153" s="4">
        <f>_xll.SNL.Clients.Office.Excel.Functions.SPG(G153,"IQ_AVG_DILUT_SHARES_OUT","CY2022")</f>
        <v>226297000</v>
      </c>
      <c r="J153" s="5">
        <f>_xll.SNL.Clients.Office.Excel.Functions.SPG(G153, "IQ_DILUT_EPS_NORM", "CY2022")</f>
        <v>8.6129999999999995</v>
      </c>
      <c r="K153">
        <f t="shared" si="14"/>
        <v>1949096.061</v>
      </c>
      <c r="L153">
        <f t="shared" si="15"/>
        <v>5.1502262301755461E-2</v>
      </c>
      <c r="M153" t="s">
        <v>669</v>
      </c>
      <c r="N153" s="4" cm="1">
        <f t="array" ref="N153">_xll.SNL.Clients.Office.Excel.Functions.SPG(M153, "SP_TOTAL_REV", "CY2022")</f>
        <v>8508088</v>
      </c>
      <c r="O153" s="4">
        <f>_xll.SNL.Clients.Office.Excel.Functions.SPG(M153,"IQ_AVG_DILUT_SHARES_OUT","CY2022")</f>
        <v>143595000</v>
      </c>
      <c r="P153" s="5">
        <f>_xll.SNL.Clients.Office.Excel.Functions.SPG(M153, "IQ_DILUT_EPS_NORM", "CY2022")</f>
        <v>5.7370000000000001</v>
      </c>
      <c r="Q153">
        <f t="shared" si="16"/>
        <v>823804.51500000001</v>
      </c>
      <c r="R153">
        <f t="shared" si="17"/>
        <v>9.682604540526614E-2</v>
      </c>
    </row>
    <row r="154" spans="1:18">
      <c r="A154" t="s">
        <v>666</v>
      </c>
      <c r="B154" s="4" cm="1">
        <f t="array" ref="B154">_xll.SNL.Clients.Office.Excel.Functions.SPG(A154, "SP_TOTAL_REV", "CY2023")</f>
        <v>30603800</v>
      </c>
      <c r="C154" s="4">
        <f>_xll.SNL.Clients.Office.Excel.Functions.SPG(A154,"IQ_AVG_DILUT_SHARES_OUT","CY2023")</f>
        <v>219500000</v>
      </c>
      <c r="D154" s="5">
        <f>_xll.SNL.Clients.Office.Excel.Functions.SPG(A154, "IQ_DILUT_EPS_NORM", "CY2023")</f>
        <v>4.8090000000000002</v>
      </c>
      <c r="E154">
        <f t="shared" si="12"/>
        <v>1055575.5</v>
      </c>
      <c r="F154">
        <f t="shared" si="13"/>
        <v>3.4491648095988078E-2</v>
      </c>
      <c r="G154" t="s">
        <v>666</v>
      </c>
      <c r="H154" s="4" cm="1">
        <f t="array" ref="H154">_xll.SNL.Clients.Office.Excel.Functions.SPG(G154, "SP_TOTAL_REV", "CY2022")</f>
        <v>28331700</v>
      </c>
      <c r="I154" s="4">
        <f>_xll.SNL.Clients.Office.Excel.Functions.SPG(G154,"IQ_AVG_DILUT_SHARES_OUT","CY2022")</f>
        <v>224100000</v>
      </c>
      <c r="J154" s="5">
        <f>_xll.SNL.Clients.Office.Excel.Functions.SPG(G154, "IQ_DILUT_EPS_NORM", "CY2022")</f>
        <v>5.9980000000000002</v>
      </c>
      <c r="K154">
        <f t="shared" si="14"/>
        <v>1344151.8</v>
      </c>
      <c r="L154">
        <f t="shared" si="15"/>
        <v>4.7443386736411866E-2</v>
      </c>
      <c r="M154" t="s">
        <v>670</v>
      </c>
      <c r="N154" s="4" cm="1">
        <f t="array" ref="N154">_xll.SNL.Clients.Office.Excel.Functions.SPG(M154, "SP_TOTAL_REV", "CY2022")</f>
        <v>56902000</v>
      </c>
      <c r="O154" s="4">
        <f>_xll.SNL.Clients.Office.Excel.Functions.SPG(M154,"IQ_AVG_DILUT_SHARES_OUT","CY2022")</f>
        <v>725600000</v>
      </c>
      <c r="P154" s="5">
        <f>_xll.SNL.Clients.Office.Excel.Functions.SPG(M154, "IQ_DILUT_EPS_NORM", "CY2022")</f>
        <v>4.8579999999999997</v>
      </c>
      <c r="Q154">
        <f t="shared" si="16"/>
        <v>3524964.7999999993</v>
      </c>
      <c r="R154">
        <f t="shared" si="17"/>
        <v>6.194799479807387E-2</v>
      </c>
    </row>
    <row r="155" spans="1:18">
      <c r="A155" t="s">
        <v>667</v>
      </c>
      <c r="B155" s="4" cm="1">
        <f t="array" ref="B155">_xll.SNL.Clients.Office.Excel.Functions.SPG(A155, "SP_TOTAL_REV", "CY2023")</f>
        <v>14393000</v>
      </c>
      <c r="C155" s="4">
        <f>_xll.SNL.Clients.Office.Excel.Functions.SPG(A155,"IQ_AVG_DILUT_SHARES_OUT","CY2023")</f>
        <v>836500000</v>
      </c>
      <c r="D155" s="5">
        <f>_xll.SNL.Clients.Office.Excel.Functions.SPG(A155, "IQ_DILUT_EPS_NORM", "CY2023")</f>
        <v>1.782</v>
      </c>
      <c r="E155">
        <f t="shared" si="12"/>
        <v>1490643</v>
      </c>
      <c r="F155">
        <f t="shared" si="13"/>
        <v>0.10356722017647467</v>
      </c>
      <c r="G155" t="s">
        <v>667</v>
      </c>
      <c r="H155" s="4" cm="1">
        <f t="array" ref="H155">_xll.SNL.Clients.Office.Excel.Functions.SPG(G155, "SP_TOTAL_REV", "CY2022")</f>
        <v>13938000</v>
      </c>
      <c r="I155" s="4">
        <f>_xll.SNL.Clients.Office.Excel.Functions.SPG(G155,"IQ_AVG_DILUT_SHARES_OUT","CY2022")</f>
        <v>824800000</v>
      </c>
      <c r="J155" s="5">
        <f>_xll.SNL.Clients.Office.Excel.Functions.SPG(G155, "IQ_DILUT_EPS_NORM", "CY2022")</f>
        <v>2.27</v>
      </c>
      <c r="K155">
        <f t="shared" si="14"/>
        <v>1872296</v>
      </c>
      <c r="L155">
        <f t="shared" si="15"/>
        <v>0.1343303199885206</v>
      </c>
      <c r="M155" t="s">
        <v>671</v>
      </c>
      <c r="N155" s="4" cm="1">
        <f t="array" ref="N155">_xll.SNL.Clients.Office.Excel.Functions.SPG(M155, "SP_TOTAL_REV", "CY2022")</f>
        <v>33684400</v>
      </c>
      <c r="O155" s="4">
        <f>_xll.SNL.Clients.Office.Excel.Functions.SPG(M155,"IQ_AVG_DILUT_SHARES_OUT","CY2022")</f>
        <v>351500000</v>
      </c>
      <c r="P155" s="5">
        <f>_xll.SNL.Clients.Office.Excel.Functions.SPG(M155, "IQ_DILUT_EPS_NORM", "CY2022")</f>
        <v>13.19</v>
      </c>
      <c r="Q155">
        <f t="shared" si="16"/>
        <v>4636285</v>
      </c>
      <c r="R155">
        <f t="shared" si="17"/>
        <v>0.13763893671848096</v>
      </c>
    </row>
    <row r="156" spans="1:18">
      <c r="A156" t="s">
        <v>668</v>
      </c>
      <c r="B156" s="4" cm="1">
        <f t="array" ref="B156">_xll.SNL.Clients.Office.Excel.Functions.SPG(A156, "SP_TOTAL_REV", "CY2023")</f>
        <v>4479358</v>
      </c>
      <c r="C156" s="4">
        <f>_xll.SNL.Clients.Office.Excel.Functions.SPG(A156,"IQ_AVG_DILUT_SHARES_OUT","CY2023")</f>
        <v>35401313</v>
      </c>
      <c r="D156" s="5">
        <f>_xll.SNL.Clients.Office.Excel.Functions.SPG(A156, "IQ_DILUT_EPS_NORM", "CY2023")</f>
        <v>11.209</v>
      </c>
      <c r="E156">
        <f t="shared" si="12"/>
        <v>396813.31741700001</v>
      </c>
      <c r="F156">
        <f t="shared" si="13"/>
        <v>8.8587096056399153E-2</v>
      </c>
      <c r="G156" t="s">
        <v>668</v>
      </c>
      <c r="H156" s="4" cm="1">
        <f t="array" ref="H156">_xll.SNL.Clients.Office.Excel.Functions.SPG(G156, "SP_TOTAL_REV", "CY2022")</f>
        <v>4537158</v>
      </c>
      <c r="I156" s="4">
        <f>_xll.SNL.Clients.Office.Excel.Functions.SPG(G156,"IQ_AVG_DILUT_SHARES_OUT","CY2022")</f>
        <v>36093754</v>
      </c>
      <c r="J156" s="5">
        <f>_xll.SNL.Clients.Office.Excel.Functions.SPG(G156, "IQ_DILUT_EPS_NORM", "CY2022")</f>
        <v>9.5530000000000008</v>
      </c>
      <c r="K156">
        <f t="shared" si="14"/>
        <v>344803.63196199998</v>
      </c>
      <c r="L156">
        <f t="shared" si="15"/>
        <v>7.5995509074623366E-2</v>
      </c>
      <c r="M156" t="s">
        <v>672</v>
      </c>
      <c r="N156" s="4" cm="1">
        <f t="array" ref="N156">_xll.SNL.Clients.Office.Excel.Functions.SPG(M156, "SP_TOTAL_REV", "CY2022")</f>
        <v>19228000</v>
      </c>
      <c r="O156" s="4">
        <f>_xll.SNL.Clients.Office.Excel.Functions.SPG(M156,"IQ_AVG_DILUT_SHARES_OUT","CY2022")</f>
        <v>196000000</v>
      </c>
      <c r="P156" s="5">
        <f>_xll.SNL.Clients.Office.Excel.Functions.SPG(M156, "IQ_DILUT_EPS_NORM", "CY2022")</f>
        <v>3.53</v>
      </c>
      <c r="Q156">
        <f t="shared" si="16"/>
        <v>691880</v>
      </c>
      <c r="R156">
        <f t="shared" si="17"/>
        <v>3.5982941543582274E-2</v>
      </c>
    </row>
    <row r="157" spans="1:18">
      <c r="A157" t="s">
        <v>669</v>
      </c>
      <c r="B157" s="4" cm="1">
        <f t="array" ref="B157">_xll.SNL.Clients.Office.Excel.Functions.SPG(A157, "SP_TOTAL_REV", "CY2023")</f>
        <v>8438134</v>
      </c>
      <c r="C157" s="4">
        <f>_xll.SNL.Clients.Office.Excel.Functions.SPG(A157,"IQ_AVG_DILUT_SHARES_OUT","CY2023")</f>
        <v>140599000</v>
      </c>
      <c r="D157" s="5">
        <f>_xll.SNL.Clients.Office.Excel.Functions.SPG(A157, "IQ_DILUT_EPS_NORM", "CY2023")</f>
        <v>5.87</v>
      </c>
      <c r="E157">
        <f t="shared" si="12"/>
        <v>825316.13</v>
      </c>
      <c r="F157">
        <f t="shared" si="13"/>
        <v>9.7807895679305396E-2</v>
      </c>
      <c r="G157" t="s">
        <v>669</v>
      </c>
      <c r="H157" s="4" cm="1">
        <f t="array" ref="H157">_xll.SNL.Clients.Office.Excel.Functions.SPG(G157, "SP_TOTAL_REV", "CY2022")</f>
        <v>8508088</v>
      </c>
      <c r="I157" s="4">
        <f>_xll.SNL.Clients.Office.Excel.Functions.SPG(G157,"IQ_AVG_DILUT_SHARES_OUT","CY2022")</f>
        <v>143595000</v>
      </c>
      <c r="J157" s="5">
        <f>_xll.SNL.Clients.Office.Excel.Functions.SPG(G157, "IQ_DILUT_EPS_NORM", "CY2022")</f>
        <v>5.7370000000000001</v>
      </c>
      <c r="K157">
        <f t="shared" si="14"/>
        <v>823804.51500000001</v>
      </c>
      <c r="L157">
        <f t="shared" si="15"/>
        <v>9.682604540526614E-2</v>
      </c>
      <c r="M157" t="s">
        <v>673</v>
      </c>
      <c r="N157" s="4" cm="1">
        <f t="array" ref="N157">_xll.SNL.Clients.Office.Excel.Functions.SPG(M157, "SP_TOTAL_REV", "CY2022")</f>
        <v>28319000</v>
      </c>
      <c r="O157" s="4">
        <f>_xll.SNL.Clients.Office.Excel.Functions.SPG(M157,"IQ_AVG_DILUT_SHARES_OUT","CY2022")</f>
        <v>770000000</v>
      </c>
      <c r="P157" s="5">
        <f>_xll.SNL.Clients.Office.Excel.Functions.SPG(M157, "IQ_DILUT_EPS_NORM", "CY2022")</f>
        <v>3.8780000000000001</v>
      </c>
      <c r="Q157">
        <f t="shared" si="16"/>
        <v>2986060</v>
      </c>
      <c r="R157">
        <f t="shared" si="17"/>
        <v>0.10544369504572902</v>
      </c>
    </row>
    <row r="158" spans="1:18">
      <c r="A158" t="s">
        <v>670</v>
      </c>
      <c r="B158" s="4" cm="1">
        <f t="array" ref="B158">_xll.SNL.Clients.Office.Excel.Functions.SPG(A158, "SP_TOTAL_REV", "CY2023")</f>
        <v>44622000</v>
      </c>
      <c r="C158" s="4">
        <f>_xll.SNL.Clients.Office.Excel.Functions.SPG(A158,"IQ_AVG_DILUT_SHARES_OUT","CY2023")</f>
        <v>709000000</v>
      </c>
      <c r="D158" s="5">
        <f>_xll.SNL.Clients.Office.Excel.Functions.SPG(A158, "IQ_DILUT_EPS_NORM", "CY2023")</f>
        <v>1.476</v>
      </c>
      <c r="E158">
        <f t="shared" si="12"/>
        <v>1046484</v>
      </c>
      <c r="F158">
        <f t="shared" si="13"/>
        <v>2.345219846712384E-2</v>
      </c>
      <c r="G158" t="s">
        <v>670</v>
      </c>
      <c r="H158" s="4" cm="1">
        <f t="array" ref="H158">_xll.SNL.Clients.Office.Excel.Functions.SPG(G158, "SP_TOTAL_REV", "CY2022")</f>
        <v>56902000</v>
      </c>
      <c r="I158" s="4">
        <f>_xll.SNL.Clients.Office.Excel.Functions.SPG(G158,"IQ_AVG_DILUT_SHARES_OUT","CY2022")</f>
        <v>725600000</v>
      </c>
      <c r="J158" s="5">
        <f>_xll.SNL.Clients.Office.Excel.Functions.SPG(G158, "IQ_DILUT_EPS_NORM", "CY2022")</f>
        <v>4.8579999999999997</v>
      </c>
      <c r="K158">
        <f t="shared" si="14"/>
        <v>3524964.7999999993</v>
      </c>
      <c r="L158">
        <f t="shared" si="15"/>
        <v>6.194799479807387E-2</v>
      </c>
      <c r="M158" t="s">
        <v>674</v>
      </c>
      <c r="N158" s="4" cm="1">
        <f t="array" ref="N158">_xll.SNL.Clients.Office.Excel.Functions.SPG(M158, "SP_TOTAL_REV", "CY2022")</f>
        <v>13017000</v>
      </c>
      <c r="O158" s="4">
        <f>_xll.SNL.Clients.Office.Excel.Functions.SPG(M158,"IQ_AVG_DILUT_SHARES_OUT","CY2022")</f>
        <v>499400000</v>
      </c>
      <c r="P158" s="5">
        <f>_xll.SNL.Clients.Office.Excel.Functions.SPG(M158, "IQ_DILUT_EPS_NORM", "CY2022")</f>
        <v>2.052</v>
      </c>
      <c r="Q158">
        <f t="shared" si="16"/>
        <v>1024768.8</v>
      </c>
      <c r="R158">
        <f t="shared" si="17"/>
        <v>7.8725420603825771E-2</v>
      </c>
    </row>
    <row r="159" spans="1:18">
      <c r="A159" t="s">
        <v>671</v>
      </c>
      <c r="B159" s="4" cm="1">
        <f t="array" ref="B159">_xll.SNL.Clients.Office.Excel.Functions.SPG(A159, "SP_TOTAL_REV", "CY2023")</f>
        <v>35928600</v>
      </c>
      <c r="C159" s="4">
        <f>_xll.SNL.Clients.Office.Excel.Functions.SPG(A159,"IQ_AVG_DILUT_SHARES_OUT","CY2023")</f>
        <v>340500000</v>
      </c>
      <c r="D159" s="5">
        <f>_xll.SNL.Clients.Office.Excel.Functions.SPG(A159, "IQ_DILUT_EPS_NORM", "CY2023")</f>
        <v>11.53</v>
      </c>
      <c r="E159">
        <f t="shared" si="12"/>
        <v>3925965</v>
      </c>
      <c r="F159">
        <f t="shared" si="13"/>
        <v>0.10927130475442962</v>
      </c>
      <c r="G159" t="s">
        <v>671</v>
      </c>
      <c r="H159" s="4" cm="1">
        <f t="array" ref="H159">_xll.SNL.Clients.Office.Excel.Functions.SPG(G159, "SP_TOTAL_REV", "CY2022")</f>
        <v>33684400</v>
      </c>
      <c r="I159" s="4">
        <f>_xll.SNL.Clients.Office.Excel.Functions.SPG(G159,"IQ_AVG_DILUT_SHARES_OUT","CY2022")</f>
        <v>351500000</v>
      </c>
      <c r="J159" s="5">
        <f>_xll.SNL.Clients.Office.Excel.Functions.SPG(G159, "IQ_DILUT_EPS_NORM", "CY2022")</f>
        <v>13.19</v>
      </c>
      <c r="K159">
        <f t="shared" si="14"/>
        <v>4636285</v>
      </c>
      <c r="L159">
        <f t="shared" si="15"/>
        <v>0.13763893671848096</v>
      </c>
      <c r="M159" t="s">
        <v>675</v>
      </c>
      <c r="N159" s="4" cm="1">
        <f t="array" ref="N159">_xll.SNL.Clients.Office.Excel.Functions.SPG(M159, "SP_TOTAL_REV", "CY2022")</f>
        <v>10580000</v>
      </c>
      <c r="O159" s="4">
        <f>_xll.SNL.Clients.Office.Excel.Functions.SPG(M159,"IQ_AVG_DILUT_SHARES_OUT","CY2022")</f>
        <v>124900000</v>
      </c>
      <c r="P159" s="5">
        <f>_xll.SNL.Clients.Office.Excel.Functions.SPG(M159, "IQ_DILUT_EPS_NORM", "CY2022")</f>
        <v>5.5049999999999999</v>
      </c>
      <c r="Q159">
        <f t="shared" si="16"/>
        <v>687574.5</v>
      </c>
      <c r="R159">
        <f t="shared" si="17"/>
        <v>6.4988137996219275E-2</v>
      </c>
    </row>
    <row r="160" spans="1:18">
      <c r="A160" t="s">
        <v>672</v>
      </c>
      <c r="B160" s="4" cm="1">
        <f t="array" ref="B160">_xll.SNL.Clients.Office.Excel.Functions.SPG(A160, "SP_TOTAL_REV", "CY2023")</f>
        <v>12745000</v>
      </c>
      <c r="C160" s="4">
        <f>_xll.SNL.Clients.Office.Excel.Functions.SPG(A160,"IQ_AVG_DILUT_SHARES_OUT","CY2023")</f>
        <v>206000000</v>
      </c>
      <c r="D160" s="5">
        <f>_xll.SNL.Clients.Office.Excel.Functions.SPG(A160, "IQ_DILUT_EPS_NORM", "CY2023")</f>
        <v>4.8</v>
      </c>
      <c r="E160">
        <f t="shared" si="12"/>
        <v>988800</v>
      </c>
      <c r="F160">
        <f t="shared" si="13"/>
        <v>7.7583366025892511E-2</v>
      </c>
      <c r="G160" t="s">
        <v>672</v>
      </c>
      <c r="H160" s="4" cm="1">
        <f t="array" ref="H160">_xll.SNL.Clients.Office.Excel.Functions.SPG(G160, "SP_TOTAL_REV", "CY2022")</f>
        <v>19228000</v>
      </c>
      <c r="I160" s="4">
        <f>_xll.SNL.Clients.Office.Excel.Functions.SPG(G160,"IQ_AVG_DILUT_SHARES_OUT","CY2022")</f>
        <v>196000000</v>
      </c>
      <c r="J160" s="5">
        <f>_xll.SNL.Clients.Office.Excel.Functions.SPG(G160, "IQ_DILUT_EPS_NORM", "CY2022")</f>
        <v>3.53</v>
      </c>
      <c r="K160">
        <f t="shared" si="14"/>
        <v>691880</v>
      </c>
      <c r="L160">
        <f t="shared" si="15"/>
        <v>3.5982941543582274E-2</v>
      </c>
      <c r="M160" t="s">
        <v>676</v>
      </c>
      <c r="N160" s="4" cm="1">
        <f t="array" ref="N160">_xll.SNL.Clients.Office.Excel.Functions.SPG(M160, "SP_TOTAL_REV", "CY2022")</f>
        <v>20752000</v>
      </c>
      <c r="O160" s="4">
        <f>_xll.SNL.Clients.Office.Excel.Functions.SPG(M160,"IQ_AVG_DILUT_SHARES_OUT","CY2022")</f>
        <v>400800000</v>
      </c>
      <c r="P160" s="5">
        <f>_xll.SNL.Clients.Office.Excel.Functions.SPG(M160, "IQ_DILUT_EPS_NORM", "CY2022")</f>
        <v>4.5369999999999999</v>
      </c>
      <c r="Q160">
        <f t="shared" si="16"/>
        <v>1818429.6</v>
      </c>
      <c r="R160">
        <f t="shared" si="17"/>
        <v>8.7626715497301472E-2</v>
      </c>
    </row>
    <row r="161" spans="1:18">
      <c r="A161" t="s">
        <v>673</v>
      </c>
      <c r="B161" s="4" cm="1">
        <f t="array" ref="B161">_xll.SNL.Clients.Office.Excel.Functions.SPG(A161, "SP_TOTAL_REV", "CY2023")</f>
        <v>28602000</v>
      </c>
      <c r="C161" s="4">
        <f>_xll.SNL.Clients.Office.Excel.Functions.SPG(A161,"IQ_AVG_DILUT_SHARES_OUT","CY2023")</f>
        <v>771000000</v>
      </c>
      <c r="D161" s="5">
        <f>_xll.SNL.Clients.Office.Excel.Functions.SPG(A161, "IQ_DILUT_EPS_NORM", "CY2023")</f>
        <v>3.931</v>
      </c>
      <c r="E161">
        <f t="shared" si="12"/>
        <v>3030801</v>
      </c>
      <c r="F161">
        <f t="shared" si="13"/>
        <v>0.10596465282148101</v>
      </c>
      <c r="G161" t="s">
        <v>673</v>
      </c>
      <c r="H161" s="4" cm="1">
        <f t="array" ref="H161">_xll.SNL.Clients.Office.Excel.Functions.SPG(G161, "SP_TOTAL_REV", "CY2022")</f>
        <v>28319000</v>
      </c>
      <c r="I161" s="4">
        <f>_xll.SNL.Clients.Office.Excel.Functions.SPG(G161,"IQ_AVG_DILUT_SHARES_OUT","CY2022")</f>
        <v>770000000</v>
      </c>
      <c r="J161" s="5">
        <f>_xll.SNL.Clients.Office.Excel.Functions.SPG(G161, "IQ_DILUT_EPS_NORM", "CY2022")</f>
        <v>3.8780000000000001</v>
      </c>
      <c r="K161">
        <f t="shared" si="14"/>
        <v>2986060</v>
      </c>
      <c r="L161">
        <f t="shared" si="15"/>
        <v>0.10544369504572902</v>
      </c>
      <c r="M161" t="s">
        <v>677</v>
      </c>
      <c r="N161" s="4" cm="1">
        <f t="array" ref="N161">_xll.SNL.Clients.Office.Excel.Functions.SPG(M161, "SP_TOTAL_REV", "CY2022")</f>
        <v>9795000</v>
      </c>
      <c r="O161" s="4">
        <f>_xll.SNL.Clients.Office.Excel.Functions.SPG(M161,"IQ_AVG_DILUT_SHARES_OUT","CY2022")</f>
        <v>558000000</v>
      </c>
      <c r="P161" s="5">
        <f>_xll.SNL.Clients.Office.Excel.Functions.SPG(M161, "IQ_DILUT_EPS_NORM", "CY2022")</f>
        <v>2.4470000000000001</v>
      </c>
      <c r="Q161">
        <f t="shared" si="16"/>
        <v>1365426</v>
      </c>
      <c r="R161">
        <f t="shared" si="17"/>
        <v>0.13940030627871364</v>
      </c>
    </row>
    <row r="162" spans="1:18">
      <c r="A162" t="s">
        <v>674</v>
      </c>
      <c r="B162" s="4" cm="1">
        <f t="array" ref="B162">_xll.SNL.Clients.Office.Excel.Functions.SPG(A162, "SP_TOTAL_REV", "CY2023")</f>
        <v>12068000</v>
      </c>
      <c r="C162" s="4">
        <f>_xll.SNL.Clients.Office.Excel.Functions.SPG(A162,"IQ_AVG_DILUT_SHARES_OUT","CY2023")</f>
        <v>451200000</v>
      </c>
      <c r="D162" s="5">
        <f>_xll.SNL.Clients.Office.Excel.Functions.SPG(A162, "IQ_DILUT_EPS_NORM", "CY2023")</f>
        <v>1.929</v>
      </c>
      <c r="E162">
        <f t="shared" si="12"/>
        <v>870364.8</v>
      </c>
      <c r="F162">
        <f t="shared" si="13"/>
        <v>7.2121710308253234E-2</v>
      </c>
      <c r="G162" t="s">
        <v>674</v>
      </c>
      <c r="H162" s="4" cm="1">
        <f t="array" ref="H162">_xll.SNL.Clients.Office.Excel.Functions.SPG(G162, "SP_TOTAL_REV", "CY2022")</f>
        <v>13017000</v>
      </c>
      <c r="I162" s="4">
        <f>_xll.SNL.Clients.Office.Excel.Functions.SPG(G162,"IQ_AVG_DILUT_SHARES_OUT","CY2022")</f>
        <v>499400000</v>
      </c>
      <c r="J162" s="5">
        <f>_xll.SNL.Clients.Office.Excel.Functions.SPG(G162, "IQ_DILUT_EPS_NORM", "CY2022")</f>
        <v>2.052</v>
      </c>
      <c r="K162">
        <f t="shared" si="14"/>
        <v>1024768.8</v>
      </c>
      <c r="L162">
        <f t="shared" si="15"/>
        <v>7.8725420603825771E-2</v>
      </c>
      <c r="M162" t="s">
        <v>678</v>
      </c>
      <c r="N162" s="4" cm="1">
        <f t="array" ref="N162">_xll.SNL.Clients.Office.Excel.Functions.SPG(M162, "SP_TOTAL_REV", "CY2022")</f>
        <v>14187800</v>
      </c>
      <c r="O162" s="4">
        <f>_xll.SNL.Clients.Office.Excel.Functions.SPG(M162,"IQ_AVG_DILUT_SHARES_OUT","CY2022")</f>
        <v>286600000</v>
      </c>
      <c r="P162" s="5">
        <f>_xll.SNL.Clients.Office.Excel.Functions.SPG(M162, "IQ_DILUT_EPS_NORM", "CY2022")</f>
        <v>3.4390000000000001</v>
      </c>
      <c r="Q162">
        <f t="shared" si="16"/>
        <v>985617.4</v>
      </c>
      <c r="R162">
        <f t="shared" si="17"/>
        <v>6.9469361000296034E-2</v>
      </c>
    </row>
    <row r="163" spans="1:18">
      <c r="A163" t="s">
        <v>675</v>
      </c>
      <c r="B163" s="4" cm="1">
        <f t="array" ref="B163">_xll.SNL.Clients.Office.Excel.Functions.SPG(A163, "SP_TOTAL_REV", "CY2023")</f>
        <v>9210000</v>
      </c>
      <c r="C163" s="4">
        <f>_xll.SNL.Clients.Office.Excel.Functions.SPG(A163,"IQ_AVG_DILUT_SHARES_OUT","CY2023")</f>
        <v>119400000</v>
      </c>
      <c r="D163" s="5">
        <f>_xll.SNL.Clients.Office.Excel.Functions.SPG(A163, "IQ_DILUT_EPS_NORM", "CY2023")</f>
        <v>4.2549999999999999</v>
      </c>
      <c r="E163">
        <f t="shared" si="12"/>
        <v>508047</v>
      </c>
      <c r="F163">
        <f t="shared" si="13"/>
        <v>5.5162540716612377E-2</v>
      </c>
      <c r="G163" t="s">
        <v>675</v>
      </c>
      <c r="H163" s="4" cm="1">
        <f t="array" ref="H163">_xll.SNL.Clients.Office.Excel.Functions.SPG(G163, "SP_TOTAL_REV", "CY2022")</f>
        <v>10580000</v>
      </c>
      <c r="I163" s="4">
        <f>_xll.SNL.Clients.Office.Excel.Functions.SPG(G163,"IQ_AVG_DILUT_SHARES_OUT","CY2022")</f>
        <v>124900000</v>
      </c>
      <c r="J163" s="5">
        <f>_xll.SNL.Clients.Office.Excel.Functions.SPG(G163, "IQ_DILUT_EPS_NORM", "CY2022")</f>
        <v>5.5049999999999999</v>
      </c>
      <c r="K163">
        <f t="shared" si="14"/>
        <v>687574.5</v>
      </c>
      <c r="L163">
        <f t="shared" si="15"/>
        <v>6.4988137996219275E-2</v>
      </c>
      <c r="M163" t="s">
        <v>679</v>
      </c>
      <c r="N163" s="4" cm="1">
        <f t="array" ref="N163">_xll.SNL.Clients.Office.Excel.Functions.SPG(M163, "SP_TOTAL_REV", "CY2022")</f>
        <v>17220000</v>
      </c>
      <c r="O163" s="4">
        <f>_xll.SNL.Clients.Office.Excel.Functions.SPG(M163,"IQ_AVG_DILUT_SHARES_OUT","CY2022")</f>
        <v>383000000</v>
      </c>
      <c r="P163" s="5">
        <f>_xll.SNL.Clients.Office.Excel.Functions.SPG(M163, "IQ_DILUT_EPS_NORM", "CY2022")</f>
        <v>3.3029999999999999</v>
      </c>
      <c r="Q163">
        <f t="shared" si="16"/>
        <v>1265049</v>
      </c>
      <c r="R163">
        <f t="shared" si="17"/>
        <v>7.3463937282229969E-2</v>
      </c>
    </row>
    <row r="164" spans="1:18">
      <c r="A164" t="s">
        <v>676</v>
      </c>
      <c r="B164" s="4" cm="1">
        <f t="array" ref="B164">_xll.SNL.Clients.Office.Excel.Functions.SPG(A164, "SP_TOTAL_REV", "CY2023")</f>
        <v>23196000</v>
      </c>
      <c r="C164" s="4">
        <f>_xll.SNL.Clients.Office.Excel.Functions.SPG(A164,"IQ_AVG_DILUT_SHARES_OUT","CY2023")</f>
        <v>401100000</v>
      </c>
      <c r="D164" s="5">
        <f>_xll.SNL.Clients.Office.Excel.Functions.SPG(A164, "IQ_DILUT_EPS_NORM", "CY2023")</f>
        <v>5.9509999999999996</v>
      </c>
      <c r="E164">
        <f t="shared" si="12"/>
        <v>2386946.1</v>
      </c>
      <c r="F164">
        <f t="shared" si="13"/>
        <v>0.10290334971546819</v>
      </c>
      <c r="G164" t="s">
        <v>676</v>
      </c>
      <c r="H164" s="4" cm="1">
        <f t="array" ref="H164">_xll.SNL.Clients.Office.Excel.Functions.SPG(G164, "SP_TOTAL_REV", "CY2022")</f>
        <v>20752000</v>
      </c>
      <c r="I164" s="4">
        <f>_xll.SNL.Clients.Office.Excel.Functions.SPG(G164,"IQ_AVG_DILUT_SHARES_OUT","CY2022")</f>
        <v>400800000</v>
      </c>
      <c r="J164" s="5">
        <f>_xll.SNL.Clients.Office.Excel.Functions.SPG(G164, "IQ_DILUT_EPS_NORM", "CY2022")</f>
        <v>4.5369999999999999</v>
      </c>
      <c r="K164">
        <f t="shared" si="14"/>
        <v>1818429.6</v>
      </c>
      <c r="L164">
        <f t="shared" si="15"/>
        <v>8.7626715497301472E-2</v>
      </c>
      <c r="M164" t="s">
        <v>680</v>
      </c>
      <c r="N164" s="4" cm="1">
        <f t="array" ref="N164">_xll.SNL.Clients.Office.Excel.Functions.SPG(M164, "SP_TOTAL_REV", "CY2022")</f>
        <v>5382400</v>
      </c>
      <c r="O164" s="4">
        <f>_xll.SNL.Clients.Office.Excel.Functions.SPG(M164,"IQ_AVG_DILUT_SHARES_OUT","CY2022")</f>
        <v>624200000</v>
      </c>
      <c r="P164" s="5">
        <f>_xll.SNL.Clients.Office.Excel.Functions.SPG(M164, "IQ_DILUT_EPS_NORM", "CY2022")</f>
        <v>1.8280000000000001</v>
      </c>
      <c r="Q164">
        <f t="shared" si="16"/>
        <v>1141037.6000000001</v>
      </c>
      <c r="R164">
        <f t="shared" si="17"/>
        <v>0.2119942033293698</v>
      </c>
    </row>
    <row r="165" spans="1:18">
      <c r="A165" t="s">
        <v>677</v>
      </c>
      <c r="B165" s="4" cm="1">
        <f t="array" ref="B165">_xll.SNL.Clients.Office.Excel.Functions.SPG(A165, "SP_TOTAL_REV", "CY2023")</f>
        <v>10112000</v>
      </c>
      <c r="C165" s="4">
        <f>_xll.SNL.Clients.Office.Excel.Functions.SPG(A165,"IQ_AVG_DILUT_SHARES_OUT","CY2023")</f>
        <v>533000000</v>
      </c>
      <c r="D165" s="5">
        <f>_xll.SNL.Clients.Office.Excel.Functions.SPG(A165, "IQ_DILUT_EPS_NORM", "CY2023")</f>
        <v>2.3639999999999999</v>
      </c>
      <c r="E165">
        <f t="shared" si="12"/>
        <v>1260012</v>
      </c>
      <c r="F165">
        <f t="shared" si="13"/>
        <v>0.1246056170886076</v>
      </c>
      <c r="G165" t="s">
        <v>677</v>
      </c>
      <c r="H165" s="4" cm="1">
        <f t="array" ref="H165">_xll.SNL.Clients.Office.Excel.Functions.SPG(G165, "SP_TOTAL_REV", "CY2022")</f>
        <v>9795000</v>
      </c>
      <c r="I165" s="4">
        <f>_xll.SNL.Clients.Office.Excel.Functions.SPG(G165,"IQ_AVG_DILUT_SHARES_OUT","CY2022")</f>
        <v>558000000</v>
      </c>
      <c r="J165" s="5">
        <f>_xll.SNL.Clients.Office.Excel.Functions.SPG(G165, "IQ_DILUT_EPS_NORM", "CY2022")</f>
        <v>2.4470000000000001</v>
      </c>
      <c r="K165">
        <f t="shared" si="14"/>
        <v>1365426</v>
      </c>
      <c r="L165">
        <f t="shared" si="15"/>
        <v>0.13940030627871364</v>
      </c>
      <c r="M165" t="s">
        <v>681</v>
      </c>
      <c r="N165" s="4" cm="1">
        <f t="array" ref="N165">_xll.SNL.Clients.Office.Excel.Functions.SPG(M165, "SP_TOTAL_REV", "CY2022")</f>
        <v>7377000</v>
      </c>
      <c r="O165" s="4">
        <f>_xll.SNL.Clients.Office.Excel.Functions.SPG(M165,"IQ_AVG_DILUT_SHARES_OUT","CY2022")</f>
        <v>280000000</v>
      </c>
      <c r="P165" s="5">
        <f>_xll.SNL.Clients.Office.Excel.Functions.SPG(M165, "IQ_DILUT_EPS_NORM", "CY2022")</f>
        <v>3.4820000000000002</v>
      </c>
      <c r="Q165">
        <f t="shared" si="16"/>
        <v>974960</v>
      </c>
      <c r="R165">
        <f t="shared" si="17"/>
        <v>0.13216212552528128</v>
      </c>
    </row>
    <row r="166" spans="1:18">
      <c r="A166" t="s">
        <v>678</v>
      </c>
      <c r="B166" s="4" cm="1">
        <f t="array" ref="B166">_xll.SNL.Clients.Office.Excel.Functions.SPG(A166, "SP_TOTAL_REV", "CY2023")</f>
        <v>15320200</v>
      </c>
      <c r="C166" s="4">
        <f>_xll.SNL.Clients.Office.Excel.Functions.SPG(A166,"IQ_AVG_DILUT_SHARES_OUT","CY2023")</f>
        <v>286500000</v>
      </c>
      <c r="D166" s="5">
        <f>_xll.SNL.Clients.Office.Excel.Functions.SPG(A166, "IQ_DILUT_EPS_NORM", "CY2023")</f>
        <v>4.0490000000000004</v>
      </c>
      <c r="E166">
        <f t="shared" si="12"/>
        <v>1160038.5</v>
      </c>
      <c r="F166">
        <f t="shared" si="13"/>
        <v>7.5719540214879699E-2</v>
      </c>
      <c r="G166" t="s">
        <v>678</v>
      </c>
      <c r="H166" s="4" cm="1">
        <f t="array" ref="H166">_xll.SNL.Clients.Office.Excel.Functions.SPG(G166, "SP_TOTAL_REV", "CY2022")</f>
        <v>14187800</v>
      </c>
      <c r="I166" s="4">
        <f>_xll.SNL.Clients.Office.Excel.Functions.SPG(G166,"IQ_AVG_DILUT_SHARES_OUT","CY2022")</f>
        <v>286600000</v>
      </c>
      <c r="J166" s="5">
        <f>_xll.SNL.Clients.Office.Excel.Functions.SPG(G166, "IQ_DILUT_EPS_NORM", "CY2022")</f>
        <v>3.4390000000000001</v>
      </c>
      <c r="K166">
        <f t="shared" si="14"/>
        <v>985617.4</v>
      </c>
      <c r="L166">
        <f t="shared" si="15"/>
        <v>6.9469361000296034E-2</v>
      </c>
      <c r="M166" t="s">
        <v>682</v>
      </c>
      <c r="N166" s="4" cm="1">
        <f t="array" ref="N166">_xll.SNL.Clients.Office.Excel.Functions.SPG(M166, "SP_TOTAL_REV", "CY2022")</f>
        <v>156595000</v>
      </c>
      <c r="O166" s="4">
        <f>_xll.SNL.Clients.Office.Excel.Functions.SPG(M166,"IQ_AVG_DILUT_SHARES_OUT","CY2022")</f>
        <v>242800000</v>
      </c>
      <c r="P166" s="5">
        <f>_xll.SNL.Clients.Office.Excel.Functions.SPG(M166, "IQ_DILUT_EPS_NORM", "CY2022")</f>
        <v>19.689</v>
      </c>
      <c r="Q166">
        <f t="shared" si="16"/>
        <v>4780489.2</v>
      </c>
      <c r="R166">
        <f t="shared" si="17"/>
        <v>3.0527725661738881E-2</v>
      </c>
    </row>
    <row r="167" spans="1:18">
      <c r="A167" t="s">
        <v>679</v>
      </c>
      <c r="B167" s="4" cm="1">
        <f t="array" ref="B167">_xll.SNL.Clients.Office.Excel.Functions.SPG(A167, "SP_TOTAL_REV", "CY2023")</f>
        <v>16338000</v>
      </c>
      <c r="C167" s="4">
        <f>_xll.SNL.Clients.Office.Excel.Functions.SPG(A167,"IQ_AVG_DILUT_SHARES_OUT","CY2023")</f>
        <v>385000000</v>
      </c>
      <c r="D167" s="5">
        <f>_xll.SNL.Clients.Office.Excel.Functions.SPG(A167, "IQ_DILUT_EPS_NORM", "CY2023")</f>
        <v>3.5470000000000002</v>
      </c>
      <c r="E167">
        <f t="shared" si="12"/>
        <v>1365595</v>
      </c>
      <c r="F167">
        <f t="shared" si="13"/>
        <v>8.3583976006855187E-2</v>
      </c>
      <c r="G167" t="s">
        <v>679</v>
      </c>
      <c r="H167" s="4" cm="1">
        <f t="array" ref="H167">_xll.SNL.Clients.Office.Excel.Functions.SPG(G167, "SP_TOTAL_REV", "CY2022")</f>
        <v>17220000</v>
      </c>
      <c r="I167" s="4">
        <f>_xll.SNL.Clients.Office.Excel.Functions.SPG(G167,"IQ_AVG_DILUT_SHARES_OUT","CY2022")</f>
        <v>383000000</v>
      </c>
      <c r="J167" s="5">
        <f>_xll.SNL.Clients.Office.Excel.Functions.SPG(G167, "IQ_DILUT_EPS_NORM", "CY2022")</f>
        <v>3.3029999999999999</v>
      </c>
      <c r="K167">
        <f t="shared" si="14"/>
        <v>1265049</v>
      </c>
      <c r="L167">
        <f t="shared" si="15"/>
        <v>7.3463937282229969E-2</v>
      </c>
      <c r="M167" t="s">
        <v>683</v>
      </c>
      <c r="N167" s="4" cm="1">
        <f t="array" ref="N167">_xll.SNL.Clients.Office.Excel.Functions.SPG(M167, "SP_TOTAL_REV", "CY2022")</f>
        <v>28541400</v>
      </c>
      <c r="O167" s="4">
        <f>_xll.SNL.Clients.Office.Excel.Functions.SPG(M167,"IQ_AVG_DILUT_SHARES_OUT","CY2022")</f>
        <v>904619000</v>
      </c>
      <c r="P167" s="5">
        <f>_xll.SNL.Clients.Office.Excel.Functions.SPG(M167, "IQ_DILUT_EPS_NORM", "CY2022")</f>
        <v>5.7830000000000004</v>
      </c>
      <c r="Q167">
        <f t="shared" si="16"/>
        <v>5231411.6770000001</v>
      </c>
      <c r="R167">
        <f t="shared" si="17"/>
        <v>0.18329204863811865</v>
      </c>
    </row>
    <row r="168" spans="1:18">
      <c r="A168" t="s">
        <v>680</v>
      </c>
      <c r="B168" s="4" cm="1">
        <f t="array" ref="B168">_xll.SNL.Clients.Office.Excel.Functions.SPG(A168, "SP_TOTAL_REV", "CY2023")</f>
        <v>6004800</v>
      </c>
      <c r="C168" s="4">
        <f>_xll.SNL.Clients.Office.Excel.Functions.SPG(A168,"IQ_AVG_DILUT_SHARES_OUT","CY2023")</f>
        <v>609400000</v>
      </c>
      <c r="D168" s="5">
        <f>_xll.SNL.Clients.Office.Excel.Functions.SPG(A168, "IQ_DILUT_EPS_NORM", "CY2023")</f>
        <v>1.8520000000000001</v>
      </c>
      <c r="E168">
        <f t="shared" si="12"/>
        <v>1128608.8</v>
      </c>
      <c r="F168">
        <f t="shared" si="13"/>
        <v>0.18795110578204105</v>
      </c>
      <c r="G168" t="s">
        <v>680</v>
      </c>
      <c r="H168" s="4" cm="1">
        <f t="array" ref="H168">_xll.SNL.Clients.Office.Excel.Functions.SPG(G168, "SP_TOTAL_REV", "CY2022")</f>
        <v>5382400</v>
      </c>
      <c r="I168" s="4">
        <f>_xll.SNL.Clients.Office.Excel.Functions.SPG(G168,"IQ_AVG_DILUT_SHARES_OUT","CY2022")</f>
        <v>624200000</v>
      </c>
      <c r="J168" s="5">
        <f>_xll.SNL.Clients.Office.Excel.Functions.SPG(G168, "IQ_DILUT_EPS_NORM", "CY2022")</f>
        <v>1.8280000000000001</v>
      </c>
      <c r="K168">
        <f t="shared" si="14"/>
        <v>1141037.6000000001</v>
      </c>
      <c r="L168">
        <f t="shared" si="15"/>
        <v>0.2119942033293698</v>
      </c>
      <c r="M168" t="s">
        <v>684</v>
      </c>
      <c r="N168" s="4" cm="1">
        <f t="array" ref="N168">_xll.SNL.Clients.Office.Excel.Functions.SPG(M168, "SP_TOTAL_REV", "CY2022")</f>
        <v>14021000</v>
      </c>
      <c r="O168" s="4">
        <f>_xll.SNL.Clients.Office.Excel.Functions.SPG(M168,"IQ_AVG_DILUT_SHARES_OUT","CY2022")</f>
        <v>593450000</v>
      </c>
      <c r="P168" s="5">
        <f>_xll.SNL.Clients.Office.Excel.Functions.SPG(M168, "IQ_DILUT_EPS_NORM", "CY2022")</f>
        <v>2.3540000000000001</v>
      </c>
      <c r="Q168">
        <f t="shared" si="16"/>
        <v>1396981.3</v>
      </c>
      <c r="R168">
        <f t="shared" si="17"/>
        <v>9.9634926182155345E-2</v>
      </c>
    </row>
    <row r="169" spans="1:18">
      <c r="A169" t="s">
        <v>681</v>
      </c>
      <c r="B169" s="4" cm="1">
        <f t="array" ref="B169">_xll.SNL.Clients.Office.Excel.Functions.SPG(A169, "SP_TOTAL_REV", "CY2023")</f>
        <v>7657000</v>
      </c>
      <c r="C169" s="4">
        <f>_xll.SNL.Clients.Office.Excel.Functions.SPG(A169,"IQ_AVG_DILUT_SHARES_OUT","CY2023")</f>
        <v>272750000</v>
      </c>
      <c r="D169" s="5">
        <f>_xll.SNL.Clients.Office.Excel.Functions.SPG(A169, "IQ_DILUT_EPS_NORM", "CY2023")</f>
        <v>3.8220000000000001</v>
      </c>
      <c r="E169">
        <f t="shared" si="12"/>
        <v>1042450.5</v>
      </c>
      <c r="F169">
        <f t="shared" si="13"/>
        <v>0.13614346349745332</v>
      </c>
      <c r="G169" t="s">
        <v>681</v>
      </c>
      <c r="H169" s="4" cm="1">
        <f t="array" ref="H169">_xll.SNL.Clients.Office.Excel.Functions.SPG(G169, "SP_TOTAL_REV", "CY2022")</f>
        <v>7377000</v>
      </c>
      <c r="I169" s="4">
        <f>_xll.SNL.Clients.Office.Excel.Functions.SPG(G169,"IQ_AVG_DILUT_SHARES_OUT","CY2022")</f>
        <v>280000000</v>
      </c>
      <c r="J169" s="5">
        <f>_xll.SNL.Clients.Office.Excel.Functions.SPG(G169, "IQ_DILUT_EPS_NORM", "CY2022")</f>
        <v>3.4820000000000002</v>
      </c>
      <c r="K169">
        <f t="shared" si="14"/>
        <v>974960</v>
      </c>
      <c r="L169">
        <f t="shared" si="15"/>
        <v>0.13216212552528128</v>
      </c>
      <c r="M169" t="s">
        <v>685</v>
      </c>
      <c r="N169" s="4" cm="1">
        <f t="array" ref="N169">_xll.SNL.Clients.Office.Excel.Functions.SPG(M169, "SP_TOTAL_REV", "CY2022")</f>
        <v>2330853</v>
      </c>
      <c r="O169" s="4">
        <f>_xll.SNL.Clients.Office.Excel.Functions.SPG(M169,"IQ_AVG_DILUT_SHARES_OUT","CY2022")</f>
        <v>144390000</v>
      </c>
      <c r="P169" s="5">
        <f>_xll.SNL.Clients.Office.Excel.Functions.SPG(M169, "IQ_DILUT_EPS_NORM", "CY2022")</f>
        <v>1.976</v>
      </c>
      <c r="Q169">
        <f t="shared" si="16"/>
        <v>285314.64</v>
      </c>
      <c r="R169">
        <f t="shared" si="17"/>
        <v>0.12240782237232464</v>
      </c>
    </row>
    <row r="170" spans="1:18">
      <c r="A170" t="s">
        <v>682</v>
      </c>
      <c r="B170" s="4" cm="1">
        <f t="array" ref="B170">_xll.SNL.Clients.Office.Excel.Functions.SPG(A170, "SP_TOTAL_REV", "CY2023")</f>
        <v>171340000</v>
      </c>
      <c r="C170" s="4">
        <f>_xll.SNL.Clients.Office.Excel.Functions.SPG(A170,"IQ_AVG_DILUT_SHARES_OUT","CY2023")</f>
        <v>237400000</v>
      </c>
      <c r="D170" s="5">
        <f>_xll.SNL.Clients.Office.Excel.Functions.SPG(A170, "IQ_DILUT_EPS_NORM", "CY2023")</f>
        <v>23.306000000000001</v>
      </c>
      <c r="E170">
        <f t="shared" si="12"/>
        <v>5532844.4000000004</v>
      </c>
      <c r="F170">
        <f t="shared" si="13"/>
        <v>3.229160966499358E-2</v>
      </c>
      <c r="G170" t="s">
        <v>682</v>
      </c>
      <c r="H170" s="4" cm="1">
        <f t="array" ref="H170">_xll.SNL.Clients.Office.Excel.Functions.SPG(G170, "SP_TOTAL_REV", "CY2022")</f>
        <v>156595000</v>
      </c>
      <c r="I170" s="4">
        <f>_xll.SNL.Clients.Office.Excel.Functions.SPG(G170,"IQ_AVG_DILUT_SHARES_OUT","CY2022")</f>
        <v>242800000</v>
      </c>
      <c r="J170" s="5">
        <f>_xll.SNL.Clients.Office.Excel.Functions.SPG(G170, "IQ_DILUT_EPS_NORM", "CY2022")</f>
        <v>19.689</v>
      </c>
      <c r="K170">
        <f t="shared" si="14"/>
        <v>4780489.2</v>
      </c>
      <c r="L170">
        <f t="shared" si="15"/>
        <v>3.0527725661738881E-2</v>
      </c>
      <c r="M170" t="s">
        <v>686</v>
      </c>
      <c r="N170" s="4" cm="1">
        <f t="array" ref="N170">_xll.SNL.Clients.Office.Excel.Functions.SPG(M170, "SP_TOTAL_REV", "CY2022")</f>
        <v>13764237</v>
      </c>
      <c r="O170" s="4">
        <f>_xll.SNL.Clients.Office.Excel.Functions.SPG(M170,"IQ_AVG_DILUT_SHARES_OUT","CY2022")</f>
        <v>205547578</v>
      </c>
      <c r="P170" s="5">
        <f>_xll.SNL.Clients.Office.Excel.Functions.SPG(M170, "IQ_DILUT_EPS_NORM", "CY2022")</f>
        <v>3.7090000000000001</v>
      </c>
      <c r="Q170">
        <f t="shared" si="16"/>
        <v>762375.96680200007</v>
      </c>
      <c r="R170">
        <f t="shared" si="17"/>
        <v>5.5388174934941914E-2</v>
      </c>
    </row>
    <row r="171" spans="1:18">
      <c r="A171" t="s">
        <v>683</v>
      </c>
      <c r="B171" s="4" cm="1">
        <f t="array" ref="B171">_xll.SNL.Clients.Office.Excel.Functions.SPG(A171, "SP_TOTAL_REV", "CY2023")</f>
        <v>34124100</v>
      </c>
      <c r="C171" s="4">
        <f>_xll.SNL.Clients.Office.Excel.Functions.SPG(A171,"IQ_AVG_DILUT_SHARES_OUT","CY2023")</f>
        <v>903284000</v>
      </c>
      <c r="D171" s="5">
        <f>_xll.SNL.Clients.Office.Excel.Functions.SPG(A171, "IQ_DILUT_EPS_NORM", "CY2023")</f>
        <v>7.2249999999999996</v>
      </c>
      <c r="E171">
        <f t="shared" si="12"/>
        <v>6526226.9000000004</v>
      </c>
      <c r="F171">
        <f t="shared" si="13"/>
        <v>0.19124978827280428</v>
      </c>
      <c r="G171" t="s">
        <v>683</v>
      </c>
      <c r="H171" s="4" cm="1">
        <f t="array" ref="H171">_xll.SNL.Clients.Office.Excel.Functions.SPG(G171, "SP_TOTAL_REV", "CY2022")</f>
        <v>28541400</v>
      </c>
      <c r="I171" s="4">
        <f>_xll.SNL.Clients.Office.Excel.Functions.SPG(G171,"IQ_AVG_DILUT_SHARES_OUT","CY2022")</f>
        <v>904619000</v>
      </c>
      <c r="J171" s="5">
        <f>_xll.SNL.Clients.Office.Excel.Functions.SPG(G171, "IQ_DILUT_EPS_NORM", "CY2022")</f>
        <v>5.7830000000000004</v>
      </c>
      <c r="K171">
        <f t="shared" si="14"/>
        <v>5231411.6770000001</v>
      </c>
      <c r="L171">
        <f t="shared" si="15"/>
        <v>0.18329204863811865</v>
      </c>
      <c r="M171" t="s">
        <v>687</v>
      </c>
      <c r="N171" s="4" cm="1">
        <f t="array" ref="N171">_xll.SNL.Clients.Office.Excel.Functions.SPG(M171, "SP_TOTAL_REV", "CY2022")</f>
        <v>29610000</v>
      </c>
      <c r="O171" s="4">
        <f>_xll.SNL.Clients.Office.Excel.Functions.SPG(M171,"IQ_AVG_DILUT_SHARES_OUT","CY2022")</f>
        <v>587000000</v>
      </c>
      <c r="P171" s="5">
        <f>_xll.SNL.Clients.Office.Excel.Functions.SPG(M171, "IQ_DILUT_EPS_NORM", "CY2022")</f>
        <v>10.496</v>
      </c>
      <c r="Q171">
        <f t="shared" si="16"/>
        <v>6161152</v>
      </c>
      <c r="R171">
        <f t="shared" si="17"/>
        <v>0.20807673083417763</v>
      </c>
    </row>
    <row r="172" spans="1:18">
      <c r="A172" t="s">
        <v>684</v>
      </c>
      <c r="B172" s="4" cm="1">
        <f t="array" ref="B172">_xll.SNL.Clients.Office.Excel.Functions.SPG(A172, "SP_TOTAL_REV", "CY2023")</f>
        <v>15909000</v>
      </c>
      <c r="C172" s="4">
        <f>_xll.SNL.Clients.Office.Excel.Functions.SPG(A172,"IQ_AVG_DILUT_SHARES_OUT","CY2023")</f>
        <v>573950000</v>
      </c>
      <c r="D172" s="5">
        <f>_xll.SNL.Clients.Office.Excel.Functions.SPG(A172, "IQ_DILUT_EPS_NORM", "CY2023")</f>
        <v>3.2589999999999999</v>
      </c>
      <c r="E172">
        <f t="shared" si="12"/>
        <v>1870503.05</v>
      </c>
      <c r="F172">
        <f t="shared" si="13"/>
        <v>0.11757514928656736</v>
      </c>
      <c r="G172" t="s">
        <v>684</v>
      </c>
      <c r="H172" s="4" cm="1">
        <f t="array" ref="H172">_xll.SNL.Clients.Office.Excel.Functions.SPG(G172, "SP_TOTAL_REV", "CY2022")</f>
        <v>14021000</v>
      </c>
      <c r="I172" s="4">
        <f>_xll.SNL.Clients.Office.Excel.Functions.SPG(G172,"IQ_AVG_DILUT_SHARES_OUT","CY2022")</f>
        <v>593450000</v>
      </c>
      <c r="J172" s="5">
        <f>_xll.SNL.Clients.Office.Excel.Functions.SPG(G172, "IQ_DILUT_EPS_NORM", "CY2022")</f>
        <v>2.3540000000000001</v>
      </c>
      <c r="K172">
        <f t="shared" si="14"/>
        <v>1396981.3</v>
      </c>
      <c r="L172">
        <f t="shared" si="15"/>
        <v>9.9634926182155345E-2</v>
      </c>
      <c r="M172" t="s">
        <v>688</v>
      </c>
      <c r="N172" s="4" cm="1">
        <f t="array" ref="N172">_xll.SNL.Clients.Office.Excel.Functions.SPG(M172, "SP_TOTAL_REV", "CY2022")</f>
        <v>4824698</v>
      </c>
      <c r="O172" s="4">
        <f>_xll.SNL.Clients.Office.Excel.Functions.SPG(M172,"IQ_AVG_DILUT_SHARES_OUT","CY2022")</f>
        <v>59169000</v>
      </c>
      <c r="P172" s="5">
        <f>_xll.SNL.Clients.Office.Excel.Functions.SPG(M172, "IQ_DILUT_EPS_NORM", "CY2022")</f>
        <v>6.968</v>
      </c>
      <c r="Q172">
        <f t="shared" si="16"/>
        <v>412289.592</v>
      </c>
      <c r="R172">
        <f t="shared" si="17"/>
        <v>8.5453968725089119E-2</v>
      </c>
    </row>
    <row r="173" spans="1:18">
      <c r="A173" t="s">
        <v>685</v>
      </c>
      <c r="B173" s="4" cm="1">
        <f t="array" ref="B173">_xll.SNL.Clients.Office.Excel.Functions.SPG(A173, "SP_TOTAL_REV", "CY2023")</f>
        <v>2290786</v>
      </c>
      <c r="C173" s="4">
        <f>_xll.SNL.Clients.Office.Excel.Functions.SPG(A173,"IQ_AVG_DILUT_SHARES_OUT","CY2023")</f>
        <v>143290000</v>
      </c>
      <c r="D173" s="5">
        <f>_xll.SNL.Clients.Office.Excel.Functions.SPG(A173, "IQ_DILUT_EPS_NORM", "CY2023")</f>
        <v>2.2719999999999998</v>
      </c>
      <c r="E173">
        <f t="shared" si="12"/>
        <v>325554.88</v>
      </c>
      <c r="F173">
        <f t="shared" si="13"/>
        <v>0.14211492474635343</v>
      </c>
      <c r="G173" t="s">
        <v>685</v>
      </c>
      <c r="H173" s="4" cm="1">
        <f t="array" ref="H173">_xll.SNL.Clients.Office.Excel.Functions.SPG(G173, "SP_TOTAL_REV", "CY2022")</f>
        <v>2330853</v>
      </c>
      <c r="I173" s="4">
        <f>_xll.SNL.Clients.Office.Excel.Functions.SPG(G173,"IQ_AVG_DILUT_SHARES_OUT","CY2022")</f>
        <v>144390000</v>
      </c>
      <c r="J173" s="5">
        <f>_xll.SNL.Clients.Office.Excel.Functions.SPG(G173, "IQ_DILUT_EPS_NORM", "CY2022")</f>
        <v>1.976</v>
      </c>
      <c r="K173">
        <f t="shared" si="14"/>
        <v>285314.64</v>
      </c>
      <c r="L173">
        <f t="shared" si="15"/>
        <v>0.12240782237232464</v>
      </c>
      <c r="M173" t="s">
        <v>689</v>
      </c>
      <c r="N173" s="4" cm="1">
        <f t="array" ref="N173">_xll.SNL.Clients.Office.Excel.Functions.SPG(M173, "SP_TOTAL_REV", "CY2022")</f>
        <v>11996159</v>
      </c>
      <c r="O173" s="4">
        <f>_xll.SNL.Clients.Office.Excel.Functions.SPG(M173,"IQ_AVG_DILUT_SHARES_OUT","CY2022")</f>
        <v>406495000</v>
      </c>
      <c r="P173" s="5">
        <f>_xll.SNL.Clients.Office.Excel.Functions.SPG(M173, "IQ_DILUT_EPS_NORM", "CY2022")</f>
        <v>4.133</v>
      </c>
      <c r="Q173">
        <f t="shared" si="16"/>
        <v>1680043.835</v>
      </c>
      <c r="R173">
        <f t="shared" si="17"/>
        <v>0.14004848010100565</v>
      </c>
    </row>
    <row r="174" spans="1:18">
      <c r="A174" t="s">
        <v>686</v>
      </c>
      <c r="B174" s="4" cm="1">
        <f t="array" ref="B174">_xll.SNL.Clients.Office.Excel.Functions.SPG(A174, "SP_TOTAL_REV", "CY2023")</f>
        <v>12147412</v>
      </c>
      <c r="C174" s="4">
        <f>_xll.SNL.Clients.Office.Excel.Functions.SPG(A174,"IQ_AVG_DILUT_SHARES_OUT","CY2023")</f>
        <v>212376495</v>
      </c>
      <c r="D174" s="5">
        <f>_xll.SNL.Clients.Office.Excel.Functions.SPG(A174, "IQ_DILUT_EPS_NORM", "CY2023")</f>
        <v>5.5</v>
      </c>
      <c r="E174">
        <f t="shared" si="12"/>
        <v>1168070.7224999999</v>
      </c>
      <c r="F174">
        <f t="shared" si="13"/>
        <v>9.6157990072288646E-2</v>
      </c>
      <c r="G174" t="s">
        <v>686</v>
      </c>
      <c r="H174" s="4" cm="1">
        <f t="array" ref="H174">_xll.SNL.Clients.Office.Excel.Functions.SPG(G174, "SP_TOTAL_REV", "CY2022")</f>
        <v>13764237</v>
      </c>
      <c r="I174" s="4">
        <f>_xll.SNL.Clients.Office.Excel.Functions.SPG(G174,"IQ_AVG_DILUT_SHARES_OUT","CY2022")</f>
        <v>205547578</v>
      </c>
      <c r="J174" s="5">
        <f>_xll.SNL.Clients.Office.Excel.Functions.SPG(G174, "IQ_DILUT_EPS_NORM", "CY2022")</f>
        <v>3.7090000000000001</v>
      </c>
      <c r="K174">
        <f t="shared" si="14"/>
        <v>762375.96680200007</v>
      </c>
      <c r="L174">
        <f t="shared" si="15"/>
        <v>5.5388174934941914E-2</v>
      </c>
      <c r="M174" t="s">
        <v>690</v>
      </c>
      <c r="N174" s="4" cm="1">
        <f t="array" ref="N174">_xll.SNL.Clients.Office.Excel.Functions.SPG(M174, "SP_TOTAL_REV", "CY2022")</f>
        <v>5122200</v>
      </c>
      <c r="O174" s="4">
        <f>_xll.SNL.Clients.Office.Excel.Functions.SPG(M174,"IQ_AVG_DILUT_SHARES_OUT","CY2022")</f>
        <v>123300000</v>
      </c>
      <c r="P174" s="5">
        <f>_xll.SNL.Clients.Office.Excel.Functions.SPG(M174, "IQ_DILUT_EPS_NORM", "CY2022")</f>
        <v>4.6369999999999996</v>
      </c>
      <c r="Q174">
        <f t="shared" si="16"/>
        <v>571742.1</v>
      </c>
      <c r="R174">
        <f t="shared" si="17"/>
        <v>0.11162041700831674</v>
      </c>
    </row>
    <row r="175" spans="1:18">
      <c r="A175" t="s">
        <v>687</v>
      </c>
      <c r="B175" s="4" cm="1">
        <f t="array" ref="B175">_xll.SNL.Clients.Office.Excel.Functions.SPG(A175, "SP_TOTAL_REV", "CY2023")</f>
        <v>23273000</v>
      </c>
      <c r="C175" s="4">
        <f>_xll.SNL.Clients.Office.Excel.Functions.SPG(A175,"IQ_AVG_DILUT_SHARES_OUT","CY2023")</f>
        <v>584000000</v>
      </c>
      <c r="D175" s="5">
        <f>_xll.SNL.Clients.Office.Excel.Functions.SPG(A175, "IQ_DILUT_EPS_NORM", "CY2023")</f>
        <v>10.303000000000001</v>
      </c>
      <c r="E175">
        <f t="shared" si="12"/>
        <v>6016952.0000000009</v>
      </c>
      <c r="F175">
        <f t="shared" si="13"/>
        <v>0.25853787650925969</v>
      </c>
      <c r="G175" t="s">
        <v>687</v>
      </c>
      <c r="H175" s="4" cm="1">
        <f t="array" ref="H175">_xll.SNL.Clients.Office.Excel.Functions.SPG(G175, "SP_TOTAL_REV", "CY2022")</f>
        <v>29610000</v>
      </c>
      <c r="I175" s="4">
        <f>_xll.SNL.Clients.Office.Excel.Functions.SPG(G175,"IQ_AVG_DILUT_SHARES_OUT","CY2022")</f>
        <v>587000000</v>
      </c>
      <c r="J175" s="5">
        <f>_xll.SNL.Clients.Office.Excel.Functions.SPG(G175, "IQ_DILUT_EPS_NORM", "CY2022")</f>
        <v>10.496</v>
      </c>
      <c r="K175">
        <f t="shared" si="14"/>
        <v>6161152</v>
      </c>
      <c r="L175">
        <f t="shared" si="15"/>
        <v>0.20807673083417763</v>
      </c>
      <c r="M175" t="s">
        <v>691</v>
      </c>
      <c r="N175" s="4" cm="1">
        <f t="array" ref="N175">_xll.SNL.Clients.Office.Excel.Functions.SPG(M175, "SP_TOTAL_REV", "CY2022")</f>
        <v>7249771</v>
      </c>
      <c r="O175" s="4">
        <f>_xll.SNL.Clients.Office.Excel.Functions.SPG(M175,"IQ_AVG_DILUT_SHARES_OUT","CY2022")</f>
        <v>91828000</v>
      </c>
      <c r="P175" s="5">
        <f>_xll.SNL.Clients.Office.Excel.Functions.SPG(M175, "IQ_DILUT_EPS_NORM", "CY2022")</f>
        <v>3.149</v>
      </c>
      <c r="Q175">
        <f t="shared" si="16"/>
        <v>289166.37199999997</v>
      </c>
      <c r="R175">
        <f t="shared" si="17"/>
        <v>3.9886276683773869E-2</v>
      </c>
    </row>
    <row r="176" spans="1:18">
      <c r="A176" t="s">
        <v>688</v>
      </c>
      <c r="B176" s="4" cm="1">
        <f t="array" ref="B176">_xll.SNL.Clients.Office.Excel.Functions.SPG(A176, "SP_TOTAL_REV", "CY2023")</f>
        <v>4690540</v>
      </c>
      <c r="C176" s="4">
        <f>_xll.SNL.Clients.Office.Excel.Functions.SPG(A176,"IQ_AVG_DILUT_SHARES_OUT","CY2023")</f>
        <v>59085000</v>
      </c>
      <c r="D176" s="5">
        <f>_xll.SNL.Clients.Office.Excel.Functions.SPG(A176, "IQ_DILUT_EPS_NORM", "CY2023")</f>
        <v>6.5890000000000004</v>
      </c>
      <c r="E176">
        <f t="shared" si="12"/>
        <v>389311.065</v>
      </c>
      <c r="F176">
        <f t="shared" si="13"/>
        <v>8.2999199452515063E-2</v>
      </c>
      <c r="G176" t="s">
        <v>688</v>
      </c>
      <c r="H176" s="4" cm="1">
        <f t="array" ref="H176">_xll.SNL.Clients.Office.Excel.Functions.SPG(G176, "SP_TOTAL_REV", "CY2022")</f>
        <v>4824698</v>
      </c>
      <c r="I176" s="4">
        <f>_xll.SNL.Clients.Office.Excel.Functions.SPG(G176,"IQ_AVG_DILUT_SHARES_OUT","CY2022")</f>
        <v>59169000</v>
      </c>
      <c r="J176" s="5">
        <f>_xll.SNL.Clients.Office.Excel.Functions.SPG(G176, "IQ_DILUT_EPS_NORM", "CY2022")</f>
        <v>6.968</v>
      </c>
      <c r="K176">
        <f t="shared" si="14"/>
        <v>412289.592</v>
      </c>
      <c r="L176">
        <f t="shared" si="15"/>
        <v>8.5453968725089119E-2</v>
      </c>
      <c r="M176" t="s">
        <v>692</v>
      </c>
      <c r="N176" s="4" cm="1">
        <f t="array" ref="N176">_xll.SNL.Clients.Office.Excel.Functions.SPG(M176, "SP_TOTAL_REV", "CY2022")</f>
        <v>2731847</v>
      </c>
      <c r="O176" s="4">
        <f>_xll.SNL.Clients.Office.Excel.Functions.SPG(M176,"IQ_AVG_DILUT_SHARES_OUT","CY2022")</f>
        <v>389450000</v>
      </c>
      <c r="P176" s="5">
        <f>_xll.SNL.Clients.Office.Excel.Functions.SPG(M176, "IQ_DILUT_EPS_NORM", "CY2022")</f>
        <v>0.72799999999999998</v>
      </c>
      <c r="Q176">
        <f t="shared" si="16"/>
        <v>283519.59999999998</v>
      </c>
      <c r="R176">
        <f t="shared" si="17"/>
        <v>0.103783118161449</v>
      </c>
    </row>
    <row r="177" spans="1:18">
      <c r="A177" t="s">
        <v>689</v>
      </c>
      <c r="B177" s="4" cm="1">
        <f t="array" ref="B177">_xll.SNL.Clients.Office.Excel.Functions.SPG(A177, "SP_TOTAL_REV", "CY2023")</f>
        <v>4974255</v>
      </c>
      <c r="C177" s="4">
        <f>_xll.SNL.Clients.Office.Excel.Functions.SPG(A177,"IQ_AVG_DILUT_SHARES_OUT","CY2023")</f>
        <v>413224000</v>
      </c>
      <c r="D177" s="5">
        <f>_xll.SNL.Clients.Office.Excel.Functions.SPG(A177, "IQ_DILUT_EPS_NORM", "CY2023")</f>
        <v>3.4929999999999999</v>
      </c>
      <c r="E177">
        <f t="shared" si="12"/>
        <v>1443391.432</v>
      </c>
      <c r="F177">
        <f t="shared" si="13"/>
        <v>0.29017238400524298</v>
      </c>
      <c r="G177" t="s">
        <v>689</v>
      </c>
      <c r="H177" s="4" cm="1">
        <f t="array" ref="H177">_xll.SNL.Clients.Office.Excel.Functions.SPG(G177, "SP_TOTAL_REV", "CY2022")</f>
        <v>11996159</v>
      </c>
      <c r="I177" s="4">
        <f>_xll.SNL.Clients.Office.Excel.Functions.SPG(G177,"IQ_AVG_DILUT_SHARES_OUT","CY2022")</f>
        <v>406495000</v>
      </c>
      <c r="J177" s="5">
        <f>_xll.SNL.Clients.Office.Excel.Functions.SPG(G177, "IQ_DILUT_EPS_NORM", "CY2022")</f>
        <v>4.133</v>
      </c>
      <c r="K177">
        <f t="shared" si="14"/>
        <v>1680043.835</v>
      </c>
      <c r="L177">
        <f t="shared" si="15"/>
        <v>0.14004848010100565</v>
      </c>
      <c r="M177" t="s">
        <v>693</v>
      </c>
      <c r="N177" s="4" cm="1">
        <f t="array" ref="N177">_xll.SNL.Clients.Office.Excel.Functions.SPG(M177, "SP_TOTAL_REV", "CY2022")</f>
        <v>1662779</v>
      </c>
      <c r="O177" s="4">
        <f>_xll.SNL.Clients.Office.Excel.Functions.SPG(M177,"IQ_AVG_DILUT_SHARES_OUT","CY2022")</f>
        <v>65098186</v>
      </c>
      <c r="P177" s="5">
        <f>_xll.SNL.Clients.Office.Excel.Functions.SPG(M177, "IQ_DILUT_EPS_NORM", "CY2022")</f>
        <v>3.036</v>
      </c>
      <c r="Q177">
        <f t="shared" si="16"/>
        <v>197638.09269600001</v>
      </c>
      <c r="R177">
        <f t="shared" si="17"/>
        <v>0.11886010870717036</v>
      </c>
    </row>
    <row r="178" spans="1:18">
      <c r="A178" t="s">
        <v>690</v>
      </c>
      <c r="B178" s="4" cm="1">
        <f t="array" ref="B178">_xll.SNL.Clients.Office.Excel.Functions.SPG(A178, "SP_TOTAL_REV", "CY2023")</f>
        <v>5265200</v>
      </c>
      <c r="C178" s="4">
        <f>_xll.SNL.Clients.Office.Excel.Functions.SPG(A178,"IQ_AVG_DILUT_SHARES_OUT","CY2023")</f>
        <v>123900000</v>
      </c>
      <c r="D178" s="5">
        <f>_xll.SNL.Clients.Office.Excel.Functions.SPG(A178, "IQ_DILUT_EPS_NORM", "CY2023")</f>
        <v>3.7429999999999999</v>
      </c>
      <c r="E178">
        <f t="shared" si="12"/>
        <v>463757.7</v>
      </c>
      <c r="F178">
        <f t="shared" si="13"/>
        <v>8.8079788042239607E-2</v>
      </c>
      <c r="G178" t="s">
        <v>690</v>
      </c>
      <c r="H178" s="4" cm="1">
        <f t="array" ref="H178">_xll.SNL.Clients.Office.Excel.Functions.SPG(G178, "SP_TOTAL_REV", "CY2022")</f>
        <v>5122200</v>
      </c>
      <c r="I178" s="4">
        <f>_xll.SNL.Clients.Office.Excel.Functions.SPG(G178,"IQ_AVG_DILUT_SHARES_OUT","CY2022")</f>
        <v>123300000</v>
      </c>
      <c r="J178" s="5">
        <f>_xll.SNL.Clients.Office.Excel.Functions.SPG(G178, "IQ_DILUT_EPS_NORM", "CY2022")</f>
        <v>4.6369999999999996</v>
      </c>
      <c r="K178">
        <f t="shared" si="14"/>
        <v>571742.1</v>
      </c>
      <c r="L178">
        <f t="shared" si="15"/>
        <v>0.11162041700831674</v>
      </c>
      <c r="M178" t="s">
        <v>694</v>
      </c>
      <c r="N178" s="4" cm="1">
        <f t="array" ref="N178">_xll.SNL.Clients.Office.Excel.Functions.SPG(M178, "SP_TOTAL_REV", "CY2022")</f>
        <v>16356000</v>
      </c>
      <c r="O178" s="4">
        <f>_xll.SNL.Clients.Office.Excel.Functions.SPG(M178,"IQ_AVG_DILUT_SHARES_OUT","CY2022")</f>
        <v>361850000</v>
      </c>
      <c r="P178" s="5">
        <f>_xll.SNL.Clients.Office.Excel.Functions.SPG(M178, "IQ_DILUT_EPS_NORM", "CY2022")</f>
        <v>4.1159999999999997</v>
      </c>
      <c r="Q178">
        <f t="shared" si="16"/>
        <v>1489374.5999999999</v>
      </c>
      <c r="R178">
        <f t="shared" si="17"/>
        <v>9.1059831254585472E-2</v>
      </c>
    </row>
    <row r="179" spans="1:18">
      <c r="A179" t="s">
        <v>691</v>
      </c>
      <c r="B179" s="4" cm="1">
        <f t="array" ref="B179">_xll.SNL.Clients.Office.Excel.Functions.SPG(A179, "SP_TOTAL_REV", "CY2023")</f>
        <v>8272667</v>
      </c>
      <c r="C179" s="4">
        <f>_xll.SNL.Clients.Office.Excel.Functions.SPG(A179,"IQ_AVG_DILUT_SHARES_OUT","CY2023")</f>
        <v>94009000</v>
      </c>
      <c r="D179" s="5">
        <f>_xll.SNL.Clients.Office.Excel.Functions.SPG(A179, "IQ_DILUT_EPS_NORM", "CY2023")</f>
        <v>4.5780000000000003</v>
      </c>
      <c r="E179">
        <f t="shared" si="12"/>
        <v>430373.20199999999</v>
      </c>
      <c r="F179">
        <f t="shared" si="13"/>
        <v>5.2023513336146611E-2</v>
      </c>
      <c r="G179" t="s">
        <v>691</v>
      </c>
      <c r="H179" s="4" cm="1">
        <f t="array" ref="H179">_xll.SNL.Clients.Office.Excel.Functions.SPG(G179, "SP_TOTAL_REV", "CY2022")</f>
        <v>7249771</v>
      </c>
      <c r="I179" s="4">
        <f>_xll.SNL.Clients.Office.Excel.Functions.SPG(G179,"IQ_AVG_DILUT_SHARES_OUT","CY2022")</f>
        <v>91828000</v>
      </c>
      <c r="J179" s="5">
        <f>_xll.SNL.Clients.Office.Excel.Functions.SPG(G179, "IQ_DILUT_EPS_NORM", "CY2022")</f>
        <v>3.149</v>
      </c>
      <c r="K179">
        <f t="shared" si="14"/>
        <v>289166.37199999997</v>
      </c>
      <c r="L179">
        <f t="shared" si="15"/>
        <v>3.9886276683773869E-2</v>
      </c>
      <c r="M179" t="s">
        <v>695</v>
      </c>
      <c r="N179" s="4" cm="1">
        <f t="array" ref="N179">_xll.SNL.Clients.Office.Excel.Functions.SPG(M179, "SP_TOTAL_REV", "CY2022")</f>
        <v>2566111</v>
      </c>
      <c r="O179" s="4">
        <f>_xll.SNL.Clients.Office.Excel.Functions.SPG(M179,"IQ_AVG_DILUT_SHARES_OUT","CY2022")</f>
        <v>126778626</v>
      </c>
      <c r="P179" s="5">
        <f>_xll.SNL.Clients.Office.Excel.Functions.SPG(M179, "IQ_DILUT_EPS_NORM", "CY2022")</f>
        <v>1.9019999999999999</v>
      </c>
      <c r="Q179">
        <f t="shared" si="16"/>
        <v>241132.94665199998</v>
      </c>
      <c r="R179">
        <f t="shared" si="17"/>
        <v>9.3968244807804482E-2</v>
      </c>
    </row>
    <row r="180" spans="1:18">
      <c r="A180" t="s">
        <v>692</v>
      </c>
      <c r="B180" s="4" cm="1">
        <f t="array" ref="B180">_xll.SNL.Clients.Office.Excel.Functions.SPG(A180, "SP_TOTAL_REV", "CY2023")</f>
        <v>2874906</v>
      </c>
      <c r="C180" s="4">
        <f>_xll.SNL.Clients.Office.Excel.Functions.SPG(A180,"IQ_AVG_DILUT_SHARES_OUT","CY2023")</f>
        <v>390897000</v>
      </c>
      <c r="D180" s="5">
        <f>_xll.SNL.Clients.Office.Excel.Functions.SPG(A180, "IQ_DILUT_EPS_NORM", "CY2023")</f>
        <v>0.83</v>
      </c>
      <c r="E180">
        <f t="shared" si="12"/>
        <v>324444.51</v>
      </c>
      <c r="F180">
        <f t="shared" si="13"/>
        <v>0.11285395418145845</v>
      </c>
      <c r="G180" t="s">
        <v>692</v>
      </c>
      <c r="H180" s="4" cm="1">
        <f t="array" ref="H180">_xll.SNL.Clients.Office.Excel.Functions.SPG(G180, "SP_TOTAL_REV", "CY2022")</f>
        <v>2731847</v>
      </c>
      <c r="I180" s="4">
        <f>_xll.SNL.Clients.Office.Excel.Functions.SPG(G180,"IQ_AVG_DILUT_SHARES_OUT","CY2022")</f>
        <v>389450000</v>
      </c>
      <c r="J180" s="5">
        <f>_xll.SNL.Clients.Office.Excel.Functions.SPG(G180, "IQ_DILUT_EPS_NORM", "CY2022")</f>
        <v>0.72799999999999998</v>
      </c>
      <c r="K180">
        <f t="shared" si="14"/>
        <v>283519.59999999998</v>
      </c>
      <c r="L180">
        <f t="shared" si="15"/>
        <v>0.103783118161449</v>
      </c>
      <c r="M180" t="s">
        <v>696</v>
      </c>
      <c r="N180" s="4" cm="1">
        <f t="array" ref="N180">_xll.SNL.Clients.Office.Excel.Functions.SPG(M180, "SP_TOTAL_REV", "CY2022")</f>
        <v>12060000</v>
      </c>
      <c r="O180" s="4">
        <f>_xll.SNL.Clients.Office.Excel.Functions.SPG(M180,"IQ_AVG_DILUT_SHARES_OUT","CY2022")</f>
        <v>38800000</v>
      </c>
      <c r="P180" s="5">
        <f>_xll.SNL.Clients.Office.Excel.Functions.SPG(M180, "IQ_DILUT_EPS_NORM", "CY2022")</f>
        <v>9.4719999999999995</v>
      </c>
      <c r="Q180">
        <f t="shared" si="16"/>
        <v>367513.59999999998</v>
      </c>
      <c r="R180">
        <f t="shared" si="17"/>
        <v>3.0473764510779433E-2</v>
      </c>
    </row>
    <row r="181" spans="1:18">
      <c r="A181" t="s">
        <v>693</v>
      </c>
      <c r="B181" s="4" cm="1">
        <f t="array" ref="B181">_xll.SNL.Clients.Office.Excel.Functions.SPG(A181, "SP_TOTAL_REV", "CY2023")</f>
        <v>1744220</v>
      </c>
      <c r="C181" s="4">
        <f>_xll.SNL.Clients.Office.Excel.Functions.SPG(A181,"IQ_AVG_DILUT_SHARES_OUT","CY2023")</f>
        <v>64253385</v>
      </c>
      <c r="D181" s="5">
        <f>_xll.SNL.Clients.Office.Excel.Functions.SPG(A181, "IQ_DILUT_EPS_NORM", "CY2023")</f>
        <v>3.14</v>
      </c>
      <c r="E181">
        <f t="shared" si="12"/>
        <v>201755.62890000001</v>
      </c>
      <c r="F181">
        <f t="shared" si="13"/>
        <v>0.11567097550767678</v>
      </c>
      <c r="G181" t="s">
        <v>693</v>
      </c>
      <c r="H181" s="4" cm="1">
        <f t="array" ref="H181">_xll.SNL.Clients.Office.Excel.Functions.SPG(G181, "SP_TOTAL_REV", "CY2022")</f>
        <v>1662779</v>
      </c>
      <c r="I181" s="4">
        <f>_xll.SNL.Clients.Office.Excel.Functions.SPG(G181,"IQ_AVG_DILUT_SHARES_OUT","CY2022")</f>
        <v>65098186</v>
      </c>
      <c r="J181" s="5">
        <f>_xll.SNL.Clients.Office.Excel.Functions.SPG(G181, "IQ_DILUT_EPS_NORM", "CY2022")</f>
        <v>3.036</v>
      </c>
      <c r="K181">
        <f t="shared" si="14"/>
        <v>197638.09269600001</v>
      </c>
      <c r="L181">
        <f t="shared" si="15"/>
        <v>0.11886010870717036</v>
      </c>
      <c r="M181" t="s">
        <v>697</v>
      </c>
      <c r="N181" s="4" cm="1">
        <f t="array" ref="N181">_xll.SNL.Clients.Office.Excel.Functions.SPG(M181, "SP_TOTAL_REV", "CY2022")</f>
        <v>5859100</v>
      </c>
      <c r="O181" s="4">
        <f>_xll.SNL.Clients.Office.Excel.Functions.SPG(M181,"IQ_AVG_DILUT_SHARES_OUT","CY2022")</f>
        <v>230300000</v>
      </c>
      <c r="P181" s="5">
        <f>_xll.SNL.Clients.Office.Excel.Functions.SPG(M181, "IQ_DILUT_EPS_NORM", "CY2022")</f>
        <v>2.2589999999999999</v>
      </c>
      <c r="Q181">
        <f t="shared" si="16"/>
        <v>520247.7</v>
      </c>
      <c r="R181">
        <f t="shared" si="17"/>
        <v>8.8793108156542816E-2</v>
      </c>
    </row>
    <row r="182" spans="1:18">
      <c r="A182" t="s">
        <v>694</v>
      </c>
      <c r="B182" s="4" cm="1">
        <f t="array" ref="B182">_xll.SNL.Clients.Office.Excel.Functions.SPG(A182, "SP_TOTAL_REV", "CY2023")</f>
        <v>15157000</v>
      </c>
      <c r="C182" s="4">
        <f>_xll.SNL.Clients.Office.Excel.Functions.SPG(A182,"IQ_AVG_DILUT_SHARES_OUT","CY2023")</f>
        <v>360600000</v>
      </c>
      <c r="D182" s="5">
        <f>_xll.SNL.Clients.Office.Excel.Functions.SPG(A182, "IQ_DILUT_EPS_NORM", "CY2023")</f>
        <v>1.4339999999999999</v>
      </c>
      <c r="E182">
        <f t="shared" si="12"/>
        <v>517100.4</v>
      </c>
      <c r="F182">
        <f t="shared" si="13"/>
        <v>3.4116276307976513E-2</v>
      </c>
      <c r="G182" t="s">
        <v>694</v>
      </c>
      <c r="H182" s="4" cm="1">
        <f t="array" ref="H182">_xll.SNL.Clients.Office.Excel.Functions.SPG(G182, "SP_TOTAL_REV", "CY2022")</f>
        <v>16356000</v>
      </c>
      <c r="I182" s="4">
        <f>_xll.SNL.Clients.Office.Excel.Functions.SPG(G182,"IQ_AVG_DILUT_SHARES_OUT","CY2022")</f>
        <v>361850000</v>
      </c>
      <c r="J182" s="5">
        <f>_xll.SNL.Clients.Office.Excel.Functions.SPG(G182, "IQ_DILUT_EPS_NORM", "CY2022")</f>
        <v>4.1159999999999997</v>
      </c>
      <c r="K182">
        <f t="shared" si="14"/>
        <v>1489374.5999999999</v>
      </c>
      <c r="L182">
        <f t="shared" si="15"/>
        <v>9.1059831254585472E-2</v>
      </c>
      <c r="M182" t="s">
        <v>698</v>
      </c>
      <c r="N182" s="4" cm="1">
        <f t="array" ref="N182">_xll.SNL.Clients.Office.Excel.Functions.SPG(M182, "SP_TOTAL_REV", "CY2022")</f>
        <v>12289336</v>
      </c>
      <c r="O182" s="4">
        <f>_xll.SNL.Clients.Office.Excel.Functions.SPG(M182,"IQ_AVG_DILUT_SHARES_OUT","CY2022")</f>
        <v>347246768</v>
      </c>
      <c r="P182" s="5">
        <f>_xll.SNL.Clients.Office.Excel.Functions.SPG(M182, "IQ_DILUT_EPS_NORM", "CY2022")</f>
        <v>3.3330000000000002</v>
      </c>
      <c r="Q182">
        <f t="shared" si="16"/>
        <v>1157373.477744</v>
      </c>
      <c r="R182">
        <f t="shared" si="17"/>
        <v>9.4177055436030069E-2</v>
      </c>
    </row>
    <row r="183" spans="1:18">
      <c r="A183" t="s">
        <v>695</v>
      </c>
      <c r="B183" s="4" cm="1">
        <f t="array" ref="B183">_xll.SNL.Clients.Office.Excel.Functions.SPG(A183, "SP_TOTAL_REV", "CY2023")</f>
        <v>2748377</v>
      </c>
      <c r="C183" s="4">
        <f>_xll.SNL.Clients.Office.Excel.Functions.SPG(A183,"IQ_AVG_DILUT_SHARES_OUT","CY2023")</f>
        <v>140145406</v>
      </c>
      <c r="D183" s="5">
        <f>_xll.SNL.Clients.Office.Excel.Functions.SPG(A183, "IQ_DILUT_EPS_NORM", "CY2023")</f>
        <v>1.7450000000000001</v>
      </c>
      <c r="E183">
        <f t="shared" si="12"/>
        <v>244553.73347000004</v>
      </c>
      <c r="F183">
        <f t="shared" si="13"/>
        <v>8.8981145406907436E-2</v>
      </c>
      <c r="G183" t="s">
        <v>695</v>
      </c>
      <c r="H183" s="4" cm="1">
        <f t="array" ref="H183">_xll.SNL.Clients.Office.Excel.Functions.SPG(G183, "SP_TOTAL_REV", "CY2022")</f>
        <v>2566111</v>
      </c>
      <c r="I183" s="4">
        <f>_xll.SNL.Clients.Office.Excel.Functions.SPG(G183,"IQ_AVG_DILUT_SHARES_OUT","CY2022")</f>
        <v>126778626</v>
      </c>
      <c r="J183" s="5">
        <f>_xll.SNL.Clients.Office.Excel.Functions.SPG(G183, "IQ_DILUT_EPS_NORM", "CY2022")</f>
        <v>1.9019999999999999</v>
      </c>
      <c r="K183">
        <f t="shared" si="14"/>
        <v>241132.94665199998</v>
      </c>
      <c r="L183">
        <f t="shared" si="15"/>
        <v>9.3968244807804482E-2</v>
      </c>
      <c r="M183" t="s">
        <v>699</v>
      </c>
      <c r="N183" s="4" cm="1">
        <f t="array" ref="N183">_xll.SNL.Clients.Office.Excel.Functions.SPG(M183, "SP_TOTAL_REV", "CY2022")</f>
        <v>19078000</v>
      </c>
      <c r="O183" s="4">
        <f>_xll.SNL.Clients.Office.Excel.Functions.SPG(M183,"IQ_AVG_DILUT_SHARES_OUT","CY2022")</f>
        <v>987000000</v>
      </c>
      <c r="P183" s="5">
        <f>_xll.SNL.Clients.Office.Excel.Functions.SPG(M183, "IQ_DILUT_EPS_NORM", "CY2022")</f>
        <v>1.5740000000000001</v>
      </c>
      <c r="Q183">
        <f t="shared" si="16"/>
        <v>1553538</v>
      </c>
      <c r="R183">
        <f t="shared" si="17"/>
        <v>8.1430862773875665E-2</v>
      </c>
    </row>
    <row r="184" spans="1:18">
      <c r="A184" t="s">
        <v>696</v>
      </c>
      <c r="B184" s="4" cm="1">
        <f t="array" ref="B184">_xll.SNL.Clients.Office.Excel.Functions.SPG(A184, "SP_TOTAL_REV", "CY2023")</f>
        <v>14586000</v>
      </c>
      <c r="C184" s="4">
        <f>_xll.SNL.Clients.Office.Excel.Functions.SPG(A184,"IQ_AVG_DILUT_SHARES_OUT","CY2023")</f>
        <v>41300000</v>
      </c>
      <c r="D184" s="5">
        <f>_xll.SNL.Clients.Office.Excel.Functions.SPG(A184, "IQ_DILUT_EPS_NORM", "CY2023")</f>
        <v>32.597000000000001</v>
      </c>
      <c r="E184">
        <f t="shared" si="12"/>
        <v>1346256.1</v>
      </c>
      <c r="F184">
        <f t="shared" si="13"/>
        <v>9.2297826683120809E-2</v>
      </c>
      <c r="G184" t="s">
        <v>696</v>
      </c>
      <c r="H184" s="4" cm="1">
        <f t="array" ref="H184">_xll.SNL.Clients.Office.Excel.Functions.SPG(G184, "SP_TOTAL_REV", "CY2022")</f>
        <v>12060000</v>
      </c>
      <c r="I184" s="4">
        <f>_xll.SNL.Clients.Office.Excel.Functions.SPG(G184,"IQ_AVG_DILUT_SHARES_OUT","CY2022")</f>
        <v>38800000</v>
      </c>
      <c r="J184" s="5">
        <f>_xll.SNL.Clients.Office.Excel.Functions.SPG(G184, "IQ_DILUT_EPS_NORM", "CY2022")</f>
        <v>9.4719999999999995</v>
      </c>
      <c r="K184">
        <f t="shared" si="14"/>
        <v>367513.59999999998</v>
      </c>
      <c r="L184">
        <f t="shared" si="15"/>
        <v>3.0473764510779433E-2</v>
      </c>
      <c r="M184" t="s">
        <v>700</v>
      </c>
      <c r="N184" s="4" cm="1">
        <f t="array" ref="N184">_xll.SNL.Clients.Office.Excel.Functions.SPG(M184, "SP_TOTAL_REV", "CY2022")</f>
        <v>11667000</v>
      </c>
      <c r="O184" s="4">
        <f>_xll.SNL.Clients.Office.Excel.Functions.SPG(M184,"IQ_AVG_DILUT_SHARES_OUT","CY2022")</f>
        <v>161751000</v>
      </c>
      <c r="P184" s="5">
        <f>_xll.SNL.Clients.Office.Excel.Functions.SPG(M184, "IQ_DILUT_EPS_NORM", "CY2022")</f>
        <v>3.657</v>
      </c>
      <c r="Q184">
        <f t="shared" si="16"/>
        <v>591523.40700000001</v>
      </c>
      <c r="R184">
        <f t="shared" si="17"/>
        <v>5.0700557726922085E-2</v>
      </c>
    </row>
    <row r="185" spans="1:18">
      <c r="A185" t="s">
        <v>697</v>
      </c>
      <c r="B185" s="4" cm="1">
        <f t="array" ref="B185">_xll.SNL.Clients.Office.Excel.Functions.SPG(A185, "SP_TOTAL_REV", "CY2023")</f>
        <v>5508200</v>
      </c>
      <c r="C185" s="4">
        <f>_xll.SNL.Clients.Office.Excel.Functions.SPG(A185,"IQ_AVG_DILUT_SHARES_OUT","CY2023")</f>
        <v>230500000</v>
      </c>
      <c r="D185" s="5">
        <f>_xll.SNL.Clients.Office.Excel.Functions.SPG(A185, "IQ_DILUT_EPS_NORM", "CY2023")</f>
        <v>2.0049999999999999</v>
      </c>
      <c r="E185">
        <f t="shared" si="12"/>
        <v>462152.5</v>
      </c>
      <c r="F185">
        <f t="shared" si="13"/>
        <v>8.3902636069859482E-2</v>
      </c>
      <c r="G185" t="s">
        <v>697</v>
      </c>
      <c r="H185" s="4" cm="1">
        <f t="array" ref="H185">_xll.SNL.Clients.Office.Excel.Functions.SPG(G185, "SP_TOTAL_REV", "CY2022")</f>
        <v>5859100</v>
      </c>
      <c r="I185" s="4">
        <f>_xll.SNL.Clients.Office.Excel.Functions.SPG(G185,"IQ_AVG_DILUT_SHARES_OUT","CY2022")</f>
        <v>230300000</v>
      </c>
      <c r="J185" s="5">
        <f>_xll.SNL.Clients.Office.Excel.Functions.SPG(G185, "IQ_DILUT_EPS_NORM", "CY2022")</f>
        <v>2.2589999999999999</v>
      </c>
      <c r="K185">
        <f t="shared" si="14"/>
        <v>520247.7</v>
      </c>
      <c r="L185">
        <f t="shared" si="15"/>
        <v>8.8793108156542816E-2</v>
      </c>
      <c r="M185" t="s">
        <v>701</v>
      </c>
      <c r="N185" s="4" cm="1">
        <f t="array" ref="N185">_xll.SNL.Clients.Office.Excel.Functions.SPG(M185, "SP_TOTAL_REV", "CY2022")</f>
        <v>17071284</v>
      </c>
      <c r="O185" s="4">
        <f>_xll.SNL.Clients.Office.Excel.Functions.SPG(M185,"IQ_AVG_DILUT_SHARES_OUT","CY2022")</f>
        <v>164427000</v>
      </c>
      <c r="P185" s="5">
        <f>_xll.SNL.Clients.Office.Excel.Functions.SPG(M185, "IQ_DILUT_EPS_NORM", "CY2022")</f>
        <v>7.2060000000000004</v>
      </c>
      <c r="Q185">
        <f t="shared" si="16"/>
        <v>1184860.9620000001</v>
      </c>
      <c r="R185">
        <f t="shared" si="17"/>
        <v>6.9406669234721885E-2</v>
      </c>
    </row>
    <row r="186" spans="1:18">
      <c r="A186" t="s">
        <v>698</v>
      </c>
      <c r="B186" s="4" cm="1">
        <f t="array" ref="B186">_xll.SNL.Clients.Office.Excel.Functions.SPG(A186, "SP_TOTAL_REV", "CY2023")</f>
        <v>11910705</v>
      </c>
      <c r="C186" s="4">
        <f>_xll.SNL.Clients.Office.Excel.Functions.SPG(A186,"IQ_AVG_DILUT_SHARES_OUT","CY2023")</f>
        <v>349580638</v>
      </c>
      <c r="D186" s="5">
        <f>_xll.SNL.Clients.Office.Excel.Functions.SPG(A186, "IQ_DILUT_EPS_NORM", "CY2023")</f>
        <v>3.37</v>
      </c>
      <c r="E186">
        <f t="shared" si="12"/>
        <v>1178086.75006</v>
      </c>
      <c r="F186">
        <f t="shared" si="13"/>
        <v>9.8909909200169094E-2</v>
      </c>
      <c r="G186" t="s">
        <v>698</v>
      </c>
      <c r="H186" s="4" cm="1">
        <f t="array" ref="H186">_xll.SNL.Clients.Office.Excel.Functions.SPG(G186, "SP_TOTAL_REV", "CY2022")</f>
        <v>12289336</v>
      </c>
      <c r="I186" s="4">
        <f>_xll.SNL.Clients.Office.Excel.Functions.SPG(G186,"IQ_AVG_DILUT_SHARES_OUT","CY2022")</f>
        <v>347246768</v>
      </c>
      <c r="J186" s="5">
        <f>_xll.SNL.Clients.Office.Excel.Functions.SPG(G186, "IQ_DILUT_EPS_NORM", "CY2022")</f>
        <v>3.3330000000000002</v>
      </c>
      <c r="K186">
        <f t="shared" si="14"/>
        <v>1157373.477744</v>
      </c>
      <c r="L186">
        <f t="shared" si="15"/>
        <v>9.4177055436030069E-2</v>
      </c>
      <c r="M186" t="s">
        <v>702</v>
      </c>
      <c r="N186" s="4" cm="1">
        <f t="array" ref="N186">_xll.SNL.Clients.Office.Excel.Functions.SPG(M186, "SP_TOTAL_REV", "CY2022")</f>
        <v>2035020</v>
      </c>
      <c r="O186" s="4">
        <f>_xll.SNL.Clients.Office.Excel.Functions.SPG(M186,"IQ_AVG_DILUT_SHARES_OUT","CY2022")</f>
        <v>141681388</v>
      </c>
      <c r="P186" s="5">
        <f>_xll.SNL.Clients.Office.Excel.Functions.SPG(M186, "IQ_DILUT_EPS_NORM", "CY2022")</f>
        <v>3.673</v>
      </c>
      <c r="Q186">
        <f t="shared" si="16"/>
        <v>520395.73812400002</v>
      </c>
      <c r="R186">
        <f t="shared" si="17"/>
        <v>0.2557202082161355</v>
      </c>
    </row>
    <row r="187" spans="1:18">
      <c r="A187" t="s">
        <v>699</v>
      </c>
      <c r="B187" s="4" cm="1">
        <f t="array" ref="B187">_xll.SNL.Clients.Office.Excel.Functions.SPG(A187, "SP_TOTAL_REV", "CY2023")</f>
        <v>21727000</v>
      </c>
      <c r="C187" s="4">
        <f>_xll.SNL.Clients.Office.Excel.Functions.SPG(A187,"IQ_AVG_DILUT_SHARES_OUT","CY2023")</f>
        <v>997000000</v>
      </c>
      <c r="D187" s="5">
        <f>_xll.SNL.Clients.Office.Excel.Functions.SPG(A187, "IQ_DILUT_EPS_NORM", "CY2023")</f>
        <v>1.706</v>
      </c>
      <c r="E187">
        <f t="shared" si="12"/>
        <v>1700882</v>
      </c>
      <c r="F187">
        <f t="shared" si="13"/>
        <v>7.828425461407465E-2</v>
      </c>
      <c r="G187" t="s">
        <v>699</v>
      </c>
      <c r="H187" s="4" cm="1">
        <f t="array" ref="H187">_xll.SNL.Clients.Office.Excel.Functions.SPG(G187, "SP_TOTAL_REV", "CY2022")</f>
        <v>19078000</v>
      </c>
      <c r="I187" s="4">
        <f>_xll.SNL.Clients.Office.Excel.Functions.SPG(G187,"IQ_AVG_DILUT_SHARES_OUT","CY2022")</f>
        <v>987000000</v>
      </c>
      <c r="J187" s="5">
        <f>_xll.SNL.Clients.Office.Excel.Functions.SPG(G187, "IQ_DILUT_EPS_NORM", "CY2022")</f>
        <v>1.5740000000000001</v>
      </c>
      <c r="K187">
        <f t="shared" si="14"/>
        <v>1553538</v>
      </c>
      <c r="L187">
        <f t="shared" si="15"/>
        <v>8.1430862773875665E-2</v>
      </c>
      <c r="M187" t="s">
        <v>703</v>
      </c>
      <c r="N187" s="4" cm="1">
        <f t="array" ref="N187">_xll.SNL.Clients.Office.Excel.Functions.SPG(M187, "SP_TOTAL_REV", "CY2022")</f>
        <v>401183000</v>
      </c>
      <c r="O187" s="4">
        <f>_xll.SNL.Clients.Office.Excel.Functions.SPG(M187,"IQ_AVG_DILUT_SHARES_OUT","CY2022")</f>
        <v>4205000000</v>
      </c>
      <c r="P187" s="5">
        <f>_xll.SNL.Clients.Office.Excel.Functions.SPG(M187, "IQ_DILUT_EPS_NORM", "CY2022")</f>
        <v>11.65</v>
      </c>
      <c r="Q187">
        <f t="shared" si="16"/>
        <v>48988250</v>
      </c>
      <c r="R187">
        <f t="shared" si="17"/>
        <v>0.12210948619457954</v>
      </c>
    </row>
    <row r="188" spans="1:18">
      <c r="A188" t="s">
        <v>700</v>
      </c>
      <c r="B188" s="4" cm="1">
        <f t="array" ref="B188">_xll.SNL.Clients.Office.Excel.Functions.SPG(A188, "SP_TOTAL_REV", "CY2023")</f>
        <v>12839000</v>
      </c>
      <c r="C188" s="4">
        <f>_xll.SNL.Clients.Office.Excel.Functions.SPG(A188,"IQ_AVG_DILUT_SHARES_OUT","CY2023")</f>
        <v>150228000</v>
      </c>
      <c r="D188" s="5">
        <f>_xll.SNL.Clients.Office.Excel.Functions.SPG(A188, "IQ_DILUT_EPS_NORM", "CY2023")</f>
        <v>6.5960000000000001</v>
      </c>
      <c r="E188">
        <f t="shared" si="12"/>
        <v>990903.88800000004</v>
      </c>
      <c r="F188">
        <f t="shared" si="13"/>
        <v>7.7179210841965884E-2</v>
      </c>
      <c r="G188" t="s">
        <v>700</v>
      </c>
      <c r="H188" s="4" cm="1">
        <f t="array" ref="H188">_xll.SNL.Clients.Office.Excel.Functions.SPG(G188, "SP_TOTAL_REV", "CY2022")</f>
        <v>11667000</v>
      </c>
      <c r="I188" s="4">
        <f>_xll.SNL.Clients.Office.Excel.Functions.SPG(G188,"IQ_AVG_DILUT_SHARES_OUT","CY2022")</f>
        <v>161751000</v>
      </c>
      <c r="J188" s="5">
        <f>_xll.SNL.Clients.Office.Excel.Functions.SPG(G188, "IQ_DILUT_EPS_NORM", "CY2022")</f>
        <v>3.657</v>
      </c>
      <c r="K188">
        <f t="shared" si="14"/>
        <v>591523.40700000001</v>
      </c>
      <c r="L188">
        <f t="shared" si="15"/>
        <v>5.0700557726922085E-2</v>
      </c>
      <c r="M188" t="s">
        <v>704</v>
      </c>
      <c r="N188" s="4" cm="1">
        <f t="array" ref="N188">_xll.SNL.Clients.Office.Excel.Functions.SPG(M188, "SP_TOTAL_REV", "CY2022")</f>
        <v>2709123</v>
      </c>
      <c r="O188" s="4">
        <f>_xll.SNL.Clients.Office.Excel.Functions.SPG(M188,"IQ_AVG_DILUT_SHARES_OUT","CY2022")</f>
        <v>60723250</v>
      </c>
      <c r="P188" s="5">
        <f>_xll.SNL.Clients.Office.Excel.Functions.SPG(M188, "IQ_DILUT_EPS_NORM", "CY2022")</f>
        <v>3.8940000000000001</v>
      </c>
      <c r="Q188">
        <f t="shared" si="16"/>
        <v>236456.33549999999</v>
      </c>
      <c r="R188">
        <f t="shared" si="17"/>
        <v>8.7281506044576046E-2</v>
      </c>
    </row>
    <row r="189" spans="1:18">
      <c r="A189" t="s">
        <v>701</v>
      </c>
      <c r="B189" s="4" cm="1">
        <f t="array" ref="B189">_xll.SNL.Clients.Office.Excel.Functions.SPG(A189, "SP_TOTAL_REV", "CY2023")</f>
        <v>9300110</v>
      </c>
      <c r="C189" s="4">
        <f>_xll.SNL.Clients.Office.Excel.Functions.SPG(A189,"IQ_AVG_DILUT_SHARES_OUT","CY2023")</f>
        <v>150186000</v>
      </c>
      <c r="D189" s="5">
        <f>_xll.SNL.Clients.Office.Excel.Functions.SPG(A189, "IQ_DILUT_EPS_NORM", "CY2023")</f>
        <v>4.2309999999999999</v>
      </c>
      <c r="E189">
        <f t="shared" si="12"/>
        <v>635436.96600000001</v>
      </c>
      <c r="F189">
        <f t="shared" si="13"/>
        <v>6.832574732987029E-2</v>
      </c>
      <c r="G189" t="s">
        <v>701</v>
      </c>
      <c r="H189" s="4" cm="1">
        <f t="array" ref="H189">_xll.SNL.Clients.Office.Excel.Functions.SPG(G189, "SP_TOTAL_REV", "CY2022")</f>
        <v>17071284</v>
      </c>
      <c r="I189" s="4">
        <f>_xll.SNL.Clients.Office.Excel.Functions.SPG(G189,"IQ_AVG_DILUT_SHARES_OUT","CY2022")</f>
        <v>164427000</v>
      </c>
      <c r="J189" s="5">
        <f>_xll.SNL.Clients.Office.Excel.Functions.SPG(G189, "IQ_DILUT_EPS_NORM", "CY2022")</f>
        <v>7.2060000000000004</v>
      </c>
      <c r="K189">
        <f t="shared" si="14"/>
        <v>1184860.9620000001</v>
      </c>
      <c r="L189">
        <f t="shared" si="15"/>
        <v>6.9406669234721885E-2</v>
      </c>
      <c r="M189" t="s">
        <v>705</v>
      </c>
      <c r="N189" s="4" cm="1">
        <f t="array" ref="N189">_xll.SNL.Clients.Office.Excel.Functions.SPG(M189, "SP_TOTAL_REV", "CY2022")</f>
        <v>1923982</v>
      </c>
      <c r="O189" s="4">
        <f>_xll.SNL.Clients.Office.Excel.Functions.SPG(M189,"IQ_AVG_DILUT_SHARES_OUT","CY2022")</f>
        <v>38804250</v>
      </c>
      <c r="P189" s="5">
        <f>_xll.SNL.Clients.Office.Excel.Functions.SPG(M189, "IQ_DILUT_EPS_NORM", "CY2022")</f>
        <v>8.7360000000000007</v>
      </c>
      <c r="Q189">
        <f t="shared" si="16"/>
        <v>338993.92800000001</v>
      </c>
      <c r="R189">
        <f t="shared" si="17"/>
        <v>0.17619391865412462</v>
      </c>
    </row>
    <row r="190" spans="1:18">
      <c r="A190" t="s">
        <v>702</v>
      </c>
      <c r="B190" s="4" cm="1">
        <f t="array" ref="B190">_xll.SNL.Clients.Office.Excel.Functions.SPG(A190, "SP_TOTAL_REV", "CY2023")</f>
        <v>2699936</v>
      </c>
      <c r="C190" s="4">
        <f>_xll.SNL.Clients.Office.Excel.Functions.SPG(A190,"IQ_AVG_DILUT_SHARES_OUT","CY2023")</f>
        <v>169220882</v>
      </c>
      <c r="D190" s="5">
        <f>_xll.SNL.Clients.Office.Excel.Functions.SPG(A190, "IQ_DILUT_EPS_NORM", "CY2023")</f>
        <v>3.1880000000000002</v>
      </c>
      <c r="E190">
        <f t="shared" si="12"/>
        <v>539476.17181600002</v>
      </c>
      <c r="F190">
        <f t="shared" si="13"/>
        <v>0.19981072581572304</v>
      </c>
      <c r="G190" t="s">
        <v>702</v>
      </c>
      <c r="H190" s="4" cm="1">
        <f t="array" ref="H190">_xll.SNL.Clients.Office.Excel.Functions.SPG(G190, "SP_TOTAL_REV", "CY2022")</f>
        <v>2035020</v>
      </c>
      <c r="I190" s="4">
        <f>_xll.SNL.Clients.Office.Excel.Functions.SPG(G190,"IQ_AVG_DILUT_SHARES_OUT","CY2022")</f>
        <v>141681388</v>
      </c>
      <c r="J190" s="5">
        <f>_xll.SNL.Clients.Office.Excel.Functions.SPG(G190, "IQ_DILUT_EPS_NORM", "CY2022")</f>
        <v>3.673</v>
      </c>
      <c r="K190">
        <f t="shared" si="14"/>
        <v>520395.73812400002</v>
      </c>
      <c r="L190">
        <f t="shared" si="15"/>
        <v>0.2557202082161355</v>
      </c>
      <c r="M190" t="s">
        <v>707</v>
      </c>
      <c r="N190" s="4" cm="1">
        <f t="array" ref="N190">_xll.SNL.Clients.Office.Excel.Functions.SPG(M190, "SP_TOTAL_REV", "CY2022")</f>
        <v>6980600</v>
      </c>
      <c r="O190" s="4">
        <f>_xll.SNL.Clients.Office.Excel.Functions.SPG(M190,"IQ_AVG_DILUT_SHARES_OUT","CY2022")</f>
        <v>575623114</v>
      </c>
      <c r="P190" s="5">
        <f>_xll.SNL.Clients.Office.Excel.Functions.SPG(M190, "IQ_DILUT_EPS_NORM", "CY2022")</f>
        <v>1.5640000000000001</v>
      </c>
      <c r="Q190">
        <f t="shared" si="16"/>
        <v>900274.55029599997</v>
      </c>
      <c r="R190">
        <f t="shared" si="17"/>
        <v>0.1289680758525055</v>
      </c>
    </row>
    <row r="191" spans="1:18">
      <c r="A191" t="s">
        <v>703</v>
      </c>
      <c r="B191" s="4" cm="1">
        <f t="array" ref="B191">_xll.SNL.Clients.Office.Excel.Functions.SPG(A191, "SP_TOTAL_REV", "CY2023")</f>
        <v>338293000</v>
      </c>
      <c r="C191" s="4">
        <f>_xll.SNL.Clients.Office.Excel.Functions.SPG(A191,"IQ_AVG_DILUT_SHARES_OUT","CY2023")</f>
        <v>4052000000</v>
      </c>
      <c r="D191" s="5">
        <f>_xll.SNL.Clients.Office.Excel.Functions.SPG(A191, "IQ_DILUT_EPS_NORM", "CY2023")</f>
        <v>8.24</v>
      </c>
      <c r="E191">
        <f t="shared" si="12"/>
        <v>33388480</v>
      </c>
      <c r="F191">
        <f t="shared" si="13"/>
        <v>9.8696928402302153E-2</v>
      </c>
      <c r="G191" t="s">
        <v>703</v>
      </c>
      <c r="H191" s="4" cm="1">
        <f t="array" ref="H191">_xll.SNL.Clients.Office.Excel.Functions.SPG(G191, "SP_TOTAL_REV", "CY2022")</f>
        <v>401183000</v>
      </c>
      <c r="I191" s="4">
        <f>_xll.SNL.Clients.Office.Excel.Functions.SPG(G191,"IQ_AVG_DILUT_SHARES_OUT","CY2022")</f>
        <v>4205000000</v>
      </c>
      <c r="J191" s="5">
        <f>_xll.SNL.Clients.Office.Excel.Functions.SPG(G191, "IQ_DILUT_EPS_NORM", "CY2022")</f>
        <v>11.65</v>
      </c>
      <c r="K191">
        <f t="shared" si="14"/>
        <v>48988250</v>
      </c>
      <c r="L191">
        <f t="shared" si="15"/>
        <v>0.12210948619457954</v>
      </c>
      <c r="M191" t="s">
        <v>708</v>
      </c>
      <c r="N191" s="4" cm="1">
        <f t="array" ref="N191">_xll.SNL.Clients.Office.Excel.Functions.SPG(M191, "SP_TOTAL_REV", "CY2022")</f>
        <v>1080620</v>
      </c>
      <c r="O191" s="4">
        <f>_xll.SNL.Clients.Office.Excel.Functions.SPG(M191,"IQ_AVG_DILUT_SHARES_OUT","CY2022")</f>
        <v>80508000</v>
      </c>
      <c r="P191" s="5">
        <f>_xll.SNL.Clients.Office.Excel.Functions.SPG(M191, "IQ_DILUT_EPS_NORM", "CY2022")</f>
        <v>1.673</v>
      </c>
      <c r="Q191">
        <f t="shared" si="16"/>
        <v>134689.88399999999</v>
      </c>
      <c r="R191">
        <f t="shared" si="17"/>
        <v>0.12464130221539486</v>
      </c>
    </row>
    <row r="192" spans="1:18">
      <c r="A192" t="s">
        <v>704</v>
      </c>
      <c r="B192" s="4" cm="1">
        <f t="array" ref="B192">_xll.SNL.Clients.Office.Excel.Functions.SPG(A192, "SP_TOTAL_REV", "CY2023")</f>
        <v>2805388</v>
      </c>
      <c r="C192" s="4">
        <f>_xll.SNL.Clients.Office.Excel.Functions.SPG(A192,"IQ_AVG_DILUT_SHARES_OUT","CY2023")</f>
        <v>60086500</v>
      </c>
      <c r="D192" s="5">
        <f>_xll.SNL.Clients.Office.Excel.Functions.SPG(A192, "IQ_DILUT_EPS_NORM", "CY2023")</f>
        <v>6.5490000000000004</v>
      </c>
      <c r="E192">
        <f t="shared" si="12"/>
        <v>393506.48849999998</v>
      </c>
      <c r="F192">
        <f t="shared" si="13"/>
        <v>0.1402681156759778</v>
      </c>
      <c r="G192" t="s">
        <v>704</v>
      </c>
      <c r="H192" s="4" cm="1">
        <f t="array" ref="H192">_xll.SNL.Clients.Office.Excel.Functions.SPG(G192, "SP_TOTAL_REV", "CY2022")</f>
        <v>2709123</v>
      </c>
      <c r="I192" s="4">
        <f>_xll.SNL.Clients.Office.Excel.Functions.SPG(G192,"IQ_AVG_DILUT_SHARES_OUT","CY2022")</f>
        <v>60723250</v>
      </c>
      <c r="J192" s="5">
        <f>_xll.SNL.Clients.Office.Excel.Functions.SPG(G192, "IQ_DILUT_EPS_NORM", "CY2022")</f>
        <v>3.8940000000000001</v>
      </c>
      <c r="K192">
        <f t="shared" si="14"/>
        <v>236456.33549999999</v>
      </c>
      <c r="L192">
        <f t="shared" si="15"/>
        <v>8.7281506044576046E-2</v>
      </c>
      <c r="M192" t="s">
        <v>709</v>
      </c>
      <c r="N192" s="4" cm="1">
        <f t="array" ref="N192">_xll.SNL.Clients.Office.Excel.Functions.SPG(M192, "SP_TOTAL_REV", "CY2022")</f>
        <v>94091000</v>
      </c>
      <c r="O192" s="4">
        <f>_xll.SNL.Clients.Office.Excel.Functions.SPG(M192,"IQ_AVG_DILUT_SHARES_OUT","CY2022")</f>
        <v>260500000</v>
      </c>
      <c r="P192" s="5">
        <f>_xll.SNL.Clients.Office.Excel.Functions.SPG(M192, "IQ_DILUT_EPS_NORM", "CY2022")</f>
        <v>11.332000000000001</v>
      </c>
      <c r="Q192">
        <f t="shared" si="16"/>
        <v>2951986</v>
      </c>
      <c r="R192">
        <f t="shared" si="17"/>
        <v>3.1373733938421314E-2</v>
      </c>
    </row>
    <row r="193" spans="1:18">
      <c r="A193" t="s">
        <v>705</v>
      </c>
      <c r="B193" s="4" cm="1">
        <f t="array" ref="B193">_xll.SNL.Clients.Office.Excel.Functions.SPG(A193, "SP_TOTAL_REV", "CY2023")</f>
        <v>2122909</v>
      </c>
      <c r="C193" s="4">
        <f>_xll.SNL.Clients.Office.Excel.Functions.SPG(A193,"IQ_AVG_DILUT_SHARES_OUT","CY2023")</f>
        <v>38830250</v>
      </c>
      <c r="D193" s="5">
        <f>_xll.SNL.Clients.Office.Excel.Functions.SPG(A193, "IQ_DILUT_EPS_NORM", "CY2023")</f>
        <v>9.9960000000000004</v>
      </c>
      <c r="E193">
        <f t="shared" si="12"/>
        <v>388147.179</v>
      </c>
      <c r="F193">
        <f t="shared" si="13"/>
        <v>0.18283740800948134</v>
      </c>
      <c r="G193" t="s">
        <v>705</v>
      </c>
      <c r="H193" s="4" cm="1">
        <f t="array" ref="H193">_xll.SNL.Clients.Office.Excel.Functions.SPG(G193, "SP_TOTAL_REV", "CY2022")</f>
        <v>1923982</v>
      </c>
      <c r="I193" s="4">
        <f>_xll.SNL.Clients.Office.Excel.Functions.SPG(G193,"IQ_AVG_DILUT_SHARES_OUT","CY2022")</f>
        <v>38804250</v>
      </c>
      <c r="J193" s="5">
        <f>_xll.SNL.Clients.Office.Excel.Functions.SPG(G193, "IQ_DILUT_EPS_NORM", "CY2022")</f>
        <v>8.7360000000000007</v>
      </c>
      <c r="K193">
        <f t="shared" si="14"/>
        <v>338993.92800000001</v>
      </c>
      <c r="L193">
        <f t="shared" si="15"/>
        <v>0.17619391865412462</v>
      </c>
      <c r="M193" t="s">
        <v>710</v>
      </c>
      <c r="N193" s="4" cm="1">
        <f t="array" ref="N193">_xll.SNL.Clients.Office.Excel.Functions.SPG(M193, "SP_TOTAL_REV", "CY2022")</f>
        <v>9719000</v>
      </c>
      <c r="O193" s="4">
        <f>_xll.SNL.Clients.Office.Excel.Functions.SPG(M193,"IQ_AVG_DILUT_SHARES_OUT","CY2022")</f>
        <v>604000000</v>
      </c>
      <c r="P193" s="5">
        <f>_xll.SNL.Clients.Office.Excel.Functions.SPG(M193, "IQ_DILUT_EPS_NORM", "CY2022")</f>
        <v>1.099</v>
      </c>
      <c r="Q193">
        <f t="shared" si="16"/>
        <v>663796</v>
      </c>
      <c r="R193">
        <f t="shared" si="17"/>
        <v>6.8298796172445719E-2</v>
      </c>
    </row>
    <row r="194" spans="1:18">
      <c r="A194" t="s">
        <v>706</v>
      </c>
      <c r="B194" s="4" cm="1">
        <f t="array" ref="B194">_xll.SNL.Clients.Office.Excel.Functions.SPG(A194, "SP_TOTAL_REV", "CY2023")</f>
        <v>1550746</v>
      </c>
      <c r="C194" s="4">
        <f>_xll.SNL.Clients.Office.Excel.Functions.SPG(A194,"IQ_AVG_DILUT_SHARES_OUT","CY2023")</f>
        <v>25311000</v>
      </c>
      <c r="D194" s="5">
        <f>_xll.SNL.Clients.Office.Excel.Functions.SPG(A194, "IQ_DILUT_EPS_NORM", "CY2023")</f>
        <v>13.832000000000001</v>
      </c>
      <c r="E194">
        <f t="shared" si="12"/>
        <v>350101.75199999998</v>
      </c>
      <c r="F194">
        <f t="shared" si="13"/>
        <v>0.22576344030550458</v>
      </c>
      <c r="G194" t="s">
        <v>706</v>
      </c>
      <c r="H194" s="4" cm="1">
        <f t="array" ref="H194">_xll.SNL.Clients.Office.Excel.Functions.SPG(G194, "SP_TOTAL_REV", "CY2022")</f>
        <v>1399779</v>
      </c>
      <c r="I194" s="4">
        <f>_xll.SNL.Clients.Office.Excel.Functions.SPG(G194,"IQ_AVG_DILUT_SHARES_OUT","CY2022")</f>
        <v>25826750</v>
      </c>
      <c r="J194" s="5">
        <f>_xll.SNL.Clients.Office.Excel.Functions.SPG(G194, "IQ_DILUT_EPS_NORM", "CY2022")</f>
        <v>11.894</v>
      </c>
      <c r="K194">
        <f t="shared" si="14"/>
        <v>307183.36450000003</v>
      </c>
      <c r="L194">
        <f t="shared" si="15"/>
        <v>0.21945133088866173</v>
      </c>
      <c r="M194" t="s">
        <v>711</v>
      </c>
      <c r="N194" s="4" cm="1">
        <f t="array" ref="N194">_xll.SNL.Clients.Office.Excel.Functions.SPG(M194, "SP_TOTAL_REV", "CY2022")</f>
        <v>8387000</v>
      </c>
      <c r="O194" s="4">
        <f>_xll.SNL.Clients.Office.Excel.Functions.SPG(M194,"IQ_AVG_DILUT_SHARES_OUT","CY2022")</f>
        <v>694952038</v>
      </c>
      <c r="P194" s="5">
        <f>_xll.SNL.Clients.Office.Excel.Functions.SPG(M194, "IQ_DILUT_EPS_NORM", "CY2022")</f>
        <v>2.7930000000000001</v>
      </c>
      <c r="Q194">
        <f t="shared" si="16"/>
        <v>1941001.042134</v>
      </c>
      <c r="R194">
        <f t="shared" si="17"/>
        <v>0.23142971767425777</v>
      </c>
    </row>
    <row r="195" spans="1:18">
      <c r="A195" t="s">
        <v>707</v>
      </c>
      <c r="B195" s="4" cm="1">
        <f t="array" ref="B195">_xll.SNL.Clients.Office.Excel.Functions.SPG(A195, "SP_TOTAL_REV", "CY2023")</f>
        <v>7346700</v>
      </c>
      <c r="C195" s="4">
        <f>_xll.SNL.Clients.Office.Excel.Functions.SPG(A195,"IQ_AVG_DILUT_SHARES_OUT","CY2023")</f>
        <v>573008608</v>
      </c>
      <c r="D195" s="5">
        <f>_xll.SNL.Clients.Office.Excel.Functions.SPG(A195, "IQ_DILUT_EPS_NORM", "CY2023")</f>
        <v>1.66</v>
      </c>
      <c r="E195">
        <f t="shared" si="12"/>
        <v>951194.28928000003</v>
      </c>
      <c r="F195">
        <f t="shared" si="13"/>
        <v>0.12947231944682647</v>
      </c>
      <c r="G195" t="s">
        <v>707</v>
      </c>
      <c r="H195" s="4" cm="1">
        <f t="array" ref="H195">_xll.SNL.Clients.Office.Excel.Functions.SPG(G195, "SP_TOTAL_REV", "CY2022")</f>
        <v>6980600</v>
      </c>
      <c r="I195" s="4">
        <f>_xll.SNL.Clients.Office.Excel.Functions.SPG(G195,"IQ_AVG_DILUT_SHARES_OUT","CY2022")</f>
        <v>575623114</v>
      </c>
      <c r="J195" s="5">
        <f>_xll.SNL.Clients.Office.Excel.Functions.SPG(G195, "IQ_DILUT_EPS_NORM", "CY2022")</f>
        <v>1.5640000000000001</v>
      </c>
      <c r="K195">
        <f t="shared" si="14"/>
        <v>900274.55029599997</v>
      </c>
      <c r="L195">
        <f t="shared" si="15"/>
        <v>0.1289680758525055</v>
      </c>
      <c r="M195" t="s">
        <v>713</v>
      </c>
      <c r="N195" s="4" cm="1">
        <f t="array" ref="N195">_xll.SNL.Clients.Office.Excel.Functions.SPG(M195, "SP_TOTAL_REV", "CY2022")</f>
        <v>12268000</v>
      </c>
      <c r="O195" s="4">
        <f>_xll.SNL.Clients.Office.Excel.Functions.SPG(M195,"IQ_AVG_DILUT_SHARES_OUT","CY2022")</f>
        <v>572000000</v>
      </c>
      <c r="P195" s="5">
        <f>_xll.SNL.Clients.Office.Excel.Functions.SPG(M195, "IQ_DILUT_EPS_NORM", "CY2022")</f>
        <v>1.7010000000000001</v>
      </c>
      <c r="Q195">
        <f t="shared" si="16"/>
        <v>972972</v>
      </c>
      <c r="R195">
        <f t="shared" si="17"/>
        <v>7.9309748940332575E-2</v>
      </c>
    </row>
    <row r="196" spans="1:18">
      <c r="A196" t="s">
        <v>708</v>
      </c>
      <c r="B196" s="4" cm="1">
        <f t="array" ref="B196">_xll.SNL.Clients.Office.Excel.Functions.SPG(A196, "SP_TOTAL_REV", "CY2023")</f>
        <v>1140710</v>
      </c>
      <c r="C196" s="4">
        <f>_xll.SNL.Clients.Office.Excel.Functions.SPG(A196,"IQ_AVG_DILUT_SHARES_OUT","CY2023")</f>
        <v>81313000</v>
      </c>
      <c r="D196" s="5">
        <f>_xll.SNL.Clients.Office.Excel.Functions.SPG(A196, "IQ_DILUT_EPS_NORM", "CY2023")</f>
        <v>1.698</v>
      </c>
      <c r="E196">
        <f t="shared" si="12"/>
        <v>138069.47399999999</v>
      </c>
      <c r="F196">
        <f t="shared" si="13"/>
        <v>0.12103819024993205</v>
      </c>
      <c r="G196" t="s">
        <v>708</v>
      </c>
      <c r="H196" s="4" cm="1">
        <f t="array" ref="H196">_xll.SNL.Clients.Office.Excel.Functions.SPG(G196, "SP_TOTAL_REV", "CY2022")</f>
        <v>1080620</v>
      </c>
      <c r="I196" s="4">
        <f>_xll.SNL.Clients.Office.Excel.Functions.SPG(G196,"IQ_AVG_DILUT_SHARES_OUT","CY2022")</f>
        <v>80508000</v>
      </c>
      <c r="J196" s="5">
        <f>_xll.SNL.Clients.Office.Excel.Functions.SPG(G196, "IQ_DILUT_EPS_NORM", "CY2022")</f>
        <v>1.673</v>
      </c>
      <c r="K196">
        <f t="shared" si="14"/>
        <v>134689.88399999999</v>
      </c>
      <c r="L196">
        <f t="shared" si="15"/>
        <v>0.12464130221539486</v>
      </c>
      <c r="M196" t="s">
        <v>714</v>
      </c>
      <c r="N196" s="4" cm="1">
        <f t="array" ref="N196">_xll.SNL.Clients.Office.Excel.Functions.SPG(M196, "SP_TOTAL_REV", "CY2022")</f>
        <v>17737000</v>
      </c>
      <c r="O196" s="4">
        <f>_xll.SNL.Clients.Office.Excel.Functions.SPG(M196,"IQ_AVG_DILUT_SHARES_OUT","CY2022")</f>
        <v>647900000</v>
      </c>
      <c r="P196" s="5">
        <f>_xll.SNL.Clients.Office.Excel.Functions.SPG(M196, "IQ_DILUT_EPS_NORM", "CY2022")</f>
        <v>2.903</v>
      </c>
      <c r="Q196">
        <f t="shared" si="16"/>
        <v>1880853.7</v>
      </c>
      <c r="R196">
        <f t="shared" si="17"/>
        <v>0.10604125274849185</v>
      </c>
    </row>
    <row r="197" spans="1:18">
      <c r="A197" t="s">
        <v>709</v>
      </c>
      <c r="B197" s="4" cm="1">
        <f t="array" ref="B197">_xll.SNL.Clients.Office.Excel.Functions.SPG(A197, "SP_TOTAL_REV", "CY2023")</f>
        <v>87945000</v>
      </c>
      <c r="C197" s="4">
        <f>_xll.SNL.Clients.Office.Excel.Functions.SPG(A197,"IQ_AVG_DILUT_SHARES_OUT","CY2023")</f>
        <v>253500000</v>
      </c>
      <c r="D197" s="5">
        <f>_xll.SNL.Clients.Office.Excel.Functions.SPG(A197, "IQ_DILUT_EPS_NORM", "CY2023")</f>
        <v>15.808999999999999</v>
      </c>
      <c r="E197">
        <f t="shared" ref="E197:E260" si="18">C197*D197/1000</f>
        <v>4007581.5</v>
      </c>
      <c r="F197">
        <f t="shared" ref="F197:F260" si="19">E197/B197</f>
        <v>4.5569179600886918E-2</v>
      </c>
      <c r="G197" t="s">
        <v>709</v>
      </c>
      <c r="H197" s="4" cm="1">
        <f t="array" ref="H197">_xll.SNL.Clients.Office.Excel.Functions.SPG(G197, "SP_TOTAL_REV", "CY2022")</f>
        <v>94091000</v>
      </c>
      <c r="I197" s="4">
        <f>_xll.SNL.Clients.Office.Excel.Functions.SPG(G197,"IQ_AVG_DILUT_SHARES_OUT","CY2022")</f>
        <v>260500000</v>
      </c>
      <c r="J197" s="5">
        <f>_xll.SNL.Clients.Office.Excel.Functions.SPG(G197, "IQ_DILUT_EPS_NORM", "CY2022")</f>
        <v>11.332000000000001</v>
      </c>
      <c r="K197">
        <f t="shared" ref="K197:K260" si="20">I197*J197/1000</f>
        <v>2951986</v>
      </c>
      <c r="L197">
        <f t="shared" ref="L197:L260" si="21">K197/H197</f>
        <v>3.1373733938421314E-2</v>
      </c>
      <c r="M197" t="s">
        <v>715</v>
      </c>
      <c r="N197" s="4" cm="1">
        <f t="array" ref="N197">_xll.SNL.Clients.Office.Excel.Functions.SPG(M197, "SP_TOTAL_REV", "CY2022")</f>
        <v>5802300</v>
      </c>
      <c r="O197" s="4">
        <f>_xll.SNL.Clients.Office.Excel.Functions.SPG(M197,"IQ_AVG_DILUT_SHARES_OUT","CY2022")</f>
        <v>126707000</v>
      </c>
      <c r="P197" s="5">
        <f>_xll.SNL.Clients.Office.Excel.Functions.SPG(M197, "IQ_DILUT_EPS_NORM", "CY2022")</f>
        <v>5.3150000000000004</v>
      </c>
      <c r="Q197">
        <f t="shared" ref="Q197:Q260" si="22">O197*P197/1000</f>
        <v>673447.70499999996</v>
      </c>
      <c r="R197">
        <f t="shared" ref="R197:R260" si="23">Q197/N197</f>
        <v>0.11606564724333453</v>
      </c>
    </row>
    <row r="198" spans="1:18">
      <c r="A198" t="s">
        <v>710</v>
      </c>
      <c r="B198" s="4" cm="1">
        <f t="array" ref="B198">_xll.SNL.Clients.Office.Excel.Functions.SPG(A198, "SP_TOTAL_REV", "CY2023")</f>
        <v>9821000</v>
      </c>
      <c r="C198" s="4">
        <f>_xll.SNL.Clients.Office.Excel.Functions.SPG(A198,"IQ_AVG_DILUT_SHARES_OUT","CY2023")</f>
        <v>591000000</v>
      </c>
      <c r="D198" s="5">
        <f>_xll.SNL.Clients.Office.Excel.Functions.SPG(A198, "IQ_DILUT_EPS_NORM", "CY2023")</f>
        <v>0.86599999999999999</v>
      </c>
      <c r="E198">
        <f t="shared" si="18"/>
        <v>511806</v>
      </c>
      <c r="F198">
        <f t="shared" si="19"/>
        <v>5.2113430404235821E-2</v>
      </c>
      <c r="G198" t="s">
        <v>710</v>
      </c>
      <c r="H198" s="4" cm="1">
        <f t="array" ref="H198">_xll.SNL.Clients.Office.Excel.Functions.SPG(G198, "SP_TOTAL_REV", "CY2022")</f>
        <v>9719000</v>
      </c>
      <c r="I198" s="4">
        <f>_xll.SNL.Clients.Office.Excel.Functions.SPG(G198,"IQ_AVG_DILUT_SHARES_OUT","CY2022")</f>
        <v>604000000</v>
      </c>
      <c r="J198" s="5">
        <f>_xll.SNL.Clients.Office.Excel.Functions.SPG(G198, "IQ_DILUT_EPS_NORM", "CY2022")</f>
        <v>1.099</v>
      </c>
      <c r="K198">
        <f t="shared" si="20"/>
        <v>663796</v>
      </c>
      <c r="L198">
        <f t="shared" si="21"/>
        <v>6.8298796172445719E-2</v>
      </c>
      <c r="M198" t="s">
        <v>716</v>
      </c>
      <c r="N198" s="4" cm="1">
        <f t="array" ref="N198">_xll.SNL.Clients.Office.Excel.Functions.SPG(M198, "SP_TOTAL_REV", "CY2022")</f>
        <v>158057000</v>
      </c>
      <c r="O198" s="4">
        <f>_xll.SNL.Clients.Office.Excel.Functions.SPG(M198,"IQ_AVG_DILUT_SHARES_OUT","CY2022")</f>
        <v>4014000000</v>
      </c>
      <c r="P198" s="5">
        <f>_xll.SNL.Clients.Office.Excel.Functions.SPG(M198, "IQ_DILUT_EPS_NORM", "CY2022")</f>
        <v>0.83499999999999996</v>
      </c>
      <c r="Q198">
        <f t="shared" si="22"/>
        <v>3351690</v>
      </c>
      <c r="R198">
        <f t="shared" si="23"/>
        <v>2.1205577734614726E-2</v>
      </c>
    </row>
    <row r="199" spans="1:18">
      <c r="A199" t="s">
        <v>711</v>
      </c>
      <c r="B199" s="4" cm="1">
        <f t="array" ref="B199">_xll.SNL.Clients.Office.Excel.Functions.SPG(A199, "SP_TOTAL_REV", "CY2023")</f>
        <v>8708000</v>
      </c>
      <c r="C199" s="4">
        <f>_xll.SNL.Clients.Office.Excel.Functions.SPG(A199,"IQ_AVG_DILUT_SHARES_OUT","CY2023")</f>
        <v>687678291</v>
      </c>
      <c r="D199" s="5">
        <f>_xll.SNL.Clients.Office.Excel.Functions.SPG(A199, "IQ_DILUT_EPS_NORM", "CY2023")</f>
        <v>2.7189999999999999</v>
      </c>
      <c r="E199">
        <f t="shared" si="18"/>
        <v>1869797.2732289999</v>
      </c>
      <c r="F199">
        <f t="shared" si="19"/>
        <v>0.21472178149161689</v>
      </c>
      <c r="G199" t="s">
        <v>711</v>
      </c>
      <c r="H199" s="4" cm="1">
        <f t="array" ref="H199">_xll.SNL.Clients.Office.Excel.Functions.SPG(G199, "SP_TOTAL_REV", "CY2022")</f>
        <v>8387000</v>
      </c>
      <c r="I199" s="4">
        <f>_xll.SNL.Clients.Office.Excel.Functions.SPG(G199,"IQ_AVG_DILUT_SHARES_OUT","CY2022")</f>
        <v>694952038</v>
      </c>
      <c r="J199" s="5">
        <f>_xll.SNL.Clients.Office.Excel.Functions.SPG(G199, "IQ_DILUT_EPS_NORM", "CY2022")</f>
        <v>2.7930000000000001</v>
      </c>
      <c r="K199">
        <f t="shared" si="20"/>
        <v>1941001.042134</v>
      </c>
      <c r="L199">
        <f t="shared" si="21"/>
        <v>0.23142971767425777</v>
      </c>
      <c r="M199" t="s">
        <v>717</v>
      </c>
      <c r="N199" s="4" cm="1">
        <f t="array" ref="N199">_xll.SNL.Clients.Office.Excel.Functions.SPG(M199, "SP_TOTAL_REV", "CY2022")</f>
        <v>4417400</v>
      </c>
      <c r="O199" s="4">
        <f>_xll.SNL.Clients.Office.Excel.Functions.SPG(M199,"IQ_AVG_DILUT_SHARES_OUT","CY2022")</f>
        <v>805300000</v>
      </c>
      <c r="P199" s="5">
        <f>_xll.SNL.Clients.Office.Excel.Functions.SPG(M199, "IQ_DILUT_EPS_NORM", "CY2022")</f>
        <v>0.69599999999999995</v>
      </c>
      <c r="Q199">
        <f t="shared" si="22"/>
        <v>560488.80000000005</v>
      </c>
      <c r="R199">
        <f t="shared" si="23"/>
        <v>0.12688205731878482</v>
      </c>
    </row>
    <row r="200" spans="1:18">
      <c r="A200" t="s">
        <v>712</v>
      </c>
      <c r="B200" s="4" cm="1">
        <f t="array" ref="B200">_xll.SNL.Clients.Office.Excel.Functions.SPG(A200, "SP_TOTAL_REV", "CY2023")</f>
        <v>3318602</v>
      </c>
      <c r="C200" s="4">
        <f>_xll.SNL.Clients.Office.Excel.Functions.SPG(A200,"IQ_AVG_DILUT_SHARES_OUT","CY2023")</f>
        <v>107372000</v>
      </c>
      <c r="D200" s="5">
        <f>_xll.SNL.Clients.Office.Excel.Functions.SPG(A200, "IQ_DILUT_EPS_NORM", "CY2023")</f>
        <v>5.3550000000000004</v>
      </c>
      <c r="E200">
        <f t="shared" si="18"/>
        <v>574977.06000000006</v>
      </c>
      <c r="F200">
        <f t="shared" si="19"/>
        <v>0.1732588180203592</v>
      </c>
      <c r="G200" t="s">
        <v>712</v>
      </c>
      <c r="H200" s="4" cm="1">
        <f t="array" ref="H200">_xll.SNL.Clients.Office.Excel.Functions.SPG(G200, "SP_TOTAL_REV", "CY2022")</f>
        <v>2619319</v>
      </c>
      <c r="I200" s="4">
        <f>_xll.SNL.Clients.Office.Excel.Functions.SPG(G200,"IQ_AVG_DILUT_SHARES_OUT","CY2022")</f>
        <v>106551000</v>
      </c>
      <c r="J200" s="5">
        <f>_xll.SNL.Clients.Office.Excel.Functions.SPG(G200, "IQ_DILUT_EPS_NORM", "CY2022")</f>
        <v>-1.0980000000000001</v>
      </c>
      <c r="K200">
        <f t="shared" si="20"/>
        <v>-116992.99800000002</v>
      </c>
      <c r="L200">
        <f t="shared" si="21"/>
        <v>-4.4665425631624109E-2</v>
      </c>
      <c r="M200" t="s">
        <v>718</v>
      </c>
      <c r="N200" s="4" cm="1">
        <f t="array" ref="N200">_xll.SNL.Clients.Office.Excel.Functions.SPG(M200, "SP_TOTAL_REV", "CY2022")</f>
        <v>5825700</v>
      </c>
      <c r="O200" s="4">
        <f>_xll.SNL.Clients.Office.Excel.Functions.SPG(M200,"IQ_AVG_DILUT_SHARES_OUT","CY2022")</f>
        <v>360800000</v>
      </c>
      <c r="P200" s="5">
        <f>_xll.SNL.Clients.Office.Excel.Functions.SPG(M200, "IQ_DILUT_EPS_NORM", "CY2022")</f>
        <v>1.5569999999999999</v>
      </c>
      <c r="Q200">
        <f t="shared" si="22"/>
        <v>561765.6</v>
      </c>
      <c r="R200">
        <f t="shared" si="23"/>
        <v>9.6428858334620726E-2</v>
      </c>
    </row>
    <row r="201" spans="1:18">
      <c r="A201" t="s">
        <v>713</v>
      </c>
      <c r="B201" s="4" cm="1">
        <f t="array" ref="B201">_xll.SNL.Clients.Office.Excel.Functions.SPG(A201, "SP_TOTAL_REV", "CY2023")</f>
        <v>12685000</v>
      </c>
      <c r="C201" s="4">
        <f>_xll.SNL.Clients.Office.Excel.Functions.SPG(A201,"IQ_AVG_DILUT_SHARES_OUT","CY2023")</f>
        <v>574000000</v>
      </c>
      <c r="D201" s="5">
        <f>_xll.SNL.Clients.Office.Excel.Functions.SPG(A201, "IQ_DILUT_EPS_NORM", "CY2023")</f>
        <v>1.504</v>
      </c>
      <c r="E201">
        <f t="shared" si="18"/>
        <v>863296</v>
      </c>
      <c r="F201">
        <f t="shared" si="19"/>
        <v>6.805644461962948E-2</v>
      </c>
      <c r="G201" t="s">
        <v>713</v>
      </c>
      <c r="H201" s="4" cm="1">
        <f t="array" ref="H201">_xll.SNL.Clients.Office.Excel.Functions.SPG(G201, "SP_TOTAL_REV", "CY2022")</f>
        <v>12268000</v>
      </c>
      <c r="I201" s="4">
        <f>_xll.SNL.Clients.Office.Excel.Functions.SPG(G201,"IQ_AVG_DILUT_SHARES_OUT","CY2022")</f>
        <v>572000000</v>
      </c>
      <c r="J201" s="5">
        <f>_xll.SNL.Clients.Office.Excel.Functions.SPG(G201, "IQ_DILUT_EPS_NORM", "CY2022")</f>
        <v>1.7010000000000001</v>
      </c>
      <c r="K201">
        <f t="shared" si="20"/>
        <v>972972</v>
      </c>
      <c r="L201">
        <f t="shared" si="21"/>
        <v>7.9309748940332575E-2</v>
      </c>
      <c r="M201" t="s">
        <v>719</v>
      </c>
      <c r="N201" s="4" cm="1">
        <f t="array" ref="N201">_xll.SNL.Clients.Office.Excel.Functions.SPG(M201, "SP_TOTAL_REV", "CY2022")</f>
        <v>14285000</v>
      </c>
      <c r="O201" s="4">
        <f>_xll.SNL.Clients.Office.Excel.Functions.SPG(M201,"IQ_AVG_DILUT_SHARES_OUT","CY2022")</f>
        <v>556000000</v>
      </c>
      <c r="P201" s="5">
        <f>_xll.SNL.Clients.Office.Excel.Functions.SPG(M201, "IQ_DILUT_EPS_NORM", "CY2022")</f>
        <v>2.633</v>
      </c>
      <c r="Q201">
        <f t="shared" si="22"/>
        <v>1463948</v>
      </c>
      <c r="R201">
        <f t="shared" si="23"/>
        <v>0.10248148407420371</v>
      </c>
    </row>
    <row r="202" spans="1:18">
      <c r="A202" t="s">
        <v>714</v>
      </c>
      <c r="B202" s="4" cm="1">
        <f t="array" ref="B202">_xll.SNL.Clients.Office.Excel.Functions.SPG(A202, "SP_TOTAL_REV", "CY2023")</f>
        <v>19093000</v>
      </c>
      <c r="C202" s="4">
        <f>_xll.SNL.Clients.Office.Excel.Functions.SPG(A202,"IQ_AVG_DILUT_SHARES_OUT","CY2023")</f>
        <v>615900000</v>
      </c>
      <c r="D202" s="5">
        <f>_xll.SNL.Clients.Office.Excel.Functions.SPG(A202, "IQ_DILUT_EPS_NORM", "CY2023")</f>
        <v>3.6720000000000002</v>
      </c>
      <c r="E202">
        <f t="shared" si="18"/>
        <v>2261584.7999999998</v>
      </c>
      <c r="F202">
        <f t="shared" si="19"/>
        <v>0.11845099251034409</v>
      </c>
      <c r="G202" t="s">
        <v>714</v>
      </c>
      <c r="H202" s="4" cm="1">
        <f t="array" ref="H202">_xll.SNL.Clients.Office.Excel.Functions.SPG(G202, "SP_TOTAL_REV", "CY2022")</f>
        <v>17737000</v>
      </c>
      <c r="I202" s="4">
        <f>_xll.SNL.Clients.Office.Excel.Functions.SPG(G202,"IQ_AVG_DILUT_SHARES_OUT","CY2022")</f>
        <v>647900000</v>
      </c>
      <c r="J202" s="5">
        <f>_xll.SNL.Clients.Office.Excel.Functions.SPG(G202, "IQ_DILUT_EPS_NORM", "CY2022")</f>
        <v>2.903</v>
      </c>
      <c r="K202">
        <f t="shared" si="20"/>
        <v>1880853.7</v>
      </c>
      <c r="L202">
        <f t="shared" si="21"/>
        <v>0.10604125274849185</v>
      </c>
      <c r="M202" t="s">
        <v>720</v>
      </c>
      <c r="N202" s="4" t="str" cm="1">
        <f t="array" ref="N202">_xll.SNL.Clients.Office.Excel.Functions.SPG(M202, "SP_TOTAL_REV", "CY2022")</f>
        <v>NA</v>
      </c>
      <c r="O202" s="4">
        <f>_xll.SNL.Clients.Office.Excel.Functions.SPG(M202,"IQ_AVG_DILUT_SHARES_OUT","CY2022")</f>
        <v>52391940</v>
      </c>
      <c r="P202" s="5">
        <f>_xll.SNL.Clients.Office.Excel.Functions.SPG(M202, "IQ_DILUT_EPS_NORM", "CY2022")</f>
        <v>-1.3003089835682781E-2</v>
      </c>
      <c r="Q202">
        <f t="shared" si="22"/>
        <v>-681.25710248570215</v>
      </c>
      <c r="R202" t="e">
        <f t="shared" si="23"/>
        <v>#VALUE!</v>
      </c>
    </row>
    <row r="203" spans="1:18">
      <c r="A203" t="s">
        <v>715</v>
      </c>
      <c r="B203" s="4" cm="1">
        <f t="array" ref="B203">_xll.SNL.Clients.Office.Excel.Functions.SPG(A203, "SP_TOTAL_REV", "CY2023")</f>
        <v>4486800</v>
      </c>
      <c r="C203" s="4">
        <f>_xll.SNL.Clients.Office.Excel.Functions.SPG(A203,"IQ_AVG_DILUT_SHARES_OUT","CY2023")</f>
        <v>125533000</v>
      </c>
      <c r="D203" s="5">
        <f>_xll.SNL.Clients.Office.Excel.Functions.SPG(A203, "IQ_DILUT_EPS_NORM", "CY2023")</f>
        <v>1.83</v>
      </c>
      <c r="E203">
        <f t="shared" si="18"/>
        <v>229725.39</v>
      </c>
      <c r="F203">
        <f t="shared" si="19"/>
        <v>5.1200274137469914E-2</v>
      </c>
      <c r="G203" t="s">
        <v>715</v>
      </c>
      <c r="H203" s="4" cm="1">
        <f t="array" ref="H203">_xll.SNL.Clients.Office.Excel.Functions.SPG(G203, "SP_TOTAL_REV", "CY2022")</f>
        <v>5802300</v>
      </c>
      <c r="I203" s="4">
        <f>_xll.SNL.Clients.Office.Excel.Functions.SPG(G203,"IQ_AVG_DILUT_SHARES_OUT","CY2022")</f>
        <v>126707000</v>
      </c>
      <c r="J203" s="5">
        <f>_xll.SNL.Clients.Office.Excel.Functions.SPG(G203, "IQ_DILUT_EPS_NORM", "CY2022")</f>
        <v>5.3150000000000004</v>
      </c>
      <c r="K203">
        <f t="shared" si="20"/>
        <v>673447.70499999996</v>
      </c>
      <c r="L203">
        <f t="shared" si="21"/>
        <v>0.11606564724333453</v>
      </c>
      <c r="M203" t="s">
        <v>721</v>
      </c>
      <c r="N203" s="4" cm="1">
        <f t="array" ref="N203">_xll.SNL.Clients.Office.Excel.Functions.SPG(M203, "SP_TOTAL_REV", "CY2022")</f>
        <v>8018400</v>
      </c>
      <c r="O203" s="4">
        <f>_xll.SNL.Clients.Office.Excel.Functions.SPG(M203,"IQ_AVG_DILUT_SHARES_OUT","CY2022")</f>
        <v>489200000</v>
      </c>
      <c r="P203" s="5">
        <f>_xll.SNL.Clients.Office.Excel.Functions.SPG(M203, "IQ_DILUT_EPS_NORM", "CY2022")</f>
        <v>2.343</v>
      </c>
      <c r="Q203">
        <f t="shared" si="22"/>
        <v>1146195.6000000001</v>
      </c>
      <c r="R203">
        <f t="shared" si="23"/>
        <v>0.14294567494762048</v>
      </c>
    </row>
    <row r="204" spans="1:18">
      <c r="A204" t="s">
        <v>716</v>
      </c>
      <c r="B204" s="4" cm="1">
        <f t="array" ref="B204">_xll.SNL.Clients.Office.Excel.Functions.SPG(A204, "SP_TOTAL_REV", "CY2023")</f>
        <v>176191000</v>
      </c>
      <c r="C204" s="4">
        <f>_xll.SNL.Clients.Office.Excel.Functions.SPG(A204,"IQ_AVG_DILUT_SHARES_OUT","CY2023")</f>
        <v>4041000000</v>
      </c>
      <c r="D204" s="5">
        <f>_xll.SNL.Clients.Office.Excel.Functions.SPG(A204, "IQ_DILUT_EPS_NORM", "CY2023")</f>
        <v>1.0189999999999999</v>
      </c>
      <c r="E204">
        <f t="shared" si="18"/>
        <v>4117778.9999999995</v>
      </c>
      <c r="F204">
        <f t="shared" si="19"/>
        <v>2.3371108626433809E-2</v>
      </c>
      <c r="G204" t="s">
        <v>716</v>
      </c>
      <c r="H204" s="4" cm="1">
        <f t="array" ref="H204">_xll.SNL.Clients.Office.Excel.Functions.SPG(G204, "SP_TOTAL_REV", "CY2022")</f>
        <v>158057000</v>
      </c>
      <c r="I204" s="4">
        <f>_xll.SNL.Clients.Office.Excel.Functions.SPG(G204,"IQ_AVG_DILUT_SHARES_OUT","CY2022")</f>
        <v>4014000000</v>
      </c>
      <c r="J204" s="5">
        <f>_xll.SNL.Clients.Office.Excel.Functions.SPG(G204, "IQ_DILUT_EPS_NORM", "CY2022")</f>
        <v>0.83499999999999996</v>
      </c>
      <c r="K204">
        <f t="shared" si="20"/>
        <v>3351690</v>
      </c>
      <c r="L204">
        <f t="shared" si="21"/>
        <v>2.1205577734614726E-2</v>
      </c>
      <c r="M204" t="s">
        <v>722</v>
      </c>
      <c r="N204" s="4" cm="1">
        <f t="array" ref="N204">_xll.SNL.Clients.Office.Excel.Functions.SPG(M204, "SP_TOTAL_REV", "CY2022")</f>
        <v>22780000</v>
      </c>
      <c r="O204" s="4">
        <f>_xll.SNL.Clients.Office.Excel.Functions.SPG(M204,"IQ_AVG_DILUT_SHARES_OUT","CY2022")</f>
        <v>1451000000</v>
      </c>
      <c r="P204" s="5">
        <f>_xll.SNL.Clients.Office.Excel.Functions.SPG(M204, "IQ_DILUT_EPS_NORM", "CY2022")</f>
        <v>2.1829999999999998</v>
      </c>
      <c r="Q204">
        <f t="shared" si="22"/>
        <v>3167532.9999999995</v>
      </c>
      <c r="R204">
        <f t="shared" si="23"/>
        <v>0.13904885864793676</v>
      </c>
    </row>
    <row r="205" spans="1:18">
      <c r="A205" t="s">
        <v>717</v>
      </c>
      <c r="B205" s="4" cm="1">
        <f t="array" ref="B205">_xll.SNL.Clients.Office.Excel.Functions.SPG(A205, "SP_TOTAL_REV", "CY2023")</f>
        <v>5304800</v>
      </c>
      <c r="C205" s="4">
        <f>_xll.SNL.Clients.Office.Excel.Functions.SPG(A205,"IQ_AVG_DILUT_SHARES_OUT","CY2023")</f>
        <v>788200000</v>
      </c>
      <c r="D205" s="5">
        <f>_xll.SNL.Clients.Office.Excel.Functions.SPG(A205, "IQ_DILUT_EPS_NORM", "CY2023")</f>
        <v>1.024</v>
      </c>
      <c r="E205">
        <f t="shared" si="18"/>
        <v>807116.80000000005</v>
      </c>
      <c r="F205">
        <f t="shared" si="19"/>
        <v>0.15214839390740462</v>
      </c>
      <c r="G205" t="s">
        <v>717</v>
      </c>
      <c r="H205" s="4" cm="1">
        <f t="array" ref="H205">_xll.SNL.Clients.Office.Excel.Functions.SPG(G205, "SP_TOTAL_REV", "CY2022")</f>
        <v>4417400</v>
      </c>
      <c r="I205" s="4">
        <f>_xll.SNL.Clients.Office.Excel.Functions.SPG(G205,"IQ_AVG_DILUT_SHARES_OUT","CY2022")</f>
        <v>805300000</v>
      </c>
      <c r="J205" s="5">
        <f>_xll.SNL.Clients.Office.Excel.Functions.SPG(G205, "IQ_DILUT_EPS_NORM", "CY2022")</f>
        <v>0.69599999999999995</v>
      </c>
      <c r="K205">
        <f t="shared" si="20"/>
        <v>560488.80000000005</v>
      </c>
      <c r="L205">
        <f t="shared" si="21"/>
        <v>0.12688205731878482</v>
      </c>
      <c r="M205" t="s">
        <v>723</v>
      </c>
      <c r="N205" s="4" cm="1">
        <f t="array" ref="N205">_xll.SNL.Clients.Office.Excel.Functions.SPG(M205, "SP_TOTAL_REV", "CY2022")</f>
        <v>4860286</v>
      </c>
      <c r="O205" s="4">
        <f>_xll.SNL.Clients.Office.Excel.Functions.SPG(M205,"IQ_AVG_DILUT_SHARES_OUT","CY2022")</f>
        <v>193042000</v>
      </c>
      <c r="P205" s="5">
        <f>_xll.SNL.Clients.Office.Excel.Functions.SPG(M205, "IQ_DILUT_EPS_NORM", "CY2022")</f>
        <v>3.4510000000000001</v>
      </c>
      <c r="Q205">
        <f t="shared" si="22"/>
        <v>666187.94200000004</v>
      </c>
      <c r="R205">
        <f t="shared" si="23"/>
        <v>0.13706764210994993</v>
      </c>
    </row>
    <row r="206" spans="1:18">
      <c r="A206" t="s">
        <v>718</v>
      </c>
      <c r="B206" s="4" cm="1">
        <f t="array" ref="B206">_xll.SNL.Clients.Office.Excel.Functions.SPG(A206, "SP_TOTAL_REV", "CY2023")</f>
        <v>6065300</v>
      </c>
      <c r="C206" s="4">
        <f>_xll.SNL.Clients.Office.Excel.Functions.SPG(A206,"IQ_AVG_DILUT_SHARES_OUT","CY2023")</f>
        <v>355600000</v>
      </c>
      <c r="D206" s="5">
        <f>_xll.SNL.Clients.Office.Excel.Functions.SPG(A206, "IQ_DILUT_EPS_NORM", "CY2023")</f>
        <v>1.7410000000000001</v>
      </c>
      <c r="E206">
        <f t="shared" si="18"/>
        <v>619099.6</v>
      </c>
      <c r="F206">
        <f t="shared" si="19"/>
        <v>0.10207237894250902</v>
      </c>
      <c r="G206" t="s">
        <v>718</v>
      </c>
      <c r="H206" s="4" cm="1">
        <f t="array" ref="H206">_xll.SNL.Clients.Office.Excel.Functions.SPG(G206, "SP_TOTAL_REV", "CY2022")</f>
        <v>5825700</v>
      </c>
      <c r="I206" s="4">
        <f>_xll.SNL.Clients.Office.Excel.Functions.SPG(G206,"IQ_AVG_DILUT_SHARES_OUT","CY2022")</f>
        <v>360800000</v>
      </c>
      <c r="J206" s="5">
        <f>_xll.SNL.Clients.Office.Excel.Functions.SPG(G206, "IQ_DILUT_EPS_NORM", "CY2022")</f>
        <v>1.5569999999999999</v>
      </c>
      <c r="K206">
        <f t="shared" si="20"/>
        <v>561765.6</v>
      </c>
      <c r="L206">
        <f t="shared" si="21"/>
        <v>9.6428858334620726E-2</v>
      </c>
      <c r="M206" t="s">
        <v>724</v>
      </c>
      <c r="N206" s="4" cm="1">
        <f t="array" ref="N206">_xll.SNL.Clients.Office.Excel.Functions.SPG(M206, "SP_TOTAL_REV", "CY2022")</f>
        <v>5475846</v>
      </c>
      <c r="O206" s="4">
        <f>_xll.SNL.Clients.Office.Excel.Functions.SPG(M206,"IQ_AVG_DILUT_SHARES_OUT","CY2022")</f>
        <v>81067000</v>
      </c>
      <c r="P206" s="5">
        <f>_xll.SNL.Clients.Office.Excel.Functions.SPG(M206, "IQ_DILUT_EPS_NORM", "CY2022")</f>
        <v>8.4049999999999994</v>
      </c>
      <c r="Q206">
        <f t="shared" si="22"/>
        <v>681368.13500000001</v>
      </c>
      <c r="R206">
        <f t="shared" si="23"/>
        <v>0.12443157367829556</v>
      </c>
    </row>
    <row r="207" spans="1:18">
      <c r="A207" t="s">
        <v>719</v>
      </c>
      <c r="B207" s="4" cm="1">
        <f t="array" ref="B207">_xll.SNL.Clients.Office.Excel.Functions.SPG(A207, "SP_TOTAL_REV", "CY2023")</f>
        <v>14557000</v>
      </c>
      <c r="C207" s="4">
        <f>_xll.SNL.Clients.Office.Excel.Functions.SPG(A207,"IQ_AVG_DILUT_SHARES_OUT","CY2023")</f>
        <v>501500000</v>
      </c>
      <c r="D207" s="5">
        <f>_xll.SNL.Clients.Office.Excel.Functions.SPG(A207, "IQ_DILUT_EPS_NORM", "CY2023")</f>
        <v>2.6179999999999999</v>
      </c>
      <c r="E207">
        <f t="shared" si="18"/>
        <v>1312927</v>
      </c>
      <c r="F207">
        <f t="shared" si="19"/>
        <v>9.0192141237892418E-2</v>
      </c>
      <c r="G207" t="s">
        <v>719</v>
      </c>
      <c r="H207" s="4" cm="1">
        <f t="array" ref="H207">_xll.SNL.Clients.Office.Excel.Functions.SPG(G207, "SP_TOTAL_REV", "CY2022")</f>
        <v>14285000</v>
      </c>
      <c r="I207" s="4">
        <f>_xll.SNL.Clients.Office.Excel.Functions.SPG(G207,"IQ_AVG_DILUT_SHARES_OUT","CY2022")</f>
        <v>556000000</v>
      </c>
      <c r="J207" s="5">
        <f>_xll.SNL.Clients.Office.Excel.Functions.SPG(G207, "IQ_DILUT_EPS_NORM", "CY2022")</f>
        <v>2.633</v>
      </c>
      <c r="K207">
        <f t="shared" si="20"/>
        <v>1463948</v>
      </c>
      <c r="L207">
        <f t="shared" si="21"/>
        <v>0.10248148407420371</v>
      </c>
      <c r="M207" t="s">
        <v>725</v>
      </c>
      <c r="N207" s="4" cm="1">
        <f t="array" ref="N207">_xll.SNL.Clients.Office.Excel.Functions.SPG(M207, "SP_TOTAL_REV", "CY2022")</f>
        <v>29139000</v>
      </c>
      <c r="O207" s="4">
        <f>_xll.SNL.Clients.Office.Excel.Functions.SPG(M207,"IQ_AVG_DILUT_SHARES_OUT","CY2022")</f>
        <v>1101000000</v>
      </c>
      <c r="P207" s="5">
        <f>_xll.SNL.Clients.Office.Excel.Functions.SPG(M207, "IQ_DILUT_EPS_NORM", "CY2022")</f>
        <v>1.675</v>
      </c>
      <c r="Q207">
        <f t="shared" si="22"/>
        <v>1844175</v>
      </c>
      <c r="R207">
        <f t="shared" si="23"/>
        <v>6.3288891176773401E-2</v>
      </c>
    </row>
    <row r="208" spans="1:18">
      <c r="A208" t="s">
        <v>720</v>
      </c>
      <c r="B208" s="4" t="str" cm="1">
        <f t="array" ref="B208">_xll.SNL.Clients.Office.Excel.Functions.SPG(A208, "SP_TOTAL_REV", "CY2023")</f>
        <v>NA</v>
      </c>
      <c r="C208" s="4">
        <f>_xll.SNL.Clients.Office.Excel.Functions.SPG(A208,"IQ_AVG_DILUT_SHARES_OUT","CY2023")</f>
        <v>63002849</v>
      </c>
      <c r="D208" s="5">
        <f>_xll.SNL.Clients.Office.Excel.Functions.SPG(A208, "IQ_DILUT_EPS_NORM", "CY2023")</f>
        <v>-1.1117274098971246E-2</v>
      </c>
      <c r="E208">
        <f t="shared" si="18"/>
        <v>-700.41994134909646</v>
      </c>
      <c r="F208" t="e">
        <f t="shared" si="19"/>
        <v>#VALUE!</v>
      </c>
      <c r="G208" t="s">
        <v>720</v>
      </c>
      <c r="H208" s="4" t="str" cm="1">
        <f t="array" ref="H208">_xll.SNL.Clients.Office.Excel.Functions.SPG(G208, "SP_TOTAL_REV", "CY2022")</f>
        <v>NA</v>
      </c>
      <c r="I208" s="4">
        <f>_xll.SNL.Clients.Office.Excel.Functions.SPG(G208,"IQ_AVG_DILUT_SHARES_OUT","CY2022")</f>
        <v>52391940</v>
      </c>
      <c r="J208" s="5">
        <f>_xll.SNL.Clients.Office.Excel.Functions.SPG(G208, "IQ_DILUT_EPS_NORM", "CY2022")</f>
        <v>-1.3003089835682781E-2</v>
      </c>
      <c r="K208">
        <f t="shared" si="20"/>
        <v>-681.25710248570215</v>
      </c>
      <c r="L208" t="e">
        <f t="shared" si="21"/>
        <v>#VALUE!</v>
      </c>
      <c r="M208" t="s">
        <v>727</v>
      </c>
      <c r="N208" s="4" cm="1">
        <f t="array" ref="N208">_xll.SNL.Clients.Office.Excel.Functions.SPG(M208, "SP_TOTAL_REV", "CY2022")</f>
        <v>3107000</v>
      </c>
      <c r="O208" s="4">
        <f>_xll.SNL.Clients.Office.Excel.Functions.SPG(M208,"IQ_AVG_DILUT_SHARES_OUT","CY2022")</f>
        <v>610500000</v>
      </c>
      <c r="P208" s="5">
        <f>_xll.SNL.Clients.Office.Excel.Functions.SPG(M208, "IQ_DILUT_EPS_NORM", "CY2022")</f>
        <v>0.97899999999999998</v>
      </c>
      <c r="Q208">
        <f t="shared" si="22"/>
        <v>597679.5</v>
      </c>
      <c r="R208">
        <f t="shared" si="23"/>
        <v>0.19236546507885419</v>
      </c>
    </row>
    <row r="209" spans="1:18">
      <c r="A209" t="s">
        <v>721</v>
      </c>
      <c r="B209" s="4" cm="1">
        <f t="array" ref="B209">_xll.SNL.Clients.Office.Excel.Functions.SPG(A209, "SP_TOTAL_REV", "CY2023")</f>
        <v>7873400</v>
      </c>
      <c r="C209" s="4">
        <f>_xll.SNL.Clients.Office.Excel.Functions.SPG(A209,"IQ_AVG_DILUT_SHARES_OUT","CY2023")</f>
        <v>490225000</v>
      </c>
      <c r="D209" s="5">
        <f>_xll.SNL.Clients.Office.Excel.Functions.SPG(A209, "IQ_DILUT_EPS_NORM", "CY2023")</f>
        <v>1.919</v>
      </c>
      <c r="E209">
        <f t="shared" si="18"/>
        <v>940741.77500000002</v>
      </c>
      <c r="F209">
        <f t="shared" si="19"/>
        <v>0.11948354903853482</v>
      </c>
      <c r="G209" t="s">
        <v>721</v>
      </c>
      <c r="H209" s="4" cm="1">
        <f t="array" ref="H209">_xll.SNL.Clients.Office.Excel.Functions.SPG(G209, "SP_TOTAL_REV", "CY2022")</f>
        <v>8018400</v>
      </c>
      <c r="I209" s="4">
        <f>_xll.SNL.Clients.Office.Excel.Functions.SPG(G209,"IQ_AVG_DILUT_SHARES_OUT","CY2022")</f>
        <v>489200000</v>
      </c>
      <c r="J209" s="5">
        <f>_xll.SNL.Clients.Office.Excel.Functions.SPG(G209, "IQ_DILUT_EPS_NORM", "CY2022")</f>
        <v>2.343</v>
      </c>
      <c r="K209">
        <f t="shared" si="20"/>
        <v>1146195.6000000001</v>
      </c>
      <c r="L209">
        <f t="shared" si="21"/>
        <v>0.14294567494762048</v>
      </c>
      <c r="M209" t="s">
        <v>728</v>
      </c>
      <c r="N209" s="4" cm="1">
        <f t="array" ref="N209">_xll.SNL.Clients.Office.Excel.Functions.SPG(M209, "SP_TOTAL_REV", "CY2022")</f>
        <v>4564737</v>
      </c>
      <c r="O209" s="4">
        <f>_xll.SNL.Clients.Office.Excel.Functions.SPG(M209,"IQ_AVG_DILUT_SHARES_OUT","CY2022")</f>
        <v>64681357</v>
      </c>
      <c r="P209" s="5">
        <f>_xll.SNL.Clients.Office.Excel.Functions.SPG(M209, "IQ_DILUT_EPS_NORM", "CY2022")</f>
        <v>4.819</v>
      </c>
      <c r="Q209">
        <f t="shared" si="22"/>
        <v>311699.45938300004</v>
      </c>
      <c r="R209">
        <f t="shared" si="23"/>
        <v>6.8284209886133651E-2</v>
      </c>
    </row>
    <row r="210" spans="1:18">
      <c r="A210" t="s">
        <v>722</v>
      </c>
      <c r="B210" s="4" cm="1">
        <f t="array" ref="B210">_xll.SNL.Clients.Office.Excel.Functions.SPG(A210, "SP_TOTAL_REV", "CY2023")</f>
        <v>22855000</v>
      </c>
      <c r="C210" s="4">
        <f>_xll.SNL.Clients.Office.Excel.Functions.SPG(A210,"IQ_AVG_DILUT_SHARES_OUT","CY2023")</f>
        <v>1443000000</v>
      </c>
      <c r="D210" s="5">
        <f>_xll.SNL.Clients.Office.Excel.Functions.SPG(A210, "IQ_DILUT_EPS_NORM", "CY2023")</f>
        <v>1.2849999999999999</v>
      </c>
      <c r="E210">
        <f t="shared" si="18"/>
        <v>1854255</v>
      </c>
      <c r="F210">
        <f t="shared" si="19"/>
        <v>8.1131262305841167E-2</v>
      </c>
      <c r="G210" t="s">
        <v>722</v>
      </c>
      <c r="H210" s="4" cm="1">
        <f t="array" ref="H210">_xll.SNL.Clients.Office.Excel.Functions.SPG(G210, "SP_TOTAL_REV", "CY2022")</f>
        <v>22780000</v>
      </c>
      <c r="I210" s="4">
        <f>_xll.SNL.Clients.Office.Excel.Functions.SPG(G210,"IQ_AVG_DILUT_SHARES_OUT","CY2022")</f>
        <v>1451000000</v>
      </c>
      <c r="J210" s="5">
        <f>_xll.SNL.Clients.Office.Excel.Functions.SPG(G210, "IQ_DILUT_EPS_NORM", "CY2022")</f>
        <v>2.1829999999999998</v>
      </c>
      <c r="K210">
        <f t="shared" si="20"/>
        <v>3167532.9999999995</v>
      </c>
      <c r="L210">
        <f t="shared" si="21"/>
        <v>0.13904885864793676</v>
      </c>
      <c r="M210" t="s">
        <v>729</v>
      </c>
      <c r="N210" s="4" cm="1">
        <f t="array" ref="N210">_xll.SNL.Clients.Office.Excel.Functions.SPG(M210, "SP_TOTAL_REV", "CY2022")</f>
        <v>39407000</v>
      </c>
      <c r="O210" s="4">
        <f>_xll.SNL.Clients.Office.Excel.Functions.SPG(M210,"IQ_AVG_DILUT_SHARES_OUT","CY2022")</f>
        <v>278169000</v>
      </c>
      <c r="P210" s="5">
        <f>_xll.SNL.Clients.Office.Excel.Functions.SPG(M210, "IQ_DILUT_EPS_NORM", "CY2022")</f>
        <v>9.0679999999999996</v>
      </c>
      <c r="Q210">
        <f t="shared" si="22"/>
        <v>2522436.4920000001</v>
      </c>
      <c r="R210">
        <f t="shared" si="23"/>
        <v>6.4009858451544138E-2</v>
      </c>
    </row>
    <row r="211" spans="1:18">
      <c r="A211" t="s">
        <v>723</v>
      </c>
      <c r="B211" s="4" cm="1">
        <f t="array" ref="B211">_xll.SNL.Clients.Office.Excel.Functions.SPG(A211, "SP_TOTAL_REV", "CY2023")</f>
        <v>5228252</v>
      </c>
      <c r="C211" s="4">
        <f>_xll.SNL.Clients.Office.Excel.Functions.SPG(A211,"IQ_AVG_DILUT_SHARES_OUT","CY2023")</f>
        <v>192058000</v>
      </c>
      <c r="D211" s="5">
        <f>_xll.SNL.Clients.Office.Excel.Functions.SPG(A211, "IQ_DILUT_EPS_NORM", "CY2023")</f>
        <v>3.9060000000000001</v>
      </c>
      <c r="E211">
        <f t="shared" si="18"/>
        <v>750178.54799999995</v>
      </c>
      <c r="F211">
        <f t="shared" si="19"/>
        <v>0.14348553742245018</v>
      </c>
      <c r="G211" t="s">
        <v>723</v>
      </c>
      <c r="H211" s="4" cm="1">
        <f t="array" ref="H211">_xll.SNL.Clients.Office.Excel.Functions.SPG(G211, "SP_TOTAL_REV", "CY2022")</f>
        <v>4860286</v>
      </c>
      <c r="I211" s="4">
        <f>_xll.SNL.Clients.Office.Excel.Functions.SPG(G211,"IQ_AVG_DILUT_SHARES_OUT","CY2022")</f>
        <v>193042000</v>
      </c>
      <c r="J211" s="5">
        <f>_xll.SNL.Clients.Office.Excel.Functions.SPG(G211, "IQ_DILUT_EPS_NORM", "CY2022")</f>
        <v>3.4510000000000001</v>
      </c>
      <c r="K211">
        <f t="shared" si="20"/>
        <v>666187.94200000004</v>
      </c>
      <c r="L211">
        <f t="shared" si="21"/>
        <v>0.13706764210994993</v>
      </c>
      <c r="M211" t="s">
        <v>730</v>
      </c>
      <c r="N211" s="4" cm="1">
        <f t="array" ref="N211">_xll.SNL.Clients.Office.Excel.Functions.SPG(M211, "SP_TOTAL_REV", "CY2022")</f>
        <v>19367200</v>
      </c>
      <c r="O211" s="4">
        <f>_xll.SNL.Clients.Office.Excel.Functions.SPG(M211,"IQ_AVG_DILUT_SHARES_OUT","CY2022")</f>
        <v>607700000</v>
      </c>
      <c r="P211" s="5">
        <f>_xll.SNL.Clients.Office.Excel.Functions.SPG(M211, "IQ_DILUT_EPS_NORM", "CY2022")</f>
        <v>3.0009999999999999</v>
      </c>
      <c r="Q211">
        <f t="shared" si="22"/>
        <v>1823707.7</v>
      </c>
      <c r="R211">
        <f t="shared" si="23"/>
        <v>9.4164757941261515E-2</v>
      </c>
    </row>
    <row r="212" spans="1:18">
      <c r="A212" t="s">
        <v>724</v>
      </c>
      <c r="B212" s="4" cm="1">
        <f t="array" ref="B212">_xll.SNL.Clients.Office.Excel.Functions.SPG(A212, "SP_TOTAL_REV", "CY2023")</f>
        <v>5906956</v>
      </c>
      <c r="C212" s="4">
        <f>_xll.SNL.Clients.Office.Excel.Functions.SPG(A212,"IQ_AVG_DILUT_SHARES_OUT","CY2023")</f>
        <v>79680000</v>
      </c>
      <c r="D212" s="5">
        <f>_xll.SNL.Clients.Office.Excel.Functions.SPG(A212, "IQ_DILUT_EPS_NORM", "CY2023")</f>
        <v>8.1470000000000002</v>
      </c>
      <c r="E212">
        <f t="shared" si="18"/>
        <v>649152.96</v>
      </c>
      <c r="F212">
        <f t="shared" si="19"/>
        <v>0.10989635947855375</v>
      </c>
      <c r="G212" t="s">
        <v>724</v>
      </c>
      <c r="H212" s="4" cm="1">
        <f t="array" ref="H212">_xll.SNL.Clients.Office.Excel.Functions.SPG(G212, "SP_TOTAL_REV", "CY2022")</f>
        <v>5475846</v>
      </c>
      <c r="I212" s="4">
        <f>_xll.SNL.Clients.Office.Excel.Functions.SPG(G212,"IQ_AVG_DILUT_SHARES_OUT","CY2022")</f>
        <v>81067000</v>
      </c>
      <c r="J212" s="5">
        <f>_xll.SNL.Clients.Office.Excel.Functions.SPG(G212, "IQ_DILUT_EPS_NORM", "CY2022")</f>
        <v>8.4049999999999994</v>
      </c>
      <c r="K212">
        <f t="shared" si="20"/>
        <v>681368.13500000001</v>
      </c>
      <c r="L212">
        <f t="shared" si="21"/>
        <v>0.12443157367829556</v>
      </c>
      <c r="M212" t="s">
        <v>731</v>
      </c>
      <c r="N212" s="4" cm="1">
        <f t="array" ref="N212">_xll.SNL.Clients.Office.Excel.Functions.SPG(M212, "SP_TOTAL_REV", "CY2022")</f>
        <v>156735000</v>
      </c>
      <c r="O212" s="4">
        <f>_xll.SNL.Clients.Office.Excel.Functions.SPG(M212,"IQ_AVG_DILUT_SHARES_OUT","CY2022")</f>
        <v>1454000000</v>
      </c>
      <c r="P212" s="5">
        <f>_xll.SNL.Clients.Office.Excel.Functions.SPG(M212, "IQ_DILUT_EPS_NORM", "CY2022")</f>
        <v>5.524</v>
      </c>
      <c r="Q212">
        <f t="shared" si="22"/>
        <v>8031896</v>
      </c>
      <c r="R212">
        <f t="shared" si="23"/>
        <v>5.1245069703639901E-2</v>
      </c>
    </row>
    <row r="213" spans="1:18">
      <c r="A213" t="s">
        <v>725</v>
      </c>
      <c r="B213" s="4" cm="1">
        <f t="array" ref="B213">_xll.SNL.Clients.Office.Excel.Functions.SPG(A213, "SP_TOTAL_REV", "CY2023")</f>
        <v>35348000</v>
      </c>
      <c r="C213" s="4">
        <f>_xll.SNL.Clients.Office.Excel.Functions.SPG(A213,"IQ_AVG_DILUT_SHARES_OUT","CY2023")</f>
        <v>1099000000</v>
      </c>
      <c r="D213" s="5">
        <f>_xll.SNL.Clients.Office.Excel.Functions.SPG(A213, "IQ_DILUT_EPS_NORM", "CY2023")</f>
        <v>3.2869999999999999</v>
      </c>
      <c r="E213">
        <f t="shared" si="18"/>
        <v>3612413</v>
      </c>
      <c r="F213">
        <f t="shared" si="19"/>
        <v>0.10219568292406925</v>
      </c>
      <c r="G213" t="s">
        <v>725</v>
      </c>
      <c r="H213" s="4" cm="1">
        <f t="array" ref="H213">_xll.SNL.Clients.Office.Excel.Functions.SPG(G213, "SP_TOTAL_REV", "CY2022")</f>
        <v>29139000</v>
      </c>
      <c r="I213" s="4">
        <f>_xll.SNL.Clients.Office.Excel.Functions.SPG(G213,"IQ_AVG_DILUT_SHARES_OUT","CY2022")</f>
        <v>1101000000</v>
      </c>
      <c r="J213" s="5">
        <f>_xll.SNL.Clients.Office.Excel.Functions.SPG(G213, "IQ_DILUT_EPS_NORM", "CY2022")</f>
        <v>1.675</v>
      </c>
      <c r="K213">
        <f t="shared" si="20"/>
        <v>1844175</v>
      </c>
      <c r="L213">
        <f t="shared" si="21"/>
        <v>6.3288891176773401E-2</v>
      </c>
      <c r="M213" t="s">
        <v>732</v>
      </c>
      <c r="N213" s="4" cm="1">
        <f t="array" ref="N213">_xll.SNL.Clients.Office.Excel.Functions.SPG(M213, "SP_TOTAL_REV", "CY2022")</f>
        <v>22095973</v>
      </c>
      <c r="O213" s="4">
        <f>_xll.SNL.Clients.Office.Excel.Functions.SPG(M213,"IQ_AVG_DILUT_SHARES_OUT","CY2022")</f>
        <v>142322000</v>
      </c>
      <c r="P213" s="5">
        <f>_xll.SNL.Clients.Office.Excel.Functions.SPG(M213, "IQ_DILUT_EPS_NORM", "CY2022")</f>
        <v>7.0259999999999998</v>
      </c>
      <c r="Q213">
        <f t="shared" si="22"/>
        <v>999954.37199999997</v>
      </c>
      <c r="R213">
        <f t="shared" si="23"/>
        <v>4.5255050411221992E-2</v>
      </c>
    </row>
    <row r="214" spans="1:18">
      <c r="A214" t="s">
        <v>726</v>
      </c>
      <c r="B214" s="4" cm="1">
        <f t="array" ref="B214">_xll.SNL.Clients.Office.Excel.Functions.SPG(A214, "SP_TOTAL_REV", "CY2023")</f>
        <v>19552000</v>
      </c>
      <c r="C214" s="4">
        <f>_xll.SNL.Clients.Office.Excel.Functions.SPG(A214,"IQ_AVG_DILUT_SHARES_OUT","CY2023")</f>
        <v>458000000</v>
      </c>
      <c r="D214" s="5">
        <f>_xll.SNL.Clients.Office.Excel.Functions.SPG(A214, "IQ_DILUT_EPS_NORM", "CY2023")</f>
        <v>2.722</v>
      </c>
      <c r="E214">
        <f t="shared" si="18"/>
        <v>1246676</v>
      </c>
      <c r="F214">
        <f t="shared" si="19"/>
        <v>6.3762070376432084E-2</v>
      </c>
      <c r="G214" t="s">
        <v>726</v>
      </c>
      <c r="H214" s="4" cm="1">
        <f t="array" ref="H214">_xll.SNL.Clients.Office.Excel.Functions.SPG(G214, "SP_TOTAL_REV", "CY2022")</f>
        <v>18341000</v>
      </c>
      <c r="I214" s="4">
        <f>_xll.SNL.Clients.Office.Excel.Functions.SPG(G214,"IQ_AVG_DILUT_SHARES_OUT","CY2022")</f>
        <v>454000000</v>
      </c>
      <c r="J214" s="5">
        <f>_xll.SNL.Clients.Office.Excel.Functions.SPG(G214, "IQ_DILUT_EPS_NORM", "CY2022")</f>
        <v>3.3460000000000001</v>
      </c>
      <c r="K214">
        <f t="shared" si="20"/>
        <v>1519084</v>
      </c>
      <c r="L214">
        <f t="shared" si="21"/>
        <v>8.2824491576249937E-2</v>
      </c>
      <c r="M214" t="s">
        <v>733</v>
      </c>
      <c r="N214" s="4" cm="1">
        <f t="array" ref="N214">_xll.SNL.Clients.Office.Excel.Functions.SPG(M214, "SP_TOTAL_REV", "CY2022")</f>
        <v>27281000</v>
      </c>
      <c r="O214" s="4">
        <f>_xll.SNL.Clients.Office.Excel.Functions.SPG(M214,"IQ_AVG_DILUT_SHARES_OUT","CY2022")</f>
        <v>1262000000</v>
      </c>
      <c r="P214" s="5">
        <f>_xll.SNL.Clients.Office.Excel.Functions.SPG(M214, "IQ_DILUT_EPS_NORM", "CY2022")</f>
        <v>5.0199999999999996</v>
      </c>
      <c r="Q214">
        <f t="shared" si="22"/>
        <v>6335239.9999999991</v>
      </c>
      <c r="R214">
        <f t="shared" si="23"/>
        <v>0.23222169275319815</v>
      </c>
    </row>
    <row r="215" spans="1:18">
      <c r="A215" t="s">
        <v>727</v>
      </c>
      <c r="B215" s="4" cm="1">
        <f t="array" ref="B215">_xll.SNL.Clients.Office.Excel.Functions.SPG(A215, "SP_TOTAL_REV", "CY2023")</f>
        <v>3783000</v>
      </c>
      <c r="C215" s="4">
        <f>_xll.SNL.Clients.Office.Excel.Functions.SPG(A215,"IQ_AVG_DILUT_SHARES_OUT","CY2023")</f>
        <v>644250000</v>
      </c>
      <c r="D215" s="5">
        <f>_xll.SNL.Clients.Office.Excel.Functions.SPG(A215, "IQ_DILUT_EPS_NORM", "CY2023")</f>
        <v>0.434</v>
      </c>
      <c r="E215">
        <f t="shared" si="18"/>
        <v>279604.5</v>
      </c>
      <c r="F215">
        <f t="shared" si="19"/>
        <v>7.3910785091197459E-2</v>
      </c>
      <c r="G215" t="s">
        <v>727</v>
      </c>
      <c r="H215" s="4" cm="1">
        <f t="array" ref="H215">_xll.SNL.Clients.Office.Excel.Functions.SPG(G215, "SP_TOTAL_REV", "CY2022")</f>
        <v>3107000</v>
      </c>
      <c r="I215" s="4">
        <f>_xll.SNL.Clients.Office.Excel.Functions.SPG(G215,"IQ_AVG_DILUT_SHARES_OUT","CY2022")</f>
        <v>610500000</v>
      </c>
      <c r="J215" s="5">
        <f>_xll.SNL.Clients.Office.Excel.Functions.SPG(G215, "IQ_DILUT_EPS_NORM", "CY2022")</f>
        <v>0.97899999999999998</v>
      </c>
      <c r="K215">
        <f t="shared" si="20"/>
        <v>597679.5</v>
      </c>
      <c r="L215">
        <f t="shared" si="21"/>
        <v>0.19236546507885419</v>
      </c>
      <c r="M215" t="s">
        <v>734</v>
      </c>
      <c r="N215" s="4" cm="1">
        <f t="array" ref="N215">_xll.SNL.Clients.Office.Excel.Functions.SPG(M215, "SP_TOTAL_REV", "CY2022")</f>
        <v>8975515</v>
      </c>
      <c r="O215" s="4">
        <f>_xll.SNL.Clients.Office.Excel.Functions.SPG(M215,"IQ_AVG_DILUT_SHARES_OUT","CY2022")</f>
        <v>275576000</v>
      </c>
      <c r="P215" s="5">
        <f>_xll.SNL.Clients.Office.Excel.Functions.SPG(M215, "IQ_DILUT_EPS_NORM", "CY2022")</f>
        <v>3.5910000000000002</v>
      </c>
      <c r="Q215">
        <f t="shared" si="22"/>
        <v>989593.41599999997</v>
      </c>
      <c r="R215">
        <f t="shared" si="23"/>
        <v>0.1102547782494932</v>
      </c>
    </row>
    <row r="216" spans="1:18">
      <c r="A216" t="s">
        <v>728</v>
      </c>
      <c r="B216" s="4" cm="1">
        <f t="array" ref="B216">_xll.SNL.Clients.Office.Excel.Functions.SPG(A216, "SP_TOTAL_REV", "CY2023")</f>
        <v>4022667</v>
      </c>
      <c r="C216" s="4">
        <f>_xll.SNL.Clients.Office.Excel.Functions.SPG(A216,"IQ_AVG_DILUT_SHARES_OUT","CY2023")</f>
        <v>62058387</v>
      </c>
      <c r="D216" s="5">
        <f>_xll.SNL.Clients.Office.Excel.Functions.SPG(A216, "IQ_DILUT_EPS_NORM", "CY2023")</f>
        <v>2.8879999999999999</v>
      </c>
      <c r="E216">
        <f t="shared" si="18"/>
        <v>179224.62165599997</v>
      </c>
      <c r="F216">
        <f t="shared" si="19"/>
        <v>4.4553680843082456E-2</v>
      </c>
      <c r="G216" t="s">
        <v>728</v>
      </c>
      <c r="H216" s="4" cm="1">
        <f t="array" ref="H216">_xll.SNL.Clients.Office.Excel.Functions.SPG(G216, "SP_TOTAL_REV", "CY2022")</f>
        <v>4564737</v>
      </c>
      <c r="I216" s="4">
        <f>_xll.SNL.Clients.Office.Excel.Functions.SPG(G216,"IQ_AVG_DILUT_SHARES_OUT","CY2022")</f>
        <v>64681357</v>
      </c>
      <c r="J216" s="5">
        <f>_xll.SNL.Clients.Office.Excel.Functions.SPG(G216, "IQ_DILUT_EPS_NORM", "CY2022")</f>
        <v>4.819</v>
      </c>
      <c r="K216">
        <f t="shared" si="20"/>
        <v>311699.45938300004</v>
      </c>
      <c r="L216">
        <f t="shared" si="21"/>
        <v>6.8284209886133651E-2</v>
      </c>
      <c r="M216" t="s">
        <v>735</v>
      </c>
      <c r="N216" s="4" cm="1">
        <f t="array" ref="N216">_xll.SNL.Clients.Office.Excel.Functions.SPG(M216, "SP_TOTAL_REV", "CY2022")</f>
        <v>5226740</v>
      </c>
      <c r="O216" s="4">
        <f>_xll.SNL.Clients.Office.Excel.Functions.SPG(M216,"IQ_AVG_DILUT_SHARES_OUT","CY2022")</f>
        <v>98984644</v>
      </c>
      <c r="P216" s="5">
        <f>_xll.SNL.Clients.Office.Excel.Functions.SPG(M216, "IQ_DILUT_EPS_NORM", "CY2022")</f>
        <v>6.9749999999999996</v>
      </c>
      <c r="Q216">
        <f t="shared" si="22"/>
        <v>690417.89189999993</v>
      </c>
      <c r="R216">
        <f t="shared" si="23"/>
        <v>0.13209340657847912</v>
      </c>
    </row>
    <row r="217" spans="1:18">
      <c r="A217" t="s">
        <v>729</v>
      </c>
      <c r="B217" s="4" cm="1">
        <f t="array" ref="B217">_xll.SNL.Clients.Office.Excel.Functions.SPG(A217, "SP_TOTAL_REV", "CY2023")</f>
        <v>42272000</v>
      </c>
      <c r="C217" s="4">
        <f>_xll.SNL.Clients.Office.Excel.Functions.SPG(A217,"IQ_AVG_DILUT_SHARES_OUT","CY2023")</f>
        <v>275725000</v>
      </c>
      <c r="D217" s="5">
        <f>_xll.SNL.Clients.Office.Excel.Functions.SPG(A217, "IQ_DILUT_EPS_NORM", "CY2023")</f>
        <v>9.0310000000000006</v>
      </c>
      <c r="E217">
        <f t="shared" si="18"/>
        <v>2490072.4750000001</v>
      </c>
      <c r="F217">
        <f t="shared" si="19"/>
        <v>5.8905953704579864E-2</v>
      </c>
      <c r="G217" t="s">
        <v>729</v>
      </c>
      <c r="H217" s="4" cm="1">
        <f t="array" ref="H217">_xll.SNL.Clients.Office.Excel.Functions.SPG(G217, "SP_TOTAL_REV", "CY2022")</f>
        <v>39407000</v>
      </c>
      <c r="I217" s="4">
        <f>_xll.SNL.Clients.Office.Excel.Functions.SPG(G217,"IQ_AVG_DILUT_SHARES_OUT","CY2022")</f>
        <v>278169000</v>
      </c>
      <c r="J217" s="5">
        <f>_xll.SNL.Clients.Office.Excel.Functions.SPG(G217, "IQ_DILUT_EPS_NORM", "CY2022")</f>
        <v>9.0679999999999996</v>
      </c>
      <c r="K217">
        <f t="shared" si="20"/>
        <v>2522436.4920000001</v>
      </c>
      <c r="L217">
        <f t="shared" si="21"/>
        <v>6.4009858451544138E-2</v>
      </c>
      <c r="M217" t="s">
        <v>736</v>
      </c>
      <c r="N217" s="4" cm="1">
        <f t="array" ref="N217">_xll.SNL.Clients.Office.Excel.Functions.SPG(M217, "SP_TOTAL_REV", "CY2022")</f>
        <v>47365000</v>
      </c>
      <c r="O217" s="4">
        <f>_xll.SNL.Clients.Office.Excel.Functions.SPG(M217,"IQ_AVG_DILUT_SHARES_OUT","CY2022")</f>
        <v>358100000</v>
      </c>
      <c r="P217" s="5">
        <f>_xll.SNL.Clients.Office.Excel.Functions.SPG(M217, "IQ_DILUT_EPS_NORM", "CY2022")</f>
        <v>25.091000000000001</v>
      </c>
      <c r="Q217">
        <f t="shared" si="22"/>
        <v>8985087.0999999996</v>
      </c>
      <c r="R217">
        <f t="shared" si="23"/>
        <v>0.18969887258524226</v>
      </c>
    </row>
    <row r="218" spans="1:18">
      <c r="A218" t="s">
        <v>730</v>
      </c>
      <c r="B218" s="4" cm="1">
        <f t="array" ref="B218">_xll.SNL.Clients.Office.Excel.Functions.SPG(A218, "SP_TOTAL_REV", "CY2023")</f>
        <v>20200000</v>
      </c>
      <c r="C218" s="4">
        <f>_xll.SNL.Clients.Office.Excel.Functions.SPG(A218,"IQ_AVG_DILUT_SHARES_OUT","CY2023")</f>
        <v>592900000</v>
      </c>
      <c r="D218" s="5">
        <f>_xll.SNL.Clients.Office.Excel.Functions.SPG(A218, "IQ_DILUT_EPS_NORM", "CY2023")</f>
        <v>3.3319999999999999</v>
      </c>
      <c r="E218">
        <f t="shared" si="18"/>
        <v>1975542.8</v>
      </c>
      <c r="F218">
        <f t="shared" si="19"/>
        <v>9.7799148514851483E-2</v>
      </c>
      <c r="G218" t="s">
        <v>730</v>
      </c>
      <c r="H218" s="4" cm="1">
        <f t="array" ref="H218">_xll.SNL.Clients.Office.Excel.Functions.SPG(G218, "SP_TOTAL_REV", "CY2022")</f>
        <v>19367200</v>
      </c>
      <c r="I218" s="4">
        <f>_xll.SNL.Clients.Office.Excel.Functions.SPG(G218,"IQ_AVG_DILUT_SHARES_OUT","CY2022")</f>
        <v>607700000</v>
      </c>
      <c r="J218" s="5">
        <f>_xll.SNL.Clients.Office.Excel.Functions.SPG(G218, "IQ_DILUT_EPS_NORM", "CY2022")</f>
        <v>3.0009999999999999</v>
      </c>
      <c r="K218">
        <f t="shared" si="20"/>
        <v>1823707.7</v>
      </c>
      <c r="L218">
        <f t="shared" si="21"/>
        <v>9.4164757941261515E-2</v>
      </c>
      <c r="M218" t="s">
        <v>737</v>
      </c>
      <c r="N218" s="4" cm="1">
        <f t="array" ref="N218">_xll.SNL.Clients.Office.Excel.Functions.SPG(M218, "SP_TOTAL_REV", "CY2022")</f>
        <v>20297000</v>
      </c>
      <c r="O218" s="4">
        <f>_xll.SNL.Clients.Office.Excel.Functions.SPG(M218,"IQ_AVG_DILUT_SHARES_OUT","CY2022")</f>
        <v>908000000</v>
      </c>
      <c r="P218" s="5">
        <f>_xll.SNL.Clients.Office.Excel.Functions.SPG(M218, "IQ_DILUT_EPS_NORM", "CY2022")</f>
        <v>1.66</v>
      </c>
      <c r="Q218">
        <f t="shared" si="22"/>
        <v>1507280</v>
      </c>
      <c r="R218">
        <f t="shared" si="23"/>
        <v>7.4261220870079317E-2</v>
      </c>
    </row>
    <row r="219" spans="1:18">
      <c r="A219" t="s">
        <v>731</v>
      </c>
      <c r="B219" s="4" cm="1">
        <f t="array" ref="B219">_xll.SNL.Clients.Office.Excel.Functions.SPG(A219, "SP_TOTAL_REV", "CY2023")</f>
        <v>171842000</v>
      </c>
      <c r="C219" s="4">
        <f>_xll.SNL.Clients.Office.Excel.Functions.SPG(A219,"IQ_AVG_DILUT_SHARES_OUT","CY2023")</f>
        <v>1369000000</v>
      </c>
      <c r="D219" s="5">
        <f>_xll.SNL.Clients.Office.Excel.Functions.SPG(A219, "IQ_DILUT_EPS_NORM", "CY2023")</f>
        <v>4.9939999999999998</v>
      </c>
      <c r="E219">
        <f t="shared" si="18"/>
        <v>6836786</v>
      </c>
      <c r="F219">
        <f t="shared" si="19"/>
        <v>3.97853027781334E-2</v>
      </c>
      <c r="G219" t="s">
        <v>731</v>
      </c>
      <c r="H219" s="4" cm="1">
        <f t="array" ref="H219">_xll.SNL.Clients.Office.Excel.Functions.SPG(G219, "SP_TOTAL_REV", "CY2022")</f>
        <v>156735000</v>
      </c>
      <c r="I219" s="4">
        <f>_xll.SNL.Clients.Office.Excel.Functions.SPG(G219,"IQ_AVG_DILUT_SHARES_OUT","CY2022")</f>
        <v>1454000000</v>
      </c>
      <c r="J219" s="5">
        <f>_xll.SNL.Clients.Office.Excel.Functions.SPG(G219, "IQ_DILUT_EPS_NORM", "CY2022")</f>
        <v>5.524</v>
      </c>
      <c r="K219">
        <f t="shared" si="20"/>
        <v>8031896</v>
      </c>
      <c r="L219">
        <f t="shared" si="21"/>
        <v>5.1245069703639901E-2</v>
      </c>
      <c r="M219" t="s">
        <v>738</v>
      </c>
      <c r="N219" s="4" cm="1">
        <f t="array" ref="N219">_xll.SNL.Clients.Office.Excel.Functions.SPG(M219, "SP_TOTAL_REV", "CY2022")</f>
        <v>22362000</v>
      </c>
      <c r="O219" s="4">
        <f>_xll.SNL.Clients.Office.Excel.Functions.SPG(M219,"IQ_AVG_DILUT_SHARES_OUT","CY2022")</f>
        <v>329500000</v>
      </c>
      <c r="P219" s="5">
        <f>_xll.SNL.Clients.Office.Excel.Functions.SPG(M219, "IQ_DILUT_EPS_NORM", "CY2022")</f>
        <v>4.2770000000000001</v>
      </c>
      <c r="Q219">
        <f t="shared" si="22"/>
        <v>1409271.5</v>
      </c>
      <c r="R219">
        <f t="shared" si="23"/>
        <v>6.3020816563813614E-2</v>
      </c>
    </row>
    <row r="220" spans="1:18">
      <c r="A220" t="s">
        <v>732</v>
      </c>
      <c r="B220" s="4" cm="1">
        <f t="array" ref="B220">_xll.SNL.Clients.Office.Excel.Functions.SPG(A220, "SP_TOTAL_REV", "CY2023")</f>
        <v>23090610</v>
      </c>
      <c r="C220" s="4">
        <f>_xll.SNL.Clients.Office.Excel.Functions.SPG(A220,"IQ_AVG_DILUT_SHARES_OUT","CY2023")</f>
        <v>141034000</v>
      </c>
      <c r="D220" s="5">
        <f>_xll.SNL.Clients.Office.Excel.Functions.SPG(A220, "IQ_DILUT_EPS_NORM", "CY2023")</f>
        <v>7.7210000000000001</v>
      </c>
      <c r="E220">
        <f t="shared" si="18"/>
        <v>1088923.514</v>
      </c>
      <c r="F220">
        <f t="shared" si="19"/>
        <v>4.715871577234209E-2</v>
      </c>
      <c r="G220" t="s">
        <v>732</v>
      </c>
      <c r="H220" s="4" cm="1">
        <f t="array" ref="H220">_xll.SNL.Clients.Office.Excel.Functions.SPG(G220, "SP_TOTAL_REV", "CY2022")</f>
        <v>22095973</v>
      </c>
      <c r="I220" s="4">
        <f>_xll.SNL.Clients.Office.Excel.Functions.SPG(G220,"IQ_AVG_DILUT_SHARES_OUT","CY2022")</f>
        <v>142322000</v>
      </c>
      <c r="J220" s="5">
        <f>_xll.SNL.Clients.Office.Excel.Functions.SPG(G220, "IQ_DILUT_EPS_NORM", "CY2022")</f>
        <v>7.0259999999999998</v>
      </c>
      <c r="K220">
        <f t="shared" si="20"/>
        <v>999954.37199999997</v>
      </c>
      <c r="L220">
        <f t="shared" si="21"/>
        <v>4.5255050411221992E-2</v>
      </c>
      <c r="M220" t="s">
        <v>739</v>
      </c>
      <c r="N220" s="4" cm="1">
        <f t="array" ref="N220">_xll.SNL.Clients.Office.Excel.Functions.SPG(M220, "SP_TOTAL_REV", "CY2022")</f>
        <v>5856700</v>
      </c>
      <c r="O220" s="4">
        <f>_xll.SNL.Clients.Office.Excel.Functions.SPG(M220,"IQ_AVG_DILUT_SHARES_OUT","CY2022")</f>
        <v>138900000</v>
      </c>
      <c r="P220" s="5">
        <f>_xll.SNL.Clients.Office.Excel.Functions.SPG(M220, "IQ_DILUT_EPS_NORM", "CY2022")</f>
        <v>3.1749999999999998</v>
      </c>
      <c r="Q220">
        <f t="shared" si="22"/>
        <v>441007.5</v>
      </c>
      <c r="R220">
        <f t="shared" si="23"/>
        <v>7.5299656803319279E-2</v>
      </c>
    </row>
    <row r="221" spans="1:18">
      <c r="A221" t="s">
        <v>733</v>
      </c>
      <c r="B221" s="4" cm="1">
        <f t="array" ref="B221">_xll.SNL.Clients.Office.Excel.Functions.SPG(A221, "SP_TOTAL_REV", "CY2023")</f>
        <v>27116000</v>
      </c>
      <c r="C221" s="4">
        <f>_xll.SNL.Clients.Office.Excel.Functions.SPG(A221,"IQ_AVG_DILUT_SHARES_OUT","CY2023")</f>
        <v>1258000000</v>
      </c>
      <c r="D221" s="5">
        <f>_xll.SNL.Clients.Office.Excel.Functions.SPG(A221, "IQ_DILUT_EPS_NORM", "CY2023")</f>
        <v>4.6239999999999997</v>
      </c>
      <c r="E221">
        <f t="shared" si="18"/>
        <v>5816992</v>
      </c>
      <c r="F221">
        <f t="shared" si="19"/>
        <v>0.21452249594335449</v>
      </c>
      <c r="G221" t="s">
        <v>733</v>
      </c>
      <c r="H221" s="4" cm="1">
        <f t="array" ref="H221">_xll.SNL.Clients.Office.Excel.Functions.SPG(G221, "SP_TOTAL_REV", "CY2022")</f>
        <v>27281000</v>
      </c>
      <c r="I221" s="4">
        <f>_xll.SNL.Clients.Office.Excel.Functions.SPG(G221,"IQ_AVG_DILUT_SHARES_OUT","CY2022")</f>
        <v>1262000000</v>
      </c>
      <c r="J221" s="5">
        <f>_xll.SNL.Clients.Office.Excel.Functions.SPG(G221, "IQ_DILUT_EPS_NORM", "CY2022")</f>
        <v>5.0199999999999996</v>
      </c>
      <c r="K221">
        <f t="shared" si="20"/>
        <v>6335239.9999999991</v>
      </c>
      <c r="L221">
        <f t="shared" si="21"/>
        <v>0.23222169275319815</v>
      </c>
      <c r="M221" t="s">
        <v>740</v>
      </c>
      <c r="N221" s="4" cm="1">
        <f t="array" ref="N221">_xll.SNL.Clients.Office.Excel.Functions.SPG(M221, "SP_TOTAL_REV", "CY2022")</f>
        <v>60233000</v>
      </c>
      <c r="O221" s="4">
        <f>_xll.SNL.Clients.Office.Excel.Functions.SPG(M221,"IQ_AVG_DILUT_SHARES_OUT","CY2022")</f>
        <v>294666000</v>
      </c>
      <c r="P221" s="5">
        <f>_xll.SNL.Clients.Office.Excel.Functions.SPG(M221, "IQ_DILUT_EPS_NORM", "CY2022")</f>
        <v>11.563000000000001</v>
      </c>
      <c r="Q221">
        <f t="shared" si="22"/>
        <v>3407222.9580000001</v>
      </c>
      <c r="R221">
        <f t="shared" si="23"/>
        <v>5.6567379310344827E-2</v>
      </c>
    </row>
    <row r="222" spans="1:18">
      <c r="A222" t="s">
        <v>734</v>
      </c>
      <c r="B222" s="4" cm="1">
        <f t="array" ref="B222">_xll.SNL.Clients.Office.Excel.Functions.SPG(A222, "SP_TOTAL_REV", "CY2023")</f>
        <v>9654419</v>
      </c>
      <c r="C222" s="4">
        <f>_xll.SNL.Clients.Office.Excel.Functions.SPG(A222,"IQ_AVG_DILUT_SHARES_OUT","CY2023")</f>
        <v>261698000</v>
      </c>
      <c r="D222" s="5">
        <f>_xll.SNL.Clients.Office.Excel.Functions.SPG(A222, "IQ_DILUT_EPS_NORM", "CY2023")</f>
        <v>3.98</v>
      </c>
      <c r="E222">
        <f t="shared" si="18"/>
        <v>1041558.04</v>
      </c>
      <c r="F222">
        <f t="shared" si="19"/>
        <v>0.1078840725682198</v>
      </c>
      <c r="G222" t="s">
        <v>734</v>
      </c>
      <c r="H222" s="4" cm="1">
        <f t="array" ref="H222">_xll.SNL.Clients.Office.Excel.Functions.SPG(G222, "SP_TOTAL_REV", "CY2022")</f>
        <v>8975515</v>
      </c>
      <c r="I222" s="4">
        <f>_xll.SNL.Clients.Office.Excel.Functions.SPG(G222,"IQ_AVG_DILUT_SHARES_OUT","CY2022")</f>
        <v>275576000</v>
      </c>
      <c r="J222" s="5">
        <f>_xll.SNL.Clients.Office.Excel.Functions.SPG(G222, "IQ_DILUT_EPS_NORM", "CY2022")</f>
        <v>3.5910000000000002</v>
      </c>
      <c r="K222">
        <f t="shared" si="20"/>
        <v>989593.41599999997</v>
      </c>
      <c r="L222">
        <f t="shared" si="21"/>
        <v>0.1102547782494932</v>
      </c>
      <c r="M222" t="s">
        <v>741</v>
      </c>
      <c r="N222" s="4" cm="1">
        <f t="array" ref="N222">_xll.SNL.Clients.Office.Excel.Functions.SPG(M222, "SP_TOTAL_REV", "CY2022")</f>
        <v>2079528</v>
      </c>
      <c r="O222" s="4">
        <f>_xll.SNL.Clients.Office.Excel.Functions.SPG(M222,"IQ_AVG_DILUT_SHARES_OUT","CY2022")</f>
        <v>539147000</v>
      </c>
      <c r="P222" s="5">
        <f>_xll.SNL.Clients.Office.Excel.Functions.SPG(M222, "IQ_DILUT_EPS_NORM", "CY2022")</f>
        <v>0.215</v>
      </c>
      <c r="Q222">
        <f t="shared" si="22"/>
        <v>115916.605</v>
      </c>
      <c r="R222">
        <f t="shared" si="23"/>
        <v>5.5741786116849594E-2</v>
      </c>
    </row>
    <row r="223" spans="1:18">
      <c r="A223" t="s">
        <v>735</v>
      </c>
      <c r="B223" s="4" cm="1">
        <f t="array" ref="B223">_xll.SNL.Clients.Office.Excel.Functions.SPG(A223, "SP_TOTAL_REV", "CY2023")</f>
        <v>5447533</v>
      </c>
      <c r="C223" s="4">
        <f>_xll.SNL.Clients.Office.Excel.Functions.SPG(A223,"IQ_AVG_DILUT_SHARES_OUT","CY2023")</f>
        <v>96363841</v>
      </c>
      <c r="D223" s="5">
        <f>_xll.SNL.Clients.Office.Excel.Functions.SPG(A223, "IQ_DILUT_EPS_NORM", "CY2023")</f>
        <v>7.7519999999999998</v>
      </c>
      <c r="E223">
        <f t="shared" si="18"/>
        <v>747012.49543199991</v>
      </c>
      <c r="F223">
        <f t="shared" si="19"/>
        <v>0.13712858562435509</v>
      </c>
      <c r="G223" t="s">
        <v>735</v>
      </c>
      <c r="H223" s="4" cm="1">
        <f t="array" ref="H223">_xll.SNL.Clients.Office.Excel.Functions.SPG(G223, "SP_TOTAL_REV", "CY2022")</f>
        <v>5226740</v>
      </c>
      <c r="I223" s="4">
        <f>_xll.SNL.Clients.Office.Excel.Functions.SPG(G223,"IQ_AVG_DILUT_SHARES_OUT","CY2022")</f>
        <v>98984644</v>
      </c>
      <c r="J223" s="5">
        <f>_xll.SNL.Clients.Office.Excel.Functions.SPG(G223, "IQ_DILUT_EPS_NORM", "CY2022")</f>
        <v>6.9749999999999996</v>
      </c>
      <c r="K223">
        <f t="shared" si="20"/>
        <v>690417.89189999993</v>
      </c>
      <c r="L223">
        <f t="shared" si="21"/>
        <v>0.13209340657847912</v>
      </c>
      <c r="M223" t="s">
        <v>742</v>
      </c>
      <c r="N223" s="4" cm="1">
        <f t="array" ref="N223">_xll.SNL.Clients.Office.Excel.Functions.SPG(M223, "SP_TOTAL_REV", "CY2022")</f>
        <v>12647000</v>
      </c>
      <c r="O223" s="4">
        <f>_xll.SNL.Clients.Office.Excel.Functions.SPG(M223,"IQ_AVG_DILUT_SHARES_OUT","CY2022")</f>
        <v>137755670</v>
      </c>
      <c r="P223" s="5">
        <f>_xll.SNL.Clients.Office.Excel.Functions.SPG(M223, "IQ_DILUT_EPS_NORM", "CY2022")</f>
        <v>3.73</v>
      </c>
      <c r="Q223">
        <f t="shared" si="22"/>
        <v>513828.64910000004</v>
      </c>
      <c r="R223">
        <f t="shared" si="23"/>
        <v>4.0628500759073302E-2</v>
      </c>
    </row>
    <row r="224" spans="1:18">
      <c r="A224" t="s">
        <v>736</v>
      </c>
      <c r="B224" s="4" cm="1">
        <f t="array" ref="B224">_xll.SNL.Clients.Office.Excel.Functions.SPG(A224, "SP_TOTAL_REV", "CY2023")</f>
        <v>46254000</v>
      </c>
      <c r="C224" s="4">
        <f>_xll.SNL.Clients.Office.Excel.Functions.SPG(A224,"IQ_AVG_DILUT_SHARES_OUT","CY2023")</f>
        <v>345800000</v>
      </c>
      <c r="D224" s="5">
        <f>_xll.SNL.Clients.Office.Excel.Functions.SPG(A224, "IQ_DILUT_EPS_NORM", "CY2023")</f>
        <v>22.47</v>
      </c>
      <c r="E224">
        <f t="shared" si="18"/>
        <v>7770126</v>
      </c>
      <c r="F224">
        <f t="shared" si="19"/>
        <v>0.16798819561551434</v>
      </c>
      <c r="G224" t="s">
        <v>736</v>
      </c>
      <c r="H224" s="4" cm="1">
        <f t="array" ref="H224">_xll.SNL.Clients.Office.Excel.Functions.SPG(G224, "SP_TOTAL_REV", "CY2022")</f>
        <v>47365000</v>
      </c>
      <c r="I224" s="4">
        <f>_xll.SNL.Clients.Office.Excel.Functions.SPG(G224,"IQ_AVG_DILUT_SHARES_OUT","CY2022")</f>
        <v>358100000</v>
      </c>
      <c r="J224" s="5">
        <f>_xll.SNL.Clients.Office.Excel.Functions.SPG(G224, "IQ_DILUT_EPS_NORM", "CY2022")</f>
        <v>25.091000000000001</v>
      </c>
      <c r="K224">
        <f t="shared" si="20"/>
        <v>8985087.0999999996</v>
      </c>
      <c r="L224">
        <f t="shared" si="21"/>
        <v>0.18969887258524226</v>
      </c>
      <c r="M224" t="s">
        <v>743</v>
      </c>
      <c r="N224" s="4" cm="1">
        <f t="array" ref="N224">_xll.SNL.Clients.Office.Excel.Functions.SPG(M224, "SP_TOTAL_REV", "CY2022")</f>
        <v>10419294</v>
      </c>
      <c r="O224" s="4">
        <f>_xll.SNL.Clients.Office.Excel.Functions.SPG(M224,"IQ_AVG_DILUT_SHARES_OUT","CY2022")</f>
        <v>206575000</v>
      </c>
      <c r="P224" s="5">
        <f>_xll.SNL.Clients.Office.Excel.Functions.SPG(M224, "IQ_DILUT_EPS_NORM", "CY2022")</f>
        <v>6.383</v>
      </c>
      <c r="Q224">
        <f t="shared" si="22"/>
        <v>1318568.2250000001</v>
      </c>
      <c r="R224">
        <f t="shared" si="23"/>
        <v>0.12655063049377435</v>
      </c>
    </row>
    <row r="225" spans="1:18">
      <c r="A225" t="s">
        <v>737</v>
      </c>
      <c r="B225" s="4" cm="1">
        <f t="array" ref="B225">_xll.SNL.Clients.Office.Excel.Functions.SPG(A225, "SP_TOTAL_REV", "CY2023")</f>
        <v>23018000</v>
      </c>
      <c r="C225" s="4">
        <f>_xll.SNL.Clients.Office.Excel.Functions.SPG(A225,"IQ_AVG_DILUT_SHARES_OUT","CY2023")</f>
        <v>902000000</v>
      </c>
      <c r="D225" s="5">
        <f>_xll.SNL.Clients.Office.Excel.Functions.SPG(A225, "IQ_DILUT_EPS_NORM", "CY2023")</f>
        <v>2.38</v>
      </c>
      <c r="E225">
        <f t="shared" si="18"/>
        <v>2146760</v>
      </c>
      <c r="F225">
        <f t="shared" si="19"/>
        <v>9.3264401772525846E-2</v>
      </c>
      <c r="G225" t="s">
        <v>737</v>
      </c>
      <c r="H225" s="4" cm="1">
        <f t="array" ref="H225">_xll.SNL.Clients.Office.Excel.Functions.SPG(G225, "SP_TOTAL_REV", "CY2022")</f>
        <v>20297000</v>
      </c>
      <c r="I225" s="4">
        <f>_xll.SNL.Clients.Office.Excel.Functions.SPG(G225,"IQ_AVG_DILUT_SHARES_OUT","CY2022")</f>
        <v>908000000</v>
      </c>
      <c r="J225" s="5">
        <f>_xll.SNL.Clients.Office.Excel.Functions.SPG(G225, "IQ_DILUT_EPS_NORM", "CY2022")</f>
        <v>1.66</v>
      </c>
      <c r="K225">
        <f t="shared" si="20"/>
        <v>1507280</v>
      </c>
      <c r="L225">
        <f t="shared" si="21"/>
        <v>7.4261220870079317E-2</v>
      </c>
      <c r="M225" t="s">
        <v>744</v>
      </c>
      <c r="N225" s="4" cm="1">
        <f t="array" ref="N225">_xll.SNL.Clients.Office.Excel.Functions.SPG(M225, "SP_TOTAL_REV", "CY2022")</f>
        <v>11069000</v>
      </c>
      <c r="O225" s="4">
        <f>_xll.SNL.Clients.Office.Excel.Functions.SPG(M225,"IQ_AVG_DILUT_SHARES_OUT","CY2022")</f>
        <v>309600000</v>
      </c>
      <c r="P225" s="5">
        <f>_xll.SNL.Clients.Office.Excel.Functions.SPG(M225, "IQ_DILUT_EPS_NORM", "CY2022")</f>
        <v>5.93</v>
      </c>
      <c r="Q225">
        <f t="shared" si="22"/>
        <v>1835928</v>
      </c>
      <c r="R225">
        <f t="shared" si="23"/>
        <v>0.16586213750112927</v>
      </c>
    </row>
    <row r="226" spans="1:18">
      <c r="A226" t="s">
        <v>738</v>
      </c>
      <c r="B226" s="4" cm="1">
        <f t="array" ref="B226">_xll.SNL.Clients.Office.Excel.Functions.SPG(A226, "SP_TOTAL_REV", "CY2023")</f>
        <v>24527000</v>
      </c>
      <c r="C226" s="4">
        <f>_xll.SNL.Clients.Office.Excel.Functions.SPG(A226,"IQ_AVG_DILUT_SHARES_OUT","CY2023")</f>
        <v>311500000</v>
      </c>
      <c r="D226" s="5">
        <f>_xll.SNL.Clients.Office.Excel.Functions.SPG(A226, "IQ_DILUT_EPS_NORM", "CY2023")</f>
        <v>6.1840000000000002</v>
      </c>
      <c r="E226">
        <f t="shared" si="18"/>
        <v>1926316</v>
      </c>
      <c r="F226">
        <f t="shared" si="19"/>
        <v>7.8538590125168187E-2</v>
      </c>
      <c r="G226" t="s">
        <v>738</v>
      </c>
      <c r="H226" s="4" cm="1">
        <f t="array" ref="H226">_xll.SNL.Clients.Office.Excel.Functions.SPG(G226, "SP_TOTAL_REV", "CY2022")</f>
        <v>22362000</v>
      </c>
      <c r="I226" s="4">
        <f>_xll.SNL.Clients.Office.Excel.Functions.SPG(G226,"IQ_AVG_DILUT_SHARES_OUT","CY2022")</f>
        <v>329500000</v>
      </c>
      <c r="J226" s="5">
        <f>_xll.SNL.Clients.Office.Excel.Functions.SPG(G226, "IQ_DILUT_EPS_NORM", "CY2022")</f>
        <v>4.2770000000000001</v>
      </c>
      <c r="K226">
        <f t="shared" si="20"/>
        <v>1409271.5</v>
      </c>
      <c r="L226">
        <f t="shared" si="21"/>
        <v>6.3020816563813614E-2</v>
      </c>
      <c r="M226" t="s">
        <v>745</v>
      </c>
      <c r="N226" s="4" cm="1">
        <f t="array" ref="N226">_xll.SNL.Clients.Office.Excel.Functions.SPG(M226, "SP_TOTAL_REV", "CY2022")</f>
        <v>29344000</v>
      </c>
      <c r="O226" s="4">
        <f>_xll.SNL.Clients.Office.Excel.Functions.SPG(M226,"IQ_AVG_DILUT_SHARES_OUT","CY2022")</f>
        <v>1319500000</v>
      </c>
      <c r="P226" s="5">
        <f>_xll.SNL.Clients.Office.Excel.Functions.SPG(M226, "IQ_DILUT_EPS_NORM", "CY2022")</f>
        <v>1.194</v>
      </c>
      <c r="Q226">
        <f t="shared" si="22"/>
        <v>1575483</v>
      </c>
      <c r="R226">
        <f t="shared" si="23"/>
        <v>5.3690124045801528E-2</v>
      </c>
    </row>
    <row r="227" spans="1:18">
      <c r="A227" t="s">
        <v>739</v>
      </c>
      <c r="B227" s="4" cm="1">
        <f t="array" ref="B227">_xll.SNL.Clients.Office.Excel.Functions.SPG(A227, "SP_TOTAL_REV", "CY2023")</f>
        <v>5003300</v>
      </c>
      <c r="C227" s="4">
        <f>_xll.SNL.Clients.Office.Excel.Functions.SPG(A227,"IQ_AVG_DILUT_SHARES_OUT","CY2023")</f>
        <v>138800000</v>
      </c>
      <c r="D227" s="5">
        <f>_xll.SNL.Clients.Office.Excel.Functions.SPG(A227, "IQ_DILUT_EPS_NORM", "CY2023")</f>
        <v>0.88800000000000001</v>
      </c>
      <c r="E227">
        <f t="shared" si="18"/>
        <v>123254.39999999999</v>
      </c>
      <c r="F227">
        <f t="shared" si="19"/>
        <v>2.4634621150040972E-2</v>
      </c>
      <c r="G227" t="s">
        <v>739</v>
      </c>
      <c r="H227" s="4" cm="1">
        <f t="array" ref="H227">_xll.SNL.Clients.Office.Excel.Functions.SPG(G227, "SP_TOTAL_REV", "CY2022")</f>
        <v>5856700</v>
      </c>
      <c r="I227" s="4">
        <f>_xll.SNL.Clients.Office.Excel.Functions.SPG(G227,"IQ_AVG_DILUT_SHARES_OUT","CY2022")</f>
        <v>138900000</v>
      </c>
      <c r="J227" s="5">
        <f>_xll.SNL.Clients.Office.Excel.Functions.SPG(G227, "IQ_DILUT_EPS_NORM", "CY2022")</f>
        <v>3.1749999999999998</v>
      </c>
      <c r="K227">
        <f t="shared" si="20"/>
        <v>441007.5</v>
      </c>
      <c r="L227">
        <f t="shared" si="21"/>
        <v>7.5299656803319279E-2</v>
      </c>
      <c r="M227" t="s">
        <v>746</v>
      </c>
      <c r="N227" s="4" cm="1">
        <f t="array" ref="N227">_xll.SNL.Clients.Office.Excel.Functions.SPG(M227, "SP_TOTAL_REV", "CY2022")</f>
        <v>3736000</v>
      </c>
      <c r="O227" s="4">
        <f>_xll.SNL.Clients.Office.Excel.Functions.SPG(M227,"IQ_AVG_DILUT_SHARES_OUT","CY2022")</f>
        <v>277000000</v>
      </c>
      <c r="P227" s="5">
        <f>_xll.SNL.Clients.Office.Excel.Functions.SPG(M227, "IQ_DILUT_EPS_NORM", "CY2022")</f>
        <v>3.9049999999999998</v>
      </c>
      <c r="Q227">
        <f t="shared" si="22"/>
        <v>1081685</v>
      </c>
      <c r="R227">
        <f t="shared" si="23"/>
        <v>0.28953024625267665</v>
      </c>
    </row>
    <row r="228" spans="1:18">
      <c r="A228" t="s">
        <v>740</v>
      </c>
      <c r="B228" s="4" cm="1">
        <f t="array" ref="B228">_xll.SNL.Clients.Office.Excel.Functions.SPG(A228, "SP_TOTAL_REV", "CY2023")</f>
        <v>64968000</v>
      </c>
      <c r="C228" s="4">
        <f>_xll.SNL.Clients.Office.Excel.Functions.SPG(A228,"IQ_AVG_DILUT_SHARES_OUT","CY2023")</f>
        <v>276412000</v>
      </c>
      <c r="D228" s="5">
        <f>_xll.SNL.Clients.Office.Excel.Functions.SPG(A228, "IQ_DILUT_EPS_NORM", "CY2023")</f>
        <v>14.364000000000001</v>
      </c>
      <c r="E228">
        <f t="shared" si="18"/>
        <v>3970381.9679999999</v>
      </c>
      <c r="F228">
        <f t="shared" si="19"/>
        <v>6.1112885851496122E-2</v>
      </c>
      <c r="G228" t="s">
        <v>740</v>
      </c>
      <c r="H228" s="4" cm="1">
        <f t="array" ref="H228">_xll.SNL.Clients.Office.Excel.Functions.SPG(G228, "SP_TOTAL_REV", "CY2022")</f>
        <v>60233000</v>
      </c>
      <c r="I228" s="4">
        <f>_xll.SNL.Clients.Office.Excel.Functions.SPG(G228,"IQ_AVG_DILUT_SHARES_OUT","CY2022")</f>
        <v>294666000</v>
      </c>
      <c r="J228" s="5">
        <f>_xll.SNL.Clients.Office.Excel.Functions.SPG(G228, "IQ_DILUT_EPS_NORM", "CY2022")</f>
        <v>11.563000000000001</v>
      </c>
      <c r="K228">
        <f t="shared" si="20"/>
        <v>3407222.9580000001</v>
      </c>
      <c r="L228">
        <f t="shared" si="21"/>
        <v>5.6567379310344827E-2</v>
      </c>
      <c r="M228" t="s">
        <v>747</v>
      </c>
      <c r="N228" s="4" cm="1">
        <f t="array" ref="N228">_xll.SNL.Clients.Office.Excel.Functions.SPG(M228, "SP_TOTAL_REV", "CY2022")</f>
        <v>4465900</v>
      </c>
      <c r="O228" s="4">
        <f>_xll.SNL.Clients.Office.Excel.Functions.SPG(M228,"IQ_AVG_DILUT_SHARES_OUT","CY2022")</f>
        <v>252147750</v>
      </c>
      <c r="P228" s="5">
        <f>_xll.SNL.Clients.Office.Excel.Functions.SPG(M228, "IQ_DILUT_EPS_NORM", "CY2022")</f>
        <v>3.024</v>
      </c>
      <c r="Q228">
        <f t="shared" si="22"/>
        <v>762494.79599999997</v>
      </c>
      <c r="R228">
        <f t="shared" si="23"/>
        <v>0.17073709577016949</v>
      </c>
    </row>
    <row r="229" spans="1:18">
      <c r="A229" t="s">
        <v>741</v>
      </c>
      <c r="B229" s="4" cm="1">
        <f t="array" ref="B229">_xll.SNL.Clients.Office.Excel.Functions.SPG(A229, "SP_TOTAL_REV", "CY2023")</f>
        <v>2189748</v>
      </c>
      <c r="C229" s="4">
        <f>_xll.SNL.Clients.Office.Excel.Functions.SPG(A229,"IQ_AVG_DILUT_SHARES_OUT","CY2023")</f>
        <v>547275000</v>
      </c>
      <c r="D229" s="5">
        <f>_xll.SNL.Clients.Office.Excel.Functions.SPG(A229, "IQ_DILUT_EPS_NORM", "CY2023")</f>
        <v>0.22</v>
      </c>
      <c r="E229">
        <f t="shared" si="18"/>
        <v>120400.5</v>
      </c>
      <c r="F229">
        <f t="shared" si="19"/>
        <v>5.4983724154560251E-2</v>
      </c>
      <c r="G229" t="s">
        <v>741</v>
      </c>
      <c r="H229" s="4" cm="1">
        <f t="array" ref="H229">_xll.SNL.Clients.Office.Excel.Functions.SPG(G229, "SP_TOTAL_REV", "CY2022")</f>
        <v>2079528</v>
      </c>
      <c r="I229" s="4">
        <f>_xll.SNL.Clients.Office.Excel.Functions.SPG(G229,"IQ_AVG_DILUT_SHARES_OUT","CY2022")</f>
        <v>539147000</v>
      </c>
      <c r="J229" s="5">
        <f>_xll.SNL.Clients.Office.Excel.Functions.SPG(G229, "IQ_DILUT_EPS_NORM", "CY2022")</f>
        <v>0.215</v>
      </c>
      <c r="K229">
        <f t="shared" si="20"/>
        <v>115916.605</v>
      </c>
      <c r="L229">
        <f t="shared" si="21"/>
        <v>5.5741786116849594E-2</v>
      </c>
      <c r="M229" t="s">
        <v>748</v>
      </c>
      <c r="N229" s="4" cm="1">
        <f t="array" ref="N229">_xll.SNL.Clients.Office.Excel.Functions.SPG(M229, "SP_TOTAL_REV", "CY2022")</f>
        <v>157403000</v>
      </c>
      <c r="O229" s="4">
        <f>_xll.SNL.Clients.Office.Excel.Functions.SPG(M229,"IQ_AVG_DILUT_SHARES_OUT","CY2022")</f>
        <v>1025000000</v>
      </c>
      <c r="P229" s="5">
        <f>_xll.SNL.Clients.Office.Excel.Functions.SPG(M229, "IQ_DILUT_EPS_NORM", "CY2022")</f>
        <v>13.705</v>
      </c>
      <c r="Q229">
        <f t="shared" si="22"/>
        <v>14047625</v>
      </c>
      <c r="R229">
        <f t="shared" si="23"/>
        <v>8.9246234188674931E-2</v>
      </c>
    </row>
    <row r="230" spans="1:18">
      <c r="A230" t="s">
        <v>742</v>
      </c>
      <c r="B230" s="4" cm="1">
        <f t="array" ref="B230">_xll.SNL.Clients.Office.Excel.Functions.SPG(A230, "SP_TOTAL_REV", "CY2023")</f>
        <v>12339000</v>
      </c>
      <c r="C230" s="4">
        <f>_xll.SNL.Clients.Office.Excel.Functions.SPG(A230,"IQ_AVG_DILUT_SHARES_OUT","CY2023")</f>
        <v>131748171</v>
      </c>
      <c r="D230" s="5">
        <f>_xll.SNL.Clients.Office.Excel.Functions.SPG(A230, "IQ_DILUT_EPS_NORM", "CY2023")</f>
        <v>2.8650000000000002</v>
      </c>
      <c r="E230">
        <f t="shared" si="18"/>
        <v>377458.509915</v>
      </c>
      <c r="F230">
        <f t="shared" si="19"/>
        <v>3.0590688865791395E-2</v>
      </c>
      <c r="G230" t="s">
        <v>742</v>
      </c>
      <c r="H230" s="4" cm="1">
        <f t="array" ref="H230">_xll.SNL.Clients.Office.Excel.Functions.SPG(G230, "SP_TOTAL_REV", "CY2022")</f>
        <v>12647000</v>
      </c>
      <c r="I230" s="4">
        <f>_xll.SNL.Clients.Office.Excel.Functions.SPG(G230,"IQ_AVG_DILUT_SHARES_OUT","CY2022")</f>
        <v>137755670</v>
      </c>
      <c r="J230" s="5">
        <f>_xll.SNL.Clients.Office.Excel.Functions.SPG(G230, "IQ_DILUT_EPS_NORM", "CY2022")</f>
        <v>3.73</v>
      </c>
      <c r="K230">
        <f t="shared" si="20"/>
        <v>513828.64910000004</v>
      </c>
      <c r="L230">
        <f t="shared" si="21"/>
        <v>4.0628500759073302E-2</v>
      </c>
      <c r="M230" t="s">
        <v>749</v>
      </c>
      <c r="N230" s="4" cm="1">
        <f t="array" ref="N230">_xll.SNL.Clients.Office.Excel.Functions.SPG(M230, "SP_TOTAL_REV", "CY2022")</f>
        <v>35466000</v>
      </c>
      <c r="O230" s="4">
        <f>_xll.SNL.Clients.Office.Excel.Functions.SPG(M230,"IQ_AVG_DILUT_SHARES_OUT","CY2022")</f>
        <v>683100000</v>
      </c>
      <c r="P230" s="5" t="str">
        <f>_xll.SNL.Clients.Office.Excel.Functions.SPG(M230, "IQ_DILUT_EPS_NORM", "CY2022")</f>
        <v>NA</v>
      </c>
      <c r="Q230" t="e">
        <f t="shared" si="22"/>
        <v>#VALUE!</v>
      </c>
      <c r="R230" t="e">
        <f t="shared" si="23"/>
        <v>#VALUE!</v>
      </c>
    </row>
    <row r="231" spans="1:18">
      <c r="A231" t="s">
        <v>743</v>
      </c>
      <c r="B231" s="4" cm="1">
        <f t="array" ref="B231">_xll.SNL.Clients.Office.Excel.Functions.SPG(A231, "SP_TOTAL_REV", "CY2023")</f>
        <v>11164992</v>
      </c>
      <c r="C231" s="4">
        <f>_xll.SNL.Clients.Office.Excel.Functions.SPG(A231,"IQ_AVG_DILUT_SHARES_OUT","CY2023")</f>
        <v>205547000</v>
      </c>
      <c r="D231" s="5">
        <f>_xll.SNL.Clients.Office.Excel.Functions.SPG(A231, "IQ_DILUT_EPS_NORM", "CY2023")</f>
        <v>7.2539999999999996</v>
      </c>
      <c r="E231">
        <f t="shared" si="18"/>
        <v>1491037.9380000001</v>
      </c>
      <c r="F231">
        <f t="shared" si="19"/>
        <v>0.13354581337810184</v>
      </c>
      <c r="G231" t="s">
        <v>743</v>
      </c>
      <c r="H231" s="4" cm="1">
        <f t="array" ref="H231">_xll.SNL.Clients.Office.Excel.Functions.SPG(G231, "SP_TOTAL_REV", "CY2022")</f>
        <v>10419294</v>
      </c>
      <c r="I231" s="4">
        <f>_xll.SNL.Clients.Office.Excel.Functions.SPG(G231,"IQ_AVG_DILUT_SHARES_OUT","CY2022")</f>
        <v>206575000</v>
      </c>
      <c r="J231" s="5">
        <f>_xll.SNL.Clients.Office.Excel.Functions.SPG(G231, "IQ_DILUT_EPS_NORM", "CY2022")</f>
        <v>6.383</v>
      </c>
      <c r="K231">
        <f t="shared" si="20"/>
        <v>1318568.2250000001</v>
      </c>
      <c r="L231">
        <f t="shared" si="21"/>
        <v>0.12655063049377435</v>
      </c>
      <c r="M231" t="s">
        <v>750</v>
      </c>
      <c r="N231" s="4" cm="1">
        <f t="array" ref="N231">_xll.SNL.Clients.Office.Excel.Functions.SPG(M231, "SP_TOTAL_REV", "CY2022")</f>
        <v>12385440</v>
      </c>
      <c r="O231" s="4">
        <f>_xll.SNL.Clients.Office.Excel.Functions.SPG(M231,"IQ_AVG_DILUT_SHARES_OUT","CY2022")</f>
        <v>550091750</v>
      </c>
      <c r="P231" s="5">
        <f>_xll.SNL.Clients.Office.Excel.Functions.SPG(M231, "IQ_DILUT_EPS_NORM", "CY2022")</f>
        <v>1.421</v>
      </c>
      <c r="Q231">
        <f t="shared" si="22"/>
        <v>781680.37675000005</v>
      </c>
      <c r="R231">
        <f t="shared" si="23"/>
        <v>6.3112846757967425E-2</v>
      </c>
    </row>
    <row r="232" spans="1:18">
      <c r="A232" t="s">
        <v>744</v>
      </c>
      <c r="B232" s="4" cm="1">
        <f t="array" ref="B232">_xll.SNL.Clients.Office.Excel.Functions.SPG(A232, "SP_TOTAL_REV", "CY2023")</f>
        <v>10295000</v>
      </c>
      <c r="C232" s="4">
        <f>_xll.SNL.Clients.Office.Excel.Functions.SPG(A232,"IQ_AVG_DILUT_SHARES_OUT","CY2023")</f>
        <v>307600000</v>
      </c>
      <c r="D232" s="5">
        <f>_xll.SNL.Clients.Office.Excel.Functions.SPG(A232, "IQ_DILUT_EPS_NORM", "CY2023")</f>
        <v>4.0259999999999998</v>
      </c>
      <c r="E232">
        <f t="shared" si="18"/>
        <v>1238397.6000000001</v>
      </c>
      <c r="F232">
        <f t="shared" si="19"/>
        <v>0.12029117047110248</v>
      </c>
      <c r="G232" t="s">
        <v>744</v>
      </c>
      <c r="H232" s="4" cm="1">
        <f t="array" ref="H232">_xll.SNL.Clients.Office.Excel.Functions.SPG(G232, "SP_TOTAL_REV", "CY2022")</f>
        <v>11069000</v>
      </c>
      <c r="I232" s="4">
        <f>_xll.SNL.Clients.Office.Excel.Functions.SPG(G232,"IQ_AVG_DILUT_SHARES_OUT","CY2022")</f>
        <v>309600000</v>
      </c>
      <c r="J232" s="5">
        <f>_xll.SNL.Clients.Office.Excel.Functions.SPG(G232, "IQ_DILUT_EPS_NORM", "CY2022")</f>
        <v>5.93</v>
      </c>
      <c r="K232">
        <f t="shared" si="20"/>
        <v>1835928</v>
      </c>
      <c r="L232">
        <f t="shared" si="21"/>
        <v>0.16586213750112927</v>
      </c>
      <c r="M232" t="s">
        <v>751</v>
      </c>
      <c r="N232" s="4" cm="1">
        <f t="array" ref="N232">_xll.SNL.Clients.Office.Excel.Functions.SPG(M232, "SP_TOTAL_REV", "CY2022")</f>
        <v>4940000</v>
      </c>
      <c r="O232" s="4">
        <f>_xll.SNL.Clients.Office.Excel.Functions.SPG(M232,"IQ_AVG_DILUT_SHARES_OUT","CY2022")</f>
        <v>717500000</v>
      </c>
      <c r="P232" s="5">
        <f>_xll.SNL.Clients.Office.Excel.Functions.SPG(M232, "IQ_DILUT_EPS_NORM", "CY2022")</f>
        <v>0.54100000000000004</v>
      </c>
      <c r="Q232">
        <f t="shared" si="22"/>
        <v>388167.5</v>
      </c>
      <c r="R232">
        <f t="shared" si="23"/>
        <v>7.8576417004048577E-2</v>
      </c>
    </row>
    <row r="233" spans="1:18">
      <c r="A233" t="s">
        <v>745</v>
      </c>
      <c r="B233" s="4" cm="1">
        <f t="array" ref="B233">_xll.SNL.Clients.Office.Excel.Functions.SPG(A233, "SP_TOTAL_REV", "CY2023")</f>
        <v>28081000</v>
      </c>
      <c r="C233" s="4">
        <f>_xll.SNL.Clients.Office.Excel.Functions.SPG(A233,"IQ_AVG_DILUT_SHARES_OUT","CY2023")</f>
        <v>1316250000</v>
      </c>
      <c r="D233" s="5">
        <f>_xll.SNL.Clients.Office.Excel.Functions.SPG(A233, "IQ_DILUT_EPS_NORM", "CY2023")</f>
        <v>1.163</v>
      </c>
      <c r="E233">
        <f t="shared" si="18"/>
        <v>1530798.75</v>
      </c>
      <c r="F233">
        <f t="shared" si="19"/>
        <v>5.4513683629500376E-2</v>
      </c>
      <c r="G233" t="s">
        <v>745</v>
      </c>
      <c r="H233" s="4" cm="1">
        <f t="array" ref="H233">_xll.SNL.Clients.Office.Excel.Functions.SPG(G233, "SP_TOTAL_REV", "CY2022")</f>
        <v>29344000</v>
      </c>
      <c r="I233" s="4">
        <f>_xll.SNL.Clients.Office.Excel.Functions.SPG(G233,"IQ_AVG_DILUT_SHARES_OUT","CY2022")</f>
        <v>1319500000</v>
      </c>
      <c r="J233" s="5">
        <f>_xll.SNL.Clients.Office.Excel.Functions.SPG(G233, "IQ_DILUT_EPS_NORM", "CY2022")</f>
        <v>1.194</v>
      </c>
      <c r="K233">
        <f t="shared" si="20"/>
        <v>1575483</v>
      </c>
      <c r="L233">
        <f t="shared" si="21"/>
        <v>5.3690124045801528E-2</v>
      </c>
      <c r="M233" t="s">
        <v>752</v>
      </c>
      <c r="N233" s="4" cm="1">
        <f t="array" ref="N233">_xll.SNL.Clients.Office.Excel.Functions.SPG(M233, "SP_TOTAL_REV", "CY2022")</f>
        <v>5663000</v>
      </c>
      <c r="O233" s="4">
        <f>_xll.SNL.Clients.Office.Excel.Functions.SPG(M233,"IQ_AVG_DILUT_SHARES_OUT","CY2022")</f>
        <v>421000000</v>
      </c>
      <c r="P233" s="5">
        <f>_xll.SNL.Clients.Office.Excel.Functions.SPG(M233, "IQ_DILUT_EPS_NORM", "CY2022")</f>
        <v>1.1619999999999999</v>
      </c>
      <c r="Q233">
        <f t="shared" si="22"/>
        <v>489201.99999999994</v>
      </c>
      <c r="R233">
        <f t="shared" si="23"/>
        <v>8.6385661310259571E-2</v>
      </c>
    </row>
    <row r="234" spans="1:18">
      <c r="A234" t="s">
        <v>746</v>
      </c>
      <c r="B234" s="4" cm="1">
        <f t="array" ref="B234">_xll.SNL.Clients.Office.Excel.Functions.SPG(A234, "SP_TOTAL_REV", "CY2023")</f>
        <v>4408000</v>
      </c>
      <c r="C234" s="4">
        <f>_xll.SNL.Clients.Office.Excel.Functions.SPG(A234,"IQ_AVG_DILUT_SHARES_OUT","CY2023")</f>
        <v>264000000</v>
      </c>
      <c r="D234" s="5">
        <f>_xll.SNL.Clients.Office.Excel.Functions.SPG(A234, "IQ_DILUT_EPS_NORM", "CY2023")</f>
        <v>4.2759999999999998</v>
      </c>
      <c r="E234">
        <f t="shared" si="18"/>
        <v>1128864</v>
      </c>
      <c r="F234">
        <f t="shared" si="19"/>
        <v>0.25609437386569872</v>
      </c>
      <c r="G234" t="s">
        <v>746</v>
      </c>
      <c r="H234" s="4" cm="1">
        <f t="array" ref="H234">_xll.SNL.Clients.Office.Excel.Functions.SPG(G234, "SP_TOTAL_REV", "CY2022")</f>
        <v>3736000</v>
      </c>
      <c r="I234" s="4">
        <f>_xll.SNL.Clients.Office.Excel.Functions.SPG(G234,"IQ_AVG_DILUT_SHARES_OUT","CY2022")</f>
        <v>277000000</v>
      </c>
      <c r="J234" s="5">
        <f>_xll.SNL.Clients.Office.Excel.Functions.SPG(G234, "IQ_DILUT_EPS_NORM", "CY2022")</f>
        <v>3.9049999999999998</v>
      </c>
      <c r="K234">
        <f t="shared" si="20"/>
        <v>1081685</v>
      </c>
      <c r="L234">
        <f t="shared" si="21"/>
        <v>0.28953024625267665</v>
      </c>
      <c r="M234" t="s">
        <v>753</v>
      </c>
      <c r="N234" s="4" cm="1">
        <f t="array" ref="N234">_xll.SNL.Clients.Office.Excel.Functions.SPG(M234, "SP_TOTAL_REV", "CY2022")</f>
        <v>59680000</v>
      </c>
      <c r="O234" s="4">
        <f>_xll.SNL.Clients.Office.Excel.Functions.SPG(M234,"IQ_AVG_DILUT_SHARES_OUT","CY2022")</f>
        <v>1025500000</v>
      </c>
      <c r="P234" s="5">
        <f>_xll.SNL.Clients.Office.Excel.Functions.SPG(M234, "IQ_DILUT_EPS_NORM", "CY2022")</f>
        <v>2.5979999999999999</v>
      </c>
      <c r="Q234">
        <f t="shared" si="22"/>
        <v>2664249</v>
      </c>
      <c r="R234">
        <f t="shared" si="23"/>
        <v>4.4642241957104555E-2</v>
      </c>
    </row>
    <row r="235" spans="1:18">
      <c r="A235" t="s">
        <v>747</v>
      </c>
      <c r="B235" s="4" cm="1">
        <f t="array" ref="B235">_xll.SNL.Clients.Office.Excel.Functions.SPG(A235, "SP_TOTAL_REV", "CY2023")</f>
        <v>3969300</v>
      </c>
      <c r="C235" s="4">
        <f>_xll.SNL.Clients.Office.Excel.Functions.SPG(A235,"IQ_AVG_DILUT_SHARES_OUT","CY2023")</f>
        <v>246564250</v>
      </c>
      <c r="D235" s="5">
        <f>_xll.SNL.Clients.Office.Excel.Functions.SPG(A235, "IQ_DILUT_EPS_NORM", "CY2023")</f>
        <v>2.3340000000000001</v>
      </c>
      <c r="E235">
        <f t="shared" si="18"/>
        <v>575480.9595</v>
      </c>
      <c r="F235">
        <f t="shared" si="19"/>
        <v>0.14498298427934397</v>
      </c>
      <c r="G235" t="s">
        <v>747</v>
      </c>
      <c r="H235" s="4" cm="1">
        <f t="array" ref="H235">_xll.SNL.Clients.Office.Excel.Functions.SPG(G235, "SP_TOTAL_REV", "CY2022")</f>
        <v>4465900</v>
      </c>
      <c r="I235" s="4">
        <f>_xll.SNL.Clients.Office.Excel.Functions.SPG(G235,"IQ_AVG_DILUT_SHARES_OUT","CY2022")</f>
        <v>252147750</v>
      </c>
      <c r="J235" s="5">
        <f>_xll.SNL.Clients.Office.Excel.Functions.SPG(G235, "IQ_DILUT_EPS_NORM", "CY2022")</f>
        <v>3.024</v>
      </c>
      <c r="K235">
        <f t="shared" si="20"/>
        <v>762494.79599999997</v>
      </c>
      <c r="L235">
        <f t="shared" si="21"/>
        <v>0.17073709577016949</v>
      </c>
      <c r="M235" t="s">
        <v>755</v>
      </c>
      <c r="N235" s="4" cm="1">
        <f t="array" ref="N235">_xll.SNL.Clients.Office.Excel.Functions.SPG(M235, "SP_TOTAL_REV", "CY2022")</f>
        <v>92870000</v>
      </c>
      <c r="O235" s="4">
        <f>_xll.SNL.Clients.Office.Excel.Functions.SPG(M235,"IQ_AVG_DILUT_SHARES_OUT","CY2022")</f>
        <v>127094000</v>
      </c>
      <c r="P235" s="5">
        <f>_xll.SNL.Clients.Office.Excel.Functions.SPG(M235, "IQ_DILUT_EPS_NORM", "CY2022")</f>
        <v>18.718</v>
      </c>
      <c r="Q235">
        <f t="shared" si="22"/>
        <v>2378945.4920000001</v>
      </c>
      <c r="R235">
        <f t="shared" si="23"/>
        <v>2.5615866178529127E-2</v>
      </c>
    </row>
    <row r="236" spans="1:18">
      <c r="A236" t="s">
        <v>748</v>
      </c>
      <c r="B236" s="4" cm="1">
        <f t="array" ref="B236">_xll.SNL.Clients.Office.Excel.Functions.SPG(A236, "SP_TOTAL_REV", "CY2023")</f>
        <v>152669000</v>
      </c>
      <c r="C236" s="4">
        <f>_xll.SNL.Clients.Office.Excel.Functions.SPG(A236,"IQ_AVG_DILUT_SHARES_OUT","CY2023")</f>
        <v>1002000000</v>
      </c>
      <c r="D236" s="5">
        <f>_xll.SNL.Clients.Office.Excel.Functions.SPG(A236, "IQ_DILUT_EPS_NORM", "CY2023")</f>
        <v>12.428000000000001</v>
      </c>
      <c r="E236">
        <f t="shared" si="18"/>
        <v>12452856</v>
      </c>
      <c r="F236">
        <f t="shared" si="19"/>
        <v>8.1567679096607698E-2</v>
      </c>
      <c r="G236" t="s">
        <v>748</v>
      </c>
      <c r="H236" s="4" cm="1">
        <f t="array" ref="H236">_xll.SNL.Clients.Office.Excel.Functions.SPG(G236, "SP_TOTAL_REV", "CY2022")</f>
        <v>157403000</v>
      </c>
      <c r="I236" s="4">
        <f>_xll.SNL.Clients.Office.Excel.Functions.SPG(G236,"IQ_AVG_DILUT_SHARES_OUT","CY2022")</f>
        <v>1025000000</v>
      </c>
      <c r="J236" s="5">
        <f>_xll.SNL.Clients.Office.Excel.Functions.SPG(G236, "IQ_DILUT_EPS_NORM", "CY2022")</f>
        <v>13.705</v>
      </c>
      <c r="K236">
        <f t="shared" si="20"/>
        <v>14047625</v>
      </c>
      <c r="L236">
        <f t="shared" si="21"/>
        <v>8.9246234188674931E-2</v>
      </c>
      <c r="M236" t="s">
        <v>756</v>
      </c>
      <c r="N236" s="4" cm="1">
        <f t="array" ref="N236">_xll.SNL.Clients.Office.Excel.Functions.SPG(M236, "SP_TOTAL_REV", "CY2022")</f>
        <v>7254000</v>
      </c>
      <c r="O236" s="4">
        <f>_xll.SNL.Clients.Office.Excel.Functions.SPG(M236,"IQ_AVG_DILUT_SHARES_OUT","CY2022")</f>
        <v>1465220000</v>
      </c>
      <c r="P236" s="5">
        <f>_xll.SNL.Clients.Office.Excel.Functions.SPG(M236, "IQ_DILUT_EPS_NORM", "CY2022")</f>
        <v>1.206</v>
      </c>
      <c r="Q236">
        <f t="shared" si="22"/>
        <v>1767055.32</v>
      </c>
      <c r="R236">
        <f t="shared" si="23"/>
        <v>0.24359736972704715</v>
      </c>
    </row>
    <row r="237" spans="1:18">
      <c r="A237" t="s">
        <v>749</v>
      </c>
      <c r="B237" s="4" cm="1">
        <f t="array" ref="B237">_xll.SNL.Clients.Office.Excel.Functions.SPG(A237, "SP_TOTAL_REV", "CY2023")</f>
        <v>36662000</v>
      </c>
      <c r="C237" s="4">
        <f>_xll.SNL.Clients.Office.Excel.Functions.SPG(A237,"IQ_AVG_DILUT_SHARES_OUT","CY2023")</f>
        <v>668200000</v>
      </c>
      <c r="D237" s="5">
        <f>_xll.SNL.Clients.Office.Excel.Functions.SPG(A237, "IQ_DILUT_EPS_NORM", "CY2023")</f>
        <v>6.6779999999999999</v>
      </c>
      <c r="E237">
        <f t="shared" si="18"/>
        <v>4462239.5999999996</v>
      </c>
      <c r="F237">
        <f t="shared" si="19"/>
        <v>0.1217129343734657</v>
      </c>
      <c r="G237" t="s">
        <v>749</v>
      </c>
      <c r="H237" s="4" cm="1">
        <f t="array" ref="H237">_xll.SNL.Clients.Office.Excel.Functions.SPG(G237, "SP_TOTAL_REV", "CY2022")</f>
        <v>35466000</v>
      </c>
      <c r="I237" s="4">
        <f>_xll.SNL.Clients.Office.Excel.Functions.SPG(G237,"IQ_AVG_DILUT_SHARES_OUT","CY2022")</f>
        <v>683100000</v>
      </c>
      <c r="J237" s="5" t="str">
        <f>_xll.SNL.Clients.Office.Excel.Functions.SPG(G237, "IQ_DILUT_EPS_NORM", "CY2022")</f>
        <v>NA</v>
      </c>
      <c r="K237" t="e">
        <f t="shared" si="20"/>
        <v>#VALUE!</v>
      </c>
      <c r="L237" t="e">
        <f t="shared" si="21"/>
        <v>#VALUE!</v>
      </c>
      <c r="M237" t="s">
        <v>757</v>
      </c>
      <c r="N237" s="4" cm="1">
        <f t="array" ref="N237">_xll.SNL.Clients.Office.Excel.Functions.SPG(M237, "SP_TOTAL_REV", "CY2022")</f>
        <v>10676000</v>
      </c>
      <c r="O237" s="4">
        <f>_xll.SNL.Clients.Office.Excel.Functions.SPG(M237,"IQ_AVG_DILUT_SHARES_OUT","CY2022")</f>
        <v>40100000</v>
      </c>
      <c r="P237" s="5">
        <f>_xll.SNL.Clients.Office.Excel.Functions.SPG(M237, "IQ_DILUT_EPS_NORM", "CY2022")</f>
        <v>11.206</v>
      </c>
      <c r="Q237">
        <f t="shared" si="22"/>
        <v>449360.6</v>
      </c>
      <c r="R237">
        <f t="shared" si="23"/>
        <v>4.2090726863994003E-2</v>
      </c>
    </row>
    <row r="238" spans="1:18">
      <c r="A238" t="s">
        <v>750</v>
      </c>
      <c r="B238" s="4" cm="1">
        <f t="array" ref="B238">_xll.SNL.Clients.Office.Excel.Functions.SPG(A238, "SP_TOTAL_REV", "CY2023")</f>
        <v>12135929</v>
      </c>
      <c r="C238" s="4">
        <f>_xll.SNL.Clients.Office.Excel.Functions.SPG(A238,"IQ_AVG_DILUT_SHARES_OUT","CY2023")</f>
        <v>548454250</v>
      </c>
      <c r="D238" s="5">
        <f>_xll.SNL.Clients.Office.Excel.Functions.SPG(A238, "IQ_DILUT_EPS_NORM", "CY2023")</f>
        <v>1.194</v>
      </c>
      <c r="E238">
        <f t="shared" si="18"/>
        <v>654854.37450000003</v>
      </c>
      <c r="F238">
        <f t="shared" si="19"/>
        <v>5.3959970802400052E-2</v>
      </c>
      <c r="G238" t="s">
        <v>750</v>
      </c>
      <c r="H238" s="4" cm="1">
        <f t="array" ref="H238">_xll.SNL.Clients.Office.Excel.Functions.SPG(G238, "SP_TOTAL_REV", "CY2022")</f>
        <v>12385440</v>
      </c>
      <c r="I238" s="4">
        <f>_xll.SNL.Clients.Office.Excel.Functions.SPG(G238,"IQ_AVG_DILUT_SHARES_OUT","CY2022")</f>
        <v>550091750</v>
      </c>
      <c r="J238" s="5">
        <f>_xll.SNL.Clients.Office.Excel.Functions.SPG(G238, "IQ_DILUT_EPS_NORM", "CY2022")</f>
        <v>1.421</v>
      </c>
      <c r="K238">
        <f t="shared" si="20"/>
        <v>781680.37675000005</v>
      </c>
      <c r="L238">
        <f t="shared" si="21"/>
        <v>6.3112846757967425E-2</v>
      </c>
      <c r="M238" t="s">
        <v>758</v>
      </c>
      <c r="N238" s="4" cm="1">
        <f t="array" ref="N238">_xll.SNL.Clients.Office.Excel.Functions.SPG(M238, "SP_TOTAL_REV", "CY2022")</f>
        <v>60530000</v>
      </c>
      <c r="O238" s="4">
        <f>_xll.SNL.Clients.Office.Excel.Functions.SPG(M238,"IQ_AVG_DILUT_SHARES_OUT","CY2022")</f>
        <v>912269062</v>
      </c>
      <c r="P238" s="5">
        <f>_xll.SNL.Clients.Office.Excel.Functions.SPG(M238, "IQ_DILUT_EPS_NORM", "CY2022")</f>
        <v>5.0529999999999999</v>
      </c>
      <c r="Q238">
        <f t="shared" si="22"/>
        <v>4609695.5702860001</v>
      </c>
      <c r="R238">
        <f t="shared" si="23"/>
        <v>7.6155552127639192E-2</v>
      </c>
    </row>
    <row r="239" spans="1:18">
      <c r="A239" t="s">
        <v>751</v>
      </c>
      <c r="B239" s="4" cm="1">
        <f t="array" ref="B239">_xll.SNL.Clients.Office.Excel.Functions.SPG(A239, "SP_TOTAL_REV", "CY2023")</f>
        <v>5392000</v>
      </c>
      <c r="C239" s="4">
        <f>_xll.SNL.Clients.Office.Excel.Functions.SPG(A239,"IQ_AVG_DILUT_SHARES_OUT","CY2023")</f>
        <v>712800000</v>
      </c>
      <c r="D239" s="5">
        <f>_xll.SNL.Clients.Office.Excel.Functions.SPG(A239, "IQ_DILUT_EPS_NORM", "CY2023")</f>
        <v>0.61299999999999999</v>
      </c>
      <c r="E239">
        <f t="shared" si="18"/>
        <v>436946.4</v>
      </c>
      <c r="F239">
        <f t="shared" si="19"/>
        <v>8.1036053412462908E-2</v>
      </c>
      <c r="G239" t="s">
        <v>751</v>
      </c>
      <c r="H239" s="4" cm="1">
        <f t="array" ref="H239">_xll.SNL.Clients.Office.Excel.Functions.SPG(G239, "SP_TOTAL_REV", "CY2022")</f>
        <v>4940000</v>
      </c>
      <c r="I239" s="4">
        <f>_xll.SNL.Clients.Office.Excel.Functions.SPG(G239,"IQ_AVG_DILUT_SHARES_OUT","CY2022")</f>
        <v>717500000</v>
      </c>
      <c r="J239" s="5">
        <f>_xll.SNL.Clients.Office.Excel.Functions.SPG(G239, "IQ_DILUT_EPS_NORM", "CY2022")</f>
        <v>0.54100000000000004</v>
      </c>
      <c r="K239">
        <f t="shared" si="20"/>
        <v>388167.5</v>
      </c>
      <c r="L239">
        <f t="shared" si="21"/>
        <v>7.8576417004048577E-2</v>
      </c>
      <c r="M239" t="s">
        <v>759</v>
      </c>
      <c r="N239" s="4" cm="1">
        <f t="array" ref="N239">_xll.SNL.Clients.Office.Excel.Functions.SPG(M239, "SP_TOTAL_REV", "CY2022")</f>
        <v>3181900</v>
      </c>
      <c r="O239" s="4">
        <f>_xll.SNL.Clients.Office.Excel.Functions.SPG(M239,"IQ_AVG_DILUT_SHARES_OUT","CY2022")</f>
        <v>76000000</v>
      </c>
      <c r="P239" s="5">
        <f>_xll.SNL.Clients.Office.Excel.Functions.SPG(M239, "IQ_DILUT_EPS_NORM", "CY2022")</f>
        <v>6.17</v>
      </c>
      <c r="Q239">
        <f t="shared" si="22"/>
        <v>468920</v>
      </c>
      <c r="R239">
        <f t="shared" si="23"/>
        <v>0.14737106760111882</v>
      </c>
    </row>
    <row r="240" spans="1:18">
      <c r="A240" t="s">
        <v>752</v>
      </c>
      <c r="B240" s="4" cm="1">
        <f t="array" ref="B240">_xll.SNL.Clients.Office.Excel.Functions.SPG(A240, "SP_TOTAL_REV", "CY2023")</f>
        <v>6640000</v>
      </c>
      <c r="C240" s="4">
        <f>_xll.SNL.Clients.Office.Excel.Functions.SPG(A240,"IQ_AVG_DILUT_SHARES_OUT","CY2023")</f>
        <v>416000000</v>
      </c>
      <c r="D240" s="5">
        <f>_xll.SNL.Clients.Office.Excel.Functions.SPG(A240, "IQ_DILUT_EPS_NORM", "CY2023")</f>
        <v>1.48</v>
      </c>
      <c r="E240">
        <f t="shared" si="18"/>
        <v>615680</v>
      </c>
      <c r="F240">
        <f t="shared" si="19"/>
        <v>9.2722891566265064E-2</v>
      </c>
      <c r="G240" t="s">
        <v>752</v>
      </c>
      <c r="H240" s="4" cm="1">
        <f t="array" ref="H240">_xll.SNL.Clients.Office.Excel.Functions.SPG(G240, "SP_TOTAL_REV", "CY2022")</f>
        <v>5663000</v>
      </c>
      <c r="I240" s="4">
        <f>_xll.SNL.Clients.Office.Excel.Functions.SPG(G240,"IQ_AVG_DILUT_SHARES_OUT","CY2022")</f>
        <v>421000000</v>
      </c>
      <c r="J240" s="5">
        <f>_xll.SNL.Clients.Office.Excel.Functions.SPG(G240, "IQ_DILUT_EPS_NORM", "CY2022")</f>
        <v>1.1619999999999999</v>
      </c>
      <c r="K240">
        <f t="shared" si="20"/>
        <v>489201.99999999994</v>
      </c>
      <c r="L240">
        <f t="shared" si="21"/>
        <v>8.6385661310259571E-2</v>
      </c>
      <c r="M240" t="s">
        <v>760</v>
      </c>
      <c r="N240" s="4" cm="1">
        <f t="array" ref="N240">_xll.SNL.Clients.Office.Excel.Functions.SPG(M240, "SP_TOTAL_REV", "CY2022")</f>
        <v>3367324</v>
      </c>
      <c r="O240" s="4">
        <f>_xll.SNL.Clients.Office.Excel.Functions.SPG(M240,"IQ_AVG_DILUT_SHARES_OUT","CY2022")</f>
        <v>84600000</v>
      </c>
      <c r="P240" s="5">
        <f>_xll.SNL.Clients.Office.Excel.Functions.SPG(M240, "IQ_DILUT_EPS_NORM", "CY2022")</f>
        <v>6.3529999999999998</v>
      </c>
      <c r="Q240">
        <f t="shared" si="22"/>
        <v>537463.80000000005</v>
      </c>
      <c r="R240">
        <f t="shared" si="23"/>
        <v>0.15961154911140124</v>
      </c>
    </row>
    <row r="241" spans="1:18">
      <c r="A241" t="s">
        <v>753</v>
      </c>
      <c r="B241" s="4" cm="1">
        <f t="array" ref="B241">_xll.SNL.Clients.Office.Excel.Functions.SPG(A241, "SP_TOTAL_REV", "CY2023")</f>
        <v>53105000</v>
      </c>
      <c r="C241" s="4">
        <f>_xll.SNL.Clients.Office.Excel.Functions.SPG(A241,"IQ_AVG_DILUT_SHARES_OUT","CY2023")</f>
        <v>1001500000</v>
      </c>
      <c r="D241" s="5">
        <f>_xll.SNL.Clients.Office.Excel.Functions.SPG(A241, "IQ_DILUT_EPS_NORM", "CY2023")</f>
        <v>2.3860000000000001</v>
      </c>
      <c r="E241">
        <f t="shared" si="18"/>
        <v>2389579</v>
      </c>
      <c r="F241">
        <f t="shared" si="19"/>
        <v>4.4997250729686473E-2</v>
      </c>
      <c r="G241" t="s">
        <v>753</v>
      </c>
      <c r="H241" s="4" cm="1">
        <f t="array" ref="H241">_xll.SNL.Clients.Office.Excel.Functions.SPG(G241, "SP_TOTAL_REV", "CY2022")</f>
        <v>59680000</v>
      </c>
      <c r="I241" s="4">
        <f>_xll.SNL.Clients.Office.Excel.Functions.SPG(G241,"IQ_AVG_DILUT_SHARES_OUT","CY2022")</f>
        <v>1025500000</v>
      </c>
      <c r="J241" s="5">
        <f>_xll.SNL.Clients.Office.Excel.Functions.SPG(G241, "IQ_DILUT_EPS_NORM", "CY2022")</f>
        <v>2.5979999999999999</v>
      </c>
      <c r="K241">
        <f t="shared" si="20"/>
        <v>2664249</v>
      </c>
      <c r="L241">
        <f t="shared" si="21"/>
        <v>4.4642241957104555E-2</v>
      </c>
      <c r="M241" t="s">
        <v>761</v>
      </c>
      <c r="N241" s="4" cm="1">
        <f t="array" ref="N241">_xll.SNL.Clients.Office.Excel.Functions.SPG(M241, "SP_TOTAL_REV", "CY2022")</f>
        <v>15932000</v>
      </c>
      <c r="O241" s="4">
        <f>_xll.SNL.Clients.Office.Excel.Functions.SPG(M241,"IQ_AVG_DILUT_SHARES_OUT","CY2022")</f>
        <v>310700000</v>
      </c>
      <c r="P241" s="5">
        <f>_xll.SNL.Clients.Office.Excel.Functions.SPG(M241, "IQ_DILUT_EPS_NORM", "CY2022")</f>
        <v>7.3259999999999996</v>
      </c>
      <c r="Q241">
        <f t="shared" si="22"/>
        <v>2276188.2000000002</v>
      </c>
      <c r="R241">
        <f t="shared" si="23"/>
        <v>0.14286895556113482</v>
      </c>
    </row>
    <row r="242" spans="1:18">
      <c r="A242" t="s">
        <v>754</v>
      </c>
      <c r="B242" s="4" cm="1">
        <f t="array" ref="B242">_xll.SNL.Clients.Office.Excel.Functions.SPG(A242, "SP_TOTAL_REV", "CY2023")</f>
        <v>5372900</v>
      </c>
      <c r="C242" s="4">
        <f>_xll.SNL.Clients.Office.Excel.Functions.SPG(A242,"IQ_AVG_DILUT_SHARES_OUT","CY2023")</f>
        <v>54000000</v>
      </c>
      <c r="D242" s="5">
        <f>_xll.SNL.Clients.Office.Excel.Functions.SPG(A242, "IQ_DILUT_EPS_NORM", "CY2023")</f>
        <v>11.327999999999999</v>
      </c>
      <c r="E242">
        <f t="shared" si="18"/>
        <v>611712</v>
      </c>
      <c r="F242">
        <f t="shared" si="19"/>
        <v>0.11385136518453721</v>
      </c>
      <c r="G242" t="s">
        <v>754</v>
      </c>
      <c r="H242" s="4" cm="1">
        <f t="array" ref="H242">_xll.SNL.Clients.Office.Excel.Functions.SPG(G242, "SP_TOTAL_REV", "CY2022")</f>
        <v>4947900</v>
      </c>
      <c r="I242" s="4">
        <f>_xll.SNL.Clients.Office.Excel.Functions.SPG(G242,"IQ_AVG_DILUT_SHARES_OUT","CY2022")</f>
        <v>54100000</v>
      </c>
      <c r="J242" s="5">
        <f>_xll.SNL.Clients.Office.Excel.Functions.SPG(G242, "IQ_DILUT_EPS_NORM", "CY2022")</f>
        <v>7.6070000000000002</v>
      </c>
      <c r="K242">
        <f t="shared" si="20"/>
        <v>411538.7</v>
      </c>
      <c r="L242">
        <f t="shared" si="21"/>
        <v>8.3174417429616607E-2</v>
      </c>
      <c r="M242" t="s">
        <v>762</v>
      </c>
      <c r="N242" s="4" cm="1">
        <f t="array" ref="N242">_xll.SNL.Clients.Office.Excel.Functions.SPG(M242, "SP_TOTAL_REV", "CY2022")</f>
        <v>4584000</v>
      </c>
      <c r="O242" s="4">
        <f>_xll.SNL.Clients.Office.Excel.Functions.SPG(M242,"IQ_AVG_DILUT_SHARES_OUT","CY2022")</f>
        <v>157000000</v>
      </c>
      <c r="P242" s="5">
        <f>_xll.SNL.Clients.Office.Excel.Functions.SPG(M242, "IQ_DILUT_EPS_NORM", "CY2022")</f>
        <v>0.48199999999999998</v>
      </c>
      <c r="Q242">
        <f t="shared" si="22"/>
        <v>75674</v>
      </c>
      <c r="R242">
        <f t="shared" si="23"/>
        <v>1.650828970331588E-2</v>
      </c>
    </row>
    <row r="243" spans="1:18">
      <c r="A243" t="s">
        <v>755</v>
      </c>
      <c r="B243" s="4" cm="1">
        <f t="array" ref="B243">_xll.SNL.Clients.Office.Excel.Functions.SPG(A243, "SP_TOTAL_REV", "CY2023")</f>
        <v>106374000</v>
      </c>
      <c r="C243" s="4">
        <f>_xll.SNL.Clients.Office.Excel.Functions.SPG(A243,"IQ_AVG_DILUT_SHARES_OUT","CY2023")</f>
        <v>124441000</v>
      </c>
      <c r="D243" s="5">
        <f>_xll.SNL.Clients.Office.Excel.Functions.SPG(A243, "IQ_DILUT_EPS_NORM", "CY2023")</f>
        <v>19.532</v>
      </c>
      <c r="E243">
        <f t="shared" si="18"/>
        <v>2430581.6120000002</v>
      </c>
      <c r="F243">
        <f t="shared" si="19"/>
        <v>2.284939564179217E-2</v>
      </c>
      <c r="G243" t="s">
        <v>755</v>
      </c>
      <c r="H243" s="4" cm="1">
        <f t="array" ref="H243">_xll.SNL.Clients.Office.Excel.Functions.SPG(G243, "SP_TOTAL_REV", "CY2022")</f>
        <v>92870000</v>
      </c>
      <c r="I243" s="4">
        <f>_xll.SNL.Clients.Office.Excel.Functions.SPG(G243,"IQ_AVG_DILUT_SHARES_OUT","CY2022")</f>
        <v>127094000</v>
      </c>
      <c r="J243" s="5">
        <f>_xll.SNL.Clients.Office.Excel.Functions.SPG(G243, "IQ_DILUT_EPS_NORM", "CY2022")</f>
        <v>18.718</v>
      </c>
      <c r="K243">
        <f t="shared" si="20"/>
        <v>2378945.4920000001</v>
      </c>
      <c r="L243">
        <f t="shared" si="21"/>
        <v>2.5615866178529127E-2</v>
      </c>
      <c r="M243" t="s">
        <v>763</v>
      </c>
      <c r="N243" s="4" cm="1">
        <f t="array" ref="N243">_xll.SNL.Clients.Office.Excel.Functions.SPG(M243, "SP_TOTAL_REV", "CY2022")</f>
        <v>3394635</v>
      </c>
      <c r="O243" s="4">
        <f>_xll.SNL.Clients.Office.Excel.Functions.SPG(M243,"IQ_AVG_DILUT_SHARES_OUT","CY2022")</f>
        <v>223958000</v>
      </c>
      <c r="P243" s="5">
        <f>_xll.SNL.Clients.Office.Excel.Functions.SPG(M243, "IQ_DILUT_EPS_NORM", "CY2022")</f>
        <v>1.7549999999999999</v>
      </c>
      <c r="Q243">
        <f t="shared" si="22"/>
        <v>393046.29</v>
      </c>
      <c r="R243">
        <f t="shared" si="23"/>
        <v>0.11578455121095493</v>
      </c>
    </row>
    <row r="244" spans="1:18">
      <c r="A244" t="s">
        <v>756</v>
      </c>
      <c r="B244" s="4" cm="1">
        <f t="array" ref="B244">_xll.SNL.Clients.Office.Excel.Functions.SPG(A244, "SP_TOTAL_REV", "CY2023")</f>
        <v>7303000</v>
      </c>
      <c r="C244" s="4">
        <f>_xll.SNL.Clients.Office.Excel.Functions.SPG(A244,"IQ_AVG_DILUT_SHARES_OUT","CY2023")</f>
        <v>1468016000</v>
      </c>
      <c r="D244" s="5">
        <f>_xll.SNL.Clients.Office.Excel.Functions.SPG(A244, "IQ_DILUT_EPS_NORM", "CY2023")</f>
        <v>1.0009999999999999</v>
      </c>
      <c r="E244">
        <f t="shared" si="18"/>
        <v>1469484.0159999998</v>
      </c>
      <c r="F244">
        <f t="shared" si="19"/>
        <v>0.20121648856634258</v>
      </c>
      <c r="G244" t="s">
        <v>756</v>
      </c>
      <c r="H244" s="4" cm="1">
        <f t="array" ref="H244">_xll.SNL.Clients.Office.Excel.Functions.SPG(G244, "SP_TOTAL_REV", "CY2022")</f>
        <v>7254000</v>
      </c>
      <c r="I244" s="4">
        <f>_xll.SNL.Clients.Office.Excel.Functions.SPG(G244,"IQ_AVG_DILUT_SHARES_OUT","CY2022")</f>
        <v>1465220000</v>
      </c>
      <c r="J244" s="5">
        <f>_xll.SNL.Clients.Office.Excel.Functions.SPG(G244, "IQ_DILUT_EPS_NORM", "CY2022")</f>
        <v>1.206</v>
      </c>
      <c r="K244">
        <f t="shared" si="20"/>
        <v>1767055.32</v>
      </c>
      <c r="L244">
        <f t="shared" si="21"/>
        <v>0.24359736972704715</v>
      </c>
      <c r="M244" t="s">
        <v>764</v>
      </c>
      <c r="N244" s="4" cm="1">
        <f t="array" ref="N244">_xll.SNL.Clients.Office.Excel.Functions.SPG(M244, "SP_TOTAL_REV", "CY2022")</f>
        <v>5916300</v>
      </c>
      <c r="O244" s="4">
        <f>_xll.SNL.Clients.Office.Excel.Functions.SPG(M244,"IQ_AVG_DILUT_SHARES_OUT","CY2022")</f>
        <v>410200000</v>
      </c>
      <c r="P244" s="5">
        <f>_xll.SNL.Clients.Office.Excel.Functions.SPG(M244, "IQ_DILUT_EPS_NORM", "CY2022")</f>
        <v>1.218</v>
      </c>
      <c r="Q244">
        <f t="shared" si="22"/>
        <v>499623.6</v>
      </c>
      <c r="R244">
        <f t="shared" si="23"/>
        <v>8.44486587901222E-2</v>
      </c>
    </row>
    <row r="245" spans="1:18">
      <c r="A245" t="s">
        <v>757</v>
      </c>
      <c r="B245" s="4" cm="1">
        <f t="array" ref="B245">_xll.SNL.Clients.Office.Excel.Functions.SPG(A245, "SP_TOTAL_REV", "CY2023")</f>
        <v>11454000</v>
      </c>
      <c r="C245" s="4">
        <f>_xll.SNL.Clients.Office.Excel.Functions.SPG(A245,"IQ_AVG_DILUT_SHARES_OUT","CY2023")</f>
        <v>39900000</v>
      </c>
      <c r="D245" s="5">
        <f>_xll.SNL.Clients.Office.Excel.Functions.SPG(A245, "IQ_DILUT_EPS_NORM", "CY2023")</f>
        <v>11.481999999999999</v>
      </c>
      <c r="E245">
        <f t="shared" si="18"/>
        <v>458131.8</v>
      </c>
      <c r="F245">
        <f t="shared" si="19"/>
        <v>3.9997537977998952E-2</v>
      </c>
      <c r="G245" t="s">
        <v>757</v>
      </c>
      <c r="H245" s="4" cm="1">
        <f t="array" ref="H245">_xll.SNL.Clients.Office.Excel.Functions.SPG(G245, "SP_TOTAL_REV", "CY2022")</f>
        <v>10676000</v>
      </c>
      <c r="I245" s="4">
        <f>_xll.SNL.Clients.Office.Excel.Functions.SPG(G245,"IQ_AVG_DILUT_SHARES_OUT","CY2022")</f>
        <v>40100000</v>
      </c>
      <c r="J245" s="5">
        <f>_xll.SNL.Clients.Office.Excel.Functions.SPG(G245, "IQ_DILUT_EPS_NORM", "CY2022")</f>
        <v>11.206</v>
      </c>
      <c r="K245">
        <f t="shared" si="20"/>
        <v>449360.6</v>
      </c>
      <c r="L245">
        <f t="shared" si="21"/>
        <v>4.2090726863994003E-2</v>
      </c>
      <c r="M245" t="s">
        <v>766</v>
      </c>
      <c r="N245" s="4" cm="1">
        <f t="array" ref="N245">_xll.SNL.Clients.Office.Excel.Functions.SPG(M245, "SP_TOTAL_REV", "CY2022")</f>
        <v>63054000</v>
      </c>
      <c r="O245" s="4">
        <f>_xll.SNL.Clients.Office.Excel.Functions.SPG(M245,"IQ_AVG_DILUT_SHARES_OUT","CY2022")</f>
        <v>4123000000</v>
      </c>
      <c r="P245" s="5">
        <f>_xll.SNL.Clients.Office.Excel.Functions.SPG(M245, "IQ_DILUT_EPS_NORM", "CY2022")</f>
        <v>0.77</v>
      </c>
      <c r="Q245">
        <f t="shared" si="22"/>
        <v>3174710</v>
      </c>
      <c r="R245">
        <f t="shared" si="23"/>
        <v>5.0349065880039331E-2</v>
      </c>
    </row>
    <row r="246" spans="1:18">
      <c r="A246" t="s">
        <v>758</v>
      </c>
      <c r="B246" s="4" cm="1">
        <f t="array" ref="B246">_xll.SNL.Clients.Office.Excel.Functions.SPG(A246, "SP_TOTAL_REV", "CY2023")</f>
        <v>61860000</v>
      </c>
      <c r="C246" s="4">
        <f>_xll.SNL.Clients.Office.Excel.Functions.SPG(A246,"IQ_AVG_DILUT_SHARES_OUT","CY2023")</f>
        <v>922073828</v>
      </c>
      <c r="D246" s="5">
        <f>_xll.SNL.Clients.Office.Excel.Functions.SPG(A246, "IQ_DILUT_EPS_NORM", "CY2023")</f>
        <v>6.1779999999999999</v>
      </c>
      <c r="E246">
        <f t="shared" si="18"/>
        <v>5696572.1093839994</v>
      </c>
      <c r="F246">
        <f t="shared" si="19"/>
        <v>9.2088136265502732E-2</v>
      </c>
      <c r="G246" t="s">
        <v>758</v>
      </c>
      <c r="H246" s="4" cm="1">
        <f t="array" ref="H246">_xll.SNL.Clients.Office.Excel.Functions.SPG(G246, "SP_TOTAL_REV", "CY2022")</f>
        <v>60530000</v>
      </c>
      <c r="I246" s="4">
        <f>_xll.SNL.Clients.Office.Excel.Functions.SPG(G246,"IQ_AVG_DILUT_SHARES_OUT","CY2022")</f>
        <v>912269062</v>
      </c>
      <c r="J246" s="5">
        <f>_xll.SNL.Clients.Office.Excel.Functions.SPG(G246, "IQ_DILUT_EPS_NORM", "CY2022")</f>
        <v>5.0529999999999999</v>
      </c>
      <c r="K246">
        <f t="shared" si="20"/>
        <v>4609695.5702860001</v>
      </c>
      <c r="L246">
        <f t="shared" si="21"/>
        <v>7.6155552127639192E-2</v>
      </c>
      <c r="M246" t="s">
        <v>767</v>
      </c>
      <c r="N246" s="4" cm="1">
        <f t="array" ref="N246">_xll.SNL.Clients.Office.Excel.Functions.SPG(M246, "SP_TOTAL_REV", "CY2022")</f>
        <v>7292000</v>
      </c>
      <c r="O246" s="4">
        <f>_xll.SNL.Clients.Office.Excel.Functions.SPG(M246,"IQ_AVG_DILUT_SHARES_OUT","CY2022")</f>
        <v>561000000</v>
      </c>
      <c r="P246" s="5">
        <f>_xll.SNL.Clients.Office.Excel.Functions.SPG(M246, "IQ_DILUT_EPS_NORM", "CY2022")</f>
        <v>2.0249999999999999</v>
      </c>
      <c r="Q246">
        <f t="shared" si="22"/>
        <v>1136025</v>
      </c>
      <c r="R246">
        <f t="shared" si="23"/>
        <v>0.15579059243006035</v>
      </c>
    </row>
    <row r="247" spans="1:18">
      <c r="A247" t="s">
        <v>759</v>
      </c>
      <c r="B247" s="4" cm="1">
        <f t="array" ref="B247">_xll.SNL.Clients.Office.Excel.Functions.SPG(A247, "SP_TOTAL_REV", "CY2023")</f>
        <v>3273900</v>
      </c>
      <c r="C247" s="4">
        <f>_xll.SNL.Clients.Office.Excel.Functions.SPG(A247,"IQ_AVG_DILUT_SHARES_OUT","CY2023")</f>
        <v>75900000</v>
      </c>
      <c r="D247" s="5">
        <f>_xll.SNL.Clients.Office.Excel.Functions.SPG(A247, "IQ_DILUT_EPS_NORM", "CY2023")</f>
        <v>5.7329999999999997</v>
      </c>
      <c r="E247">
        <f t="shared" si="18"/>
        <v>435134.7</v>
      </c>
      <c r="F247">
        <f t="shared" si="19"/>
        <v>0.13291019884541372</v>
      </c>
      <c r="G247" t="s">
        <v>759</v>
      </c>
      <c r="H247" s="4" cm="1">
        <f t="array" ref="H247">_xll.SNL.Clients.Office.Excel.Functions.SPG(G247, "SP_TOTAL_REV", "CY2022")</f>
        <v>3181900</v>
      </c>
      <c r="I247" s="4">
        <f>_xll.SNL.Clients.Office.Excel.Functions.SPG(G247,"IQ_AVG_DILUT_SHARES_OUT","CY2022")</f>
        <v>76000000</v>
      </c>
      <c r="J247" s="5">
        <f>_xll.SNL.Clients.Office.Excel.Functions.SPG(G247, "IQ_DILUT_EPS_NORM", "CY2022")</f>
        <v>6.17</v>
      </c>
      <c r="K247">
        <f t="shared" si="20"/>
        <v>468920</v>
      </c>
      <c r="L247">
        <f t="shared" si="21"/>
        <v>0.14737106760111882</v>
      </c>
      <c r="M247" t="s">
        <v>768</v>
      </c>
      <c r="N247" s="4" cm="1">
        <f t="array" ref="N247">_xll.SNL.Clients.Office.Excel.Functions.SPG(M247, "SP_TOTAL_REV", "CY2022")</f>
        <v>12440000</v>
      </c>
      <c r="O247" s="4">
        <f>_xll.SNL.Clients.Office.Excel.Functions.SPG(M247,"IQ_AVG_DILUT_SHARES_OUT","CY2022")</f>
        <v>255000000</v>
      </c>
      <c r="P247" s="5">
        <f>_xll.SNL.Clients.Office.Excel.Functions.SPG(M247, "IQ_DILUT_EPS_NORM", "CY2022")</f>
        <v>1.7809999999999999</v>
      </c>
      <c r="Q247">
        <f t="shared" si="22"/>
        <v>454155</v>
      </c>
      <c r="R247">
        <f t="shared" si="23"/>
        <v>3.6507636655948555E-2</v>
      </c>
    </row>
    <row r="248" spans="1:18">
      <c r="A248" t="s">
        <v>760</v>
      </c>
      <c r="B248" s="4" cm="1">
        <f t="array" ref="B248">_xll.SNL.Clients.Office.Excel.Functions.SPG(A248, "SP_TOTAL_REV", "CY2023")</f>
        <v>3660953</v>
      </c>
      <c r="C248" s="4">
        <f>_xll.SNL.Clients.Office.Excel.Functions.SPG(A248,"IQ_AVG_DILUT_SHARES_OUT","CY2023")</f>
        <v>83978000</v>
      </c>
      <c r="D248" s="5">
        <f>_xll.SNL.Clients.Office.Excel.Functions.SPG(A248, "IQ_DILUT_EPS_NORM", "CY2023")</f>
        <v>7.8979999999999997</v>
      </c>
      <c r="E248">
        <f t="shared" si="18"/>
        <v>663258.24399999995</v>
      </c>
      <c r="F248">
        <f t="shared" si="19"/>
        <v>0.18117092571251256</v>
      </c>
      <c r="G248" t="s">
        <v>760</v>
      </c>
      <c r="H248" s="4" cm="1">
        <f t="array" ref="H248">_xll.SNL.Clients.Office.Excel.Functions.SPG(G248, "SP_TOTAL_REV", "CY2022")</f>
        <v>3367324</v>
      </c>
      <c r="I248" s="4">
        <f>_xll.SNL.Clients.Office.Excel.Functions.SPG(G248,"IQ_AVG_DILUT_SHARES_OUT","CY2022")</f>
        <v>84600000</v>
      </c>
      <c r="J248" s="5">
        <f>_xll.SNL.Clients.Office.Excel.Functions.SPG(G248, "IQ_DILUT_EPS_NORM", "CY2022")</f>
        <v>6.3529999999999998</v>
      </c>
      <c r="K248">
        <f t="shared" si="20"/>
        <v>537463.80000000005</v>
      </c>
      <c r="L248">
        <f t="shared" si="21"/>
        <v>0.15961154911140124</v>
      </c>
      <c r="M248" t="s">
        <v>769</v>
      </c>
      <c r="N248" s="4" cm="1">
        <f t="array" ref="N248">_xll.SNL.Clients.Office.Excel.Functions.SPG(M248, "SP_TOTAL_REV", "CY2022")</f>
        <v>21161000</v>
      </c>
      <c r="O248" s="4">
        <f>_xll.SNL.Clients.Office.Excel.Functions.SPG(M248,"IQ_AVG_DILUT_SHARES_OUT","CY2022")</f>
        <v>367000000</v>
      </c>
      <c r="P248" s="5">
        <f>_xll.SNL.Clients.Office.Excel.Functions.SPG(M248, "IQ_DILUT_EPS_NORM", "CY2022")</f>
        <v>2.8490000000000002</v>
      </c>
      <c r="Q248">
        <f t="shared" si="22"/>
        <v>1045583.0000000001</v>
      </c>
      <c r="R248">
        <f t="shared" si="23"/>
        <v>4.9410850148858758E-2</v>
      </c>
    </row>
    <row r="249" spans="1:18">
      <c r="A249" t="s">
        <v>761</v>
      </c>
      <c r="B249" s="4" cm="1">
        <f t="array" ref="B249">_xll.SNL.Clients.Office.Excel.Functions.SPG(A249, "SP_TOTAL_REV", "CY2023")</f>
        <v>16107000</v>
      </c>
      <c r="C249" s="4">
        <f>_xll.SNL.Clients.Office.Excel.Functions.SPG(A249,"IQ_AVG_DILUT_SHARES_OUT","CY2023")</f>
        <v>303600000</v>
      </c>
      <c r="D249" s="5">
        <f>_xll.SNL.Clients.Office.Excel.Functions.SPG(A249, "IQ_DILUT_EPS_NORM", "CY2023")</f>
        <v>7.8639999999999999</v>
      </c>
      <c r="E249">
        <f t="shared" si="18"/>
        <v>2387510.4</v>
      </c>
      <c r="F249">
        <f t="shared" si="19"/>
        <v>0.14822812441795491</v>
      </c>
      <c r="G249" t="s">
        <v>761</v>
      </c>
      <c r="H249" s="4" cm="1">
        <f t="array" ref="H249">_xll.SNL.Clients.Office.Excel.Functions.SPG(G249, "SP_TOTAL_REV", "CY2022")</f>
        <v>15932000</v>
      </c>
      <c r="I249" s="4">
        <f>_xll.SNL.Clients.Office.Excel.Functions.SPG(G249,"IQ_AVG_DILUT_SHARES_OUT","CY2022")</f>
        <v>310700000</v>
      </c>
      <c r="J249" s="5">
        <f>_xll.SNL.Clients.Office.Excel.Functions.SPG(G249, "IQ_DILUT_EPS_NORM", "CY2022")</f>
        <v>7.3259999999999996</v>
      </c>
      <c r="K249">
        <f t="shared" si="20"/>
        <v>2276188.2000000002</v>
      </c>
      <c r="L249">
        <f t="shared" si="21"/>
        <v>0.14286895556113482</v>
      </c>
      <c r="M249" t="s">
        <v>770</v>
      </c>
      <c r="N249" s="4" cm="1">
        <f t="array" ref="N249">_xll.SNL.Clients.Office.Excel.Functions.SPG(M249, "SP_TOTAL_REV", "CY2022")</f>
        <v>9449400</v>
      </c>
      <c r="O249" s="4">
        <f>_xll.SNL.Clients.Office.Excel.Functions.SPG(M249,"IQ_AVG_DILUT_SHARES_OUT","CY2022")</f>
        <v>395100000</v>
      </c>
      <c r="P249" s="5">
        <f>_xll.SNL.Clients.Office.Excel.Functions.SPG(M249, "IQ_DILUT_EPS_NORM", "CY2022")</f>
        <v>2.153</v>
      </c>
      <c r="Q249">
        <f t="shared" si="22"/>
        <v>850650.3</v>
      </c>
      <c r="R249">
        <f t="shared" si="23"/>
        <v>9.0021620420344159E-2</v>
      </c>
    </row>
    <row r="250" spans="1:18">
      <c r="A250" t="s">
        <v>762</v>
      </c>
      <c r="B250" s="4" cm="1">
        <f t="array" ref="B250">_xll.SNL.Clients.Office.Excel.Functions.SPG(A250, "SP_TOTAL_REV", "CY2023")</f>
        <v>4504000</v>
      </c>
      <c r="C250" s="4">
        <f>_xll.SNL.Clients.Office.Excel.Functions.SPG(A250,"IQ_AVG_DILUT_SHARES_OUT","CY2023")</f>
        <v>158000000</v>
      </c>
      <c r="D250" s="5">
        <f>_xll.SNL.Clients.Office.Excel.Functions.SPG(A250, "IQ_DILUT_EPS_NORM", "CY2023")</f>
        <v>-0.443</v>
      </c>
      <c r="E250">
        <f t="shared" si="18"/>
        <v>-69994</v>
      </c>
      <c r="F250">
        <f t="shared" si="19"/>
        <v>-1.5540408525754884E-2</v>
      </c>
      <c r="G250" t="s">
        <v>762</v>
      </c>
      <c r="H250" s="4" cm="1">
        <f t="array" ref="H250">_xll.SNL.Clients.Office.Excel.Functions.SPG(G250, "SP_TOTAL_REV", "CY2022")</f>
        <v>4584000</v>
      </c>
      <c r="I250" s="4">
        <f>_xll.SNL.Clients.Office.Excel.Functions.SPG(G250,"IQ_AVG_DILUT_SHARES_OUT","CY2022")</f>
        <v>157000000</v>
      </c>
      <c r="J250" s="5">
        <f>_xll.SNL.Clients.Office.Excel.Functions.SPG(G250, "IQ_DILUT_EPS_NORM", "CY2022")</f>
        <v>0.48199999999999998</v>
      </c>
      <c r="K250">
        <f t="shared" si="20"/>
        <v>75674</v>
      </c>
      <c r="L250">
        <f t="shared" si="21"/>
        <v>1.650828970331588E-2</v>
      </c>
      <c r="M250" t="s">
        <v>771</v>
      </c>
      <c r="N250" s="4" cm="1">
        <f t="array" ref="N250">_xll.SNL.Clients.Office.Excel.Functions.SPG(M250, "SP_TOTAL_REV", "CY2022")</f>
        <v>13684000</v>
      </c>
      <c r="O250" s="4">
        <f>_xll.SNL.Clients.Office.Excel.Functions.SPG(M250,"IQ_AVG_DILUT_SHARES_OUT","CY2022")</f>
        <v>284500000</v>
      </c>
      <c r="P250" s="5">
        <f>_xll.SNL.Clients.Office.Excel.Functions.SPG(M250, "IQ_DILUT_EPS_NORM", "CY2022")</f>
        <v>5.6879999999999997</v>
      </c>
      <c r="Q250">
        <f t="shared" si="22"/>
        <v>1618236</v>
      </c>
      <c r="R250">
        <f t="shared" si="23"/>
        <v>0.11825752703887753</v>
      </c>
    </row>
    <row r="251" spans="1:18">
      <c r="A251" t="s">
        <v>763</v>
      </c>
      <c r="B251" s="4" cm="1">
        <f t="array" ref="B251">_xll.SNL.Clients.Office.Excel.Functions.SPG(A251, "SP_TOTAL_REV", "CY2023")</f>
        <v>3695649</v>
      </c>
      <c r="C251" s="4">
        <f>_xll.SNL.Clients.Office.Excel.Functions.SPG(A251,"IQ_AVG_DILUT_SHARES_OUT","CY2023")</f>
        <v>225928000</v>
      </c>
      <c r="D251" s="5">
        <f>_xll.SNL.Clients.Office.Excel.Functions.SPG(A251, "IQ_DILUT_EPS_NORM", "CY2023")</f>
        <v>2.2669999999999999</v>
      </c>
      <c r="E251">
        <f t="shared" si="18"/>
        <v>512178.77600000001</v>
      </c>
      <c r="F251">
        <f t="shared" si="19"/>
        <v>0.13858967017701085</v>
      </c>
      <c r="G251" t="s">
        <v>763</v>
      </c>
      <c r="H251" s="4" cm="1">
        <f t="array" ref="H251">_xll.SNL.Clients.Office.Excel.Functions.SPG(G251, "SP_TOTAL_REV", "CY2022")</f>
        <v>3394635</v>
      </c>
      <c r="I251" s="4">
        <f>_xll.SNL.Clients.Office.Excel.Functions.SPG(G251,"IQ_AVG_DILUT_SHARES_OUT","CY2022")</f>
        <v>223958000</v>
      </c>
      <c r="J251" s="5">
        <f>_xll.SNL.Clients.Office.Excel.Functions.SPG(G251, "IQ_DILUT_EPS_NORM", "CY2022")</f>
        <v>1.7549999999999999</v>
      </c>
      <c r="K251">
        <f t="shared" si="20"/>
        <v>393046.29</v>
      </c>
      <c r="L251">
        <f t="shared" si="21"/>
        <v>0.11578455121095493</v>
      </c>
      <c r="M251" t="s">
        <v>772</v>
      </c>
      <c r="N251" s="4" cm="1">
        <f t="array" ref="N251">_xll.SNL.Clients.Office.Excel.Functions.SPG(M251, "SP_TOTAL_REV", "CY2022")</f>
        <v>6222200</v>
      </c>
      <c r="O251" s="4">
        <f>_xll.SNL.Clients.Office.Excel.Functions.SPG(M251,"IQ_AVG_DILUT_SHARES_OUT","CY2022")</f>
        <v>362000000</v>
      </c>
      <c r="P251" s="5">
        <f>_xll.SNL.Clients.Office.Excel.Functions.SPG(M251, "IQ_DILUT_EPS_NORM", "CY2022")</f>
        <v>2.798</v>
      </c>
      <c r="Q251">
        <f t="shared" si="22"/>
        <v>1012876</v>
      </c>
      <c r="R251">
        <f t="shared" si="23"/>
        <v>0.16278422422937225</v>
      </c>
    </row>
    <row r="252" spans="1:18">
      <c r="A252" t="s">
        <v>764</v>
      </c>
      <c r="B252" s="4" cm="1">
        <f t="array" ref="B252">_xll.SNL.Clients.Office.Excel.Functions.SPG(A252, "SP_TOTAL_REV", "CY2023")</f>
        <v>6876100</v>
      </c>
      <c r="C252" s="4">
        <f>_xll.SNL.Clients.Office.Excel.Functions.SPG(A252,"IQ_AVG_DILUT_SHARES_OUT","CY2023")</f>
        <v>409000000</v>
      </c>
      <c r="D252" s="5">
        <f>_xll.SNL.Clients.Office.Excel.Functions.SPG(A252, "IQ_DILUT_EPS_NORM", "CY2023")</f>
        <v>1.6819999999999999</v>
      </c>
      <c r="E252">
        <f t="shared" si="18"/>
        <v>687938</v>
      </c>
      <c r="F252">
        <f t="shared" si="19"/>
        <v>0.1000477014586757</v>
      </c>
      <c r="G252" t="s">
        <v>764</v>
      </c>
      <c r="H252" s="4" cm="1">
        <f t="array" ref="H252">_xll.SNL.Clients.Office.Excel.Functions.SPG(G252, "SP_TOTAL_REV", "CY2022")</f>
        <v>5916300</v>
      </c>
      <c r="I252" s="4">
        <f>_xll.SNL.Clients.Office.Excel.Functions.SPG(G252,"IQ_AVG_DILUT_SHARES_OUT","CY2022")</f>
        <v>410200000</v>
      </c>
      <c r="J252" s="5">
        <f>_xll.SNL.Clients.Office.Excel.Functions.SPG(G252, "IQ_DILUT_EPS_NORM", "CY2022")</f>
        <v>1.218</v>
      </c>
      <c r="K252">
        <f t="shared" si="20"/>
        <v>499623.6</v>
      </c>
      <c r="L252">
        <f t="shared" si="21"/>
        <v>8.44486587901222E-2</v>
      </c>
      <c r="M252" t="s">
        <v>773</v>
      </c>
      <c r="N252" s="4" cm="1">
        <f t="array" ref="N252">_xll.SNL.Clients.Office.Excel.Functions.SPG(M252, "SP_TOTAL_REV", "CY2022")</f>
        <v>6048900</v>
      </c>
      <c r="O252" s="4">
        <f>_xll.SNL.Clients.Office.Excel.Functions.SPG(M252,"IQ_AVG_DILUT_SHARES_OUT","CY2022")</f>
        <v>459500000</v>
      </c>
      <c r="P252" s="5">
        <f>_xll.SNL.Clients.Office.Excel.Functions.SPG(M252, "IQ_DILUT_EPS_NORM", "CY2022")</f>
        <v>1.7929999999999999</v>
      </c>
      <c r="Q252">
        <f t="shared" si="22"/>
        <v>823883.5</v>
      </c>
      <c r="R252">
        <f t="shared" si="23"/>
        <v>0.13620385524640843</v>
      </c>
    </row>
    <row r="253" spans="1:18">
      <c r="A253" t="s">
        <v>765</v>
      </c>
      <c r="B253" s="4" cm="1">
        <f t="array" ref="B253">_xll.SNL.Clients.Office.Excel.Functions.SPG(A253, "SP_TOTAL_REV", "CY2023")</f>
        <v>1697100</v>
      </c>
      <c r="C253" s="4">
        <f>_xll.SNL.Clients.Office.Excel.Functions.SPG(A253,"IQ_AVG_DILUT_SHARES_OUT","CY2023")</f>
        <v>73633000</v>
      </c>
      <c r="D253" s="5">
        <f>_xll.SNL.Clients.Office.Excel.Functions.SPG(A253, "IQ_DILUT_EPS_NORM", "CY2023")</f>
        <v>1.956</v>
      </c>
      <c r="E253">
        <f t="shared" si="18"/>
        <v>144026.14799999999</v>
      </c>
      <c r="F253">
        <f t="shared" si="19"/>
        <v>8.4866035000883855E-2</v>
      </c>
      <c r="G253" t="s">
        <v>765</v>
      </c>
      <c r="H253" s="4" cm="1">
        <f t="array" ref="H253">_xll.SNL.Clients.Office.Excel.Functions.SPG(G253, "SP_TOTAL_REV", "CY2022")</f>
        <v>1305300</v>
      </c>
      <c r="I253" s="4">
        <f>_xll.SNL.Clients.Office.Excel.Functions.SPG(G253,"IQ_AVG_DILUT_SHARES_OUT","CY2022")</f>
        <v>69910000</v>
      </c>
      <c r="J253" s="5">
        <f>_xll.SNL.Clients.Office.Excel.Functions.SPG(G253, "IQ_DILUT_EPS_NORM", "CY2022")</f>
        <v>0.60499999999999998</v>
      </c>
      <c r="K253">
        <f t="shared" si="20"/>
        <v>42295.55</v>
      </c>
      <c r="L253">
        <f t="shared" si="21"/>
        <v>3.2402934191373634E-2</v>
      </c>
      <c r="M253" t="s">
        <v>774</v>
      </c>
      <c r="N253" s="4" cm="1">
        <f t="array" ref="N253">_xll.SNL.Clients.Office.Excel.Functions.SPG(M253, "SP_TOTAL_REV", "CY2022")</f>
        <v>2227650</v>
      </c>
      <c r="O253" s="4">
        <f>_xll.SNL.Clients.Office.Excel.Functions.SPG(M253,"IQ_AVG_DILUT_SHARES_OUT","CY2022")</f>
        <v>611112396</v>
      </c>
      <c r="P253" s="5">
        <f>_xll.SNL.Clients.Office.Excel.Functions.SPG(M253, "IQ_DILUT_EPS_NORM", "CY2022")</f>
        <v>0.33200000000000002</v>
      </c>
      <c r="Q253">
        <f t="shared" si="22"/>
        <v>202889.31547200002</v>
      </c>
      <c r="R253">
        <f t="shared" si="23"/>
        <v>9.1077734595650134E-2</v>
      </c>
    </row>
    <row r="254" spans="1:18">
      <c r="A254" t="s">
        <v>766</v>
      </c>
      <c r="B254" s="4" cm="1">
        <f t="array" ref="B254">_xll.SNL.Clients.Office.Excel.Functions.SPG(A254, "SP_TOTAL_REV", "CY2023")</f>
        <v>54228000</v>
      </c>
      <c r="C254" s="4">
        <f>_xll.SNL.Clients.Office.Excel.Functions.SPG(A254,"IQ_AVG_DILUT_SHARES_OUT","CY2023")</f>
        <v>4212000000</v>
      </c>
      <c r="D254" s="5">
        <f>_xll.SNL.Clients.Office.Excel.Functions.SPG(A254, "IQ_DILUT_EPS_NORM", "CY2023")</f>
        <v>0.28499999999999998</v>
      </c>
      <c r="E254">
        <f t="shared" si="18"/>
        <v>1200420</v>
      </c>
      <c r="F254">
        <f t="shared" si="19"/>
        <v>2.2136534631555654E-2</v>
      </c>
      <c r="G254" t="s">
        <v>766</v>
      </c>
      <c r="H254" s="4" cm="1">
        <f t="array" ref="H254">_xll.SNL.Clients.Office.Excel.Functions.SPG(G254, "SP_TOTAL_REV", "CY2022")</f>
        <v>63054000</v>
      </c>
      <c r="I254" s="4">
        <f>_xll.SNL.Clients.Office.Excel.Functions.SPG(G254,"IQ_AVG_DILUT_SHARES_OUT","CY2022")</f>
        <v>4123000000</v>
      </c>
      <c r="J254" s="5">
        <f>_xll.SNL.Clients.Office.Excel.Functions.SPG(G254, "IQ_DILUT_EPS_NORM", "CY2022")</f>
        <v>0.77</v>
      </c>
      <c r="K254">
        <f t="shared" si="20"/>
        <v>3174710</v>
      </c>
      <c r="L254">
        <f t="shared" si="21"/>
        <v>5.0349065880039331E-2</v>
      </c>
      <c r="M254" t="s">
        <v>775</v>
      </c>
      <c r="N254" s="4" cm="1">
        <f t="array" ref="N254">_xll.SNL.Clients.Office.Excel.Functions.SPG(M254, "SP_TOTAL_REV", "CY2022")</f>
        <v>14410000</v>
      </c>
      <c r="O254" s="4">
        <f>_xll.SNL.Clients.Office.Excel.Functions.SPG(M254,"IQ_AVG_DILUT_SHARES_OUT","CY2022")</f>
        <v>190600000</v>
      </c>
      <c r="P254" s="5">
        <f>_xll.SNL.Clients.Office.Excel.Functions.SPG(M254, "IQ_DILUT_EPS_NORM", "CY2022")</f>
        <v>4.5609999999999999</v>
      </c>
      <c r="Q254">
        <f t="shared" si="22"/>
        <v>869326.6</v>
      </c>
      <c r="R254">
        <f t="shared" si="23"/>
        <v>6.0328008327550309E-2</v>
      </c>
    </row>
    <row r="255" spans="1:18">
      <c r="A255" t="s">
        <v>767</v>
      </c>
      <c r="B255" s="4" cm="1">
        <f t="array" ref="B255">_xll.SNL.Clients.Office.Excel.Functions.SPG(A255, "SP_TOTAL_REV", "CY2023")</f>
        <v>7988000</v>
      </c>
      <c r="C255" s="4">
        <f>_xll.SNL.Clients.Office.Excel.Functions.SPG(A255,"IQ_AVG_DILUT_SHARES_OUT","CY2023")</f>
        <v>565000000</v>
      </c>
      <c r="D255" s="5">
        <f>_xll.SNL.Clients.Office.Excel.Functions.SPG(A255, "IQ_DILUT_EPS_NORM", "CY2023")</f>
        <v>3.5630000000000002</v>
      </c>
      <c r="E255">
        <f t="shared" si="18"/>
        <v>2013095</v>
      </c>
      <c r="F255">
        <f t="shared" si="19"/>
        <v>0.25201489734601901</v>
      </c>
      <c r="G255" t="s">
        <v>767</v>
      </c>
      <c r="H255" s="4" cm="1">
        <f t="array" ref="H255">_xll.SNL.Clients.Office.Excel.Functions.SPG(G255, "SP_TOTAL_REV", "CY2022")</f>
        <v>7292000</v>
      </c>
      <c r="I255" s="4">
        <f>_xll.SNL.Clients.Office.Excel.Functions.SPG(G255,"IQ_AVG_DILUT_SHARES_OUT","CY2022")</f>
        <v>561000000</v>
      </c>
      <c r="J255" s="5">
        <f>_xll.SNL.Clients.Office.Excel.Functions.SPG(G255, "IQ_DILUT_EPS_NORM", "CY2022")</f>
        <v>2.0249999999999999</v>
      </c>
      <c r="K255">
        <f t="shared" si="20"/>
        <v>1136025</v>
      </c>
      <c r="L255">
        <f t="shared" si="21"/>
        <v>0.15579059243006035</v>
      </c>
      <c r="M255" t="s">
        <v>776</v>
      </c>
      <c r="N255" s="4" cm="1">
        <f t="array" ref="N255">_xll.SNL.Clients.Office.Excel.Functions.SPG(M255, "SP_TOTAL_REV", "CY2022")</f>
        <v>5111850</v>
      </c>
      <c r="O255" s="4">
        <f>_xll.SNL.Clients.Office.Excel.Functions.SPG(M255,"IQ_AVG_DILUT_SHARES_OUT","CY2022")</f>
        <v>292444177</v>
      </c>
      <c r="P255" s="5">
        <f>_xll.SNL.Clients.Office.Excel.Functions.SPG(M255, "IQ_DILUT_EPS_NORM", "CY2022")</f>
        <v>1.476</v>
      </c>
      <c r="Q255">
        <f t="shared" si="22"/>
        <v>431647.60525199998</v>
      </c>
      <c r="R255">
        <f t="shared" si="23"/>
        <v>8.444058516036268E-2</v>
      </c>
    </row>
    <row r="256" spans="1:18">
      <c r="A256" t="s">
        <v>768</v>
      </c>
      <c r="B256" s="4" cm="1">
        <f t="array" ref="B256">_xll.SNL.Clients.Office.Excel.Functions.SPG(A256, "SP_TOTAL_REV", "CY2023")</f>
        <v>11479000</v>
      </c>
      <c r="C256" s="4">
        <f>_xll.SNL.Clients.Office.Excel.Functions.SPG(A256,"IQ_AVG_DILUT_SHARES_OUT","CY2023")</f>
        <v>255000000</v>
      </c>
      <c r="D256" s="5">
        <f>_xll.SNL.Clients.Office.Excel.Functions.SPG(A256, "IQ_DILUT_EPS_NORM", "CY2023")</f>
        <v>0.41799999999999998</v>
      </c>
      <c r="E256">
        <f t="shared" si="18"/>
        <v>106590</v>
      </c>
      <c r="F256">
        <f t="shared" si="19"/>
        <v>9.2856520602839967E-3</v>
      </c>
      <c r="G256" t="s">
        <v>768</v>
      </c>
      <c r="H256" s="4" cm="1">
        <f t="array" ref="H256">_xll.SNL.Clients.Office.Excel.Functions.SPG(G256, "SP_TOTAL_REV", "CY2022")</f>
        <v>12440000</v>
      </c>
      <c r="I256" s="4">
        <f>_xll.SNL.Clients.Office.Excel.Functions.SPG(G256,"IQ_AVG_DILUT_SHARES_OUT","CY2022")</f>
        <v>255000000</v>
      </c>
      <c r="J256" s="5">
        <f>_xll.SNL.Clients.Office.Excel.Functions.SPG(G256, "IQ_DILUT_EPS_NORM", "CY2022")</f>
        <v>1.7809999999999999</v>
      </c>
      <c r="K256">
        <f t="shared" si="20"/>
        <v>454155</v>
      </c>
      <c r="L256">
        <f t="shared" si="21"/>
        <v>3.6507636655948555E-2</v>
      </c>
      <c r="M256" t="s">
        <v>777</v>
      </c>
      <c r="N256" s="4" cm="1">
        <f t="array" ref="N256">_xll.SNL.Clients.Office.Excel.Functions.SPG(M256, "SP_TOTAL_REV", "CY2022")</f>
        <v>14813999</v>
      </c>
      <c r="O256" s="4">
        <f>_xll.SNL.Clients.Office.Excel.Functions.SPG(M256,"IQ_AVG_DILUT_SHARES_OUT","CY2022")</f>
        <v>105276000</v>
      </c>
      <c r="P256" s="5">
        <f>_xll.SNL.Clients.Office.Excel.Functions.SPG(M256, "IQ_DILUT_EPS_NORM", "CY2022")</f>
        <v>7.6070000000000002</v>
      </c>
      <c r="Q256">
        <f t="shared" si="22"/>
        <v>800834.53200000001</v>
      </c>
      <c r="R256">
        <f t="shared" si="23"/>
        <v>5.4059307820933426E-2</v>
      </c>
    </row>
    <row r="257" spans="1:18">
      <c r="A257" t="s">
        <v>769</v>
      </c>
      <c r="B257" s="4" cm="1">
        <f t="array" ref="B257">_xll.SNL.Clients.Office.Excel.Functions.SPG(A257, "SP_TOTAL_REV", "CY2023")</f>
        <v>18916000</v>
      </c>
      <c r="C257" s="4">
        <f>_xll.SNL.Clients.Office.Excel.Functions.SPG(A257,"IQ_AVG_DILUT_SHARES_OUT","CY2023")</f>
        <v>349100000</v>
      </c>
      <c r="D257" s="5">
        <f>_xll.SNL.Clients.Office.Excel.Functions.SPG(A257, "IQ_DILUT_EPS_NORM", "CY2023")</f>
        <v>1.5840000000000001</v>
      </c>
      <c r="E257">
        <f t="shared" si="18"/>
        <v>552974.4</v>
      </c>
      <c r="F257">
        <f t="shared" si="19"/>
        <v>2.9233157115669275E-2</v>
      </c>
      <c r="G257" t="s">
        <v>769</v>
      </c>
      <c r="H257" s="4" cm="1">
        <f t="array" ref="H257">_xll.SNL.Clients.Office.Excel.Functions.SPG(G257, "SP_TOTAL_REV", "CY2022")</f>
        <v>21161000</v>
      </c>
      <c r="I257" s="4">
        <f>_xll.SNL.Clients.Office.Excel.Functions.SPG(G257,"IQ_AVG_DILUT_SHARES_OUT","CY2022")</f>
        <v>367000000</v>
      </c>
      <c r="J257" s="5">
        <f>_xll.SNL.Clients.Office.Excel.Functions.SPG(G257, "IQ_DILUT_EPS_NORM", "CY2022")</f>
        <v>2.8490000000000002</v>
      </c>
      <c r="K257">
        <f t="shared" si="20"/>
        <v>1045583.0000000001</v>
      </c>
      <c r="L257">
        <f t="shared" si="21"/>
        <v>4.9410850148858758E-2</v>
      </c>
      <c r="M257" t="s">
        <v>778</v>
      </c>
      <c r="N257" s="4" cm="1">
        <f t="array" ref="N257">_xll.SNL.Clients.Office.Excel.Functions.SPG(M257, "SP_TOTAL_REV", "CY2022")</f>
        <v>1995448</v>
      </c>
      <c r="O257" s="4">
        <f>_xll.SNL.Clients.Office.Excel.Functions.SPG(M257,"IQ_AVG_DILUT_SHARES_OUT","CY2022")</f>
        <v>73096500</v>
      </c>
      <c r="P257" s="5">
        <f>_xll.SNL.Clients.Office.Excel.Functions.SPG(M257, "IQ_DILUT_EPS_NORM", "CY2022")</f>
        <v>3.9180000000000001</v>
      </c>
      <c r="Q257">
        <f t="shared" si="22"/>
        <v>286392.087</v>
      </c>
      <c r="R257">
        <f t="shared" si="23"/>
        <v>0.14352270116785804</v>
      </c>
    </row>
    <row r="258" spans="1:18">
      <c r="A258" t="s">
        <v>770</v>
      </c>
      <c r="B258" s="4" cm="1">
        <f t="array" ref="B258">_xll.SNL.Clients.Office.Excel.Functions.SPG(A258, "SP_TOTAL_REV", "CY2023")</f>
        <v>9400600</v>
      </c>
      <c r="C258" s="4">
        <f>_xll.SNL.Clients.Office.Excel.Functions.SPG(A258,"IQ_AVG_DILUT_SHARES_OUT","CY2023")</f>
        <v>385900000</v>
      </c>
      <c r="D258" s="5">
        <f>_xll.SNL.Clients.Office.Excel.Functions.SPG(A258, "IQ_DILUT_EPS_NORM", "CY2023")</f>
        <v>2.2069999999999999</v>
      </c>
      <c r="E258">
        <f t="shared" si="18"/>
        <v>851681.3</v>
      </c>
      <c r="F258">
        <f t="shared" si="19"/>
        <v>9.0598610726974879E-2</v>
      </c>
      <c r="G258" t="s">
        <v>770</v>
      </c>
      <c r="H258" s="4" cm="1">
        <f t="array" ref="H258">_xll.SNL.Clients.Office.Excel.Functions.SPG(G258, "SP_TOTAL_REV", "CY2022")</f>
        <v>9449400</v>
      </c>
      <c r="I258" s="4">
        <f>_xll.SNL.Clients.Office.Excel.Functions.SPG(G258,"IQ_AVG_DILUT_SHARES_OUT","CY2022")</f>
        <v>395100000</v>
      </c>
      <c r="J258" s="5">
        <f>_xll.SNL.Clients.Office.Excel.Functions.SPG(G258, "IQ_DILUT_EPS_NORM", "CY2022")</f>
        <v>2.153</v>
      </c>
      <c r="K258">
        <f t="shared" si="20"/>
        <v>850650.3</v>
      </c>
      <c r="L258">
        <f t="shared" si="21"/>
        <v>9.0021620420344159E-2</v>
      </c>
      <c r="M258" t="s">
        <v>779</v>
      </c>
      <c r="N258" s="4" cm="1">
        <f t="array" ref="N258">_xll.SNL.Clients.Office.Excel.Functions.SPG(M258, "SP_TOTAL_REV", "CY2022")</f>
        <v>15340868</v>
      </c>
      <c r="O258" s="4">
        <f>_xll.SNL.Clients.Office.Excel.Functions.SPG(M258,"IQ_AVG_DILUT_SHARES_OUT","CY2022")</f>
        <v>128745500</v>
      </c>
      <c r="P258" s="5">
        <f>_xll.SNL.Clients.Office.Excel.Functions.SPG(M258, "IQ_DILUT_EPS_NORM", "CY2022")</f>
        <v>4.4390000000000001</v>
      </c>
      <c r="Q258">
        <f t="shared" si="22"/>
        <v>571501.27450000006</v>
      </c>
      <c r="R258">
        <f t="shared" si="23"/>
        <v>3.7253516196084864E-2</v>
      </c>
    </row>
    <row r="259" spans="1:18">
      <c r="A259" t="s">
        <v>771</v>
      </c>
      <c r="B259" s="4" cm="1">
        <f t="array" ref="B259">_xll.SNL.Clients.Office.Excel.Functions.SPG(A259, "SP_TOTAL_REV", "CY2023")</f>
        <v>15094000</v>
      </c>
      <c r="C259" s="4">
        <f>_xll.SNL.Clients.Office.Excel.Functions.SPG(A259,"IQ_AVG_DILUT_SHARES_OUT","CY2023")</f>
        <v>283500000</v>
      </c>
      <c r="D259" s="5">
        <f>_xll.SNL.Clients.Office.Excel.Functions.SPG(A259, "IQ_DILUT_EPS_NORM", "CY2023")</f>
        <v>7.3920000000000003</v>
      </c>
      <c r="E259">
        <f t="shared" si="18"/>
        <v>2095632</v>
      </c>
      <c r="F259">
        <f t="shared" si="19"/>
        <v>0.13883874387173711</v>
      </c>
      <c r="G259" t="s">
        <v>771</v>
      </c>
      <c r="H259" s="4" cm="1">
        <f t="array" ref="H259">_xll.SNL.Clients.Office.Excel.Functions.SPG(G259, "SP_TOTAL_REV", "CY2022")</f>
        <v>13684000</v>
      </c>
      <c r="I259" s="4">
        <f>_xll.SNL.Clients.Office.Excel.Functions.SPG(G259,"IQ_AVG_DILUT_SHARES_OUT","CY2022")</f>
        <v>284500000</v>
      </c>
      <c r="J259" s="5">
        <f>_xll.SNL.Clients.Office.Excel.Functions.SPG(G259, "IQ_DILUT_EPS_NORM", "CY2022")</f>
        <v>5.6879999999999997</v>
      </c>
      <c r="K259">
        <f t="shared" si="20"/>
        <v>1618236</v>
      </c>
      <c r="L259">
        <f t="shared" si="21"/>
        <v>0.11825752703887753</v>
      </c>
      <c r="M259" t="s">
        <v>780</v>
      </c>
      <c r="N259" s="4" cm="1">
        <f t="array" ref="N259">_xll.SNL.Clients.Office.Excel.Functions.SPG(M259, "SP_TOTAL_REV", "CY2022")</f>
        <v>79990000</v>
      </c>
      <c r="O259" s="4">
        <f>_xll.SNL.Clients.Office.Excel.Functions.SPG(M259,"IQ_AVG_DILUT_SHARES_OUT","CY2022")</f>
        <v>2663900000</v>
      </c>
      <c r="P259" s="5">
        <f>_xll.SNL.Clients.Office.Excel.Functions.SPG(M259, "IQ_DILUT_EPS_NORM", "CY2022")</f>
        <v>5.5960000000000001</v>
      </c>
      <c r="Q259">
        <f t="shared" si="22"/>
        <v>14907184.4</v>
      </c>
      <c r="R259">
        <f t="shared" si="23"/>
        <v>0.18636310038754844</v>
      </c>
    </row>
    <row r="260" spans="1:18">
      <c r="A260" t="s">
        <v>772</v>
      </c>
      <c r="B260" s="4" cm="1">
        <f t="array" ref="B260">_xll.SNL.Clients.Office.Excel.Functions.SPG(A260, "SP_TOTAL_REV", "CY2023")</f>
        <v>7124100</v>
      </c>
      <c r="C260" s="4">
        <f>_xll.SNL.Clients.Office.Excel.Functions.SPG(A260,"IQ_AVG_DILUT_SHARES_OUT","CY2023")</f>
        <v>357400000</v>
      </c>
      <c r="D260" s="5">
        <f>_xll.SNL.Clients.Office.Excel.Functions.SPG(A260, "IQ_DILUT_EPS_NORM", "CY2023")</f>
        <v>3.3839999999999999</v>
      </c>
      <c r="E260">
        <f t="shared" si="18"/>
        <v>1209441.6000000001</v>
      </c>
      <c r="F260">
        <f t="shared" si="19"/>
        <v>0.16976763380637555</v>
      </c>
      <c r="G260" t="s">
        <v>772</v>
      </c>
      <c r="H260" s="4" cm="1">
        <f t="array" ref="H260">_xll.SNL.Clients.Office.Excel.Functions.SPG(G260, "SP_TOTAL_REV", "CY2022")</f>
        <v>6222200</v>
      </c>
      <c r="I260" s="4">
        <f>_xll.SNL.Clients.Office.Excel.Functions.SPG(G260,"IQ_AVG_DILUT_SHARES_OUT","CY2022")</f>
        <v>362000000</v>
      </c>
      <c r="J260" s="5">
        <f>_xll.SNL.Clients.Office.Excel.Functions.SPG(G260, "IQ_DILUT_EPS_NORM", "CY2022")</f>
        <v>2.798</v>
      </c>
      <c r="K260">
        <f t="shared" si="20"/>
        <v>1012876</v>
      </c>
      <c r="L260">
        <f t="shared" si="21"/>
        <v>0.16278422422937225</v>
      </c>
      <c r="M260" t="s">
        <v>781</v>
      </c>
      <c r="N260" s="4" cm="1">
        <f t="array" ref="N260">_xll.SNL.Clients.Office.Excel.Functions.SPG(M260, "SP_TOTAL_REV", "CY2022")</f>
        <v>25505000</v>
      </c>
      <c r="O260" s="4">
        <f>_xll.SNL.Clients.Office.Excel.Functions.SPG(M260,"IQ_AVG_DILUT_SHARES_OUT","CY2022")</f>
        <v>694800000</v>
      </c>
      <c r="P260" s="5">
        <f>_xll.SNL.Clients.Office.Excel.Functions.SPG(M260, "IQ_DILUT_EPS_NORM", "CY2022")</f>
        <v>2.12</v>
      </c>
      <c r="Q260">
        <f t="shared" si="22"/>
        <v>1472976</v>
      </c>
      <c r="R260">
        <f t="shared" si="23"/>
        <v>5.775244069790237E-2</v>
      </c>
    </row>
    <row r="261" spans="1:18">
      <c r="A261" t="s">
        <v>773</v>
      </c>
      <c r="B261" s="4" cm="1">
        <f t="array" ref="B261">_xll.SNL.Clients.Office.Excel.Functions.SPG(A261, "SP_TOTAL_REV", "CY2023")</f>
        <v>5716400</v>
      </c>
      <c r="C261" s="4">
        <f>_xll.SNL.Clients.Office.Excel.Functions.SPG(A261,"IQ_AVG_DILUT_SHARES_OUT","CY2023")</f>
        <v>456200000</v>
      </c>
      <c r="D261" s="5">
        <f>_xll.SNL.Clients.Office.Excel.Functions.SPG(A261, "IQ_DILUT_EPS_NORM", "CY2023")</f>
        <v>1.7509999999999999</v>
      </c>
      <c r="E261">
        <f t="shared" ref="E261:E324" si="24">C261*D261/1000</f>
        <v>798806.2</v>
      </c>
      <c r="F261">
        <f t="shared" ref="F261:F324" si="25">E261/B261</f>
        <v>0.13973938142887132</v>
      </c>
      <c r="G261" t="s">
        <v>773</v>
      </c>
      <c r="H261" s="4" cm="1">
        <f t="array" ref="H261">_xll.SNL.Clients.Office.Excel.Functions.SPG(G261, "SP_TOTAL_REV", "CY2022")</f>
        <v>6048900</v>
      </c>
      <c r="I261" s="4">
        <f>_xll.SNL.Clients.Office.Excel.Functions.SPG(G261,"IQ_AVG_DILUT_SHARES_OUT","CY2022")</f>
        <v>459500000</v>
      </c>
      <c r="J261" s="5">
        <f>_xll.SNL.Clients.Office.Excel.Functions.SPG(G261, "IQ_DILUT_EPS_NORM", "CY2022")</f>
        <v>1.7929999999999999</v>
      </c>
      <c r="K261">
        <f t="shared" ref="K261:K324" si="26">I261*J261/1000</f>
        <v>823883.5</v>
      </c>
      <c r="L261">
        <f t="shared" ref="L261:L324" si="27">K261/H261</f>
        <v>0.13620385524640843</v>
      </c>
      <c r="M261" t="s">
        <v>782</v>
      </c>
      <c r="N261" s="4" cm="1">
        <f t="array" ref="N261">_xll.SNL.Clients.Office.Excel.Functions.SPG(M261, "SP_TOTAL_REV", "CY2022")</f>
        <v>127781000</v>
      </c>
      <c r="O261" s="4">
        <f>_xll.SNL.Clients.Office.Excel.Functions.SPG(M261,"IQ_AVG_DILUT_SHARES_OUT","CY2022")</f>
        <v>2970000000</v>
      </c>
      <c r="P261" s="5">
        <f>_xll.SNL.Clients.Office.Excel.Functions.SPG(M261, "IQ_DILUT_EPS_NORM", "CY2022")</f>
        <v>9.7149999999999999</v>
      </c>
      <c r="Q261">
        <f t="shared" ref="Q261:Q324" si="28">O261*P261/1000</f>
        <v>28853550</v>
      </c>
      <c r="R261">
        <f t="shared" ref="R261:R324" si="29">Q261/N261</f>
        <v>0.22580469709894271</v>
      </c>
    </row>
    <row r="262" spans="1:18">
      <c r="A262" t="s">
        <v>774</v>
      </c>
      <c r="B262" s="4" cm="1">
        <f t="array" ref="B262">_xll.SNL.Clients.Office.Excel.Functions.SPG(A262, "SP_TOTAL_REV", "CY2023")</f>
        <v>2412733</v>
      </c>
      <c r="C262" s="4">
        <f>_xll.SNL.Clients.Office.Excel.Functions.SPG(A262,"IQ_AVG_DILUT_SHARES_OUT","CY2023")</f>
        <v>613288708</v>
      </c>
      <c r="D262" s="5">
        <f>_xll.SNL.Clients.Office.Excel.Functions.SPG(A262, "IQ_DILUT_EPS_NORM", "CY2023")</f>
        <v>0.35099999999999998</v>
      </c>
      <c r="E262">
        <f t="shared" si="24"/>
        <v>215264.33650799998</v>
      </c>
      <c r="F262">
        <f t="shared" si="25"/>
        <v>8.9220123614175278E-2</v>
      </c>
      <c r="G262" t="s">
        <v>774</v>
      </c>
      <c r="H262" s="4" cm="1">
        <f t="array" ref="H262">_xll.SNL.Clients.Office.Excel.Functions.SPG(G262, "SP_TOTAL_REV", "CY2022")</f>
        <v>2227650</v>
      </c>
      <c r="I262" s="4">
        <f>_xll.SNL.Clients.Office.Excel.Functions.SPG(G262,"IQ_AVG_DILUT_SHARES_OUT","CY2022")</f>
        <v>611112396</v>
      </c>
      <c r="J262" s="5">
        <f>_xll.SNL.Clients.Office.Excel.Functions.SPG(G262, "IQ_DILUT_EPS_NORM", "CY2022")</f>
        <v>0.33200000000000002</v>
      </c>
      <c r="K262">
        <f t="shared" si="26"/>
        <v>202889.31547200002</v>
      </c>
      <c r="L262">
        <f t="shared" si="27"/>
        <v>9.1077734595650134E-2</v>
      </c>
      <c r="M262" t="s">
        <v>783</v>
      </c>
      <c r="N262" s="4" cm="1">
        <f t="array" ref="N262">_xll.SNL.Clients.Office.Excel.Functions.SPG(M262, "SP_TOTAL_REV", "CY2022")</f>
        <v>5301200</v>
      </c>
      <c r="O262" s="4">
        <f>_xll.SNL.Clients.Office.Excel.Functions.SPG(M262,"IQ_AVG_DILUT_SHARES_OUT","CY2022")</f>
        <v>329500000</v>
      </c>
      <c r="P262" s="5">
        <f>_xll.SNL.Clients.Office.Excel.Functions.SPG(M262, "IQ_DILUT_EPS_NORM", "CY2022")</f>
        <v>0.94299999999999995</v>
      </c>
      <c r="Q262">
        <f t="shared" si="28"/>
        <v>310718.5</v>
      </c>
      <c r="R262">
        <f t="shared" si="29"/>
        <v>5.861286123896476E-2</v>
      </c>
    </row>
    <row r="263" spans="1:18">
      <c r="A263" t="s">
        <v>775</v>
      </c>
      <c r="B263" s="4" cm="1">
        <f t="array" ref="B263">_xll.SNL.Clients.Office.Excel.Functions.SPG(A263, "SP_TOTAL_REV", "CY2023")</f>
        <v>14984000</v>
      </c>
      <c r="C263" s="4">
        <f>_xll.SNL.Clients.Office.Excel.Functions.SPG(A263,"IQ_AVG_DILUT_SHARES_OUT","CY2023")</f>
        <v>186300000</v>
      </c>
      <c r="D263" s="5">
        <f>_xll.SNL.Clients.Office.Excel.Functions.SPG(A263, "IQ_DILUT_EPS_NORM", "CY2023")</f>
        <v>4.9349999999999996</v>
      </c>
      <c r="E263">
        <f t="shared" si="24"/>
        <v>919390.49999999988</v>
      </c>
      <c r="F263">
        <f t="shared" si="25"/>
        <v>6.1358148691938057E-2</v>
      </c>
      <c r="G263" t="s">
        <v>775</v>
      </c>
      <c r="H263" s="4" cm="1">
        <f t="array" ref="H263">_xll.SNL.Clients.Office.Excel.Functions.SPG(G263, "SP_TOTAL_REV", "CY2022")</f>
        <v>14410000</v>
      </c>
      <c r="I263" s="4">
        <f>_xll.SNL.Clients.Office.Excel.Functions.SPG(G263,"IQ_AVG_DILUT_SHARES_OUT","CY2022")</f>
        <v>190600000</v>
      </c>
      <c r="J263" s="5">
        <f>_xll.SNL.Clients.Office.Excel.Functions.SPG(G263, "IQ_DILUT_EPS_NORM", "CY2022")</f>
        <v>4.5609999999999999</v>
      </c>
      <c r="K263">
        <f t="shared" si="26"/>
        <v>869326.6</v>
      </c>
      <c r="L263">
        <f t="shared" si="27"/>
        <v>6.0328008327550309E-2</v>
      </c>
      <c r="M263" t="s">
        <v>784</v>
      </c>
      <c r="N263" s="4" cm="1">
        <f t="array" ref="N263">_xll.SNL.Clients.Office.Excel.Functions.SPG(M263, "SP_TOTAL_REV", "CY2022")</f>
        <v>12653000</v>
      </c>
      <c r="O263" s="4">
        <f>_xll.SNL.Clients.Office.Excel.Functions.SPG(M263,"IQ_AVG_DILUT_SHARES_OUT","CY2022")</f>
        <v>344086021</v>
      </c>
      <c r="P263" s="5">
        <f>_xll.SNL.Clients.Office.Excel.Functions.SPG(M263, "IQ_DILUT_EPS_NORM", "CY2022")</f>
        <v>1.66</v>
      </c>
      <c r="Q263">
        <f t="shared" si="28"/>
        <v>571182.79486000002</v>
      </c>
      <c r="R263">
        <f t="shared" si="29"/>
        <v>4.5142084474828106E-2</v>
      </c>
    </row>
    <row r="264" spans="1:18">
      <c r="A264" t="s">
        <v>776</v>
      </c>
      <c r="B264" s="4" cm="1">
        <f t="array" ref="B264">_xll.SNL.Clients.Office.Excel.Functions.SPG(A264, "SP_TOTAL_REV", "CY2023")</f>
        <v>5492760</v>
      </c>
      <c r="C264" s="4">
        <f>_xll.SNL.Clients.Office.Excel.Functions.SPG(A264,"IQ_AVG_DILUT_SHARES_OUT","CY2023")</f>
        <v>293965000</v>
      </c>
      <c r="D264" s="5">
        <f>_xll.SNL.Clients.Office.Excel.Functions.SPG(A264, "IQ_DILUT_EPS_NORM", "CY2023")</f>
        <v>0.95399999999999996</v>
      </c>
      <c r="E264">
        <f t="shared" si="24"/>
        <v>280442.61</v>
      </c>
      <c r="F264">
        <f t="shared" si="25"/>
        <v>5.1056774736198192E-2</v>
      </c>
      <c r="G264" t="s">
        <v>776</v>
      </c>
      <c r="H264" s="4" cm="1">
        <f t="array" ref="H264">_xll.SNL.Clients.Office.Excel.Functions.SPG(G264, "SP_TOTAL_REV", "CY2022")</f>
        <v>5111850</v>
      </c>
      <c r="I264" s="4">
        <f>_xll.SNL.Clients.Office.Excel.Functions.SPG(G264,"IQ_AVG_DILUT_SHARES_OUT","CY2022")</f>
        <v>292444177</v>
      </c>
      <c r="J264" s="5">
        <f>_xll.SNL.Clients.Office.Excel.Functions.SPG(G264, "IQ_DILUT_EPS_NORM", "CY2022")</f>
        <v>1.476</v>
      </c>
      <c r="K264">
        <f t="shared" si="26"/>
        <v>431647.60525199998</v>
      </c>
      <c r="L264">
        <f t="shared" si="27"/>
        <v>8.444058516036268E-2</v>
      </c>
      <c r="M264" t="s">
        <v>786</v>
      </c>
      <c r="N264" s="4" cm="1">
        <f t="array" ref="N264">_xll.SNL.Clients.Office.Excel.Functions.SPG(M264, "SP_TOTAL_REV", "CY2022")</f>
        <v>14057000</v>
      </c>
      <c r="O264" s="4">
        <f>_xll.SNL.Clients.Office.Excel.Functions.SPG(M264,"IQ_AVG_DILUT_SHARES_OUT","CY2022")</f>
        <v>1428500000</v>
      </c>
      <c r="P264" s="5">
        <f>_xll.SNL.Clients.Office.Excel.Functions.SPG(M264, "IQ_DILUT_EPS_NORM", "CY2022")</f>
        <v>0.94799999999999995</v>
      </c>
      <c r="Q264">
        <f t="shared" si="28"/>
        <v>1354218</v>
      </c>
      <c r="R264">
        <f t="shared" si="29"/>
        <v>9.6337625382371769E-2</v>
      </c>
    </row>
    <row r="265" spans="1:18">
      <c r="A265" t="s">
        <v>777</v>
      </c>
      <c r="B265" s="4" cm="1">
        <f t="array" ref="B265">_xll.SNL.Clients.Office.Excel.Functions.SPG(A265, "SP_TOTAL_REV", "CY2023")</f>
        <v>12829665</v>
      </c>
      <c r="C265" s="4">
        <f>_xll.SNL.Clients.Office.Excel.Functions.SPG(A265,"IQ_AVG_DILUT_SHARES_OUT","CY2023")</f>
        <v>104451000</v>
      </c>
      <c r="D265" s="5">
        <f>_xll.SNL.Clients.Office.Excel.Functions.SPG(A265, "IQ_DILUT_EPS_NORM", "CY2023")</f>
        <v>5.5940000000000003</v>
      </c>
      <c r="E265">
        <f t="shared" si="24"/>
        <v>584298.89399999997</v>
      </c>
      <c r="F265">
        <f t="shared" si="25"/>
        <v>4.5542802091870671E-2</v>
      </c>
      <c r="G265" t="s">
        <v>777</v>
      </c>
      <c r="H265" s="4" cm="1">
        <f t="array" ref="H265">_xll.SNL.Clients.Office.Excel.Functions.SPG(G265, "SP_TOTAL_REV", "CY2022")</f>
        <v>14813999</v>
      </c>
      <c r="I265" s="4">
        <f>_xll.SNL.Clients.Office.Excel.Functions.SPG(G265,"IQ_AVG_DILUT_SHARES_OUT","CY2022")</f>
        <v>105276000</v>
      </c>
      <c r="J265" s="5">
        <f>_xll.SNL.Clients.Office.Excel.Functions.SPG(G265, "IQ_DILUT_EPS_NORM", "CY2022")</f>
        <v>7.6070000000000002</v>
      </c>
      <c r="K265">
        <f t="shared" si="26"/>
        <v>800834.53200000001</v>
      </c>
      <c r="L265">
        <f t="shared" si="27"/>
        <v>5.4059307820933426E-2</v>
      </c>
      <c r="M265" t="s">
        <v>787</v>
      </c>
      <c r="N265" s="4" cm="1">
        <f t="array" ref="N265">_xll.SNL.Clients.Office.Excel.Functions.SPG(M265, "SP_TOTAL_REV", "CY2022")</f>
        <v>7245000</v>
      </c>
      <c r="O265" s="4">
        <f>_xll.SNL.Clients.Office.Excel.Functions.SPG(M265,"IQ_AVG_DILUT_SHARES_OUT","CY2022")</f>
        <v>933059000</v>
      </c>
      <c r="P265" s="5">
        <f>_xll.SNL.Clients.Office.Excel.Functions.SPG(M265, "IQ_DILUT_EPS_NORM", "CY2022")</f>
        <v>1.569</v>
      </c>
      <c r="Q265">
        <f t="shared" si="28"/>
        <v>1463969.571</v>
      </c>
      <c r="R265">
        <f t="shared" si="29"/>
        <v>0.20206619337474119</v>
      </c>
    </row>
    <row r="266" spans="1:18">
      <c r="A266" t="s">
        <v>778</v>
      </c>
      <c r="B266" s="4" cm="1">
        <f t="array" ref="B266">_xll.SNL.Clients.Office.Excel.Functions.SPG(A266, "SP_TOTAL_REV", "CY2023")</f>
        <v>2160255</v>
      </c>
      <c r="C266" s="4">
        <f>_xll.SNL.Clients.Office.Excel.Functions.SPG(A266,"IQ_AVG_DILUT_SHARES_OUT","CY2023")</f>
        <v>73025000</v>
      </c>
      <c r="D266" s="5">
        <f>_xll.SNL.Clients.Office.Excel.Functions.SPG(A266, "IQ_DILUT_EPS_NORM", "CY2023")</f>
        <v>4.1379999999999999</v>
      </c>
      <c r="E266">
        <f t="shared" si="24"/>
        <v>302177.45</v>
      </c>
      <c r="F266">
        <f t="shared" si="25"/>
        <v>0.13988045392789278</v>
      </c>
      <c r="G266" t="s">
        <v>778</v>
      </c>
      <c r="H266" s="4" cm="1">
        <f t="array" ref="H266">_xll.SNL.Clients.Office.Excel.Functions.SPG(G266, "SP_TOTAL_REV", "CY2022")</f>
        <v>1995448</v>
      </c>
      <c r="I266" s="4">
        <f>_xll.SNL.Clients.Office.Excel.Functions.SPG(G266,"IQ_AVG_DILUT_SHARES_OUT","CY2022")</f>
        <v>73096500</v>
      </c>
      <c r="J266" s="5">
        <f>_xll.SNL.Clients.Office.Excel.Functions.SPG(G266, "IQ_DILUT_EPS_NORM", "CY2022")</f>
        <v>3.9180000000000001</v>
      </c>
      <c r="K266">
        <f t="shared" si="26"/>
        <v>286392.087</v>
      </c>
      <c r="L266">
        <f t="shared" si="27"/>
        <v>0.14352270116785804</v>
      </c>
      <c r="M266" t="s">
        <v>788</v>
      </c>
      <c r="N266" s="4" cm="1">
        <f t="array" ref="N266">_xll.SNL.Clients.Office.Excel.Functions.SPG(M266, "SP_TOTAL_REV", "CY2022")</f>
        <v>5551000</v>
      </c>
      <c r="O266" s="4">
        <f>_xll.SNL.Clients.Office.Excel.Functions.SPG(M266,"IQ_AVG_DILUT_SHARES_OUT","CY2022")</f>
        <v>181000000</v>
      </c>
      <c r="P266" s="5">
        <f>_xll.SNL.Clients.Office.Excel.Functions.SPG(M266, "IQ_DILUT_EPS_NORM", "CY2022")</f>
        <v>4.7510000000000003</v>
      </c>
      <c r="Q266">
        <f t="shared" si="28"/>
        <v>859931.00000000012</v>
      </c>
      <c r="R266">
        <f t="shared" si="29"/>
        <v>0.15491460998018378</v>
      </c>
    </row>
    <row r="267" spans="1:18">
      <c r="A267" t="s">
        <v>779</v>
      </c>
      <c r="B267" s="4" cm="1">
        <f t="array" ref="B267">_xll.SNL.Clients.Office.Excel.Functions.SPG(A267, "SP_TOTAL_REV", "CY2023")</f>
        <v>9862979</v>
      </c>
      <c r="C267" s="4">
        <f>_xll.SNL.Clients.Office.Excel.Functions.SPG(A267,"IQ_AVG_DILUT_SHARES_OUT","CY2023")</f>
        <v>127043250</v>
      </c>
      <c r="D267" s="5">
        <f>_xll.SNL.Clients.Office.Excel.Functions.SPG(A267, "IQ_DILUT_EPS_NORM", "CY2023")</f>
        <v>2.9620000000000002</v>
      </c>
      <c r="E267">
        <f t="shared" si="24"/>
        <v>376302.10649999999</v>
      </c>
      <c r="F267">
        <f t="shared" si="25"/>
        <v>3.8152986688910116E-2</v>
      </c>
      <c r="G267" t="s">
        <v>779</v>
      </c>
      <c r="H267" s="4" cm="1">
        <f t="array" ref="H267">_xll.SNL.Clients.Office.Excel.Functions.SPG(G267, "SP_TOTAL_REV", "CY2022")</f>
        <v>15340868</v>
      </c>
      <c r="I267" s="4">
        <f>_xll.SNL.Clients.Office.Excel.Functions.SPG(G267,"IQ_AVG_DILUT_SHARES_OUT","CY2022")</f>
        <v>128745500</v>
      </c>
      <c r="J267" s="5">
        <f>_xll.SNL.Clients.Office.Excel.Functions.SPG(G267, "IQ_DILUT_EPS_NORM", "CY2022")</f>
        <v>4.4390000000000001</v>
      </c>
      <c r="K267">
        <f t="shared" si="26"/>
        <v>571501.27450000006</v>
      </c>
      <c r="L267">
        <f t="shared" si="27"/>
        <v>3.7253516196084864E-2</v>
      </c>
      <c r="M267" t="s">
        <v>789</v>
      </c>
      <c r="N267" s="4" cm="1">
        <f t="array" ref="N267">_xll.SNL.Clients.Office.Excel.Functions.SPG(M267, "SP_TOTAL_REV", "CY2022")</f>
        <v>20175000</v>
      </c>
      <c r="O267" s="4">
        <f>_xll.SNL.Clients.Office.Excel.Functions.SPG(M267,"IQ_AVG_DILUT_SHARES_OUT","CY2022")</f>
        <v>338300000</v>
      </c>
      <c r="P267" s="5">
        <f>_xll.SNL.Clients.Office.Excel.Functions.SPG(M267, "IQ_DILUT_EPS_NORM", "CY2022")</f>
        <v>4.4349999999999996</v>
      </c>
      <c r="Q267">
        <f t="shared" si="28"/>
        <v>1500360.4999999998</v>
      </c>
      <c r="R267">
        <f t="shared" si="29"/>
        <v>7.436731102850061E-2</v>
      </c>
    </row>
    <row r="268" spans="1:18">
      <c r="A268" t="s">
        <v>780</v>
      </c>
      <c r="B268" s="4" cm="1">
        <f t="array" ref="B268">_xll.SNL.Clients.Office.Excel.Functions.SPG(A268, "SP_TOTAL_REV", "CY2023")</f>
        <v>85159000</v>
      </c>
      <c r="C268" s="4">
        <f>_xll.SNL.Clients.Office.Excel.Functions.SPG(A268,"IQ_AVG_DILUT_SHARES_OUT","CY2023")</f>
        <v>2560400000</v>
      </c>
      <c r="D268" s="5">
        <f>_xll.SNL.Clients.Office.Excel.Functions.SPG(A268, "IQ_DILUT_EPS_NORM", "CY2023")</f>
        <v>6.2130000000000001</v>
      </c>
      <c r="E268">
        <f t="shared" si="24"/>
        <v>15907765.199999999</v>
      </c>
      <c r="F268">
        <f t="shared" si="25"/>
        <v>0.18680075153536324</v>
      </c>
      <c r="G268" t="s">
        <v>780</v>
      </c>
      <c r="H268" s="4" cm="1">
        <f t="array" ref="H268">_xll.SNL.Clients.Office.Excel.Functions.SPG(G268, "SP_TOTAL_REV", "CY2022")</f>
        <v>79990000</v>
      </c>
      <c r="I268" s="4">
        <f>_xll.SNL.Clients.Office.Excel.Functions.SPG(G268,"IQ_AVG_DILUT_SHARES_OUT","CY2022")</f>
        <v>2663900000</v>
      </c>
      <c r="J268" s="5">
        <f>_xll.SNL.Clients.Office.Excel.Functions.SPG(G268, "IQ_DILUT_EPS_NORM", "CY2022")</f>
        <v>5.5960000000000001</v>
      </c>
      <c r="K268">
        <f t="shared" si="26"/>
        <v>14907184.4</v>
      </c>
      <c r="L268">
        <f t="shared" si="27"/>
        <v>0.18636310038754844</v>
      </c>
      <c r="M268" t="s">
        <v>790</v>
      </c>
      <c r="N268" s="4" cm="1">
        <f t="array" ref="N268">_xll.SNL.Clients.Office.Excel.Functions.SPG(M268, "SP_TOTAL_REV", "CY2022")</f>
        <v>1849792</v>
      </c>
      <c r="O268" s="4">
        <f>_xll.SNL.Clients.Office.Excel.Functions.SPG(M268,"IQ_AVG_DILUT_SHARES_OUT","CY2022")</f>
        <v>617858000</v>
      </c>
      <c r="P268" s="5">
        <f>_xll.SNL.Clients.Office.Excel.Functions.SPG(M268, "IQ_DILUT_EPS_NORM", "CY2022")</f>
        <v>0.52500000000000002</v>
      </c>
      <c r="Q268">
        <f t="shared" si="28"/>
        <v>324375.45</v>
      </c>
      <c r="R268">
        <f t="shared" si="29"/>
        <v>0.17535779698474208</v>
      </c>
    </row>
    <row r="269" spans="1:18">
      <c r="A269" t="s">
        <v>781</v>
      </c>
      <c r="B269" s="4" cm="1">
        <f t="array" ref="B269">_xll.SNL.Clients.Office.Excel.Functions.SPG(A269, "SP_TOTAL_REV", "CY2023")</f>
        <v>21472000</v>
      </c>
      <c r="C269" s="4">
        <f>_xll.SNL.Clients.Office.Excel.Functions.SPG(A269,"IQ_AVG_DILUT_SHARES_OUT","CY2023")</f>
        <v>685425000</v>
      </c>
      <c r="D269" s="5">
        <f>_xll.SNL.Clients.Office.Excel.Functions.SPG(A269, "IQ_DILUT_EPS_NORM", "CY2023")</f>
        <v>1.867</v>
      </c>
      <c r="E269">
        <f t="shared" si="24"/>
        <v>1279688.4750000001</v>
      </c>
      <c r="F269">
        <f t="shared" si="25"/>
        <v>5.9598010199329365E-2</v>
      </c>
      <c r="G269" t="s">
        <v>781</v>
      </c>
      <c r="H269" s="4" cm="1">
        <f t="array" ref="H269">_xll.SNL.Clients.Office.Excel.Functions.SPG(G269, "SP_TOTAL_REV", "CY2022")</f>
        <v>25505000</v>
      </c>
      <c r="I269" s="4">
        <f>_xll.SNL.Clients.Office.Excel.Functions.SPG(G269,"IQ_AVG_DILUT_SHARES_OUT","CY2022")</f>
        <v>694800000</v>
      </c>
      <c r="J269" s="5">
        <f>_xll.SNL.Clients.Office.Excel.Functions.SPG(G269, "IQ_DILUT_EPS_NORM", "CY2022")</f>
        <v>2.12</v>
      </c>
      <c r="K269">
        <f t="shared" si="26"/>
        <v>1472976</v>
      </c>
      <c r="L269">
        <f t="shared" si="27"/>
        <v>5.775244069790237E-2</v>
      </c>
      <c r="M269" t="s">
        <v>791</v>
      </c>
      <c r="N269" s="4" cm="1">
        <f t="array" ref="N269">_xll.SNL.Clients.Office.Excel.Functions.SPG(M269, "SP_TOTAL_REV", "CY2022")</f>
        <v>19200000</v>
      </c>
      <c r="O269" s="4">
        <f>_xll.SNL.Clients.Office.Excel.Functions.SPG(M269,"IQ_AVG_DILUT_SHARES_OUT","CY2022")</f>
        <v>2258000000</v>
      </c>
      <c r="P269" s="5">
        <f>_xll.SNL.Clients.Office.Excel.Functions.SPG(M269, "IQ_DILUT_EPS_NORM", "CY2022")</f>
        <v>0.90900000000000003</v>
      </c>
      <c r="Q269">
        <f t="shared" si="28"/>
        <v>2052522</v>
      </c>
      <c r="R269">
        <f t="shared" si="29"/>
        <v>0.1069021875</v>
      </c>
    </row>
    <row r="270" spans="1:18">
      <c r="A270" t="s">
        <v>782</v>
      </c>
      <c r="B270" s="4" cm="1">
        <f t="array" ref="B270">_xll.SNL.Clients.Office.Excel.Functions.SPG(A270, "SP_TOTAL_REV", "CY2023")</f>
        <v>154990000</v>
      </c>
      <c r="C270" s="4">
        <f>_xll.SNL.Clients.Office.Excel.Functions.SPG(A270,"IQ_AVG_DILUT_SHARES_OUT","CY2023")</f>
        <v>2943100000</v>
      </c>
      <c r="D270" s="5">
        <f>_xll.SNL.Clients.Office.Excel.Functions.SPG(A270, "IQ_DILUT_EPS_NORM", "CY2023")</f>
        <v>13.263999999999999</v>
      </c>
      <c r="E270">
        <f t="shared" si="24"/>
        <v>39037278.399999999</v>
      </c>
      <c r="F270">
        <f t="shared" si="25"/>
        <v>0.25186965868765726</v>
      </c>
      <c r="G270" t="s">
        <v>782</v>
      </c>
      <c r="H270" s="4" cm="1">
        <f t="array" ref="H270">_xll.SNL.Clients.Office.Excel.Functions.SPG(G270, "SP_TOTAL_REV", "CY2022")</f>
        <v>127781000</v>
      </c>
      <c r="I270" s="4">
        <f>_xll.SNL.Clients.Office.Excel.Functions.SPG(G270,"IQ_AVG_DILUT_SHARES_OUT","CY2022")</f>
        <v>2970000000</v>
      </c>
      <c r="J270" s="5">
        <f>_xll.SNL.Clients.Office.Excel.Functions.SPG(G270, "IQ_DILUT_EPS_NORM", "CY2022")</f>
        <v>9.7149999999999999</v>
      </c>
      <c r="K270">
        <f t="shared" si="26"/>
        <v>28853550</v>
      </c>
      <c r="L270">
        <f t="shared" si="27"/>
        <v>0.22580469709894271</v>
      </c>
      <c r="M270" t="s">
        <v>792</v>
      </c>
      <c r="N270" s="4" cm="1">
        <f t="array" ref="N270">_xll.SNL.Clients.Office.Excel.Functions.SPG(M270, "SP_TOTAL_REV", "CY2022")</f>
        <v>10483726</v>
      </c>
      <c r="O270" s="4">
        <f>_xll.SNL.Clients.Office.Excel.Functions.SPG(M270,"IQ_AVG_DILUT_SHARES_OUT","CY2022")</f>
        <v>146246000</v>
      </c>
      <c r="P270" s="5">
        <f>_xll.SNL.Clients.Office.Excel.Functions.SPG(M270, "IQ_DILUT_EPS_NORM", "CY2022")</f>
        <v>17.192</v>
      </c>
      <c r="Q270">
        <f t="shared" si="28"/>
        <v>2514261.2319999998</v>
      </c>
      <c r="R270">
        <f t="shared" si="29"/>
        <v>0.23982515681924535</v>
      </c>
    </row>
    <row r="271" spans="1:18">
      <c r="A271" t="s">
        <v>783</v>
      </c>
      <c r="B271" s="4" cm="1">
        <f t="array" ref="B271">_xll.SNL.Clients.Office.Excel.Functions.SPG(A271, "SP_TOTAL_REV", "CY2023")</f>
        <v>5564500</v>
      </c>
      <c r="C271" s="4">
        <f>_xll.SNL.Clients.Office.Excel.Functions.SPG(A271,"IQ_AVG_DILUT_SHARES_OUT","CY2023")</f>
        <v>325900000</v>
      </c>
      <c r="D271" s="5">
        <f>_xll.SNL.Clients.Office.Excel.Functions.SPG(A271, "IQ_DILUT_EPS_NORM", "CY2023")</f>
        <v>1.014</v>
      </c>
      <c r="E271">
        <f t="shared" si="24"/>
        <v>330462.59999999998</v>
      </c>
      <c r="F271">
        <f t="shared" si="25"/>
        <v>5.9387653877257612E-2</v>
      </c>
      <c r="G271" t="s">
        <v>783</v>
      </c>
      <c r="H271" s="4" cm="1">
        <f t="array" ref="H271">_xll.SNL.Clients.Office.Excel.Functions.SPG(G271, "SP_TOTAL_REV", "CY2022")</f>
        <v>5301200</v>
      </c>
      <c r="I271" s="4">
        <f>_xll.SNL.Clients.Office.Excel.Functions.SPG(G271,"IQ_AVG_DILUT_SHARES_OUT","CY2022")</f>
        <v>329500000</v>
      </c>
      <c r="J271" s="5">
        <f>_xll.SNL.Clients.Office.Excel.Functions.SPG(G271, "IQ_DILUT_EPS_NORM", "CY2022")</f>
        <v>0.94299999999999995</v>
      </c>
      <c r="K271">
        <f t="shared" si="26"/>
        <v>310718.5</v>
      </c>
      <c r="L271">
        <f t="shared" si="27"/>
        <v>5.861286123896476E-2</v>
      </c>
      <c r="M271" t="s">
        <v>793</v>
      </c>
      <c r="N271" s="4" cm="1">
        <f t="array" ref="N271">_xll.SNL.Clients.Office.Excel.Functions.SPG(M271, "SP_TOTAL_REV", "CY2022")</f>
        <v>26485000</v>
      </c>
      <c r="O271" s="4">
        <f>_xll.SNL.Clients.Office.Excel.Functions.SPG(M271,"IQ_AVG_DILUT_SHARES_OUT","CY2022")</f>
        <v>1235000000</v>
      </c>
      <c r="P271" s="5">
        <f>_xll.SNL.Clients.Office.Excel.Functions.SPG(M271, "IQ_DILUT_EPS_NORM", "CY2022")</f>
        <v>2.1139999999999999</v>
      </c>
      <c r="Q271">
        <f t="shared" si="28"/>
        <v>2610790</v>
      </c>
      <c r="R271">
        <f t="shared" si="29"/>
        <v>9.8576175193505755E-2</v>
      </c>
    </row>
    <row r="272" spans="1:18">
      <c r="A272" t="s">
        <v>784</v>
      </c>
      <c r="B272" s="4" cm="1">
        <f t="array" ref="B272">_xll.SNL.Clients.Office.Excel.Functions.SPG(A272, "SP_TOTAL_REV", "CY2023")</f>
        <v>13122000</v>
      </c>
      <c r="C272" s="4">
        <f>_xll.SNL.Clients.Office.Excel.Functions.SPG(A272,"IQ_AVG_DILUT_SHARES_OUT","CY2023")</f>
        <v>344565217</v>
      </c>
      <c r="D272" s="5">
        <f>_xll.SNL.Clients.Office.Excel.Functions.SPG(A272, "IQ_DILUT_EPS_NORM", "CY2023")</f>
        <v>1.9359999999999999</v>
      </c>
      <c r="E272">
        <f t="shared" si="24"/>
        <v>667078.26011199993</v>
      </c>
      <c r="F272">
        <f t="shared" si="25"/>
        <v>5.0836630095412276E-2</v>
      </c>
      <c r="G272" t="s">
        <v>784</v>
      </c>
      <c r="H272" s="4" cm="1">
        <f t="array" ref="H272">_xll.SNL.Clients.Office.Excel.Functions.SPG(G272, "SP_TOTAL_REV", "CY2022")</f>
        <v>12653000</v>
      </c>
      <c r="I272" s="4">
        <f>_xll.SNL.Clients.Office.Excel.Functions.SPG(G272,"IQ_AVG_DILUT_SHARES_OUT","CY2022")</f>
        <v>344086021</v>
      </c>
      <c r="J272" s="5">
        <f>_xll.SNL.Clients.Office.Excel.Functions.SPG(G272, "IQ_DILUT_EPS_NORM", "CY2022")</f>
        <v>1.66</v>
      </c>
      <c r="K272">
        <f t="shared" si="26"/>
        <v>571182.79486000002</v>
      </c>
      <c r="L272">
        <f t="shared" si="27"/>
        <v>4.5142084474828106E-2</v>
      </c>
      <c r="M272" t="s">
        <v>794</v>
      </c>
      <c r="N272" s="4" cm="1">
        <f t="array" ref="N272">_xll.SNL.Clients.Office.Excel.Functions.SPG(M272, "SP_TOTAL_REV", "CY2022")</f>
        <v>148258000</v>
      </c>
      <c r="O272" s="4">
        <f>_xll.SNL.Clients.Office.Excel.Functions.SPG(M272,"IQ_AVG_DILUT_SHARES_OUT","CY2022")</f>
        <v>727000000</v>
      </c>
      <c r="P272" s="5">
        <f>_xll.SNL.Clients.Office.Excel.Functions.SPG(M272, "IQ_DILUT_EPS_NORM", "CY2022")</f>
        <v>3.4409999999999998</v>
      </c>
      <c r="Q272">
        <f t="shared" si="28"/>
        <v>2501607</v>
      </c>
      <c r="R272">
        <f t="shared" si="29"/>
        <v>1.6873335671599508E-2</v>
      </c>
    </row>
    <row r="273" spans="1:18">
      <c r="A273" t="s">
        <v>785</v>
      </c>
      <c r="B273" s="4" cm="1">
        <f t="array" ref="B273">_xll.SNL.Clients.Office.Excel.Functions.SPG(A273, "SP_TOTAL_REV", "CY2023")</f>
        <v>15444000</v>
      </c>
      <c r="C273" s="4">
        <f>_xll.SNL.Clients.Office.Excel.Functions.SPG(A273,"IQ_AVG_DILUT_SHARES_OUT","CY2023")</f>
        <v>1850325000</v>
      </c>
      <c r="D273" s="5">
        <f>_xll.SNL.Clients.Office.Excel.Functions.SPG(A273, "IQ_DILUT_EPS_NORM", "CY2023")</f>
        <v>0.88800000000000001</v>
      </c>
      <c r="E273">
        <f t="shared" si="24"/>
        <v>1643088.6</v>
      </c>
      <c r="F273">
        <f t="shared" si="25"/>
        <v>0.10639009324009324</v>
      </c>
      <c r="G273" t="s">
        <v>785</v>
      </c>
      <c r="H273" s="4" cm="1">
        <f t="array" ref="H273">_xll.SNL.Clients.Office.Excel.Functions.SPG(G273, "SP_TOTAL_REV", "CY2022")</f>
        <v>14950000</v>
      </c>
      <c r="I273" s="4">
        <f>_xll.SNL.Clients.Office.Excel.Functions.SPG(G273,"IQ_AVG_DILUT_SHARES_OUT","CY2022")</f>
        <v>1716160000</v>
      </c>
      <c r="J273" s="5">
        <f>_xll.SNL.Clients.Office.Excel.Functions.SPG(G273, "IQ_DILUT_EPS_NORM", "CY2022")</f>
        <v>1.079</v>
      </c>
      <c r="K273">
        <f t="shared" si="26"/>
        <v>1851736.64</v>
      </c>
      <c r="L273">
        <f t="shared" si="27"/>
        <v>0.12386198260869564</v>
      </c>
      <c r="M273" t="s">
        <v>795</v>
      </c>
      <c r="N273" s="4" cm="1">
        <f t="array" ref="N273">_xll.SNL.Clients.Office.Excel.Functions.SPG(M273, "SP_TOTAL_REV", "CY2022")</f>
        <v>17062000</v>
      </c>
      <c r="O273" s="4">
        <f>_xll.SNL.Clients.Office.Excel.Functions.SPG(M273,"IQ_AVG_DILUT_SHARES_OUT","CY2022")</f>
        <v>193500000</v>
      </c>
      <c r="P273" s="5">
        <f>_xll.SNL.Clients.Office.Excel.Functions.SPG(M273, "IQ_DILUT_EPS_NORM", "CY2022")</f>
        <v>7.2050000000000001</v>
      </c>
      <c r="Q273">
        <f t="shared" si="28"/>
        <v>1394167.5</v>
      </c>
      <c r="R273">
        <f t="shared" si="29"/>
        <v>8.1711845035751962E-2</v>
      </c>
    </row>
    <row r="274" spans="1:18">
      <c r="A274" t="s">
        <v>786</v>
      </c>
      <c r="B274" s="4" cm="1">
        <f t="array" ref="B274">_xll.SNL.Clients.Office.Excel.Functions.SPG(A274, "SP_TOTAL_REV", "CY2023")</f>
        <v>14814000</v>
      </c>
      <c r="C274" s="4">
        <f>_xll.SNL.Clients.Office.Excel.Functions.SPG(A274,"IQ_AVG_DILUT_SHARES_OUT","CY2023")</f>
        <v>1408400000</v>
      </c>
      <c r="D274" s="5">
        <f>_xll.SNL.Clients.Office.Excel.Functions.SPG(A274, "IQ_DILUT_EPS_NORM", "CY2023")</f>
        <v>1.2370000000000001</v>
      </c>
      <c r="E274">
        <f t="shared" si="24"/>
        <v>1742190.8000000003</v>
      </c>
      <c r="F274">
        <f t="shared" si="25"/>
        <v>0.11760434723909817</v>
      </c>
      <c r="G274" t="s">
        <v>786</v>
      </c>
      <c r="H274" s="4" cm="1">
        <f t="array" ref="H274">_xll.SNL.Clients.Office.Excel.Functions.SPG(G274, "SP_TOTAL_REV", "CY2022")</f>
        <v>14057000</v>
      </c>
      <c r="I274" s="4">
        <f>_xll.SNL.Clients.Office.Excel.Functions.SPG(G274,"IQ_AVG_DILUT_SHARES_OUT","CY2022")</f>
        <v>1428500000</v>
      </c>
      <c r="J274" s="5">
        <f>_xll.SNL.Clients.Office.Excel.Functions.SPG(G274, "IQ_DILUT_EPS_NORM", "CY2022")</f>
        <v>0.94799999999999995</v>
      </c>
      <c r="K274">
        <f t="shared" si="26"/>
        <v>1354218</v>
      </c>
      <c r="L274">
        <f t="shared" si="27"/>
        <v>9.6337625382371769E-2</v>
      </c>
      <c r="M274" t="s">
        <v>796</v>
      </c>
      <c r="N274" s="4" cm="1">
        <f t="array" ref="N274">_xll.SNL.Clients.Office.Excel.Functions.SPG(M274, "SP_TOTAL_REV", "CY2022")</f>
        <v>11863900</v>
      </c>
      <c r="O274" s="4">
        <f>_xll.SNL.Clients.Office.Excel.Functions.SPG(M274,"IQ_AVG_DILUT_SHARES_OUT","CY2022")</f>
        <v>91600000</v>
      </c>
      <c r="P274" s="5">
        <f>_xll.SNL.Clients.Office.Excel.Functions.SPG(M274, "IQ_DILUT_EPS_NORM", "CY2022")</f>
        <v>10.714</v>
      </c>
      <c r="Q274">
        <f t="shared" si="28"/>
        <v>981402.4</v>
      </c>
      <c r="R274">
        <f t="shared" si="29"/>
        <v>8.2721735685567149E-2</v>
      </c>
    </row>
    <row r="275" spans="1:18">
      <c r="A275" t="s">
        <v>787</v>
      </c>
      <c r="B275" s="4" cm="1">
        <f t="array" ref="B275">_xll.SNL.Clients.Office.Excel.Functions.SPG(A275, "SP_TOTAL_REV", "CY2023")</f>
        <v>6383000</v>
      </c>
      <c r="C275" s="4">
        <f>_xll.SNL.Clients.Office.Excel.Functions.SPG(A275,"IQ_AVG_DILUT_SHARES_OUT","CY2023")</f>
        <v>932759000</v>
      </c>
      <c r="D275" s="5">
        <f>_xll.SNL.Clients.Office.Excel.Functions.SPG(A275, "IQ_DILUT_EPS_NORM", "CY2023")</f>
        <v>0.95899999999999996</v>
      </c>
      <c r="E275">
        <f t="shared" si="24"/>
        <v>894515.88100000005</v>
      </c>
      <c r="F275">
        <f t="shared" si="25"/>
        <v>0.1401403542221526</v>
      </c>
      <c r="G275" t="s">
        <v>787</v>
      </c>
      <c r="H275" s="4" cm="1">
        <f t="array" ref="H275">_xll.SNL.Clients.Office.Excel.Functions.SPG(G275, "SP_TOTAL_REV", "CY2022")</f>
        <v>7245000</v>
      </c>
      <c r="I275" s="4">
        <f>_xll.SNL.Clients.Office.Excel.Functions.SPG(G275,"IQ_AVG_DILUT_SHARES_OUT","CY2022")</f>
        <v>933059000</v>
      </c>
      <c r="J275" s="5">
        <f>_xll.SNL.Clients.Office.Excel.Functions.SPG(G275, "IQ_DILUT_EPS_NORM", "CY2022")</f>
        <v>1.569</v>
      </c>
      <c r="K275">
        <f t="shared" si="26"/>
        <v>1463969.571</v>
      </c>
      <c r="L275">
        <f t="shared" si="27"/>
        <v>0.20206619337474119</v>
      </c>
      <c r="M275" t="s">
        <v>797</v>
      </c>
      <c r="N275" s="4" cm="1">
        <f t="array" ref="N275">_xll.SNL.Clients.Office.Excel.Functions.SPG(M275, "SP_TOTAL_REV", "CY2022")</f>
        <v>19047660</v>
      </c>
      <c r="O275" s="4">
        <f>_xll.SNL.Clients.Office.Excel.Functions.SPG(M275,"IQ_AVG_DILUT_SHARES_OUT","CY2022")</f>
        <v>1379795000</v>
      </c>
      <c r="P275" s="5">
        <f>_xll.SNL.Clients.Office.Excel.Functions.SPG(M275, "IQ_DILUT_EPS_NORM", "CY2022")</f>
        <v>2.6480000000000001</v>
      </c>
      <c r="Q275">
        <f t="shared" si="28"/>
        <v>3653697.16</v>
      </c>
      <c r="R275">
        <f t="shared" si="29"/>
        <v>0.19181868848981976</v>
      </c>
    </row>
    <row r="276" spans="1:18">
      <c r="A276" t="s">
        <v>788</v>
      </c>
      <c r="B276" s="4" cm="1">
        <f t="array" ref="B276">_xll.SNL.Clients.Office.Excel.Functions.SPG(A276, "SP_TOTAL_REV", "CY2023")</f>
        <v>5342000</v>
      </c>
      <c r="C276" s="4">
        <f>_xll.SNL.Clients.Office.Excel.Functions.SPG(A276,"IQ_AVG_DILUT_SHARES_OUT","CY2023")</f>
        <v>178000000</v>
      </c>
      <c r="D276" s="5">
        <f>_xll.SNL.Clients.Office.Excel.Functions.SPG(A276, "IQ_DILUT_EPS_NORM", "CY2023")</f>
        <v>4.3860000000000001</v>
      </c>
      <c r="E276">
        <f t="shared" si="24"/>
        <v>780708</v>
      </c>
      <c r="F276">
        <f t="shared" si="25"/>
        <v>0.14614526394608759</v>
      </c>
      <c r="G276" t="s">
        <v>788</v>
      </c>
      <c r="H276" s="4" cm="1">
        <f t="array" ref="H276">_xll.SNL.Clients.Office.Excel.Functions.SPG(G276, "SP_TOTAL_REV", "CY2022")</f>
        <v>5551000</v>
      </c>
      <c r="I276" s="4">
        <f>_xll.SNL.Clients.Office.Excel.Functions.SPG(G276,"IQ_AVG_DILUT_SHARES_OUT","CY2022")</f>
        <v>181000000</v>
      </c>
      <c r="J276" s="5">
        <f>_xll.SNL.Clients.Office.Excel.Functions.SPG(G276, "IQ_DILUT_EPS_NORM", "CY2022")</f>
        <v>4.7510000000000003</v>
      </c>
      <c r="K276">
        <f t="shared" si="26"/>
        <v>859931.00000000012</v>
      </c>
      <c r="L276">
        <f t="shared" si="27"/>
        <v>0.15491460998018378</v>
      </c>
      <c r="M276" t="s">
        <v>798</v>
      </c>
      <c r="N276" s="4" cm="1">
        <f t="array" ref="N276">_xll.SNL.Clients.Office.Excel.Functions.SPG(M276, "SP_TOTAL_REV", "CY2022")</f>
        <v>4510200</v>
      </c>
      <c r="O276" s="4">
        <f>_xll.SNL.Clients.Office.Excel.Functions.SPG(M276,"IQ_AVG_DILUT_SHARES_OUT","CY2022")</f>
        <v>144900000</v>
      </c>
      <c r="P276" s="5">
        <f>_xll.SNL.Clients.Office.Excel.Functions.SPG(M276, "IQ_DILUT_EPS_NORM", "CY2022")</f>
        <v>2.6360000000000001</v>
      </c>
      <c r="Q276">
        <f t="shared" si="28"/>
        <v>381956.4</v>
      </c>
      <c r="R276">
        <f t="shared" si="29"/>
        <v>8.4687242250897965E-2</v>
      </c>
    </row>
    <row r="277" spans="1:18">
      <c r="A277" t="s">
        <v>789</v>
      </c>
      <c r="B277" s="4" cm="1">
        <f t="array" ref="B277">_xll.SNL.Clients.Office.Excel.Functions.SPG(A277, "SP_TOTAL_REV", "CY2023")</f>
        <v>20431000</v>
      </c>
      <c r="C277" s="4">
        <f>_xll.SNL.Clients.Office.Excel.Functions.SPG(A277,"IQ_AVG_DILUT_SHARES_OUT","CY2023")</f>
        <v>338800000</v>
      </c>
      <c r="D277" s="5">
        <f>_xll.SNL.Clients.Office.Excel.Functions.SPG(A277, "IQ_DILUT_EPS_NORM", "CY2023")</f>
        <v>5.2320000000000002</v>
      </c>
      <c r="E277">
        <f t="shared" si="24"/>
        <v>1772601.6</v>
      </c>
      <c r="F277">
        <f t="shared" si="25"/>
        <v>8.6760393519651521E-2</v>
      </c>
      <c r="G277" t="s">
        <v>789</v>
      </c>
      <c r="H277" s="4" cm="1">
        <f t="array" ref="H277">_xll.SNL.Clients.Office.Excel.Functions.SPG(G277, "SP_TOTAL_REV", "CY2022")</f>
        <v>20175000</v>
      </c>
      <c r="I277" s="4">
        <f>_xll.SNL.Clients.Office.Excel.Functions.SPG(G277,"IQ_AVG_DILUT_SHARES_OUT","CY2022")</f>
        <v>338300000</v>
      </c>
      <c r="J277" s="5">
        <f>_xll.SNL.Clients.Office.Excel.Functions.SPG(G277, "IQ_DILUT_EPS_NORM", "CY2022")</f>
        <v>4.4349999999999996</v>
      </c>
      <c r="K277">
        <f t="shared" si="26"/>
        <v>1500360.4999999998</v>
      </c>
      <c r="L277">
        <f t="shared" si="27"/>
        <v>7.436731102850061E-2</v>
      </c>
      <c r="M277" t="s">
        <v>799</v>
      </c>
      <c r="N277" s="4" cm="1">
        <f t="array" ref="N277">_xll.SNL.Clients.Office.Excel.Functions.SPG(M277, "SP_TOTAL_REV", "CY2022")</f>
        <v>4110000</v>
      </c>
      <c r="O277" s="4">
        <f>_xll.SNL.Clients.Office.Excel.Functions.SPG(M277,"IQ_AVG_DILUT_SHARES_OUT","CY2022")</f>
        <v>764000000</v>
      </c>
      <c r="P277" s="5">
        <f>_xll.SNL.Clients.Office.Excel.Functions.SPG(M277, "IQ_DILUT_EPS_NORM", "CY2022")</f>
        <v>-0.50600000000000001</v>
      </c>
      <c r="Q277">
        <f t="shared" si="28"/>
        <v>-386584</v>
      </c>
      <c r="R277">
        <f t="shared" si="29"/>
        <v>-9.4059367396593679E-2</v>
      </c>
    </row>
    <row r="278" spans="1:18">
      <c r="A278" t="s">
        <v>790</v>
      </c>
      <c r="B278" s="4" cm="1">
        <f t="array" ref="B278">_xll.SNL.Clients.Office.Excel.Functions.SPG(A278, "SP_TOTAL_REV", "CY2023")</f>
        <v>2087463</v>
      </c>
      <c r="C278" s="4">
        <f>_xll.SNL.Clients.Office.Excel.Functions.SPG(A278,"IQ_AVG_DILUT_SHARES_OUT","CY2023")</f>
        <v>618199000</v>
      </c>
      <c r="D278" s="5">
        <f>_xll.SNL.Clients.Office.Excel.Functions.SPG(A278, "IQ_DILUT_EPS_NORM", "CY2023")</f>
        <v>0.63800000000000001</v>
      </c>
      <c r="E278">
        <f t="shared" si="24"/>
        <v>394410.962</v>
      </c>
      <c r="F278">
        <f t="shared" si="25"/>
        <v>0.18894273191908073</v>
      </c>
      <c r="G278" t="s">
        <v>790</v>
      </c>
      <c r="H278" s="4" cm="1">
        <f t="array" ref="H278">_xll.SNL.Clients.Office.Excel.Functions.SPG(G278, "SP_TOTAL_REV", "CY2022")</f>
        <v>1849792</v>
      </c>
      <c r="I278" s="4">
        <f>_xll.SNL.Clients.Office.Excel.Functions.SPG(G278,"IQ_AVG_DILUT_SHARES_OUT","CY2022")</f>
        <v>617858000</v>
      </c>
      <c r="J278" s="5">
        <f>_xll.SNL.Clients.Office.Excel.Functions.SPG(G278, "IQ_DILUT_EPS_NORM", "CY2022")</f>
        <v>0.52500000000000002</v>
      </c>
      <c r="K278">
        <f t="shared" si="26"/>
        <v>324375.45</v>
      </c>
      <c r="L278">
        <f t="shared" si="27"/>
        <v>0.17535779698474208</v>
      </c>
      <c r="M278" t="s">
        <v>800</v>
      </c>
      <c r="N278" s="4" cm="1">
        <f t="array" ref="N278">_xll.SNL.Clients.Office.Excel.Functions.SPG(M278, "SP_TOTAL_REV", "CY2022")</f>
        <v>14396000</v>
      </c>
      <c r="O278" s="4">
        <f>_xll.SNL.Clients.Office.Excel.Functions.SPG(M278,"IQ_AVG_DILUT_SHARES_OUT","CY2022")</f>
        <v>138000000</v>
      </c>
      <c r="P278" s="5">
        <f>_xll.SNL.Clients.Office.Excel.Functions.SPG(M278, "IQ_DILUT_EPS_NORM", "CY2022")</f>
        <v>4.2130000000000001</v>
      </c>
      <c r="Q278">
        <f t="shared" si="28"/>
        <v>581394</v>
      </c>
      <c r="R278">
        <f t="shared" si="29"/>
        <v>4.0385801611558768E-2</v>
      </c>
    </row>
    <row r="279" spans="1:18">
      <c r="A279" t="s">
        <v>791</v>
      </c>
      <c r="B279" s="4" cm="1">
        <f t="array" ref="B279">_xll.SNL.Clients.Office.Excel.Functions.SPG(A279, "SP_TOTAL_REV", "CY2023")</f>
        <v>15334000</v>
      </c>
      <c r="C279" s="4">
        <f>_xll.SNL.Clients.Office.Excel.Functions.SPG(A279,"IQ_AVG_DILUT_SHARES_OUT","CY2023")</f>
        <v>2234000000</v>
      </c>
      <c r="D279" s="5">
        <f>_xll.SNL.Clients.Office.Excel.Functions.SPG(A279, "IQ_DILUT_EPS_NORM", "CY2023")</f>
        <v>0.86699999999999999</v>
      </c>
      <c r="E279">
        <f t="shared" si="24"/>
        <v>1936878</v>
      </c>
      <c r="F279">
        <f t="shared" si="25"/>
        <v>0.12631263858093125</v>
      </c>
      <c r="G279" t="s">
        <v>791</v>
      </c>
      <c r="H279" s="4" cm="1">
        <f t="array" ref="H279">_xll.SNL.Clients.Office.Excel.Functions.SPG(G279, "SP_TOTAL_REV", "CY2022")</f>
        <v>19200000</v>
      </c>
      <c r="I279" s="4">
        <f>_xll.SNL.Clients.Office.Excel.Functions.SPG(G279,"IQ_AVG_DILUT_SHARES_OUT","CY2022")</f>
        <v>2258000000</v>
      </c>
      <c r="J279" s="5">
        <f>_xll.SNL.Clients.Office.Excel.Functions.SPG(G279, "IQ_DILUT_EPS_NORM", "CY2022")</f>
        <v>0.90900000000000003</v>
      </c>
      <c r="K279">
        <f t="shared" si="26"/>
        <v>2052522</v>
      </c>
      <c r="L279">
        <f t="shared" si="27"/>
        <v>0.1069021875</v>
      </c>
      <c r="M279" t="s">
        <v>801</v>
      </c>
      <c r="N279" s="4" cm="1">
        <f t="array" ref="N279">_xll.SNL.Clients.Office.Excel.Functions.SPG(M279, "SP_TOTAL_REV", "CY2022")</f>
        <v>33671010</v>
      </c>
      <c r="O279" s="4">
        <f>_xll.SNL.Clients.Office.Excel.Functions.SPG(M279,"IQ_AVG_DILUT_SHARES_OUT","CY2022")</f>
        <v>289824000</v>
      </c>
      <c r="P279" s="5">
        <f>_xll.SNL.Clients.Office.Excel.Functions.SPG(M279, "IQ_DILUT_EPS_NORM", "CY2022")</f>
        <v>14.263999999999999</v>
      </c>
      <c r="Q279">
        <f t="shared" si="28"/>
        <v>4134049.5359999998</v>
      </c>
      <c r="R279">
        <f t="shared" si="29"/>
        <v>0.12277771103391315</v>
      </c>
    </row>
    <row r="280" spans="1:18">
      <c r="A280" t="s">
        <v>792</v>
      </c>
      <c r="B280" s="4" cm="1">
        <f t="array" ref="B280">_xll.SNL.Clients.Office.Excel.Functions.SPG(A280, "SP_TOTAL_REV", "CY2023")</f>
        <v>9671427</v>
      </c>
      <c r="C280" s="4">
        <f>_xll.SNL.Clients.Office.Excel.Functions.SPG(A280,"IQ_AVG_DILUT_SHARES_OUT","CY2023")</f>
        <v>137443000</v>
      </c>
      <c r="D280" s="5">
        <f>_xll.SNL.Clients.Office.Excel.Functions.SPG(A280, "IQ_DILUT_EPS_NORM", "CY2023")</f>
        <v>15.047000000000001</v>
      </c>
      <c r="E280">
        <f t="shared" si="24"/>
        <v>2068104.821</v>
      </c>
      <c r="F280">
        <f t="shared" si="25"/>
        <v>0.21383657458201361</v>
      </c>
      <c r="G280" t="s">
        <v>792</v>
      </c>
      <c r="H280" s="4" cm="1">
        <f t="array" ref="H280">_xll.SNL.Clients.Office.Excel.Functions.SPG(G280, "SP_TOTAL_REV", "CY2022")</f>
        <v>10483726</v>
      </c>
      <c r="I280" s="4">
        <f>_xll.SNL.Clients.Office.Excel.Functions.SPG(G280,"IQ_AVG_DILUT_SHARES_OUT","CY2022")</f>
        <v>146246000</v>
      </c>
      <c r="J280" s="5">
        <f>_xll.SNL.Clients.Office.Excel.Functions.SPG(G280, "IQ_DILUT_EPS_NORM", "CY2022")</f>
        <v>17.192</v>
      </c>
      <c r="K280">
        <f t="shared" si="26"/>
        <v>2514261.2319999998</v>
      </c>
      <c r="L280">
        <f t="shared" si="27"/>
        <v>0.23982515681924535</v>
      </c>
      <c r="M280" t="s">
        <v>802</v>
      </c>
      <c r="N280" s="4" cm="1">
        <f t="array" ref="N280">_xll.SNL.Clients.Office.Excel.Functions.SPG(M280, "SP_TOTAL_REV", "CY2022")</f>
        <v>33364000</v>
      </c>
      <c r="O280" s="4">
        <f>_xll.SNL.Clients.Office.Excel.Functions.SPG(M280,"IQ_AVG_DILUT_SHARES_OUT","CY2022")</f>
        <v>504038000</v>
      </c>
      <c r="P280" s="5">
        <f>_xll.SNL.Clients.Office.Excel.Functions.SPG(M280, "IQ_DILUT_EPS_NORM", "CY2022")</f>
        <v>8.1240000000000006</v>
      </c>
      <c r="Q280">
        <f t="shared" si="28"/>
        <v>4094804.7120000003</v>
      </c>
      <c r="R280">
        <f t="shared" si="29"/>
        <v>0.12273122862966072</v>
      </c>
    </row>
    <row r="281" spans="1:18">
      <c r="A281" t="s">
        <v>793</v>
      </c>
      <c r="B281" s="4" cm="1">
        <f t="array" ref="B281">_xll.SNL.Clients.Office.Excel.Functions.SPG(A281, "SP_TOTAL_REV", "CY2023")</f>
        <v>26640000</v>
      </c>
      <c r="C281" s="4">
        <f>_xll.SNL.Clients.Office.Excel.Functions.SPG(A281,"IQ_AVG_DILUT_SHARES_OUT","CY2023")</f>
        <v>1235000000</v>
      </c>
      <c r="D281" s="5">
        <f>_xll.SNL.Clients.Office.Excel.Functions.SPG(A281, "IQ_DILUT_EPS_NORM", "CY2023")</f>
        <v>2.294</v>
      </c>
      <c r="E281">
        <f t="shared" si="24"/>
        <v>2833090</v>
      </c>
      <c r="F281">
        <f t="shared" si="25"/>
        <v>0.10634722222222222</v>
      </c>
      <c r="G281" t="s">
        <v>793</v>
      </c>
      <c r="H281" s="4" cm="1">
        <f t="array" ref="H281">_xll.SNL.Clients.Office.Excel.Functions.SPG(G281, "SP_TOTAL_REV", "CY2022")</f>
        <v>26485000</v>
      </c>
      <c r="I281" s="4">
        <f>_xll.SNL.Clients.Office.Excel.Functions.SPG(G281,"IQ_AVG_DILUT_SHARES_OUT","CY2022")</f>
        <v>1235000000</v>
      </c>
      <c r="J281" s="5">
        <f>_xll.SNL.Clients.Office.Excel.Functions.SPG(G281, "IQ_DILUT_EPS_NORM", "CY2022")</f>
        <v>2.1139999999999999</v>
      </c>
      <c r="K281">
        <f t="shared" si="26"/>
        <v>2610790</v>
      </c>
      <c r="L281">
        <f t="shared" si="27"/>
        <v>9.8576175193505755E-2</v>
      </c>
      <c r="M281" t="s">
        <v>803</v>
      </c>
      <c r="N281" s="4" cm="1">
        <f t="array" ref="N281">_xll.SNL.Clients.Office.Excel.Functions.SPG(M281, "SP_TOTAL_REV", "CY2022")</f>
        <v>16681254</v>
      </c>
      <c r="O281" s="4">
        <f>_xll.SNL.Clients.Office.Excel.Functions.SPG(M281,"IQ_AVG_DILUT_SHARES_OUT","CY2022")</f>
        <v>231556866</v>
      </c>
      <c r="P281" s="5">
        <f>_xll.SNL.Clients.Office.Excel.Functions.SPG(M281, "IQ_DILUT_EPS_NORM", "CY2022")</f>
        <v>0.94299999999999995</v>
      </c>
      <c r="Q281">
        <f t="shared" si="28"/>
        <v>218358.12463799998</v>
      </c>
      <c r="R281">
        <f t="shared" si="29"/>
        <v>1.3090030559932722E-2</v>
      </c>
    </row>
    <row r="282" spans="1:18">
      <c r="A282" t="s">
        <v>794</v>
      </c>
      <c r="B282" s="4" cm="1">
        <f t="array" ref="B282">_xll.SNL.Clients.Office.Excel.Functions.SPG(A282, "SP_TOTAL_REV", "CY2023")</f>
        <v>150039000</v>
      </c>
      <c r="C282" s="4">
        <f>_xll.SNL.Clients.Office.Excel.Functions.SPG(A282,"IQ_AVG_DILUT_SHARES_OUT","CY2023")</f>
        <v>725000000</v>
      </c>
      <c r="D282" s="5">
        <f>_xll.SNL.Clients.Office.Excel.Functions.SPG(A282, "IQ_DILUT_EPS_NORM", "CY2023")</f>
        <v>3.911</v>
      </c>
      <c r="E282">
        <f t="shared" si="24"/>
        <v>2835475</v>
      </c>
      <c r="F282">
        <f t="shared" si="25"/>
        <v>1.8898253120855243E-2</v>
      </c>
      <c r="G282" t="s">
        <v>794</v>
      </c>
      <c r="H282" s="4" cm="1">
        <f t="array" ref="H282">_xll.SNL.Clients.Office.Excel.Functions.SPG(G282, "SP_TOTAL_REV", "CY2022")</f>
        <v>148258000</v>
      </c>
      <c r="I282" s="4">
        <f>_xll.SNL.Clients.Office.Excel.Functions.SPG(G282,"IQ_AVG_DILUT_SHARES_OUT","CY2022")</f>
        <v>727000000</v>
      </c>
      <c r="J282" s="5">
        <f>_xll.SNL.Clients.Office.Excel.Functions.SPG(G282, "IQ_DILUT_EPS_NORM", "CY2022")</f>
        <v>3.4409999999999998</v>
      </c>
      <c r="K282">
        <f t="shared" si="26"/>
        <v>2501607</v>
      </c>
      <c r="L282">
        <f t="shared" si="27"/>
        <v>1.6873335671599508E-2</v>
      </c>
      <c r="M282" t="s">
        <v>804</v>
      </c>
      <c r="N282" s="4" cm="1">
        <f t="array" ref="N282">_xll.SNL.Clients.Office.Excel.Functions.SPG(M282, "SP_TOTAL_REV", "CY2022")</f>
        <v>12794000</v>
      </c>
      <c r="O282" s="4">
        <f>_xll.SNL.Clients.Office.Excel.Functions.SPG(M282,"IQ_AVG_DILUT_SHARES_OUT","CY2022")</f>
        <v>278000000</v>
      </c>
      <c r="P282" s="5">
        <f>_xll.SNL.Clients.Office.Excel.Functions.SPG(M282, "IQ_DILUT_EPS_NORM", "CY2022")</f>
        <v>3.121</v>
      </c>
      <c r="Q282">
        <f t="shared" si="28"/>
        <v>867638</v>
      </c>
      <c r="R282">
        <f t="shared" si="29"/>
        <v>6.7816007503517267E-2</v>
      </c>
    </row>
    <row r="283" spans="1:18">
      <c r="A283" t="s">
        <v>795</v>
      </c>
      <c r="B283" s="4" cm="1">
        <f t="array" ref="B283">_xll.SNL.Clients.Office.Excel.Functions.SPG(A283, "SP_TOTAL_REV", "CY2023")</f>
        <v>19419000</v>
      </c>
      <c r="C283" s="4">
        <f>_xll.SNL.Clients.Office.Excel.Functions.SPG(A283,"IQ_AVG_DILUT_SHARES_OUT","CY2023")</f>
        <v>190600000</v>
      </c>
      <c r="D283" s="5">
        <f>_xll.SNL.Clients.Office.Excel.Functions.SPG(A283, "IQ_DILUT_EPS_NORM", "CY2023")</f>
        <v>6.0449999999999999</v>
      </c>
      <c r="E283">
        <f t="shared" si="24"/>
        <v>1152177</v>
      </c>
      <c r="F283">
        <f t="shared" si="25"/>
        <v>5.9332457902054686E-2</v>
      </c>
      <c r="G283" t="s">
        <v>795</v>
      </c>
      <c r="H283" s="4" cm="1">
        <f t="array" ref="H283">_xll.SNL.Clients.Office.Excel.Functions.SPG(G283, "SP_TOTAL_REV", "CY2022")</f>
        <v>17062000</v>
      </c>
      <c r="I283" s="4">
        <f>_xll.SNL.Clients.Office.Excel.Functions.SPG(G283,"IQ_AVG_DILUT_SHARES_OUT","CY2022")</f>
        <v>193500000</v>
      </c>
      <c r="J283" s="5">
        <f>_xll.SNL.Clients.Office.Excel.Functions.SPG(G283, "IQ_DILUT_EPS_NORM", "CY2022")</f>
        <v>7.2050000000000001</v>
      </c>
      <c r="K283">
        <f t="shared" si="26"/>
        <v>1394167.5</v>
      </c>
      <c r="L283">
        <f t="shared" si="27"/>
        <v>8.1711845035751962E-2</v>
      </c>
      <c r="M283" t="s">
        <v>805</v>
      </c>
      <c r="N283" s="4" cm="1">
        <f t="array" ref="N283">_xll.SNL.Clients.Office.Excel.Functions.SPG(M283, "SP_TOTAL_REV", "CY2022")</f>
        <v>65984000</v>
      </c>
      <c r="O283" s="4">
        <f>_xll.SNL.Clients.Office.Excel.Functions.SPG(M283,"IQ_AVG_DILUT_SHARES_OUT","CY2022")</f>
        <v>264600000</v>
      </c>
      <c r="P283" s="5">
        <f>_xll.SNL.Clients.Office.Excel.Functions.SPG(M283, "IQ_DILUT_EPS_NORM", "CY2022")</f>
        <v>16.283999999999999</v>
      </c>
      <c r="Q283">
        <f t="shared" si="28"/>
        <v>4308746.4000000004</v>
      </c>
      <c r="R283">
        <f t="shared" si="29"/>
        <v>6.5299866634335596E-2</v>
      </c>
    </row>
    <row r="284" spans="1:18">
      <c r="A284" t="s">
        <v>796</v>
      </c>
      <c r="B284" s="4" cm="1">
        <f t="array" ref="B284">_xll.SNL.Clients.Office.Excel.Functions.SPG(A284, "SP_TOTAL_REV", "CY2023")</f>
        <v>12161600</v>
      </c>
      <c r="C284" s="4">
        <f>_xll.SNL.Clients.Office.Excel.Functions.SPG(A284,"IQ_AVG_DILUT_SHARES_OUT","CY2023")</f>
        <v>87600000</v>
      </c>
      <c r="D284" s="5">
        <f>_xll.SNL.Clients.Office.Excel.Functions.SPG(A284, "IQ_DILUT_EPS_NORM", "CY2023")</f>
        <v>7.2140000000000004</v>
      </c>
      <c r="E284">
        <f t="shared" si="24"/>
        <v>631946.4</v>
      </c>
      <c r="F284">
        <f t="shared" si="25"/>
        <v>5.196243915274306E-2</v>
      </c>
      <c r="G284" t="s">
        <v>796</v>
      </c>
      <c r="H284" s="4" cm="1">
        <f t="array" ref="H284">_xll.SNL.Clients.Office.Excel.Functions.SPG(G284, "SP_TOTAL_REV", "CY2022")</f>
        <v>11863900</v>
      </c>
      <c r="I284" s="4">
        <f>_xll.SNL.Clients.Office.Excel.Functions.SPG(G284,"IQ_AVG_DILUT_SHARES_OUT","CY2022")</f>
        <v>91600000</v>
      </c>
      <c r="J284" s="5">
        <f>_xll.SNL.Clients.Office.Excel.Functions.SPG(G284, "IQ_DILUT_EPS_NORM", "CY2022")</f>
        <v>10.714</v>
      </c>
      <c r="K284">
        <f t="shared" si="26"/>
        <v>981402.4</v>
      </c>
      <c r="L284">
        <f t="shared" si="27"/>
        <v>8.2721735685567149E-2</v>
      </c>
      <c r="M284" t="s">
        <v>806</v>
      </c>
      <c r="N284" s="4" cm="1">
        <f t="array" ref="N284">_xll.SNL.Clients.Office.Excel.Functions.SPG(M284, "SP_TOTAL_REV", "CY2022")</f>
        <v>14044000</v>
      </c>
      <c r="O284" s="4">
        <f>_xll.SNL.Clients.Office.Excel.Functions.SPG(M284,"IQ_AVG_DILUT_SHARES_OUT","CY2022")</f>
        <v>243280000</v>
      </c>
      <c r="P284" s="5">
        <f>_xll.SNL.Clients.Office.Excel.Functions.SPG(M284, "IQ_DILUT_EPS_NORM", "CY2022")</f>
        <v>2.6429999999999998</v>
      </c>
      <c r="Q284">
        <f t="shared" si="28"/>
        <v>642989.04</v>
      </c>
      <c r="R284">
        <f t="shared" si="29"/>
        <v>4.5783896325833101E-2</v>
      </c>
    </row>
    <row r="285" spans="1:18">
      <c r="A285" t="s">
        <v>797</v>
      </c>
      <c r="B285" s="4" cm="1">
        <f t="array" ref="B285">_xll.SNL.Clients.Office.Excel.Functions.SPG(A285, "SP_TOTAL_REV", "CY2023")</f>
        <v>14317147</v>
      </c>
      <c r="C285" s="4">
        <f>_xll.SNL.Clients.Office.Excel.Functions.SPG(A285,"IQ_AVG_DILUT_SHARES_OUT","CY2023")</f>
        <v>1337936500</v>
      </c>
      <c r="D285" s="5">
        <f>_xll.SNL.Clients.Office.Excel.Functions.SPG(A285, "IQ_DILUT_EPS_NORM", "CY2023")</f>
        <v>1.8979999999999999</v>
      </c>
      <c r="E285">
        <f t="shared" si="24"/>
        <v>2539403.477</v>
      </c>
      <c r="F285">
        <f t="shared" si="25"/>
        <v>0.17736798239202264</v>
      </c>
      <c r="G285" t="s">
        <v>797</v>
      </c>
      <c r="H285" s="4" cm="1">
        <f t="array" ref="H285">_xll.SNL.Clients.Office.Excel.Functions.SPG(G285, "SP_TOTAL_REV", "CY2022")</f>
        <v>19047660</v>
      </c>
      <c r="I285" s="4">
        <f>_xll.SNL.Clients.Office.Excel.Functions.SPG(G285,"IQ_AVG_DILUT_SHARES_OUT","CY2022")</f>
        <v>1379795000</v>
      </c>
      <c r="J285" s="5">
        <f>_xll.SNL.Clients.Office.Excel.Functions.SPG(G285, "IQ_DILUT_EPS_NORM", "CY2022")</f>
        <v>2.6480000000000001</v>
      </c>
      <c r="K285">
        <f t="shared" si="26"/>
        <v>3653697.16</v>
      </c>
      <c r="L285">
        <f t="shared" si="27"/>
        <v>0.19181868848981976</v>
      </c>
      <c r="M285" t="s">
        <v>807</v>
      </c>
      <c r="N285" s="4" cm="1">
        <f t="array" ref="N285">_xll.SNL.Clients.Office.Excel.Functions.SPG(M285, "SP_TOTAL_REV", "CY2022")</f>
        <v>97059000</v>
      </c>
      <c r="O285" s="4">
        <f>_xll.SNL.Clients.Office.Excel.Functions.SPG(M285,"IQ_AVG_DILUT_SHARES_OUT","CY2022")</f>
        <v>631000000</v>
      </c>
      <c r="P285" s="5">
        <f>_xll.SNL.Clients.Office.Excel.Functions.SPG(M285, "IQ_DILUT_EPS_NORM", "CY2022")</f>
        <v>10.991</v>
      </c>
      <c r="Q285">
        <f t="shared" si="28"/>
        <v>6935321</v>
      </c>
      <c r="R285">
        <f t="shared" si="29"/>
        <v>7.1454692506619691E-2</v>
      </c>
    </row>
    <row r="286" spans="1:18">
      <c r="A286" t="s">
        <v>798</v>
      </c>
      <c r="B286" s="4" cm="1">
        <f t="array" ref="B286">_xll.SNL.Clients.Office.Excel.Functions.SPG(A286, "SP_TOTAL_REV", "CY2023")</f>
        <v>6345900</v>
      </c>
      <c r="C286" s="4">
        <f>_xll.SNL.Clients.Office.Excel.Functions.SPG(A286,"IQ_AVG_DILUT_SHARES_OUT","CY2023")</f>
        <v>145900000</v>
      </c>
      <c r="D286" s="5">
        <f>_xll.SNL.Clients.Office.Excel.Functions.SPG(A286, "IQ_DILUT_EPS_NORM", "CY2023")</f>
        <v>6.1479999999999997</v>
      </c>
      <c r="E286">
        <f t="shared" si="24"/>
        <v>896993.2</v>
      </c>
      <c r="F286">
        <f t="shared" si="25"/>
        <v>0.14135003703178428</v>
      </c>
      <c r="G286" t="s">
        <v>798</v>
      </c>
      <c r="H286" s="4" cm="1">
        <f t="array" ref="H286">_xll.SNL.Clients.Office.Excel.Functions.SPG(G286, "SP_TOTAL_REV", "CY2022")</f>
        <v>4510200</v>
      </c>
      <c r="I286" s="4">
        <f>_xll.SNL.Clients.Office.Excel.Functions.SPG(G286,"IQ_AVG_DILUT_SHARES_OUT","CY2022")</f>
        <v>144900000</v>
      </c>
      <c r="J286" s="5">
        <f>_xll.SNL.Clients.Office.Excel.Functions.SPG(G286, "IQ_DILUT_EPS_NORM", "CY2022")</f>
        <v>2.6360000000000001</v>
      </c>
      <c r="K286">
        <f t="shared" si="26"/>
        <v>381956.4</v>
      </c>
      <c r="L286">
        <f t="shared" si="27"/>
        <v>8.4687242250897965E-2</v>
      </c>
      <c r="M286" t="s">
        <v>809</v>
      </c>
      <c r="N286" s="4" cm="1">
        <f t="array" ref="N286">_xll.SNL.Clients.Office.Excel.Functions.SPG(M286, "SP_TOTAL_REV", "CY2022")</f>
        <v>50451000</v>
      </c>
      <c r="O286" s="4">
        <f>_xll.SNL.Clients.Office.Excel.Functions.SPG(M286,"IQ_AVG_DILUT_SHARES_OUT","CY2022")</f>
        <v>328000000</v>
      </c>
      <c r="P286" s="5">
        <f>_xll.SNL.Clients.Office.Excel.Functions.SPG(M286, "IQ_DILUT_EPS_NORM", "CY2022")</f>
        <v>9.3710000000000004</v>
      </c>
      <c r="Q286">
        <f t="shared" si="28"/>
        <v>3073688</v>
      </c>
      <c r="R286">
        <f t="shared" si="29"/>
        <v>6.0924223503993971E-2</v>
      </c>
    </row>
    <row r="287" spans="1:18">
      <c r="A287" t="s">
        <v>799</v>
      </c>
      <c r="B287" s="4" cm="1">
        <f t="array" ref="B287">_xll.SNL.Clients.Office.Excel.Functions.SPG(A287, "SP_TOTAL_REV", "CY2023")</f>
        <v>10372000</v>
      </c>
      <c r="C287" s="4">
        <f>_xll.SNL.Clients.Office.Excel.Functions.SPG(A287,"IQ_AVG_DILUT_SHARES_OUT","CY2023")</f>
        <v>765000000</v>
      </c>
      <c r="D287" s="5">
        <f>_xll.SNL.Clients.Office.Excel.Functions.SPG(A287, "IQ_DILUT_EPS_NORM", "CY2023")</f>
        <v>1.198</v>
      </c>
      <c r="E287">
        <f t="shared" si="24"/>
        <v>916470</v>
      </c>
      <c r="F287">
        <f t="shared" si="25"/>
        <v>8.836000771307366E-2</v>
      </c>
      <c r="G287" t="s">
        <v>799</v>
      </c>
      <c r="H287" s="4" cm="1">
        <f t="array" ref="H287">_xll.SNL.Clients.Office.Excel.Functions.SPG(G287, "SP_TOTAL_REV", "CY2022")</f>
        <v>4110000</v>
      </c>
      <c r="I287" s="4">
        <f>_xll.SNL.Clients.Office.Excel.Functions.SPG(G287,"IQ_AVG_DILUT_SHARES_OUT","CY2022")</f>
        <v>764000000</v>
      </c>
      <c r="J287" s="5">
        <f>_xll.SNL.Clients.Office.Excel.Functions.SPG(G287, "IQ_DILUT_EPS_NORM", "CY2022")</f>
        <v>-0.50600000000000001</v>
      </c>
      <c r="K287">
        <f t="shared" si="26"/>
        <v>-386584</v>
      </c>
      <c r="L287">
        <f t="shared" si="27"/>
        <v>-9.4059367396593679E-2</v>
      </c>
      <c r="M287" t="s">
        <v>810</v>
      </c>
      <c r="N287" s="4" cm="1">
        <f t="array" ref="N287">_xll.SNL.Clients.Office.Excel.Functions.SPG(M287, "SP_TOTAL_REV", "CY2022")</f>
        <v>8042228</v>
      </c>
      <c r="O287" s="4">
        <f>_xll.SNL.Clients.Office.Excel.Functions.SPG(M287,"IQ_AVG_DILUT_SHARES_OUT","CY2022")</f>
        <v>164030000</v>
      </c>
      <c r="P287" s="5">
        <f>_xll.SNL.Clients.Office.Excel.Functions.SPG(M287, "IQ_DILUT_EPS_NORM", "CY2022")</f>
        <v>11.24</v>
      </c>
      <c r="Q287">
        <f t="shared" si="28"/>
        <v>1843697.2</v>
      </c>
      <c r="R287">
        <f t="shared" si="29"/>
        <v>0.22925204309054653</v>
      </c>
    </row>
    <row r="288" spans="1:18">
      <c r="A288" t="s">
        <v>800</v>
      </c>
      <c r="B288" s="4" cm="1">
        <f t="array" ref="B288">_xll.SNL.Clients.Office.Excel.Functions.SPG(A288, "SP_TOTAL_REV", "CY2023")</f>
        <v>15438000</v>
      </c>
      <c r="C288" s="4">
        <f>_xll.SNL.Clients.Office.Excel.Functions.SPG(A288,"IQ_AVG_DILUT_SHARES_OUT","CY2023")</f>
        <v>138000000</v>
      </c>
      <c r="D288" s="5">
        <f>_xll.SNL.Clients.Office.Excel.Functions.SPG(A288, "IQ_DILUT_EPS_NORM", "CY2023")</f>
        <v>4.9800000000000004</v>
      </c>
      <c r="E288">
        <f t="shared" si="24"/>
        <v>687240</v>
      </c>
      <c r="F288">
        <f t="shared" si="25"/>
        <v>4.4516129032258066E-2</v>
      </c>
      <c r="G288" t="s">
        <v>800</v>
      </c>
      <c r="H288" s="4" cm="1">
        <f t="array" ref="H288">_xll.SNL.Clients.Office.Excel.Functions.SPG(G288, "SP_TOTAL_REV", "CY2022")</f>
        <v>14396000</v>
      </c>
      <c r="I288" s="4">
        <f>_xll.SNL.Clients.Office.Excel.Functions.SPG(G288,"IQ_AVG_DILUT_SHARES_OUT","CY2022")</f>
        <v>138000000</v>
      </c>
      <c r="J288" s="5">
        <f>_xll.SNL.Clients.Office.Excel.Functions.SPG(G288, "IQ_DILUT_EPS_NORM", "CY2022")</f>
        <v>4.2130000000000001</v>
      </c>
      <c r="K288">
        <f t="shared" si="26"/>
        <v>581394</v>
      </c>
      <c r="L288">
        <f t="shared" si="27"/>
        <v>4.0385801611558768E-2</v>
      </c>
      <c r="M288" t="s">
        <v>811</v>
      </c>
      <c r="N288" s="4" cm="1">
        <f t="array" ref="N288">_xll.SNL.Clients.Office.Excel.Functions.SPG(M288, "SP_TOTAL_REV", "CY2022")</f>
        <v>7575000</v>
      </c>
      <c r="O288" s="4">
        <f>_xll.SNL.Clients.Office.Excel.Functions.SPG(M288,"IQ_AVG_DILUT_SHARES_OUT","CY2022")</f>
        <v>687000000</v>
      </c>
      <c r="P288" s="5">
        <f>_xll.SNL.Clients.Office.Excel.Functions.SPG(M288, "IQ_DILUT_EPS_NORM", "CY2022")</f>
        <v>3.4950000000000001</v>
      </c>
      <c r="Q288">
        <f t="shared" si="28"/>
        <v>2401065</v>
      </c>
      <c r="R288">
        <f t="shared" si="29"/>
        <v>0.31697227722772275</v>
      </c>
    </row>
    <row r="289" spans="1:18">
      <c r="A289" t="s">
        <v>801</v>
      </c>
      <c r="B289" s="4" cm="1">
        <f t="array" ref="B289">_xll.SNL.Clients.Office.Excel.Functions.SPG(A289, "SP_TOTAL_REV", "CY2023")</f>
        <v>34233366</v>
      </c>
      <c r="C289" s="4">
        <f>_xll.SNL.Clients.Office.Excel.Functions.SPG(A289,"IQ_AVG_DILUT_SHARES_OUT","CY2023")</f>
        <v>283319000</v>
      </c>
      <c r="D289" s="5">
        <f>_xll.SNL.Clients.Office.Excel.Functions.SPG(A289, "IQ_DILUT_EPS_NORM", "CY2023")</f>
        <v>11.507</v>
      </c>
      <c r="E289">
        <f t="shared" si="24"/>
        <v>3260151.733</v>
      </c>
      <c r="F289">
        <f t="shared" si="25"/>
        <v>9.5233163253651429E-2</v>
      </c>
      <c r="G289" t="s">
        <v>801</v>
      </c>
      <c r="H289" s="4" cm="1">
        <f t="array" ref="H289">_xll.SNL.Clients.Office.Excel.Functions.SPG(G289, "SP_TOTAL_REV", "CY2022")</f>
        <v>33671010</v>
      </c>
      <c r="I289" s="4">
        <f>_xll.SNL.Clients.Office.Excel.Functions.SPG(G289,"IQ_AVG_DILUT_SHARES_OUT","CY2022")</f>
        <v>289824000</v>
      </c>
      <c r="J289" s="5">
        <f>_xll.SNL.Clients.Office.Excel.Functions.SPG(G289, "IQ_DILUT_EPS_NORM", "CY2022")</f>
        <v>14.263999999999999</v>
      </c>
      <c r="K289">
        <f t="shared" si="26"/>
        <v>4134049.5359999998</v>
      </c>
      <c r="L289">
        <f t="shared" si="27"/>
        <v>0.12277771103391315</v>
      </c>
      <c r="M289" t="s">
        <v>812</v>
      </c>
      <c r="N289" s="4" cm="1">
        <f t="array" ref="N289">_xll.SNL.Clients.Office.Excel.Functions.SPG(M289, "SP_TOTAL_REV", "CY2022")</f>
        <v>178236000</v>
      </c>
      <c r="O289" s="4">
        <f>_xll.SNL.Clients.Office.Excel.Functions.SPG(M289,"IQ_AVG_DILUT_SHARES_OUT","CY2022")</f>
        <v>516000000</v>
      </c>
      <c r="P289" s="5">
        <f>_xll.SNL.Clients.Office.Excel.Functions.SPG(M289, "IQ_DILUT_EPS_NORM", "CY2022")</f>
        <v>20.501000000000001</v>
      </c>
      <c r="Q289">
        <f t="shared" si="28"/>
        <v>10578516</v>
      </c>
      <c r="R289">
        <f t="shared" si="29"/>
        <v>5.9351174846832291E-2</v>
      </c>
    </row>
    <row r="290" spans="1:18">
      <c r="A290" t="s">
        <v>802</v>
      </c>
      <c r="B290" s="4" cm="1">
        <f t="array" ref="B290">_xll.SNL.Clients.Office.Excel.Functions.SPG(A290, "SP_TOTAL_REV", "CY2023")</f>
        <v>32854000</v>
      </c>
      <c r="C290" s="4">
        <f>_xll.SNL.Clients.Office.Excel.Functions.SPG(A290,"IQ_AVG_DILUT_SHARES_OUT","CY2023")</f>
        <v>492290000</v>
      </c>
      <c r="D290" s="5">
        <f>_xll.SNL.Clients.Office.Excel.Functions.SPG(A290, "IQ_DILUT_EPS_NORM", "CY2023")</f>
        <v>10.122999999999999</v>
      </c>
      <c r="E290">
        <f t="shared" si="24"/>
        <v>4983451.67</v>
      </c>
      <c r="F290">
        <f t="shared" si="25"/>
        <v>0.15168477719607962</v>
      </c>
      <c r="G290" t="s">
        <v>802</v>
      </c>
      <c r="H290" s="4" cm="1">
        <f t="array" ref="H290">_xll.SNL.Clients.Office.Excel.Functions.SPG(G290, "SP_TOTAL_REV", "CY2022")</f>
        <v>33364000</v>
      </c>
      <c r="I290" s="4">
        <f>_xll.SNL.Clients.Office.Excel.Functions.SPG(G290,"IQ_AVG_DILUT_SHARES_OUT","CY2022")</f>
        <v>504038000</v>
      </c>
      <c r="J290" s="5">
        <f>_xll.SNL.Clients.Office.Excel.Functions.SPG(G290, "IQ_DILUT_EPS_NORM", "CY2022")</f>
        <v>8.1240000000000006</v>
      </c>
      <c r="K290">
        <f t="shared" si="26"/>
        <v>4094804.7120000003</v>
      </c>
      <c r="L290">
        <f t="shared" si="27"/>
        <v>0.12273122862966072</v>
      </c>
      <c r="M290" t="s">
        <v>813</v>
      </c>
      <c r="N290" s="4" cm="1">
        <f t="array" ref="N290">_xll.SNL.Clients.Office.Excel.Functions.SPG(M290, "SP_TOTAL_REV", "CY2022")</f>
        <v>718300</v>
      </c>
      <c r="O290" s="4">
        <f>_xll.SNL.Clients.Office.Excel.Functions.SPG(M290,"IQ_AVG_DILUT_SHARES_OUT","CY2022")</f>
        <v>37643000</v>
      </c>
      <c r="P290" s="5">
        <f>_xll.SNL.Clients.Office.Excel.Functions.SPG(M290, "IQ_DILUT_EPS_NORM", "CY2022")</f>
        <v>5.617</v>
      </c>
      <c r="Q290">
        <f t="shared" si="28"/>
        <v>211440.731</v>
      </c>
      <c r="R290">
        <f t="shared" si="29"/>
        <v>0.29436270499791173</v>
      </c>
    </row>
    <row r="291" spans="1:18">
      <c r="A291" t="s">
        <v>803</v>
      </c>
      <c r="B291" s="4" cm="1">
        <f t="array" ref="B291">_xll.SNL.Clients.Office.Excel.Functions.SPG(A291, "SP_TOTAL_REV", "CY2023")</f>
        <v>22749073</v>
      </c>
      <c r="C291" s="4">
        <f>_xll.SNL.Clients.Office.Excel.Functions.SPG(A291,"IQ_AVG_DILUT_SHARES_OUT","CY2023")</f>
        <v>230977326</v>
      </c>
      <c r="D291" s="5">
        <f>_xll.SNL.Clients.Office.Excel.Functions.SPG(A291, "IQ_DILUT_EPS_NORM", "CY2023")</f>
        <v>1.8029999999999999</v>
      </c>
      <c r="E291">
        <f t="shared" si="24"/>
        <v>416452.118778</v>
      </c>
      <c r="F291">
        <f t="shared" si="25"/>
        <v>1.8306333571394315E-2</v>
      </c>
      <c r="G291" t="s">
        <v>803</v>
      </c>
      <c r="H291" s="4" cm="1">
        <f t="array" ref="H291">_xll.SNL.Clients.Office.Excel.Functions.SPG(G291, "SP_TOTAL_REV", "CY2022")</f>
        <v>16681254</v>
      </c>
      <c r="I291" s="4">
        <f>_xll.SNL.Clients.Office.Excel.Functions.SPG(G291,"IQ_AVG_DILUT_SHARES_OUT","CY2022")</f>
        <v>231556866</v>
      </c>
      <c r="J291" s="5">
        <f>_xll.SNL.Clients.Office.Excel.Functions.SPG(G291, "IQ_DILUT_EPS_NORM", "CY2022")</f>
        <v>0.94299999999999995</v>
      </c>
      <c r="K291">
        <f t="shared" si="26"/>
        <v>218358.12463799998</v>
      </c>
      <c r="L291">
        <f t="shared" si="27"/>
        <v>1.3090030559932722E-2</v>
      </c>
      <c r="M291" t="s">
        <v>814</v>
      </c>
      <c r="N291" s="4" cm="1">
        <f t="array" ref="N291">_xll.SNL.Clients.Office.Excel.Functions.SPG(M291, "SP_TOTAL_REV", "CY2022")</f>
        <v>5356000</v>
      </c>
      <c r="O291" s="4">
        <f>_xll.SNL.Clients.Office.Excel.Functions.SPG(M291,"IQ_AVG_DILUT_SHARES_OUT","CY2022")</f>
        <v>325800000</v>
      </c>
      <c r="P291" s="5">
        <f>_xll.SNL.Clients.Office.Excel.Functions.SPG(M291, "IQ_DILUT_EPS_NORM", "CY2022")</f>
        <v>5.9969999999999999</v>
      </c>
      <c r="Q291">
        <f t="shared" si="28"/>
        <v>1953822.6</v>
      </c>
      <c r="R291">
        <f t="shared" si="29"/>
        <v>0.36479137415982077</v>
      </c>
    </row>
    <row r="292" spans="1:18">
      <c r="A292" t="s">
        <v>804</v>
      </c>
      <c r="B292" s="4" cm="1">
        <f t="array" ref="B292">_xll.SNL.Clients.Office.Excel.Functions.SPG(A292, "SP_TOTAL_REV", "CY2023")</f>
        <v>13866000</v>
      </c>
      <c r="C292" s="4">
        <f>_xll.SNL.Clients.Office.Excel.Functions.SPG(A292,"IQ_AVG_DILUT_SHARES_OUT","CY2023")</f>
        <v>268300000</v>
      </c>
      <c r="D292" s="5">
        <f>_xll.SNL.Clients.Office.Excel.Functions.SPG(A292, "IQ_DILUT_EPS_NORM", "CY2023")</f>
        <v>2.9529999999999998</v>
      </c>
      <c r="E292">
        <f t="shared" si="24"/>
        <v>792289.9</v>
      </c>
      <c r="F292">
        <f t="shared" si="25"/>
        <v>5.7139037934516086E-2</v>
      </c>
      <c r="G292" t="s">
        <v>804</v>
      </c>
      <c r="H292" s="4" cm="1">
        <f t="array" ref="H292">_xll.SNL.Clients.Office.Excel.Functions.SPG(G292, "SP_TOTAL_REV", "CY2022")</f>
        <v>12794000</v>
      </c>
      <c r="I292" s="4">
        <f>_xll.SNL.Clients.Office.Excel.Functions.SPG(G292,"IQ_AVG_DILUT_SHARES_OUT","CY2022")</f>
        <v>278000000</v>
      </c>
      <c r="J292" s="5">
        <f>_xll.SNL.Clients.Office.Excel.Functions.SPG(G292, "IQ_DILUT_EPS_NORM", "CY2022")</f>
        <v>3.121</v>
      </c>
      <c r="K292">
        <f t="shared" si="26"/>
        <v>867638</v>
      </c>
      <c r="L292">
        <f t="shared" si="27"/>
        <v>6.7816007503517267E-2</v>
      </c>
      <c r="M292" t="s">
        <v>815</v>
      </c>
      <c r="N292" s="4" cm="1">
        <f t="array" ref="N292">_xll.SNL.Clients.Office.Excel.Functions.SPG(M292, "SP_TOTAL_REV", "CY2022")</f>
        <v>20756000</v>
      </c>
      <c r="O292" s="4">
        <f>_xll.SNL.Clients.Office.Excel.Functions.SPG(M292,"IQ_AVG_DILUT_SHARES_OUT","CY2022")</f>
        <v>505000000</v>
      </c>
      <c r="P292" s="5">
        <f>_xll.SNL.Clients.Office.Excel.Functions.SPG(M292, "IQ_DILUT_EPS_NORM", "CY2022")</f>
        <v>5.5430000000000001</v>
      </c>
      <c r="Q292">
        <f t="shared" si="28"/>
        <v>2799215</v>
      </c>
      <c r="R292">
        <f t="shared" si="29"/>
        <v>0.13486293120061668</v>
      </c>
    </row>
    <row r="293" spans="1:18">
      <c r="A293" t="s">
        <v>805</v>
      </c>
      <c r="B293" s="4" cm="1">
        <f t="array" ref="B293">_xll.SNL.Clients.Office.Excel.Functions.SPG(A293, "SP_TOTAL_REV", "CY2023")</f>
        <v>67571000</v>
      </c>
      <c r="C293" s="4">
        <f>_xll.SNL.Clients.Office.Excel.Functions.SPG(A293,"IQ_AVG_DILUT_SHARES_OUT","CY2023")</f>
        <v>251200000</v>
      </c>
      <c r="D293" s="5">
        <f>_xll.SNL.Clients.Office.Excel.Functions.SPG(A293, "IQ_DILUT_EPS_NORM", "CY2023")</f>
        <v>20.536000000000001</v>
      </c>
      <c r="E293">
        <f t="shared" si="24"/>
        <v>5158643.2</v>
      </c>
      <c r="F293">
        <f t="shared" si="25"/>
        <v>7.6344041082713004E-2</v>
      </c>
      <c r="G293" t="s">
        <v>805</v>
      </c>
      <c r="H293" s="4" cm="1">
        <f t="array" ref="H293">_xll.SNL.Clients.Office.Excel.Functions.SPG(G293, "SP_TOTAL_REV", "CY2022")</f>
        <v>65984000</v>
      </c>
      <c r="I293" s="4">
        <f>_xll.SNL.Clients.Office.Excel.Functions.SPG(G293,"IQ_AVG_DILUT_SHARES_OUT","CY2022")</f>
        <v>264600000</v>
      </c>
      <c r="J293" s="5">
        <f>_xll.SNL.Clients.Office.Excel.Functions.SPG(G293, "IQ_DILUT_EPS_NORM", "CY2022")</f>
        <v>16.283999999999999</v>
      </c>
      <c r="K293">
        <f t="shared" si="26"/>
        <v>4308746.4000000004</v>
      </c>
      <c r="L293">
        <f t="shared" si="27"/>
        <v>6.5299866634335596E-2</v>
      </c>
      <c r="M293" t="s">
        <v>816</v>
      </c>
      <c r="N293" s="4" cm="1">
        <f t="array" ref="N293">_xll.SNL.Clients.Office.Excel.Functions.SPG(M293, "SP_TOTAL_REV", "CY2022")</f>
        <v>6160700</v>
      </c>
      <c r="O293" s="4">
        <f>_xll.SNL.Clients.Office.Excel.Functions.SPG(M293,"IQ_AVG_DILUT_SHARES_OUT","CY2022")</f>
        <v>62500000</v>
      </c>
      <c r="P293" s="5">
        <f>_xll.SNL.Clients.Office.Excel.Functions.SPG(M293, "IQ_DILUT_EPS_NORM", "CY2022")</f>
        <v>9.4830000000000005</v>
      </c>
      <c r="Q293">
        <f t="shared" si="28"/>
        <v>592687.5</v>
      </c>
      <c r="R293">
        <f t="shared" si="29"/>
        <v>9.6204570909149939E-2</v>
      </c>
    </row>
    <row r="294" spans="1:18">
      <c r="A294" t="s">
        <v>806</v>
      </c>
      <c r="B294" s="4" cm="1">
        <f t="array" ref="B294">_xll.SNL.Clients.Office.Excel.Functions.SPG(A294, "SP_TOTAL_REV", "CY2023")</f>
        <v>15855000</v>
      </c>
      <c r="C294" s="4">
        <f>_xll.SNL.Clients.Office.Excel.Functions.SPG(A294,"IQ_AVG_DILUT_SHARES_OUT","CY2023")</f>
        <v>227810000</v>
      </c>
      <c r="D294" s="5">
        <f>_xll.SNL.Clients.Office.Excel.Functions.SPG(A294, "IQ_DILUT_EPS_NORM", "CY2023")</f>
        <v>5.0220000000000002</v>
      </c>
      <c r="E294">
        <f t="shared" si="24"/>
        <v>1144061.82</v>
      </c>
      <c r="F294">
        <f t="shared" si="25"/>
        <v>7.2157793755912969E-2</v>
      </c>
      <c r="G294" t="s">
        <v>806</v>
      </c>
      <c r="H294" s="4" cm="1">
        <f t="array" ref="H294">_xll.SNL.Clients.Office.Excel.Functions.SPG(G294, "SP_TOTAL_REV", "CY2022")</f>
        <v>14044000</v>
      </c>
      <c r="I294" s="4">
        <f>_xll.SNL.Clients.Office.Excel.Functions.SPG(G294,"IQ_AVG_DILUT_SHARES_OUT","CY2022")</f>
        <v>243280000</v>
      </c>
      <c r="J294" s="5">
        <f>_xll.SNL.Clients.Office.Excel.Functions.SPG(G294, "IQ_DILUT_EPS_NORM", "CY2022")</f>
        <v>2.6429999999999998</v>
      </c>
      <c r="K294">
        <f t="shared" si="26"/>
        <v>642989.04</v>
      </c>
      <c r="L294">
        <f t="shared" si="27"/>
        <v>4.5783896325833101E-2</v>
      </c>
      <c r="M294" t="s">
        <v>817</v>
      </c>
      <c r="N294" s="4" cm="1">
        <f t="array" ref="N294">_xll.SNL.Clients.Office.Excel.Functions.SPG(M294, "SP_TOTAL_REV", "CY2022")</f>
        <v>8680000</v>
      </c>
      <c r="O294" s="4">
        <f>_xll.SNL.Clients.Office.Excel.Functions.SPG(M294,"IQ_AVG_DILUT_SHARES_OUT","CY2022")</f>
        <v>232000000</v>
      </c>
      <c r="P294" s="5">
        <f>_xll.SNL.Clients.Office.Excel.Functions.SPG(M294, "IQ_DILUT_EPS_NORM", "CY2022")</f>
        <v>3.0449999999999999</v>
      </c>
      <c r="Q294">
        <f t="shared" si="28"/>
        <v>706440</v>
      </c>
      <c r="R294">
        <f t="shared" si="29"/>
        <v>8.1387096774193549E-2</v>
      </c>
    </row>
    <row r="295" spans="1:18">
      <c r="A295" t="s">
        <v>807</v>
      </c>
      <c r="B295" s="4" cm="1">
        <f t="array" ref="B295">_xll.SNL.Clients.Office.Excel.Functions.SPG(A295, "SP_TOTAL_REV", "CY2023")</f>
        <v>86377000</v>
      </c>
      <c r="C295" s="4">
        <f>_xll.SNL.Clients.Office.Excel.Functions.SPG(A295,"IQ_AVG_DILUT_SHARES_OUT","CY2023")</f>
        <v>584000000</v>
      </c>
      <c r="D295" s="5">
        <f>_xll.SNL.Clients.Office.Excel.Functions.SPG(A295, "IQ_DILUT_EPS_NORM", "CY2023")</f>
        <v>10.888999999999999</v>
      </c>
      <c r="E295">
        <f t="shared" si="24"/>
        <v>6359176</v>
      </c>
      <c r="F295">
        <f t="shared" si="25"/>
        <v>7.3621172302812093E-2</v>
      </c>
      <c r="G295" t="s">
        <v>807</v>
      </c>
      <c r="H295" s="4" cm="1">
        <f t="array" ref="H295">_xll.SNL.Clients.Office.Excel.Functions.SPG(G295, "SP_TOTAL_REV", "CY2022")</f>
        <v>97059000</v>
      </c>
      <c r="I295" s="4">
        <f>_xll.SNL.Clients.Office.Excel.Functions.SPG(G295,"IQ_AVG_DILUT_SHARES_OUT","CY2022")</f>
        <v>631000000</v>
      </c>
      <c r="J295" s="5">
        <f>_xll.SNL.Clients.Office.Excel.Functions.SPG(G295, "IQ_DILUT_EPS_NORM", "CY2022")</f>
        <v>10.991</v>
      </c>
      <c r="K295">
        <f t="shared" si="26"/>
        <v>6935321</v>
      </c>
      <c r="L295">
        <f t="shared" si="27"/>
        <v>7.1454692506619691E-2</v>
      </c>
      <c r="M295" t="s">
        <v>818</v>
      </c>
      <c r="N295" s="4" cm="1">
        <f t="array" ref="N295">_xll.SNL.Clients.Office.Excel.Functions.SPG(M295, "SP_TOTAL_REV", "CY2022")</f>
        <v>22237000</v>
      </c>
      <c r="O295" s="4">
        <f>_xll.SNL.Clients.Office.Excel.Functions.SPG(M295,"IQ_AVG_DILUT_SHARES_OUT","CY2022")</f>
        <v>971000000</v>
      </c>
      <c r="P295" s="5">
        <f>_xll.SNL.Clients.Office.Excel.Functions.SPG(M295, "IQ_DILUT_EPS_NORM", "CY2022")</f>
        <v>7.8739999999999997</v>
      </c>
      <c r="Q295">
        <f t="shared" si="28"/>
        <v>7645654</v>
      </c>
      <c r="R295">
        <f t="shared" si="29"/>
        <v>0.34382578585240814</v>
      </c>
    </row>
    <row r="296" spans="1:18">
      <c r="A296" t="s">
        <v>808</v>
      </c>
      <c r="B296" s="4" cm="1">
        <f t="array" ref="B296">_xll.SNL.Clients.Office.Excel.Functions.SPG(A296, "SP_TOTAL_REV", "CY2023")</f>
        <v>9619278</v>
      </c>
      <c r="C296" s="4">
        <f>_xll.SNL.Clients.Office.Excel.Functions.SPG(A296,"IQ_AVG_DILUT_SHARES_OUT","CY2023")</f>
        <v>127060000</v>
      </c>
      <c r="D296" s="5">
        <f>_xll.SNL.Clients.Office.Excel.Functions.SPG(A296, "IQ_DILUT_EPS_NORM", "CY2023")</f>
        <v>11.069000000000001</v>
      </c>
      <c r="E296">
        <f t="shared" si="24"/>
        <v>1406427.14</v>
      </c>
      <c r="F296">
        <f t="shared" si="25"/>
        <v>0.14620922069203113</v>
      </c>
      <c r="G296" t="s">
        <v>808</v>
      </c>
      <c r="H296" s="4" cm="1">
        <f t="array" ref="H296">_xll.SNL.Clients.Office.Excel.Functions.SPG(G296, "SP_TOTAL_REV", "CY2022")</f>
        <v>8110518</v>
      </c>
      <c r="I296" s="4">
        <f>_xll.SNL.Clients.Office.Excel.Functions.SPG(G296,"IQ_AVG_DILUT_SHARES_OUT","CY2022")</f>
        <v>128017000</v>
      </c>
      <c r="J296" s="5" t="str">
        <f>_xll.SNL.Clients.Office.Excel.Functions.SPG(G296, "IQ_DILUT_EPS_NORM", "CY2022")</f>
        <v>NA</v>
      </c>
      <c r="K296" t="e">
        <f t="shared" si="26"/>
        <v>#VALUE!</v>
      </c>
      <c r="L296" t="e">
        <f t="shared" si="27"/>
        <v>#VALUE!</v>
      </c>
      <c r="M296" t="s">
        <v>819</v>
      </c>
      <c r="N296" s="4" cm="1">
        <f t="array" ref="N296">_xll.SNL.Clients.Office.Excel.Functions.SPG(M296, "SP_TOTAL_REV", "CY2022")</f>
        <v>3188843</v>
      </c>
      <c r="O296" s="4">
        <f>_xll.SNL.Clients.Office.Excel.Functions.SPG(M296,"IQ_AVG_DILUT_SHARES_OUT","CY2022")</f>
        <v>295215000</v>
      </c>
      <c r="P296" s="5">
        <f>_xll.SNL.Clients.Office.Excel.Functions.SPG(M296, "IQ_DILUT_EPS_NORM", "CY2022")</f>
        <v>1.42</v>
      </c>
      <c r="Q296">
        <f t="shared" si="28"/>
        <v>419205.3</v>
      </c>
      <c r="R296">
        <f t="shared" si="29"/>
        <v>0.13145999975539718</v>
      </c>
    </row>
    <row r="297" spans="1:18">
      <c r="A297" t="s">
        <v>809</v>
      </c>
      <c r="B297" s="4" cm="1">
        <f t="array" ref="B297">_xll.SNL.Clients.Office.Excel.Functions.SPG(A297, "SP_TOTAL_REV", "CY2023")</f>
        <v>41107000</v>
      </c>
      <c r="C297" s="4">
        <f>_xll.SNL.Clients.Office.Excel.Functions.SPG(A297,"IQ_AVG_DILUT_SHARES_OUT","CY2023")</f>
        <v>326000000</v>
      </c>
      <c r="D297" s="5">
        <f>_xll.SNL.Clients.Office.Excel.Functions.SPG(A297, "IQ_DILUT_EPS_NORM", "CY2023")</f>
        <v>6.016</v>
      </c>
      <c r="E297">
        <f t="shared" si="24"/>
        <v>1961216</v>
      </c>
      <c r="F297">
        <f t="shared" si="25"/>
        <v>4.7710025056559711E-2</v>
      </c>
      <c r="G297" t="s">
        <v>809</v>
      </c>
      <c r="H297" s="4" cm="1">
        <f t="array" ref="H297">_xll.SNL.Clients.Office.Excel.Functions.SPG(G297, "SP_TOTAL_REV", "CY2022")</f>
        <v>50451000</v>
      </c>
      <c r="I297" s="4">
        <f>_xll.SNL.Clients.Office.Excel.Functions.SPG(G297,"IQ_AVG_DILUT_SHARES_OUT","CY2022")</f>
        <v>328000000</v>
      </c>
      <c r="J297" s="5">
        <f>_xll.SNL.Clients.Office.Excel.Functions.SPG(G297, "IQ_DILUT_EPS_NORM", "CY2022")</f>
        <v>9.3710000000000004</v>
      </c>
      <c r="K297">
        <f t="shared" si="26"/>
        <v>3073688</v>
      </c>
      <c r="L297">
        <f t="shared" si="27"/>
        <v>6.0924223503993971E-2</v>
      </c>
      <c r="M297" t="s">
        <v>820</v>
      </c>
      <c r="N297" s="4" cm="1">
        <f t="array" ref="N297">_xll.SNL.Clients.Office.Excel.Functions.SPG(M297, "SP_TOTAL_REV", "CY2022")</f>
        <v>6350500</v>
      </c>
      <c r="O297" s="4">
        <f>_xll.SNL.Clients.Office.Excel.Functions.SPG(M297,"IQ_AVG_DILUT_SHARES_OUT","CY2022")</f>
        <v>270200000</v>
      </c>
      <c r="P297" s="5">
        <f>_xll.SNL.Clients.Office.Excel.Functions.SPG(M297, "IQ_DILUT_EPS_NORM", "CY2022")</f>
        <v>1.9339999999999999</v>
      </c>
      <c r="Q297">
        <f t="shared" si="28"/>
        <v>522566.8</v>
      </c>
      <c r="R297">
        <f t="shared" si="29"/>
        <v>8.2287504920872376E-2</v>
      </c>
    </row>
    <row r="298" spans="1:18">
      <c r="A298" t="s">
        <v>810</v>
      </c>
      <c r="B298" s="4" cm="1">
        <f t="array" ref="B298">_xll.SNL.Clients.Office.Excel.Functions.SPG(A298, "SP_TOTAL_REV", "CY2023")</f>
        <v>9418362</v>
      </c>
      <c r="C298" s="4">
        <f>_xll.SNL.Clients.Office.Excel.Functions.SPG(A298,"IQ_AVG_DILUT_SHARES_OUT","CY2023")</f>
        <v>167002000</v>
      </c>
      <c r="D298" s="5">
        <f>_xll.SNL.Clients.Office.Excel.Functions.SPG(A298, "IQ_DILUT_EPS_NORM", "CY2023")</f>
        <v>13.544</v>
      </c>
      <c r="E298">
        <f t="shared" si="24"/>
        <v>2261875.088</v>
      </c>
      <c r="F298">
        <f t="shared" si="25"/>
        <v>0.24015588782847802</v>
      </c>
      <c r="G298" t="s">
        <v>810</v>
      </c>
      <c r="H298" s="4" cm="1">
        <f t="array" ref="H298">_xll.SNL.Clients.Office.Excel.Functions.SPG(G298, "SP_TOTAL_REV", "CY2022")</f>
        <v>8042228</v>
      </c>
      <c r="I298" s="4">
        <f>_xll.SNL.Clients.Office.Excel.Functions.SPG(G298,"IQ_AVG_DILUT_SHARES_OUT","CY2022")</f>
        <v>164030000</v>
      </c>
      <c r="J298" s="5">
        <f>_xll.SNL.Clients.Office.Excel.Functions.SPG(G298, "IQ_DILUT_EPS_NORM", "CY2022")</f>
        <v>11.24</v>
      </c>
      <c r="K298">
        <f t="shared" si="26"/>
        <v>1843697.2</v>
      </c>
      <c r="L298">
        <f t="shared" si="27"/>
        <v>0.22925204309054653</v>
      </c>
      <c r="M298" t="s">
        <v>821</v>
      </c>
      <c r="N298" s="4" cm="1">
        <f t="array" ref="N298">_xll.SNL.Clients.Office.Excel.Functions.SPG(M298, "SP_TOTAL_REV", "CY2022")</f>
        <v>23182600</v>
      </c>
      <c r="O298" s="4">
        <f>_xll.SNL.Clients.Office.Excel.Functions.SPG(M298,"IQ_AVG_DILUT_SHARES_OUT","CY2022")</f>
        <v>741300000</v>
      </c>
      <c r="P298" s="5">
        <f>_xll.SNL.Clients.Office.Excel.Functions.SPG(M298, "IQ_DILUT_EPS_NORM", "CY2022")</f>
        <v>7.5140000000000002</v>
      </c>
      <c r="Q298">
        <f t="shared" si="28"/>
        <v>5570128.2000000002</v>
      </c>
      <c r="R298">
        <f t="shared" si="29"/>
        <v>0.24027193671115407</v>
      </c>
    </row>
    <row r="299" spans="1:18">
      <c r="A299" t="s">
        <v>811</v>
      </c>
      <c r="B299" s="4" cm="1">
        <f t="array" ref="B299">_xll.SNL.Clients.Office.Excel.Functions.SPG(A299, "SP_TOTAL_REV", "CY2023")</f>
        <v>6453000</v>
      </c>
      <c r="C299" s="4">
        <f>_xll.SNL.Clients.Office.Excel.Functions.SPG(A299,"IQ_AVG_DILUT_SHARES_OUT","CY2023")</f>
        <v>608000000</v>
      </c>
      <c r="D299" s="5">
        <f>_xll.SNL.Clients.Office.Excel.Functions.SPG(A299, "IQ_DILUT_EPS_NORM", "CY2023")</f>
        <v>1.9490000000000001</v>
      </c>
      <c r="E299">
        <f t="shared" si="24"/>
        <v>1184992</v>
      </c>
      <c r="F299">
        <f t="shared" si="25"/>
        <v>0.18363427863009452</v>
      </c>
      <c r="G299" t="s">
        <v>811</v>
      </c>
      <c r="H299" s="4" cm="1">
        <f t="array" ref="H299">_xll.SNL.Clients.Office.Excel.Functions.SPG(G299, "SP_TOTAL_REV", "CY2022")</f>
        <v>7575000</v>
      </c>
      <c r="I299" s="4">
        <f>_xll.SNL.Clients.Office.Excel.Functions.SPG(G299,"IQ_AVG_DILUT_SHARES_OUT","CY2022")</f>
        <v>687000000</v>
      </c>
      <c r="J299" s="5">
        <f>_xll.SNL.Clients.Office.Excel.Functions.SPG(G299, "IQ_DILUT_EPS_NORM", "CY2022")</f>
        <v>3.4950000000000001</v>
      </c>
      <c r="K299">
        <f t="shared" si="26"/>
        <v>2401065</v>
      </c>
      <c r="L299">
        <f t="shared" si="27"/>
        <v>0.31697227722772275</v>
      </c>
      <c r="M299" t="s">
        <v>822</v>
      </c>
      <c r="N299" s="4" cm="1">
        <f t="array" ref="N299">_xll.SNL.Clients.Office.Excel.Functions.SPG(M299, "SP_TOTAL_REV", "CY2022")</f>
        <v>273903000</v>
      </c>
      <c r="O299" s="4">
        <f>_xll.SNL.Clients.Office.Excel.Functions.SPG(M299,"IQ_AVG_DILUT_SHARES_OUT","CY2022")</f>
        <v>145025000</v>
      </c>
      <c r="P299" s="5">
        <f>_xll.SNL.Clients.Office.Excel.Functions.SPG(M299, "IQ_DILUT_EPS_NORM", "CY2022")</f>
        <v>19.777000000000001</v>
      </c>
      <c r="Q299">
        <f t="shared" si="28"/>
        <v>2868159.4249999998</v>
      </c>
      <c r="R299">
        <f t="shared" si="29"/>
        <v>1.0471442171133575E-2</v>
      </c>
    </row>
    <row r="300" spans="1:18">
      <c r="A300" t="s">
        <v>812</v>
      </c>
      <c r="B300" s="4" cm="1">
        <f t="array" ref="B300">_xll.SNL.Clients.Office.Excel.Functions.SPG(A300, "SP_TOTAL_REV", "CY2023")</f>
        <v>149348000</v>
      </c>
      <c r="C300" s="4">
        <f>_xll.SNL.Clients.Office.Excel.Functions.SPG(A300,"IQ_AVG_DILUT_SHARES_OUT","CY2023")</f>
        <v>409000000</v>
      </c>
      <c r="D300" s="5">
        <f>_xll.SNL.Clients.Office.Excel.Functions.SPG(A300, "IQ_DILUT_EPS_NORM", "CY2023")</f>
        <v>17.196999999999999</v>
      </c>
      <c r="E300">
        <f t="shared" si="24"/>
        <v>7033573</v>
      </c>
      <c r="F300">
        <f t="shared" si="25"/>
        <v>4.7095193775611326E-2</v>
      </c>
      <c r="G300" t="s">
        <v>812</v>
      </c>
      <c r="H300" s="4" cm="1">
        <f t="array" ref="H300">_xll.SNL.Clients.Office.Excel.Functions.SPG(G300, "SP_TOTAL_REV", "CY2022")</f>
        <v>178236000</v>
      </c>
      <c r="I300" s="4">
        <f>_xll.SNL.Clients.Office.Excel.Functions.SPG(G300,"IQ_AVG_DILUT_SHARES_OUT","CY2022")</f>
        <v>516000000</v>
      </c>
      <c r="J300" s="5">
        <f>_xll.SNL.Clients.Office.Excel.Functions.SPG(G300, "IQ_DILUT_EPS_NORM", "CY2022")</f>
        <v>20.501000000000001</v>
      </c>
      <c r="K300">
        <f t="shared" si="26"/>
        <v>10578516</v>
      </c>
      <c r="L300">
        <f t="shared" si="27"/>
        <v>5.9351174846832291E-2</v>
      </c>
      <c r="M300" t="s">
        <v>823</v>
      </c>
      <c r="N300" s="4" cm="1">
        <f t="array" ref="N300">_xll.SNL.Clients.Office.Excel.Functions.SPG(M300, "SP_TOTAL_REV", "CY2022")</f>
        <v>30771000</v>
      </c>
      <c r="O300" s="4">
        <f>_xll.SNL.Clients.Office.Excel.Functions.SPG(M300,"IQ_AVG_DILUT_SHARES_OUT","CY2022")</f>
        <v>1335575000</v>
      </c>
      <c r="P300" s="5">
        <f>_xll.SNL.Clients.Office.Excel.Functions.SPG(M300, "IQ_DILUT_EPS_NORM", "CY2022")</f>
        <v>2.8740000000000001</v>
      </c>
      <c r="Q300">
        <f t="shared" si="28"/>
        <v>3838442.55</v>
      </c>
      <c r="R300">
        <f t="shared" si="29"/>
        <v>0.12474221019791361</v>
      </c>
    </row>
    <row r="301" spans="1:18">
      <c r="A301" t="s">
        <v>813</v>
      </c>
      <c r="B301" s="4" cm="1">
        <f t="array" ref="B301">_xll.SNL.Clients.Office.Excel.Functions.SPG(A301, "SP_TOTAL_REV", "CY2023")</f>
        <v>752547</v>
      </c>
      <c r="C301" s="4">
        <f>_xll.SNL.Clients.Office.Excel.Functions.SPG(A301,"IQ_AVG_DILUT_SHARES_OUT","CY2023")</f>
        <v>37654000</v>
      </c>
      <c r="D301" s="5">
        <f>_xll.SNL.Clients.Office.Excel.Functions.SPG(A301, "IQ_DILUT_EPS_NORM", "CY2023")</f>
        <v>5.5250000000000004</v>
      </c>
      <c r="E301">
        <f t="shared" si="24"/>
        <v>208038.35</v>
      </c>
      <c r="F301">
        <f t="shared" si="25"/>
        <v>0.27644565721476533</v>
      </c>
      <c r="G301" t="s">
        <v>813</v>
      </c>
      <c r="H301" s="4" cm="1">
        <f t="array" ref="H301">_xll.SNL.Clients.Office.Excel.Functions.SPG(G301, "SP_TOTAL_REV", "CY2022")</f>
        <v>718300</v>
      </c>
      <c r="I301" s="4">
        <f>_xll.SNL.Clients.Office.Excel.Functions.SPG(G301,"IQ_AVG_DILUT_SHARES_OUT","CY2022")</f>
        <v>37643000</v>
      </c>
      <c r="J301" s="5">
        <f>_xll.SNL.Clients.Office.Excel.Functions.SPG(G301, "IQ_DILUT_EPS_NORM", "CY2022")</f>
        <v>5.617</v>
      </c>
      <c r="K301">
        <f t="shared" si="26"/>
        <v>211440.731</v>
      </c>
      <c r="L301">
        <f t="shared" si="27"/>
        <v>0.29436270499791173</v>
      </c>
      <c r="M301" t="s">
        <v>824</v>
      </c>
      <c r="N301" s="4" cm="1">
        <f t="array" ref="N301">_xll.SNL.Clients.Office.Excel.Functions.SPG(M301, "SP_TOTAL_REV", "CY2022")</f>
        <v>59283000</v>
      </c>
      <c r="O301" s="4">
        <f>_xll.SNL.Clients.Office.Excel.Functions.SPG(M301,"IQ_AVG_DILUT_SHARES_OUT","CY2022")</f>
        <v>2542000000</v>
      </c>
      <c r="P301" s="5">
        <f>_xll.SNL.Clients.Office.Excel.Functions.SPG(M301, "IQ_DILUT_EPS_NORM", "CY2022")</f>
        <v>4.9459999999999997</v>
      </c>
      <c r="Q301">
        <f t="shared" si="28"/>
        <v>12572732</v>
      </c>
      <c r="R301">
        <f t="shared" si="29"/>
        <v>0.21207988799487204</v>
      </c>
    </row>
    <row r="302" spans="1:18">
      <c r="A302" t="s">
        <v>814</v>
      </c>
      <c r="B302" s="4" cm="1">
        <f t="array" ref="B302">_xll.SNL.Clients.Office.Excel.Functions.SPG(A302, "SP_TOTAL_REV", "CY2023")</f>
        <v>6300000</v>
      </c>
      <c r="C302" s="4">
        <f>_xll.SNL.Clients.Office.Excel.Functions.SPG(A302,"IQ_AVG_DILUT_SHARES_OUT","CY2023")</f>
        <v>302900000</v>
      </c>
      <c r="D302" s="5">
        <f>_xll.SNL.Clients.Office.Excel.Functions.SPG(A302, "IQ_DILUT_EPS_NORM", "CY2023")</f>
        <v>7.0940000000000003</v>
      </c>
      <c r="E302">
        <f t="shared" si="24"/>
        <v>2148772.6</v>
      </c>
      <c r="F302">
        <f t="shared" si="25"/>
        <v>0.34107501587301586</v>
      </c>
      <c r="G302" t="s">
        <v>814</v>
      </c>
      <c r="H302" s="4" cm="1">
        <f t="array" ref="H302">_xll.SNL.Clients.Office.Excel.Functions.SPG(G302, "SP_TOTAL_REV", "CY2022")</f>
        <v>5356000</v>
      </c>
      <c r="I302" s="4">
        <f>_xll.SNL.Clients.Office.Excel.Functions.SPG(G302,"IQ_AVG_DILUT_SHARES_OUT","CY2022")</f>
        <v>325800000</v>
      </c>
      <c r="J302" s="5">
        <f>_xll.SNL.Clients.Office.Excel.Functions.SPG(G302, "IQ_DILUT_EPS_NORM", "CY2022")</f>
        <v>5.9969999999999999</v>
      </c>
      <c r="K302">
        <f t="shared" si="26"/>
        <v>1953822.6</v>
      </c>
      <c r="L302">
        <f t="shared" si="27"/>
        <v>0.36479137415982077</v>
      </c>
      <c r="M302" t="s">
        <v>825</v>
      </c>
      <c r="N302" s="4" cm="1">
        <f t="array" ref="N302">_xll.SNL.Clients.Office.Excel.Functions.SPG(M302, "SP_TOTAL_REV", "CY2022")</f>
        <v>116609000</v>
      </c>
      <c r="O302" s="4">
        <f>_xll.SNL.Clients.Office.Excel.Functions.SPG(M302,"IQ_AVG_DILUT_SHARES_OUT","CY2022")</f>
        <v>2702000000</v>
      </c>
      <c r="P302" s="5">
        <f>_xll.SNL.Clients.Office.Excel.Functions.SPG(M302, "IQ_DILUT_EPS_NORM", "CY2022")</f>
        <v>7.8360000000000003</v>
      </c>
      <c r="Q302">
        <f t="shared" si="28"/>
        <v>21172872</v>
      </c>
      <c r="R302">
        <f t="shared" si="29"/>
        <v>0.18157150820262588</v>
      </c>
    </row>
    <row r="303" spans="1:18">
      <c r="A303" t="s">
        <v>815</v>
      </c>
      <c r="B303" s="4" cm="1">
        <f t="array" ref="B303">_xll.SNL.Clients.Office.Excel.Functions.SPG(A303, "SP_TOTAL_REV", "CY2023")</f>
        <v>22819000</v>
      </c>
      <c r="C303" s="4">
        <f>_xll.SNL.Clients.Office.Excel.Functions.SPG(A303,"IQ_AVG_DILUT_SHARES_OUT","CY2023")</f>
        <v>499000000</v>
      </c>
      <c r="D303" s="5">
        <f>_xll.SNL.Clients.Office.Excel.Functions.SPG(A303, "IQ_DILUT_EPS_NORM", "CY2023")</f>
        <v>6.6360000000000001</v>
      </c>
      <c r="E303">
        <f t="shared" si="24"/>
        <v>3311364</v>
      </c>
      <c r="F303">
        <f t="shared" si="25"/>
        <v>0.14511433454577327</v>
      </c>
      <c r="G303" t="s">
        <v>815</v>
      </c>
      <c r="H303" s="4" cm="1">
        <f t="array" ref="H303">_xll.SNL.Clients.Office.Excel.Functions.SPG(G303, "SP_TOTAL_REV", "CY2022")</f>
        <v>20756000</v>
      </c>
      <c r="I303" s="4">
        <f>_xll.SNL.Clients.Office.Excel.Functions.SPG(G303,"IQ_AVG_DILUT_SHARES_OUT","CY2022")</f>
        <v>505000000</v>
      </c>
      <c r="J303" s="5">
        <f>_xll.SNL.Clients.Office.Excel.Functions.SPG(G303, "IQ_DILUT_EPS_NORM", "CY2022")</f>
        <v>5.5430000000000001</v>
      </c>
      <c r="K303">
        <f t="shared" si="26"/>
        <v>2799215</v>
      </c>
      <c r="L303">
        <f t="shared" si="27"/>
        <v>0.13486293120061668</v>
      </c>
      <c r="M303" t="s">
        <v>826</v>
      </c>
      <c r="N303" s="4" cm="1">
        <f t="array" ref="N303">_xll.SNL.Clients.Office.Excel.Functions.SPG(M303, "SP_TOTAL_REV", "CY2022")</f>
        <v>68770000</v>
      </c>
      <c r="O303" s="4">
        <f>_xll.SNL.Clients.Office.Excel.Functions.SPG(M303,"IQ_AVG_DILUT_SHARES_OUT","CY2022")</f>
        <v>808900000</v>
      </c>
      <c r="P303" s="5">
        <f>_xll.SNL.Clients.Office.Excel.Functions.SPG(M303, "IQ_DILUT_EPS_NORM", "CY2022")</f>
        <v>4.8949999999999996</v>
      </c>
      <c r="Q303">
        <f t="shared" si="28"/>
        <v>3959565.4999999995</v>
      </c>
      <c r="R303">
        <f t="shared" si="29"/>
        <v>5.7576930347535256E-2</v>
      </c>
    </row>
    <row r="304" spans="1:18">
      <c r="A304" t="s">
        <v>816</v>
      </c>
      <c r="B304" s="4" cm="1">
        <f t="array" ref="B304">_xll.SNL.Clients.Office.Excel.Functions.SPG(A304, "SP_TOTAL_REV", "CY2023")</f>
        <v>6777200</v>
      </c>
      <c r="C304" s="4">
        <f>_xll.SNL.Clients.Office.Excel.Functions.SPG(A304,"IQ_AVG_DILUT_SHARES_OUT","CY2023")</f>
        <v>62100000</v>
      </c>
      <c r="D304" s="5">
        <f>_xll.SNL.Clients.Office.Excel.Functions.SPG(A304, "IQ_DILUT_EPS_NORM", "CY2023")</f>
        <v>14.943</v>
      </c>
      <c r="E304">
        <f t="shared" si="24"/>
        <v>927960.3</v>
      </c>
      <c r="F304">
        <f t="shared" si="25"/>
        <v>0.13692384760668122</v>
      </c>
      <c r="G304" t="s">
        <v>816</v>
      </c>
      <c r="H304" s="4" cm="1">
        <f t="array" ref="H304">_xll.SNL.Clients.Office.Excel.Functions.SPG(G304, "SP_TOTAL_REV", "CY2022")</f>
        <v>6160700</v>
      </c>
      <c r="I304" s="4">
        <f>_xll.SNL.Clients.Office.Excel.Functions.SPG(G304,"IQ_AVG_DILUT_SHARES_OUT","CY2022")</f>
        <v>62500000</v>
      </c>
      <c r="J304" s="5">
        <f>_xll.SNL.Clients.Office.Excel.Functions.SPG(G304, "IQ_DILUT_EPS_NORM", "CY2022")</f>
        <v>9.4830000000000005</v>
      </c>
      <c r="K304">
        <f t="shared" si="26"/>
        <v>592687.5</v>
      </c>
      <c r="L304">
        <f t="shared" si="27"/>
        <v>9.6204570909149939E-2</v>
      </c>
      <c r="M304" t="s">
        <v>827</v>
      </c>
      <c r="N304" s="4" cm="1">
        <f t="array" ref="N304">_xll.SNL.Clients.Office.Excel.Functions.SPG(M304, "SP_TOTAL_REV", "CY2022")</f>
        <v>3919709</v>
      </c>
      <c r="O304" s="4">
        <f>_xll.SNL.Clients.Office.Excel.Functions.SPG(M304,"IQ_AVG_DILUT_SHARES_OUT","CY2022")</f>
        <v>22718290</v>
      </c>
      <c r="P304" s="5">
        <f>_xll.SNL.Clients.Office.Excel.Functions.SPG(M304, "IQ_DILUT_EPS_NORM", "CY2022")</f>
        <v>29.741</v>
      </c>
      <c r="Q304">
        <f t="shared" si="28"/>
        <v>675664.66289000004</v>
      </c>
      <c r="R304">
        <f t="shared" si="29"/>
        <v>0.17237623070743263</v>
      </c>
    </row>
    <row r="305" spans="1:18">
      <c r="A305" t="s">
        <v>817</v>
      </c>
      <c r="B305" s="4" cm="1">
        <f t="array" ref="B305">_xll.SNL.Clients.Office.Excel.Functions.SPG(A305, "SP_TOTAL_REV", "CY2023")</f>
        <v>7967000</v>
      </c>
      <c r="C305" s="4">
        <f>_xll.SNL.Clients.Office.Excel.Functions.SPG(A305,"IQ_AVG_DILUT_SHARES_OUT","CY2023")</f>
        <v>226000000</v>
      </c>
      <c r="D305" s="5">
        <f>_xll.SNL.Clients.Office.Excel.Functions.SPG(A305, "IQ_DILUT_EPS_NORM", "CY2023")</f>
        <v>3.2679999999999998</v>
      </c>
      <c r="E305">
        <f t="shared" si="24"/>
        <v>738568</v>
      </c>
      <c r="F305">
        <f t="shared" si="25"/>
        <v>9.2703401531316676E-2</v>
      </c>
      <c r="G305" t="s">
        <v>817</v>
      </c>
      <c r="H305" s="4" cm="1">
        <f t="array" ref="H305">_xll.SNL.Clients.Office.Excel.Functions.SPG(G305, "SP_TOTAL_REV", "CY2022")</f>
        <v>8680000</v>
      </c>
      <c r="I305" s="4">
        <f>_xll.SNL.Clients.Office.Excel.Functions.SPG(G305,"IQ_AVG_DILUT_SHARES_OUT","CY2022")</f>
        <v>232000000</v>
      </c>
      <c r="J305" s="5">
        <f>_xll.SNL.Clients.Office.Excel.Functions.SPG(G305, "IQ_DILUT_EPS_NORM", "CY2022")</f>
        <v>3.0449999999999999</v>
      </c>
      <c r="K305">
        <f t="shared" si="26"/>
        <v>706440</v>
      </c>
      <c r="L305">
        <f t="shared" si="27"/>
        <v>8.1387096774193549E-2</v>
      </c>
      <c r="M305" t="s">
        <v>828</v>
      </c>
      <c r="N305" s="4" cm="1">
        <f t="array" ref="N305">_xll.SNL.Clients.Office.Excel.Functions.SPG(M305, "SP_TOTAL_REV", "CY2022")</f>
        <v>13081792</v>
      </c>
      <c r="O305" s="4">
        <f>_xll.SNL.Clients.Office.Excel.Functions.SPG(M305,"IQ_AVG_DILUT_SHARES_OUT","CY2022")</f>
        <v>412993000</v>
      </c>
      <c r="P305" s="5">
        <f>_xll.SNL.Clients.Office.Excel.Functions.SPG(M305, "IQ_DILUT_EPS_NORM", "CY2022")</f>
        <v>-0.64200000000000002</v>
      </c>
      <c r="Q305">
        <f t="shared" si="28"/>
        <v>-265141.50599999999</v>
      </c>
      <c r="R305">
        <f t="shared" si="29"/>
        <v>-2.0267980564130664E-2</v>
      </c>
    </row>
    <row r="306" spans="1:18">
      <c r="A306" t="s">
        <v>818</v>
      </c>
      <c r="B306" s="4" cm="1">
        <f t="array" ref="B306">_xll.SNL.Clients.Office.Excel.Functions.SPG(A306, "SP_TOTAL_REV", "CY2023")</f>
        <v>25098000</v>
      </c>
      <c r="C306" s="4">
        <f>_xll.SNL.Clients.Office.Excel.Functions.SPG(A306,"IQ_AVG_DILUT_SHARES_OUT","CY2023")</f>
        <v>946000000</v>
      </c>
      <c r="D306" s="5">
        <f>_xll.SNL.Clients.Office.Excel.Functions.SPG(A306, "IQ_DILUT_EPS_NORM", "CY2023")</f>
        <v>9.407</v>
      </c>
      <c r="E306">
        <f t="shared" si="24"/>
        <v>8899022</v>
      </c>
      <c r="F306">
        <f t="shared" si="25"/>
        <v>0.35457096182962788</v>
      </c>
      <c r="G306" t="s">
        <v>818</v>
      </c>
      <c r="H306" s="4" cm="1">
        <f t="array" ref="H306">_xll.SNL.Clients.Office.Excel.Functions.SPG(G306, "SP_TOTAL_REV", "CY2022")</f>
        <v>22237000</v>
      </c>
      <c r="I306" s="4">
        <f>_xll.SNL.Clients.Office.Excel.Functions.SPG(G306,"IQ_AVG_DILUT_SHARES_OUT","CY2022")</f>
        <v>971000000</v>
      </c>
      <c r="J306" s="5">
        <f>_xll.SNL.Clients.Office.Excel.Functions.SPG(G306, "IQ_DILUT_EPS_NORM", "CY2022")</f>
        <v>7.8739999999999997</v>
      </c>
      <c r="K306">
        <f t="shared" si="26"/>
        <v>7645654</v>
      </c>
      <c r="L306">
        <f t="shared" si="27"/>
        <v>0.34382578585240814</v>
      </c>
      <c r="M306" t="s">
        <v>829</v>
      </c>
      <c r="N306" s="4" cm="1">
        <f t="array" ref="N306">_xll.SNL.Clients.Office.Excel.Functions.SPG(M306, "SP_TOTAL_REV", "CY2022")</f>
        <v>8050200</v>
      </c>
      <c r="O306" s="4">
        <f>_xll.SNL.Clients.Office.Excel.Functions.SPG(M306,"IQ_AVG_DILUT_SHARES_OUT","CY2022")</f>
        <v>560125000</v>
      </c>
      <c r="P306" s="5">
        <f>_xll.SNL.Clients.Office.Excel.Functions.SPG(M306, "IQ_DILUT_EPS_NORM", "CY2022")</f>
        <v>2.9129999999999998</v>
      </c>
      <c r="Q306">
        <f t="shared" si="28"/>
        <v>1631644.125</v>
      </c>
      <c r="R306">
        <f t="shared" si="29"/>
        <v>0.20268367556085562</v>
      </c>
    </row>
    <row r="307" spans="1:18">
      <c r="A307" t="s">
        <v>819</v>
      </c>
      <c r="B307" s="4" cm="1">
        <f t="array" ref="B307">_xll.SNL.Clients.Office.Excel.Functions.SPG(A307, "SP_TOTAL_REV", "CY2023")</f>
        <v>3364504</v>
      </c>
      <c r="C307" s="4">
        <f>_xll.SNL.Clients.Office.Excel.Functions.SPG(A307,"IQ_AVG_DILUT_SHARES_OUT","CY2023")</f>
        <v>293284000</v>
      </c>
      <c r="D307" s="5">
        <f>_xll.SNL.Clients.Office.Excel.Functions.SPG(A307, "IQ_DILUT_EPS_NORM", "CY2023")</f>
        <v>1.6559999999999999</v>
      </c>
      <c r="E307">
        <f t="shared" si="24"/>
        <v>485678.304</v>
      </c>
      <c r="F307">
        <f t="shared" si="25"/>
        <v>0.14435361170621286</v>
      </c>
      <c r="G307" t="s">
        <v>819</v>
      </c>
      <c r="H307" s="4" cm="1">
        <f t="array" ref="H307">_xll.SNL.Clients.Office.Excel.Functions.SPG(G307, "SP_TOTAL_REV", "CY2022")</f>
        <v>3188843</v>
      </c>
      <c r="I307" s="4">
        <f>_xll.SNL.Clients.Office.Excel.Functions.SPG(G307,"IQ_AVG_DILUT_SHARES_OUT","CY2022")</f>
        <v>295215000</v>
      </c>
      <c r="J307" s="5">
        <f>_xll.SNL.Clients.Office.Excel.Functions.SPG(G307, "IQ_DILUT_EPS_NORM", "CY2022")</f>
        <v>1.42</v>
      </c>
      <c r="K307">
        <f t="shared" si="26"/>
        <v>419205.3</v>
      </c>
      <c r="L307">
        <f t="shared" si="27"/>
        <v>0.13145999975539718</v>
      </c>
      <c r="M307" t="s">
        <v>830</v>
      </c>
      <c r="N307" s="4" cm="1">
        <f t="array" ref="N307">_xll.SNL.Clients.Office.Excel.Functions.SPG(M307, "SP_TOTAL_REV", "CY2022")</f>
        <v>27156000</v>
      </c>
      <c r="O307" s="4">
        <f>_xll.SNL.Clients.Office.Excel.Functions.SPG(M307,"IQ_AVG_DILUT_SHARES_OUT","CY2022")</f>
        <v>1112000000</v>
      </c>
      <c r="P307" s="5">
        <f>_xll.SNL.Clients.Office.Excel.Functions.SPG(M307, "IQ_DILUT_EPS_NORM", "CY2022")</f>
        <v>3.839</v>
      </c>
      <c r="Q307">
        <f t="shared" si="28"/>
        <v>4268968</v>
      </c>
      <c r="R307">
        <f t="shared" si="29"/>
        <v>0.15720164972750036</v>
      </c>
    </row>
    <row r="308" spans="1:18">
      <c r="A308" t="s">
        <v>820</v>
      </c>
      <c r="B308" s="4" cm="1">
        <f t="array" ref="B308">_xll.SNL.Clients.Office.Excel.Functions.SPG(A308, "SP_TOTAL_REV", "CY2023")</f>
        <v>6662200</v>
      </c>
      <c r="C308" s="4">
        <f>_xll.SNL.Clients.Office.Excel.Functions.SPG(A308,"IQ_AVG_DILUT_SHARES_OUT","CY2023")</f>
        <v>269800000</v>
      </c>
      <c r="D308" s="5">
        <f>_xll.SNL.Clients.Office.Excel.Functions.SPG(A308, "IQ_DILUT_EPS_NORM", "CY2023")</f>
        <v>2.125</v>
      </c>
      <c r="E308">
        <f t="shared" si="24"/>
        <v>573325</v>
      </c>
      <c r="F308">
        <f t="shared" si="25"/>
        <v>8.6056407793221462E-2</v>
      </c>
      <c r="G308" t="s">
        <v>820</v>
      </c>
      <c r="H308" s="4" cm="1">
        <f t="array" ref="H308">_xll.SNL.Clients.Office.Excel.Functions.SPG(G308, "SP_TOTAL_REV", "CY2022")</f>
        <v>6350500</v>
      </c>
      <c r="I308" s="4">
        <f>_xll.SNL.Clients.Office.Excel.Functions.SPG(G308,"IQ_AVG_DILUT_SHARES_OUT","CY2022")</f>
        <v>270200000</v>
      </c>
      <c r="J308" s="5">
        <f>_xll.SNL.Clients.Office.Excel.Functions.SPG(G308, "IQ_DILUT_EPS_NORM", "CY2022")</f>
        <v>1.9339999999999999</v>
      </c>
      <c r="K308">
        <f t="shared" si="26"/>
        <v>522566.8</v>
      </c>
      <c r="L308">
        <f t="shared" si="27"/>
        <v>8.2287504920872376E-2</v>
      </c>
      <c r="M308" t="s">
        <v>831</v>
      </c>
      <c r="N308" s="4" cm="1">
        <f t="array" ref="N308">_xll.SNL.Clients.Office.Excel.Functions.SPG(M308, "SP_TOTAL_REV", "CY2022")</f>
        <v>204094000</v>
      </c>
      <c r="O308" s="4">
        <f>_xll.SNL.Clients.Office.Excel.Functions.SPG(M308,"IQ_AVG_DILUT_SHARES_OUT","CY2022")</f>
        <v>7499000000</v>
      </c>
      <c r="P308" s="5">
        <f>_xll.SNL.Clients.Office.Excel.Functions.SPG(M308, "IQ_DILUT_EPS_NORM", "CY2022")</f>
        <v>6.9139999999999997</v>
      </c>
      <c r="Q308">
        <f t="shared" si="28"/>
        <v>51848086</v>
      </c>
      <c r="R308">
        <f t="shared" si="29"/>
        <v>0.25404022656227032</v>
      </c>
    </row>
    <row r="309" spans="1:18">
      <c r="A309" t="s">
        <v>821</v>
      </c>
      <c r="B309" s="4" cm="1">
        <f t="array" ref="B309">_xll.SNL.Clients.Office.Excel.Functions.SPG(A309, "SP_TOTAL_REV", "CY2023")</f>
        <v>25493700</v>
      </c>
      <c r="C309" s="4">
        <f>_xll.SNL.Clients.Office.Excel.Functions.SPG(A309,"IQ_AVG_DILUT_SHARES_OUT","CY2023")</f>
        <v>732300000</v>
      </c>
      <c r="D309" s="5">
        <f>_xll.SNL.Clients.Office.Excel.Functions.SPG(A309, "IQ_DILUT_EPS_NORM", "CY2023")</f>
        <v>9.1959999999999997</v>
      </c>
      <c r="E309">
        <f t="shared" si="24"/>
        <v>6734230.7999999998</v>
      </c>
      <c r="F309">
        <f t="shared" si="25"/>
        <v>0.26415274361901175</v>
      </c>
      <c r="G309" t="s">
        <v>821</v>
      </c>
      <c r="H309" s="4" cm="1">
        <f t="array" ref="H309">_xll.SNL.Clients.Office.Excel.Functions.SPG(G309, "SP_TOTAL_REV", "CY2022")</f>
        <v>23182600</v>
      </c>
      <c r="I309" s="4">
        <f>_xll.SNL.Clients.Office.Excel.Functions.SPG(G309,"IQ_AVG_DILUT_SHARES_OUT","CY2022")</f>
        <v>741300000</v>
      </c>
      <c r="J309" s="5">
        <f>_xll.SNL.Clients.Office.Excel.Functions.SPG(G309, "IQ_DILUT_EPS_NORM", "CY2022")</f>
        <v>7.5140000000000002</v>
      </c>
      <c r="K309">
        <f t="shared" si="26"/>
        <v>5570128.2000000002</v>
      </c>
      <c r="L309">
        <f t="shared" si="27"/>
        <v>0.24027193671115407</v>
      </c>
      <c r="M309" t="s">
        <v>832</v>
      </c>
      <c r="N309" s="4" cm="1">
        <f t="array" ref="N309">_xll.SNL.Clients.Office.Excel.Functions.SPG(M309, "SP_TOTAL_REV", "CY2022")</f>
        <v>1967959</v>
      </c>
      <c r="O309" s="4">
        <f>_xll.SNL.Clients.Office.Excel.Functions.SPG(M309,"IQ_AVG_DILUT_SHARES_OUT","CY2022")</f>
        <v>115583000</v>
      </c>
      <c r="P309" s="5">
        <f>_xll.SNL.Clients.Office.Excel.Functions.SPG(M309, "IQ_DILUT_EPS_NORM", "CY2022")</f>
        <v>2.1909999999999998</v>
      </c>
      <c r="Q309">
        <f t="shared" si="28"/>
        <v>253242.35299999997</v>
      </c>
      <c r="R309">
        <f t="shared" si="29"/>
        <v>0.12868273830908061</v>
      </c>
    </row>
    <row r="310" spans="1:18">
      <c r="A310" t="s">
        <v>822</v>
      </c>
      <c r="B310" s="4" cm="1">
        <f t="array" ref="B310">_xll.SNL.Clients.Office.Excel.Functions.SPG(A310, "SP_TOTAL_REV", "CY2023")</f>
        <v>301506000</v>
      </c>
      <c r="C310" s="4">
        <f>_xll.SNL.Clients.Office.Excel.Functions.SPG(A310,"IQ_AVG_DILUT_SHARES_OUT","CY2023")</f>
        <v>135600000</v>
      </c>
      <c r="D310" s="5">
        <f>_xll.SNL.Clients.Office.Excel.Functions.SPG(A310, "IQ_DILUT_EPS_NORM", "CY2023")</f>
        <v>12.773</v>
      </c>
      <c r="E310">
        <f t="shared" si="24"/>
        <v>1732018.8</v>
      </c>
      <c r="F310">
        <f t="shared" si="25"/>
        <v>5.7445583172474179E-3</v>
      </c>
      <c r="G310" t="s">
        <v>822</v>
      </c>
      <c r="H310" s="4" cm="1">
        <f t="array" ref="H310">_xll.SNL.Clients.Office.Excel.Functions.SPG(G310, "SP_TOTAL_REV", "CY2022")</f>
        <v>273903000</v>
      </c>
      <c r="I310" s="4">
        <f>_xll.SNL.Clients.Office.Excel.Functions.SPG(G310,"IQ_AVG_DILUT_SHARES_OUT","CY2022")</f>
        <v>145025000</v>
      </c>
      <c r="J310" s="5">
        <f>_xll.SNL.Clients.Office.Excel.Functions.SPG(G310, "IQ_DILUT_EPS_NORM", "CY2022")</f>
        <v>19.777000000000001</v>
      </c>
      <c r="K310">
        <f t="shared" si="26"/>
        <v>2868159.4249999998</v>
      </c>
      <c r="L310">
        <f t="shared" si="27"/>
        <v>1.0471442171133575E-2</v>
      </c>
      <c r="M310" t="s">
        <v>833</v>
      </c>
      <c r="N310" s="4" cm="1">
        <f t="array" ref="N310">_xll.SNL.Clients.Office.Excel.Functions.SPG(M310, "SP_TOTAL_REV", "CY2022")</f>
        <v>19263000</v>
      </c>
      <c r="O310" s="4">
        <f>_xll.SNL.Clients.Office.Excel.Functions.SPG(M310,"IQ_AVG_DILUT_SHARES_OUT","CY2022")</f>
        <v>416000000</v>
      </c>
      <c r="P310" s="5">
        <f>_xll.SNL.Clients.Office.Excel.Functions.SPG(M310, "IQ_DILUT_EPS_NORM", "CY2022")</f>
        <v>14.416</v>
      </c>
      <c r="Q310">
        <f t="shared" si="28"/>
        <v>5997056</v>
      </c>
      <c r="R310">
        <f t="shared" si="29"/>
        <v>0.3113251310803094</v>
      </c>
    </row>
    <row r="311" spans="1:18">
      <c r="A311" t="s">
        <v>823</v>
      </c>
      <c r="B311" s="4" cm="1">
        <f t="array" ref="B311">_xll.SNL.Clients.Office.Excel.Functions.SPG(A311, "SP_TOTAL_REV", "CY2023")</f>
        <v>32320000</v>
      </c>
      <c r="C311" s="4">
        <f>_xll.SNL.Clients.Office.Excel.Functions.SPG(A311,"IQ_AVG_DILUT_SHARES_OUT","CY2023")</f>
        <v>1332524001</v>
      </c>
      <c r="D311" s="5">
        <f>_xll.SNL.Clients.Office.Excel.Functions.SPG(A311, "IQ_DILUT_EPS_NORM", "CY2023")</f>
        <v>3.1030000000000002</v>
      </c>
      <c r="E311">
        <f t="shared" si="24"/>
        <v>4134821.9751030002</v>
      </c>
      <c r="F311">
        <f t="shared" si="25"/>
        <v>0.12793384823957302</v>
      </c>
      <c r="G311" t="s">
        <v>823</v>
      </c>
      <c r="H311" s="4" cm="1">
        <f t="array" ref="H311">_xll.SNL.Clients.Office.Excel.Functions.SPG(G311, "SP_TOTAL_REV", "CY2022")</f>
        <v>30771000</v>
      </c>
      <c r="I311" s="4">
        <f>_xll.SNL.Clients.Office.Excel.Functions.SPG(G311,"IQ_AVG_DILUT_SHARES_OUT","CY2022")</f>
        <v>1335575000</v>
      </c>
      <c r="J311" s="5">
        <f>_xll.SNL.Clients.Office.Excel.Functions.SPG(G311, "IQ_DILUT_EPS_NORM", "CY2022")</f>
        <v>2.8740000000000001</v>
      </c>
      <c r="K311">
        <f t="shared" si="26"/>
        <v>3838442.55</v>
      </c>
      <c r="L311">
        <f t="shared" si="27"/>
        <v>0.12474221019791361</v>
      </c>
      <c r="M311" t="s">
        <v>834</v>
      </c>
      <c r="N311" s="4" cm="1">
        <f t="array" ref="N311">_xll.SNL.Clients.Office.Excel.Functions.SPG(M311, "SP_TOTAL_REV", "CY2022")</f>
        <v>11737065</v>
      </c>
      <c r="O311" s="4">
        <f>_xll.SNL.Clients.Office.Excel.Functions.SPG(M311,"IQ_AVG_DILUT_SHARES_OUT","CY2022")</f>
        <v>64062000</v>
      </c>
      <c r="P311" s="5">
        <f>_xll.SNL.Clients.Office.Excel.Functions.SPG(M311, "IQ_DILUT_EPS_NORM", "CY2022")</f>
        <v>9.9990000000000006</v>
      </c>
      <c r="Q311">
        <f t="shared" si="28"/>
        <v>640555.93799999997</v>
      </c>
      <c r="R311">
        <f t="shared" si="29"/>
        <v>5.4575478452236564E-2</v>
      </c>
    </row>
    <row r="312" spans="1:18">
      <c r="A312" t="s">
        <v>824</v>
      </c>
      <c r="B312" s="4" cm="1">
        <f t="array" ref="B312">_xll.SNL.Clients.Office.Excel.Functions.SPG(A312, "SP_TOTAL_REV", "CY2023")</f>
        <v>60115000</v>
      </c>
      <c r="C312" s="4">
        <f>_xll.SNL.Clients.Office.Excel.Functions.SPG(A312,"IQ_AVG_DILUT_SHARES_OUT","CY2023")</f>
        <v>2547000000</v>
      </c>
      <c r="D312" s="5">
        <f>_xll.SNL.Clients.Office.Excel.Functions.SPG(A312, "IQ_DILUT_EPS_NORM", "CY2023")</f>
        <v>3.7360000000000002</v>
      </c>
      <c r="E312">
        <f t="shared" si="24"/>
        <v>9515592</v>
      </c>
      <c r="F312">
        <f t="shared" si="25"/>
        <v>0.15828981119520918</v>
      </c>
      <c r="G312" t="s">
        <v>824</v>
      </c>
      <c r="H312" s="4" cm="1">
        <f t="array" ref="H312">_xll.SNL.Clients.Office.Excel.Functions.SPG(G312, "SP_TOTAL_REV", "CY2022")</f>
        <v>59283000</v>
      </c>
      <c r="I312" s="4">
        <f>_xll.SNL.Clients.Office.Excel.Functions.SPG(G312,"IQ_AVG_DILUT_SHARES_OUT","CY2022")</f>
        <v>2542000000</v>
      </c>
      <c r="J312" s="5">
        <f>_xll.SNL.Clients.Office.Excel.Functions.SPG(G312, "IQ_DILUT_EPS_NORM", "CY2022")</f>
        <v>4.9459999999999997</v>
      </c>
      <c r="K312">
        <f t="shared" si="26"/>
        <v>12572732</v>
      </c>
      <c r="L312">
        <f t="shared" si="27"/>
        <v>0.21207988799487204</v>
      </c>
      <c r="M312" t="s">
        <v>835</v>
      </c>
      <c r="N312" s="4" cm="1">
        <f t="array" ref="N312">_xll.SNL.Clients.Office.Excel.Functions.SPG(M312, "SP_TOTAL_REV", "CY2022")</f>
        <v>31974000</v>
      </c>
      <c r="O312" s="4">
        <f>_xll.SNL.Clients.Office.Excel.Functions.SPG(M312,"IQ_AVG_DILUT_SHARES_OUT","CY2022")</f>
        <v>58500000</v>
      </c>
      <c r="P312" s="5">
        <f>_xll.SNL.Clients.Office.Excel.Functions.SPG(M312, "IQ_DILUT_EPS_NORM", "CY2022")</f>
        <v>13.622</v>
      </c>
      <c r="Q312">
        <f t="shared" si="28"/>
        <v>796887</v>
      </c>
      <c r="R312">
        <f t="shared" si="29"/>
        <v>2.4922968662037907E-2</v>
      </c>
    </row>
    <row r="313" spans="1:18">
      <c r="A313" t="s">
        <v>825</v>
      </c>
      <c r="B313" s="4" cm="1">
        <f t="array" ref="B313">_xll.SNL.Clients.Office.Excel.Functions.SPG(A313, "SP_TOTAL_REV", "CY2023")</f>
        <v>134902000</v>
      </c>
      <c r="C313" s="4">
        <f>_xll.SNL.Clients.Office.Excel.Functions.SPG(A313,"IQ_AVG_DILUT_SHARES_OUT","CY2023")</f>
        <v>2629000000</v>
      </c>
      <c r="D313" s="5">
        <f>_xll.SNL.Clients.Office.Excel.Functions.SPG(A313, "IQ_DILUT_EPS_NORM", "CY2023")</f>
        <v>11.835000000000001</v>
      </c>
      <c r="E313">
        <f t="shared" si="24"/>
        <v>31114215.000000004</v>
      </c>
      <c r="F313">
        <f t="shared" si="25"/>
        <v>0.23064309647003012</v>
      </c>
      <c r="G313" t="s">
        <v>825</v>
      </c>
      <c r="H313" s="4" cm="1">
        <f t="array" ref="H313">_xll.SNL.Clients.Office.Excel.Functions.SPG(G313, "SP_TOTAL_REV", "CY2022")</f>
        <v>116609000</v>
      </c>
      <c r="I313" s="4">
        <f>_xll.SNL.Clients.Office.Excel.Functions.SPG(G313,"IQ_AVG_DILUT_SHARES_OUT","CY2022")</f>
        <v>2702000000</v>
      </c>
      <c r="J313" s="5">
        <f>_xll.SNL.Clients.Office.Excel.Functions.SPG(G313, "IQ_DILUT_EPS_NORM", "CY2022")</f>
        <v>7.8360000000000003</v>
      </c>
      <c r="K313">
        <f t="shared" si="26"/>
        <v>21172872</v>
      </c>
      <c r="L313">
        <f t="shared" si="27"/>
        <v>0.18157150820262588</v>
      </c>
      <c r="M313" t="s">
        <v>836</v>
      </c>
      <c r="N313" s="4" cm="1">
        <f t="array" ref="N313">_xll.SNL.Clients.Office.Excel.Functions.SPG(M313, "SP_TOTAL_REV", "CY2022")</f>
        <v>10701000</v>
      </c>
      <c r="O313" s="4">
        <f>_xll.SNL.Clients.Office.Excel.Functions.SPG(M313,"IQ_AVG_DILUT_SHARES_OUT","CY2022")</f>
        <v>216900000</v>
      </c>
      <c r="P313" s="5">
        <f>_xll.SNL.Clients.Office.Excel.Functions.SPG(M313, "IQ_DILUT_EPS_NORM", "CY2022")</f>
        <v>2.581</v>
      </c>
      <c r="Q313">
        <f t="shared" si="28"/>
        <v>559818.9</v>
      </c>
      <c r="R313">
        <f t="shared" si="29"/>
        <v>5.2314634146341465E-2</v>
      </c>
    </row>
    <row r="314" spans="1:18">
      <c r="A314" t="s">
        <v>826</v>
      </c>
      <c r="B314" s="4" cm="1">
        <f t="array" ref="B314">_xll.SNL.Clients.Office.Excel.Functions.SPG(A314, "SP_TOTAL_REV", "CY2023")</f>
        <v>66905000</v>
      </c>
      <c r="C314" s="4">
        <f>_xll.SNL.Clients.Office.Excel.Functions.SPG(A314,"IQ_AVG_DILUT_SHARES_OUT","CY2023")</f>
        <v>762300000</v>
      </c>
      <c r="D314" s="5">
        <f>_xll.SNL.Clients.Office.Excel.Functions.SPG(A314, "IQ_DILUT_EPS_NORM", "CY2023")</f>
        <v>1.7410000000000001</v>
      </c>
      <c r="E314">
        <f t="shared" si="24"/>
        <v>1327164.3</v>
      </c>
      <c r="F314">
        <f t="shared" si="25"/>
        <v>1.9836548837904491E-2</v>
      </c>
      <c r="G314" t="s">
        <v>826</v>
      </c>
      <c r="H314" s="4" cm="1">
        <f t="array" ref="H314">_xll.SNL.Clients.Office.Excel.Functions.SPG(G314, "SP_TOTAL_REV", "CY2022")</f>
        <v>68770000</v>
      </c>
      <c r="I314" s="4">
        <f>_xll.SNL.Clients.Office.Excel.Functions.SPG(G314,"IQ_AVG_DILUT_SHARES_OUT","CY2022")</f>
        <v>808900000</v>
      </c>
      <c r="J314" s="5">
        <f>_xll.SNL.Clients.Office.Excel.Functions.SPG(G314, "IQ_DILUT_EPS_NORM", "CY2022")</f>
        <v>4.8949999999999996</v>
      </c>
      <c r="K314">
        <f t="shared" si="26"/>
        <v>3959565.4999999995</v>
      </c>
      <c r="L314">
        <f t="shared" si="27"/>
        <v>5.7576930347535256E-2</v>
      </c>
      <c r="M314" t="s">
        <v>837</v>
      </c>
      <c r="N314" s="4" cm="1">
        <f t="array" ref="N314">_xll.SNL.Clients.Office.Excel.Functions.SPG(M314, "SP_TOTAL_REV", "CY2022")</f>
        <v>31496000</v>
      </c>
      <c r="O314" s="4">
        <f>_xll.SNL.Clients.Office.Excel.Functions.SPG(M314,"IQ_AVG_DILUT_SHARES_OUT","CY2022")</f>
        <v>1385000000</v>
      </c>
      <c r="P314" s="5">
        <f>_xll.SNL.Clients.Office.Excel.Functions.SPG(M314, "IQ_DILUT_EPS_NORM", "CY2022")</f>
        <v>2.1739999999999999</v>
      </c>
      <c r="Q314">
        <f t="shared" si="28"/>
        <v>3010990</v>
      </c>
      <c r="R314">
        <f t="shared" si="29"/>
        <v>9.5599123698247399E-2</v>
      </c>
    </row>
    <row r="315" spans="1:18">
      <c r="A315" t="s">
        <v>827</v>
      </c>
      <c r="B315" s="4" cm="1">
        <f t="array" ref="B315">_xll.SNL.Clients.Office.Excel.Functions.SPG(A315, "SP_TOTAL_REV", "CY2023")</f>
        <v>3788309</v>
      </c>
      <c r="C315" s="4">
        <f>_xll.SNL.Clients.Office.Excel.Functions.SPG(A315,"IQ_AVG_DILUT_SHARES_OUT","CY2023")</f>
        <v>21971528</v>
      </c>
      <c r="D315" s="5">
        <f>_xll.SNL.Clients.Office.Excel.Functions.SPG(A315, "IQ_DILUT_EPS_NORM", "CY2023")</f>
        <v>28.63</v>
      </c>
      <c r="E315">
        <f t="shared" si="24"/>
        <v>629044.84664</v>
      </c>
      <c r="F315">
        <f t="shared" si="25"/>
        <v>0.16604898033396959</v>
      </c>
      <c r="G315" t="s">
        <v>827</v>
      </c>
      <c r="H315" s="4" cm="1">
        <f t="array" ref="H315">_xll.SNL.Clients.Office.Excel.Functions.SPG(G315, "SP_TOTAL_REV", "CY2022")</f>
        <v>3919709</v>
      </c>
      <c r="I315" s="4">
        <f>_xll.SNL.Clients.Office.Excel.Functions.SPG(G315,"IQ_AVG_DILUT_SHARES_OUT","CY2022")</f>
        <v>22718290</v>
      </c>
      <c r="J315" s="5">
        <f>_xll.SNL.Clients.Office.Excel.Functions.SPG(G315, "IQ_DILUT_EPS_NORM", "CY2022")</f>
        <v>29.741</v>
      </c>
      <c r="K315">
        <f t="shared" si="26"/>
        <v>675664.66289000004</v>
      </c>
      <c r="L315">
        <f t="shared" si="27"/>
        <v>0.17237623070743263</v>
      </c>
      <c r="M315" t="s">
        <v>838</v>
      </c>
      <c r="N315" s="4" cm="1">
        <f t="array" ref="N315">_xll.SNL.Clients.Office.Excel.Functions.SPG(M315, "SP_TOTAL_REV", "CY2022")</f>
        <v>1794148</v>
      </c>
      <c r="O315" s="4">
        <f>_xll.SNL.Clients.Office.Excel.Functions.SPG(M315,"IQ_AVG_DILUT_SHARES_OUT","CY2022")</f>
        <v>48358000</v>
      </c>
      <c r="P315" s="5">
        <f>_xll.SNL.Clients.Office.Excel.Functions.SPG(M315, "IQ_DILUT_EPS_NORM", "CY2022")</f>
        <v>6.84</v>
      </c>
      <c r="Q315">
        <f t="shared" si="28"/>
        <v>330768.71999999997</v>
      </c>
      <c r="R315">
        <f t="shared" si="29"/>
        <v>0.18435977411005111</v>
      </c>
    </row>
    <row r="316" spans="1:18">
      <c r="A316" t="s">
        <v>828</v>
      </c>
      <c r="B316" s="4" cm="1">
        <f t="array" ref="B316">_xll.SNL.Clients.Office.Excel.Functions.SPG(A316, "SP_TOTAL_REV", "CY2023")</f>
        <v>16118509</v>
      </c>
      <c r="C316" s="4">
        <f>_xll.SNL.Clients.Office.Excel.Functions.SPG(A316,"IQ_AVG_DILUT_SHARES_OUT","CY2023")</f>
        <v>358627000</v>
      </c>
      <c r="D316" s="5">
        <f>_xll.SNL.Clients.Office.Excel.Functions.SPG(A316, "IQ_DILUT_EPS_NORM", "CY2023")</f>
        <v>1.4350000000000001</v>
      </c>
      <c r="E316">
        <f t="shared" si="24"/>
        <v>514629.745</v>
      </c>
      <c r="F316">
        <f t="shared" si="25"/>
        <v>3.1927875276801347E-2</v>
      </c>
      <c r="G316" t="s">
        <v>828</v>
      </c>
      <c r="H316" s="4" cm="1">
        <f t="array" ref="H316">_xll.SNL.Clients.Office.Excel.Functions.SPG(G316, "SP_TOTAL_REV", "CY2022")</f>
        <v>13081792</v>
      </c>
      <c r="I316" s="4">
        <f>_xll.SNL.Clients.Office.Excel.Functions.SPG(G316,"IQ_AVG_DILUT_SHARES_OUT","CY2022")</f>
        <v>412993000</v>
      </c>
      <c r="J316" s="5">
        <f>_xll.SNL.Clients.Office.Excel.Functions.SPG(G316, "IQ_DILUT_EPS_NORM", "CY2022")</f>
        <v>-0.64200000000000002</v>
      </c>
      <c r="K316">
        <f t="shared" si="26"/>
        <v>-265141.50599999999</v>
      </c>
      <c r="L316">
        <f t="shared" si="27"/>
        <v>-2.0267980564130664E-2</v>
      </c>
      <c r="M316" t="s">
        <v>839</v>
      </c>
      <c r="N316" s="4" cm="1">
        <f t="array" ref="N316">_xll.SNL.Clients.Office.Excel.Functions.SPG(M316, "SP_TOTAL_REV", "CY2022")</f>
        <v>6311050</v>
      </c>
      <c r="O316" s="4">
        <f>_xll.SNL.Clients.Office.Excel.Functions.SPG(M316,"IQ_AVG_DILUT_SHARES_OUT","CY2022")</f>
        <v>1066442000</v>
      </c>
      <c r="P316" s="5">
        <f>_xll.SNL.Clients.Office.Excel.Functions.SPG(M316, "IQ_DILUT_EPS_NORM", "CY2022")</f>
        <v>0.92100000000000004</v>
      </c>
      <c r="Q316">
        <f t="shared" si="28"/>
        <v>982193.08200000005</v>
      </c>
      <c r="R316">
        <f t="shared" si="29"/>
        <v>0.15563069251550851</v>
      </c>
    </row>
    <row r="317" spans="1:18">
      <c r="A317" t="s">
        <v>829</v>
      </c>
      <c r="B317" s="4" cm="1">
        <f t="array" ref="B317">_xll.SNL.Clients.Office.Excel.Functions.SPG(A317, "SP_TOTAL_REV", "CY2023")</f>
        <v>8541300</v>
      </c>
      <c r="C317" s="4">
        <f>_xll.SNL.Clients.Office.Excel.Functions.SPG(A317,"IQ_AVG_DILUT_SHARES_OUT","CY2023")</f>
        <v>550250000</v>
      </c>
      <c r="D317" s="5">
        <f>_xll.SNL.Clients.Office.Excel.Functions.SPG(A317, "IQ_DILUT_EPS_NORM", "CY2023")</f>
        <v>3.3929999999999998</v>
      </c>
      <c r="E317">
        <f t="shared" si="24"/>
        <v>1866998.25</v>
      </c>
      <c r="F317">
        <f t="shared" si="25"/>
        <v>0.21858478802992518</v>
      </c>
      <c r="G317" t="s">
        <v>829</v>
      </c>
      <c r="H317" s="4" cm="1">
        <f t="array" ref="H317">_xll.SNL.Clients.Office.Excel.Functions.SPG(G317, "SP_TOTAL_REV", "CY2022")</f>
        <v>8050200</v>
      </c>
      <c r="I317" s="4">
        <f>_xll.SNL.Clients.Office.Excel.Functions.SPG(G317,"IQ_AVG_DILUT_SHARES_OUT","CY2022")</f>
        <v>560125000</v>
      </c>
      <c r="J317" s="5">
        <f>_xll.SNL.Clients.Office.Excel.Functions.SPG(G317, "IQ_DILUT_EPS_NORM", "CY2022")</f>
        <v>2.9129999999999998</v>
      </c>
      <c r="K317">
        <f t="shared" si="26"/>
        <v>1631644.125</v>
      </c>
      <c r="L317">
        <f t="shared" si="27"/>
        <v>0.20268367556085562</v>
      </c>
      <c r="M317" t="s">
        <v>840</v>
      </c>
      <c r="N317" s="4" cm="1">
        <f t="array" ref="N317">_xll.SNL.Clients.Office.Excel.Functions.SPG(M317, "SP_TOTAL_REV", "CY2022")</f>
        <v>5468000</v>
      </c>
      <c r="O317" s="4">
        <f>_xll.SNL.Clients.Office.Excel.Functions.SPG(M317,"IQ_AVG_DILUT_SHARES_OUT","CY2022")</f>
        <v>184700000</v>
      </c>
      <c r="P317" s="5">
        <f>_xll.SNL.Clients.Office.Excel.Functions.SPG(M317, "IQ_DILUT_EPS_NORM", "CY2022")</f>
        <v>6.1520000000000001</v>
      </c>
      <c r="Q317">
        <f t="shared" si="28"/>
        <v>1136274.3999999999</v>
      </c>
      <c r="R317">
        <f t="shared" si="29"/>
        <v>0.20780438917337232</v>
      </c>
    </row>
    <row r="318" spans="1:18">
      <c r="A318" t="s">
        <v>830</v>
      </c>
      <c r="B318" s="4" cm="1">
        <f t="array" ref="B318">_xll.SNL.Clients.Office.Excel.Functions.SPG(A318, "SP_TOTAL_REV", "CY2023")</f>
        <v>16181000</v>
      </c>
      <c r="C318" s="4">
        <f>_xll.SNL.Clients.Office.Excel.Functions.SPG(A318,"IQ_AVG_DILUT_SHARES_OUT","CY2023")</f>
        <v>1095500000</v>
      </c>
      <c r="D318" s="5">
        <f>_xll.SNL.Clients.Office.Excel.Functions.SPG(A318, "IQ_DILUT_EPS_NORM", "CY2023")</f>
        <v>-3.609</v>
      </c>
      <c r="E318">
        <f t="shared" si="24"/>
        <v>-3953659.5</v>
      </c>
      <c r="F318">
        <f t="shared" si="25"/>
        <v>-0.24433962672269946</v>
      </c>
      <c r="G318" t="s">
        <v>830</v>
      </c>
      <c r="H318" s="4" cm="1">
        <f t="array" ref="H318">_xll.SNL.Clients.Office.Excel.Functions.SPG(G318, "SP_TOTAL_REV", "CY2022")</f>
        <v>27156000</v>
      </c>
      <c r="I318" s="4">
        <f>_xll.SNL.Clients.Office.Excel.Functions.SPG(G318,"IQ_AVG_DILUT_SHARES_OUT","CY2022")</f>
        <v>1112000000</v>
      </c>
      <c r="J318" s="5">
        <f>_xll.SNL.Clients.Office.Excel.Functions.SPG(G318, "IQ_DILUT_EPS_NORM", "CY2022")</f>
        <v>3.839</v>
      </c>
      <c r="K318">
        <f t="shared" si="26"/>
        <v>4268968</v>
      </c>
      <c r="L318">
        <f t="shared" si="27"/>
        <v>0.15720164972750036</v>
      </c>
      <c r="M318" t="s">
        <v>841</v>
      </c>
      <c r="N318" s="4" cm="1">
        <f t="array" ref="N318">_xll.SNL.Clients.Office.Excel.Functions.SPG(M318, "SP_TOTAL_REV", "CY2022")</f>
        <v>53668000</v>
      </c>
      <c r="O318" s="4">
        <f>_xll.SNL.Clients.Office.Excel.Functions.SPG(M318,"IQ_AVG_DILUT_SHARES_OUT","CY2022")</f>
        <v>1713000000</v>
      </c>
      <c r="P318" s="5">
        <f>_xll.SNL.Clients.Office.Excel.Functions.SPG(M318, "IQ_DILUT_EPS_NORM", "CY2022")</f>
        <v>5.0590000000000002</v>
      </c>
      <c r="Q318">
        <f t="shared" si="28"/>
        <v>8666067</v>
      </c>
      <c r="R318">
        <f t="shared" si="29"/>
        <v>0.16147549750316761</v>
      </c>
    </row>
    <row r="319" spans="1:18">
      <c r="A319" t="s">
        <v>831</v>
      </c>
      <c r="B319" s="4" cm="1">
        <f t="array" ref="B319">_xll.SNL.Clients.Office.Excel.Functions.SPG(A319, "SP_TOTAL_REV", "CY2023")</f>
        <v>227583000</v>
      </c>
      <c r="C319" s="4">
        <f>_xll.SNL.Clients.Office.Excel.Functions.SPG(A319,"IQ_AVG_DILUT_SHARES_OUT","CY2023")</f>
        <v>7465000000</v>
      </c>
      <c r="D319" s="5">
        <f>_xll.SNL.Clients.Office.Excel.Functions.SPG(A319, "IQ_DILUT_EPS_NORM", "CY2023")</f>
        <v>8.49</v>
      </c>
      <c r="E319">
        <f t="shared" si="24"/>
        <v>63377850</v>
      </c>
      <c r="F319">
        <f t="shared" si="25"/>
        <v>0.27848235588774206</v>
      </c>
      <c r="G319" t="s">
        <v>831</v>
      </c>
      <c r="H319" s="4" cm="1">
        <f t="array" ref="H319">_xll.SNL.Clients.Office.Excel.Functions.SPG(G319, "SP_TOTAL_REV", "CY2022")</f>
        <v>204094000</v>
      </c>
      <c r="I319" s="4">
        <f>_xll.SNL.Clients.Office.Excel.Functions.SPG(G319,"IQ_AVG_DILUT_SHARES_OUT","CY2022")</f>
        <v>7499000000</v>
      </c>
      <c r="J319" s="5">
        <f>_xll.SNL.Clients.Office.Excel.Functions.SPG(G319, "IQ_DILUT_EPS_NORM", "CY2022")</f>
        <v>6.9139999999999997</v>
      </c>
      <c r="K319">
        <f t="shared" si="26"/>
        <v>51848086</v>
      </c>
      <c r="L319">
        <f t="shared" si="27"/>
        <v>0.25404022656227032</v>
      </c>
      <c r="M319" t="s">
        <v>842</v>
      </c>
      <c r="N319" s="4" cm="1">
        <f t="array" ref="N319">_xll.SNL.Clients.Office.Excel.Functions.SPG(M319, "SP_TOTAL_REV", "CY2022")</f>
        <v>19125200</v>
      </c>
      <c r="O319" s="4">
        <f>_xll.SNL.Clients.Office.Excel.Functions.SPG(M319,"IQ_AVG_DILUT_SHARES_OUT","CY2022")</f>
        <v>356000000</v>
      </c>
      <c r="P319" s="5">
        <f>_xll.SNL.Clients.Office.Excel.Functions.SPG(M319, "IQ_DILUT_EPS_NORM", "CY2022")</f>
        <v>8.5609999999999999</v>
      </c>
      <c r="Q319">
        <f t="shared" si="28"/>
        <v>3047716</v>
      </c>
      <c r="R319">
        <f t="shared" si="29"/>
        <v>0.15935603287808756</v>
      </c>
    </row>
    <row r="320" spans="1:18">
      <c r="A320" t="s">
        <v>832</v>
      </c>
      <c r="B320" s="4" cm="1">
        <f t="array" ref="B320">_xll.SNL.Clients.Office.Excel.Functions.SPG(A320, "SP_TOTAL_REV", "CY2023")</f>
        <v>2174952</v>
      </c>
      <c r="C320" s="4">
        <f>_xll.SNL.Clients.Office.Excel.Functions.SPG(A320,"IQ_AVG_DILUT_SHARES_OUT","CY2023")</f>
        <v>116645000</v>
      </c>
      <c r="D320" s="5">
        <f>_xll.SNL.Clients.Office.Excel.Functions.SPG(A320, "IQ_DILUT_EPS_NORM", "CY2023")</f>
        <v>2.8959999999999999</v>
      </c>
      <c r="E320">
        <f t="shared" si="24"/>
        <v>337803.92</v>
      </c>
      <c r="F320">
        <f t="shared" si="25"/>
        <v>0.1553155747805009</v>
      </c>
      <c r="G320" t="s">
        <v>832</v>
      </c>
      <c r="H320" s="4" cm="1">
        <f t="array" ref="H320">_xll.SNL.Clients.Office.Excel.Functions.SPG(G320, "SP_TOTAL_REV", "CY2022")</f>
        <v>1967959</v>
      </c>
      <c r="I320" s="4">
        <f>_xll.SNL.Clients.Office.Excel.Functions.SPG(G320,"IQ_AVG_DILUT_SHARES_OUT","CY2022")</f>
        <v>115583000</v>
      </c>
      <c r="J320" s="5">
        <f>_xll.SNL.Clients.Office.Excel.Functions.SPG(G320, "IQ_DILUT_EPS_NORM", "CY2022")</f>
        <v>2.1909999999999998</v>
      </c>
      <c r="K320">
        <f t="shared" si="26"/>
        <v>253242.35299999997</v>
      </c>
      <c r="L320">
        <f t="shared" si="27"/>
        <v>0.12868273830908061</v>
      </c>
      <c r="M320" t="s">
        <v>843</v>
      </c>
      <c r="N320" s="4" cm="1">
        <f t="array" ref="N320">_xll.SNL.Clients.Office.Excel.Functions.SPG(M320, "SP_TOTAL_REV", "CY2022")</f>
        <v>9112000</v>
      </c>
      <c r="O320" s="4">
        <f>_xll.SNL.Clients.Office.Excel.Functions.SPG(M320,"IQ_AVG_DILUT_SHARES_OUT","CY2022")</f>
        <v>171900000</v>
      </c>
      <c r="P320" s="5">
        <f>_xll.SNL.Clients.Office.Excel.Functions.SPG(M320, "IQ_DILUT_EPS_NORM", "CY2022")</f>
        <v>6.4409999999999998</v>
      </c>
      <c r="Q320">
        <f t="shared" si="28"/>
        <v>1107207.8999999999</v>
      </c>
      <c r="R320">
        <f t="shared" si="29"/>
        <v>0.12151096356453028</v>
      </c>
    </row>
    <row r="321" spans="1:18">
      <c r="A321" t="s">
        <v>833</v>
      </c>
      <c r="B321" s="4" cm="1">
        <f t="array" ref="B321">_xll.SNL.Clients.Office.Excel.Functions.SPG(A321, "SP_TOTAL_REV", "CY2023")</f>
        <v>6848000</v>
      </c>
      <c r="C321" s="4">
        <f>_xll.SNL.Clients.Office.Excel.Functions.SPG(A321,"IQ_AVG_DILUT_SHARES_OUT","CY2023")</f>
        <v>382000000</v>
      </c>
      <c r="D321" s="5">
        <f>_xll.SNL.Clients.Office.Excel.Functions.SPG(A321, "IQ_DILUT_EPS_NORM", "CY2023")</f>
        <v>-6.3319999999999999</v>
      </c>
      <c r="E321">
        <f t="shared" si="24"/>
        <v>-2418824</v>
      </c>
      <c r="F321">
        <f t="shared" si="25"/>
        <v>-0.35321612149532711</v>
      </c>
      <c r="G321" t="s">
        <v>833</v>
      </c>
      <c r="H321" s="4" cm="1">
        <f t="array" ref="H321">_xll.SNL.Clients.Office.Excel.Functions.SPG(G321, "SP_TOTAL_REV", "CY2022")</f>
        <v>19263000</v>
      </c>
      <c r="I321" s="4">
        <f>_xll.SNL.Clients.Office.Excel.Functions.SPG(G321,"IQ_AVG_DILUT_SHARES_OUT","CY2022")</f>
        <v>416000000</v>
      </c>
      <c r="J321" s="5">
        <f>_xll.SNL.Clients.Office.Excel.Functions.SPG(G321, "IQ_DILUT_EPS_NORM", "CY2022")</f>
        <v>14.416</v>
      </c>
      <c r="K321">
        <f t="shared" si="26"/>
        <v>5997056</v>
      </c>
      <c r="L321">
        <f t="shared" si="27"/>
        <v>0.3113251310803094</v>
      </c>
      <c r="M321" t="s">
        <v>844</v>
      </c>
      <c r="N321" s="4" cm="1">
        <f t="array" ref="N321">_xll.SNL.Clients.Office.Excel.Functions.SPG(M321, "SP_TOTAL_REV", "CY2022")</f>
        <v>2248598</v>
      </c>
      <c r="O321" s="4">
        <f>_xll.SNL.Clients.Office.Excel.Functions.SPG(M321,"IQ_AVG_DILUT_SHARES_OUT","CY2022")</f>
        <v>81215000</v>
      </c>
      <c r="P321" s="5">
        <f>_xll.SNL.Clients.Office.Excel.Functions.SPG(M321, "IQ_DILUT_EPS_NORM", "CY2022")</f>
        <v>8.07</v>
      </c>
      <c r="Q321">
        <f t="shared" si="28"/>
        <v>655405.05000000005</v>
      </c>
      <c r="R321">
        <f t="shared" si="29"/>
        <v>0.29147275324446614</v>
      </c>
    </row>
    <row r="322" spans="1:18">
      <c r="A322" t="s">
        <v>834</v>
      </c>
      <c r="B322" s="4" cm="1">
        <f t="array" ref="B322">_xll.SNL.Clients.Office.Excel.Functions.SPG(A322, "SP_TOTAL_REV", "CY2023")</f>
        <v>11135115</v>
      </c>
      <c r="C322" s="4">
        <f>_xll.SNL.Clients.Office.Excel.Functions.SPG(A322,"IQ_AVG_DILUT_SHARES_OUT","CY2023")</f>
        <v>63657000</v>
      </c>
      <c r="D322" s="5">
        <f>_xll.SNL.Clients.Office.Excel.Functions.SPG(A322, "IQ_DILUT_EPS_NORM", "CY2023")</f>
        <v>7.3330000000000002</v>
      </c>
      <c r="E322">
        <f t="shared" si="24"/>
        <v>466796.78100000002</v>
      </c>
      <c r="F322">
        <f t="shared" si="25"/>
        <v>4.1921145942363416E-2</v>
      </c>
      <c r="G322" t="s">
        <v>834</v>
      </c>
      <c r="H322" s="4" cm="1">
        <f t="array" ref="H322">_xll.SNL.Clients.Office.Excel.Functions.SPG(G322, "SP_TOTAL_REV", "CY2022")</f>
        <v>11737065</v>
      </c>
      <c r="I322" s="4">
        <f>_xll.SNL.Clients.Office.Excel.Functions.SPG(G322,"IQ_AVG_DILUT_SHARES_OUT","CY2022")</f>
        <v>64062000</v>
      </c>
      <c r="J322" s="5">
        <f>_xll.SNL.Clients.Office.Excel.Functions.SPG(G322, "IQ_DILUT_EPS_NORM", "CY2022")</f>
        <v>9.9990000000000006</v>
      </c>
      <c r="K322">
        <f t="shared" si="26"/>
        <v>640555.93799999997</v>
      </c>
      <c r="L322">
        <f t="shared" si="27"/>
        <v>5.4575478452236564E-2</v>
      </c>
      <c r="M322" t="s">
        <v>845</v>
      </c>
      <c r="N322" s="4" cm="1">
        <f t="array" ref="N322">_xll.SNL.Clients.Office.Excel.Functions.SPG(M322, "SP_TOTAL_REV", "CY2022")</f>
        <v>6226000</v>
      </c>
      <c r="O322" s="4">
        <f>_xll.SNL.Clients.Office.Excel.Functions.SPG(M322,"IQ_AVG_DILUT_SHARES_OUT","CY2022")</f>
        <v>497857565</v>
      </c>
      <c r="P322" s="5">
        <f>_xll.SNL.Clients.Office.Excel.Functions.SPG(M322, "IQ_DILUT_EPS_NORM", "CY2022")</f>
        <v>1.9750000000000001</v>
      </c>
      <c r="Q322">
        <f t="shared" si="28"/>
        <v>983268.69087499997</v>
      </c>
      <c r="R322">
        <f t="shared" si="29"/>
        <v>0.15792943958801797</v>
      </c>
    </row>
    <row r="323" spans="1:18">
      <c r="A323" t="s">
        <v>835</v>
      </c>
      <c r="B323" s="4" cm="1">
        <f t="array" ref="B323">_xll.SNL.Clients.Office.Excel.Functions.SPG(A323, "SP_TOTAL_REV", "CY2023")</f>
        <v>34072000</v>
      </c>
      <c r="C323" s="4">
        <f>_xll.SNL.Clients.Office.Excel.Functions.SPG(A323,"IQ_AVG_DILUT_SHARES_OUT","CY2023")</f>
        <v>58100000</v>
      </c>
      <c r="D323" s="5">
        <f>_xll.SNL.Clients.Office.Excel.Functions.SPG(A323, "IQ_DILUT_EPS_NORM", "CY2023")</f>
        <v>16.233000000000001</v>
      </c>
      <c r="E323">
        <f t="shared" si="24"/>
        <v>943137.3</v>
      </c>
      <c r="F323">
        <f t="shared" si="25"/>
        <v>2.7680714369570324E-2</v>
      </c>
      <c r="G323" t="s">
        <v>835</v>
      </c>
      <c r="H323" s="4" cm="1">
        <f t="array" ref="H323">_xll.SNL.Clients.Office.Excel.Functions.SPG(G323, "SP_TOTAL_REV", "CY2022")</f>
        <v>31974000</v>
      </c>
      <c r="I323" s="4">
        <f>_xll.SNL.Clients.Office.Excel.Functions.SPG(G323,"IQ_AVG_DILUT_SHARES_OUT","CY2022")</f>
        <v>58500000</v>
      </c>
      <c r="J323" s="5">
        <f>_xll.SNL.Clients.Office.Excel.Functions.SPG(G323, "IQ_DILUT_EPS_NORM", "CY2022")</f>
        <v>13.622</v>
      </c>
      <c r="K323">
        <f t="shared" si="26"/>
        <v>796887</v>
      </c>
      <c r="L323">
        <f t="shared" si="27"/>
        <v>2.4922968662037907E-2</v>
      </c>
      <c r="M323" t="s">
        <v>846</v>
      </c>
      <c r="N323" s="4" cm="1">
        <f t="array" ref="N323">_xll.SNL.Clients.Office.Excel.Functions.SPG(M323, "SP_TOTAL_REV", "CY2022")</f>
        <v>6461000</v>
      </c>
      <c r="O323" s="4">
        <f>_xll.SNL.Clients.Office.Excel.Functions.SPG(M323,"IQ_AVG_DILUT_SHARES_OUT","CY2022")</f>
        <v>223000000</v>
      </c>
      <c r="P323" s="5">
        <f>_xll.SNL.Clients.Office.Excel.Functions.SPG(M323, "IQ_DILUT_EPS_NORM", "CY2022")</f>
        <v>3.22</v>
      </c>
      <c r="Q323">
        <f t="shared" si="28"/>
        <v>718060</v>
      </c>
      <c r="R323">
        <f t="shared" si="29"/>
        <v>0.11113759479956663</v>
      </c>
    </row>
    <row r="324" spans="1:18">
      <c r="A324" t="s">
        <v>836</v>
      </c>
      <c r="B324" s="4" cm="1">
        <f t="array" ref="B324">_xll.SNL.Clients.Office.Excel.Functions.SPG(A324, "SP_TOTAL_REV", "CY2023")</f>
        <v>11702100</v>
      </c>
      <c r="C324" s="4">
        <f>_xll.SNL.Clients.Office.Excel.Functions.SPG(A324,"IQ_AVG_DILUT_SHARES_OUT","CY2023")</f>
        <v>217300000</v>
      </c>
      <c r="D324" s="5">
        <f>_xll.SNL.Clients.Office.Excel.Functions.SPG(A324, "IQ_DILUT_EPS_NORM", "CY2023")</f>
        <v>4.0359999999999996</v>
      </c>
      <c r="E324">
        <f t="shared" si="24"/>
        <v>877022.79999999993</v>
      </c>
      <c r="F324">
        <f t="shared" si="25"/>
        <v>7.4945761871800784E-2</v>
      </c>
      <c r="G324" t="s">
        <v>836</v>
      </c>
      <c r="H324" s="4" cm="1">
        <f t="array" ref="H324">_xll.SNL.Clients.Office.Excel.Functions.SPG(G324, "SP_TOTAL_REV", "CY2022")</f>
        <v>10701000</v>
      </c>
      <c r="I324" s="4">
        <f>_xll.SNL.Clients.Office.Excel.Functions.SPG(G324,"IQ_AVG_DILUT_SHARES_OUT","CY2022")</f>
        <v>216900000</v>
      </c>
      <c r="J324" s="5">
        <f>_xll.SNL.Clients.Office.Excel.Functions.SPG(G324, "IQ_DILUT_EPS_NORM", "CY2022")</f>
        <v>2.581</v>
      </c>
      <c r="K324">
        <f t="shared" si="26"/>
        <v>559818.9</v>
      </c>
      <c r="L324">
        <f t="shared" si="27"/>
        <v>5.2314634146341465E-2</v>
      </c>
      <c r="M324" t="s">
        <v>847</v>
      </c>
      <c r="N324" s="4" cm="1">
        <f t="array" ref="N324">_xll.SNL.Clients.Office.Excel.Functions.SPG(M324, "SP_TOTAL_REV", "CY2022")</f>
        <v>31615550</v>
      </c>
      <c r="O324" s="4">
        <f>_xll.SNL.Clients.Office.Excel.Functions.SPG(M324,"IQ_AVG_DILUT_SHARES_OUT","CY2022")</f>
        <v>451290000</v>
      </c>
      <c r="P324" s="5">
        <f>_xll.SNL.Clients.Office.Excel.Functions.SPG(M324, "IQ_DILUT_EPS_NORM", "CY2022")</f>
        <v>7.29</v>
      </c>
      <c r="Q324">
        <f t="shared" si="28"/>
        <v>3289904.1</v>
      </c>
      <c r="R324">
        <f t="shared" si="29"/>
        <v>0.10405968265616129</v>
      </c>
    </row>
    <row r="325" spans="1:18">
      <c r="A325" t="s">
        <v>837</v>
      </c>
      <c r="B325" s="4" cm="1">
        <f t="array" ref="B325">_xll.SNL.Clients.Office.Excel.Functions.SPG(A325, "SP_TOTAL_REV", "CY2023")</f>
        <v>36016000</v>
      </c>
      <c r="C325" s="4">
        <f>_xll.SNL.Clients.Office.Excel.Functions.SPG(A325,"IQ_AVG_DILUT_SHARES_OUT","CY2023")</f>
        <v>1370000000</v>
      </c>
      <c r="D325" s="5">
        <f>_xll.SNL.Clients.Office.Excel.Functions.SPG(A325, "IQ_DILUT_EPS_NORM", "CY2023")</f>
        <v>2.6539999999999999</v>
      </c>
      <c r="E325">
        <f t="shared" ref="E325:E388" si="30">C325*D325/1000</f>
        <v>3635980</v>
      </c>
      <c r="F325">
        <f t="shared" ref="F325:F388" si="31">E325/B325</f>
        <v>0.10095457574411373</v>
      </c>
      <c r="G325" t="s">
        <v>837</v>
      </c>
      <c r="H325" s="4" cm="1">
        <f t="array" ref="H325">_xll.SNL.Clients.Office.Excel.Functions.SPG(G325, "SP_TOTAL_REV", "CY2022")</f>
        <v>31496000</v>
      </c>
      <c r="I325" s="4">
        <f>_xll.SNL.Clients.Office.Excel.Functions.SPG(G325,"IQ_AVG_DILUT_SHARES_OUT","CY2022")</f>
        <v>1385000000</v>
      </c>
      <c r="J325" s="5">
        <f>_xll.SNL.Clients.Office.Excel.Functions.SPG(G325, "IQ_DILUT_EPS_NORM", "CY2022")</f>
        <v>2.1739999999999999</v>
      </c>
      <c r="K325">
        <f t="shared" ref="K325:K388" si="32">I325*J325/1000</f>
        <v>3010990</v>
      </c>
      <c r="L325">
        <f t="shared" ref="L325:L388" si="33">K325/H325</f>
        <v>9.5599123698247399E-2</v>
      </c>
      <c r="M325" t="s">
        <v>848</v>
      </c>
      <c r="N325" s="4" cm="1">
        <f t="array" ref="N325">_xll.SNL.Clients.Office.Excel.Functions.SPG(M325, "SP_TOTAL_REV", "CY2022")</f>
        <v>11915000</v>
      </c>
      <c r="O325" s="4">
        <f>_xll.SNL.Clients.Office.Excel.Functions.SPG(M325,"IQ_AVG_DILUT_SHARES_OUT","CY2022")</f>
        <v>795000000</v>
      </c>
      <c r="P325" s="5">
        <f>_xll.SNL.Clients.Office.Excel.Functions.SPG(M325, "IQ_DILUT_EPS_NORM", "CY2022")</f>
        <v>1.1619999999999999</v>
      </c>
      <c r="Q325">
        <f t="shared" ref="Q325:Q388" si="34">O325*P325/1000</f>
        <v>923789.99999999988</v>
      </c>
      <c r="R325">
        <f t="shared" ref="R325:R388" si="35">Q325/N325</f>
        <v>7.7531682752832551E-2</v>
      </c>
    </row>
    <row r="326" spans="1:18">
      <c r="A326" t="s">
        <v>838</v>
      </c>
      <c r="B326" s="4" cm="1">
        <f t="array" ref="B326">_xll.SNL.Clients.Office.Excel.Functions.SPG(A326, "SP_TOTAL_REV", "CY2023")</f>
        <v>1821072</v>
      </c>
      <c r="C326" s="4">
        <f>_xll.SNL.Clients.Office.Excel.Functions.SPG(A326,"IQ_AVG_DILUT_SHARES_OUT","CY2023")</f>
        <v>48771000</v>
      </c>
      <c r="D326" s="5">
        <f>_xll.SNL.Clients.Office.Excel.Functions.SPG(A326, "IQ_DILUT_EPS_NORM", "CY2023")</f>
        <v>6.3959999999999999</v>
      </c>
      <c r="E326">
        <f t="shared" si="30"/>
        <v>311939.31599999999</v>
      </c>
      <c r="F326">
        <f t="shared" si="31"/>
        <v>0.17129433432615515</v>
      </c>
      <c r="G326" t="s">
        <v>838</v>
      </c>
      <c r="H326" s="4" cm="1">
        <f t="array" ref="H326">_xll.SNL.Clients.Office.Excel.Functions.SPG(G326, "SP_TOTAL_REV", "CY2022")</f>
        <v>1794148</v>
      </c>
      <c r="I326" s="4">
        <f>_xll.SNL.Clients.Office.Excel.Functions.SPG(G326,"IQ_AVG_DILUT_SHARES_OUT","CY2022")</f>
        <v>48358000</v>
      </c>
      <c r="J326" s="5">
        <f>_xll.SNL.Clients.Office.Excel.Functions.SPG(G326, "IQ_DILUT_EPS_NORM", "CY2022")</f>
        <v>6.84</v>
      </c>
      <c r="K326">
        <f t="shared" si="32"/>
        <v>330768.71999999997</v>
      </c>
      <c r="L326">
        <f t="shared" si="33"/>
        <v>0.18435977411005111</v>
      </c>
      <c r="M326" t="s">
        <v>849</v>
      </c>
      <c r="N326" s="4" cm="1">
        <f t="array" ref="N326">_xll.SNL.Clients.Office.Excel.Functions.SPG(M326, "SP_TOTAL_REV", "CY2022")</f>
        <v>10165000</v>
      </c>
      <c r="O326" s="4">
        <f>_xll.SNL.Clients.Office.Excel.Functions.SPG(M326,"IQ_AVG_DILUT_SHARES_OUT","CY2022")</f>
        <v>585700000</v>
      </c>
      <c r="P326" s="5">
        <f>_xll.SNL.Clients.Office.Excel.Functions.SPG(M326, "IQ_DILUT_EPS_NORM", "CY2022")</f>
        <v>0.42</v>
      </c>
      <c r="Q326">
        <f t="shared" si="34"/>
        <v>245994</v>
      </c>
      <c r="R326">
        <f t="shared" si="35"/>
        <v>2.420009837678308E-2</v>
      </c>
    </row>
    <row r="327" spans="1:18">
      <c r="A327" t="s">
        <v>839</v>
      </c>
      <c r="B327" s="4" cm="1">
        <f t="array" ref="B327">_xll.SNL.Clients.Office.Excel.Functions.SPG(A327, "SP_TOTAL_REV", "CY2023")</f>
        <v>7140027</v>
      </c>
      <c r="C327" s="4">
        <f>_xll.SNL.Clients.Office.Excel.Functions.SPG(A327,"IQ_AVG_DILUT_SHARES_OUT","CY2023")</f>
        <v>1057981000</v>
      </c>
      <c r="D327" s="5">
        <f>_xll.SNL.Clients.Office.Excel.Functions.SPG(A327, "IQ_DILUT_EPS_NORM", "CY2023")</f>
        <v>1.23</v>
      </c>
      <c r="E327">
        <f t="shared" si="30"/>
        <v>1301316.6299999999</v>
      </c>
      <c r="F327">
        <f t="shared" si="31"/>
        <v>0.18225654188702647</v>
      </c>
      <c r="G327" t="s">
        <v>839</v>
      </c>
      <c r="H327" s="4" cm="1">
        <f t="array" ref="H327">_xll.SNL.Clients.Office.Excel.Functions.SPG(G327, "SP_TOTAL_REV", "CY2022")</f>
        <v>6311050</v>
      </c>
      <c r="I327" s="4">
        <f>_xll.SNL.Clients.Office.Excel.Functions.SPG(G327,"IQ_AVG_DILUT_SHARES_OUT","CY2022")</f>
        <v>1066442000</v>
      </c>
      <c r="J327" s="5">
        <f>_xll.SNL.Clients.Office.Excel.Functions.SPG(G327, "IQ_DILUT_EPS_NORM", "CY2022")</f>
        <v>0.92100000000000004</v>
      </c>
      <c r="K327">
        <f t="shared" si="32"/>
        <v>982193.08200000005</v>
      </c>
      <c r="L327">
        <f t="shared" si="33"/>
        <v>0.15563069251550851</v>
      </c>
      <c r="M327" t="s">
        <v>850</v>
      </c>
      <c r="N327" s="4" t="str" cm="1">
        <f t="array" ref="N327">_xll.SNL.Clients.Office.Excel.Functions.SPG(M327, "SP_TOTAL_REV", "CY2022")</f>
        <v>#INVALID COMPANY ID</v>
      </c>
      <c r="O327" s="4" t="str">
        <f>_xll.SNL.Clients.Office.Excel.Functions.SPG(M327,"IQ_AVG_DILUT_SHARES_OUT","CY2022")</f>
        <v>#INVALID COMPANY ID</v>
      </c>
      <c r="P327" s="5" t="str">
        <f>_xll.SNL.Clients.Office.Excel.Functions.SPG(M327, "IQ_DILUT_EPS_NORM", "CY2022")</f>
        <v>#INVALID COMPANY ID</v>
      </c>
      <c r="Q327" t="e">
        <f t="shared" si="34"/>
        <v>#VALUE!</v>
      </c>
      <c r="R327" t="e">
        <f t="shared" si="35"/>
        <v>#VALUE!</v>
      </c>
    </row>
    <row r="328" spans="1:18">
      <c r="A328" t="s">
        <v>840</v>
      </c>
      <c r="B328" s="4" cm="1">
        <f t="array" ref="B328">_xll.SNL.Clients.Office.Excel.Functions.SPG(A328, "SP_TOTAL_REV", "CY2023")</f>
        <v>5916000</v>
      </c>
      <c r="C328" s="4">
        <f>_xll.SNL.Clients.Office.Excel.Functions.SPG(A328,"IQ_AVG_DILUT_SHARES_OUT","CY2023")</f>
        <v>184000000</v>
      </c>
      <c r="D328" s="5">
        <f>_xll.SNL.Clients.Office.Excel.Functions.SPG(A328, "IQ_DILUT_EPS_NORM", "CY2023")</f>
        <v>6.8150000000000004</v>
      </c>
      <c r="E328">
        <f t="shared" si="30"/>
        <v>1253960</v>
      </c>
      <c r="F328">
        <f t="shared" si="31"/>
        <v>0.2119607843137255</v>
      </c>
      <c r="G328" t="s">
        <v>840</v>
      </c>
      <c r="H328" s="4" cm="1">
        <f t="array" ref="H328">_xll.SNL.Clients.Office.Excel.Functions.SPG(G328, "SP_TOTAL_REV", "CY2022")</f>
        <v>5468000</v>
      </c>
      <c r="I328" s="4">
        <f>_xll.SNL.Clients.Office.Excel.Functions.SPG(G328,"IQ_AVG_DILUT_SHARES_OUT","CY2022")</f>
        <v>184700000</v>
      </c>
      <c r="J328" s="5">
        <f>_xll.SNL.Clients.Office.Excel.Functions.SPG(G328, "IQ_DILUT_EPS_NORM", "CY2022")</f>
        <v>6.1520000000000001</v>
      </c>
      <c r="K328">
        <f t="shared" si="32"/>
        <v>1136274.3999999999</v>
      </c>
      <c r="L328">
        <f t="shared" si="33"/>
        <v>0.20780438917337232</v>
      </c>
      <c r="M328" t="s">
        <v>851</v>
      </c>
      <c r="N328" s="4" cm="1">
        <f t="array" ref="N328">_xll.SNL.Clients.Office.Excel.Functions.SPG(M328, "SP_TOTAL_REV", "CY2022")</f>
        <v>20956000</v>
      </c>
      <c r="O328" s="4">
        <f>_xll.SNL.Clients.Office.Excel.Functions.SPG(M328,"IQ_AVG_DILUT_SHARES_OUT","CY2022")</f>
        <v>1978600000</v>
      </c>
      <c r="P328" s="5">
        <f>_xll.SNL.Clients.Office.Excel.Functions.SPG(M328, "IQ_DILUT_EPS_NORM", "CY2022")</f>
        <v>1.657</v>
      </c>
      <c r="Q328">
        <f t="shared" si="34"/>
        <v>3278540.2</v>
      </c>
      <c r="R328">
        <f t="shared" si="35"/>
        <v>0.15644875930521093</v>
      </c>
    </row>
    <row r="329" spans="1:18">
      <c r="A329" t="s">
        <v>841</v>
      </c>
      <c r="B329" s="4" cm="1">
        <f t="array" ref="B329">_xll.SNL.Clients.Office.Excel.Functions.SPG(A329, "SP_TOTAL_REV", "CY2023")</f>
        <v>54143000</v>
      </c>
      <c r="C329" s="4">
        <f>_xll.SNL.Clients.Office.Excel.Functions.SPG(A329,"IQ_AVG_DILUT_SHARES_OUT","CY2023")</f>
        <v>1646000000</v>
      </c>
      <c r="D329" s="5">
        <f>_xll.SNL.Clients.Office.Excel.Functions.SPG(A329, "IQ_DILUT_EPS_NORM", "CY2023")</f>
        <v>4.6440000000000001</v>
      </c>
      <c r="E329">
        <f t="shared" si="30"/>
        <v>7644024</v>
      </c>
      <c r="F329">
        <f t="shared" si="31"/>
        <v>0.141182128807048</v>
      </c>
      <c r="G329" t="s">
        <v>841</v>
      </c>
      <c r="H329" s="4" cm="1">
        <f t="array" ref="H329">_xll.SNL.Clients.Office.Excel.Functions.SPG(G329, "SP_TOTAL_REV", "CY2022")</f>
        <v>53668000</v>
      </c>
      <c r="I329" s="4">
        <f>_xll.SNL.Clients.Office.Excel.Functions.SPG(G329,"IQ_AVG_DILUT_SHARES_OUT","CY2022")</f>
        <v>1713000000</v>
      </c>
      <c r="J329" s="5">
        <f>_xll.SNL.Clients.Office.Excel.Functions.SPG(G329, "IQ_DILUT_EPS_NORM", "CY2022")</f>
        <v>5.0590000000000002</v>
      </c>
      <c r="K329">
        <f t="shared" si="32"/>
        <v>8666067</v>
      </c>
      <c r="L329">
        <f t="shared" si="33"/>
        <v>0.16147549750316761</v>
      </c>
      <c r="M329" t="s">
        <v>852</v>
      </c>
      <c r="N329" s="4" cm="1">
        <f t="array" ref="N329">_xll.SNL.Clients.Office.Excel.Functions.SPG(M329, "SP_TOTAL_REV", "CY2022")</f>
        <v>49107000</v>
      </c>
      <c r="O329" s="4">
        <f>_xll.SNL.Clients.Office.Excel.Functions.SPG(M329,"IQ_AVG_DILUT_SHARES_OUT","CY2022")</f>
        <v>1591100000</v>
      </c>
      <c r="P329" s="5">
        <f>_xll.SNL.Clients.Office.Excel.Functions.SPG(M329, "IQ_DILUT_EPS_NORM", "CY2022")</f>
        <v>2.6</v>
      </c>
      <c r="Q329">
        <f t="shared" si="34"/>
        <v>4136860</v>
      </c>
      <c r="R329">
        <f t="shared" si="35"/>
        <v>8.4241757794204494E-2</v>
      </c>
    </row>
    <row r="330" spans="1:18">
      <c r="A330" t="s">
        <v>842</v>
      </c>
      <c r="B330" s="4" cm="1">
        <f t="array" ref="B330">_xll.SNL.Clients.Office.Excel.Functions.SPG(A330, "SP_TOTAL_REV", "CY2023")</f>
        <v>13696100</v>
      </c>
      <c r="C330" s="4">
        <f>_xll.SNL.Clients.Office.Excel.Functions.SPG(A330,"IQ_AVG_DILUT_SHARES_OUT","CY2023")</f>
        <v>333200000</v>
      </c>
      <c r="D330" s="5">
        <f>_xll.SNL.Clients.Office.Excel.Functions.SPG(A330, "IQ_DILUT_EPS_NORM", "CY2023")</f>
        <v>2.4750000000000001</v>
      </c>
      <c r="E330">
        <f t="shared" si="30"/>
        <v>824670</v>
      </c>
      <c r="F330">
        <f t="shared" si="31"/>
        <v>6.0212031162155649E-2</v>
      </c>
      <c r="G330" t="s">
        <v>842</v>
      </c>
      <c r="H330" s="4" cm="1">
        <f t="array" ref="H330">_xll.SNL.Clients.Office.Excel.Functions.SPG(G330, "SP_TOTAL_REV", "CY2022")</f>
        <v>19125200</v>
      </c>
      <c r="I330" s="4">
        <f>_xll.SNL.Clients.Office.Excel.Functions.SPG(G330,"IQ_AVG_DILUT_SHARES_OUT","CY2022")</f>
        <v>356000000</v>
      </c>
      <c r="J330" s="5">
        <f>_xll.SNL.Clients.Office.Excel.Functions.SPG(G330, "IQ_DILUT_EPS_NORM", "CY2022")</f>
        <v>8.5609999999999999</v>
      </c>
      <c r="K330">
        <f t="shared" si="32"/>
        <v>3047716</v>
      </c>
      <c r="L330">
        <f t="shared" si="33"/>
        <v>0.15935603287808756</v>
      </c>
      <c r="M330" t="s">
        <v>4</v>
      </c>
      <c r="N330" s="4" cm="1">
        <f t="array" ref="N330">_xll.SNL.Clients.Office.Excel.Functions.SPG(M330, "SP_TOTAL_REV", "CY2022")</f>
        <v>5850600</v>
      </c>
      <c r="O330" s="4">
        <f>_xll.SNL.Clients.Office.Excel.Functions.SPG(M330,"IQ_AVG_DILUT_SHARES_OUT","CY2022")</f>
        <v>442700000</v>
      </c>
      <c r="P330" s="5">
        <f>_xll.SNL.Clients.Office.Excel.Functions.SPG(M330, "IQ_DILUT_EPS_NORM", "CY2022")</f>
        <v>1.2310000000000001</v>
      </c>
      <c r="Q330">
        <f t="shared" si="34"/>
        <v>544963.69999999995</v>
      </c>
      <c r="R330">
        <f t="shared" si="35"/>
        <v>9.314663453321026E-2</v>
      </c>
    </row>
    <row r="331" spans="1:18">
      <c r="A331" t="s">
        <v>843</v>
      </c>
      <c r="B331" s="4" cm="1">
        <f t="array" ref="B331">_xll.SNL.Clients.Office.Excel.Functions.SPG(A331, "SP_TOTAL_REV", "CY2023")</f>
        <v>9978000</v>
      </c>
      <c r="C331" s="4">
        <f>_xll.SNL.Clients.Office.Excel.Functions.SPG(A331,"IQ_AVG_DILUT_SHARES_OUT","CY2023")</f>
        <v>172100000</v>
      </c>
      <c r="D331" s="5">
        <f>_xll.SNL.Clients.Office.Excel.Functions.SPG(A331, "IQ_DILUT_EPS_NORM", "CY2023")</f>
        <v>8.0399999999999991</v>
      </c>
      <c r="E331">
        <f t="shared" si="30"/>
        <v>1383683.9999999998</v>
      </c>
      <c r="F331">
        <f t="shared" si="31"/>
        <v>0.13867348165965121</v>
      </c>
      <c r="G331" t="s">
        <v>843</v>
      </c>
      <c r="H331" s="4" cm="1">
        <f t="array" ref="H331">_xll.SNL.Clients.Office.Excel.Functions.SPG(G331, "SP_TOTAL_REV", "CY2022")</f>
        <v>9112000</v>
      </c>
      <c r="I331" s="4">
        <f>_xll.SNL.Clients.Office.Excel.Functions.SPG(G331,"IQ_AVG_DILUT_SHARES_OUT","CY2022")</f>
        <v>171900000</v>
      </c>
      <c r="J331" s="5">
        <f>_xll.SNL.Clients.Office.Excel.Functions.SPG(G331, "IQ_DILUT_EPS_NORM", "CY2022")</f>
        <v>6.4409999999999998</v>
      </c>
      <c r="K331">
        <f t="shared" si="32"/>
        <v>1107207.8999999999</v>
      </c>
      <c r="L331">
        <f t="shared" si="33"/>
        <v>0.12151096356453028</v>
      </c>
      <c r="M331" t="s">
        <v>853</v>
      </c>
      <c r="N331" s="4" cm="1">
        <f t="array" ref="N331">_xll.SNL.Clients.Office.Excel.Functions.SPG(M331, "SP_TOTAL_REV", "CY2022")</f>
        <v>2591589</v>
      </c>
      <c r="O331" s="4">
        <f>_xll.SNL.Clients.Office.Excel.Functions.SPG(M331,"IQ_AVG_DILUT_SHARES_OUT","CY2022")</f>
        <v>57984750</v>
      </c>
      <c r="P331" s="5">
        <f>_xll.SNL.Clients.Office.Excel.Functions.SPG(M331, "IQ_DILUT_EPS_NORM", "CY2022")</f>
        <v>6.7729999999999997</v>
      </c>
      <c r="Q331">
        <f t="shared" si="34"/>
        <v>392730.71175000002</v>
      </c>
      <c r="R331">
        <f t="shared" si="35"/>
        <v>0.15154050729108667</v>
      </c>
    </row>
    <row r="332" spans="1:18">
      <c r="A332" t="s">
        <v>844</v>
      </c>
      <c r="B332" s="4" cm="1">
        <f t="array" ref="B332">_xll.SNL.Clients.Office.Excel.Functions.SPG(A332, "SP_TOTAL_REV", "CY2023")</f>
        <v>2528920</v>
      </c>
      <c r="C332" s="4">
        <f>_xll.SNL.Clients.Office.Excel.Functions.SPG(A332,"IQ_AVG_DILUT_SHARES_OUT","CY2023")</f>
        <v>79843000</v>
      </c>
      <c r="D332" s="5">
        <f>_xll.SNL.Clients.Office.Excel.Functions.SPG(A332, "IQ_DILUT_EPS_NORM", "CY2023")</f>
        <v>9.6199999999999992</v>
      </c>
      <c r="E332">
        <f t="shared" si="30"/>
        <v>768089.65999999992</v>
      </c>
      <c r="F332">
        <f t="shared" si="31"/>
        <v>0.30372240323932742</v>
      </c>
      <c r="G332" t="s">
        <v>844</v>
      </c>
      <c r="H332" s="4" cm="1">
        <f t="array" ref="H332">_xll.SNL.Clients.Office.Excel.Functions.SPG(G332, "SP_TOTAL_REV", "CY2022")</f>
        <v>2248598</v>
      </c>
      <c r="I332" s="4">
        <f>_xll.SNL.Clients.Office.Excel.Functions.SPG(G332,"IQ_AVG_DILUT_SHARES_OUT","CY2022")</f>
        <v>81215000</v>
      </c>
      <c r="J332" s="5">
        <f>_xll.SNL.Clients.Office.Excel.Functions.SPG(G332, "IQ_DILUT_EPS_NORM", "CY2022")</f>
        <v>8.07</v>
      </c>
      <c r="K332">
        <f t="shared" si="32"/>
        <v>655405.05000000005</v>
      </c>
      <c r="L332">
        <f t="shared" si="33"/>
        <v>0.29147275324446614</v>
      </c>
      <c r="M332" t="s">
        <v>854</v>
      </c>
      <c r="N332" s="4" cm="1">
        <f t="array" ref="N332">_xll.SNL.Clients.Office.Excel.Functions.SPG(M332, "SP_TOTAL_REV", "CY2022")</f>
        <v>12745000</v>
      </c>
      <c r="O332" s="4">
        <f>_xll.SNL.Clients.Office.Excel.Functions.SPG(M332,"IQ_AVG_DILUT_SHARES_OUT","CY2022")</f>
        <v>235600000</v>
      </c>
      <c r="P332" s="5">
        <f>_xll.SNL.Clients.Office.Excel.Functions.SPG(M332, "IQ_DILUT_EPS_NORM", "CY2022")</f>
        <v>10.956</v>
      </c>
      <c r="Q332">
        <f t="shared" si="34"/>
        <v>2581233.6</v>
      </c>
      <c r="R332">
        <f t="shared" si="35"/>
        <v>0.20252911730090231</v>
      </c>
    </row>
    <row r="333" spans="1:18">
      <c r="A333" t="s">
        <v>845</v>
      </c>
      <c r="B333" s="4" cm="1">
        <f t="array" ref="B333">_xll.SNL.Clients.Office.Excel.Functions.SPG(A333, "SP_TOTAL_REV", "CY2023")</f>
        <v>6064000</v>
      </c>
      <c r="C333" s="4">
        <f>_xll.SNL.Clients.Office.Excel.Functions.SPG(A333,"IQ_AVG_DILUT_SHARES_OUT","CY2023")</f>
        <v>508392982</v>
      </c>
      <c r="D333" s="5">
        <f>_xll.SNL.Clients.Office.Excel.Functions.SPG(A333, "IQ_DILUT_EPS_NORM", "CY2023")</f>
        <v>2.008</v>
      </c>
      <c r="E333">
        <f t="shared" si="30"/>
        <v>1020853.107856</v>
      </c>
      <c r="F333">
        <f t="shared" si="31"/>
        <v>0.16834648876253297</v>
      </c>
      <c r="G333" t="s">
        <v>845</v>
      </c>
      <c r="H333" s="4" cm="1">
        <f t="array" ref="H333">_xll.SNL.Clients.Office.Excel.Functions.SPG(G333, "SP_TOTAL_REV", "CY2022")</f>
        <v>6226000</v>
      </c>
      <c r="I333" s="4">
        <f>_xll.SNL.Clients.Office.Excel.Functions.SPG(G333,"IQ_AVG_DILUT_SHARES_OUT","CY2022")</f>
        <v>497857565</v>
      </c>
      <c r="J333" s="5">
        <f>_xll.SNL.Clients.Office.Excel.Functions.SPG(G333, "IQ_DILUT_EPS_NORM", "CY2022")</f>
        <v>1.9750000000000001</v>
      </c>
      <c r="K333">
        <f t="shared" si="32"/>
        <v>983268.69087499997</v>
      </c>
      <c r="L333">
        <f t="shared" si="33"/>
        <v>0.15792943958801797</v>
      </c>
      <c r="M333" t="s">
        <v>855</v>
      </c>
      <c r="N333" s="4" cm="1">
        <f t="array" ref="N333">_xll.SNL.Clients.Office.Excel.Functions.SPG(M333, "SP_TOTAL_REV", "CY2022")</f>
        <v>6749200</v>
      </c>
      <c r="O333" s="4">
        <f>_xll.SNL.Clients.Office.Excel.Functions.SPG(M333,"IQ_AVG_DILUT_SHARES_OUT","CY2022")</f>
        <v>208867264</v>
      </c>
      <c r="P333" s="5">
        <f>_xll.SNL.Clients.Office.Excel.Functions.SPG(M333, "IQ_DILUT_EPS_NORM", "CY2022")</f>
        <v>5.3760000000000003</v>
      </c>
      <c r="Q333">
        <f t="shared" si="34"/>
        <v>1122870.4112640002</v>
      </c>
      <c r="R333">
        <f t="shared" si="35"/>
        <v>0.16637089007052691</v>
      </c>
    </row>
    <row r="334" spans="1:18">
      <c r="A334" t="s">
        <v>846</v>
      </c>
      <c r="B334" s="4" cm="1">
        <f t="array" ref="B334">_xll.SNL.Clients.Office.Excel.Functions.SPG(A334, "SP_TOTAL_REV", "CY2023")</f>
        <v>6181000</v>
      </c>
      <c r="C334" s="4">
        <f>_xll.SNL.Clients.Office.Excel.Functions.SPG(A334,"IQ_AVG_DILUT_SHARES_OUT","CY2023")</f>
        <v>214000000</v>
      </c>
      <c r="D334" s="5">
        <f>_xll.SNL.Clients.Office.Excel.Functions.SPG(A334, "IQ_DILUT_EPS_NORM", "CY2023")</f>
        <v>3.63</v>
      </c>
      <c r="E334">
        <f t="shared" si="30"/>
        <v>776820</v>
      </c>
      <c r="F334">
        <f t="shared" si="31"/>
        <v>0.12567869276816049</v>
      </c>
      <c r="G334" t="s">
        <v>846</v>
      </c>
      <c r="H334" s="4" cm="1">
        <f t="array" ref="H334">_xll.SNL.Clients.Office.Excel.Functions.SPG(G334, "SP_TOTAL_REV", "CY2022")</f>
        <v>6461000</v>
      </c>
      <c r="I334" s="4">
        <f>_xll.SNL.Clients.Office.Excel.Functions.SPG(G334,"IQ_AVG_DILUT_SHARES_OUT","CY2022")</f>
        <v>223000000</v>
      </c>
      <c r="J334" s="5">
        <f>_xll.SNL.Clients.Office.Excel.Functions.SPG(G334, "IQ_DILUT_EPS_NORM", "CY2022")</f>
        <v>3.22</v>
      </c>
      <c r="K334">
        <f t="shared" si="32"/>
        <v>718060</v>
      </c>
      <c r="L334">
        <f t="shared" si="33"/>
        <v>0.11113759479956663</v>
      </c>
      <c r="M334" t="s">
        <v>856</v>
      </c>
      <c r="N334" s="4" cm="1">
        <f t="array" ref="N334">_xll.SNL.Clients.Office.Excel.Functions.SPG(M334, "SP_TOTAL_REV", "CY2022")</f>
        <v>36602000</v>
      </c>
      <c r="O334" s="4">
        <f>_xll.SNL.Clients.Office.Excel.Functions.SPG(M334,"IQ_AVG_DILUT_SHARES_OUT","CY2022")</f>
        <v>155600000</v>
      </c>
      <c r="P334" s="5">
        <f>_xll.SNL.Clients.Office.Excel.Functions.SPG(M334, "IQ_DILUT_EPS_NORM", "CY2022")</f>
        <v>23.442</v>
      </c>
      <c r="Q334">
        <f t="shared" si="34"/>
        <v>3647575.2</v>
      </c>
      <c r="R334">
        <f t="shared" si="35"/>
        <v>9.9655078957434029E-2</v>
      </c>
    </row>
    <row r="335" spans="1:18">
      <c r="A335" t="s">
        <v>847</v>
      </c>
      <c r="B335" s="4" cm="1">
        <f t="array" ref="B335">_xll.SNL.Clients.Office.Excel.Functions.SPG(A335, "SP_TOTAL_REV", "CY2023")</f>
        <v>33723297</v>
      </c>
      <c r="C335" s="4">
        <f>_xll.SNL.Clients.Office.Excel.Functions.SPG(A335,"IQ_AVG_DILUT_SHARES_OUT","CY2023")</f>
        <v>449498000</v>
      </c>
      <c r="D335" s="5">
        <f>_xll.SNL.Clients.Office.Excel.Functions.SPG(A335, "IQ_DILUT_EPS_NORM", "CY2023")</f>
        <v>8.6280000000000001</v>
      </c>
      <c r="E335">
        <f t="shared" si="30"/>
        <v>3878268.7439999999</v>
      </c>
      <c r="F335">
        <f t="shared" si="31"/>
        <v>0.11500265659078351</v>
      </c>
      <c r="G335" t="s">
        <v>847</v>
      </c>
      <c r="H335" s="4" cm="1">
        <f t="array" ref="H335">_xll.SNL.Clients.Office.Excel.Functions.SPG(G335, "SP_TOTAL_REV", "CY2022")</f>
        <v>31615550</v>
      </c>
      <c r="I335" s="4">
        <f>_xll.SNL.Clients.Office.Excel.Functions.SPG(G335,"IQ_AVG_DILUT_SHARES_OUT","CY2022")</f>
        <v>451290000</v>
      </c>
      <c r="J335" s="5">
        <f>_xll.SNL.Clients.Office.Excel.Functions.SPG(G335, "IQ_DILUT_EPS_NORM", "CY2022")</f>
        <v>7.29</v>
      </c>
      <c r="K335">
        <f t="shared" si="32"/>
        <v>3289904.1</v>
      </c>
      <c r="L335">
        <f t="shared" si="33"/>
        <v>0.10405968265616129</v>
      </c>
      <c r="M335" t="s">
        <v>857</v>
      </c>
      <c r="N335" s="4" cm="1">
        <f t="array" ref="N335">_xll.SNL.Clients.Office.Excel.Functions.SPG(M335, "SP_TOTAL_REV", "CY2022")</f>
        <v>4843760</v>
      </c>
      <c r="O335" s="4">
        <f>_xll.SNL.Clients.Office.Excel.Functions.SPG(M335,"IQ_AVG_DILUT_SHARES_OUT","CY2022")</f>
        <v>419773195</v>
      </c>
      <c r="P335" s="5">
        <f>_xll.SNL.Clients.Office.Excel.Functions.SPG(M335, "IQ_DILUT_EPS_NORM", "CY2022")</f>
        <v>-3.0840000000000001</v>
      </c>
      <c r="Q335">
        <f t="shared" si="34"/>
        <v>-1294580.5333800002</v>
      </c>
      <c r="R335">
        <f t="shared" si="35"/>
        <v>-0.26726768737096807</v>
      </c>
    </row>
    <row r="336" spans="1:18">
      <c r="A336" t="s">
        <v>848</v>
      </c>
      <c r="B336" s="4" cm="1">
        <f t="array" ref="B336">_xll.SNL.Clients.Office.Excel.Functions.SPG(A336, "SP_TOTAL_REV", "CY2023")</f>
        <v>11812000</v>
      </c>
      <c r="C336" s="4">
        <f>_xll.SNL.Clients.Office.Excel.Functions.SPG(A336,"IQ_AVG_DILUT_SHARES_OUT","CY2023")</f>
        <v>841000000</v>
      </c>
      <c r="D336" s="5">
        <f>_xll.SNL.Clients.Office.Excel.Functions.SPG(A336, "IQ_DILUT_EPS_NORM", "CY2023")</f>
        <v>0.44</v>
      </c>
      <c r="E336">
        <f t="shared" si="30"/>
        <v>370040</v>
      </c>
      <c r="F336">
        <f t="shared" si="31"/>
        <v>3.1327463596342704E-2</v>
      </c>
      <c r="G336" t="s">
        <v>848</v>
      </c>
      <c r="H336" s="4" cm="1">
        <f t="array" ref="H336">_xll.SNL.Clients.Office.Excel.Functions.SPG(G336, "SP_TOTAL_REV", "CY2022")</f>
        <v>11915000</v>
      </c>
      <c r="I336" s="4">
        <f>_xll.SNL.Clients.Office.Excel.Functions.SPG(G336,"IQ_AVG_DILUT_SHARES_OUT","CY2022")</f>
        <v>795000000</v>
      </c>
      <c r="J336" s="5">
        <f>_xll.SNL.Clients.Office.Excel.Functions.SPG(G336, "IQ_DILUT_EPS_NORM", "CY2022")</f>
        <v>1.1619999999999999</v>
      </c>
      <c r="K336">
        <f t="shared" si="32"/>
        <v>923789.99999999988</v>
      </c>
      <c r="L336">
        <f t="shared" si="33"/>
        <v>7.7531682752832551E-2</v>
      </c>
      <c r="M336" t="s">
        <v>858</v>
      </c>
      <c r="N336" s="4" cm="1">
        <f t="array" ref="N336">_xll.SNL.Clients.Office.Excel.Functions.SPG(M336, "SP_TOTAL_REV", "CY2022")</f>
        <v>31543000</v>
      </c>
      <c r="O336" s="4">
        <f>_xll.SNL.Clients.Office.Excel.Functions.SPG(M336,"IQ_AVG_DILUT_SHARES_OUT","CY2022")</f>
        <v>236000000</v>
      </c>
      <c r="P336" s="5">
        <f>_xll.SNL.Clients.Office.Excel.Functions.SPG(M336, "IQ_DILUT_EPS_NORM", "CY2022")</f>
        <v>4.7350000000000003</v>
      </c>
      <c r="Q336">
        <f t="shared" si="34"/>
        <v>1117460</v>
      </c>
      <c r="R336">
        <f t="shared" si="35"/>
        <v>3.5426560568113372E-2</v>
      </c>
    </row>
    <row r="337" spans="1:18">
      <c r="A337" t="s">
        <v>849</v>
      </c>
      <c r="B337" s="4" cm="1">
        <f t="array" ref="B337">_xll.SNL.Clients.Office.Excel.Functions.SPG(A337, "SP_TOTAL_REV", "CY2023")</f>
        <v>9046000</v>
      </c>
      <c r="C337" s="4">
        <f>_xll.SNL.Clients.Office.Excel.Functions.SPG(A337,"IQ_AVG_DILUT_SHARES_OUT","CY2023")</f>
        <v>575200000</v>
      </c>
      <c r="D337" s="5">
        <f>_xll.SNL.Clients.Office.Excel.Functions.SPG(A337, "IQ_DILUT_EPS_NORM", "CY2023")</f>
        <v>0.623</v>
      </c>
      <c r="E337">
        <f t="shared" si="30"/>
        <v>358349.6</v>
      </c>
      <c r="F337">
        <f t="shared" si="31"/>
        <v>3.9614149900508509E-2</v>
      </c>
      <c r="G337" t="s">
        <v>849</v>
      </c>
      <c r="H337" s="4" cm="1">
        <f t="array" ref="H337">_xll.SNL.Clients.Office.Excel.Functions.SPG(G337, "SP_TOTAL_REV", "CY2022")</f>
        <v>10165000</v>
      </c>
      <c r="I337" s="4">
        <f>_xll.SNL.Clients.Office.Excel.Functions.SPG(G337,"IQ_AVG_DILUT_SHARES_OUT","CY2022")</f>
        <v>585700000</v>
      </c>
      <c r="J337" s="5">
        <f>_xll.SNL.Clients.Office.Excel.Functions.SPG(G337, "IQ_DILUT_EPS_NORM", "CY2022")</f>
        <v>0.42</v>
      </c>
      <c r="K337">
        <f t="shared" si="32"/>
        <v>245994</v>
      </c>
      <c r="L337">
        <f t="shared" si="33"/>
        <v>2.420009837678308E-2</v>
      </c>
      <c r="M337" t="s">
        <v>859</v>
      </c>
      <c r="N337" s="4" cm="1">
        <f t="array" ref="N337">_xll.SNL.Clients.Office.Excel.Functions.SPG(M337, "SP_TOTAL_REV", "CY2022")</f>
        <v>41512467</v>
      </c>
      <c r="O337" s="4">
        <f>_xll.SNL.Clients.Office.Excel.Functions.SPG(M337,"IQ_AVG_DILUT_SHARES_OUT","CY2022")</f>
        <v>263176000</v>
      </c>
      <c r="P337" s="5">
        <f>_xll.SNL.Clients.Office.Excel.Functions.SPG(M337, "IQ_DILUT_EPS_NORM", "CY2022")</f>
        <v>22.548999999999999</v>
      </c>
      <c r="Q337">
        <f t="shared" si="34"/>
        <v>5934355.6239999998</v>
      </c>
      <c r="R337">
        <f t="shared" si="35"/>
        <v>0.14295357642801618</v>
      </c>
    </row>
    <row r="338" spans="1:18">
      <c r="A338" t="s">
        <v>850</v>
      </c>
      <c r="B338" s="4" t="str" cm="1">
        <f t="array" ref="B338">_xll.SNL.Clients.Office.Excel.Functions.SPG(A338, "SP_TOTAL_REV", "CY2023")</f>
        <v>#INVALID COMPANY ID</v>
      </c>
      <c r="C338" s="4" t="str">
        <f>_xll.SNL.Clients.Office.Excel.Functions.SPG(A338,"IQ_AVG_DILUT_SHARES_OUT","CY2023")</f>
        <v>#INVALID COMPANY ID</v>
      </c>
      <c r="D338" s="5" t="str">
        <f>_xll.SNL.Clients.Office.Excel.Functions.SPG(A338, "IQ_DILUT_EPS_NORM", "CY2023")</f>
        <v>#INVALID COMPANY ID</v>
      </c>
      <c r="E338" t="e">
        <f t="shared" si="30"/>
        <v>#VALUE!</v>
      </c>
      <c r="F338" t="e">
        <f t="shared" si="31"/>
        <v>#VALUE!</v>
      </c>
      <c r="G338" t="s">
        <v>850</v>
      </c>
      <c r="H338" s="4" t="str" cm="1">
        <f t="array" ref="H338">_xll.SNL.Clients.Office.Excel.Functions.SPG(G338, "SP_TOTAL_REV", "CY2022")</f>
        <v>#INVALID COMPANY ID</v>
      </c>
      <c r="I338" s="4" t="str">
        <f>_xll.SNL.Clients.Office.Excel.Functions.SPG(G338,"IQ_AVG_DILUT_SHARES_OUT","CY2022")</f>
        <v>#INVALID COMPANY ID</v>
      </c>
      <c r="J338" s="5" t="str">
        <f>_xll.SNL.Clients.Office.Excel.Functions.SPG(G338, "IQ_DILUT_EPS_NORM", "CY2022")</f>
        <v>#INVALID COMPANY ID</v>
      </c>
      <c r="K338" t="e">
        <f t="shared" si="32"/>
        <v>#VALUE!</v>
      </c>
      <c r="L338" t="e">
        <f t="shared" si="33"/>
        <v>#VALUE!</v>
      </c>
      <c r="M338" t="s">
        <v>860</v>
      </c>
      <c r="N338" s="4" cm="1">
        <f t="array" ref="N338">_xll.SNL.Clients.Office.Excel.Functions.SPG(M338, "SP_TOTAL_REV", "CY2022")</f>
        <v>26974000</v>
      </c>
      <c r="O338" s="4">
        <f>_xll.SNL.Clients.Office.Excel.Functions.SPG(M338,"IQ_AVG_DILUT_SHARES_OUT","CY2022")</f>
        <v>25070000000</v>
      </c>
      <c r="P338" s="5">
        <f>_xll.SNL.Clients.Office.Excel.Functions.SPG(M338, "IQ_DILUT_EPS_NORM", "CY2022")</f>
        <v>0.13900000000000001</v>
      </c>
      <c r="Q338">
        <f t="shared" si="34"/>
        <v>3484730.0000000005</v>
      </c>
      <c r="R338">
        <f t="shared" si="35"/>
        <v>0.12918847779343073</v>
      </c>
    </row>
    <row r="339" spans="1:18">
      <c r="A339" t="s">
        <v>851</v>
      </c>
      <c r="B339" s="4" cm="1">
        <f t="array" ref="B339">_xll.SNL.Clients.Office.Excel.Functions.SPG(A339, "SP_TOTAL_REV", "CY2023")</f>
        <v>28114000</v>
      </c>
      <c r="C339" s="4">
        <f>_xll.SNL.Clients.Office.Excel.Functions.SPG(A339,"IQ_AVG_DILUT_SHARES_OUT","CY2023")</f>
        <v>2030800000</v>
      </c>
      <c r="D339" s="5">
        <f>_xll.SNL.Clients.Office.Excel.Functions.SPG(A339, "IQ_DILUT_EPS_NORM", "CY2023")</f>
        <v>2.5369999999999999</v>
      </c>
      <c r="E339">
        <f t="shared" si="30"/>
        <v>5152139.5999999996</v>
      </c>
      <c r="F339">
        <f t="shared" si="31"/>
        <v>0.18325886035427189</v>
      </c>
      <c r="G339" t="s">
        <v>851</v>
      </c>
      <c r="H339" s="4" cm="1">
        <f t="array" ref="H339">_xll.SNL.Clients.Office.Excel.Functions.SPG(G339, "SP_TOTAL_REV", "CY2022")</f>
        <v>20956000</v>
      </c>
      <c r="I339" s="4">
        <f>_xll.SNL.Clients.Office.Excel.Functions.SPG(G339,"IQ_AVG_DILUT_SHARES_OUT","CY2022")</f>
        <v>1978600000</v>
      </c>
      <c r="J339" s="5">
        <f>_xll.SNL.Clients.Office.Excel.Functions.SPG(G339, "IQ_DILUT_EPS_NORM", "CY2022")</f>
        <v>1.657</v>
      </c>
      <c r="K339">
        <f t="shared" si="32"/>
        <v>3278540.2</v>
      </c>
      <c r="L339">
        <f t="shared" si="33"/>
        <v>0.15644875930521093</v>
      </c>
      <c r="M339" t="s">
        <v>861</v>
      </c>
      <c r="N339" s="4" cm="1">
        <f t="array" ref="N339">_xll.SNL.Clients.Office.Excel.Functions.SPG(M339, "SP_TOTAL_REV", "CY2022")</f>
        <v>10575325</v>
      </c>
      <c r="O339" s="4">
        <f>_xll.SNL.Clients.Office.Excel.Functions.SPG(M339,"IQ_AVG_DILUT_SHARES_OUT","CY2022")</f>
        <v>3508524</v>
      </c>
      <c r="P339" s="5">
        <f>_xll.SNL.Clients.Office.Excel.Functions.SPG(M339, "IQ_DILUT_EPS_NORM", "CY2022")</f>
        <v>401.37900000000002</v>
      </c>
      <c r="Q339">
        <f t="shared" si="34"/>
        <v>1408247.8545959999</v>
      </c>
      <c r="R339">
        <f t="shared" si="35"/>
        <v>0.13316355332777005</v>
      </c>
    </row>
    <row r="340" spans="1:18">
      <c r="A340" t="s">
        <v>852</v>
      </c>
      <c r="B340" s="4" cm="1">
        <f t="array" ref="B340">_xll.SNL.Clients.Office.Excel.Functions.SPG(A340, "SP_TOTAL_REV", "CY2023")</f>
        <v>51542000</v>
      </c>
      <c r="C340" s="4">
        <f>_xll.SNL.Clients.Office.Excel.Functions.SPG(A340,"IQ_AVG_DILUT_SHARES_OUT","CY2023")</f>
        <v>1549100000</v>
      </c>
      <c r="D340" s="5">
        <f>_xll.SNL.Clients.Office.Excel.Functions.SPG(A340, "IQ_DILUT_EPS_NORM", "CY2023")</f>
        <v>2.5390000000000001</v>
      </c>
      <c r="E340">
        <f t="shared" si="30"/>
        <v>3933164.9</v>
      </c>
      <c r="F340">
        <f t="shared" si="31"/>
        <v>7.6309900663536531E-2</v>
      </c>
      <c r="G340" t="s">
        <v>852</v>
      </c>
      <c r="H340" s="4" cm="1">
        <f t="array" ref="H340">_xll.SNL.Clients.Office.Excel.Functions.SPG(G340, "SP_TOTAL_REV", "CY2022")</f>
        <v>49107000</v>
      </c>
      <c r="I340" s="4">
        <f>_xll.SNL.Clients.Office.Excel.Functions.SPG(G340,"IQ_AVG_DILUT_SHARES_OUT","CY2022")</f>
        <v>1591100000</v>
      </c>
      <c r="J340" s="5">
        <f>_xll.SNL.Clients.Office.Excel.Functions.SPG(G340, "IQ_DILUT_EPS_NORM", "CY2022")</f>
        <v>2.6</v>
      </c>
      <c r="K340">
        <f t="shared" si="32"/>
        <v>4136860</v>
      </c>
      <c r="L340">
        <f t="shared" si="33"/>
        <v>8.4241757794204494E-2</v>
      </c>
      <c r="M340" t="s">
        <v>862</v>
      </c>
      <c r="N340" s="4" cm="1">
        <f t="array" ref="N340">_xll.SNL.Clients.Office.Excel.Functions.SPG(M340, "SP_TOTAL_REV", "CY2022")</f>
        <v>13205000</v>
      </c>
      <c r="O340" s="4">
        <f>_xll.SNL.Clients.Office.Excel.Functions.SPG(M340,"IQ_AVG_DILUT_SHARES_OUT","CY2022")</f>
        <v>264053000</v>
      </c>
      <c r="P340" s="5">
        <f>_xll.SNL.Clients.Office.Excel.Functions.SPG(M340, "IQ_DILUT_EPS_NORM", "CY2022")</f>
        <v>7.81</v>
      </c>
      <c r="Q340">
        <f t="shared" si="34"/>
        <v>2062253.93</v>
      </c>
      <c r="R340">
        <f t="shared" si="35"/>
        <v>0.15617220219613781</v>
      </c>
    </row>
    <row r="341" spans="1:18">
      <c r="A341" t="s">
        <v>4</v>
      </c>
      <c r="B341" s="4" cm="1">
        <f t="array" ref="B341">_xll.SNL.Clients.Office.Excel.Functions.SPG(A341, "SP_TOTAL_REV", "CY2023")</f>
        <v>5505400</v>
      </c>
      <c r="C341" s="4">
        <f>_xll.SNL.Clients.Office.Excel.Functions.SPG(A341,"IQ_AVG_DILUT_SHARES_OUT","CY2023")</f>
        <v>447900000</v>
      </c>
      <c r="D341" s="5">
        <f>_xll.SNL.Clients.Office.Excel.Functions.SPG(A341, "IQ_DILUT_EPS_NORM", "CY2023")</f>
        <v>1.2290000000000001</v>
      </c>
      <c r="E341">
        <f t="shared" si="30"/>
        <v>550469.1</v>
      </c>
      <c r="F341">
        <f t="shared" si="31"/>
        <v>9.998712173502379E-2</v>
      </c>
      <c r="G341" t="s">
        <v>4</v>
      </c>
      <c r="H341" s="4" cm="1">
        <f t="array" ref="H341">_xll.SNL.Clients.Office.Excel.Functions.SPG(G341, "SP_TOTAL_REV", "CY2022")</f>
        <v>5850600</v>
      </c>
      <c r="I341" s="4">
        <f>_xll.SNL.Clients.Office.Excel.Functions.SPG(G341,"IQ_AVG_DILUT_SHARES_OUT","CY2022")</f>
        <v>442700000</v>
      </c>
      <c r="J341" s="5">
        <f>_xll.SNL.Clients.Office.Excel.Functions.SPG(G341, "IQ_DILUT_EPS_NORM", "CY2022")</f>
        <v>1.2310000000000001</v>
      </c>
      <c r="K341">
        <f t="shared" si="32"/>
        <v>544963.69999999995</v>
      </c>
      <c r="L341">
        <f t="shared" si="33"/>
        <v>9.314663453321026E-2</v>
      </c>
      <c r="M341" t="s">
        <v>863</v>
      </c>
      <c r="N341" s="4" cm="1">
        <f t="array" ref="N341">_xll.SNL.Clients.Office.Excel.Functions.SPG(M341, "SP_TOTAL_REV", "CY2022")</f>
        <v>14409860</v>
      </c>
      <c r="O341" s="4">
        <f>_xll.SNL.Clients.Office.Excel.Functions.SPG(M341,"IQ_AVG_DILUT_SHARES_OUT","CY2022")</f>
        <v>64962000</v>
      </c>
      <c r="P341" s="5">
        <f>_xll.SNL.Clients.Office.Excel.Functions.SPG(M341, "IQ_DILUT_EPS_NORM", "CY2022")</f>
        <v>27.079000000000001</v>
      </c>
      <c r="Q341">
        <f t="shared" si="34"/>
        <v>1759105.9979999999</v>
      </c>
      <c r="R341">
        <f t="shared" si="35"/>
        <v>0.12207655022324991</v>
      </c>
    </row>
    <row r="342" spans="1:18">
      <c r="A342" t="s">
        <v>853</v>
      </c>
      <c r="B342" s="4" cm="1">
        <f t="array" ref="B342">_xll.SNL.Clients.Office.Excel.Functions.SPG(A342, "SP_TOTAL_REV", "CY2023")</f>
        <v>2651348</v>
      </c>
      <c r="C342" s="4">
        <f>_xll.SNL.Clients.Office.Excel.Functions.SPG(A342,"IQ_AVG_DILUT_SHARES_OUT","CY2023")</f>
        <v>57579250</v>
      </c>
      <c r="D342" s="5">
        <f>_xll.SNL.Clients.Office.Excel.Functions.SPG(A342, "IQ_DILUT_EPS_NORM", "CY2023")</f>
        <v>6.7619999999999996</v>
      </c>
      <c r="E342">
        <f t="shared" si="30"/>
        <v>389350.8885</v>
      </c>
      <c r="F342">
        <f t="shared" si="31"/>
        <v>0.14685016395433567</v>
      </c>
      <c r="G342" t="s">
        <v>853</v>
      </c>
      <c r="H342" s="4" cm="1">
        <f t="array" ref="H342">_xll.SNL.Clients.Office.Excel.Functions.SPG(G342, "SP_TOTAL_REV", "CY2022")</f>
        <v>2591589</v>
      </c>
      <c r="I342" s="4">
        <f>_xll.SNL.Clients.Office.Excel.Functions.SPG(G342,"IQ_AVG_DILUT_SHARES_OUT","CY2022")</f>
        <v>57984750</v>
      </c>
      <c r="J342" s="5">
        <f>_xll.SNL.Clients.Office.Excel.Functions.SPG(G342, "IQ_DILUT_EPS_NORM", "CY2022")</f>
        <v>6.7729999999999997</v>
      </c>
      <c r="K342">
        <f t="shared" si="32"/>
        <v>392730.71175000002</v>
      </c>
      <c r="L342">
        <f t="shared" si="33"/>
        <v>0.15154050729108667</v>
      </c>
      <c r="M342" t="s">
        <v>864</v>
      </c>
      <c r="N342" s="4" cm="1">
        <f t="array" ref="N342">_xll.SNL.Clients.Office.Excel.Functions.SPG(M342, "SP_TOTAL_REV", "CY2022")</f>
        <v>36634000</v>
      </c>
      <c r="O342" s="4">
        <f>_xll.SNL.Clients.Office.Excel.Functions.SPG(M342,"IQ_AVG_DILUT_SHARES_OUT","CY2022")</f>
        <v>1002000000</v>
      </c>
      <c r="P342" s="5">
        <f>_xll.SNL.Clients.Office.Excel.Functions.SPG(M342, "IQ_DILUT_EPS_NORM", "CY2022")</f>
        <v>8.6690000000000005</v>
      </c>
      <c r="Q342">
        <f t="shared" si="34"/>
        <v>8686338</v>
      </c>
      <c r="R342">
        <f t="shared" si="35"/>
        <v>0.23711137194955506</v>
      </c>
    </row>
    <row r="343" spans="1:18">
      <c r="A343" t="s">
        <v>854</v>
      </c>
      <c r="B343" s="4" cm="1">
        <f t="array" ref="B343">_xll.SNL.Clients.Office.Excel.Functions.SPG(A343, "SP_TOTAL_REV", "CY2023")</f>
        <v>12156000</v>
      </c>
      <c r="C343" s="4">
        <f>_xll.SNL.Clients.Office.Excel.Functions.SPG(A343,"IQ_AVG_DILUT_SHARES_OUT","CY2023")</f>
        <v>227400000</v>
      </c>
      <c r="D343" s="5">
        <f>_xll.SNL.Clients.Office.Excel.Functions.SPG(A343, "IQ_DILUT_EPS_NORM", "CY2023")</f>
        <v>9.4440000000000008</v>
      </c>
      <c r="E343">
        <f t="shared" si="30"/>
        <v>2147565.6</v>
      </c>
      <c r="F343">
        <f t="shared" si="31"/>
        <v>0.17666712734452122</v>
      </c>
      <c r="G343" t="s">
        <v>854</v>
      </c>
      <c r="H343" s="4" cm="1">
        <f t="array" ref="H343">_xll.SNL.Clients.Office.Excel.Functions.SPG(G343, "SP_TOTAL_REV", "CY2022")</f>
        <v>12745000</v>
      </c>
      <c r="I343" s="4">
        <f>_xll.SNL.Clients.Office.Excel.Functions.SPG(G343,"IQ_AVG_DILUT_SHARES_OUT","CY2022")</f>
        <v>235600000</v>
      </c>
      <c r="J343" s="5">
        <f>_xll.SNL.Clients.Office.Excel.Functions.SPG(G343, "IQ_DILUT_EPS_NORM", "CY2022")</f>
        <v>10.956</v>
      </c>
      <c r="K343">
        <f t="shared" si="32"/>
        <v>2581233.6</v>
      </c>
      <c r="L343">
        <f t="shared" si="33"/>
        <v>0.20252911730090231</v>
      </c>
      <c r="M343" t="s">
        <v>865</v>
      </c>
      <c r="N343" s="4" cm="1">
        <f t="array" ref="N343">_xll.SNL.Clients.Office.Excel.Functions.SPG(M343, "SP_TOTAL_REV", "CY2022")</f>
        <v>6260077</v>
      </c>
      <c r="O343" s="4">
        <f>_xll.SNL.Clients.Office.Excel.Functions.SPG(M343,"IQ_AVG_DILUT_SHARES_OUT","CY2022")</f>
        <v>226155640</v>
      </c>
      <c r="P343" s="5">
        <f>_xll.SNL.Clients.Office.Excel.Functions.SPG(M343, "IQ_DILUT_EPS_NORM", "CY2022")</f>
        <v>5.0890000000000004</v>
      </c>
      <c r="Q343">
        <f t="shared" si="34"/>
        <v>1150906.0519600001</v>
      </c>
      <c r="R343">
        <f t="shared" si="35"/>
        <v>0.18384854562651548</v>
      </c>
    </row>
    <row r="344" spans="1:18">
      <c r="A344" t="s">
        <v>855</v>
      </c>
      <c r="B344" s="4" cm="1">
        <f t="array" ref="B344">_xll.SNL.Clients.Office.Excel.Functions.SPG(A344, "SP_TOTAL_REV", "CY2023")</f>
        <v>6749000</v>
      </c>
      <c r="C344" s="4">
        <f>_xll.SNL.Clients.Office.Excel.Functions.SPG(A344,"IQ_AVG_DILUT_SHARES_OUT","CY2023")</f>
        <v>207563746</v>
      </c>
      <c r="D344" s="5">
        <f>_xll.SNL.Clients.Office.Excel.Functions.SPG(A344, "IQ_DILUT_EPS_NORM", "CY2023")</f>
        <v>4.5209999999999999</v>
      </c>
      <c r="E344">
        <f t="shared" si="30"/>
        <v>938395.69566600001</v>
      </c>
      <c r="F344">
        <f t="shared" si="31"/>
        <v>0.13904218338509408</v>
      </c>
      <c r="G344" t="s">
        <v>855</v>
      </c>
      <c r="H344" s="4" cm="1">
        <f t="array" ref="H344">_xll.SNL.Clients.Office.Excel.Functions.SPG(G344, "SP_TOTAL_REV", "CY2022")</f>
        <v>6749200</v>
      </c>
      <c r="I344" s="4">
        <f>_xll.SNL.Clients.Office.Excel.Functions.SPG(G344,"IQ_AVG_DILUT_SHARES_OUT","CY2022")</f>
        <v>208867264</v>
      </c>
      <c r="J344" s="5">
        <f>_xll.SNL.Clients.Office.Excel.Functions.SPG(G344, "IQ_DILUT_EPS_NORM", "CY2022")</f>
        <v>5.3760000000000003</v>
      </c>
      <c r="K344">
        <f t="shared" si="32"/>
        <v>1122870.4112640002</v>
      </c>
      <c r="L344">
        <f t="shared" si="33"/>
        <v>0.16637089007052691</v>
      </c>
      <c r="M344" t="s">
        <v>866</v>
      </c>
      <c r="N344" s="4" cm="1">
        <f t="array" ref="N344">_xll.SNL.Clients.Office.Excel.Functions.SPG(M344, "SP_TOTAL_REV", "CY2022")</f>
        <v>14289100</v>
      </c>
      <c r="O344" s="4">
        <f>_xll.SNL.Clients.Office.Excel.Functions.SPG(M344,"IQ_AVG_DILUT_SHARES_OUT","CY2022")</f>
        <v>207000000</v>
      </c>
      <c r="P344" s="5">
        <f>_xll.SNL.Clients.Office.Excel.Functions.SPG(M344, "IQ_DILUT_EPS_NORM", "CY2022")</f>
        <v>5.81</v>
      </c>
      <c r="Q344">
        <f t="shared" si="34"/>
        <v>1202670</v>
      </c>
      <c r="R344">
        <f t="shared" si="35"/>
        <v>8.4166952432273553E-2</v>
      </c>
    </row>
    <row r="345" spans="1:18">
      <c r="A345" t="s">
        <v>856</v>
      </c>
      <c r="B345" s="4" cm="1">
        <f t="array" ref="B345">_xll.SNL.Clients.Office.Excel.Functions.SPG(A345, "SP_TOTAL_REV", "CY2023")</f>
        <v>39290000</v>
      </c>
      <c r="C345" s="4">
        <f>_xll.SNL.Clients.Office.Excel.Functions.SPG(A345,"IQ_AVG_DILUT_SHARES_OUT","CY2023")</f>
        <v>152000000</v>
      </c>
      <c r="D345" s="5">
        <f>_xll.SNL.Clients.Office.Excel.Functions.SPG(A345, "IQ_DILUT_EPS_NORM", "CY2023")</f>
        <v>9.2479999999999993</v>
      </c>
      <c r="E345">
        <f t="shared" si="30"/>
        <v>1405696</v>
      </c>
      <c r="F345">
        <f t="shared" si="31"/>
        <v>3.5777449732756428E-2</v>
      </c>
      <c r="G345" t="s">
        <v>856</v>
      </c>
      <c r="H345" s="4" cm="1">
        <f t="array" ref="H345">_xll.SNL.Clients.Office.Excel.Functions.SPG(G345, "SP_TOTAL_REV", "CY2022")</f>
        <v>36602000</v>
      </c>
      <c r="I345" s="4">
        <f>_xll.SNL.Clients.Office.Excel.Functions.SPG(G345,"IQ_AVG_DILUT_SHARES_OUT","CY2022")</f>
        <v>155600000</v>
      </c>
      <c r="J345" s="5">
        <f>_xll.SNL.Clients.Office.Excel.Functions.SPG(G345, "IQ_DILUT_EPS_NORM", "CY2022")</f>
        <v>23.442</v>
      </c>
      <c r="K345">
        <f t="shared" si="32"/>
        <v>3647575.2</v>
      </c>
      <c r="L345">
        <f t="shared" si="33"/>
        <v>9.9655078957434029E-2</v>
      </c>
      <c r="M345" t="s">
        <v>867</v>
      </c>
      <c r="N345" s="4" cm="1">
        <f t="array" ref="N345">_xll.SNL.Clients.Office.Excel.Functions.SPG(M345, "SP_TOTAL_REV", "CY2022")</f>
        <v>8326200</v>
      </c>
      <c r="O345" s="4">
        <f>_xll.SNL.Clients.Office.Excel.Functions.SPG(M345,"IQ_AVG_DILUT_SHARES_OUT","CY2022")</f>
        <v>448200000</v>
      </c>
      <c r="P345" s="5">
        <f>_xll.SNL.Clients.Office.Excel.Functions.SPG(M345, "IQ_DILUT_EPS_NORM", "CY2022")</f>
        <v>3.7709999999999999</v>
      </c>
      <c r="Q345">
        <f t="shared" si="34"/>
        <v>1690162.2</v>
      </c>
      <c r="R345">
        <f t="shared" si="35"/>
        <v>0.2029932262016286</v>
      </c>
    </row>
    <row r="346" spans="1:18">
      <c r="A346" t="s">
        <v>857</v>
      </c>
      <c r="B346" s="4" cm="1">
        <f t="array" ref="B346">_xll.SNL.Clients.Office.Excel.Functions.SPG(A346, "SP_TOTAL_REV", "CY2023")</f>
        <v>8549924</v>
      </c>
      <c r="C346" s="4">
        <f>_xll.SNL.Clients.Office.Excel.Functions.SPG(A346,"IQ_AVG_DILUT_SHARES_OUT","CY2023")</f>
        <v>427400849</v>
      </c>
      <c r="D346" s="5">
        <f>_xll.SNL.Clients.Office.Excel.Functions.SPG(A346, "IQ_DILUT_EPS_NORM", "CY2023")</f>
        <v>0.252</v>
      </c>
      <c r="E346">
        <f t="shared" si="30"/>
        <v>107705.01394799999</v>
      </c>
      <c r="F346">
        <f t="shared" si="31"/>
        <v>1.2597189629755772E-2</v>
      </c>
      <c r="G346" t="s">
        <v>857</v>
      </c>
      <c r="H346" s="4" cm="1">
        <f t="array" ref="H346">_xll.SNL.Clients.Office.Excel.Functions.SPG(G346, "SP_TOTAL_REV", "CY2022")</f>
        <v>4843760</v>
      </c>
      <c r="I346" s="4">
        <f>_xll.SNL.Clients.Office.Excel.Functions.SPG(G346,"IQ_AVG_DILUT_SHARES_OUT","CY2022")</f>
        <v>419773195</v>
      </c>
      <c r="J346" s="5">
        <f>_xll.SNL.Clients.Office.Excel.Functions.SPG(G346, "IQ_DILUT_EPS_NORM", "CY2022")</f>
        <v>-3.0840000000000001</v>
      </c>
      <c r="K346">
        <f t="shared" si="32"/>
        <v>-1294580.5333800002</v>
      </c>
      <c r="L346">
        <f t="shared" si="33"/>
        <v>-0.26726768737096807</v>
      </c>
      <c r="M346" t="s">
        <v>868</v>
      </c>
      <c r="N346" s="4" cm="1">
        <f t="array" ref="N346">_xll.SNL.Clients.Office.Excel.Functions.SPG(M346, "SP_TOTAL_REV", "CY2022")</f>
        <v>22387000</v>
      </c>
      <c r="O346" s="4">
        <f>_xll.SNL.Clients.Office.Excel.Functions.SPG(M346,"IQ_AVG_DILUT_SHARES_OUT","CY2022")</f>
        <v>448400000</v>
      </c>
      <c r="P346" s="5">
        <f>_xll.SNL.Clients.Office.Excel.Functions.SPG(M346, "IQ_DILUT_EPS_NORM", "CY2022")</f>
        <v>3.1360000000000001</v>
      </c>
      <c r="Q346">
        <f t="shared" si="34"/>
        <v>1406182.3999999999</v>
      </c>
      <c r="R346">
        <f t="shared" si="35"/>
        <v>6.2812453656139716E-2</v>
      </c>
    </row>
    <row r="347" spans="1:18">
      <c r="A347" t="s">
        <v>858</v>
      </c>
      <c r="B347" s="4" cm="1">
        <f t="array" ref="B347">_xll.SNL.Clients.Office.Excel.Functions.SPG(A347, "SP_TOTAL_REV", "CY2023")</f>
        <v>28823000</v>
      </c>
      <c r="C347" s="4">
        <f>_xll.SNL.Clients.Office.Excel.Functions.SPG(A347,"IQ_AVG_DILUT_SHARES_OUT","CY2023")</f>
        <v>228000000</v>
      </c>
      <c r="D347" s="5">
        <f>_xll.SNL.Clients.Office.Excel.Functions.SPG(A347, "IQ_DILUT_EPS_NORM", "CY2023")</f>
        <v>-4.55</v>
      </c>
      <c r="E347">
        <f t="shared" si="30"/>
        <v>-1037400</v>
      </c>
      <c r="F347">
        <f t="shared" si="31"/>
        <v>-3.5992089650626238E-2</v>
      </c>
      <c r="G347" t="s">
        <v>858</v>
      </c>
      <c r="H347" s="4" cm="1">
        <f t="array" ref="H347">_xll.SNL.Clients.Office.Excel.Functions.SPG(G347, "SP_TOTAL_REV", "CY2022")</f>
        <v>31543000</v>
      </c>
      <c r="I347" s="4">
        <f>_xll.SNL.Clients.Office.Excel.Functions.SPG(G347,"IQ_AVG_DILUT_SHARES_OUT","CY2022")</f>
        <v>236000000</v>
      </c>
      <c r="J347" s="5">
        <f>_xll.SNL.Clients.Office.Excel.Functions.SPG(G347, "IQ_DILUT_EPS_NORM", "CY2022")</f>
        <v>4.7350000000000003</v>
      </c>
      <c r="K347">
        <f t="shared" si="32"/>
        <v>1117460</v>
      </c>
      <c r="L347">
        <f t="shared" si="33"/>
        <v>3.5426560568113372E-2</v>
      </c>
      <c r="M347" t="s">
        <v>869</v>
      </c>
      <c r="N347" s="4" cm="1">
        <f t="array" ref="N347">_xll.SNL.Clients.Office.Excel.Functions.SPG(M347, "SP_TOTAL_REV", "CY2022")</f>
        <v>46073000</v>
      </c>
      <c r="O347" s="4">
        <f>_xll.SNL.Clients.Office.Excel.Functions.SPG(M347,"IQ_AVG_DILUT_SHARES_OUT","CY2022")</f>
        <v>2748000000</v>
      </c>
      <c r="P347" s="5">
        <f>_xll.SNL.Clients.Office.Excel.Functions.SPG(M347, "IQ_DILUT_EPS_NORM", "CY2022")</f>
        <v>2.5150000000000001</v>
      </c>
      <c r="Q347">
        <f t="shared" si="34"/>
        <v>6911220</v>
      </c>
      <c r="R347">
        <f t="shared" si="35"/>
        <v>0.15000586026523127</v>
      </c>
    </row>
    <row r="348" spans="1:18">
      <c r="A348" t="s">
        <v>859</v>
      </c>
      <c r="B348" s="4" cm="1">
        <f t="array" ref="B348">_xll.SNL.Clients.Office.Excel.Functions.SPG(A348, "SP_TOTAL_REV", "CY2023")</f>
        <v>34713501</v>
      </c>
      <c r="C348" s="4">
        <f>_xll.SNL.Clients.Office.Excel.Functions.SPG(A348,"IQ_AVG_DILUT_SHARES_OUT","CY2023")</f>
        <v>250412000</v>
      </c>
      <c r="D348" s="5">
        <f>_xll.SNL.Clients.Office.Excel.Functions.SPG(A348, "IQ_DILUT_EPS_NORM", "CY2023")</f>
        <v>14.106999999999999</v>
      </c>
      <c r="E348">
        <f t="shared" si="30"/>
        <v>3532562.0839999998</v>
      </c>
      <c r="F348">
        <f t="shared" si="31"/>
        <v>0.10176334804144359</v>
      </c>
      <c r="G348" t="s">
        <v>859</v>
      </c>
      <c r="H348" s="4" cm="1">
        <f t="array" ref="H348">_xll.SNL.Clients.Office.Excel.Functions.SPG(G348, "SP_TOTAL_REV", "CY2022")</f>
        <v>41512467</v>
      </c>
      <c r="I348" s="4">
        <f>_xll.SNL.Clients.Office.Excel.Functions.SPG(G348,"IQ_AVG_DILUT_SHARES_OUT","CY2022")</f>
        <v>263176000</v>
      </c>
      <c r="J348" s="5">
        <f>_xll.SNL.Clients.Office.Excel.Functions.SPG(G348, "IQ_DILUT_EPS_NORM", "CY2022")</f>
        <v>22.548999999999999</v>
      </c>
      <c r="K348">
        <f t="shared" si="32"/>
        <v>5934355.6239999998</v>
      </c>
      <c r="L348">
        <f t="shared" si="33"/>
        <v>0.14295357642801618</v>
      </c>
      <c r="M348" t="s">
        <v>870</v>
      </c>
      <c r="N348" s="4" cm="1">
        <f t="array" ref="N348">_xll.SNL.Clients.Office.Excel.Functions.SPG(M348, "SP_TOTAL_REV", "CY2022")</f>
        <v>13685000</v>
      </c>
      <c r="O348" s="4">
        <f>_xll.SNL.Clients.Office.Excel.Functions.SPG(M348,"IQ_AVG_DILUT_SHARES_OUT","CY2022")</f>
        <v>423000000</v>
      </c>
      <c r="P348" s="5">
        <f>_xll.SNL.Clients.Office.Excel.Functions.SPG(M348, "IQ_DILUT_EPS_NORM", "CY2022")</f>
        <v>2.6349999999999998</v>
      </c>
      <c r="Q348">
        <f t="shared" si="34"/>
        <v>1114605</v>
      </c>
      <c r="R348">
        <f t="shared" si="35"/>
        <v>8.1447204968944101E-2</v>
      </c>
    </row>
    <row r="349" spans="1:18">
      <c r="A349" t="s">
        <v>860</v>
      </c>
      <c r="B349" s="4" cm="1">
        <f t="array" ref="B349">_xll.SNL.Clients.Office.Excel.Functions.SPG(A349, "SP_TOTAL_REV", "CY2023")</f>
        <v>60922000</v>
      </c>
      <c r="C349" s="4">
        <f>_xll.SNL.Clients.Office.Excel.Functions.SPG(A349,"IQ_AVG_DILUT_SHARES_OUT","CY2023")</f>
        <v>24940000000</v>
      </c>
      <c r="D349" s="5">
        <f>_xll.SNL.Clients.Office.Excel.Functions.SPG(A349, "IQ_DILUT_EPS_NORM", "CY2023")</f>
        <v>0.84199999999999997</v>
      </c>
      <c r="E349">
        <f t="shared" si="30"/>
        <v>20999480</v>
      </c>
      <c r="F349">
        <f t="shared" si="31"/>
        <v>0.34469452742851514</v>
      </c>
      <c r="G349" t="s">
        <v>860</v>
      </c>
      <c r="H349" s="4" cm="1">
        <f t="array" ref="H349">_xll.SNL.Clients.Office.Excel.Functions.SPG(G349, "SP_TOTAL_REV", "CY2022")</f>
        <v>26974000</v>
      </c>
      <c r="I349" s="4">
        <f>_xll.SNL.Clients.Office.Excel.Functions.SPG(G349,"IQ_AVG_DILUT_SHARES_OUT","CY2022")</f>
        <v>25070000000</v>
      </c>
      <c r="J349" s="5">
        <f>_xll.SNL.Clients.Office.Excel.Functions.SPG(G349, "IQ_DILUT_EPS_NORM", "CY2022")</f>
        <v>0.13900000000000001</v>
      </c>
      <c r="K349">
        <f t="shared" si="32"/>
        <v>3484730.0000000005</v>
      </c>
      <c r="L349">
        <f t="shared" si="33"/>
        <v>0.12918847779343073</v>
      </c>
      <c r="M349" t="s">
        <v>871</v>
      </c>
      <c r="N349" s="4" cm="1">
        <f t="array" ref="N349">_xll.SNL.Clients.Office.Excel.Functions.SPG(M349, "SP_TOTAL_REV", "CY2022")</f>
        <v>28819700</v>
      </c>
      <c r="O349" s="4">
        <f>_xll.SNL.Clients.Office.Excel.Functions.SPG(M349,"IQ_AVG_DILUT_SHARES_OUT","CY2022")</f>
        <v>523400000</v>
      </c>
      <c r="P349" s="5">
        <f>_xll.SNL.Clients.Office.Excel.Functions.SPG(M349, "IQ_DILUT_EPS_NORM", "CY2022")</f>
        <v>4.5960000000000001</v>
      </c>
      <c r="Q349">
        <f t="shared" si="34"/>
        <v>2405546.4</v>
      </c>
      <c r="R349">
        <f t="shared" si="35"/>
        <v>8.3468821674063221E-2</v>
      </c>
    </row>
    <row r="350" spans="1:18">
      <c r="A350" t="s">
        <v>861</v>
      </c>
      <c r="B350" s="4" cm="1">
        <f t="array" ref="B350">_xll.SNL.Clients.Office.Excel.Functions.SPG(A350, "SP_TOTAL_REV", "CY2023")</f>
        <v>9682899</v>
      </c>
      <c r="C350" s="4">
        <f>_xll.SNL.Clients.Office.Excel.Functions.SPG(A350,"IQ_AVG_DILUT_SHARES_OUT","CY2023")</f>
        <v>3435294</v>
      </c>
      <c r="D350" s="5">
        <f>_xll.SNL.Clients.Office.Excel.Functions.SPG(A350, "IQ_DILUT_EPS_NORM", "CY2023")</f>
        <v>350.83800000000002</v>
      </c>
      <c r="E350">
        <f t="shared" si="30"/>
        <v>1205231.676372</v>
      </c>
      <c r="F350">
        <f t="shared" si="31"/>
        <v>0.12447012783795432</v>
      </c>
      <c r="G350" t="s">
        <v>861</v>
      </c>
      <c r="H350" s="4" cm="1">
        <f t="array" ref="H350">_xll.SNL.Clients.Office.Excel.Functions.SPG(G350, "SP_TOTAL_REV", "CY2022")</f>
        <v>10575325</v>
      </c>
      <c r="I350" s="4">
        <f>_xll.SNL.Clients.Office.Excel.Functions.SPG(G350,"IQ_AVG_DILUT_SHARES_OUT","CY2022")</f>
        <v>3508524</v>
      </c>
      <c r="J350" s="5">
        <f>_xll.SNL.Clients.Office.Excel.Functions.SPG(G350, "IQ_DILUT_EPS_NORM", "CY2022")</f>
        <v>401.37900000000002</v>
      </c>
      <c r="K350">
        <f t="shared" si="32"/>
        <v>1408247.8545959999</v>
      </c>
      <c r="L350">
        <f t="shared" si="33"/>
        <v>0.13316355332777005</v>
      </c>
      <c r="M350" t="s">
        <v>872</v>
      </c>
      <c r="N350" s="4" cm="1">
        <f t="array" ref="N350">_xll.SNL.Clients.Office.Excel.Functions.SPG(M350, "SP_TOTAL_REV", "CY2022")</f>
        <v>8478000</v>
      </c>
      <c r="O350" s="4">
        <f>_xll.SNL.Clients.Office.Excel.Functions.SPG(M350,"IQ_AVG_DILUT_SHARES_OUT","CY2022")</f>
        <v>92700000</v>
      </c>
      <c r="P350" s="5">
        <f>_xll.SNL.Clients.Office.Excel.Functions.SPG(M350, "IQ_DILUT_EPS_NORM", "CY2022")</f>
        <v>9.5950000000000006</v>
      </c>
      <c r="Q350">
        <f t="shared" si="34"/>
        <v>889456.5</v>
      </c>
      <c r="R350">
        <f t="shared" si="35"/>
        <v>0.10491348195329087</v>
      </c>
    </row>
    <row r="351" spans="1:18">
      <c r="A351" t="s">
        <v>862</v>
      </c>
      <c r="B351" s="4" cm="1">
        <f t="array" ref="B351">_xll.SNL.Clients.Office.Excel.Functions.SPG(A351, "SP_TOTAL_REV", "CY2023")</f>
        <v>13276000</v>
      </c>
      <c r="C351" s="4">
        <f>_xll.SNL.Clients.Office.Excel.Functions.SPG(A351,"IQ_AVG_DILUT_SHARES_OUT","CY2023")</f>
        <v>261370000</v>
      </c>
      <c r="D351" s="5">
        <f>_xll.SNL.Clients.Office.Excel.Functions.SPG(A351, "IQ_DILUT_EPS_NORM", "CY2023")</f>
        <v>8.1349999999999998</v>
      </c>
      <c r="E351">
        <f t="shared" si="30"/>
        <v>2126244.9500000002</v>
      </c>
      <c r="F351">
        <f t="shared" si="31"/>
        <v>0.16015704655016572</v>
      </c>
      <c r="G351" t="s">
        <v>862</v>
      </c>
      <c r="H351" s="4" cm="1">
        <f t="array" ref="H351">_xll.SNL.Clients.Office.Excel.Functions.SPG(G351, "SP_TOTAL_REV", "CY2022")</f>
        <v>13205000</v>
      </c>
      <c r="I351" s="4">
        <f>_xll.SNL.Clients.Office.Excel.Functions.SPG(G351,"IQ_AVG_DILUT_SHARES_OUT","CY2022")</f>
        <v>264053000</v>
      </c>
      <c r="J351" s="5">
        <f>_xll.SNL.Clients.Office.Excel.Functions.SPG(G351, "IQ_DILUT_EPS_NORM", "CY2022")</f>
        <v>7.81</v>
      </c>
      <c r="K351">
        <f t="shared" si="32"/>
        <v>2062253.93</v>
      </c>
      <c r="L351">
        <f t="shared" si="33"/>
        <v>0.15617220219613781</v>
      </c>
      <c r="M351" t="s">
        <v>874</v>
      </c>
      <c r="N351" s="4" cm="1">
        <f t="array" ref="N351">_xll.SNL.Clients.Office.Excel.Functions.SPG(M351, "SP_TOTAL_REV", "CY2022")</f>
        <v>30154000</v>
      </c>
      <c r="O351" s="4">
        <f>_xll.SNL.Clients.Office.Excel.Functions.SPG(M351,"IQ_AVG_DILUT_SHARES_OUT","CY2022")</f>
        <v>650000000</v>
      </c>
      <c r="P351" s="5">
        <f>_xll.SNL.Clients.Office.Excel.Functions.SPG(M351, "IQ_DILUT_EPS_NORM", "CY2022")</f>
        <v>1.5109999999999999</v>
      </c>
      <c r="Q351">
        <f t="shared" si="34"/>
        <v>982149.99999999988</v>
      </c>
      <c r="R351">
        <f t="shared" si="35"/>
        <v>3.2571134841148763E-2</v>
      </c>
    </row>
    <row r="352" spans="1:18">
      <c r="A352" t="s">
        <v>863</v>
      </c>
      <c r="B352" s="4" cm="1">
        <f t="array" ref="B352">_xll.SNL.Clients.Office.Excel.Functions.SPG(A352, "SP_TOTAL_REV", "CY2023")</f>
        <v>15812250</v>
      </c>
      <c r="C352" s="4">
        <f>_xll.SNL.Clients.Office.Excel.Functions.SPG(A352,"IQ_AVG_DILUT_SHARES_OUT","CY2023")</f>
        <v>60998000</v>
      </c>
      <c r="D352" s="5">
        <f>_xll.SNL.Clients.Office.Excel.Functions.SPG(A352, "IQ_DILUT_EPS_NORM", "CY2023")</f>
        <v>30.724</v>
      </c>
      <c r="E352">
        <f t="shared" si="30"/>
        <v>1874102.5519999999</v>
      </c>
      <c r="F352">
        <f t="shared" si="31"/>
        <v>0.1185221933627409</v>
      </c>
      <c r="G352" t="s">
        <v>863</v>
      </c>
      <c r="H352" s="4" cm="1">
        <f t="array" ref="H352">_xll.SNL.Clients.Office.Excel.Functions.SPG(G352, "SP_TOTAL_REV", "CY2022")</f>
        <v>14409860</v>
      </c>
      <c r="I352" s="4">
        <f>_xll.SNL.Clients.Office.Excel.Functions.SPG(G352,"IQ_AVG_DILUT_SHARES_OUT","CY2022")</f>
        <v>64962000</v>
      </c>
      <c r="J352" s="5">
        <f>_xll.SNL.Clients.Office.Excel.Functions.SPG(G352, "IQ_DILUT_EPS_NORM", "CY2022")</f>
        <v>27.079000000000001</v>
      </c>
      <c r="K352">
        <f t="shared" si="32"/>
        <v>1759105.9979999999</v>
      </c>
      <c r="L352">
        <f t="shared" si="33"/>
        <v>0.12207655022324991</v>
      </c>
      <c r="M352" t="s">
        <v>875</v>
      </c>
      <c r="N352" s="4" cm="1">
        <f t="array" ref="N352">_xll.SNL.Clients.Office.Excel.Functions.SPG(M352, "SP_TOTAL_REV", "CY2022")</f>
        <v>17181805</v>
      </c>
      <c r="O352" s="4">
        <f>_xll.SNL.Clients.Office.Excel.Functions.SPG(M352,"IQ_AVG_DILUT_SHARES_OUT","CY2022")</f>
        <v>130044185</v>
      </c>
      <c r="P352" s="5">
        <f>_xll.SNL.Clients.Office.Excel.Functions.SPG(M352, "IQ_DILUT_EPS_NORM", "CY2022")</f>
        <v>12.961</v>
      </c>
      <c r="Q352">
        <f t="shared" si="34"/>
        <v>1685502.681785</v>
      </c>
      <c r="R352">
        <f t="shared" si="35"/>
        <v>9.8098114941067016E-2</v>
      </c>
    </row>
    <row r="353" spans="1:18">
      <c r="A353" t="s">
        <v>864</v>
      </c>
      <c r="B353" s="4" cm="1">
        <f t="array" ref="B353">_xll.SNL.Clients.Office.Excel.Functions.SPG(A353, "SP_TOTAL_REV", "CY2023")</f>
        <v>28257000</v>
      </c>
      <c r="C353" s="4">
        <f>_xll.SNL.Clients.Office.Excel.Functions.SPG(A353,"IQ_AVG_DILUT_SHARES_OUT","CY2023")</f>
        <v>960900000</v>
      </c>
      <c r="D353" s="5">
        <f>_xll.SNL.Clients.Office.Excel.Functions.SPG(A353, "IQ_DILUT_EPS_NORM", "CY2023")</f>
        <v>3.7090000000000001</v>
      </c>
      <c r="E353">
        <f t="shared" si="30"/>
        <v>3563978.1</v>
      </c>
      <c r="F353">
        <f t="shared" si="31"/>
        <v>0.12612726404076866</v>
      </c>
      <c r="G353" t="s">
        <v>864</v>
      </c>
      <c r="H353" s="4" cm="1">
        <f t="array" ref="H353">_xll.SNL.Clients.Office.Excel.Functions.SPG(G353, "SP_TOTAL_REV", "CY2022")</f>
        <v>36634000</v>
      </c>
      <c r="I353" s="4">
        <f>_xll.SNL.Clients.Office.Excel.Functions.SPG(G353,"IQ_AVG_DILUT_SHARES_OUT","CY2022")</f>
        <v>1002000000</v>
      </c>
      <c r="J353" s="5">
        <f>_xll.SNL.Clients.Office.Excel.Functions.SPG(G353, "IQ_DILUT_EPS_NORM", "CY2022")</f>
        <v>8.6690000000000005</v>
      </c>
      <c r="K353">
        <f t="shared" si="32"/>
        <v>8686338</v>
      </c>
      <c r="L353">
        <f t="shared" si="33"/>
        <v>0.23711137194955506</v>
      </c>
      <c r="M353" t="s">
        <v>876</v>
      </c>
      <c r="N353" s="4" cm="1">
        <f t="array" ref="N353">_xll.SNL.Clients.Office.Excel.Functions.SPG(M353, "SP_TOTAL_REV", "CY2022")</f>
        <v>4816800</v>
      </c>
      <c r="O353" s="4">
        <f>_xll.SNL.Clients.Office.Excel.Functions.SPG(M353,"IQ_AVG_DILUT_SHARES_OUT","CY2022")</f>
        <v>362800000</v>
      </c>
      <c r="P353" s="5">
        <f>_xll.SNL.Clients.Office.Excel.Functions.SPG(M353, "IQ_DILUT_EPS_NORM", "CY2022")</f>
        <v>3.2909999999999999</v>
      </c>
      <c r="Q353">
        <f t="shared" si="34"/>
        <v>1193974.8</v>
      </c>
      <c r="R353">
        <f t="shared" si="35"/>
        <v>0.24787717987045343</v>
      </c>
    </row>
    <row r="354" spans="1:18">
      <c r="A354" t="s">
        <v>865</v>
      </c>
      <c r="B354" s="4" cm="1">
        <f t="array" ref="B354">_xll.SNL.Clients.Office.Excel.Functions.SPG(A354, "SP_TOTAL_REV", "CY2023")</f>
        <v>5866152</v>
      </c>
      <c r="C354" s="4">
        <f>_xll.SNL.Clients.Office.Excel.Functions.SPG(A354,"IQ_AVG_DILUT_SHARES_OUT","CY2023")</f>
        <v>220180424</v>
      </c>
      <c r="D354" s="5">
        <f>_xll.SNL.Clients.Office.Excel.Functions.SPG(A354, "IQ_DILUT_EPS_NORM", "CY2023")</f>
        <v>4.6769999999999996</v>
      </c>
      <c r="E354">
        <f t="shared" si="30"/>
        <v>1029783.8430479999</v>
      </c>
      <c r="F354">
        <f t="shared" si="31"/>
        <v>0.17554673711966548</v>
      </c>
      <c r="G354" t="s">
        <v>865</v>
      </c>
      <c r="H354" s="4" cm="1">
        <f t="array" ref="H354">_xll.SNL.Clients.Office.Excel.Functions.SPG(G354, "SP_TOTAL_REV", "CY2022")</f>
        <v>6260077</v>
      </c>
      <c r="I354" s="4">
        <f>_xll.SNL.Clients.Office.Excel.Functions.SPG(G354,"IQ_AVG_DILUT_SHARES_OUT","CY2022")</f>
        <v>226155640</v>
      </c>
      <c r="J354" s="5">
        <f>_xll.SNL.Clients.Office.Excel.Functions.SPG(G354, "IQ_DILUT_EPS_NORM", "CY2022")</f>
        <v>5.0890000000000004</v>
      </c>
      <c r="K354">
        <f t="shared" si="32"/>
        <v>1150906.0519600001</v>
      </c>
      <c r="L354">
        <f t="shared" si="33"/>
        <v>0.18384854562651548</v>
      </c>
      <c r="M354" t="s">
        <v>877</v>
      </c>
      <c r="N354" s="4" cm="1">
        <f t="array" ref="N354">_xll.SNL.Clients.Office.Excel.Functions.SPG(M354, "SP_TOTAL_REV", "CY2022")</f>
        <v>1375218</v>
      </c>
      <c r="O354" s="4">
        <f>_xll.SNL.Clients.Office.Excel.Functions.SPG(M354,"IQ_AVG_DILUT_SHARES_OUT","CY2022")</f>
        <v>58175000</v>
      </c>
      <c r="P354" s="5">
        <f>_xll.SNL.Clients.Office.Excel.Functions.SPG(M354, "IQ_DILUT_EPS_NORM", "CY2022")</f>
        <v>4.1840000000000002</v>
      </c>
      <c r="Q354">
        <f t="shared" si="34"/>
        <v>243404.2</v>
      </c>
      <c r="R354">
        <f t="shared" si="35"/>
        <v>0.17699317490027036</v>
      </c>
    </row>
    <row r="355" spans="1:18">
      <c r="A355" t="s">
        <v>866</v>
      </c>
      <c r="B355" s="4" cm="1">
        <f t="array" ref="B355">_xll.SNL.Clients.Office.Excel.Functions.SPG(A355, "SP_TOTAL_REV", "CY2023")</f>
        <v>14692200</v>
      </c>
      <c r="C355" s="4">
        <f>_xll.SNL.Clients.Office.Excel.Functions.SPG(A355,"IQ_AVG_DILUT_SHARES_OUT","CY2023")</f>
        <v>201400000</v>
      </c>
      <c r="D355" s="5">
        <f>_xll.SNL.Clients.Office.Excel.Functions.SPG(A355, "IQ_DILUT_EPS_NORM", "CY2023")</f>
        <v>5.9649999999999999</v>
      </c>
      <c r="E355">
        <f t="shared" si="30"/>
        <v>1201351</v>
      </c>
      <c r="F355">
        <f t="shared" si="31"/>
        <v>8.1767944895931172E-2</v>
      </c>
      <c r="G355" t="s">
        <v>866</v>
      </c>
      <c r="H355" s="4" cm="1">
        <f t="array" ref="H355">_xll.SNL.Clients.Office.Excel.Functions.SPG(G355, "SP_TOTAL_REV", "CY2022")</f>
        <v>14289100</v>
      </c>
      <c r="I355" s="4">
        <f>_xll.SNL.Clients.Office.Excel.Functions.SPG(G355,"IQ_AVG_DILUT_SHARES_OUT","CY2022")</f>
        <v>207000000</v>
      </c>
      <c r="J355" s="5">
        <f>_xll.SNL.Clients.Office.Excel.Functions.SPG(G355, "IQ_DILUT_EPS_NORM", "CY2022")</f>
        <v>5.81</v>
      </c>
      <c r="K355">
        <f t="shared" si="32"/>
        <v>1202670</v>
      </c>
      <c r="L355">
        <f t="shared" si="33"/>
        <v>8.4166952432273553E-2</v>
      </c>
      <c r="M355" t="s">
        <v>878</v>
      </c>
      <c r="N355" s="4" cm="1">
        <f t="array" ref="N355">_xll.SNL.Clients.Office.Excel.Functions.SPG(M355, "SP_TOTAL_REV", "CY2022")</f>
        <v>27518000</v>
      </c>
      <c r="O355" s="4">
        <f>_xll.SNL.Clients.Office.Excel.Functions.SPG(M355,"IQ_AVG_DILUT_SHARES_OUT","CY2022")</f>
        <v>1158000000</v>
      </c>
      <c r="P355" s="5">
        <f>_xll.SNL.Clients.Office.Excel.Functions.SPG(M355, "IQ_DILUT_EPS_NORM", "CY2022")</f>
        <v>2.1840000000000002</v>
      </c>
      <c r="Q355">
        <f t="shared" si="34"/>
        <v>2529072</v>
      </c>
      <c r="R355">
        <f t="shared" si="35"/>
        <v>9.1906097826876948E-2</v>
      </c>
    </row>
    <row r="356" spans="1:18">
      <c r="A356" t="s">
        <v>867</v>
      </c>
      <c r="B356" s="4" cm="1">
        <f t="array" ref="B356">_xll.SNL.Clients.Office.Excel.Functions.SPG(A356, "SP_TOTAL_REV", "CY2023")</f>
        <v>8253000</v>
      </c>
      <c r="C356" s="4">
        <f>_xll.SNL.Clients.Office.Excel.Functions.SPG(A356,"IQ_AVG_DILUT_SHARES_OUT","CY2023")</f>
        <v>446800000</v>
      </c>
      <c r="D356" s="5">
        <f>_xll.SNL.Clients.Office.Excel.Functions.SPG(A356, "IQ_DILUT_EPS_NORM", "CY2023")</f>
        <v>3.6669999999999998</v>
      </c>
      <c r="E356">
        <f t="shared" si="30"/>
        <v>1638415.6</v>
      </c>
      <c r="F356">
        <f t="shared" si="31"/>
        <v>0.19852363988852539</v>
      </c>
      <c r="G356" t="s">
        <v>867</v>
      </c>
      <c r="H356" s="4" cm="1">
        <f t="array" ref="H356">_xll.SNL.Clients.Office.Excel.Functions.SPG(G356, "SP_TOTAL_REV", "CY2022")</f>
        <v>8326200</v>
      </c>
      <c r="I356" s="4">
        <f>_xll.SNL.Clients.Office.Excel.Functions.SPG(G356,"IQ_AVG_DILUT_SHARES_OUT","CY2022")</f>
        <v>448200000</v>
      </c>
      <c r="J356" s="5">
        <f>_xll.SNL.Clients.Office.Excel.Functions.SPG(G356, "IQ_DILUT_EPS_NORM", "CY2022")</f>
        <v>3.7709999999999999</v>
      </c>
      <c r="K356">
        <f t="shared" si="32"/>
        <v>1690162.2</v>
      </c>
      <c r="L356">
        <f t="shared" si="33"/>
        <v>0.2029932262016286</v>
      </c>
      <c r="M356" t="s">
        <v>879</v>
      </c>
      <c r="N356" s="4" cm="1">
        <f t="array" ref="N356">_xll.SNL.Clients.Office.Excel.Functions.SPG(M356, "SP_TOTAL_REV", "CY2022")</f>
        <v>4121800</v>
      </c>
      <c r="O356" s="4">
        <f>_xll.SNL.Clients.Office.Excel.Functions.SPG(M356,"IQ_AVG_DILUT_SHARES_OUT","CY2022")</f>
        <v>165600000</v>
      </c>
      <c r="P356" s="5">
        <f>_xll.SNL.Clients.Office.Excel.Functions.SPG(M356, "IQ_DILUT_EPS_NORM", "CY2022")</f>
        <v>2.5409999999999999</v>
      </c>
      <c r="Q356">
        <f t="shared" si="34"/>
        <v>420789.6</v>
      </c>
      <c r="R356">
        <f t="shared" si="35"/>
        <v>0.10208879615701877</v>
      </c>
    </row>
    <row r="357" spans="1:18">
      <c r="A357" t="s">
        <v>868</v>
      </c>
      <c r="B357" s="4" cm="1">
        <f t="array" ref="B357">_xll.SNL.Clients.Office.Excel.Functions.SPG(A357, "SP_TOTAL_REV", "CY2023")</f>
        <v>17677000</v>
      </c>
      <c r="C357" s="4">
        <f>_xll.SNL.Clients.Office.Excel.Functions.SPG(A357,"IQ_AVG_DILUT_SHARES_OUT","CY2023")</f>
        <v>485400000</v>
      </c>
      <c r="D357" s="5">
        <f>_xll.SNL.Clients.Office.Excel.Functions.SPG(A357, "IQ_DILUT_EPS_NORM", "CY2023")</f>
        <v>3.7029999999999998</v>
      </c>
      <c r="E357">
        <f t="shared" si="30"/>
        <v>1797436.2</v>
      </c>
      <c r="F357">
        <f t="shared" si="31"/>
        <v>0.10168219720540815</v>
      </c>
      <c r="G357" t="s">
        <v>868</v>
      </c>
      <c r="H357" s="4" cm="1">
        <f t="array" ref="H357">_xll.SNL.Clients.Office.Excel.Functions.SPG(G357, "SP_TOTAL_REV", "CY2022")</f>
        <v>22387000</v>
      </c>
      <c r="I357" s="4">
        <f>_xll.SNL.Clients.Office.Excel.Functions.SPG(G357,"IQ_AVG_DILUT_SHARES_OUT","CY2022")</f>
        <v>448400000</v>
      </c>
      <c r="J357" s="5">
        <f>_xll.SNL.Clients.Office.Excel.Functions.SPG(G357, "IQ_DILUT_EPS_NORM", "CY2022")</f>
        <v>3.1360000000000001</v>
      </c>
      <c r="K357">
        <f t="shared" si="32"/>
        <v>1406182.3999999999</v>
      </c>
      <c r="L357">
        <f t="shared" si="33"/>
        <v>6.2812453656139716E-2</v>
      </c>
      <c r="M357" t="s">
        <v>880</v>
      </c>
      <c r="N357" s="4" cm="1">
        <f t="array" ref="N357">_xll.SNL.Clients.Office.Excel.Functions.SPG(M357, "SP_TOTAL_REV", "CY2022")</f>
        <v>86392000</v>
      </c>
      <c r="O357" s="4">
        <f>_xll.SNL.Clients.Office.Excel.Functions.SPG(M357,"IQ_AVG_DILUT_SHARES_OUT","CY2022")</f>
        <v>1387000000</v>
      </c>
      <c r="P357" s="5">
        <f>_xll.SNL.Clients.Office.Excel.Functions.SPG(M357, "IQ_DILUT_EPS_NORM", "CY2022")</f>
        <v>5.1130000000000004</v>
      </c>
      <c r="Q357">
        <f t="shared" si="34"/>
        <v>7091731.0000000009</v>
      </c>
      <c r="R357">
        <f t="shared" si="35"/>
        <v>8.2087820631539965E-2</v>
      </c>
    </row>
    <row r="358" spans="1:18">
      <c r="A358" t="s">
        <v>869</v>
      </c>
      <c r="B358" s="4" cm="1">
        <f t="array" ref="B358">_xll.SNL.Clients.Office.Excel.Functions.SPG(A358, "SP_TOTAL_REV", "CY2023")</f>
        <v>51628000</v>
      </c>
      <c r="C358" s="4">
        <f>_xll.SNL.Clients.Office.Excel.Functions.SPG(A358,"IQ_AVG_DILUT_SHARES_OUT","CY2023")</f>
        <v>2802500000</v>
      </c>
      <c r="D358" s="5">
        <f>_xll.SNL.Clients.Office.Excel.Functions.SPG(A358, "IQ_DILUT_EPS_NORM", "CY2023")</f>
        <v>2.524</v>
      </c>
      <c r="E358">
        <f t="shared" si="30"/>
        <v>7073510</v>
      </c>
      <c r="F358">
        <f t="shared" si="31"/>
        <v>0.13700918106453863</v>
      </c>
      <c r="G358" t="s">
        <v>869</v>
      </c>
      <c r="H358" s="4" cm="1">
        <f t="array" ref="H358">_xll.SNL.Clients.Office.Excel.Functions.SPG(G358, "SP_TOTAL_REV", "CY2022")</f>
        <v>46073000</v>
      </c>
      <c r="I358" s="4">
        <f>_xll.SNL.Clients.Office.Excel.Functions.SPG(G358,"IQ_AVG_DILUT_SHARES_OUT","CY2022")</f>
        <v>2748000000</v>
      </c>
      <c r="J358" s="5">
        <f>_xll.SNL.Clients.Office.Excel.Functions.SPG(G358, "IQ_DILUT_EPS_NORM", "CY2022")</f>
        <v>2.5150000000000001</v>
      </c>
      <c r="K358">
        <f t="shared" si="32"/>
        <v>6911220</v>
      </c>
      <c r="L358">
        <f t="shared" si="33"/>
        <v>0.15000586026523127</v>
      </c>
      <c r="M358" t="s">
        <v>881</v>
      </c>
      <c r="N358" s="4" cm="1">
        <f t="array" ref="N358">_xll.SNL.Clients.Office.Excel.Functions.SPG(M358, "SP_TOTAL_REV", "CY2022")</f>
        <v>100330000</v>
      </c>
      <c r="O358" s="4">
        <f>_xll.SNL.Clients.Office.Excel.Functions.SPG(M358,"IQ_AVG_DILUT_SHARES_OUT","CY2022")</f>
        <v>5733000000</v>
      </c>
      <c r="P358" s="5">
        <f>_xll.SNL.Clients.Office.Excel.Functions.SPG(M358, "IQ_DILUT_EPS_NORM", "CY2022")</f>
        <v>4.3789999999999996</v>
      </c>
      <c r="Q358">
        <f t="shared" si="34"/>
        <v>25104806.999999996</v>
      </c>
      <c r="R358">
        <f t="shared" si="35"/>
        <v>0.25022233629024215</v>
      </c>
    </row>
    <row r="359" spans="1:18">
      <c r="A359" t="s">
        <v>870</v>
      </c>
      <c r="B359" s="4" cm="1">
        <f t="array" ref="B359">_xll.SNL.Clients.Office.Excel.Functions.SPG(A359, "SP_TOTAL_REV", "CY2023")</f>
        <v>14209000</v>
      </c>
      <c r="C359" s="4">
        <f>_xll.SNL.Clients.Office.Excel.Functions.SPG(A359,"IQ_AVG_DILUT_SHARES_OUT","CY2023")</f>
        <v>414600000</v>
      </c>
      <c r="D359" s="5">
        <f>_xll.SNL.Clients.Office.Excel.Functions.SPG(A359, "IQ_DILUT_EPS_NORM", "CY2023")</f>
        <v>2.9649999999999999</v>
      </c>
      <c r="E359">
        <f t="shared" si="30"/>
        <v>1229289</v>
      </c>
      <c r="F359">
        <f t="shared" si="31"/>
        <v>8.6514814554155814E-2</v>
      </c>
      <c r="G359" t="s">
        <v>870</v>
      </c>
      <c r="H359" s="4" cm="1">
        <f t="array" ref="H359">_xll.SNL.Clients.Office.Excel.Functions.SPG(G359, "SP_TOTAL_REV", "CY2022")</f>
        <v>13685000</v>
      </c>
      <c r="I359" s="4">
        <f>_xll.SNL.Clients.Office.Excel.Functions.SPG(G359,"IQ_AVG_DILUT_SHARES_OUT","CY2022")</f>
        <v>423000000</v>
      </c>
      <c r="J359" s="5">
        <f>_xll.SNL.Clients.Office.Excel.Functions.SPG(G359, "IQ_DILUT_EPS_NORM", "CY2022")</f>
        <v>2.6349999999999998</v>
      </c>
      <c r="K359">
        <f t="shared" si="32"/>
        <v>1114605</v>
      </c>
      <c r="L359">
        <f t="shared" si="33"/>
        <v>8.1447204968944101E-2</v>
      </c>
      <c r="M359" t="s">
        <v>882</v>
      </c>
      <c r="N359" s="4" cm="1">
        <f t="array" ref="N359">_xll.SNL.Clients.Office.Excel.Functions.SPG(M359, "SP_TOTAL_REV", "CY2022")</f>
        <v>21680000</v>
      </c>
      <c r="O359" s="4">
        <f>_xll.SNL.Clients.Office.Excel.Functions.SPG(M359,"IQ_AVG_DILUT_SHARES_OUT","CY2022")</f>
        <v>2132000000</v>
      </c>
      <c r="P359" s="5">
        <f>_xll.SNL.Clients.Office.Excel.Functions.SPG(M359, "IQ_DILUT_EPS_NORM", "CY2022")</f>
        <v>0.36699999999999999</v>
      </c>
      <c r="Q359">
        <f t="shared" si="34"/>
        <v>782444</v>
      </c>
      <c r="R359">
        <f t="shared" si="35"/>
        <v>3.6090590405904059E-2</v>
      </c>
    </row>
    <row r="360" spans="1:18">
      <c r="A360" t="s">
        <v>871</v>
      </c>
      <c r="B360" s="4" cm="1">
        <f t="array" ref="B360">_xll.SNL.Clients.Office.Excel.Functions.SPG(A360, "SP_TOTAL_REV", "CY2023")</f>
        <v>35127400</v>
      </c>
      <c r="C360" s="4">
        <f>_xll.SNL.Clients.Office.Excel.Functions.SPG(A360,"IQ_AVG_DILUT_SHARES_OUT","CY2023")</f>
        <v>525000000</v>
      </c>
      <c r="D360" s="5">
        <f>_xll.SNL.Clients.Office.Excel.Functions.SPG(A360, "IQ_DILUT_EPS_NORM", "CY2023")</f>
        <v>7.5220000000000002</v>
      </c>
      <c r="E360">
        <f t="shared" si="30"/>
        <v>3949050</v>
      </c>
      <c r="F360">
        <f t="shared" si="31"/>
        <v>0.11242078833047707</v>
      </c>
      <c r="G360" t="s">
        <v>871</v>
      </c>
      <c r="H360" s="4" cm="1">
        <f t="array" ref="H360">_xll.SNL.Clients.Office.Excel.Functions.SPG(G360, "SP_TOTAL_REV", "CY2022")</f>
        <v>28819700</v>
      </c>
      <c r="I360" s="4">
        <f>_xll.SNL.Clients.Office.Excel.Functions.SPG(G360,"IQ_AVG_DILUT_SHARES_OUT","CY2022")</f>
        <v>523400000</v>
      </c>
      <c r="J360" s="5">
        <f>_xll.SNL.Clients.Office.Excel.Functions.SPG(G360, "IQ_DILUT_EPS_NORM", "CY2022")</f>
        <v>4.5960000000000001</v>
      </c>
      <c r="K360">
        <f t="shared" si="32"/>
        <v>2405546.4</v>
      </c>
      <c r="L360">
        <f t="shared" si="33"/>
        <v>8.3468821674063221E-2</v>
      </c>
      <c r="M360" t="s">
        <v>883</v>
      </c>
      <c r="N360" s="4" cm="1">
        <f t="array" ref="N360">_xll.SNL.Clients.Office.Excel.Functions.SPG(M360, "SP_TOTAL_REV", "CY2022")</f>
        <v>31762000</v>
      </c>
      <c r="O360" s="4">
        <f>_xll.SNL.Clients.Office.Excel.Functions.SPG(M360,"IQ_AVG_DILUT_SHARES_OUT","CY2022")</f>
        <v>1552000000</v>
      </c>
      <c r="P360" s="5">
        <f>_xll.SNL.Clients.Office.Excel.Functions.SPG(M360, "IQ_DILUT_EPS_NORM", "CY2022")</f>
        <v>4.5609999999999999</v>
      </c>
      <c r="Q360">
        <f t="shared" si="34"/>
        <v>7078672</v>
      </c>
      <c r="R360">
        <f t="shared" si="35"/>
        <v>0.22286606636861658</v>
      </c>
    </row>
    <row r="361" spans="1:18">
      <c r="A361" t="s">
        <v>872</v>
      </c>
      <c r="B361" s="4" cm="1">
        <f t="array" ref="B361">_xll.SNL.Clients.Office.Excel.Functions.SPG(A361, "SP_TOTAL_REV", "CY2023")</f>
        <v>7802400</v>
      </c>
      <c r="C361" s="4">
        <f>_xll.SNL.Clients.Office.Excel.Functions.SPG(A361,"IQ_AVG_DILUT_SHARES_OUT","CY2023")</f>
        <v>89500000</v>
      </c>
      <c r="D361" s="5">
        <f>_xll.SNL.Clients.Office.Excel.Functions.SPG(A361, "IQ_DILUT_EPS_NORM", "CY2023")</f>
        <v>7.476</v>
      </c>
      <c r="E361">
        <f t="shared" si="30"/>
        <v>669102</v>
      </c>
      <c r="F361">
        <f t="shared" si="31"/>
        <v>8.5755921254998466E-2</v>
      </c>
      <c r="G361" t="s">
        <v>872</v>
      </c>
      <c r="H361" s="4" cm="1">
        <f t="array" ref="H361">_xll.SNL.Clients.Office.Excel.Functions.SPG(G361, "SP_TOTAL_REV", "CY2022")</f>
        <v>8478000</v>
      </c>
      <c r="I361" s="4">
        <f>_xll.SNL.Clients.Office.Excel.Functions.SPG(G361,"IQ_AVG_DILUT_SHARES_OUT","CY2022")</f>
        <v>92700000</v>
      </c>
      <c r="J361" s="5">
        <f>_xll.SNL.Clients.Office.Excel.Functions.SPG(G361, "IQ_DILUT_EPS_NORM", "CY2022")</f>
        <v>9.5950000000000006</v>
      </c>
      <c r="K361">
        <f t="shared" si="32"/>
        <v>889456.5</v>
      </c>
      <c r="L361">
        <f t="shared" si="33"/>
        <v>0.10491348195329087</v>
      </c>
      <c r="M361" t="s">
        <v>884</v>
      </c>
      <c r="N361" s="4" cm="1">
        <f t="array" ref="N361">_xll.SNL.Clients.Office.Excel.Functions.SPG(M361, "SP_TOTAL_REV", "CY2022")</f>
        <v>169990000</v>
      </c>
      <c r="O361" s="4">
        <f>_xll.SNL.Clients.Office.Excel.Functions.SPG(M361,"IQ_AVG_DILUT_SHARES_OUT","CY2022")</f>
        <v>473731000</v>
      </c>
      <c r="P361" s="5">
        <f>_xll.SNL.Clients.Office.Excel.Functions.SPG(M361, "IQ_DILUT_EPS_NORM", "CY2022")</f>
        <v>15.205</v>
      </c>
      <c r="Q361">
        <f t="shared" si="34"/>
        <v>7203079.8550000004</v>
      </c>
      <c r="R361">
        <f t="shared" si="35"/>
        <v>4.2373550532384258E-2</v>
      </c>
    </row>
    <row r="362" spans="1:18">
      <c r="A362" t="s">
        <v>873</v>
      </c>
      <c r="B362" s="4" cm="1">
        <f t="array" ref="B362">_xll.SNL.Clients.Office.Excel.Functions.SPG(A362, "SP_TOTAL_REV", "CY2023")</f>
        <v>7527400</v>
      </c>
      <c r="C362" s="4">
        <f>_xll.SNL.Clients.Office.Excel.Functions.SPG(A362,"IQ_AVG_DILUT_SHARES_OUT","CY2023")</f>
        <v>703300000</v>
      </c>
      <c r="D362" s="5">
        <f>_xll.SNL.Clients.Office.Excel.Functions.SPG(A362, "IQ_DILUT_EPS_NORM", "CY2023")</f>
        <v>0.92600000000000005</v>
      </c>
      <c r="E362">
        <f t="shared" si="30"/>
        <v>651255.80000000005</v>
      </c>
      <c r="F362">
        <f t="shared" si="31"/>
        <v>8.6518027472965442E-2</v>
      </c>
      <c r="G362" t="s">
        <v>873</v>
      </c>
      <c r="H362" s="4" cm="1">
        <f t="array" ref="H362">_xll.SNL.Clients.Office.Excel.Functions.SPG(G362, "SP_TOTAL_REV", "CY2022")</f>
        <v>6155700</v>
      </c>
      <c r="I362" s="4">
        <f>_xll.SNL.Clients.Office.Excel.Functions.SPG(G362,"IQ_AVG_DILUT_SHARES_OUT","CY2022")</f>
        <v>632500000</v>
      </c>
      <c r="J362" s="5">
        <f>_xll.SNL.Clients.Office.Excel.Functions.SPG(G362, "IQ_DILUT_EPS_NORM", "CY2022")</f>
        <v>8.3000000000000004E-2</v>
      </c>
      <c r="K362">
        <f t="shared" si="32"/>
        <v>52497.5</v>
      </c>
      <c r="L362">
        <f t="shared" si="33"/>
        <v>8.5282746072745594E-3</v>
      </c>
      <c r="M362" t="s">
        <v>885</v>
      </c>
      <c r="N362" s="4" cm="1">
        <f t="array" ref="N362">_xll.SNL.Clients.Office.Excel.Functions.SPG(M362, "SP_TOTAL_REV", "CY2022")</f>
        <v>4324385</v>
      </c>
      <c r="O362" s="4">
        <f>_xll.SNL.Clients.Office.Excel.Functions.SPG(M362,"IQ_AVG_DILUT_SHARES_OUT","CY2022")</f>
        <v>113416000</v>
      </c>
      <c r="P362" s="5">
        <f>_xll.SNL.Clients.Office.Excel.Functions.SPG(M362, "IQ_DILUT_EPS_NORM", "CY2022")</f>
        <v>3.1339999999999999</v>
      </c>
      <c r="Q362">
        <f t="shared" si="34"/>
        <v>355445.74400000001</v>
      </c>
      <c r="R362">
        <f t="shared" si="35"/>
        <v>8.2195674991935266E-2</v>
      </c>
    </row>
    <row r="363" spans="1:18">
      <c r="A363" t="s">
        <v>874</v>
      </c>
      <c r="B363" s="4" cm="1">
        <f t="array" ref="B363">_xll.SNL.Clients.Office.Excel.Functions.SPG(A363, "SP_TOTAL_REV", "CY2023")</f>
        <v>29652000</v>
      </c>
      <c r="C363" s="4">
        <f>_xll.SNL.Clients.Office.Excel.Functions.SPG(A363,"IQ_AVG_DILUT_SHARES_OUT","CY2023")</f>
        <v>652000000</v>
      </c>
      <c r="D363" s="5">
        <f>_xll.SNL.Clients.Office.Excel.Functions.SPG(A363, "IQ_DILUT_EPS_NORM", "CY2023")</f>
        <v>0.57299999999999995</v>
      </c>
      <c r="E363">
        <f t="shared" si="30"/>
        <v>373595.99999999994</v>
      </c>
      <c r="F363">
        <f t="shared" si="31"/>
        <v>1.25993524888709E-2</v>
      </c>
      <c r="G363" t="s">
        <v>874</v>
      </c>
      <c r="H363" s="4" cm="1">
        <f t="array" ref="H363">_xll.SNL.Clients.Office.Excel.Functions.SPG(G363, "SP_TOTAL_REV", "CY2022")</f>
        <v>30154000</v>
      </c>
      <c r="I363" s="4">
        <f>_xll.SNL.Clients.Office.Excel.Functions.SPG(G363,"IQ_AVG_DILUT_SHARES_OUT","CY2022")</f>
        <v>650000000</v>
      </c>
      <c r="J363" s="5">
        <f>_xll.SNL.Clients.Office.Excel.Functions.SPG(G363, "IQ_DILUT_EPS_NORM", "CY2022")</f>
        <v>1.5109999999999999</v>
      </c>
      <c r="K363">
        <f t="shared" si="32"/>
        <v>982149.99999999988</v>
      </c>
      <c r="L363">
        <f t="shared" si="33"/>
        <v>3.2571134841148763E-2</v>
      </c>
      <c r="M363" t="s">
        <v>886</v>
      </c>
      <c r="N363" s="4" cm="1">
        <f t="array" ref="N363">_xll.SNL.Clients.Office.Excel.Functions.SPG(M363, "SP_TOTAL_REV", "CY2022")</f>
        <v>21147000</v>
      </c>
      <c r="O363" s="4">
        <f>_xll.SNL.Clients.Office.Excel.Functions.SPG(M363,"IQ_AVG_DILUT_SHARES_OUT","CY2022")</f>
        <v>412000000</v>
      </c>
      <c r="P363" s="5">
        <f>_xll.SNL.Clients.Office.Excel.Functions.SPG(M363, "IQ_DILUT_EPS_NORM", "CY2022")</f>
        <v>11.162000000000001</v>
      </c>
      <c r="Q363">
        <f t="shared" si="34"/>
        <v>4598744</v>
      </c>
      <c r="R363">
        <f t="shared" si="35"/>
        <v>0.21746555066912565</v>
      </c>
    </row>
    <row r="364" spans="1:18">
      <c r="A364" t="s">
        <v>875</v>
      </c>
      <c r="B364" s="4" cm="1">
        <f t="array" ref="B364">_xll.SNL.Clients.Office.Excel.Functions.SPG(A364, "SP_TOTAL_REV", "CY2023")</f>
        <v>19826043</v>
      </c>
      <c r="C364" s="4">
        <f>_xll.SNL.Clients.Office.Excel.Functions.SPG(A364,"IQ_AVG_DILUT_SHARES_OUT","CY2023")</f>
        <v>129998400</v>
      </c>
      <c r="D364" s="5">
        <f>_xll.SNL.Clients.Office.Excel.Functions.SPG(A364, "IQ_DILUT_EPS_NORM", "CY2023")</f>
        <v>17.701000000000001</v>
      </c>
      <c r="E364">
        <f t="shared" si="30"/>
        <v>2301101.6784000001</v>
      </c>
      <c r="F364">
        <f t="shared" si="31"/>
        <v>0.11606459636953274</v>
      </c>
      <c r="G364" t="s">
        <v>875</v>
      </c>
      <c r="H364" s="4" cm="1">
        <f t="array" ref="H364">_xll.SNL.Clients.Office.Excel.Functions.SPG(G364, "SP_TOTAL_REV", "CY2022")</f>
        <v>17181805</v>
      </c>
      <c r="I364" s="4">
        <f>_xll.SNL.Clients.Office.Excel.Functions.SPG(G364,"IQ_AVG_DILUT_SHARES_OUT","CY2022")</f>
        <v>130044185</v>
      </c>
      <c r="J364" s="5">
        <f>_xll.SNL.Clients.Office.Excel.Functions.SPG(G364, "IQ_DILUT_EPS_NORM", "CY2022")</f>
        <v>12.961</v>
      </c>
      <c r="K364">
        <f t="shared" si="32"/>
        <v>1685502.681785</v>
      </c>
      <c r="L364">
        <f t="shared" si="33"/>
        <v>9.8098114941067016E-2</v>
      </c>
      <c r="M364" t="s">
        <v>887</v>
      </c>
      <c r="N364" s="4" cm="1">
        <f t="array" ref="N364">_xll.SNL.Clients.Office.Excel.Functions.SPG(M364, "SP_TOTAL_REV", "CY2022")</f>
        <v>6179727</v>
      </c>
      <c r="O364" s="4">
        <f>_xll.SNL.Clients.Office.Excel.Functions.SPG(M364,"IQ_AVG_DILUT_SHARES_OUT","CY2022")</f>
        <v>39806000</v>
      </c>
      <c r="P364" s="5">
        <f>_xll.SNL.Clients.Office.Excel.Functions.SPG(M364, "IQ_DILUT_EPS_NORM", "CY2022")</f>
        <v>15.478999999999999</v>
      </c>
      <c r="Q364">
        <f t="shared" si="34"/>
        <v>616157.07400000002</v>
      </c>
      <c r="R364">
        <f t="shared" si="35"/>
        <v>9.9706196406410832E-2</v>
      </c>
    </row>
    <row r="365" spans="1:18">
      <c r="A365" t="s">
        <v>876</v>
      </c>
      <c r="B365" s="4" cm="1">
        <f t="array" ref="B365">_xll.SNL.Clients.Office.Excel.Functions.SPG(A365, "SP_TOTAL_REV", "CY2023")</f>
        <v>5154500</v>
      </c>
      <c r="C365" s="4">
        <f>_xll.SNL.Clients.Office.Excel.Functions.SPG(A365,"IQ_AVG_DILUT_SHARES_OUT","CY2023")</f>
        <v>362350000</v>
      </c>
      <c r="D365" s="5">
        <f>_xll.SNL.Clients.Office.Excel.Functions.SPG(A365, "IQ_DILUT_EPS_NORM", "CY2023")</f>
        <v>3.722</v>
      </c>
      <c r="E365">
        <f t="shared" si="30"/>
        <v>1348666.7</v>
      </c>
      <c r="F365">
        <f t="shared" si="31"/>
        <v>0.26164840430691627</v>
      </c>
      <c r="G365" t="s">
        <v>876</v>
      </c>
      <c r="H365" s="4" cm="1">
        <f t="array" ref="H365">_xll.SNL.Clients.Office.Excel.Functions.SPG(G365, "SP_TOTAL_REV", "CY2022")</f>
        <v>4816800</v>
      </c>
      <c r="I365" s="4">
        <f>_xll.SNL.Clients.Office.Excel.Functions.SPG(G365,"IQ_AVG_DILUT_SHARES_OUT","CY2022")</f>
        <v>362800000</v>
      </c>
      <c r="J365" s="5">
        <f>_xll.SNL.Clients.Office.Excel.Functions.SPG(G365, "IQ_DILUT_EPS_NORM", "CY2022")</f>
        <v>3.2909999999999999</v>
      </c>
      <c r="K365">
        <f t="shared" si="32"/>
        <v>1193974.8</v>
      </c>
      <c r="L365">
        <f t="shared" si="33"/>
        <v>0.24787717987045343</v>
      </c>
      <c r="M365" t="s">
        <v>888</v>
      </c>
      <c r="N365" s="4" cm="1">
        <f t="array" ref="N365">_xll.SNL.Clients.Office.Excel.Functions.SPG(M365, "SP_TOTAL_REV", "CY2022")</f>
        <v>17652000</v>
      </c>
      <c r="O365" s="4">
        <f>_xll.SNL.Clients.Office.Excel.Functions.SPG(M365,"IQ_AVG_DILUT_SHARES_OUT","CY2022")</f>
        <v>237300000</v>
      </c>
      <c r="P365" s="5">
        <f>_xll.SNL.Clients.Office.Excel.Functions.SPG(M365, "IQ_DILUT_EPS_NORM", "CY2022")</f>
        <v>4.2409999999999997</v>
      </c>
      <c r="Q365">
        <f t="shared" si="34"/>
        <v>1006389.2999999999</v>
      </c>
      <c r="R365">
        <f t="shared" si="35"/>
        <v>5.7012763426240648E-2</v>
      </c>
    </row>
    <row r="366" spans="1:18">
      <c r="A366" t="s">
        <v>877</v>
      </c>
      <c r="B366" s="4" cm="1">
        <f t="array" ref="B366">_xll.SNL.Clients.Office.Excel.Functions.SPG(A366, "SP_TOTAL_REV", "CY2023")</f>
        <v>1693674</v>
      </c>
      <c r="C366" s="4">
        <f>_xll.SNL.Clients.Office.Excel.Functions.SPG(A366,"IQ_AVG_DILUT_SHARES_OUT","CY2023")</f>
        <v>57974000</v>
      </c>
      <c r="D366" s="5">
        <f>_xll.SNL.Clients.Office.Excel.Functions.SPG(A366, "IQ_DILUT_EPS_NORM", "CY2023")</f>
        <v>5.093</v>
      </c>
      <c r="E366">
        <f t="shared" si="30"/>
        <v>295261.58199999999</v>
      </c>
      <c r="F366">
        <f t="shared" si="31"/>
        <v>0.17433200367957469</v>
      </c>
      <c r="G366" t="s">
        <v>877</v>
      </c>
      <c r="H366" s="4" cm="1">
        <f t="array" ref="H366">_xll.SNL.Clients.Office.Excel.Functions.SPG(G366, "SP_TOTAL_REV", "CY2022")</f>
        <v>1375218</v>
      </c>
      <c r="I366" s="4">
        <f>_xll.SNL.Clients.Office.Excel.Functions.SPG(G366,"IQ_AVG_DILUT_SHARES_OUT","CY2022")</f>
        <v>58175000</v>
      </c>
      <c r="J366" s="5">
        <f>_xll.SNL.Clients.Office.Excel.Functions.SPG(G366, "IQ_DILUT_EPS_NORM", "CY2022")</f>
        <v>4.1840000000000002</v>
      </c>
      <c r="K366">
        <f t="shared" si="32"/>
        <v>243404.2</v>
      </c>
      <c r="L366">
        <f t="shared" si="33"/>
        <v>0.17699317490027036</v>
      </c>
      <c r="M366" t="s">
        <v>889</v>
      </c>
      <c r="N366" s="4" cm="1">
        <f t="array" ref="N366">_xll.SNL.Clients.Office.Excel.Functions.SPG(M366, "SP_TOTAL_REV", "CY2022")</f>
        <v>7902000</v>
      </c>
      <c r="O366" s="4">
        <f>_xll.SNL.Clients.Office.Excel.Functions.SPG(M366,"IQ_AVG_DILUT_SHARES_OUT","CY2022")</f>
        <v>736902000</v>
      </c>
      <c r="P366" s="5">
        <f>_xll.SNL.Clients.Office.Excel.Functions.SPG(M366, "IQ_DILUT_EPS_NORM", "CY2022")</f>
        <v>0.85799999999999998</v>
      </c>
      <c r="Q366">
        <f t="shared" si="34"/>
        <v>632261.91599999997</v>
      </c>
      <c r="R366">
        <f t="shared" si="35"/>
        <v>8.0012897494305235E-2</v>
      </c>
    </row>
    <row r="367" spans="1:18">
      <c r="A367" t="s">
        <v>878</v>
      </c>
      <c r="B367" s="4" cm="1">
        <f t="array" ref="B367">_xll.SNL.Clients.Office.Excel.Functions.SPG(A367, "SP_TOTAL_REV", "CY2023")</f>
        <v>29771000</v>
      </c>
      <c r="C367" s="4">
        <f>_xll.SNL.Clients.Office.Excel.Functions.SPG(A367,"IQ_AVG_DILUT_SHARES_OUT","CY2023")</f>
        <v>1107000000</v>
      </c>
      <c r="D367" s="5">
        <f>_xll.SNL.Clients.Office.Excel.Functions.SPG(A367, "IQ_DILUT_EPS_NORM", "CY2023")</f>
        <v>2.8119999999999998</v>
      </c>
      <c r="E367">
        <f t="shared" si="30"/>
        <v>3112884</v>
      </c>
      <c r="F367">
        <f t="shared" si="31"/>
        <v>0.10456094857411576</v>
      </c>
      <c r="G367" t="s">
        <v>878</v>
      </c>
      <c r="H367" s="4" cm="1">
        <f t="array" ref="H367">_xll.SNL.Clients.Office.Excel.Functions.SPG(G367, "SP_TOTAL_REV", "CY2022")</f>
        <v>27518000</v>
      </c>
      <c r="I367" s="4">
        <f>_xll.SNL.Clients.Office.Excel.Functions.SPG(G367,"IQ_AVG_DILUT_SHARES_OUT","CY2022")</f>
        <v>1158000000</v>
      </c>
      <c r="J367" s="5">
        <f>_xll.SNL.Clients.Office.Excel.Functions.SPG(G367, "IQ_DILUT_EPS_NORM", "CY2022")</f>
        <v>2.1840000000000002</v>
      </c>
      <c r="K367">
        <f t="shared" si="32"/>
        <v>2529072</v>
      </c>
      <c r="L367">
        <f t="shared" si="33"/>
        <v>9.1906097826876948E-2</v>
      </c>
      <c r="M367" t="s">
        <v>890</v>
      </c>
      <c r="N367" s="4" cm="1">
        <f t="array" ref="N367">_xll.SNL.Clients.Office.Excel.Functions.SPG(M367, "SP_TOTAL_REV", "CY2022")</f>
        <v>17536100</v>
      </c>
      <c r="O367" s="4">
        <f>_xll.SNL.Clients.Office.Excel.Functions.SPG(M367,"IQ_AVG_DILUT_SHARES_OUT","CY2022")</f>
        <v>255300000</v>
      </c>
      <c r="P367" s="5">
        <f>_xll.SNL.Clients.Office.Excel.Functions.SPG(M367, "IQ_DILUT_EPS_NORM", "CY2022")</f>
        <v>14.497999999999999</v>
      </c>
      <c r="Q367">
        <f t="shared" si="34"/>
        <v>3701339.4</v>
      </c>
      <c r="R367">
        <f t="shared" si="35"/>
        <v>0.21106970192916327</v>
      </c>
    </row>
    <row r="368" spans="1:18">
      <c r="A368" t="s">
        <v>879</v>
      </c>
      <c r="B368" s="4" cm="1">
        <f t="array" ref="B368">_xll.SNL.Clients.Office.Excel.Functions.SPG(A368, "SP_TOTAL_REV", "CY2023")</f>
        <v>4104500</v>
      </c>
      <c r="C368" s="4">
        <f>_xll.SNL.Clients.Office.Excel.Functions.SPG(A368,"IQ_AVG_DILUT_SHARES_OUT","CY2023")</f>
        <v>166300000</v>
      </c>
      <c r="D368" s="5">
        <f>_xll.SNL.Clients.Office.Excel.Functions.SPG(A368, "IQ_DILUT_EPS_NORM", "CY2023")</f>
        <v>2.5270000000000001</v>
      </c>
      <c r="E368">
        <f t="shared" si="30"/>
        <v>420240.1</v>
      </c>
      <c r="F368">
        <f t="shared" si="31"/>
        <v>0.10238521135339261</v>
      </c>
      <c r="G368" t="s">
        <v>879</v>
      </c>
      <c r="H368" s="4" cm="1">
        <f t="array" ref="H368">_xll.SNL.Clients.Office.Excel.Functions.SPG(G368, "SP_TOTAL_REV", "CY2022")</f>
        <v>4121800</v>
      </c>
      <c r="I368" s="4">
        <f>_xll.SNL.Clients.Office.Excel.Functions.SPG(G368,"IQ_AVG_DILUT_SHARES_OUT","CY2022")</f>
        <v>165600000</v>
      </c>
      <c r="J368" s="5">
        <f>_xll.SNL.Clients.Office.Excel.Functions.SPG(G368, "IQ_DILUT_EPS_NORM", "CY2022")</f>
        <v>2.5409999999999999</v>
      </c>
      <c r="K368">
        <f t="shared" si="32"/>
        <v>420789.6</v>
      </c>
      <c r="L368">
        <f t="shared" si="33"/>
        <v>0.10208879615701877</v>
      </c>
      <c r="M368" t="s">
        <v>891</v>
      </c>
      <c r="N368" s="4" cm="1">
        <f t="array" ref="N368">_xll.SNL.Clients.Office.Excel.Functions.SPG(M368, "SP_TOTAL_REV", "CY2022")</f>
        <v>80281000</v>
      </c>
      <c r="O368" s="4">
        <f>_xll.SNL.Clients.Office.Excel.Functions.SPG(M368,"IQ_AVG_DILUT_SHARES_OUT","CY2022")</f>
        <v>2509500000</v>
      </c>
      <c r="P368" s="5">
        <f>_xll.SNL.Clients.Office.Excel.Functions.SPG(M368, "IQ_DILUT_EPS_NORM", "CY2022")</f>
        <v>4.4009999999999998</v>
      </c>
      <c r="Q368">
        <f t="shared" si="34"/>
        <v>11044309.5</v>
      </c>
      <c r="R368">
        <f t="shared" si="35"/>
        <v>0.13757065183542805</v>
      </c>
    </row>
    <row r="369" spans="1:18">
      <c r="A369" t="s">
        <v>880</v>
      </c>
      <c r="B369" s="4" cm="1">
        <f t="array" ref="B369">_xll.SNL.Clients.Office.Excel.Functions.SPG(A369, "SP_TOTAL_REV", "CY2023")</f>
        <v>91471000</v>
      </c>
      <c r="C369" s="4">
        <f>_xll.SNL.Clients.Office.Excel.Functions.SPG(A369,"IQ_AVG_DILUT_SHARES_OUT","CY2023")</f>
        <v>1383000000</v>
      </c>
      <c r="D369" s="5">
        <f>_xll.SNL.Clients.Office.Excel.Functions.SPG(A369, "IQ_DILUT_EPS_NORM", "CY2023")</f>
        <v>5.9039999999999999</v>
      </c>
      <c r="E369">
        <f t="shared" si="30"/>
        <v>8165232</v>
      </c>
      <c r="F369">
        <f t="shared" si="31"/>
        <v>8.9265800089645894E-2</v>
      </c>
      <c r="G369" t="s">
        <v>880</v>
      </c>
      <c r="H369" s="4" cm="1">
        <f t="array" ref="H369">_xll.SNL.Clients.Office.Excel.Functions.SPG(G369, "SP_TOTAL_REV", "CY2022")</f>
        <v>86392000</v>
      </c>
      <c r="I369" s="4">
        <f>_xll.SNL.Clients.Office.Excel.Functions.SPG(G369,"IQ_AVG_DILUT_SHARES_OUT","CY2022")</f>
        <v>1387000000</v>
      </c>
      <c r="J369" s="5">
        <f>_xll.SNL.Clients.Office.Excel.Functions.SPG(G369, "IQ_DILUT_EPS_NORM", "CY2022")</f>
        <v>5.1130000000000004</v>
      </c>
      <c r="K369">
        <f t="shared" si="32"/>
        <v>7091731.0000000009</v>
      </c>
      <c r="L369">
        <f t="shared" si="33"/>
        <v>8.2087820631539965E-2</v>
      </c>
      <c r="M369" t="s">
        <v>892</v>
      </c>
      <c r="N369" s="4" cm="1">
        <f t="array" ref="N369">_xll.SNL.Clients.Office.Excel.Functions.SPG(M369, "SP_TOTAL_REV", "CY2022")</f>
        <v>49586400</v>
      </c>
      <c r="O369" s="4">
        <f>_xll.SNL.Clients.Office.Excel.Functions.SPG(M369,"IQ_AVG_DILUT_SHARES_OUT","CY2022")</f>
        <v>587100000</v>
      </c>
      <c r="P369" s="5">
        <f>_xll.SNL.Clients.Office.Excel.Functions.SPG(M369, "IQ_DILUT_EPS_NORM", "CY2022")</f>
        <v>1.2210000000000001</v>
      </c>
      <c r="Q369">
        <f t="shared" si="34"/>
        <v>716849.1</v>
      </c>
      <c r="R369">
        <f t="shared" si="35"/>
        <v>1.445656671990707E-2</v>
      </c>
    </row>
    <row r="370" spans="1:18">
      <c r="A370" t="s">
        <v>881</v>
      </c>
      <c r="B370" s="4" cm="1">
        <f t="array" ref="B370">_xll.SNL.Clients.Office.Excel.Functions.SPG(A370, "SP_TOTAL_REV", "CY2023")</f>
        <v>58496000</v>
      </c>
      <c r="C370" s="4">
        <f>_xll.SNL.Clients.Office.Excel.Functions.SPG(A370,"IQ_AVG_DILUT_SHARES_OUT","CY2023")</f>
        <v>5709000000</v>
      </c>
      <c r="D370" s="5">
        <f>_xll.SNL.Clients.Office.Excel.Functions.SPG(A370, "IQ_DILUT_EPS_NORM", "CY2023")</f>
        <v>0.77</v>
      </c>
      <c r="E370">
        <f t="shared" si="30"/>
        <v>4395930</v>
      </c>
      <c r="F370">
        <f t="shared" si="31"/>
        <v>7.5149240973741788E-2</v>
      </c>
      <c r="G370" t="s">
        <v>881</v>
      </c>
      <c r="H370" s="4" cm="1">
        <f t="array" ref="H370">_xll.SNL.Clients.Office.Excel.Functions.SPG(G370, "SP_TOTAL_REV", "CY2022")</f>
        <v>100330000</v>
      </c>
      <c r="I370" s="4">
        <f>_xll.SNL.Clients.Office.Excel.Functions.SPG(G370,"IQ_AVG_DILUT_SHARES_OUT","CY2022")</f>
        <v>5733000000</v>
      </c>
      <c r="J370" s="5">
        <f>_xll.SNL.Clients.Office.Excel.Functions.SPG(G370, "IQ_DILUT_EPS_NORM", "CY2022")</f>
        <v>4.3789999999999996</v>
      </c>
      <c r="K370">
        <f t="shared" si="32"/>
        <v>25104806.999999996</v>
      </c>
      <c r="L370">
        <f t="shared" si="33"/>
        <v>0.25022233629024215</v>
      </c>
      <c r="M370" t="s">
        <v>893</v>
      </c>
      <c r="N370" s="4" cm="1">
        <f t="array" ref="N370">_xll.SNL.Clients.Office.Excel.Functions.SPG(M370, "SP_TOTAL_REV", "CY2022")</f>
        <v>6191477</v>
      </c>
      <c r="O370" s="4">
        <f>_xll.SNL.Clients.Office.Excel.Functions.SPG(M370,"IQ_AVG_DILUT_SHARES_OUT","CY2022")</f>
        <v>811608000</v>
      </c>
      <c r="P370" s="5">
        <f>_xll.SNL.Clients.Office.Excel.Functions.SPG(M370, "IQ_DILUT_EPS_NORM", "CY2022")</f>
        <v>1.7090000000000001</v>
      </c>
      <c r="Q370">
        <f t="shared" si="34"/>
        <v>1387038.0719999999</v>
      </c>
      <c r="R370">
        <f t="shared" si="35"/>
        <v>0.22402377849421065</v>
      </c>
    </row>
    <row r="371" spans="1:18">
      <c r="A371" t="s">
        <v>882</v>
      </c>
      <c r="B371" s="4" cm="1">
        <f t="array" ref="B371">_xll.SNL.Clients.Office.Excel.Functions.SPG(A371, "SP_TOTAL_REV", "CY2023")</f>
        <v>24428000</v>
      </c>
      <c r="C371" s="4">
        <f>_xll.SNL.Clients.Office.Excel.Functions.SPG(A371,"IQ_AVG_DILUT_SHARES_OUT","CY2023")</f>
        <v>2138000000</v>
      </c>
      <c r="D371" s="5">
        <f>_xll.SNL.Clients.Office.Excel.Functions.SPG(A371, "IQ_DILUT_EPS_NORM", "CY2023")</f>
        <v>0.38500000000000001</v>
      </c>
      <c r="E371">
        <f t="shared" si="30"/>
        <v>823130</v>
      </c>
      <c r="F371">
        <f t="shared" si="31"/>
        <v>3.3696168331422957E-2</v>
      </c>
      <c r="G371" t="s">
        <v>882</v>
      </c>
      <c r="H371" s="4" cm="1">
        <f t="array" ref="H371">_xll.SNL.Clients.Office.Excel.Functions.SPG(G371, "SP_TOTAL_REV", "CY2022")</f>
        <v>21680000</v>
      </c>
      <c r="I371" s="4">
        <f>_xll.SNL.Clients.Office.Excel.Functions.SPG(G371,"IQ_AVG_DILUT_SHARES_OUT","CY2022")</f>
        <v>2132000000</v>
      </c>
      <c r="J371" s="5">
        <f>_xll.SNL.Clients.Office.Excel.Functions.SPG(G371, "IQ_DILUT_EPS_NORM", "CY2022")</f>
        <v>0.36699999999999999</v>
      </c>
      <c r="K371">
        <f t="shared" si="32"/>
        <v>782444</v>
      </c>
      <c r="L371">
        <f t="shared" si="33"/>
        <v>3.6090590405904059E-2</v>
      </c>
      <c r="M371" t="s">
        <v>894</v>
      </c>
      <c r="N371" s="4" cm="1">
        <f t="array" ref="N371">_xll.SNL.Clients.Office.Excel.Functions.SPG(M371, "SP_TOTAL_REV", "CY2022")</f>
        <v>56881000</v>
      </c>
      <c r="O371" s="4">
        <f>_xll.SNL.Clients.Office.Excel.Functions.SPG(M371,"IQ_AVG_DILUT_SHARES_OUT","CY2022")</f>
        <v>372300000</v>
      </c>
      <c r="P371" s="5">
        <f>_xll.SNL.Clients.Office.Excel.Functions.SPG(M371, "IQ_DILUT_EPS_NORM", "CY2022")</f>
        <v>-5.5339999999999998</v>
      </c>
      <c r="Q371">
        <f t="shared" si="34"/>
        <v>-2060308.2</v>
      </c>
      <c r="R371">
        <f t="shared" si="35"/>
        <v>-3.6221377964522426E-2</v>
      </c>
    </row>
    <row r="372" spans="1:18">
      <c r="A372" t="s">
        <v>883</v>
      </c>
      <c r="B372" s="4" cm="1">
        <f t="array" ref="B372">_xll.SNL.Clients.Office.Excel.Functions.SPG(A372, "SP_TOTAL_REV", "CY2023")</f>
        <v>35174000</v>
      </c>
      <c r="C372" s="4">
        <f>_xll.SNL.Clients.Office.Excel.Functions.SPG(A372,"IQ_AVG_DILUT_SHARES_OUT","CY2023")</f>
        <v>1553000000</v>
      </c>
      <c r="D372" s="5">
        <f>_xll.SNL.Clients.Office.Excel.Functions.SPG(A372, "IQ_DILUT_EPS_NORM", "CY2023")</f>
        <v>4.4530000000000003</v>
      </c>
      <c r="E372">
        <f t="shared" si="30"/>
        <v>6915509</v>
      </c>
      <c r="F372">
        <f t="shared" si="31"/>
        <v>0.19660854608517656</v>
      </c>
      <c r="G372" t="s">
        <v>883</v>
      </c>
      <c r="H372" s="4" cm="1">
        <f t="array" ref="H372">_xll.SNL.Clients.Office.Excel.Functions.SPG(G372, "SP_TOTAL_REV", "CY2022")</f>
        <v>31762000</v>
      </c>
      <c r="I372" s="4">
        <f>_xll.SNL.Clients.Office.Excel.Functions.SPG(G372,"IQ_AVG_DILUT_SHARES_OUT","CY2022")</f>
        <v>1552000000</v>
      </c>
      <c r="J372" s="5">
        <f>_xll.SNL.Clients.Office.Excel.Functions.SPG(G372, "IQ_DILUT_EPS_NORM", "CY2022")</f>
        <v>4.5609999999999999</v>
      </c>
      <c r="K372">
        <f t="shared" si="32"/>
        <v>7078672</v>
      </c>
      <c r="L372">
        <f t="shared" si="33"/>
        <v>0.22286606636861658</v>
      </c>
      <c r="M372" t="s">
        <v>895</v>
      </c>
      <c r="N372" s="4" cm="1">
        <f t="array" ref="N372">_xll.SNL.Clients.Office.Excel.Functions.SPG(M372, "SP_TOTAL_REV", "CY2022")</f>
        <v>9800000</v>
      </c>
      <c r="O372" s="4">
        <f>_xll.SNL.Clients.Office.Excel.Functions.SPG(M372,"IQ_AVG_DILUT_SHARES_OUT","CY2022")</f>
        <v>501000000</v>
      </c>
      <c r="P372" s="5">
        <f>_xll.SNL.Clients.Office.Excel.Functions.SPG(M372, "IQ_DILUT_EPS_NORM", "CY2022")</f>
        <v>1.734</v>
      </c>
      <c r="Q372">
        <f t="shared" si="34"/>
        <v>868734</v>
      </c>
      <c r="R372">
        <f t="shared" si="35"/>
        <v>8.8646326530612246E-2</v>
      </c>
    </row>
    <row r="373" spans="1:18">
      <c r="A373" t="s">
        <v>884</v>
      </c>
      <c r="B373" s="4" cm="1">
        <f t="array" ref="B373">_xll.SNL.Clients.Office.Excel.Functions.SPG(A373, "SP_TOTAL_REV", "CY2023")</f>
        <v>147399000</v>
      </c>
      <c r="C373" s="4">
        <f>_xll.SNL.Clients.Office.Excel.Functions.SPG(A373,"IQ_AVG_DILUT_SHARES_OUT","CY2023")</f>
        <v>453210000</v>
      </c>
      <c r="D373" s="5">
        <f>_xll.SNL.Clients.Office.Excel.Functions.SPG(A373, "IQ_DILUT_EPS_NORM", "CY2023")</f>
        <v>12.564</v>
      </c>
      <c r="E373">
        <f t="shared" si="30"/>
        <v>5694130.4400000004</v>
      </c>
      <c r="F373">
        <f t="shared" si="31"/>
        <v>3.8630726395701469E-2</v>
      </c>
      <c r="G373" t="s">
        <v>884</v>
      </c>
      <c r="H373" s="4" cm="1">
        <f t="array" ref="H373">_xll.SNL.Clients.Office.Excel.Functions.SPG(G373, "SP_TOTAL_REV", "CY2022")</f>
        <v>169990000</v>
      </c>
      <c r="I373" s="4">
        <f>_xll.SNL.Clients.Office.Excel.Functions.SPG(G373,"IQ_AVG_DILUT_SHARES_OUT","CY2022")</f>
        <v>473731000</v>
      </c>
      <c r="J373" s="5">
        <f>_xll.SNL.Clients.Office.Excel.Functions.SPG(G373, "IQ_DILUT_EPS_NORM", "CY2022")</f>
        <v>15.205</v>
      </c>
      <c r="K373">
        <f t="shared" si="32"/>
        <v>7203079.8550000004</v>
      </c>
      <c r="L373">
        <f t="shared" si="33"/>
        <v>4.2373550532384258E-2</v>
      </c>
      <c r="M373" t="s">
        <v>896</v>
      </c>
      <c r="N373" s="4" cm="1">
        <f t="array" ref="N373">_xll.SNL.Clients.Office.Excel.Functions.SPG(M373, "SP_TOTAL_REV", "CY2022")</f>
        <v>1941536</v>
      </c>
      <c r="O373" s="4">
        <f>_xll.SNL.Clients.Office.Excel.Functions.SPG(M373,"IQ_AVG_DILUT_SHARES_OUT","CY2022")</f>
        <v>118280500</v>
      </c>
      <c r="P373" s="5">
        <f>_xll.SNL.Clients.Office.Excel.Functions.SPG(M373, "IQ_DILUT_EPS_NORM", "CY2022")</f>
        <v>2.5870000000000002</v>
      </c>
      <c r="Q373">
        <f t="shared" si="34"/>
        <v>305991.65350000001</v>
      </c>
      <c r="R373">
        <f t="shared" si="35"/>
        <v>0.15760287396164688</v>
      </c>
    </row>
    <row r="374" spans="1:18">
      <c r="A374" t="s">
        <v>885</v>
      </c>
      <c r="B374" s="4" cm="1">
        <f t="array" ref="B374">_xll.SNL.Clients.Office.Excel.Functions.SPG(A374, "SP_TOTAL_REV", "CY2023")</f>
        <v>4695991</v>
      </c>
      <c r="C374" s="4">
        <f>_xll.SNL.Clients.Office.Excel.Functions.SPG(A374,"IQ_AVG_DILUT_SHARES_OUT","CY2023")</f>
        <v>113804000</v>
      </c>
      <c r="D374" s="5">
        <f>_xll.SNL.Clients.Office.Excel.Functions.SPG(A374, "IQ_DILUT_EPS_NORM", "CY2023")</f>
        <v>3.105</v>
      </c>
      <c r="E374">
        <f t="shared" si="30"/>
        <v>353361.42</v>
      </c>
      <c r="F374">
        <f t="shared" si="31"/>
        <v>7.5247465337987235E-2</v>
      </c>
      <c r="G374" t="s">
        <v>885</v>
      </c>
      <c r="H374" s="4" cm="1">
        <f t="array" ref="H374">_xll.SNL.Clients.Office.Excel.Functions.SPG(G374, "SP_TOTAL_REV", "CY2022")</f>
        <v>4324385</v>
      </c>
      <c r="I374" s="4">
        <f>_xll.SNL.Clients.Office.Excel.Functions.SPG(G374,"IQ_AVG_DILUT_SHARES_OUT","CY2022")</f>
        <v>113416000</v>
      </c>
      <c r="J374" s="5">
        <f>_xll.SNL.Clients.Office.Excel.Functions.SPG(G374, "IQ_DILUT_EPS_NORM", "CY2022")</f>
        <v>3.1339999999999999</v>
      </c>
      <c r="K374">
        <f t="shared" si="32"/>
        <v>355445.74400000001</v>
      </c>
      <c r="L374">
        <f t="shared" si="33"/>
        <v>8.2195674991935266E-2</v>
      </c>
      <c r="M374" t="s">
        <v>897</v>
      </c>
      <c r="N374" s="4" t="str" cm="1">
        <f t="array" ref="N374">_xll.SNL.Clients.Office.Excel.Functions.SPG(M374, "SP_TOTAL_REV", "CY2022")</f>
        <v>NA</v>
      </c>
      <c r="O374" s="4">
        <f>_xll.SNL.Clients.Office.Excel.Functions.SPG(M374,"IQ_AVG_DILUT_SHARES_OUT","CY2022")</f>
        <v>176280000</v>
      </c>
      <c r="P374" s="5">
        <f>_xll.SNL.Clients.Office.Excel.Functions.SPG(M374, "IQ_DILUT_EPS_NORM", "CY2022")</f>
        <v>7.7149999999999999</v>
      </c>
      <c r="Q374">
        <f t="shared" si="34"/>
        <v>1360000.2</v>
      </c>
      <c r="R374" t="e">
        <f t="shared" si="35"/>
        <v>#VALUE!</v>
      </c>
    </row>
    <row r="375" spans="1:18">
      <c r="A375" t="s">
        <v>886</v>
      </c>
      <c r="B375" s="4" cm="1">
        <f t="array" ref="B375">_xll.SNL.Clients.Office.Excel.Functions.SPG(A375, "SP_TOTAL_REV", "CY2023")</f>
        <v>21490000</v>
      </c>
      <c r="C375" s="4">
        <f>_xll.SNL.Clients.Office.Excel.Functions.SPG(A375,"IQ_AVG_DILUT_SHARES_OUT","CY2023")</f>
        <v>401000000</v>
      </c>
      <c r="D375" s="5">
        <f>_xll.SNL.Clients.Office.Excel.Functions.SPG(A375, "IQ_DILUT_EPS_NORM", "CY2023")</f>
        <v>10.327</v>
      </c>
      <c r="E375">
        <f t="shared" si="30"/>
        <v>4141127</v>
      </c>
      <c r="F375">
        <f t="shared" si="31"/>
        <v>0.19270018613308515</v>
      </c>
      <c r="G375" t="s">
        <v>886</v>
      </c>
      <c r="H375" s="4" cm="1">
        <f t="array" ref="H375">_xll.SNL.Clients.Office.Excel.Functions.SPG(G375, "SP_TOTAL_REV", "CY2022")</f>
        <v>21147000</v>
      </c>
      <c r="I375" s="4">
        <f>_xll.SNL.Clients.Office.Excel.Functions.SPG(G375,"IQ_AVG_DILUT_SHARES_OUT","CY2022")</f>
        <v>412000000</v>
      </c>
      <c r="J375" s="5">
        <f>_xll.SNL.Clients.Office.Excel.Functions.SPG(G375, "IQ_DILUT_EPS_NORM", "CY2022")</f>
        <v>11.162000000000001</v>
      </c>
      <c r="K375">
        <f t="shared" si="32"/>
        <v>4598744</v>
      </c>
      <c r="L375">
        <f t="shared" si="33"/>
        <v>0.21746555066912565</v>
      </c>
      <c r="M375" t="s">
        <v>898</v>
      </c>
      <c r="N375" s="4" cm="1">
        <f t="array" ref="N375">_xll.SNL.Clients.Office.Excel.Functions.SPG(M375, "SP_TOTAL_REV", "CY2022")</f>
        <v>16002979</v>
      </c>
      <c r="O375" s="4">
        <f>_xll.SNL.Clients.Office.Excel.Functions.SPG(M375,"IQ_AVG_DILUT_SHARES_OUT","CY2022")</f>
        <v>236166000</v>
      </c>
      <c r="P375" s="5">
        <f>_xll.SNL.Clients.Office.Excel.Functions.SPG(M375, "IQ_DILUT_EPS_NORM", "CY2022")</f>
        <v>9.1029999999999998</v>
      </c>
      <c r="Q375">
        <f t="shared" si="34"/>
        <v>2149819.0980000002</v>
      </c>
      <c r="R375">
        <f t="shared" si="35"/>
        <v>0.13433868144174907</v>
      </c>
    </row>
    <row r="376" spans="1:18">
      <c r="A376" t="s">
        <v>887</v>
      </c>
      <c r="B376" s="4" cm="1">
        <f t="array" ref="B376">_xll.SNL.Clients.Office.Excel.Functions.SPG(A376, "SP_TOTAL_REV", "CY2023")</f>
        <v>5541595</v>
      </c>
      <c r="C376" s="4">
        <f>_xll.SNL.Clients.Office.Excel.Functions.SPG(A376,"IQ_AVG_DILUT_SHARES_OUT","CY2023")</f>
        <v>38997000</v>
      </c>
      <c r="D376" s="5">
        <f>_xll.SNL.Clients.Office.Excel.Functions.SPG(A376, "IQ_DILUT_EPS_NORM", "CY2023")</f>
        <v>11.04</v>
      </c>
      <c r="E376">
        <f t="shared" si="30"/>
        <v>430526.87999999995</v>
      </c>
      <c r="F376">
        <f t="shared" si="31"/>
        <v>7.7690065766264041E-2</v>
      </c>
      <c r="G376" t="s">
        <v>887</v>
      </c>
      <c r="H376" s="4" cm="1">
        <f t="array" ref="H376">_xll.SNL.Clients.Office.Excel.Functions.SPG(G376, "SP_TOTAL_REV", "CY2022")</f>
        <v>6179727</v>
      </c>
      <c r="I376" s="4">
        <f>_xll.SNL.Clients.Office.Excel.Functions.SPG(G376,"IQ_AVG_DILUT_SHARES_OUT","CY2022")</f>
        <v>39806000</v>
      </c>
      <c r="J376" s="5">
        <f>_xll.SNL.Clients.Office.Excel.Functions.SPG(G376, "IQ_DILUT_EPS_NORM", "CY2022")</f>
        <v>15.478999999999999</v>
      </c>
      <c r="K376">
        <f t="shared" si="32"/>
        <v>616157.07400000002</v>
      </c>
      <c r="L376">
        <f t="shared" si="33"/>
        <v>9.9706196406410832E-2</v>
      </c>
      <c r="M376" t="s">
        <v>899</v>
      </c>
      <c r="N376" s="4" cm="1">
        <f t="array" ref="N376">_xll.SNL.Clients.Office.Excel.Functions.SPG(M376, "SP_TOTAL_REV", "CY2022")</f>
        <v>4102854</v>
      </c>
      <c r="O376" s="4">
        <f>_xll.SNL.Clients.Office.Excel.Functions.SPG(M376,"IQ_AVG_DILUT_SHARES_OUT","CY2022")</f>
        <v>105093750</v>
      </c>
      <c r="P376" s="5">
        <f>_xll.SNL.Clients.Office.Excel.Functions.SPG(M376, "IQ_DILUT_EPS_NORM", "CY2022")</f>
        <v>4.0119999999999996</v>
      </c>
      <c r="Q376">
        <f t="shared" si="34"/>
        <v>421636.12499999994</v>
      </c>
      <c r="R376">
        <f t="shared" si="35"/>
        <v>0.10276654372785382</v>
      </c>
    </row>
    <row r="377" spans="1:18">
      <c r="A377" t="s">
        <v>888</v>
      </c>
      <c r="B377" s="4" cm="1">
        <f t="array" ref="B377">_xll.SNL.Clients.Office.Excel.Functions.SPG(A377, "SP_TOTAL_REV", "CY2023")</f>
        <v>18246000</v>
      </c>
      <c r="C377" s="4">
        <f>_xll.SNL.Clients.Office.Excel.Functions.SPG(A377,"IQ_AVG_DILUT_SHARES_OUT","CY2023")</f>
        <v>237200000</v>
      </c>
      <c r="D377" s="5">
        <f>_xll.SNL.Clients.Office.Excel.Functions.SPG(A377, "IQ_DILUT_EPS_NORM", "CY2023")</f>
        <v>5.4290000000000003</v>
      </c>
      <c r="E377">
        <f t="shared" si="30"/>
        <v>1287758.8</v>
      </c>
      <c r="F377">
        <f t="shared" si="31"/>
        <v>7.0577595089334658E-2</v>
      </c>
      <c r="G377" t="s">
        <v>888</v>
      </c>
      <c r="H377" s="4" cm="1">
        <f t="array" ref="H377">_xll.SNL.Clients.Office.Excel.Functions.SPG(G377, "SP_TOTAL_REV", "CY2022")</f>
        <v>17652000</v>
      </c>
      <c r="I377" s="4">
        <f>_xll.SNL.Clients.Office.Excel.Functions.SPG(G377,"IQ_AVG_DILUT_SHARES_OUT","CY2022")</f>
        <v>237300000</v>
      </c>
      <c r="J377" s="5">
        <f>_xll.SNL.Clients.Office.Excel.Functions.SPG(G377, "IQ_DILUT_EPS_NORM", "CY2022")</f>
        <v>4.2409999999999997</v>
      </c>
      <c r="K377">
        <f t="shared" si="32"/>
        <v>1006389.2999999999</v>
      </c>
      <c r="L377">
        <f t="shared" si="33"/>
        <v>5.7012763426240648E-2</v>
      </c>
      <c r="M377" t="s">
        <v>900</v>
      </c>
      <c r="N377" s="4" cm="1">
        <f t="array" ref="N377">_xll.SNL.Clients.Office.Excel.Functions.SPG(M377, "SP_TOTAL_REV", "CY2022")</f>
        <v>17073903</v>
      </c>
      <c r="O377" s="4">
        <f>_xll.SNL.Clients.Office.Excel.Functions.SPG(M377,"IQ_AVG_DILUT_SHARES_OUT","CY2022")</f>
        <v>147992000</v>
      </c>
      <c r="P377" s="5">
        <f>_xll.SNL.Clients.Office.Excel.Functions.SPG(M377, "IQ_DILUT_EPS_NORM", "CY2022")</f>
        <v>3.2069999999999999</v>
      </c>
      <c r="Q377">
        <f t="shared" si="34"/>
        <v>474610.34399999998</v>
      </c>
      <c r="R377">
        <f t="shared" si="35"/>
        <v>2.7797413631786474E-2</v>
      </c>
    </row>
    <row r="378" spans="1:18">
      <c r="A378" t="s">
        <v>889</v>
      </c>
      <c r="B378" s="4" cm="1">
        <f t="array" ref="B378">_xll.SNL.Clients.Office.Excel.Functions.SPG(A378, "SP_TOTAL_REV", "CY2023")</f>
        <v>8312000</v>
      </c>
      <c r="C378" s="4">
        <f>_xll.SNL.Clients.Office.Excel.Functions.SPG(A378,"IQ_AVG_DILUT_SHARES_OUT","CY2023")</f>
        <v>738166000</v>
      </c>
      <c r="D378" s="5">
        <f>_xll.SNL.Clients.Office.Excel.Functions.SPG(A378, "IQ_DILUT_EPS_NORM", "CY2023")</f>
        <v>0.997</v>
      </c>
      <c r="E378">
        <f t="shared" si="30"/>
        <v>735951.50199999998</v>
      </c>
      <c r="F378">
        <f t="shared" si="31"/>
        <v>8.854084480269489E-2</v>
      </c>
      <c r="G378" t="s">
        <v>889</v>
      </c>
      <c r="H378" s="4" cm="1">
        <f t="array" ref="H378">_xll.SNL.Clients.Office.Excel.Functions.SPG(G378, "SP_TOTAL_REV", "CY2022")</f>
        <v>7902000</v>
      </c>
      <c r="I378" s="4">
        <f>_xll.SNL.Clients.Office.Excel.Functions.SPG(G378,"IQ_AVG_DILUT_SHARES_OUT","CY2022")</f>
        <v>736902000</v>
      </c>
      <c r="J378" s="5">
        <f>_xll.SNL.Clients.Office.Excel.Functions.SPG(G378, "IQ_DILUT_EPS_NORM", "CY2022")</f>
        <v>0.85799999999999998</v>
      </c>
      <c r="K378">
        <f t="shared" si="32"/>
        <v>632261.91599999997</v>
      </c>
      <c r="L378">
        <f t="shared" si="33"/>
        <v>8.0012897494305235E-2</v>
      </c>
      <c r="M378" t="s">
        <v>901</v>
      </c>
      <c r="N378" s="4" cm="1">
        <f t="array" ref="N378">_xll.SNL.Clients.Office.Excel.Functions.SPG(M378, "SP_TOTAL_REV", "CY2022")</f>
        <v>42958000</v>
      </c>
      <c r="O378" s="4">
        <f>_xll.SNL.Clients.Office.Excel.Functions.SPG(M378,"IQ_AVG_DILUT_SHARES_OUT","CY2022")</f>
        <v>1134250000</v>
      </c>
      <c r="P378" s="5">
        <f>_xll.SNL.Clients.Office.Excel.Functions.SPG(M378, "IQ_DILUT_EPS_NORM", "CY2022")</f>
        <v>7.1269999999999998</v>
      </c>
      <c r="Q378">
        <f t="shared" si="34"/>
        <v>8083799.75</v>
      </c>
      <c r="R378">
        <f t="shared" si="35"/>
        <v>0.18817914590995857</v>
      </c>
    </row>
    <row r="379" spans="1:18">
      <c r="A379" t="s">
        <v>890</v>
      </c>
      <c r="B379" s="4" cm="1">
        <f t="array" ref="B379">_xll.SNL.Clients.Office.Excel.Functions.SPG(A379, "SP_TOTAL_REV", "CY2023")</f>
        <v>13665800</v>
      </c>
      <c r="C379" s="4">
        <f>_xll.SNL.Clients.Office.Excel.Functions.SPG(A379,"IQ_AVG_DILUT_SHARES_OUT","CY2023")</f>
        <v>244600000</v>
      </c>
      <c r="D379" s="5">
        <f>_xll.SNL.Clients.Office.Excel.Functions.SPG(A379, "IQ_DILUT_EPS_NORM", "CY2023")</f>
        <v>1.696</v>
      </c>
      <c r="E379">
        <f t="shared" si="30"/>
        <v>414841.59999999998</v>
      </c>
      <c r="F379">
        <f t="shared" si="31"/>
        <v>3.0356188441218221E-2</v>
      </c>
      <c r="G379" t="s">
        <v>890</v>
      </c>
      <c r="H379" s="4" cm="1">
        <f t="array" ref="H379">_xll.SNL.Clients.Office.Excel.Functions.SPG(G379, "SP_TOTAL_REV", "CY2022")</f>
        <v>17536100</v>
      </c>
      <c r="I379" s="4">
        <f>_xll.SNL.Clients.Office.Excel.Functions.SPG(G379,"IQ_AVG_DILUT_SHARES_OUT","CY2022")</f>
        <v>255300000</v>
      </c>
      <c r="J379" s="5">
        <f>_xll.SNL.Clients.Office.Excel.Functions.SPG(G379, "IQ_DILUT_EPS_NORM", "CY2022")</f>
        <v>14.497999999999999</v>
      </c>
      <c r="K379">
        <f t="shared" si="32"/>
        <v>3701339.4</v>
      </c>
      <c r="L379">
        <f t="shared" si="33"/>
        <v>0.21106970192916327</v>
      </c>
      <c r="M379" t="s">
        <v>902</v>
      </c>
      <c r="N379" s="4" cm="1">
        <f t="array" ref="N379">_xll.SNL.Clients.Office.Excel.Functions.SPG(M379, "SP_TOTAL_REV", "CY2022")</f>
        <v>9883000</v>
      </c>
      <c r="O379" s="4">
        <f>_xll.SNL.Clients.Office.Excel.Functions.SPG(M379,"IQ_AVG_DILUT_SHARES_OUT","CY2022")</f>
        <v>118000000</v>
      </c>
      <c r="P379" s="5">
        <f>_xll.SNL.Clients.Office.Excel.Functions.SPG(M379, "IQ_DILUT_EPS_NORM", "CY2022")</f>
        <v>6.9889999999999999</v>
      </c>
      <c r="Q379">
        <f t="shared" si="34"/>
        <v>824702</v>
      </c>
      <c r="R379">
        <f t="shared" si="35"/>
        <v>8.3446524334716179E-2</v>
      </c>
    </row>
    <row r="380" spans="1:18">
      <c r="A380" t="s">
        <v>891</v>
      </c>
      <c r="B380" s="4" cm="1">
        <f t="array" ref="B380">_xll.SNL.Clients.Office.Excel.Functions.SPG(A380, "SP_TOTAL_REV", "CY2023")</f>
        <v>83933000</v>
      </c>
      <c r="C380" s="4">
        <f>_xll.SNL.Clients.Office.Excel.Functions.SPG(A380,"IQ_AVG_DILUT_SHARES_OUT","CY2023")</f>
        <v>2473600000</v>
      </c>
      <c r="D380" s="5">
        <f>_xll.SNL.Clients.Office.Excel.Functions.SPG(A380, "IQ_DILUT_EPS_NORM", "CY2023")</f>
        <v>5.141</v>
      </c>
      <c r="E380">
        <f t="shared" si="30"/>
        <v>12716777.6</v>
      </c>
      <c r="F380">
        <f t="shared" si="31"/>
        <v>0.15151105762929956</v>
      </c>
      <c r="G380" t="s">
        <v>891</v>
      </c>
      <c r="H380" s="4" cm="1">
        <f t="array" ref="H380">_xll.SNL.Clients.Office.Excel.Functions.SPG(G380, "SP_TOTAL_REV", "CY2022")</f>
        <v>80281000</v>
      </c>
      <c r="I380" s="4">
        <f>_xll.SNL.Clients.Office.Excel.Functions.SPG(G380,"IQ_AVG_DILUT_SHARES_OUT","CY2022")</f>
        <v>2509500000</v>
      </c>
      <c r="J380" s="5">
        <f>_xll.SNL.Clients.Office.Excel.Functions.SPG(G380, "IQ_DILUT_EPS_NORM", "CY2022")</f>
        <v>4.4009999999999998</v>
      </c>
      <c r="K380">
        <f t="shared" si="32"/>
        <v>11044309.5</v>
      </c>
      <c r="L380">
        <f t="shared" si="33"/>
        <v>0.13757065183542805</v>
      </c>
      <c r="M380" t="s">
        <v>903</v>
      </c>
      <c r="N380" s="4" cm="1">
        <f t="array" ref="N380">_xll.SNL.Clients.Office.Excel.Functions.SPG(M380, "SP_TOTAL_REV", "CY2022")</f>
        <v>6425500</v>
      </c>
      <c r="O380" s="4">
        <f>_xll.SNL.Clients.Office.Excel.Functions.SPG(M380,"IQ_AVG_DILUT_SHARES_OUT","CY2022")</f>
        <v>70100000</v>
      </c>
      <c r="P380" s="5">
        <f>_xll.SNL.Clients.Office.Excel.Functions.SPG(M380, "IQ_DILUT_EPS_NORM", "CY2022")</f>
        <v>6.1719999999999997</v>
      </c>
      <c r="Q380">
        <f t="shared" si="34"/>
        <v>432657.2</v>
      </c>
      <c r="R380">
        <f t="shared" si="35"/>
        <v>6.7334401992062878E-2</v>
      </c>
    </row>
    <row r="381" spans="1:18">
      <c r="A381" t="s">
        <v>892</v>
      </c>
      <c r="B381" s="4" cm="1">
        <f t="array" ref="B381">_xll.SNL.Clients.Office.Excel.Functions.SPG(A381, "SP_TOTAL_REV", "CY2023")</f>
        <v>62082300</v>
      </c>
      <c r="C381" s="4">
        <f>_xll.SNL.Clients.Office.Excel.Functions.SPG(A381,"IQ_AVG_DILUT_SHARES_OUT","CY2023")</f>
        <v>587500000</v>
      </c>
      <c r="D381" s="5">
        <f>_xll.SNL.Clients.Office.Excel.Functions.SPG(A381, "IQ_DILUT_EPS_NORM", "CY2023")</f>
        <v>5.2169999999999996</v>
      </c>
      <c r="E381">
        <f t="shared" si="30"/>
        <v>3064987.5</v>
      </c>
      <c r="F381">
        <f t="shared" si="31"/>
        <v>4.9369747899159662E-2</v>
      </c>
      <c r="G381" t="s">
        <v>892</v>
      </c>
      <c r="H381" s="4" cm="1">
        <f t="array" ref="H381">_xll.SNL.Clients.Office.Excel.Functions.SPG(G381, "SP_TOTAL_REV", "CY2022")</f>
        <v>49586400</v>
      </c>
      <c r="I381" s="4">
        <f>_xll.SNL.Clients.Office.Excel.Functions.SPG(G381,"IQ_AVG_DILUT_SHARES_OUT","CY2022")</f>
        <v>587100000</v>
      </c>
      <c r="J381" s="5">
        <f>_xll.SNL.Clients.Office.Excel.Functions.SPG(G381, "IQ_DILUT_EPS_NORM", "CY2022")</f>
        <v>1.2210000000000001</v>
      </c>
      <c r="K381">
        <f t="shared" si="32"/>
        <v>716849.1</v>
      </c>
      <c r="L381">
        <f t="shared" si="33"/>
        <v>1.445656671990707E-2</v>
      </c>
      <c r="M381" t="s">
        <v>904</v>
      </c>
      <c r="N381" s="4" cm="1">
        <f t="array" ref="N381">_xll.SNL.Clients.Office.Excel.Functions.SPG(M381, "SP_TOTAL_REV", "CY2022")</f>
        <v>11008000</v>
      </c>
      <c r="O381" s="4">
        <f>_xll.SNL.Clients.Office.Excel.Functions.SPG(M381,"IQ_AVG_DILUT_SHARES_OUT","CY2022")</f>
        <v>217300000</v>
      </c>
      <c r="P381" s="5">
        <f>_xll.SNL.Clients.Office.Excel.Functions.SPG(M381, "IQ_DILUT_EPS_NORM", "CY2022")</f>
        <v>6.3739999999999997</v>
      </c>
      <c r="Q381">
        <f t="shared" si="34"/>
        <v>1385070.2</v>
      </c>
      <c r="R381">
        <f t="shared" si="35"/>
        <v>0.12582396438953489</v>
      </c>
    </row>
    <row r="382" spans="1:18">
      <c r="A382" t="s">
        <v>893</v>
      </c>
      <c r="B382" s="4" cm="1">
        <f t="array" ref="B382">_xll.SNL.Clients.Office.Excel.Functions.SPG(A382, "SP_TOTAL_REV", "CY2023")</f>
        <v>8028436</v>
      </c>
      <c r="C382" s="4">
        <f>_xll.SNL.Clients.Office.Excel.Functions.SPG(A382,"IQ_AVG_DILUT_SHARES_OUT","CY2023")</f>
        <v>951791000</v>
      </c>
      <c r="D382" s="5">
        <f>_xll.SNL.Clients.Office.Excel.Functions.SPG(A382, "IQ_DILUT_EPS_NORM", "CY2023")</f>
        <v>1.66</v>
      </c>
      <c r="E382">
        <f t="shared" si="30"/>
        <v>1579973.06</v>
      </c>
      <c r="F382">
        <f t="shared" si="31"/>
        <v>0.19679711714710063</v>
      </c>
      <c r="G382" t="s">
        <v>893</v>
      </c>
      <c r="H382" s="4" cm="1">
        <f t="array" ref="H382">_xll.SNL.Clients.Office.Excel.Functions.SPG(G382, "SP_TOTAL_REV", "CY2022")</f>
        <v>6191477</v>
      </c>
      <c r="I382" s="4">
        <f>_xll.SNL.Clients.Office.Excel.Functions.SPG(G382,"IQ_AVG_DILUT_SHARES_OUT","CY2022")</f>
        <v>811608000</v>
      </c>
      <c r="J382" s="5">
        <f>_xll.SNL.Clients.Office.Excel.Functions.SPG(G382, "IQ_DILUT_EPS_NORM", "CY2022")</f>
        <v>1.7090000000000001</v>
      </c>
      <c r="K382">
        <f t="shared" si="32"/>
        <v>1387038.0719999999</v>
      </c>
      <c r="L382">
        <f t="shared" si="33"/>
        <v>0.22402377849421065</v>
      </c>
      <c r="M382" t="s">
        <v>905</v>
      </c>
      <c r="N382" s="4" cm="1">
        <f t="array" ref="N382">_xll.SNL.Clients.Office.Excel.Functions.SPG(M382, "SP_TOTAL_REV", "CY2022")</f>
        <v>67074000</v>
      </c>
      <c r="O382" s="4">
        <f>_xll.SNL.Clients.Office.Excel.Functions.SPG(M382,"IQ_AVG_DILUT_SHARES_OUT","CY2022")</f>
        <v>1485900000</v>
      </c>
      <c r="P382" s="5">
        <f>_xll.SNL.Clients.Office.Excel.Functions.SPG(M382, "IQ_DILUT_EPS_NORM", "CY2022")</f>
        <v>2.4980000000000002</v>
      </c>
      <c r="Q382">
        <f t="shared" si="34"/>
        <v>3711778.2000000007</v>
      </c>
      <c r="R382">
        <f t="shared" si="35"/>
        <v>5.5338554432417933E-2</v>
      </c>
    </row>
    <row r="383" spans="1:18">
      <c r="A383" t="s">
        <v>894</v>
      </c>
      <c r="B383" s="4" cm="1">
        <f t="array" ref="B383">_xll.SNL.Clients.Office.Excel.Functions.SPG(A383, "SP_TOTAL_REV", "CY2023")</f>
        <v>53979000</v>
      </c>
      <c r="C383" s="4">
        <f>_xll.SNL.Clients.Office.Excel.Functions.SPG(A383,"IQ_AVG_DILUT_SHARES_OUT","CY2023")</f>
        <v>364600000</v>
      </c>
      <c r="D383" s="5">
        <f>_xll.SNL.Clients.Office.Excel.Functions.SPG(A383, "IQ_DILUT_EPS_NORM", "CY2023")</f>
        <v>5.65</v>
      </c>
      <c r="E383">
        <f t="shared" si="30"/>
        <v>2059990.0000000002</v>
      </c>
      <c r="F383">
        <f t="shared" si="31"/>
        <v>3.8162804053428187E-2</v>
      </c>
      <c r="G383" t="s">
        <v>894</v>
      </c>
      <c r="H383" s="4" cm="1">
        <f t="array" ref="H383">_xll.SNL.Clients.Office.Excel.Functions.SPG(G383, "SP_TOTAL_REV", "CY2022")</f>
        <v>56881000</v>
      </c>
      <c r="I383" s="4">
        <f>_xll.SNL.Clients.Office.Excel.Functions.SPG(G383,"IQ_AVG_DILUT_SHARES_OUT","CY2022")</f>
        <v>372300000</v>
      </c>
      <c r="J383" s="5">
        <f>_xll.SNL.Clients.Office.Excel.Functions.SPG(G383, "IQ_DILUT_EPS_NORM", "CY2022")</f>
        <v>-5.5339999999999998</v>
      </c>
      <c r="K383">
        <f t="shared" si="32"/>
        <v>-2060308.2</v>
      </c>
      <c r="L383">
        <f t="shared" si="33"/>
        <v>-3.6221377964522426E-2</v>
      </c>
      <c r="M383" t="s">
        <v>906</v>
      </c>
      <c r="N383" s="4" cm="1">
        <f t="array" ref="N383">_xll.SNL.Clients.Office.Excel.Functions.SPG(M383, "SP_TOTAL_REV", "CY2022")</f>
        <v>3362933</v>
      </c>
      <c r="O383" s="4">
        <f>_xll.SNL.Clients.Office.Excel.Functions.SPG(M383,"IQ_AVG_DILUT_SHARES_OUT","CY2022")</f>
        <v>612181000</v>
      </c>
      <c r="P383" s="5">
        <f>_xll.SNL.Clients.Office.Excel.Functions.SPG(M383, "IQ_DILUT_EPS_NORM", "CY2022")</f>
        <v>0.86699999999999999</v>
      </c>
      <c r="Q383">
        <f t="shared" si="34"/>
        <v>530760.92700000003</v>
      </c>
      <c r="R383">
        <f t="shared" si="35"/>
        <v>0.15782679196998572</v>
      </c>
    </row>
    <row r="384" spans="1:18">
      <c r="A384" t="s">
        <v>895</v>
      </c>
      <c r="B384" s="4" cm="1">
        <f t="array" ref="B384">_xll.SNL.Clients.Office.Excel.Functions.SPG(A384, "SP_TOTAL_REV", "CY2023")</f>
        <v>11237000</v>
      </c>
      <c r="C384" s="4">
        <f>_xll.SNL.Clients.Office.Excel.Functions.SPG(A384,"IQ_AVG_DILUT_SHARES_OUT","CY2023")</f>
        <v>500000000</v>
      </c>
      <c r="D384" s="5">
        <f>_xll.SNL.Clients.Office.Excel.Functions.SPG(A384, "IQ_DILUT_EPS_NORM", "CY2023")</f>
        <v>3.6240000000000001</v>
      </c>
      <c r="E384">
        <f t="shared" si="30"/>
        <v>1812000</v>
      </c>
      <c r="F384">
        <f t="shared" si="31"/>
        <v>0.16125300347067723</v>
      </c>
      <c r="G384" t="s">
        <v>895</v>
      </c>
      <c r="H384" s="4" cm="1">
        <f t="array" ref="H384">_xll.SNL.Clients.Office.Excel.Functions.SPG(G384, "SP_TOTAL_REV", "CY2022")</f>
        <v>9800000</v>
      </c>
      <c r="I384" s="4">
        <f>_xll.SNL.Clients.Office.Excel.Functions.SPG(G384,"IQ_AVG_DILUT_SHARES_OUT","CY2022")</f>
        <v>501000000</v>
      </c>
      <c r="J384" s="5">
        <f>_xll.SNL.Clients.Office.Excel.Functions.SPG(G384, "IQ_DILUT_EPS_NORM", "CY2022")</f>
        <v>1.734</v>
      </c>
      <c r="K384">
        <f t="shared" si="32"/>
        <v>868734</v>
      </c>
      <c r="L384">
        <f t="shared" si="33"/>
        <v>8.8646326530612246E-2</v>
      </c>
      <c r="M384" t="s">
        <v>907</v>
      </c>
      <c r="N384" s="4" cm="1">
        <f t="array" ref="N384">_xll.SNL.Clients.Office.Excel.Functions.SPG(M384, "SP_TOTAL_REV", "CY2022")</f>
        <v>1272045</v>
      </c>
      <c r="O384" s="4">
        <f>_xll.SNL.Clients.Office.Excel.Functions.SPG(M384,"IQ_AVG_DILUT_SHARES_OUT","CY2022")</f>
        <v>171791000</v>
      </c>
      <c r="P384" s="5">
        <f>_xll.SNL.Clients.Office.Excel.Functions.SPG(M384, "IQ_DILUT_EPS_NORM", "CY2022")</f>
        <v>1.3280000000000001</v>
      </c>
      <c r="Q384">
        <f t="shared" si="34"/>
        <v>228138.448</v>
      </c>
      <c r="R384">
        <f t="shared" si="35"/>
        <v>0.17934778093542289</v>
      </c>
    </row>
    <row r="385" spans="1:18">
      <c r="A385" t="s">
        <v>896</v>
      </c>
      <c r="B385" s="4" cm="1">
        <f t="array" ref="B385">_xll.SNL.Clients.Office.Excel.Functions.SPG(A385, "SP_TOTAL_REV", "CY2023")</f>
        <v>2181357</v>
      </c>
      <c r="C385" s="4">
        <f>_xll.SNL.Clients.Office.Excel.Functions.SPG(A385,"IQ_AVG_DILUT_SHARES_OUT","CY2023")</f>
        <v>119699500</v>
      </c>
      <c r="D385" s="5">
        <f>_xll.SNL.Clients.Office.Excel.Functions.SPG(A385, "IQ_DILUT_EPS_NORM", "CY2023")</f>
        <v>1.83</v>
      </c>
      <c r="E385">
        <f t="shared" si="30"/>
        <v>219050.08499999999</v>
      </c>
      <c r="F385">
        <f t="shared" si="31"/>
        <v>0.10041918172953808</v>
      </c>
      <c r="G385" t="s">
        <v>896</v>
      </c>
      <c r="H385" s="4" cm="1">
        <f t="array" ref="H385">_xll.SNL.Clients.Office.Excel.Functions.SPG(G385, "SP_TOTAL_REV", "CY2022")</f>
        <v>1941536</v>
      </c>
      <c r="I385" s="4">
        <f>_xll.SNL.Clients.Office.Excel.Functions.SPG(G385,"IQ_AVG_DILUT_SHARES_OUT","CY2022")</f>
        <v>118280500</v>
      </c>
      <c r="J385" s="5">
        <f>_xll.SNL.Clients.Office.Excel.Functions.SPG(G385, "IQ_DILUT_EPS_NORM", "CY2022")</f>
        <v>2.5870000000000002</v>
      </c>
      <c r="K385">
        <f t="shared" si="32"/>
        <v>305991.65350000001</v>
      </c>
      <c r="L385">
        <f t="shared" si="33"/>
        <v>0.15760287396164688</v>
      </c>
      <c r="M385" t="s">
        <v>908</v>
      </c>
      <c r="N385" s="4" cm="1">
        <f t="array" ref="N385">_xll.SNL.Clients.Office.Excel.Functions.SPG(M385, "SP_TOTAL_REV", "CY2022")</f>
        <v>12172900</v>
      </c>
      <c r="O385" s="4">
        <f>_xll.SNL.Clients.Office.Excel.Functions.SPG(M385,"IQ_AVG_DILUT_SHARES_OUT","CY2022")</f>
        <v>113500000</v>
      </c>
      <c r="P385" s="5">
        <f>_xll.SNL.Clients.Office.Excel.Functions.SPG(M385, "IQ_DILUT_EPS_NORM", "CY2022")</f>
        <v>28.379000000000001</v>
      </c>
      <c r="Q385">
        <f t="shared" si="34"/>
        <v>3221016.5</v>
      </c>
      <c r="R385">
        <f t="shared" si="35"/>
        <v>0.26460551717339337</v>
      </c>
    </row>
    <row r="386" spans="1:18">
      <c r="A386" t="s">
        <v>897</v>
      </c>
      <c r="B386" s="4" t="str" cm="1">
        <f t="array" ref="B386">_xll.SNL.Clients.Office.Excel.Functions.SPG(A386, "SP_TOTAL_REV", "CY2023")</f>
        <v>NA</v>
      </c>
      <c r="C386" s="4">
        <f>_xll.SNL.Clients.Office.Excel.Functions.SPG(A386,"IQ_AVG_DILUT_SHARES_OUT","CY2023")</f>
        <v>176143000</v>
      </c>
      <c r="D386" s="5">
        <f>_xll.SNL.Clients.Office.Excel.Functions.SPG(A386, "IQ_DILUT_EPS_NORM", "CY2023")</f>
        <v>7.6070000000000002</v>
      </c>
      <c r="E386">
        <f t="shared" si="30"/>
        <v>1339919.801</v>
      </c>
      <c r="F386" t="e">
        <f t="shared" si="31"/>
        <v>#VALUE!</v>
      </c>
      <c r="G386" t="s">
        <v>897</v>
      </c>
      <c r="H386" s="4" t="str" cm="1">
        <f t="array" ref="H386">_xll.SNL.Clients.Office.Excel.Functions.SPG(G386, "SP_TOTAL_REV", "CY2022")</f>
        <v>NA</v>
      </c>
      <c r="I386" s="4">
        <f>_xll.SNL.Clients.Office.Excel.Functions.SPG(G386,"IQ_AVG_DILUT_SHARES_OUT","CY2022")</f>
        <v>176280000</v>
      </c>
      <c r="J386" s="5">
        <f>_xll.SNL.Clients.Office.Excel.Functions.SPG(G386, "IQ_DILUT_EPS_NORM", "CY2022")</f>
        <v>7.7149999999999999</v>
      </c>
      <c r="K386">
        <f t="shared" si="32"/>
        <v>1360000.2</v>
      </c>
      <c r="L386" t="e">
        <f t="shared" si="33"/>
        <v>#VALUE!</v>
      </c>
      <c r="M386" t="s">
        <v>909</v>
      </c>
      <c r="N386" s="4" cm="1">
        <f t="array" ref="N386">_xll.SNL.Clients.Office.Excel.Functions.SPG(M386, "SP_TOTAL_REV", "CY2022")</f>
        <v>7164000</v>
      </c>
      <c r="O386" s="4">
        <f>_xll.SNL.Clients.Office.Excel.Functions.SPG(M386,"IQ_AVG_DILUT_SHARES_OUT","CY2022")</f>
        <v>942000000</v>
      </c>
      <c r="P386" s="5">
        <f>_xll.SNL.Clients.Office.Excel.Functions.SPG(M386, "IQ_DILUT_EPS_NORM", "CY2022")</f>
        <v>1.9950000000000001</v>
      </c>
      <c r="Q386">
        <f t="shared" si="34"/>
        <v>1879290</v>
      </c>
      <c r="R386">
        <f t="shared" si="35"/>
        <v>0.26232412060301508</v>
      </c>
    </row>
    <row r="387" spans="1:18">
      <c r="A387" t="s">
        <v>898</v>
      </c>
      <c r="B387" s="4" cm="1">
        <f t="array" ref="B387">_xll.SNL.Clients.Office.Excel.Functions.SPG(A387, "SP_TOTAL_REV", "CY2023")</f>
        <v>16061578</v>
      </c>
      <c r="C387" s="4">
        <f>_xll.SNL.Clients.Office.Excel.Functions.SPG(A387,"IQ_AVG_DILUT_SHARES_OUT","CY2023")</f>
        <v>221163000</v>
      </c>
      <c r="D387" s="5">
        <f>_xll.SNL.Clients.Office.Excel.Functions.SPG(A387, "IQ_DILUT_EPS_NORM", "CY2023")</f>
        <v>9.7460000000000004</v>
      </c>
      <c r="E387">
        <f t="shared" si="30"/>
        <v>2155454.5980000002</v>
      </c>
      <c r="F387">
        <f t="shared" si="31"/>
        <v>0.13419942909719085</v>
      </c>
      <c r="G387" t="s">
        <v>898</v>
      </c>
      <c r="H387" s="4" cm="1">
        <f t="array" ref="H387">_xll.SNL.Clients.Office.Excel.Functions.SPG(G387, "SP_TOTAL_REV", "CY2022")</f>
        <v>16002979</v>
      </c>
      <c r="I387" s="4">
        <f>_xll.SNL.Clients.Office.Excel.Functions.SPG(G387,"IQ_AVG_DILUT_SHARES_OUT","CY2022")</f>
        <v>236166000</v>
      </c>
      <c r="J387" s="5">
        <f>_xll.SNL.Clients.Office.Excel.Functions.SPG(G387, "IQ_DILUT_EPS_NORM", "CY2022")</f>
        <v>9.1029999999999998</v>
      </c>
      <c r="K387">
        <f t="shared" si="32"/>
        <v>2149819.0980000002</v>
      </c>
      <c r="L387">
        <f t="shared" si="33"/>
        <v>0.13433868144174907</v>
      </c>
      <c r="M387" t="s">
        <v>910</v>
      </c>
      <c r="N387" s="4" cm="1">
        <f t="array" ref="N387">_xll.SNL.Clients.Office.Excel.Functions.SPG(M387, "SP_TOTAL_REV", "CY2022")</f>
        <v>13511300</v>
      </c>
      <c r="O387" s="4">
        <f>_xll.SNL.Clients.Office.Excel.Functions.SPG(M387,"IQ_AVG_DILUT_SHARES_OUT","CY2022")</f>
        <v>317080000</v>
      </c>
      <c r="P387" s="5">
        <f>_xll.SNL.Clients.Office.Excel.Functions.SPG(M387, "IQ_DILUT_EPS_NORM", "CY2022")</f>
        <v>3.8029999999999999</v>
      </c>
      <c r="Q387">
        <f t="shared" si="34"/>
        <v>1205855.24</v>
      </c>
      <c r="R387">
        <f t="shared" si="35"/>
        <v>8.9247906567095692E-2</v>
      </c>
    </row>
    <row r="388" spans="1:18">
      <c r="A388" t="s">
        <v>899</v>
      </c>
      <c r="B388" s="4" cm="1">
        <f t="array" ref="B388">_xll.SNL.Clients.Office.Excel.Functions.SPG(A388, "SP_TOTAL_REV", "CY2023")</f>
        <v>3461221</v>
      </c>
      <c r="C388" s="4">
        <f>_xll.SNL.Clients.Office.Excel.Functions.SPG(A388,"IQ_AVG_DILUT_SHARES_OUT","CY2023")</f>
        <v>98355500</v>
      </c>
      <c r="D388" s="5">
        <f>_xll.SNL.Clients.Office.Excel.Functions.SPG(A388, "IQ_DILUT_EPS_NORM", "CY2023")</f>
        <v>1.4339999999999999</v>
      </c>
      <c r="E388">
        <f t="shared" si="30"/>
        <v>141041.78700000001</v>
      </c>
      <c r="F388">
        <f t="shared" si="31"/>
        <v>4.0749142282448886E-2</v>
      </c>
      <c r="G388" t="s">
        <v>899</v>
      </c>
      <c r="H388" s="4" cm="1">
        <f t="array" ref="H388">_xll.SNL.Clients.Office.Excel.Functions.SPG(G388, "SP_TOTAL_REV", "CY2022")</f>
        <v>4102854</v>
      </c>
      <c r="I388" s="4">
        <f>_xll.SNL.Clients.Office.Excel.Functions.SPG(G388,"IQ_AVG_DILUT_SHARES_OUT","CY2022")</f>
        <v>105093750</v>
      </c>
      <c r="J388" s="5">
        <f>_xll.SNL.Clients.Office.Excel.Functions.SPG(G388, "IQ_DILUT_EPS_NORM", "CY2022")</f>
        <v>4.0119999999999996</v>
      </c>
      <c r="K388">
        <f t="shared" si="32"/>
        <v>421636.12499999994</v>
      </c>
      <c r="L388">
        <f t="shared" si="33"/>
        <v>0.10276654372785382</v>
      </c>
      <c r="M388" t="s">
        <v>911</v>
      </c>
      <c r="N388" s="4" cm="1">
        <f t="array" ref="N388">_xll.SNL.Clients.Office.Excel.Functions.SPG(M388, "SP_TOTAL_REV", "CY2022")</f>
        <v>3763275</v>
      </c>
      <c r="O388" s="4">
        <f>_xll.SNL.Clients.Office.Excel.Functions.SPG(M388,"IQ_AVG_DILUT_SHARES_OUT","CY2022")</f>
        <v>147204500</v>
      </c>
      <c r="P388" s="5">
        <f>_xll.SNL.Clients.Office.Excel.Functions.SPG(M388, "IQ_DILUT_EPS_NORM", "CY2022")</f>
        <v>4.327</v>
      </c>
      <c r="Q388">
        <f t="shared" si="34"/>
        <v>636953.87150000001</v>
      </c>
      <c r="R388">
        <f t="shared" si="35"/>
        <v>0.1692552023171307</v>
      </c>
    </row>
    <row r="389" spans="1:18">
      <c r="A389" t="s">
        <v>900</v>
      </c>
      <c r="B389" s="4" cm="1">
        <f t="array" ref="B389">_xll.SNL.Clients.Office.Excel.Functions.SPG(A389, "SP_TOTAL_REV", "CY2023")</f>
        <v>20882206</v>
      </c>
      <c r="C389" s="4">
        <f>_xll.SNL.Clients.Office.Excel.Functions.SPG(A389,"IQ_AVG_DILUT_SHARES_OUT","CY2023")</f>
        <v>148823000</v>
      </c>
      <c r="D389" s="5">
        <f>_xll.SNL.Clients.Office.Excel.Functions.SPG(A389, "IQ_DILUT_EPS_NORM", "CY2023")</f>
        <v>4.0540000000000003</v>
      </c>
      <c r="E389">
        <f t="shared" ref="E389:E452" si="36">C389*D389/1000</f>
        <v>603328.44200000004</v>
      </c>
      <c r="F389">
        <f t="shared" ref="F389:F452" si="37">E389/B389</f>
        <v>2.889198784841027E-2</v>
      </c>
      <c r="G389" t="s">
        <v>900</v>
      </c>
      <c r="H389" s="4" cm="1">
        <f t="array" ref="H389">_xll.SNL.Clients.Office.Excel.Functions.SPG(G389, "SP_TOTAL_REV", "CY2022")</f>
        <v>17073903</v>
      </c>
      <c r="I389" s="4">
        <f>_xll.SNL.Clients.Office.Excel.Functions.SPG(G389,"IQ_AVG_DILUT_SHARES_OUT","CY2022")</f>
        <v>147992000</v>
      </c>
      <c r="J389" s="5">
        <f>_xll.SNL.Clients.Office.Excel.Functions.SPG(G389, "IQ_DILUT_EPS_NORM", "CY2022")</f>
        <v>3.2069999999999999</v>
      </c>
      <c r="K389">
        <f t="shared" ref="K389:K452" si="38">I389*J389/1000</f>
        <v>474610.34399999998</v>
      </c>
      <c r="L389">
        <f t="shared" ref="L389:L452" si="39">K389/H389</f>
        <v>2.7797413631786474E-2</v>
      </c>
      <c r="M389" t="s">
        <v>912</v>
      </c>
      <c r="N389" s="4" cm="1">
        <f t="array" ref="N389">_xll.SNL.Clients.Office.Excel.Functions.SPG(M389, "SP_TOTAL_REV", "CY2022")</f>
        <v>3311822</v>
      </c>
      <c r="O389" s="4">
        <f>_xll.SNL.Clients.Office.Excel.Functions.SPG(M389,"IQ_AVG_DILUT_SHARES_OUT","CY2022")</f>
        <v>126426000</v>
      </c>
      <c r="P389" s="5">
        <f>_xll.SNL.Clients.Office.Excel.Functions.SPG(M389, "IQ_DILUT_EPS_NORM", "CY2022")</f>
        <v>3.7810000000000001</v>
      </c>
      <c r="Q389">
        <f t="shared" ref="Q389:Q452" si="40">O389*P389/1000</f>
        <v>478016.70600000001</v>
      </c>
      <c r="R389">
        <f t="shared" ref="R389:R452" si="41">Q389/N389</f>
        <v>0.14433647279352574</v>
      </c>
    </row>
    <row r="390" spans="1:18">
      <c r="A390" t="s">
        <v>901</v>
      </c>
      <c r="B390" s="4" cm="1">
        <f t="array" ref="B390">_xll.SNL.Clients.Office.Excel.Functions.SPG(A390, "SP_TOTAL_REV", "CY2023")</f>
        <v>36292000</v>
      </c>
      <c r="C390" s="4">
        <f>_xll.SNL.Clients.Office.Excel.Functions.SPG(A390,"IQ_AVG_DILUT_SHARES_OUT","CY2023")</f>
        <v>1125000000</v>
      </c>
      <c r="D390" s="5">
        <f>_xll.SNL.Clients.Office.Excel.Functions.SPG(A390, "IQ_DILUT_EPS_NORM", "CY2023")</f>
        <v>4.9139999999999997</v>
      </c>
      <c r="E390">
        <f t="shared" si="36"/>
        <v>5528250</v>
      </c>
      <c r="F390">
        <f t="shared" si="37"/>
        <v>0.1523269591094456</v>
      </c>
      <c r="G390" t="s">
        <v>901</v>
      </c>
      <c r="H390" s="4" cm="1">
        <f t="array" ref="H390">_xll.SNL.Clients.Office.Excel.Functions.SPG(G390, "SP_TOTAL_REV", "CY2022")</f>
        <v>42958000</v>
      </c>
      <c r="I390" s="4">
        <f>_xll.SNL.Clients.Office.Excel.Functions.SPG(G390,"IQ_AVG_DILUT_SHARES_OUT","CY2022")</f>
        <v>1134250000</v>
      </c>
      <c r="J390" s="5">
        <f>_xll.SNL.Clients.Office.Excel.Functions.SPG(G390, "IQ_DILUT_EPS_NORM", "CY2022")</f>
        <v>7.1269999999999998</v>
      </c>
      <c r="K390">
        <f t="shared" si="38"/>
        <v>8083799.75</v>
      </c>
      <c r="L390">
        <f t="shared" si="39"/>
        <v>0.18817914590995857</v>
      </c>
      <c r="M390" t="s">
        <v>913</v>
      </c>
      <c r="N390" s="4" cm="1">
        <f t="array" ref="N390">_xll.SNL.Clients.Office.Excel.Functions.SPG(M390, "SP_TOTAL_REV", "CY2022")</f>
        <v>7238142</v>
      </c>
      <c r="O390" s="4">
        <f>_xll.SNL.Clients.Office.Excel.Functions.SPG(M390,"IQ_AVG_DILUT_SHARES_OUT","CY2022")</f>
        <v>109171000</v>
      </c>
      <c r="P390" s="5">
        <f>_xll.SNL.Clients.Office.Excel.Functions.SPG(M390, "IQ_DILUT_EPS_NORM", "CY2022")</f>
        <v>5.6280000000000001</v>
      </c>
      <c r="Q390">
        <f t="shared" si="40"/>
        <v>614414.38800000004</v>
      </c>
      <c r="R390">
        <f t="shared" si="41"/>
        <v>8.4885649936130028E-2</v>
      </c>
    </row>
    <row r="391" spans="1:18">
      <c r="A391" t="s">
        <v>902</v>
      </c>
      <c r="B391" s="4" cm="1">
        <f t="array" ref="B391">_xll.SNL.Clients.Office.Excel.Functions.SPG(A391, "SP_TOTAL_REV", "CY2023")</f>
        <v>9252000</v>
      </c>
      <c r="C391" s="4">
        <f>_xll.SNL.Clients.Office.Excel.Functions.SPG(A391,"IQ_AVG_DILUT_SHARES_OUT","CY2023")</f>
        <v>113000000</v>
      </c>
      <c r="D391" s="5">
        <f>_xll.SNL.Clients.Office.Excel.Functions.SPG(A391, "IQ_DILUT_EPS_NORM", "CY2023")</f>
        <v>6.3140000000000001</v>
      </c>
      <c r="E391">
        <f t="shared" si="36"/>
        <v>713482</v>
      </c>
      <c r="F391">
        <f t="shared" si="37"/>
        <v>7.7116515348032863E-2</v>
      </c>
      <c r="G391" t="s">
        <v>902</v>
      </c>
      <c r="H391" s="4" cm="1">
        <f t="array" ref="H391">_xll.SNL.Clients.Office.Excel.Functions.SPG(G391, "SP_TOTAL_REV", "CY2022")</f>
        <v>9883000</v>
      </c>
      <c r="I391" s="4">
        <f>_xll.SNL.Clients.Office.Excel.Functions.SPG(G391,"IQ_AVG_DILUT_SHARES_OUT","CY2022")</f>
        <v>118000000</v>
      </c>
      <c r="J391" s="5">
        <f>_xll.SNL.Clients.Office.Excel.Functions.SPG(G391, "IQ_DILUT_EPS_NORM", "CY2022")</f>
        <v>6.9889999999999999</v>
      </c>
      <c r="K391">
        <f t="shared" si="38"/>
        <v>824702</v>
      </c>
      <c r="L391">
        <f t="shared" si="39"/>
        <v>8.3446524334716179E-2</v>
      </c>
      <c r="M391" t="s">
        <v>914</v>
      </c>
      <c r="N391" s="4" cm="1">
        <f t="array" ref="N391">_xll.SNL.Clients.Office.Excel.Functions.SPG(M391, "SP_TOTAL_REV", "CY2022")</f>
        <v>7884100</v>
      </c>
      <c r="O391" s="4">
        <f>_xll.SNL.Clients.Office.Excel.Functions.SPG(M391,"IQ_AVG_DILUT_SHARES_OUT","CY2022")</f>
        <v>116250000</v>
      </c>
      <c r="P391" s="5">
        <f>_xll.SNL.Clients.Office.Excel.Functions.SPG(M391, "IQ_DILUT_EPS_NORM", "CY2022")</f>
        <v>6.9260000000000002</v>
      </c>
      <c r="Q391">
        <f t="shared" si="40"/>
        <v>805147.5</v>
      </c>
      <c r="R391">
        <f t="shared" si="41"/>
        <v>0.10212294364607248</v>
      </c>
    </row>
    <row r="392" spans="1:18">
      <c r="A392" t="s">
        <v>903</v>
      </c>
      <c r="B392" s="4" cm="1">
        <f t="array" ref="B392">_xll.SNL.Clients.Office.Excel.Functions.SPG(A392, "SP_TOTAL_REV", "CY2023")</f>
        <v>6604300</v>
      </c>
      <c r="C392" s="4">
        <f>_xll.SNL.Clients.Office.Excel.Functions.SPG(A392,"IQ_AVG_DILUT_SHARES_OUT","CY2023")</f>
        <v>67125000</v>
      </c>
      <c r="D392" s="5">
        <f>_xll.SNL.Clients.Office.Excel.Functions.SPG(A392, "IQ_DILUT_EPS_NORM", "CY2023")</f>
        <v>7.1719999999999997</v>
      </c>
      <c r="E392">
        <f t="shared" si="36"/>
        <v>481420.5</v>
      </c>
      <c r="F392">
        <f t="shared" si="37"/>
        <v>7.2895007797949815E-2</v>
      </c>
      <c r="G392" t="s">
        <v>903</v>
      </c>
      <c r="H392" s="4" cm="1">
        <f t="array" ref="H392">_xll.SNL.Clients.Office.Excel.Functions.SPG(G392, "SP_TOTAL_REV", "CY2022")</f>
        <v>6425500</v>
      </c>
      <c r="I392" s="4">
        <f>_xll.SNL.Clients.Office.Excel.Functions.SPG(G392,"IQ_AVG_DILUT_SHARES_OUT","CY2022")</f>
        <v>70100000</v>
      </c>
      <c r="J392" s="5">
        <f>_xll.SNL.Clients.Office.Excel.Functions.SPG(G392, "IQ_DILUT_EPS_NORM", "CY2022")</f>
        <v>6.1719999999999997</v>
      </c>
      <c r="K392">
        <f t="shared" si="38"/>
        <v>432657.2</v>
      </c>
      <c r="L392">
        <f t="shared" si="39"/>
        <v>6.7334401992062878E-2</v>
      </c>
      <c r="M392" t="s">
        <v>915</v>
      </c>
      <c r="N392" s="4" cm="1">
        <f t="array" ref="N392">_xll.SNL.Clients.Office.Excel.Functions.SPG(M392, "SP_TOTAL_REV", "CY2022")</f>
        <v>2695823</v>
      </c>
      <c r="O392" s="4">
        <f>_xll.SNL.Clients.Office.Excel.Functions.SPG(M392,"IQ_AVG_DILUT_SHARES_OUT","CY2022")</f>
        <v>492413000</v>
      </c>
      <c r="P392" s="5">
        <f>_xll.SNL.Clients.Office.Excel.Functions.SPG(M392, "IQ_DILUT_EPS_NORM", "CY2022")</f>
        <v>0.623</v>
      </c>
      <c r="Q392">
        <f t="shared" si="40"/>
        <v>306773.299</v>
      </c>
      <c r="R392">
        <f t="shared" si="41"/>
        <v>0.11379578666700299</v>
      </c>
    </row>
    <row r="393" spans="1:18">
      <c r="A393" t="s">
        <v>904</v>
      </c>
      <c r="B393" s="4" cm="1">
        <f t="array" ref="B393">_xll.SNL.Clients.Office.Excel.Functions.SPG(A393, "SP_TOTAL_REV", "CY2023")</f>
        <v>11846000</v>
      </c>
      <c r="C393" s="4">
        <f>_xll.SNL.Clients.Office.Excel.Functions.SPG(A393,"IQ_AVG_DILUT_SHARES_OUT","CY2023")</f>
        <v>215250000</v>
      </c>
      <c r="D393" s="5">
        <f>_xll.SNL.Clients.Office.Excel.Functions.SPG(A393, "IQ_DILUT_EPS_NORM", "CY2023")</f>
        <v>6.7859999999999996</v>
      </c>
      <c r="E393">
        <f t="shared" si="36"/>
        <v>1460686.5</v>
      </c>
      <c r="F393">
        <f t="shared" si="37"/>
        <v>0.12330630592605099</v>
      </c>
      <c r="G393" t="s">
        <v>904</v>
      </c>
      <c r="H393" s="4" cm="1">
        <f t="array" ref="H393">_xll.SNL.Clients.Office.Excel.Functions.SPG(G393, "SP_TOTAL_REV", "CY2022")</f>
        <v>11008000</v>
      </c>
      <c r="I393" s="4">
        <f>_xll.SNL.Clients.Office.Excel.Functions.SPG(G393,"IQ_AVG_DILUT_SHARES_OUT","CY2022")</f>
        <v>217300000</v>
      </c>
      <c r="J393" s="5">
        <f>_xll.SNL.Clients.Office.Excel.Functions.SPG(G393, "IQ_DILUT_EPS_NORM", "CY2022")</f>
        <v>6.3739999999999997</v>
      </c>
      <c r="K393">
        <f t="shared" si="38"/>
        <v>1385070.2</v>
      </c>
      <c r="L393">
        <f t="shared" si="39"/>
        <v>0.12582396438953489</v>
      </c>
      <c r="M393" t="s">
        <v>916</v>
      </c>
      <c r="N393" s="4" cm="1">
        <f t="array" ref="N393">_xll.SNL.Clients.Office.Excel.Functions.SPG(M393, "SP_TOTAL_REV", "CY2022")</f>
        <v>5371800</v>
      </c>
      <c r="O393" s="4">
        <f>_xll.SNL.Clients.Office.Excel.Functions.SPG(M393,"IQ_AVG_DILUT_SHARES_OUT","CY2022")</f>
        <v>106800000</v>
      </c>
      <c r="P393" s="5">
        <f>_xll.SNL.Clients.Office.Excel.Functions.SPG(M393, "IQ_DILUT_EPS_NORM", "CY2022")</f>
        <v>7.766</v>
      </c>
      <c r="Q393">
        <f t="shared" si="40"/>
        <v>829408.8</v>
      </c>
      <c r="R393">
        <f t="shared" si="41"/>
        <v>0.15440053613313973</v>
      </c>
    </row>
    <row r="394" spans="1:18">
      <c r="A394" t="s">
        <v>905</v>
      </c>
      <c r="B394" s="4" cm="1">
        <f t="array" ref="B394">_xll.SNL.Clients.Office.Excel.Functions.SPG(A394, "SP_TOTAL_REV", "CY2023")</f>
        <v>68920000</v>
      </c>
      <c r="C394" s="4">
        <f>_xll.SNL.Clients.Office.Excel.Functions.SPG(A394,"IQ_AVG_DILUT_SHARES_OUT","CY2023")</f>
        <v>1435400000</v>
      </c>
      <c r="D394" s="5">
        <f>_xll.SNL.Clients.Office.Excel.Functions.SPG(A394, "IQ_DILUT_EPS_NORM", "CY2023")</f>
        <v>1.5409999999999999</v>
      </c>
      <c r="E394">
        <f t="shared" si="36"/>
        <v>2211951.4</v>
      </c>
      <c r="F394">
        <f t="shared" si="37"/>
        <v>3.2094477655252467E-2</v>
      </c>
      <c r="G394" t="s">
        <v>905</v>
      </c>
      <c r="H394" s="4" cm="1">
        <f t="array" ref="H394">_xll.SNL.Clients.Office.Excel.Functions.SPG(G394, "SP_TOTAL_REV", "CY2022")</f>
        <v>67074000</v>
      </c>
      <c r="I394" s="4">
        <f>_xll.SNL.Clients.Office.Excel.Functions.SPG(G394,"IQ_AVG_DILUT_SHARES_OUT","CY2022")</f>
        <v>1485900000</v>
      </c>
      <c r="J394" s="5">
        <f>_xll.SNL.Clients.Office.Excel.Functions.SPG(G394, "IQ_DILUT_EPS_NORM", "CY2022")</f>
        <v>2.4980000000000002</v>
      </c>
      <c r="K394">
        <f t="shared" si="38"/>
        <v>3711778.2000000007</v>
      </c>
      <c r="L394">
        <f t="shared" si="39"/>
        <v>5.5338554432417933E-2</v>
      </c>
      <c r="M394" t="s">
        <v>917</v>
      </c>
      <c r="N394" s="4" cm="1">
        <f t="array" ref="N394">_xll.SNL.Clients.Office.Excel.Functions.SPG(M394, "SP_TOTAL_REV", "CY2022")</f>
        <v>18695829</v>
      </c>
      <c r="O394" s="4">
        <f>_xll.SNL.Clients.Office.Excel.Functions.SPG(M394,"IQ_AVG_DILUT_SHARES_OUT","CY2022")</f>
        <v>345222000</v>
      </c>
      <c r="P394" s="5">
        <f>_xll.SNL.Clients.Office.Excel.Functions.SPG(M394, "IQ_DILUT_EPS_NORM", "CY2022")</f>
        <v>3.5979999999999999</v>
      </c>
      <c r="Q394">
        <f t="shared" si="40"/>
        <v>1242108.7560000001</v>
      </c>
      <c r="R394">
        <f t="shared" si="41"/>
        <v>6.6437746943449255E-2</v>
      </c>
    </row>
    <row r="395" spans="1:18">
      <c r="A395" t="s">
        <v>906</v>
      </c>
      <c r="B395" s="4" cm="1">
        <f t="array" ref="B395">_xll.SNL.Clients.Office.Excel.Functions.SPG(A395, "SP_TOTAL_REV", "CY2023")</f>
        <v>4091914</v>
      </c>
      <c r="C395" s="4">
        <f>_xll.SNL.Clients.Office.Excel.Functions.SPG(A395,"IQ_AVG_DILUT_SHARES_OUT","CY2023")</f>
        <v>693024000</v>
      </c>
      <c r="D395" s="5">
        <f>_xll.SNL.Clients.Office.Excel.Functions.SPG(A395, "IQ_DILUT_EPS_NORM", "CY2023")</f>
        <v>0.9</v>
      </c>
      <c r="E395">
        <f t="shared" si="36"/>
        <v>623721.6</v>
      </c>
      <c r="F395">
        <f t="shared" si="37"/>
        <v>0.15242783694867487</v>
      </c>
      <c r="G395" t="s">
        <v>906</v>
      </c>
      <c r="H395" s="4" cm="1">
        <f t="array" ref="H395">_xll.SNL.Clients.Office.Excel.Functions.SPG(G395, "SP_TOTAL_REV", "CY2022")</f>
        <v>3362933</v>
      </c>
      <c r="I395" s="4">
        <f>_xll.SNL.Clients.Office.Excel.Functions.SPG(G395,"IQ_AVG_DILUT_SHARES_OUT","CY2022")</f>
        <v>612181000</v>
      </c>
      <c r="J395" s="5">
        <f>_xll.SNL.Clients.Office.Excel.Functions.SPG(G395, "IQ_DILUT_EPS_NORM", "CY2022")</f>
        <v>0.86699999999999999</v>
      </c>
      <c r="K395">
        <f t="shared" si="38"/>
        <v>530760.92700000003</v>
      </c>
      <c r="L395">
        <f t="shared" si="39"/>
        <v>0.15782679196998572</v>
      </c>
      <c r="M395" t="s">
        <v>918</v>
      </c>
      <c r="N395" s="4" cm="1">
        <f t="array" ref="N395">_xll.SNL.Clients.Office.Excel.Functions.SPG(M395, "SP_TOTAL_REV", "CY2022")</f>
        <v>8840000</v>
      </c>
      <c r="O395" s="4">
        <f>_xll.SNL.Clients.Office.Excel.Functions.SPG(M395,"IQ_AVG_DILUT_SHARES_OUT","CY2022")</f>
        <v>255000000</v>
      </c>
      <c r="P395" s="5">
        <f>_xll.SNL.Clients.Office.Excel.Functions.SPG(M395, "IQ_DILUT_EPS_NORM", "CY2022")</f>
        <v>-4.9260000000000002</v>
      </c>
      <c r="Q395">
        <f t="shared" si="40"/>
        <v>-1256130</v>
      </c>
      <c r="R395">
        <f t="shared" si="41"/>
        <v>-0.14209615384615384</v>
      </c>
    </row>
    <row r="396" spans="1:18">
      <c r="A396" t="s">
        <v>907</v>
      </c>
      <c r="B396" s="4" cm="1">
        <f t="array" ref="B396">_xll.SNL.Clients.Office.Excel.Functions.SPG(A396, "SP_TOTAL_REV", "CY2023")</f>
        <v>1371811</v>
      </c>
      <c r="C396" s="4">
        <f>_xll.SNL.Clients.Office.Excel.Functions.SPG(A396,"IQ_AVG_DILUT_SHARES_OUT","CY2023")</f>
        <v>176371000</v>
      </c>
      <c r="D396" s="5">
        <f>_xll.SNL.Clients.Office.Excel.Functions.SPG(A396, "IQ_DILUT_EPS_NORM", "CY2023")</f>
        <v>1.268</v>
      </c>
      <c r="E396">
        <f t="shared" si="36"/>
        <v>223638.42800000001</v>
      </c>
      <c r="F396">
        <f t="shared" si="37"/>
        <v>0.16302422709833936</v>
      </c>
      <c r="G396" t="s">
        <v>907</v>
      </c>
      <c r="H396" s="4" cm="1">
        <f t="array" ref="H396">_xll.SNL.Clients.Office.Excel.Functions.SPG(G396, "SP_TOTAL_REV", "CY2022")</f>
        <v>1272045</v>
      </c>
      <c r="I396" s="4">
        <f>_xll.SNL.Clients.Office.Excel.Functions.SPG(G396,"IQ_AVG_DILUT_SHARES_OUT","CY2022")</f>
        <v>171791000</v>
      </c>
      <c r="J396" s="5">
        <f>_xll.SNL.Clients.Office.Excel.Functions.SPG(G396, "IQ_DILUT_EPS_NORM", "CY2022")</f>
        <v>1.3280000000000001</v>
      </c>
      <c r="K396">
        <f t="shared" si="38"/>
        <v>228138.448</v>
      </c>
      <c r="L396">
        <f t="shared" si="39"/>
        <v>0.17934778093542289</v>
      </c>
      <c r="M396" t="s">
        <v>919</v>
      </c>
      <c r="N396" s="4" cm="1">
        <f t="array" ref="N396">_xll.SNL.Clients.Office.Excel.Functions.SPG(M396, "SP_TOTAL_REV", "CY2022")</f>
        <v>11181000</v>
      </c>
      <c r="O396" s="4">
        <f>_xll.SNL.Clients.Office.Excel.Functions.SPG(M396,"IQ_AVG_DILUT_SHARES_OUT","CY2022")</f>
        <v>318500000</v>
      </c>
      <c r="P396" s="5">
        <f>_xll.SNL.Clients.Office.Excel.Functions.SPG(M396, "IQ_DILUT_EPS_NORM", "CY2022")</f>
        <v>6.33</v>
      </c>
      <c r="Q396">
        <f t="shared" si="40"/>
        <v>2016105</v>
      </c>
      <c r="R396">
        <f t="shared" si="41"/>
        <v>0.18031526697075395</v>
      </c>
    </row>
    <row r="397" spans="1:18">
      <c r="A397" t="s">
        <v>908</v>
      </c>
      <c r="B397" s="4" cm="1">
        <f t="array" ref="B397">_xll.SNL.Clients.Office.Excel.Functions.SPG(A397, "SP_TOTAL_REV", "CY2023")</f>
        <v>13117200</v>
      </c>
      <c r="C397" s="4">
        <f>_xll.SNL.Clients.Office.Excel.Functions.SPG(A397,"IQ_AVG_DILUT_SHARES_OUT","CY2023")</f>
        <v>113700000</v>
      </c>
      <c r="D397" s="5">
        <f>_xll.SNL.Clients.Office.Excel.Functions.SPG(A397, "IQ_DILUT_EPS_NORM", "CY2023")</f>
        <v>25.413</v>
      </c>
      <c r="E397">
        <f t="shared" si="36"/>
        <v>2889458.1</v>
      </c>
      <c r="F397">
        <f t="shared" si="37"/>
        <v>0.22028009788674413</v>
      </c>
      <c r="G397" t="s">
        <v>908</v>
      </c>
      <c r="H397" s="4" cm="1">
        <f t="array" ref="H397">_xll.SNL.Clients.Office.Excel.Functions.SPG(G397, "SP_TOTAL_REV", "CY2022")</f>
        <v>12172900</v>
      </c>
      <c r="I397" s="4">
        <f>_xll.SNL.Clients.Office.Excel.Functions.SPG(G397,"IQ_AVG_DILUT_SHARES_OUT","CY2022")</f>
        <v>113500000</v>
      </c>
      <c r="J397" s="5">
        <f>_xll.SNL.Clients.Office.Excel.Functions.SPG(G397, "IQ_DILUT_EPS_NORM", "CY2022")</f>
        <v>28.379000000000001</v>
      </c>
      <c r="K397">
        <f t="shared" si="38"/>
        <v>3221016.5</v>
      </c>
      <c r="L397">
        <f t="shared" si="39"/>
        <v>0.26460551717339337</v>
      </c>
      <c r="M397" t="s">
        <v>920</v>
      </c>
      <c r="N397" s="4" cm="1">
        <f t="array" ref="N397">_xll.SNL.Clients.Office.Excel.Functions.SPG(M397, "SP_TOTAL_REV", "CY2022")</f>
        <v>31352000</v>
      </c>
      <c r="O397" s="4">
        <f>_xll.SNL.Clients.Office.Excel.Functions.SPG(M397,"IQ_AVG_DILUT_SHARES_OUT","CY2022")</f>
        <v>997000000</v>
      </c>
      <c r="P397" s="5" t="str">
        <f>_xll.SNL.Clients.Office.Excel.Functions.SPG(M397, "IQ_DILUT_EPS_NORM", "CY2022")</f>
        <v>NA</v>
      </c>
      <c r="Q397" t="e">
        <f t="shared" si="40"/>
        <v>#VALUE!</v>
      </c>
      <c r="R397" t="e">
        <f t="shared" si="41"/>
        <v>#VALUE!</v>
      </c>
    </row>
    <row r="398" spans="1:18">
      <c r="A398" t="s">
        <v>909</v>
      </c>
      <c r="B398" s="4" cm="1">
        <f t="array" ref="B398">_xll.SNL.Clients.Office.Excel.Functions.SPG(A398, "SP_TOTAL_REV", "CY2023")</f>
        <v>7574000</v>
      </c>
      <c r="C398" s="4">
        <f>_xll.SNL.Clients.Office.Excel.Functions.SPG(A398,"IQ_AVG_DILUT_SHARES_OUT","CY2023")</f>
        <v>938000000</v>
      </c>
      <c r="D398" s="5">
        <f>_xll.SNL.Clients.Office.Excel.Functions.SPG(A398, "IQ_DILUT_EPS_NORM", "CY2023")</f>
        <v>1.8380000000000001</v>
      </c>
      <c r="E398">
        <f t="shared" si="36"/>
        <v>1724044</v>
      </c>
      <c r="F398">
        <f t="shared" si="37"/>
        <v>0.22762661737523104</v>
      </c>
      <c r="G398" t="s">
        <v>909</v>
      </c>
      <c r="H398" s="4" cm="1">
        <f t="array" ref="H398">_xll.SNL.Clients.Office.Excel.Functions.SPG(G398, "SP_TOTAL_REV", "CY2022")</f>
        <v>7164000</v>
      </c>
      <c r="I398" s="4">
        <f>_xll.SNL.Clients.Office.Excel.Functions.SPG(G398,"IQ_AVG_DILUT_SHARES_OUT","CY2022")</f>
        <v>942000000</v>
      </c>
      <c r="J398" s="5">
        <f>_xll.SNL.Clients.Office.Excel.Functions.SPG(G398, "IQ_DILUT_EPS_NORM", "CY2022")</f>
        <v>1.9950000000000001</v>
      </c>
      <c r="K398">
        <f t="shared" si="38"/>
        <v>1879290</v>
      </c>
      <c r="L398">
        <f t="shared" si="39"/>
        <v>0.26232412060301508</v>
      </c>
      <c r="M398" t="s">
        <v>921</v>
      </c>
      <c r="N398" s="4" cm="1">
        <f t="array" ref="N398">_xll.SNL.Clients.Office.Excel.Functions.SPG(M398, "SP_TOTAL_REV", "CY2022")</f>
        <v>2643587</v>
      </c>
      <c r="O398" s="4">
        <f>_xll.SNL.Clients.Office.Excel.Functions.SPG(M398,"IQ_AVG_DILUT_SHARES_OUT","CY2022")</f>
        <v>109386000</v>
      </c>
      <c r="P398" s="5">
        <f>_xll.SNL.Clients.Office.Excel.Functions.SPG(M398, "IQ_DILUT_EPS_NORM", "CY2022")</f>
        <v>3.2669999999999999</v>
      </c>
      <c r="Q398">
        <f t="shared" si="40"/>
        <v>357364.06199999998</v>
      </c>
      <c r="R398">
        <f t="shared" si="41"/>
        <v>0.13518150225432338</v>
      </c>
    </row>
    <row r="399" spans="1:18">
      <c r="A399" t="s">
        <v>910</v>
      </c>
      <c r="B399" s="4" cm="1">
        <f t="array" ref="B399">_xll.SNL.Clients.Office.Excel.Functions.SPG(A399, "SP_TOTAL_REV", "CY2023")</f>
        <v>14964500</v>
      </c>
      <c r="C399" s="4">
        <f>_xll.SNL.Clients.Office.Excel.Functions.SPG(A399,"IQ_AVG_DILUT_SHARES_OUT","CY2023")</f>
        <v>316665000</v>
      </c>
      <c r="D399" s="5">
        <f>_xll.SNL.Clients.Office.Excel.Functions.SPG(A399, "IQ_DILUT_EPS_NORM", "CY2023")</f>
        <v>4.4489999999999998</v>
      </c>
      <c r="E399">
        <f t="shared" si="36"/>
        <v>1408842.585</v>
      </c>
      <c r="F399">
        <f t="shared" si="37"/>
        <v>9.4145650372548365E-2</v>
      </c>
      <c r="G399" t="s">
        <v>910</v>
      </c>
      <c r="H399" s="4" cm="1">
        <f t="array" ref="H399">_xll.SNL.Clients.Office.Excel.Functions.SPG(G399, "SP_TOTAL_REV", "CY2022")</f>
        <v>13511300</v>
      </c>
      <c r="I399" s="4">
        <f>_xll.SNL.Clients.Office.Excel.Functions.SPG(G399,"IQ_AVG_DILUT_SHARES_OUT","CY2022")</f>
        <v>317080000</v>
      </c>
      <c r="J399" s="5">
        <f>_xll.SNL.Clients.Office.Excel.Functions.SPG(G399, "IQ_DILUT_EPS_NORM", "CY2022")</f>
        <v>3.8029999999999999</v>
      </c>
      <c r="K399">
        <f t="shared" si="38"/>
        <v>1205855.24</v>
      </c>
      <c r="L399">
        <f t="shared" si="39"/>
        <v>8.9247906567095692E-2</v>
      </c>
      <c r="M399" t="s">
        <v>922</v>
      </c>
      <c r="N399" s="4" cm="1">
        <f t="array" ref="N399">_xll.SNL.Clients.Office.Excel.Functions.SPG(M399, "SP_TOTAL_REV", "CY2022")</f>
        <v>28091000</v>
      </c>
      <c r="O399" s="4">
        <f>_xll.SNL.Clients.Office.Excel.Functions.SPG(M399,"IQ_AVG_DILUT_SHARES_OUT","CY2022")</f>
        <v>1437000000</v>
      </c>
      <c r="P399" s="5">
        <f>_xll.SNL.Clients.Office.Excel.Functions.SPG(M399, "IQ_DILUT_EPS_NORM", "CY2022")</f>
        <v>1.611</v>
      </c>
      <c r="Q399">
        <f t="shared" si="40"/>
        <v>2315007</v>
      </c>
      <c r="R399">
        <f t="shared" si="41"/>
        <v>8.2410985724965288E-2</v>
      </c>
    </row>
    <row r="400" spans="1:18">
      <c r="A400" t="s">
        <v>911</v>
      </c>
      <c r="B400" s="4" cm="1">
        <f t="array" ref="B400">_xll.SNL.Clients.Office.Excel.Functions.SPG(A400, "SP_TOTAL_REV", "CY2023")</f>
        <v>4504077</v>
      </c>
      <c r="C400" s="4">
        <f>_xll.SNL.Clients.Office.Excel.Functions.SPG(A400,"IQ_AVG_DILUT_SHARES_OUT","CY2023")</f>
        <v>147557500</v>
      </c>
      <c r="D400" s="5">
        <f>_xll.SNL.Clients.Office.Excel.Functions.SPG(A400, "IQ_DILUT_EPS_NORM", "CY2023")</f>
        <v>4.8730000000000002</v>
      </c>
      <c r="E400">
        <f t="shared" si="36"/>
        <v>719047.69750000001</v>
      </c>
      <c r="F400">
        <f t="shared" si="37"/>
        <v>0.15964373999378786</v>
      </c>
      <c r="G400" t="s">
        <v>911</v>
      </c>
      <c r="H400" s="4" cm="1">
        <f t="array" ref="H400">_xll.SNL.Clients.Office.Excel.Functions.SPG(G400, "SP_TOTAL_REV", "CY2022")</f>
        <v>3763275</v>
      </c>
      <c r="I400" s="4">
        <f>_xll.SNL.Clients.Office.Excel.Functions.SPG(G400,"IQ_AVG_DILUT_SHARES_OUT","CY2022")</f>
        <v>147204500</v>
      </c>
      <c r="J400" s="5">
        <f>_xll.SNL.Clients.Office.Excel.Functions.SPG(G400, "IQ_DILUT_EPS_NORM", "CY2022")</f>
        <v>4.327</v>
      </c>
      <c r="K400">
        <f t="shared" si="38"/>
        <v>636953.87150000001</v>
      </c>
      <c r="L400">
        <f t="shared" si="39"/>
        <v>0.1692552023171307</v>
      </c>
      <c r="M400" t="s">
        <v>923</v>
      </c>
      <c r="N400" s="4" cm="1">
        <f t="array" ref="N400">_xll.SNL.Clients.Office.Excel.Functions.SPG(M400, "SP_TOTAL_REV", "CY2022")</f>
        <v>9352000</v>
      </c>
      <c r="O400" s="4">
        <f>_xll.SNL.Clients.Office.Excel.Functions.SPG(M400,"IQ_AVG_DILUT_SHARES_OUT","CY2022")</f>
        <v>213500000</v>
      </c>
      <c r="P400" s="5">
        <f>_xll.SNL.Clients.Office.Excel.Functions.SPG(M400, "IQ_DILUT_EPS_NORM", "CY2022")</f>
        <v>1.669</v>
      </c>
      <c r="Q400">
        <f t="shared" si="40"/>
        <v>356331.5</v>
      </c>
      <c r="R400">
        <f t="shared" si="41"/>
        <v>3.8102170658682634E-2</v>
      </c>
    </row>
    <row r="401" spans="1:18">
      <c r="A401" t="s">
        <v>912</v>
      </c>
      <c r="B401" s="4" cm="1">
        <f t="array" ref="B401">_xll.SNL.Clients.Office.Excel.Functions.SPG(A401, "SP_TOTAL_REV", "CY2023")</f>
        <v>2750571</v>
      </c>
      <c r="C401" s="4">
        <f>_xll.SNL.Clients.Office.Excel.Functions.SPG(A401,"IQ_AVG_DILUT_SHARES_OUT","CY2023")</f>
        <v>124812000</v>
      </c>
      <c r="D401" s="5">
        <f>_xll.SNL.Clients.Office.Excel.Functions.SPG(A401, "IQ_DILUT_EPS_NORM", "CY2023")</f>
        <v>1.7070000000000001</v>
      </c>
      <c r="E401">
        <f t="shared" si="36"/>
        <v>213054.084</v>
      </c>
      <c r="F401">
        <f t="shared" si="37"/>
        <v>7.7458129239347029E-2</v>
      </c>
      <c r="G401" t="s">
        <v>912</v>
      </c>
      <c r="H401" s="4" cm="1">
        <f t="array" ref="H401">_xll.SNL.Clients.Office.Excel.Functions.SPG(G401, "SP_TOTAL_REV", "CY2022")</f>
        <v>3311822</v>
      </c>
      <c r="I401" s="4">
        <f>_xll.SNL.Clients.Office.Excel.Functions.SPG(G401,"IQ_AVG_DILUT_SHARES_OUT","CY2022")</f>
        <v>126426000</v>
      </c>
      <c r="J401" s="5">
        <f>_xll.SNL.Clients.Office.Excel.Functions.SPG(G401, "IQ_DILUT_EPS_NORM", "CY2022")</f>
        <v>3.7810000000000001</v>
      </c>
      <c r="K401">
        <f t="shared" si="38"/>
        <v>478016.70600000001</v>
      </c>
      <c r="L401">
        <f t="shared" si="39"/>
        <v>0.14433647279352574</v>
      </c>
      <c r="M401" t="s">
        <v>924</v>
      </c>
      <c r="N401" s="4" cm="1">
        <f t="array" ref="N401">_xll.SNL.Clients.Office.Excel.Functions.SPG(M401, "SP_TOTAL_REV", "CY2022")</f>
        <v>14439000</v>
      </c>
      <c r="O401" s="4">
        <f>_xll.SNL.Clients.Office.Excel.Functions.SPG(M401,"IQ_AVG_DILUT_SHARES_OUT","CY2022")</f>
        <v>632757000</v>
      </c>
      <c r="P401" s="5">
        <f>_xll.SNL.Clients.Office.Excel.Functions.SPG(M401, "IQ_DILUT_EPS_NORM", "CY2022")</f>
        <v>2.83</v>
      </c>
      <c r="Q401">
        <f t="shared" si="40"/>
        <v>1790702.31</v>
      </c>
      <c r="R401">
        <f t="shared" si="41"/>
        <v>0.12401844379804695</v>
      </c>
    </row>
    <row r="402" spans="1:18">
      <c r="A402" t="s">
        <v>913</v>
      </c>
      <c r="B402" s="4" cm="1">
        <f t="array" ref="B402">_xll.SNL.Clients.Office.Excel.Functions.SPG(A402, "SP_TOTAL_REV", "CY2023")</f>
        <v>6392517</v>
      </c>
      <c r="C402" s="4">
        <f>_xll.SNL.Clients.Office.Excel.Functions.SPG(A402,"IQ_AVG_DILUT_SHARES_OUT","CY2023")</f>
        <v>106074000</v>
      </c>
      <c r="D402" s="5">
        <f>_xll.SNL.Clients.Office.Excel.Functions.SPG(A402, "IQ_DILUT_EPS_NORM", "CY2023")</f>
        <v>3.3969999999999998</v>
      </c>
      <c r="E402">
        <f t="shared" si="36"/>
        <v>360333.37800000003</v>
      </c>
      <c r="F402">
        <f t="shared" si="37"/>
        <v>5.6367996831295092E-2</v>
      </c>
      <c r="G402" t="s">
        <v>913</v>
      </c>
      <c r="H402" s="4" cm="1">
        <f t="array" ref="H402">_xll.SNL.Clients.Office.Excel.Functions.SPG(G402, "SP_TOTAL_REV", "CY2022")</f>
        <v>7238142</v>
      </c>
      <c r="I402" s="4">
        <f>_xll.SNL.Clients.Office.Excel.Functions.SPG(G402,"IQ_AVG_DILUT_SHARES_OUT","CY2022")</f>
        <v>109171000</v>
      </c>
      <c r="J402" s="5">
        <f>_xll.SNL.Clients.Office.Excel.Functions.SPG(G402, "IQ_DILUT_EPS_NORM", "CY2022")</f>
        <v>5.6280000000000001</v>
      </c>
      <c r="K402">
        <f t="shared" si="38"/>
        <v>614414.38800000004</v>
      </c>
      <c r="L402">
        <f t="shared" si="39"/>
        <v>8.4885649936130028E-2</v>
      </c>
      <c r="M402" t="s">
        <v>925</v>
      </c>
      <c r="N402" s="4" cm="1">
        <f t="array" ref="N402">_xll.SNL.Clients.Office.Excel.Functions.SPG(M402, "SP_TOTAL_REV", "CY2022")</f>
        <v>7245000</v>
      </c>
      <c r="O402" s="4">
        <f>_xll.SNL.Clients.Office.Excel.Functions.SPG(M402,"IQ_AVG_DILUT_SHARES_OUT","CY2022")</f>
        <v>203535000</v>
      </c>
      <c r="P402" s="5">
        <f>_xll.SNL.Clients.Office.Excel.Functions.SPG(M402, "IQ_DILUT_EPS_NORM", "CY2022")</f>
        <v>1.2989999999999999</v>
      </c>
      <c r="Q402">
        <f t="shared" si="40"/>
        <v>264391.96500000003</v>
      </c>
      <c r="R402">
        <f t="shared" si="41"/>
        <v>3.6493024844720501E-2</v>
      </c>
    </row>
    <row r="403" spans="1:18">
      <c r="A403" t="s">
        <v>914</v>
      </c>
      <c r="B403" s="4" cm="1">
        <f t="array" ref="B403">_xll.SNL.Clients.Office.Excel.Functions.SPG(A403, "SP_TOTAL_REV", "CY2023")</f>
        <v>9129100</v>
      </c>
      <c r="C403" s="4">
        <f>_xll.SNL.Clients.Office.Excel.Functions.SPG(A403,"IQ_AVG_DILUT_SHARES_OUT","CY2023")</f>
        <v>115525000</v>
      </c>
      <c r="D403" s="5">
        <f>_xll.SNL.Clients.Office.Excel.Functions.SPG(A403, "IQ_DILUT_EPS_NORM", "CY2023")</f>
        <v>8.5830000000000002</v>
      </c>
      <c r="E403">
        <f t="shared" si="36"/>
        <v>991551.07499999995</v>
      </c>
      <c r="F403">
        <f t="shared" si="37"/>
        <v>0.10861432945197226</v>
      </c>
      <c r="G403" t="s">
        <v>914</v>
      </c>
      <c r="H403" s="4" cm="1">
        <f t="array" ref="H403">_xll.SNL.Clients.Office.Excel.Functions.SPG(G403, "SP_TOTAL_REV", "CY2022")</f>
        <v>7884100</v>
      </c>
      <c r="I403" s="4">
        <f>_xll.SNL.Clients.Office.Excel.Functions.SPG(G403,"IQ_AVG_DILUT_SHARES_OUT","CY2022")</f>
        <v>116250000</v>
      </c>
      <c r="J403" s="5">
        <f>_xll.SNL.Clients.Office.Excel.Functions.SPG(G403, "IQ_DILUT_EPS_NORM", "CY2022")</f>
        <v>6.9260000000000002</v>
      </c>
      <c r="K403">
        <f t="shared" si="38"/>
        <v>805147.5</v>
      </c>
      <c r="L403">
        <f t="shared" si="39"/>
        <v>0.10212294364607248</v>
      </c>
      <c r="M403" t="s">
        <v>926</v>
      </c>
      <c r="N403" s="4" cm="1">
        <f t="array" ref="N403">_xll.SNL.Clients.Office.Excel.Functions.SPG(M403, "SP_TOTAL_REV", "CY2022")</f>
        <v>22148900</v>
      </c>
      <c r="O403" s="4">
        <f>_xll.SNL.Clients.Office.Excel.Functions.SPG(M403,"IQ_AVG_DILUT_SHARES_OUT","CY2022")</f>
        <v>261800000</v>
      </c>
      <c r="P403" s="5">
        <f>_xll.SNL.Clients.Office.Excel.Functions.SPG(M403, "IQ_DILUT_EPS_NORM", "CY2022")</f>
        <v>6.16</v>
      </c>
      <c r="Q403">
        <f t="shared" si="40"/>
        <v>1612688</v>
      </c>
      <c r="R403">
        <f t="shared" si="41"/>
        <v>7.28112005562353E-2</v>
      </c>
    </row>
    <row r="404" spans="1:18">
      <c r="A404" t="s">
        <v>915</v>
      </c>
      <c r="B404" s="4" cm="1">
        <f t="array" ref="B404">_xll.SNL.Clients.Office.Excel.Functions.SPG(A404, "SP_TOTAL_REV", "CY2023")</f>
        <v>3073278</v>
      </c>
      <c r="C404" s="4">
        <f>_xll.SNL.Clients.Office.Excel.Functions.SPG(A404,"IQ_AVG_DILUT_SHARES_OUT","CY2023")</f>
        <v>490130000</v>
      </c>
      <c r="D404" s="5">
        <f>_xll.SNL.Clients.Office.Excel.Functions.SPG(A404, "IQ_DILUT_EPS_NORM", "CY2023")</f>
        <v>0.73799999999999999</v>
      </c>
      <c r="E404">
        <f t="shared" si="36"/>
        <v>361715.94</v>
      </c>
      <c r="F404">
        <f t="shared" si="37"/>
        <v>0.11769711038181381</v>
      </c>
      <c r="G404" t="s">
        <v>915</v>
      </c>
      <c r="H404" s="4" cm="1">
        <f t="array" ref="H404">_xll.SNL.Clients.Office.Excel.Functions.SPG(G404, "SP_TOTAL_REV", "CY2022")</f>
        <v>2695823</v>
      </c>
      <c r="I404" s="4">
        <f>_xll.SNL.Clients.Office.Excel.Functions.SPG(G404,"IQ_AVG_DILUT_SHARES_OUT","CY2022")</f>
        <v>492413000</v>
      </c>
      <c r="J404" s="5">
        <f>_xll.SNL.Clients.Office.Excel.Functions.SPG(G404, "IQ_DILUT_EPS_NORM", "CY2022")</f>
        <v>0.623</v>
      </c>
      <c r="K404">
        <f t="shared" si="38"/>
        <v>306773.299</v>
      </c>
      <c r="L404">
        <f t="shared" si="39"/>
        <v>0.11379578666700299</v>
      </c>
      <c r="M404" t="s">
        <v>927</v>
      </c>
      <c r="N404" s="4" cm="1">
        <f t="array" ref="N404">_xll.SNL.Clients.Office.Excel.Functions.SPG(M404, "SP_TOTAL_REV", "CY2022")</f>
        <v>5923214</v>
      </c>
      <c r="O404" s="4">
        <f>_xll.SNL.Clients.Office.Excel.Functions.SPG(M404,"IQ_AVG_DILUT_SHARES_OUT","CY2022")</f>
        <v>327816695</v>
      </c>
      <c r="P404" s="5">
        <f>_xll.SNL.Clients.Office.Excel.Functions.SPG(M404, "IQ_DILUT_EPS_NORM", "CY2022")</f>
        <v>3.7549999999999999</v>
      </c>
      <c r="Q404">
        <f t="shared" si="40"/>
        <v>1230951.6897249999</v>
      </c>
      <c r="R404">
        <f t="shared" si="41"/>
        <v>0.20781820304398929</v>
      </c>
    </row>
    <row r="405" spans="1:18">
      <c r="A405" t="s">
        <v>916</v>
      </c>
      <c r="B405" s="4" cm="1">
        <f t="array" ref="B405">_xll.SNL.Clients.Office.Excel.Functions.SPG(A405, "SP_TOTAL_REV", "CY2023")</f>
        <v>6177800</v>
      </c>
      <c r="C405" s="4">
        <f>_xll.SNL.Clients.Office.Excel.Functions.SPG(A405,"IQ_AVG_DILUT_SHARES_OUT","CY2023")</f>
        <v>107400000</v>
      </c>
      <c r="D405" s="5">
        <f>_xll.SNL.Clients.Office.Excel.Functions.SPG(A405, "IQ_DILUT_EPS_NORM", "CY2023")</f>
        <v>9.1809999999999992</v>
      </c>
      <c r="E405">
        <f t="shared" si="36"/>
        <v>986039.39999999991</v>
      </c>
      <c r="F405">
        <f t="shared" si="37"/>
        <v>0.1596101201074816</v>
      </c>
      <c r="G405" t="s">
        <v>916</v>
      </c>
      <c r="H405" s="4" cm="1">
        <f t="array" ref="H405">_xll.SNL.Clients.Office.Excel.Functions.SPG(G405, "SP_TOTAL_REV", "CY2022")</f>
        <v>5371800</v>
      </c>
      <c r="I405" s="4">
        <f>_xll.SNL.Clients.Office.Excel.Functions.SPG(G405,"IQ_AVG_DILUT_SHARES_OUT","CY2022")</f>
        <v>106800000</v>
      </c>
      <c r="J405" s="5">
        <f>_xll.SNL.Clients.Office.Excel.Functions.SPG(G405, "IQ_DILUT_EPS_NORM", "CY2022")</f>
        <v>7.766</v>
      </c>
      <c r="K405">
        <f t="shared" si="38"/>
        <v>829408.8</v>
      </c>
      <c r="L405">
        <f t="shared" si="39"/>
        <v>0.15440053613313973</v>
      </c>
      <c r="M405" t="s">
        <v>928</v>
      </c>
      <c r="N405" s="4" cm="1">
        <f t="array" ref="N405">_xll.SNL.Clients.Office.Excel.Functions.SPG(M405, "SP_TOTAL_REV", "CY2022")</f>
        <v>5304400</v>
      </c>
      <c r="O405" s="4">
        <f>_xll.SNL.Clients.Office.Excel.Functions.SPG(M405,"IQ_AVG_DILUT_SHARES_OUT","CY2022")</f>
        <v>161750000</v>
      </c>
      <c r="P405" s="5">
        <f>_xll.SNL.Clients.Office.Excel.Functions.SPG(M405, "IQ_DILUT_EPS_NORM", "CY2022")</f>
        <v>5.4859999999999998</v>
      </c>
      <c r="Q405">
        <f t="shared" si="40"/>
        <v>887360.5</v>
      </c>
      <c r="R405">
        <f t="shared" si="41"/>
        <v>0.16728762913807405</v>
      </c>
    </row>
    <row r="406" spans="1:18">
      <c r="A406" t="s">
        <v>917</v>
      </c>
      <c r="B406" s="4" cm="1">
        <f t="array" ref="B406">_xll.SNL.Clients.Office.Excel.Functions.SPG(A406, "SP_TOTAL_REV", "CY2023")</f>
        <v>20376941</v>
      </c>
      <c r="C406" s="4">
        <f>_xll.SNL.Clients.Office.Excel.Functions.SPG(A406,"IQ_AVG_DILUT_SHARES_OUT","CY2023")</f>
        <v>337433000</v>
      </c>
      <c r="D406" s="5">
        <f>_xll.SNL.Clients.Office.Excel.Functions.SPG(A406, "IQ_DILUT_EPS_NORM", "CY2023")</f>
        <v>4.5780000000000003</v>
      </c>
      <c r="E406">
        <f t="shared" si="36"/>
        <v>1544768.274</v>
      </c>
      <c r="F406">
        <f t="shared" si="37"/>
        <v>7.5809625890363039E-2</v>
      </c>
      <c r="G406" t="s">
        <v>917</v>
      </c>
      <c r="H406" s="4" cm="1">
        <f t="array" ref="H406">_xll.SNL.Clients.Office.Excel.Functions.SPG(G406, "SP_TOTAL_REV", "CY2022")</f>
        <v>18695829</v>
      </c>
      <c r="I406" s="4">
        <f>_xll.SNL.Clients.Office.Excel.Functions.SPG(G406,"IQ_AVG_DILUT_SHARES_OUT","CY2022")</f>
        <v>345222000</v>
      </c>
      <c r="J406" s="5">
        <f>_xll.SNL.Clients.Office.Excel.Functions.SPG(G406, "IQ_DILUT_EPS_NORM", "CY2022")</f>
        <v>3.5979999999999999</v>
      </c>
      <c r="K406">
        <f t="shared" si="38"/>
        <v>1242108.7560000001</v>
      </c>
      <c r="L406">
        <f t="shared" si="39"/>
        <v>6.6437746943449255E-2</v>
      </c>
      <c r="M406" t="s">
        <v>929</v>
      </c>
      <c r="N406" s="4" cm="1">
        <f t="array" ref="N406">_xll.SNL.Clients.Office.Excel.Functions.SPG(M406, "SP_TOTAL_REV", "CY2022")</f>
        <v>8328200</v>
      </c>
      <c r="O406" s="4">
        <f>_xll.SNL.Clients.Office.Excel.Functions.SPG(M406,"IQ_AVG_DILUT_SHARES_OUT","CY2022")</f>
        <v>107000000</v>
      </c>
      <c r="P406" s="5">
        <f>_xll.SNL.Clients.Office.Excel.Functions.SPG(M406, "IQ_DILUT_EPS_NORM", "CY2022")</f>
        <v>5.5090000000000003</v>
      </c>
      <c r="Q406">
        <f t="shared" si="40"/>
        <v>589463</v>
      </c>
      <c r="R406">
        <f t="shared" si="41"/>
        <v>7.0779159962536919E-2</v>
      </c>
    </row>
    <row r="407" spans="1:18">
      <c r="A407" t="s">
        <v>918</v>
      </c>
      <c r="B407" s="4" cm="1">
        <f t="array" ref="B407">_xll.SNL.Clients.Office.Excel.Functions.SPG(A407, "SP_TOTAL_REV", "CY2023")</f>
        <v>13900000</v>
      </c>
      <c r="C407" s="4">
        <f>_xll.SNL.Clients.Office.Excel.Functions.SPG(A407,"IQ_AVG_DILUT_SHARES_OUT","CY2023")</f>
        <v>283000000</v>
      </c>
      <c r="D407" s="5">
        <f>_xll.SNL.Clients.Office.Excel.Functions.SPG(A407, "IQ_DILUT_EPS_NORM", "CY2023")</f>
        <v>3.7869999999999999</v>
      </c>
      <c r="E407">
        <f t="shared" si="36"/>
        <v>1071721</v>
      </c>
      <c r="F407">
        <f t="shared" si="37"/>
        <v>7.7102230215827336E-2</v>
      </c>
      <c r="G407" t="s">
        <v>918</v>
      </c>
      <c r="H407" s="4" cm="1">
        <f t="array" ref="H407">_xll.SNL.Clients.Office.Excel.Functions.SPG(G407, "SP_TOTAL_REV", "CY2022")</f>
        <v>8840000</v>
      </c>
      <c r="I407" s="4">
        <f>_xll.SNL.Clients.Office.Excel.Functions.SPG(G407,"IQ_AVG_DILUT_SHARES_OUT","CY2022")</f>
        <v>255000000</v>
      </c>
      <c r="J407" s="5">
        <f>_xll.SNL.Clients.Office.Excel.Functions.SPG(G407, "IQ_DILUT_EPS_NORM", "CY2022")</f>
        <v>-4.9260000000000002</v>
      </c>
      <c r="K407">
        <f t="shared" si="38"/>
        <v>-1256130</v>
      </c>
      <c r="L407">
        <f t="shared" si="39"/>
        <v>-0.14209615384615384</v>
      </c>
      <c r="M407" t="s">
        <v>930</v>
      </c>
      <c r="N407" s="4" cm="1">
        <f t="array" ref="N407">_xll.SNL.Clients.Office.Excel.Functions.SPG(M407, "SP_TOTAL_REV", "CY2022")</f>
        <v>4842500</v>
      </c>
      <c r="O407" s="4">
        <f>_xll.SNL.Clients.Office.Excel.Functions.SPG(M407,"IQ_AVG_DILUT_SHARES_OUT","CY2022")</f>
        <v>54200000</v>
      </c>
      <c r="P407" s="5">
        <f>_xll.SNL.Clients.Office.Excel.Functions.SPG(M407, "IQ_DILUT_EPS_NORM", "CY2022")</f>
        <v>13.458</v>
      </c>
      <c r="Q407">
        <f t="shared" si="40"/>
        <v>729423.6</v>
      </c>
      <c r="R407">
        <f t="shared" si="41"/>
        <v>0.15062955085183272</v>
      </c>
    </row>
    <row r="408" spans="1:18">
      <c r="A408" t="s">
        <v>919</v>
      </c>
      <c r="B408" s="4" cm="1">
        <f t="array" ref="B408">_xll.SNL.Clients.Office.Excel.Functions.SPG(A408, "SP_TOTAL_REV", "CY2023")</f>
        <v>12497000</v>
      </c>
      <c r="C408" s="4">
        <f>_xll.SNL.Clients.Office.Excel.Functions.SPG(A408,"IQ_AVG_DILUT_SHARES_OUT","CY2023")</f>
        <v>318900000</v>
      </c>
      <c r="D408" s="5">
        <f>_xll.SNL.Clients.Office.Excel.Functions.SPG(A408, "IQ_DILUT_EPS_NORM", "CY2023")</f>
        <v>7.5410000000000004</v>
      </c>
      <c r="E408">
        <f t="shared" si="36"/>
        <v>2404824.9</v>
      </c>
      <c r="F408">
        <f t="shared" si="37"/>
        <v>0.1924321757221733</v>
      </c>
      <c r="G408" t="s">
        <v>919</v>
      </c>
      <c r="H408" s="4" cm="1">
        <f t="array" ref="H408">_xll.SNL.Clients.Office.Excel.Functions.SPG(G408, "SP_TOTAL_REV", "CY2022")</f>
        <v>11181000</v>
      </c>
      <c r="I408" s="4">
        <f>_xll.SNL.Clients.Office.Excel.Functions.SPG(G408,"IQ_AVG_DILUT_SHARES_OUT","CY2022")</f>
        <v>318500000</v>
      </c>
      <c r="J408" s="5">
        <f>_xll.SNL.Clients.Office.Excel.Functions.SPG(G408, "IQ_DILUT_EPS_NORM", "CY2022")</f>
        <v>6.33</v>
      </c>
      <c r="K408">
        <f t="shared" si="38"/>
        <v>2016105</v>
      </c>
      <c r="L408">
        <f t="shared" si="39"/>
        <v>0.18031526697075395</v>
      </c>
      <c r="M408" t="s">
        <v>931</v>
      </c>
      <c r="N408" s="4" cm="1">
        <f t="array" ref="N408">_xll.SNL.Clients.Office.Excel.Functions.SPG(M408, "SP_TOTAL_REV", "CY2022")</f>
        <v>29279000</v>
      </c>
      <c r="O408" s="4">
        <f>_xll.SNL.Clients.Office.Excel.Functions.SPG(M408,"IQ_AVG_DILUT_SHARES_OUT","CY2022")</f>
        <v>1081000000</v>
      </c>
      <c r="P408" s="5">
        <f>_xll.SNL.Clients.Office.Excel.Functions.SPG(M408, "IQ_DILUT_EPS_NORM", "CY2022")</f>
        <v>2.6789999999999998</v>
      </c>
      <c r="Q408">
        <f t="shared" si="40"/>
        <v>2895999</v>
      </c>
      <c r="R408">
        <f t="shared" si="41"/>
        <v>9.8910447761194023E-2</v>
      </c>
    </row>
    <row r="409" spans="1:18">
      <c r="A409" t="s">
        <v>920</v>
      </c>
      <c r="B409" s="4" cm="1">
        <f t="array" ref="B409">_xll.SNL.Clients.Office.Excel.Functions.SPG(A409, "SP_TOTAL_REV", "CY2023")</f>
        <v>34857000</v>
      </c>
      <c r="C409" s="4">
        <f>_xll.SNL.Clients.Office.Excel.Functions.SPG(A409,"IQ_AVG_DILUT_SHARES_OUT","CY2023")</f>
        <v>984000000</v>
      </c>
      <c r="D409" s="5" t="str">
        <f>_xll.SNL.Clients.Office.Excel.Functions.SPG(A409, "IQ_DILUT_EPS_NORM", "CY2023")</f>
        <v>NA</v>
      </c>
      <c r="E409" t="e">
        <f t="shared" si="36"/>
        <v>#VALUE!</v>
      </c>
      <c r="F409" t="e">
        <f t="shared" si="37"/>
        <v>#VALUE!</v>
      </c>
      <c r="G409" t="s">
        <v>920</v>
      </c>
      <c r="H409" s="4" cm="1">
        <f t="array" ref="H409">_xll.SNL.Clients.Office.Excel.Functions.SPG(G409, "SP_TOTAL_REV", "CY2022")</f>
        <v>31352000</v>
      </c>
      <c r="I409" s="4">
        <f>_xll.SNL.Clients.Office.Excel.Functions.SPG(G409,"IQ_AVG_DILUT_SHARES_OUT","CY2022")</f>
        <v>997000000</v>
      </c>
      <c r="J409" s="5" t="str">
        <f>_xll.SNL.Clients.Office.Excel.Functions.SPG(G409, "IQ_DILUT_EPS_NORM", "CY2022")</f>
        <v>NA</v>
      </c>
      <c r="K409" t="e">
        <f t="shared" si="38"/>
        <v>#VALUE!</v>
      </c>
      <c r="L409" t="e">
        <f t="shared" si="39"/>
        <v>#VALUE!</v>
      </c>
      <c r="M409" t="s">
        <v>932</v>
      </c>
      <c r="N409" s="4" cm="1">
        <f t="array" ref="N409">_xll.SNL.Clients.Office.Excel.Functions.SPG(M409, "SP_TOTAL_REV", "CY2022")</f>
        <v>23814000</v>
      </c>
      <c r="O409" s="4">
        <f>_xll.SNL.Clients.Office.Excel.Functions.SPG(M409,"IQ_AVG_DILUT_SHARES_OUT","CY2022")</f>
        <v>642000000</v>
      </c>
      <c r="P409" s="5">
        <f>_xll.SNL.Clients.Office.Excel.Functions.SPG(M409, "IQ_DILUT_EPS_NORM", "CY2022")</f>
        <v>0.89700000000000002</v>
      </c>
      <c r="Q409">
        <f t="shared" si="40"/>
        <v>575874</v>
      </c>
      <c r="R409">
        <f t="shared" si="41"/>
        <v>2.4182161753590326E-2</v>
      </c>
    </row>
    <row r="410" spans="1:18">
      <c r="A410" t="s">
        <v>921</v>
      </c>
      <c r="B410" s="4" cm="1">
        <f t="array" ref="B410">_xll.SNL.Clients.Office.Excel.Functions.SPG(A410, "SP_TOTAL_REV", "CY2023")</f>
        <v>2729889</v>
      </c>
      <c r="C410" s="4">
        <f>_xll.SNL.Clients.Office.Excel.Functions.SPG(A410,"IQ_AVG_DILUT_SHARES_OUT","CY2023")</f>
        <v>108907000</v>
      </c>
      <c r="D410" s="5">
        <f>_xll.SNL.Clients.Office.Excel.Functions.SPG(A410, "IQ_DILUT_EPS_NORM", "CY2023")</f>
        <v>4.101</v>
      </c>
      <c r="E410">
        <f t="shared" si="36"/>
        <v>446627.60700000002</v>
      </c>
      <c r="F410">
        <f t="shared" si="37"/>
        <v>0.16360650817670611</v>
      </c>
      <c r="G410" t="s">
        <v>921</v>
      </c>
      <c r="H410" s="4" cm="1">
        <f t="array" ref="H410">_xll.SNL.Clients.Office.Excel.Functions.SPG(G410, "SP_TOTAL_REV", "CY2022")</f>
        <v>2643587</v>
      </c>
      <c r="I410" s="4">
        <f>_xll.SNL.Clients.Office.Excel.Functions.SPG(G410,"IQ_AVG_DILUT_SHARES_OUT","CY2022")</f>
        <v>109386000</v>
      </c>
      <c r="J410" s="5">
        <f>_xll.SNL.Clients.Office.Excel.Functions.SPG(G410, "IQ_DILUT_EPS_NORM", "CY2022")</f>
        <v>3.2669999999999999</v>
      </c>
      <c r="K410">
        <f t="shared" si="38"/>
        <v>357364.06199999998</v>
      </c>
      <c r="L410">
        <f t="shared" si="39"/>
        <v>0.13518150225432338</v>
      </c>
      <c r="M410" t="s">
        <v>933</v>
      </c>
      <c r="N410" s="4" cm="1">
        <f t="array" ref="N410">_xll.SNL.Clients.Office.Excel.Functions.SPG(M410, "SP_TOTAL_REV", "CY2022")</f>
        <v>16947400</v>
      </c>
      <c r="O410" s="4">
        <f>_xll.SNL.Clients.Office.Excel.Functions.SPG(M410,"IQ_AVG_DILUT_SHARES_OUT","CY2022")</f>
        <v>156553000</v>
      </c>
      <c r="P410" s="5">
        <f>_xll.SNL.Clients.Office.Excel.Functions.SPG(M410, "IQ_DILUT_EPS_NORM", "CY2022")</f>
        <v>2.5870000000000002</v>
      </c>
      <c r="Q410">
        <f t="shared" si="40"/>
        <v>405002.61099999998</v>
      </c>
      <c r="R410">
        <f t="shared" si="41"/>
        <v>2.3897625063431557E-2</v>
      </c>
    </row>
    <row r="411" spans="1:18">
      <c r="A411" t="s">
        <v>922</v>
      </c>
      <c r="B411" s="4" cm="1">
        <f t="array" ref="B411">_xll.SNL.Clients.Office.Excel.Functions.SPG(A411, "SP_TOTAL_REV", "CY2023")</f>
        <v>33135000</v>
      </c>
      <c r="C411" s="4">
        <f>_xll.SNL.Clients.Office.Excel.Functions.SPG(A411,"IQ_AVG_DILUT_SHARES_OUT","CY2023")</f>
        <v>1443000000</v>
      </c>
      <c r="D411" s="5">
        <f>_xll.SNL.Clients.Office.Excel.Functions.SPG(A411, "IQ_DILUT_EPS_NORM", "CY2023")</f>
        <v>2.286</v>
      </c>
      <c r="E411">
        <f t="shared" si="36"/>
        <v>3298698</v>
      </c>
      <c r="F411">
        <f t="shared" si="37"/>
        <v>9.9553282028067E-2</v>
      </c>
      <c r="G411" t="s">
        <v>922</v>
      </c>
      <c r="H411" s="4" cm="1">
        <f t="array" ref="H411">_xll.SNL.Clients.Office.Excel.Functions.SPG(G411, "SP_TOTAL_REV", "CY2022")</f>
        <v>28091000</v>
      </c>
      <c r="I411" s="4">
        <f>_xll.SNL.Clients.Office.Excel.Functions.SPG(G411,"IQ_AVG_DILUT_SHARES_OUT","CY2022")</f>
        <v>1437000000</v>
      </c>
      <c r="J411" s="5">
        <f>_xll.SNL.Clients.Office.Excel.Functions.SPG(G411, "IQ_DILUT_EPS_NORM", "CY2022")</f>
        <v>1.611</v>
      </c>
      <c r="K411">
        <f t="shared" si="38"/>
        <v>2315007</v>
      </c>
      <c r="L411">
        <f t="shared" si="39"/>
        <v>8.2410985724965288E-2</v>
      </c>
      <c r="M411" t="s">
        <v>934</v>
      </c>
      <c r="N411" s="4" cm="1">
        <f t="array" ref="N411">_xll.SNL.Clients.Office.Excel.Functions.SPG(M411, "SP_TOTAL_REV", "CY2022")</f>
        <v>32913800</v>
      </c>
      <c r="O411" s="4">
        <f>_xll.SNL.Clients.Office.Excel.Functions.SPG(M411,"IQ_AVG_DILUT_SHARES_OUT","CY2022")</f>
        <v>1152575000</v>
      </c>
      <c r="P411" s="5">
        <f>_xll.SNL.Clients.Office.Excel.Functions.SPG(M411, "IQ_DILUT_EPS_NORM", "CY2022")</f>
        <v>2.3730000000000002</v>
      </c>
      <c r="Q411">
        <f t="shared" si="40"/>
        <v>2735060.4750000006</v>
      </c>
      <c r="R411">
        <f t="shared" si="41"/>
        <v>8.3097681671517737E-2</v>
      </c>
    </row>
    <row r="412" spans="1:18">
      <c r="A412" t="s">
        <v>923</v>
      </c>
      <c r="B412" s="4" cm="1">
        <f t="array" ref="B412">_xll.SNL.Clients.Office.Excel.Functions.SPG(A412, "SP_TOTAL_REV", "CY2023")</f>
        <v>6471000</v>
      </c>
      <c r="C412" s="4">
        <f>_xll.SNL.Clients.Office.Excel.Functions.SPG(A412,"IQ_AVG_DILUT_SHARES_OUT","CY2023")</f>
        <v>208000000</v>
      </c>
      <c r="D412" s="5">
        <f>_xll.SNL.Clients.Office.Excel.Functions.SPG(A412, "IQ_DILUT_EPS_NORM", "CY2023")</f>
        <v>-1.103</v>
      </c>
      <c r="E412">
        <f t="shared" si="36"/>
        <v>-229424</v>
      </c>
      <c r="F412">
        <f t="shared" si="37"/>
        <v>-3.5454180188533455E-2</v>
      </c>
      <c r="G412" t="s">
        <v>923</v>
      </c>
      <c r="H412" s="4" cm="1">
        <f t="array" ref="H412">_xll.SNL.Clients.Office.Excel.Functions.SPG(G412, "SP_TOTAL_REV", "CY2022")</f>
        <v>9352000</v>
      </c>
      <c r="I412" s="4">
        <f>_xll.SNL.Clients.Office.Excel.Functions.SPG(G412,"IQ_AVG_DILUT_SHARES_OUT","CY2022")</f>
        <v>213500000</v>
      </c>
      <c r="J412" s="5">
        <f>_xll.SNL.Clients.Office.Excel.Functions.SPG(G412, "IQ_DILUT_EPS_NORM", "CY2022")</f>
        <v>1.669</v>
      </c>
      <c r="K412">
        <f t="shared" si="38"/>
        <v>356331.5</v>
      </c>
      <c r="L412">
        <f t="shared" si="39"/>
        <v>3.8102170658682634E-2</v>
      </c>
      <c r="M412" t="s">
        <v>935</v>
      </c>
      <c r="N412" s="4" cm="1">
        <f t="array" ref="N412">_xll.SNL.Clients.Office.Excel.Functions.SPG(M412, "SP_TOTAL_REV", "CY2022")</f>
        <v>12128000</v>
      </c>
      <c r="O412" s="4">
        <f>_xll.SNL.Clients.Office.Excel.Functions.SPG(M412,"IQ_AVG_DILUT_SHARES_OUT","CY2022")</f>
        <v>370109000</v>
      </c>
      <c r="P412" s="5">
        <f>_xll.SNL.Clients.Office.Excel.Functions.SPG(M412, "IQ_DILUT_EPS_NORM", "CY2022")</f>
        <v>5.86</v>
      </c>
      <c r="Q412">
        <f t="shared" si="40"/>
        <v>2168838.7400000002</v>
      </c>
      <c r="R412">
        <f t="shared" si="41"/>
        <v>0.17882905178100267</v>
      </c>
    </row>
    <row r="413" spans="1:18">
      <c r="A413" t="s">
        <v>924</v>
      </c>
      <c r="B413" s="4" cm="1">
        <f t="array" ref="B413">_xll.SNL.Clients.Office.Excel.Functions.SPG(A413, "SP_TOTAL_REV", "CY2023")</f>
        <v>16720000</v>
      </c>
      <c r="C413" s="4">
        <f>_xll.SNL.Clients.Office.Excel.Functions.SPG(A413,"IQ_AVG_DILUT_SHARES_OUT","CY2023")</f>
        <v>632733000</v>
      </c>
      <c r="D413" s="5">
        <f>_xll.SNL.Clients.Office.Excel.Functions.SPG(A413, "IQ_DILUT_EPS_NORM", "CY2023")</f>
        <v>3.198</v>
      </c>
      <c r="E413">
        <f t="shared" si="36"/>
        <v>2023480.1340000001</v>
      </c>
      <c r="F413">
        <f t="shared" si="37"/>
        <v>0.12102153911483254</v>
      </c>
      <c r="G413" t="s">
        <v>924</v>
      </c>
      <c r="H413" s="4" cm="1">
        <f t="array" ref="H413">_xll.SNL.Clients.Office.Excel.Functions.SPG(G413, "SP_TOTAL_REV", "CY2022")</f>
        <v>14439000</v>
      </c>
      <c r="I413" s="4">
        <f>_xll.SNL.Clients.Office.Excel.Functions.SPG(G413,"IQ_AVG_DILUT_SHARES_OUT","CY2022")</f>
        <v>632757000</v>
      </c>
      <c r="J413" s="5">
        <f>_xll.SNL.Clients.Office.Excel.Functions.SPG(G413, "IQ_DILUT_EPS_NORM", "CY2022")</f>
        <v>2.83</v>
      </c>
      <c r="K413">
        <f t="shared" si="38"/>
        <v>1790702.31</v>
      </c>
      <c r="L413">
        <f t="shared" si="39"/>
        <v>0.12401844379804695</v>
      </c>
      <c r="M413" t="s">
        <v>937</v>
      </c>
      <c r="N413" s="4" cm="1">
        <f t="array" ref="N413">_xll.SNL.Clients.Office.Excel.Functions.SPG(M413, "SP_TOTAL_REV", "CY2022")</f>
        <v>4783688</v>
      </c>
      <c r="O413" s="4">
        <f>_xll.SNL.Clients.Office.Excel.Functions.SPG(M413,"IQ_AVG_DILUT_SHARES_OUT","CY2022")</f>
        <v>99967250</v>
      </c>
      <c r="P413" s="5">
        <f>_xll.SNL.Clients.Office.Excel.Functions.SPG(M413, "IQ_DILUT_EPS_NORM", "CY2022")</f>
        <v>3.6539999999999999</v>
      </c>
      <c r="Q413">
        <f t="shared" si="40"/>
        <v>365280.33149999997</v>
      </c>
      <c r="R413">
        <f t="shared" si="41"/>
        <v>7.6359564315231249E-2</v>
      </c>
    </row>
    <row r="414" spans="1:18">
      <c r="A414" t="s">
        <v>925</v>
      </c>
      <c r="B414" s="4" cm="1">
        <f t="array" ref="B414">_xll.SNL.Clients.Office.Excel.Functions.SPG(A414, "SP_TOTAL_REV", "CY2023")</f>
        <v>8971000</v>
      </c>
      <c r="C414" s="4">
        <f>_xll.SNL.Clients.Office.Excel.Functions.SPG(A414,"IQ_AVG_DILUT_SHARES_OUT","CY2023")</f>
        <v>205591000</v>
      </c>
      <c r="D414" s="5">
        <f>_xll.SNL.Clients.Office.Excel.Functions.SPG(A414, "IQ_DILUT_EPS_NORM", "CY2023")</f>
        <v>3.18</v>
      </c>
      <c r="E414">
        <f t="shared" si="36"/>
        <v>653779.38</v>
      </c>
      <c r="F414">
        <f t="shared" si="37"/>
        <v>7.2876979155055172E-2</v>
      </c>
      <c r="G414" t="s">
        <v>925</v>
      </c>
      <c r="H414" s="4" cm="1">
        <f t="array" ref="H414">_xll.SNL.Clients.Office.Excel.Functions.SPG(G414, "SP_TOTAL_REV", "CY2022")</f>
        <v>7245000</v>
      </c>
      <c r="I414" s="4">
        <f>_xll.SNL.Clients.Office.Excel.Functions.SPG(G414,"IQ_AVG_DILUT_SHARES_OUT","CY2022")</f>
        <v>203535000</v>
      </c>
      <c r="J414" s="5">
        <f>_xll.SNL.Clients.Office.Excel.Functions.SPG(G414, "IQ_DILUT_EPS_NORM", "CY2022")</f>
        <v>1.2989999999999999</v>
      </c>
      <c r="K414">
        <f t="shared" si="38"/>
        <v>264391.96500000003</v>
      </c>
      <c r="L414">
        <f t="shared" si="39"/>
        <v>3.6493024844720501E-2</v>
      </c>
      <c r="M414" t="s">
        <v>938</v>
      </c>
      <c r="N414" s="4" cm="1">
        <f t="array" ref="N414">_xll.SNL.Clients.Office.Excel.Functions.SPG(M414, "SP_TOTAL_REV", "CY2022")</f>
        <v>18449000</v>
      </c>
      <c r="O414" s="4">
        <f>_xll.SNL.Clients.Office.Excel.Functions.SPG(M414,"IQ_AVG_DILUT_SHARES_OUT","CY2022")</f>
        <v>382200000</v>
      </c>
      <c r="P414" s="5">
        <f>_xll.SNL.Clients.Office.Excel.Functions.SPG(M414, "IQ_DILUT_EPS_NORM", "CY2022")</f>
        <v>5.532</v>
      </c>
      <c r="Q414">
        <f t="shared" si="40"/>
        <v>2114330.4</v>
      </c>
      <c r="R414">
        <f t="shared" si="41"/>
        <v>0.11460406526098975</v>
      </c>
    </row>
    <row r="415" spans="1:18">
      <c r="A415" t="s">
        <v>926</v>
      </c>
      <c r="B415" s="4" cm="1">
        <f t="array" ref="B415">_xll.SNL.Clients.Office.Excel.Functions.SPG(A415, "SP_TOTAL_REV", "CY2023")</f>
        <v>23051900</v>
      </c>
      <c r="C415" s="4">
        <f>_xll.SNL.Clients.Office.Excel.Functions.SPG(A415,"IQ_AVG_DILUT_SHARES_OUT","CY2023")</f>
        <v>258300000</v>
      </c>
      <c r="D415" s="5">
        <f>_xll.SNL.Clients.Office.Excel.Functions.SPG(A415, "IQ_DILUT_EPS_NORM", "CY2023")</f>
        <v>7.6950000000000003</v>
      </c>
      <c r="E415">
        <f t="shared" si="36"/>
        <v>1987618.5</v>
      </c>
      <c r="F415">
        <f t="shared" si="37"/>
        <v>8.6223630156299483E-2</v>
      </c>
      <c r="G415" t="s">
        <v>926</v>
      </c>
      <c r="H415" s="4" cm="1">
        <f t="array" ref="H415">_xll.SNL.Clients.Office.Excel.Functions.SPG(G415, "SP_TOTAL_REV", "CY2022")</f>
        <v>22148900</v>
      </c>
      <c r="I415" s="4">
        <f>_xll.SNL.Clients.Office.Excel.Functions.SPG(G415,"IQ_AVG_DILUT_SHARES_OUT","CY2022")</f>
        <v>261800000</v>
      </c>
      <c r="J415" s="5">
        <f>_xll.SNL.Clients.Office.Excel.Functions.SPG(G415, "IQ_DILUT_EPS_NORM", "CY2022")</f>
        <v>6.16</v>
      </c>
      <c r="K415">
        <f t="shared" si="38"/>
        <v>1612688</v>
      </c>
      <c r="L415">
        <f t="shared" si="39"/>
        <v>7.28112005562353E-2</v>
      </c>
      <c r="M415" t="s">
        <v>939</v>
      </c>
      <c r="N415" s="4" cm="1">
        <f t="array" ref="N415">_xll.SNL.Clients.Office.Excel.Functions.SPG(M415, "SP_TOTAL_REV", "CY2022")</f>
        <v>8299000</v>
      </c>
      <c r="O415" s="4">
        <f>_xll.SNL.Clients.Office.Excel.Functions.SPG(M415,"IQ_AVG_DILUT_SHARES_OUT","CY2022")</f>
        <v>483400000</v>
      </c>
      <c r="P415" s="5">
        <f>_xll.SNL.Clients.Office.Excel.Functions.SPG(M415, "IQ_DILUT_EPS_NORM", "CY2022")</f>
        <v>5.3460000000000001</v>
      </c>
      <c r="Q415">
        <f t="shared" si="40"/>
        <v>2584256.4</v>
      </c>
      <c r="R415">
        <f t="shared" si="41"/>
        <v>0.31139371008555244</v>
      </c>
    </row>
    <row r="416" spans="1:18">
      <c r="A416" t="s">
        <v>927</v>
      </c>
      <c r="B416" s="4" cm="1">
        <f t="array" ref="B416">_xll.SNL.Clients.Office.Excel.Functions.SPG(A416, "SP_TOTAL_REV", "CY2023")</f>
        <v>6027849</v>
      </c>
      <c r="C416" s="4">
        <f>_xll.SNL.Clients.Office.Excel.Functions.SPG(A416,"IQ_AVG_DILUT_SHARES_OUT","CY2023")</f>
        <v>326807326</v>
      </c>
      <c r="D416" s="5">
        <f>_xll.SNL.Clients.Office.Excel.Functions.SPG(A416, "IQ_DILUT_EPS_NORM", "CY2023")</f>
        <v>3.431</v>
      </c>
      <c r="E416">
        <f t="shared" si="36"/>
        <v>1121275.935506</v>
      </c>
      <c r="F416">
        <f t="shared" si="37"/>
        <v>0.18601592964687735</v>
      </c>
      <c r="G416" t="s">
        <v>927</v>
      </c>
      <c r="H416" s="4" cm="1">
        <f t="array" ref="H416">_xll.SNL.Clients.Office.Excel.Functions.SPG(G416, "SP_TOTAL_REV", "CY2022")</f>
        <v>5923214</v>
      </c>
      <c r="I416" s="4">
        <f>_xll.SNL.Clients.Office.Excel.Functions.SPG(G416,"IQ_AVG_DILUT_SHARES_OUT","CY2022")</f>
        <v>327816695</v>
      </c>
      <c r="J416" s="5">
        <f>_xll.SNL.Clients.Office.Excel.Functions.SPG(G416, "IQ_DILUT_EPS_NORM", "CY2022")</f>
        <v>3.7549999999999999</v>
      </c>
      <c r="K416">
        <f t="shared" si="38"/>
        <v>1230951.6897249999</v>
      </c>
      <c r="L416">
        <f t="shared" si="39"/>
        <v>0.20781820304398929</v>
      </c>
      <c r="M416" t="s">
        <v>940</v>
      </c>
      <c r="N416" s="4" cm="1">
        <f t="array" ref="N416">_xll.SNL.Clients.Office.Excel.Functions.SPG(M416, "SP_TOTAL_REV", "CY2022")</f>
        <v>5044784</v>
      </c>
      <c r="O416" s="4">
        <f>_xll.SNL.Clients.Office.Excel.Functions.SPG(M416,"IQ_AVG_DILUT_SHARES_OUT","CY2022")</f>
        <v>156006250</v>
      </c>
      <c r="P416" s="5">
        <f>_xll.SNL.Clients.Office.Excel.Functions.SPG(M416, "IQ_DILUT_EPS_NORM", "CY2022")</f>
        <v>4.4880000000000004</v>
      </c>
      <c r="Q416">
        <f t="shared" si="40"/>
        <v>700156.05000000016</v>
      </c>
      <c r="R416">
        <f t="shared" si="41"/>
        <v>0.13878811263277083</v>
      </c>
    </row>
    <row r="417" spans="1:18">
      <c r="A417" t="s">
        <v>928</v>
      </c>
      <c r="B417" s="4" cm="1">
        <f t="array" ref="B417">_xll.SNL.Clients.Office.Excel.Functions.SPG(A417, "SP_TOTAL_REV", "CY2023")</f>
        <v>4644600</v>
      </c>
      <c r="C417" s="4">
        <f>_xll.SNL.Clients.Office.Excel.Functions.SPG(A417,"IQ_AVG_DILUT_SHARES_OUT","CY2023")</f>
        <v>160500000</v>
      </c>
      <c r="D417" s="5">
        <f>_xll.SNL.Clients.Office.Excel.Functions.SPG(A417, "IQ_DILUT_EPS_NORM", "CY2023")</f>
        <v>3.9870000000000001</v>
      </c>
      <c r="E417">
        <f t="shared" si="36"/>
        <v>639913.5</v>
      </c>
      <c r="F417">
        <f t="shared" si="37"/>
        <v>0.13777580415966928</v>
      </c>
      <c r="G417" t="s">
        <v>928</v>
      </c>
      <c r="H417" s="4" cm="1">
        <f t="array" ref="H417">_xll.SNL.Clients.Office.Excel.Functions.SPG(G417, "SP_TOTAL_REV", "CY2022")</f>
        <v>5304400</v>
      </c>
      <c r="I417" s="4">
        <f>_xll.SNL.Clients.Office.Excel.Functions.SPG(G417,"IQ_AVG_DILUT_SHARES_OUT","CY2022")</f>
        <v>161750000</v>
      </c>
      <c r="J417" s="5">
        <f>_xll.SNL.Clients.Office.Excel.Functions.SPG(G417, "IQ_DILUT_EPS_NORM", "CY2022")</f>
        <v>5.4859999999999998</v>
      </c>
      <c r="K417">
        <f t="shared" si="38"/>
        <v>887360.5</v>
      </c>
      <c r="L417">
        <f t="shared" si="39"/>
        <v>0.16728762913807405</v>
      </c>
      <c r="M417" t="s">
        <v>941</v>
      </c>
      <c r="N417" s="4" cm="1">
        <f t="array" ref="N417">_xll.SNL.Clients.Office.Excel.Functions.SPG(M417, "SP_TOTAL_REV", "CY2022")</f>
        <v>73580180</v>
      </c>
      <c r="O417" s="4">
        <f>_xll.SNL.Clients.Office.Excel.Functions.SPG(M417,"IQ_AVG_DILUT_SHARES_OUT","CY2022")</f>
        <v>511548609</v>
      </c>
      <c r="P417" s="5">
        <f>_xll.SNL.Clients.Office.Excel.Functions.SPG(M417, "IQ_DILUT_EPS_NORM", "CY2022")</f>
        <v>2.5920000000000001</v>
      </c>
      <c r="Q417">
        <f t="shared" si="40"/>
        <v>1325933.994528</v>
      </c>
      <c r="R417">
        <f t="shared" si="41"/>
        <v>1.8020260272915888E-2</v>
      </c>
    </row>
    <row r="418" spans="1:18">
      <c r="A418" t="s">
        <v>929</v>
      </c>
      <c r="B418" s="4" cm="1">
        <f t="array" ref="B418">_xll.SNL.Clients.Office.Excel.Functions.SPG(A418, "SP_TOTAL_REV", "CY2023")</f>
        <v>8207800</v>
      </c>
      <c r="C418" s="4">
        <f>_xll.SNL.Clients.Office.Excel.Functions.SPG(A418,"IQ_AVG_DILUT_SHARES_OUT","CY2023")</f>
        <v>104024923</v>
      </c>
      <c r="D418" s="5">
        <f>_xll.SNL.Clients.Office.Excel.Functions.SPG(A418, "IQ_DILUT_EPS_NORM", "CY2023")</f>
        <v>6.8730000000000002</v>
      </c>
      <c r="E418">
        <f t="shared" si="36"/>
        <v>714963.29577900004</v>
      </c>
      <c r="F418">
        <f t="shared" si="37"/>
        <v>8.7107787199858677E-2</v>
      </c>
      <c r="G418" t="s">
        <v>929</v>
      </c>
      <c r="H418" s="4" cm="1">
        <f t="array" ref="H418">_xll.SNL.Clients.Office.Excel.Functions.SPG(G418, "SP_TOTAL_REV", "CY2022")</f>
        <v>8328200</v>
      </c>
      <c r="I418" s="4">
        <f>_xll.SNL.Clients.Office.Excel.Functions.SPG(G418,"IQ_AVG_DILUT_SHARES_OUT","CY2022")</f>
        <v>107000000</v>
      </c>
      <c r="J418" s="5">
        <f>_xll.SNL.Clients.Office.Excel.Functions.SPG(G418, "IQ_DILUT_EPS_NORM", "CY2022")</f>
        <v>5.5090000000000003</v>
      </c>
      <c r="K418">
        <f t="shared" si="38"/>
        <v>589463</v>
      </c>
      <c r="L418">
        <f t="shared" si="39"/>
        <v>7.0779159962536919E-2</v>
      </c>
      <c r="M418" t="s">
        <v>942</v>
      </c>
      <c r="N418" s="4" cm="1">
        <f t="array" ref="N418">_xll.SNL.Clients.Office.Excel.Functions.SPG(M418, "SP_TOTAL_REV", "CY2022")</f>
        <v>79571000</v>
      </c>
      <c r="O418" s="4">
        <f>_xll.SNL.Clients.Office.Excel.Functions.SPG(M418,"IQ_AVG_DILUT_SHARES_OUT","CY2022")</f>
        <v>1255376769</v>
      </c>
      <c r="P418" s="5">
        <f>_xll.SNL.Clients.Office.Excel.Functions.SPG(M418, "IQ_DILUT_EPS_NORM", "CY2022")</f>
        <v>4.819</v>
      </c>
      <c r="Q418">
        <f t="shared" si="40"/>
        <v>6049660.6498109996</v>
      </c>
      <c r="R418">
        <f t="shared" si="41"/>
        <v>7.6028460743373841E-2</v>
      </c>
    </row>
    <row r="419" spans="1:18">
      <c r="A419" t="s">
        <v>930</v>
      </c>
      <c r="B419" s="4" cm="1">
        <f t="array" ref="B419">_xll.SNL.Clients.Office.Excel.Functions.SPG(A419, "SP_TOTAL_REV", "CY2023")</f>
        <v>5108300</v>
      </c>
      <c r="C419" s="4">
        <f>_xll.SNL.Clients.Office.Excel.Functions.SPG(A419,"IQ_AVG_DILUT_SHARES_OUT","CY2023")</f>
        <v>53900000</v>
      </c>
      <c r="D419" s="5">
        <f>_xll.SNL.Clients.Office.Excel.Functions.SPG(A419, "IQ_DILUT_EPS_NORM", "CY2023")</f>
        <v>14.962999999999999</v>
      </c>
      <c r="E419">
        <f t="shared" si="36"/>
        <v>806505.7</v>
      </c>
      <c r="F419">
        <f t="shared" si="37"/>
        <v>0.15788142826380597</v>
      </c>
      <c r="G419" t="s">
        <v>930</v>
      </c>
      <c r="H419" s="4" cm="1">
        <f t="array" ref="H419">_xll.SNL.Clients.Office.Excel.Functions.SPG(G419, "SP_TOTAL_REV", "CY2022")</f>
        <v>4842500</v>
      </c>
      <c r="I419" s="4">
        <f>_xll.SNL.Clients.Office.Excel.Functions.SPG(G419,"IQ_AVG_DILUT_SHARES_OUT","CY2022")</f>
        <v>54200000</v>
      </c>
      <c r="J419" s="5">
        <f>_xll.SNL.Clients.Office.Excel.Functions.SPG(G419, "IQ_DILUT_EPS_NORM", "CY2022")</f>
        <v>13.458</v>
      </c>
      <c r="K419">
        <f t="shared" si="38"/>
        <v>729423.6</v>
      </c>
      <c r="L419">
        <f t="shared" si="39"/>
        <v>0.15062955085183272</v>
      </c>
      <c r="M419" t="s">
        <v>943</v>
      </c>
      <c r="N419" s="4" cm="1">
        <f t="array" ref="N419">_xll.SNL.Clients.Office.Excel.Functions.SPG(M419, "SP_TOTAL_REV", "CY2022")</f>
        <v>6488400</v>
      </c>
      <c r="O419" s="4">
        <f>_xll.SNL.Clients.Office.Excel.Functions.SPG(M419,"IQ_AVG_DILUT_SHARES_OUT","CY2022")</f>
        <v>227100000</v>
      </c>
      <c r="P419" s="5">
        <f>_xll.SNL.Clients.Office.Excel.Functions.SPG(M419, "IQ_DILUT_EPS_NORM", "CY2022")</f>
        <v>6.5209999999999999</v>
      </c>
      <c r="Q419">
        <f t="shared" si="40"/>
        <v>1480919.1</v>
      </c>
      <c r="R419">
        <f t="shared" si="41"/>
        <v>0.22824103014610692</v>
      </c>
    </row>
    <row r="420" spans="1:18">
      <c r="A420" t="s">
        <v>931</v>
      </c>
      <c r="B420" s="4" cm="1">
        <f t="array" ref="B420">_xll.SNL.Clients.Office.Excel.Functions.SPG(A420, "SP_TOTAL_REV", "CY2023")</f>
        <v>25253000</v>
      </c>
      <c r="C420" s="4">
        <f>_xll.SNL.Clients.Office.Excel.Functions.SPG(A420,"IQ_AVG_DILUT_SHARES_OUT","CY2023")</f>
        <v>1098000000</v>
      </c>
      <c r="D420" s="5">
        <f>_xll.SNL.Clients.Office.Excel.Functions.SPG(A420, "IQ_DILUT_EPS_NORM", "CY2023")</f>
        <v>2.589</v>
      </c>
      <c r="E420">
        <f t="shared" si="36"/>
        <v>2842722</v>
      </c>
      <c r="F420">
        <f t="shared" si="37"/>
        <v>0.11256967489011206</v>
      </c>
      <c r="G420" t="s">
        <v>931</v>
      </c>
      <c r="H420" s="4" cm="1">
        <f t="array" ref="H420">_xll.SNL.Clients.Office.Excel.Functions.SPG(G420, "SP_TOTAL_REV", "CY2022")</f>
        <v>29279000</v>
      </c>
      <c r="I420" s="4">
        <f>_xll.SNL.Clients.Office.Excel.Functions.SPG(G420,"IQ_AVG_DILUT_SHARES_OUT","CY2022")</f>
        <v>1081000000</v>
      </c>
      <c r="J420" s="5">
        <f>_xll.SNL.Clients.Office.Excel.Functions.SPG(G420, "IQ_DILUT_EPS_NORM", "CY2022")</f>
        <v>2.6789999999999998</v>
      </c>
      <c r="K420">
        <f t="shared" si="38"/>
        <v>2895999</v>
      </c>
      <c r="L420">
        <f t="shared" si="39"/>
        <v>9.8910447761194023E-2</v>
      </c>
      <c r="M420" t="s">
        <v>944</v>
      </c>
      <c r="N420" s="4" cm="1">
        <f t="array" ref="N420">_xll.SNL.Clients.Office.Excel.Functions.SPG(M420, "SP_TOTAL_REV", "CY2022")</f>
        <v>4833700</v>
      </c>
      <c r="O420" s="4">
        <f>_xll.SNL.Clients.Office.Excel.Functions.SPG(M420,"IQ_AVG_DILUT_SHARES_OUT","CY2022")</f>
        <v>146700000</v>
      </c>
      <c r="P420" s="5">
        <f>_xll.SNL.Clients.Office.Excel.Functions.SPG(M420, "IQ_DILUT_EPS_NORM", "CY2022")</f>
        <v>-1.9410000000000001</v>
      </c>
      <c r="Q420">
        <f t="shared" si="40"/>
        <v>-284744.7</v>
      </c>
      <c r="R420">
        <f t="shared" si="41"/>
        <v>-5.8908227651695393E-2</v>
      </c>
    </row>
    <row r="421" spans="1:18">
      <c r="A421" t="s">
        <v>932</v>
      </c>
      <c r="B421" s="4" cm="1">
        <f t="array" ref="B421">_xll.SNL.Clients.Office.Excel.Functions.SPG(A421, "SP_TOTAL_REV", "CY2023")</f>
        <v>26091000</v>
      </c>
      <c r="C421" s="4">
        <f>_xll.SNL.Clients.Office.Excel.Functions.SPG(A421,"IQ_AVG_DILUT_SHARES_OUT","CY2023")</f>
        <v>640000000</v>
      </c>
      <c r="D421" s="5">
        <f>_xll.SNL.Clients.Office.Excel.Functions.SPG(A421, "IQ_DILUT_EPS_NORM", "CY2023")</f>
        <v>1.2390000000000001</v>
      </c>
      <c r="E421">
        <f t="shared" si="36"/>
        <v>792960.00000000012</v>
      </c>
      <c r="F421">
        <f t="shared" si="37"/>
        <v>3.0392089226169948E-2</v>
      </c>
      <c r="G421" t="s">
        <v>932</v>
      </c>
      <c r="H421" s="4" cm="1">
        <f t="array" ref="H421">_xll.SNL.Clients.Office.Excel.Functions.SPG(G421, "SP_TOTAL_REV", "CY2022")</f>
        <v>23814000</v>
      </c>
      <c r="I421" s="4">
        <f>_xll.SNL.Clients.Office.Excel.Functions.SPG(G421,"IQ_AVG_DILUT_SHARES_OUT","CY2022")</f>
        <v>642000000</v>
      </c>
      <c r="J421" s="5">
        <f>_xll.SNL.Clients.Office.Excel.Functions.SPG(G421, "IQ_DILUT_EPS_NORM", "CY2022")</f>
        <v>0.89700000000000002</v>
      </c>
      <c r="K421">
        <f t="shared" si="38"/>
        <v>575874</v>
      </c>
      <c r="L421">
        <f t="shared" si="39"/>
        <v>2.4182161753590326E-2</v>
      </c>
      <c r="M421" t="s">
        <v>945</v>
      </c>
      <c r="N421" s="4" cm="1">
        <f t="array" ref="N421">_xll.SNL.Clients.Office.Excel.Functions.SPG(M421, "SP_TOTAL_REV", "CY2022")</f>
        <v>6594300</v>
      </c>
      <c r="O421" s="4">
        <f>_xll.SNL.Clients.Office.Excel.Functions.SPG(M421,"IQ_AVG_DILUT_SHARES_OUT","CY2022")</f>
        <v>252100000</v>
      </c>
      <c r="P421" s="5">
        <f>_xll.SNL.Clients.Office.Excel.Functions.SPG(M421, "IQ_DILUT_EPS_NORM", "CY2022")</f>
        <v>2.605</v>
      </c>
      <c r="Q421">
        <f t="shared" si="40"/>
        <v>656720.5</v>
      </c>
      <c r="R421">
        <f t="shared" si="41"/>
        <v>9.9589114841605625E-2</v>
      </c>
    </row>
    <row r="422" spans="1:18">
      <c r="A422" t="s">
        <v>933</v>
      </c>
      <c r="B422" s="4" cm="1">
        <f t="array" ref="B422">_xll.SNL.Clients.Office.Excel.Functions.SPG(A422, "SP_TOTAL_REV", "CY2023")</f>
        <v>15781100</v>
      </c>
      <c r="C422" s="4">
        <f>_xll.SNL.Clients.Office.Excel.Functions.SPG(A422,"IQ_AVG_DILUT_SHARES_OUT","CY2023")</f>
        <v>149751000</v>
      </c>
      <c r="D422" s="5">
        <f>_xll.SNL.Clients.Office.Excel.Functions.SPG(A422, "IQ_DILUT_EPS_NORM", "CY2023")</f>
        <v>0.89400000000000002</v>
      </c>
      <c r="E422">
        <f t="shared" si="36"/>
        <v>133877.394</v>
      </c>
      <c r="F422">
        <f t="shared" si="37"/>
        <v>8.4834006501447942E-3</v>
      </c>
      <c r="G422" t="s">
        <v>933</v>
      </c>
      <c r="H422" s="4" cm="1">
        <f t="array" ref="H422">_xll.SNL.Clients.Office.Excel.Functions.SPG(G422, "SP_TOTAL_REV", "CY2022")</f>
        <v>16947400</v>
      </c>
      <c r="I422" s="4">
        <f>_xll.SNL.Clients.Office.Excel.Functions.SPG(G422,"IQ_AVG_DILUT_SHARES_OUT","CY2022")</f>
        <v>156553000</v>
      </c>
      <c r="J422" s="5">
        <f>_xll.SNL.Clients.Office.Excel.Functions.SPG(G422, "IQ_DILUT_EPS_NORM", "CY2022")</f>
        <v>2.5870000000000002</v>
      </c>
      <c r="K422">
        <f t="shared" si="38"/>
        <v>405002.61099999998</v>
      </c>
      <c r="L422">
        <f t="shared" si="39"/>
        <v>2.3897625063431557E-2</v>
      </c>
      <c r="M422" t="s">
        <v>946</v>
      </c>
      <c r="N422" s="4" cm="1">
        <f t="array" ref="N422">_xll.SNL.Clients.Office.Excel.Functions.SPG(M422, "SP_TOTAL_REV", "CY2022")</f>
        <v>20929800</v>
      </c>
      <c r="O422" s="4">
        <f>_xll.SNL.Clients.Office.Excel.Functions.SPG(M422,"IQ_AVG_DILUT_SHARES_OUT","CY2022")</f>
        <v>231100000</v>
      </c>
      <c r="P422" s="5">
        <f>_xll.SNL.Clients.Office.Excel.Functions.SPG(M422, "IQ_DILUT_EPS_NORM", "CY2022")</f>
        <v>2</v>
      </c>
      <c r="Q422">
        <f t="shared" si="40"/>
        <v>462200</v>
      </c>
      <c r="R422">
        <f t="shared" si="41"/>
        <v>2.2083345278024635E-2</v>
      </c>
    </row>
    <row r="423" spans="1:18">
      <c r="A423" t="s">
        <v>934</v>
      </c>
      <c r="B423" s="4" cm="1">
        <f t="array" ref="B423">_xll.SNL.Clients.Office.Excel.Functions.SPG(A423, "SP_TOTAL_REV", "CY2023")</f>
        <v>36687000</v>
      </c>
      <c r="C423" s="4">
        <f>_xll.SNL.Clients.Office.Excel.Functions.SPG(A423,"IQ_AVG_DILUT_SHARES_OUT","CY2023")</f>
        <v>1148225000</v>
      </c>
      <c r="D423" s="5">
        <f>_xll.SNL.Clients.Office.Excel.Functions.SPG(A423, "IQ_DILUT_EPS_NORM", "CY2023")</f>
        <v>3.0459999999999998</v>
      </c>
      <c r="E423">
        <f t="shared" si="36"/>
        <v>3497493.35</v>
      </c>
      <c r="F423">
        <f t="shared" si="37"/>
        <v>9.5333315615885733E-2</v>
      </c>
      <c r="G423" t="s">
        <v>934</v>
      </c>
      <c r="H423" s="4" cm="1">
        <f t="array" ref="H423">_xll.SNL.Clients.Office.Excel.Functions.SPG(G423, "SP_TOTAL_REV", "CY2022")</f>
        <v>32913800</v>
      </c>
      <c r="I423" s="4">
        <f>_xll.SNL.Clients.Office.Excel.Functions.SPG(G423,"IQ_AVG_DILUT_SHARES_OUT","CY2022")</f>
        <v>1152575000</v>
      </c>
      <c r="J423" s="5">
        <f>_xll.SNL.Clients.Office.Excel.Functions.SPG(G423, "IQ_DILUT_EPS_NORM", "CY2022")</f>
        <v>2.3730000000000002</v>
      </c>
      <c r="K423">
        <f t="shared" si="38"/>
        <v>2735060.4750000006</v>
      </c>
      <c r="L423">
        <f t="shared" si="39"/>
        <v>8.3097681671517737E-2</v>
      </c>
      <c r="M423" t="s">
        <v>947</v>
      </c>
      <c r="N423" s="4" cm="1">
        <f t="array" ref="N423">_xll.SNL.Clients.Office.Excel.Functions.SPG(M423, "SP_TOTAL_REV", "CY2022")</f>
        <v>109120000</v>
      </c>
      <c r="O423" s="4">
        <f>_xll.SNL.Clients.Office.Excel.Functions.SPG(M423,"IQ_AVG_DILUT_SHARES_OUT","CY2022")</f>
        <v>464700000</v>
      </c>
      <c r="P423" s="5">
        <f>_xll.SNL.Clients.Office.Excel.Functions.SPG(M423, "IQ_DILUT_EPS_NORM", "CY2022")</f>
        <v>4.6859999999999999</v>
      </c>
      <c r="Q423">
        <f t="shared" si="40"/>
        <v>2177584.2000000002</v>
      </c>
      <c r="R423">
        <f t="shared" si="41"/>
        <v>1.9955866935483874E-2</v>
      </c>
    </row>
    <row r="424" spans="1:18">
      <c r="A424" t="s">
        <v>935</v>
      </c>
      <c r="B424" s="4" cm="1">
        <f t="array" ref="B424">_xll.SNL.Clients.Office.Excel.Functions.SPG(A424, "SP_TOTAL_REV", "CY2023")</f>
        <v>11899000</v>
      </c>
      <c r="C424" s="4">
        <f>_xll.SNL.Clients.Office.Excel.Functions.SPG(A424,"IQ_AVG_DILUT_SHARES_OUT","CY2023")</f>
        <v>326568000</v>
      </c>
      <c r="D424" s="5">
        <f>_xll.SNL.Clients.Office.Excel.Functions.SPG(A424, "IQ_DILUT_EPS_NORM", "CY2023")</f>
        <v>4.7919999999999998</v>
      </c>
      <c r="E424">
        <f t="shared" si="36"/>
        <v>1564913.8559999999</v>
      </c>
      <c r="F424">
        <f t="shared" si="37"/>
        <v>0.13151641785023951</v>
      </c>
      <c r="G424" t="s">
        <v>935</v>
      </c>
      <c r="H424" s="4" cm="1">
        <f t="array" ref="H424">_xll.SNL.Clients.Office.Excel.Functions.SPG(G424, "SP_TOTAL_REV", "CY2022")</f>
        <v>12128000</v>
      </c>
      <c r="I424" s="4">
        <f>_xll.SNL.Clients.Office.Excel.Functions.SPG(G424,"IQ_AVG_DILUT_SHARES_OUT","CY2022")</f>
        <v>370109000</v>
      </c>
      <c r="J424" s="5">
        <f>_xll.SNL.Clients.Office.Excel.Functions.SPG(G424, "IQ_DILUT_EPS_NORM", "CY2022")</f>
        <v>5.86</v>
      </c>
      <c r="K424">
        <f t="shared" si="38"/>
        <v>2168838.7400000002</v>
      </c>
      <c r="L424">
        <f t="shared" si="39"/>
        <v>0.17882905178100267</v>
      </c>
      <c r="M424" t="s">
        <v>948</v>
      </c>
      <c r="N424" s="4" cm="1">
        <f t="array" ref="N424">_xll.SNL.Clients.Office.Excel.Functions.SPG(M424, "SP_TOTAL_REV", "CY2022")</f>
        <v>16304000</v>
      </c>
      <c r="O424" s="4">
        <f>_xll.SNL.Clients.Office.Excel.Functions.SPG(M424,"IQ_AVG_DILUT_SHARES_OUT","CY2022")</f>
        <v>322250000</v>
      </c>
      <c r="P424" s="5">
        <f>_xll.SNL.Clients.Office.Excel.Functions.SPG(M424, "IQ_DILUT_EPS_NORM", "CY2022")</f>
        <v>5.4889999999999999</v>
      </c>
      <c r="Q424">
        <f t="shared" si="40"/>
        <v>1768830.25</v>
      </c>
      <c r="R424">
        <f t="shared" si="41"/>
        <v>0.10849056979882238</v>
      </c>
    </row>
    <row r="425" spans="1:18">
      <c r="A425" t="s">
        <v>936</v>
      </c>
      <c r="B425" s="4" cm="1">
        <f t="array" ref="B425">_xll.SNL.Clients.Office.Excel.Functions.SPG(A425, "SP_TOTAL_REV", "CY2023")</f>
        <v>18795316</v>
      </c>
      <c r="C425" s="4">
        <f>_xll.SNL.Clients.Office.Excel.Functions.SPG(A425,"IQ_AVG_DILUT_SHARES_OUT","CY2023")</f>
        <v>167431000</v>
      </c>
      <c r="D425" s="5">
        <f>_xll.SNL.Clients.Office.Excel.Functions.SPG(A425, "IQ_DILUT_EPS_NORM", "CY2023")</f>
        <v>11.917999999999999</v>
      </c>
      <c r="E425">
        <f t="shared" si="36"/>
        <v>1995442.6579999998</v>
      </c>
      <c r="F425">
        <f t="shared" si="37"/>
        <v>0.10616701831456304</v>
      </c>
      <c r="G425" t="s">
        <v>936</v>
      </c>
      <c r="H425" s="4" cm="1">
        <f t="array" ref="H425">_xll.SNL.Clients.Office.Excel.Functions.SPG(G425, "SP_TOTAL_REV", "CY2022")</f>
        <v>22260774</v>
      </c>
      <c r="I425" s="4">
        <f>_xll.SNL.Clients.Office.Excel.Functions.SPG(G425,"IQ_AVG_DILUT_SHARES_OUT","CY2022")</f>
        <v>184622000</v>
      </c>
      <c r="J425" s="5">
        <f>_xll.SNL.Clients.Office.Excel.Functions.SPG(G425, "IQ_DILUT_EPS_NORM", "CY2022")</f>
        <v>16.907</v>
      </c>
      <c r="K425">
        <f t="shared" si="38"/>
        <v>3121404.1540000001</v>
      </c>
      <c r="L425">
        <f t="shared" si="39"/>
        <v>0.1402199291902429</v>
      </c>
      <c r="M425" t="s">
        <v>949</v>
      </c>
      <c r="N425" s="4" cm="1">
        <f t="array" ref="N425">_xll.SNL.Clients.Office.Excel.Functions.SPG(M425, "SP_TOTAL_REV", "CY2022")</f>
        <v>5458600</v>
      </c>
      <c r="O425" s="4">
        <f>_xll.SNL.Clients.Office.Excel.Functions.SPG(M425,"IQ_AVG_DILUT_SHARES_OUT","CY2022")</f>
        <v>47700000</v>
      </c>
      <c r="P425" s="5">
        <f>_xll.SNL.Clients.Office.Excel.Functions.SPG(M425, "IQ_DILUT_EPS_NORM", "CY2022")</f>
        <v>11.753</v>
      </c>
      <c r="Q425">
        <f t="shared" si="40"/>
        <v>560618.1</v>
      </c>
      <c r="R425">
        <f t="shared" si="41"/>
        <v>0.10270364195947679</v>
      </c>
    </row>
    <row r="426" spans="1:18">
      <c r="A426" t="s">
        <v>937</v>
      </c>
      <c r="B426" s="4" cm="1">
        <f t="array" ref="B426">_xll.SNL.Clients.Office.Excel.Functions.SPG(A426, "SP_TOTAL_REV", "CY2023")</f>
        <v>4682578</v>
      </c>
      <c r="C426" s="4">
        <f>_xll.SNL.Clients.Office.Excel.Functions.SPG(A426,"IQ_AVG_DILUT_SHARES_OUT","CY2023")</f>
        <v>99804250</v>
      </c>
      <c r="D426" s="5">
        <f>_xll.SNL.Clients.Office.Excel.Functions.SPG(A426, "IQ_DILUT_EPS_NORM", "CY2023")</f>
        <v>4.7809999999999997</v>
      </c>
      <c r="E426">
        <f t="shared" si="36"/>
        <v>477164.11924999993</v>
      </c>
      <c r="F426">
        <f t="shared" si="37"/>
        <v>0.10190201193658706</v>
      </c>
      <c r="G426" t="s">
        <v>937</v>
      </c>
      <c r="H426" s="4" cm="1">
        <f t="array" ref="H426">_xll.SNL.Clients.Office.Excel.Functions.SPG(G426, "SP_TOTAL_REV", "CY2022")</f>
        <v>4783688</v>
      </c>
      <c r="I426" s="4">
        <f>_xll.SNL.Clients.Office.Excel.Functions.SPG(G426,"IQ_AVG_DILUT_SHARES_OUT","CY2022")</f>
        <v>99967250</v>
      </c>
      <c r="J426" s="5">
        <f>_xll.SNL.Clients.Office.Excel.Functions.SPG(G426, "IQ_DILUT_EPS_NORM", "CY2022")</f>
        <v>3.6539999999999999</v>
      </c>
      <c r="K426">
        <f t="shared" si="38"/>
        <v>365280.33149999997</v>
      </c>
      <c r="L426">
        <f t="shared" si="39"/>
        <v>7.6359564315231249E-2</v>
      </c>
      <c r="M426" t="s">
        <v>950</v>
      </c>
      <c r="N426" s="4" cm="1">
        <f t="array" ref="N426">_xll.SNL.Clients.Office.Excel.Functions.SPG(M426, "SP_TOTAL_REV", "CY2022")</f>
        <v>2791041</v>
      </c>
      <c r="O426" s="4">
        <f>_xll.SNL.Clients.Office.Excel.Functions.SPG(M426,"IQ_AVG_DILUT_SHARES_OUT","CY2022")</f>
        <v>47309000</v>
      </c>
      <c r="P426" s="5">
        <f>_xll.SNL.Clients.Office.Excel.Functions.SPG(M426, "IQ_DILUT_EPS_NORM", "CY2022")</f>
        <v>6.11</v>
      </c>
      <c r="Q426">
        <f t="shared" si="40"/>
        <v>289057.99</v>
      </c>
      <c r="R426">
        <f t="shared" si="41"/>
        <v>0.10356637183043889</v>
      </c>
    </row>
    <row r="427" spans="1:18">
      <c r="A427" t="s">
        <v>938</v>
      </c>
      <c r="B427" s="4" cm="1">
        <f t="array" ref="B427">_xll.SNL.Clients.Office.Excel.Functions.SPG(A427, "SP_TOTAL_REV", "CY2023")</f>
        <v>20498000</v>
      </c>
      <c r="C427" s="4">
        <f>_xll.SNL.Clients.Office.Excel.Functions.SPG(A427,"IQ_AVG_DILUT_SHARES_OUT","CY2023")</f>
        <v>383700000</v>
      </c>
      <c r="D427" s="5">
        <f>_xll.SNL.Clients.Office.Excel.Functions.SPG(A427, "IQ_DILUT_EPS_NORM", "CY2023")</f>
        <v>6.38</v>
      </c>
      <c r="E427">
        <f t="shared" si="36"/>
        <v>2448006</v>
      </c>
      <c r="F427">
        <f t="shared" si="37"/>
        <v>0.11942657820275149</v>
      </c>
      <c r="G427" t="s">
        <v>938</v>
      </c>
      <c r="H427" s="4" cm="1">
        <f t="array" ref="H427">_xll.SNL.Clients.Office.Excel.Functions.SPG(G427, "SP_TOTAL_REV", "CY2022")</f>
        <v>18449000</v>
      </c>
      <c r="I427" s="4">
        <f>_xll.SNL.Clients.Office.Excel.Functions.SPG(G427,"IQ_AVG_DILUT_SHARES_OUT","CY2022")</f>
        <v>382200000</v>
      </c>
      <c r="J427" s="5">
        <f>_xll.SNL.Clients.Office.Excel.Functions.SPG(G427, "IQ_DILUT_EPS_NORM", "CY2022")</f>
        <v>5.532</v>
      </c>
      <c r="K427">
        <f t="shared" si="38"/>
        <v>2114330.4</v>
      </c>
      <c r="L427">
        <f t="shared" si="39"/>
        <v>0.11460406526098975</v>
      </c>
      <c r="M427" t="s">
        <v>951</v>
      </c>
      <c r="N427" s="4" cm="1">
        <f t="array" ref="N427">_xll.SNL.Clients.Office.Excel.Functions.SPG(M427, "SP_TOTAL_REV", "CY2022")</f>
        <v>3155045</v>
      </c>
      <c r="O427" s="4">
        <f>_xll.SNL.Clients.Office.Excel.Functions.SPG(M427,"IQ_AVG_DILUT_SHARES_OUT","CY2022")</f>
        <v>169734000</v>
      </c>
      <c r="P427" s="5">
        <f>_xll.SNL.Clients.Office.Excel.Functions.SPG(M427, "IQ_DILUT_EPS_NORM", "CY2022")</f>
        <v>3.1930000000000001</v>
      </c>
      <c r="Q427">
        <f t="shared" si="40"/>
        <v>541960.66200000001</v>
      </c>
      <c r="R427">
        <f t="shared" si="41"/>
        <v>0.17177588972582009</v>
      </c>
    </row>
    <row r="428" spans="1:18">
      <c r="A428" t="s">
        <v>939</v>
      </c>
      <c r="B428" s="4" cm="1">
        <f t="array" ref="B428">_xll.SNL.Clients.Office.Excel.Functions.SPG(A428, "SP_TOTAL_REV", "CY2023")</f>
        <v>7662000</v>
      </c>
      <c r="C428" s="4">
        <f>_xll.SNL.Clients.Office.Excel.Functions.SPG(A428,"IQ_AVG_DILUT_SHARES_OUT","CY2023")</f>
        <v>423500000</v>
      </c>
      <c r="D428" s="5">
        <f>_xll.SNL.Clients.Office.Excel.Functions.SPG(A428, "IQ_DILUT_EPS_NORM", "CY2023")</f>
        <v>4.774</v>
      </c>
      <c r="E428">
        <f t="shared" si="36"/>
        <v>2021789</v>
      </c>
      <c r="F428">
        <f t="shared" si="37"/>
        <v>0.26387222657269643</v>
      </c>
      <c r="G428" t="s">
        <v>939</v>
      </c>
      <c r="H428" s="4" cm="1">
        <f t="array" ref="H428">_xll.SNL.Clients.Office.Excel.Functions.SPG(G428, "SP_TOTAL_REV", "CY2022")</f>
        <v>8299000</v>
      </c>
      <c r="I428" s="4">
        <f>_xll.SNL.Clients.Office.Excel.Functions.SPG(G428,"IQ_AVG_DILUT_SHARES_OUT","CY2022")</f>
        <v>483400000</v>
      </c>
      <c r="J428" s="5">
        <f>_xll.SNL.Clients.Office.Excel.Functions.SPG(G428, "IQ_DILUT_EPS_NORM", "CY2022")</f>
        <v>5.3460000000000001</v>
      </c>
      <c r="K428">
        <f t="shared" si="38"/>
        <v>2584256.4</v>
      </c>
      <c r="L428">
        <f t="shared" si="39"/>
        <v>0.31139371008555244</v>
      </c>
      <c r="M428" t="s">
        <v>952</v>
      </c>
      <c r="N428" s="4" cm="1">
        <f t="array" ref="N428">_xll.SNL.Clients.Office.Excel.Functions.SPG(M428, "SP_TOTAL_REV", "CY2022")</f>
        <v>81462000</v>
      </c>
      <c r="O428" s="4">
        <f>_xll.SNL.Clients.Office.Excel.Functions.SPG(M428,"IQ_AVG_DILUT_SHARES_OUT","CY2022")</f>
        <v>3475000000</v>
      </c>
      <c r="P428" s="5">
        <f>_xll.SNL.Clients.Office.Excel.Functions.SPG(M428, "IQ_DILUT_EPS_NORM", "CY2022")</f>
        <v>2.4649999999999999</v>
      </c>
      <c r="Q428">
        <f t="shared" si="40"/>
        <v>8565874.9999999981</v>
      </c>
      <c r="R428">
        <f t="shared" si="41"/>
        <v>0.105151788563993</v>
      </c>
    </row>
    <row r="429" spans="1:18">
      <c r="A429" t="s">
        <v>940</v>
      </c>
      <c r="B429" s="4" cm="1">
        <f t="array" ref="B429">_xll.SNL.Clients.Office.Excel.Functions.SPG(A429, "SP_TOTAL_REV", "CY2023")</f>
        <v>6120111</v>
      </c>
      <c r="C429" s="4">
        <f>_xll.SNL.Clients.Office.Excel.Functions.SPG(A429,"IQ_AVG_DILUT_SHARES_OUT","CY2023")</f>
        <v>155218000</v>
      </c>
      <c r="D429" s="5">
        <f>_xll.SNL.Clients.Office.Excel.Functions.SPG(A429, "IQ_DILUT_EPS_NORM", "CY2023")</f>
        <v>5.9690000000000003</v>
      </c>
      <c r="E429">
        <f t="shared" si="36"/>
        <v>926496.24199999997</v>
      </c>
      <c r="F429">
        <f t="shared" si="37"/>
        <v>0.1513855291186712</v>
      </c>
      <c r="G429" t="s">
        <v>940</v>
      </c>
      <c r="H429" s="4" cm="1">
        <f t="array" ref="H429">_xll.SNL.Clients.Office.Excel.Functions.SPG(G429, "SP_TOTAL_REV", "CY2022")</f>
        <v>5044784</v>
      </c>
      <c r="I429" s="4">
        <f>_xll.SNL.Clients.Office.Excel.Functions.SPG(G429,"IQ_AVG_DILUT_SHARES_OUT","CY2022")</f>
        <v>156006250</v>
      </c>
      <c r="J429" s="5">
        <f>_xll.SNL.Clients.Office.Excel.Functions.SPG(G429, "IQ_DILUT_EPS_NORM", "CY2022")</f>
        <v>4.4880000000000004</v>
      </c>
      <c r="K429">
        <f t="shared" si="38"/>
        <v>700156.05000000016</v>
      </c>
      <c r="L429">
        <f t="shared" si="39"/>
        <v>0.13878811263277083</v>
      </c>
      <c r="M429" t="s">
        <v>953</v>
      </c>
      <c r="N429" s="4" cm="1">
        <f t="array" ref="N429">_xll.SNL.Clients.Office.Excel.Functions.SPG(M429, "SP_TOTAL_REV", "CY2022")</f>
        <v>20028000</v>
      </c>
      <c r="O429" s="4">
        <f>_xll.SNL.Clients.Office.Excel.Functions.SPG(M429,"IQ_AVG_DILUT_SHARES_OUT","CY2022")</f>
        <v>926000000</v>
      </c>
      <c r="P429" s="5">
        <f>_xll.SNL.Clients.Office.Excel.Functions.SPG(M429, "IQ_DILUT_EPS_NORM", "CY2022")</f>
        <v>6.9450000000000003</v>
      </c>
      <c r="Q429">
        <f t="shared" si="40"/>
        <v>6431070</v>
      </c>
      <c r="R429">
        <f t="shared" si="41"/>
        <v>0.32110395446375073</v>
      </c>
    </row>
    <row r="430" spans="1:18">
      <c r="A430" t="s">
        <v>941</v>
      </c>
      <c r="B430" s="4" cm="1">
        <f t="array" ref="B430">_xll.SNL.Clients.Office.Excel.Functions.SPG(A430, "SP_TOTAL_REV", "CY2023")</f>
        <v>77512159</v>
      </c>
      <c r="C430" s="4">
        <f>_xll.SNL.Clients.Office.Excel.Functions.SPG(A430,"IQ_AVG_DILUT_SHARES_OUT","CY2023")</f>
        <v>507837215</v>
      </c>
      <c r="D430" s="5">
        <f>_xll.SNL.Clients.Office.Excel.Functions.SPG(A430, "IQ_DILUT_EPS_NORM", "CY2023")</f>
        <v>3.8149999999999999</v>
      </c>
      <c r="E430">
        <f t="shared" si="36"/>
        <v>1937398.9752249999</v>
      </c>
      <c r="F430">
        <f t="shared" si="37"/>
        <v>2.4994775016201006E-2</v>
      </c>
      <c r="G430" t="s">
        <v>941</v>
      </c>
      <c r="H430" s="4" cm="1">
        <f t="array" ref="H430">_xll.SNL.Clients.Office.Excel.Functions.SPG(G430, "SP_TOTAL_REV", "CY2022")</f>
        <v>73580180</v>
      </c>
      <c r="I430" s="4">
        <f>_xll.SNL.Clients.Office.Excel.Functions.SPG(G430,"IQ_AVG_DILUT_SHARES_OUT","CY2022")</f>
        <v>511548609</v>
      </c>
      <c r="J430" s="5">
        <f>_xll.SNL.Clients.Office.Excel.Functions.SPG(G430, "IQ_DILUT_EPS_NORM", "CY2022")</f>
        <v>2.5920000000000001</v>
      </c>
      <c r="K430">
        <f t="shared" si="38"/>
        <v>1325933.994528</v>
      </c>
      <c r="L430">
        <f t="shared" si="39"/>
        <v>1.8020260272915888E-2</v>
      </c>
      <c r="M430" t="s">
        <v>954</v>
      </c>
      <c r="N430" s="4" cm="1">
        <f t="array" ref="N430">_xll.SNL.Clients.Office.Excel.Functions.SPG(M430, "SP_TOTAL_REV", "CY2022")</f>
        <v>12869000</v>
      </c>
      <c r="O430" s="4">
        <f>_xll.SNL.Clients.Office.Excel.Functions.SPG(M430,"IQ_AVG_DILUT_SHARES_OUT","CY2022")</f>
        <v>214973000</v>
      </c>
      <c r="P430" s="5">
        <f>_xll.SNL.Clients.Office.Excel.Functions.SPG(M430, "IQ_DILUT_EPS_NORM", "CY2022")</f>
        <v>2.9540000000000002</v>
      </c>
      <c r="Q430">
        <f t="shared" si="40"/>
        <v>635030.24199999997</v>
      </c>
      <c r="R430">
        <f t="shared" si="41"/>
        <v>4.9345733312611703E-2</v>
      </c>
    </row>
    <row r="431" spans="1:18">
      <c r="A431" t="s">
        <v>942</v>
      </c>
      <c r="B431" s="4" cm="1">
        <f t="array" ref="B431">_xll.SNL.Clients.Office.Excel.Functions.SPG(A431, "SP_TOTAL_REV", "CY2023")</f>
        <v>78558000</v>
      </c>
      <c r="C431" s="4">
        <f>_xll.SNL.Clients.Office.Excel.Functions.SPG(A431,"IQ_AVG_DILUT_SHARES_OUT","CY2023")</f>
        <v>1200286264</v>
      </c>
      <c r="D431" s="5">
        <f>_xll.SNL.Clients.Office.Excel.Functions.SPG(A431, "IQ_DILUT_EPS_NORM", "CY2023")</f>
        <v>6.4930000000000003</v>
      </c>
      <c r="E431">
        <f t="shared" si="36"/>
        <v>7793458.7121520005</v>
      </c>
      <c r="F431">
        <f t="shared" si="37"/>
        <v>9.9206429799027482E-2</v>
      </c>
      <c r="G431" t="s">
        <v>942</v>
      </c>
      <c r="H431" s="4" cm="1">
        <f t="array" ref="H431">_xll.SNL.Clients.Office.Excel.Functions.SPG(G431, "SP_TOTAL_REV", "CY2022")</f>
        <v>79571000</v>
      </c>
      <c r="I431" s="4">
        <f>_xll.SNL.Clients.Office.Excel.Functions.SPG(G431,"IQ_AVG_DILUT_SHARES_OUT","CY2022")</f>
        <v>1255376769</v>
      </c>
      <c r="J431" s="5">
        <f>_xll.SNL.Clients.Office.Excel.Functions.SPG(G431, "IQ_DILUT_EPS_NORM", "CY2022")</f>
        <v>4.819</v>
      </c>
      <c r="K431">
        <f t="shared" si="38"/>
        <v>6049660.6498109996</v>
      </c>
      <c r="L431">
        <f t="shared" si="39"/>
        <v>7.6028460743373841E-2</v>
      </c>
      <c r="M431" t="s">
        <v>955</v>
      </c>
      <c r="N431" s="4" cm="1">
        <f t="array" ref="N431">_xll.SNL.Clients.Office.Excel.Functions.SPG(M431, "SP_TOTAL_REV", "CY2022")</f>
        <v>44915000</v>
      </c>
      <c r="O431" s="4">
        <f>_xll.SNL.Clients.Office.Excel.Functions.SPG(M431,"IQ_AVG_DILUT_SHARES_OUT","CY2022")</f>
        <v>394000000</v>
      </c>
      <c r="P431" s="5">
        <f>_xll.SNL.Clients.Office.Excel.Functions.SPG(M431, "IQ_DILUT_EPS_NORM", "CY2022")</f>
        <v>12.667</v>
      </c>
      <c r="Q431">
        <f t="shared" si="40"/>
        <v>4990798</v>
      </c>
      <c r="R431">
        <f t="shared" si="41"/>
        <v>0.11111650896137149</v>
      </c>
    </row>
    <row r="432" spans="1:18">
      <c r="A432" t="s">
        <v>943</v>
      </c>
      <c r="B432" s="4" cm="1">
        <f t="array" ref="B432">_xll.SNL.Clients.Office.Excel.Functions.SPG(A432, "SP_TOTAL_REV", "CY2023")</f>
        <v>6460500</v>
      </c>
      <c r="C432" s="4">
        <f>_xll.SNL.Clients.Office.Excel.Functions.SPG(A432,"IQ_AVG_DILUT_SHARES_OUT","CY2023")</f>
        <v>224800000</v>
      </c>
      <c r="D432" s="5">
        <f>_xll.SNL.Clients.Office.Excel.Functions.SPG(A432, "IQ_DILUT_EPS_NORM", "CY2023")</f>
        <v>6.4850000000000003</v>
      </c>
      <c r="E432">
        <f t="shared" si="36"/>
        <v>1457828</v>
      </c>
      <c r="F432">
        <f t="shared" si="37"/>
        <v>0.22565250367618606</v>
      </c>
      <c r="G432" t="s">
        <v>943</v>
      </c>
      <c r="H432" s="4" cm="1">
        <f t="array" ref="H432">_xll.SNL.Clients.Office.Excel.Functions.SPG(G432, "SP_TOTAL_REV", "CY2022")</f>
        <v>6488400</v>
      </c>
      <c r="I432" s="4">
        <f>_xll.SNL.Clients.Office.Excel.Functions.SPG(G432,"IQ_AVG_DILUT_SHARES_OUT","CY2022")</f>
        <v>227100000</v>
      </c>
      <c r="J432" s="5">
        <f>_xll.SNL.Clients.Office.Excel.Functions.SPG(G432, "IQ_DILUT_EPS_NORM", "CY2022")</f>
        <v>6.5209999999999999</v>
      </c>
      <c r="K432">
        <f t="shared" si="38"/>
        <v>1480919.1</v>
      </c>
      <c r="L432">
        <f t="shared" si="39"/>
        <v>0.22824103014610692</v>
      </c>
      <c r="M432" t="s">
        <v>956</v>
      </c>
      <c r="N432" s="4" cm="1">
        <f t="array" ref="N432">_xll.SNL.Clients.Office.Excel.Functions.SPG(M432, "SP_TOTAL_REV", "CY2022")</f>
        <v>49936000</v>
      </c>
      <c r="O432" s="4">
        <f>_xll.SNL.Clients.Office.Excel.Functions.SPG(M432,"IQ_AVG_DILUT_SHARES_OUT","CY2022")</f>
        <v>1178000000</v>
      </c>
      <c r="P432" s="5">
        <f>_xll.SNL.Clients.Office.Excel.Functions.SPG(M432, "IQ_DILUT_EPS_NORM", "CY2022")</f>
        <v>2.5750000000000002</v>
      </c>
      <c r="Q432">
        <f t="shared" si="40"/>
        <v>3033350</v>
      </c>
      <c r="R432">
        <f t="shared" si="41"/>
        <v>6.0744753284203784E-2</v>
      </c>
    </row>
    <row r="433" spans="1:18">
      <c r="A433" t="s">
        <v>944</v>
      </c>
      <c r="B433" s="4" cm="1">
        <f t="array" ref="B433">_xll.SNL.Clients.Office.Excel.Functions.SPG(A433, "SP_TOTAL_REV", "CY2023")</f>
        <v>5396400</v>
      </c>
      <c r="C433" s="4">
        <f>_xll.SNL.Clients.Office.Excel.Functions.SPG(A433,"IQ_AVG_DILUT_SHARES_OUT","CY2023")</f>
        <v>169425000</v>
      </c>
      <c r="D433" s="5">
        <f>_xll.SNL.Clients.Office.Excel.Functions.SPG(A433, "IQ_DILUT_EPS_NORM", "CY2023")</f>
        <v>-2.3410000000000002</v>
      </c>
      <c r="E433">
        <f t="shared" si="36"/>
        <v>-396623.92500000005</v>
      </c>
      <c r="F433">
        <f t="shared" si="37"/>
        <v>-7.3497873582388268E-2</v>
      </c>
      <c r="G433" t="s">
        <v>944</v>
      </c>
      <c r="H433" s="4" cm="1">
        <f t="array" ref="H433">_xll.SNL.Clients.Office.Excel.Functions.SPG(G433, "SP_TOTAL_REV", "CY2022")</f>
        <v>4833700</v>
      </c>
      <c r="I433" s="4">
        <f>_xll.SNL.Clients.Office.Excel.Functions.SPG(G433,"IQ_AVG_DILUT_SHARES_OUT","CY2022")</f>
        <v>146700000</v>
      </c>
      <c r="J433" s="5">
        <f>_xll.SNL.Clients.Office.Excel.Functions.SPG(G433, "IQ_DILUT_EPS_NORM", "CY2022")</f>
        <v>-1.9410000000000001</v>
      </c>
      <c r="K433">
        <f t="shared" si="38"/>
        <v>-284744.7</v>
      </c>
      <c r="L433">
        <f t="shared" si="39"/>
        <v>-5.8908227651695393E-2</v>
      </c>
      <c r="M433" t="s">
        <v>957</v>
      </c>
      <c r="N433" s="4" cm="1">
        <f t="array" ref="N433">_xll.SNL.Clients.Office.Excel.Functions.SPG(M433, "SP_TOTAL_REV", "CY2022")</f>
        <v>14204717</v>
      </c>
      <c r="O433" s="4">
        <f>_xll.SNL.Clients.Office.Excel.Functions.SPG(M433,"IQ_AVG_DILUT_SHARES_OUT","CY2022")</f>
        <v>112149000</v>
      </c>
      <c r="P433" s="5">
        <f>_xll.SNL.Clients.Office.Excel.Functions.SPG(M433, "IQ_DILUT_EPS_NORM", "CY2022")</f>
        <v>7.8259999999999996</v>
      </c>
      <c r="Q433">
        <f t="shared" si="40"/>
        <v>877678.07400000002</v>
      </c>
      <c r="R433">
        <f t="shared" si="41"/>
        <v>6.1787790210815187E-2</v>
      </c>
    </row>
    <row r="434" spans="1:18">
      <c r="A434" t="s">
        <v>945</v>
      </c>
      <c r="B434" s="4" cm="1">
        <f t="array" ref="B434">_xll.SNL.Clients.Office.Excel.Functions.SPG(A434, "SP_TOTAL_REV", "CY2023")</f>
        <v>6726700</v>
      </c>
      <c r="C434" s="4">
        <f>_xll.SNL.Clients.Office.Excel.Functions.SPG(A434,"IQ_AVG_DILUT_SHARES_OUT","CY2023")</f>
        <v>234800000</v>
      </c>
      <c r="D434" s="5">
        <f>_xll.SNL.Clients.Office.Excel.Functions.SPG(A434, "IQ_DILUT_EPS_NORM", "CY2023")</f>
        <v>3.294</v>
      </c>
      <c r="E434">
        <f t="shared" si="36"/>
        <v>773431.2</v>
      </c>
      <c r="F434">
        <f t="shared" si="37"/>
        <v>0.11497929148022061</v>
      </c>
      <c r="G434" t="s">
        <v>945</v>
      </c>
      <c r="H434" s="4" cm="1">
        <f t="array" ref="H434">_xll.SNL.Clients.Office.Excel.Functions.SPG(G434, "SP_TOTAL_REV", "CY2022")</f>
        <v>6594300</v>
      </c>
      <c r="I434" s="4">
        <f>_xll.SNL.Clients.Office.Excel.Functions.SPG(G434,"IQ_AVG_DILUT_SHARES_OUT","CY2022")</f>
        <v>252100000</v>
      </c>
      <c r="J434" s="5">
        <f>_xll.SNL.Clients.Office.Excel.Functions.SPG(G434, "IQ_DILUT_EPS_NORM", "CY2022")</f>
        <v>2.605</v>
      </c>
      <c r="K434">
        <f t="shared" si="38"/>
        <v>656720.5</v>
      </c>
      <c r="L434">
        <f t="shared" si="39"/>
        <v>9.9589114841605625E-2</v>
      </c>
      <c r="M434" t="s">
        <v>958</v>
      </c>
      <c r="N434" s="4" cm="1">
        <f t="array" ref="N434">_xll.SNL.Clients.Office.Excel.Functions.SPG(M434, "SP_TOTAL_REV", "CY2022")</f>
        <v>15991700</v>
      </c>
      <c r="O434" s="4">
        <f>_xll.SNL.Clients.Office.Excel.Functions.SPG(M434,"IQ_AVG_DILUT_SHARES_OUT","CY2022")</f>
        <v>234900000</v>
      </c>
      <c r="P434" s="5">
        <f>_xll.SNL.Clients.Office.Excel.Functions.SPG(M434, "IQ_DILUT_EPS_NORM", "CY2022")</f>
        <v>5.742</v>
      </c>
      <c r="Q434">
        <f t="shared" si="40"/>
        <v>1348795.8</v>
      </c>
      <c r="R434">
        <f t="shared" si="41"/>
        <v>8.4343490685793263E-2</v>
      </c>
    </row>
    <row r="435" spans="1:18">
      <c r="A435" t="s">
        <v>946</v>
      </c>
      <c r="B435" s="4" cm="1">
        <f t="array" ref="B435">_xll.SNL.Clients.Office.Excel.Functions.SPG(A435, "SP_TOTAL_REV", "CY2023")</f>
        <v>16060300</v>
      </c>
      <c r="C435" s="4">
        <f>_xll.SNL.Clients.Office.Excel.Functions.SPG(A435,"IQ_AVG_DILUT_SHARES_OUT","CY2023")</f>
        <v>226000000</v>
      </c>
      <c r="D435" s="5">
        <f>_xll.SNL.Clients.Office.Excel.Functions.SPG(A435, "IQ_DILUT_EPS_NORM", "CY2023")</f>
        <v>4.3449999999999998</v>
      </c>
      <c r="E435">
        <f t="shared" si="36"/>
        <v>981970</v>
      </c>
      <c r="F435">
        <f t="shared" si="37"/>
        <v>6.1142693473969972E-2</v>
      </c>
      <c r="G435" t="s">
        <v>946</v>
      </c>
      <c r="H435" s="4" cm="1">
        <f t="array" ref="H435">_xll.SNL.Clients.Office.Excel.Functions.SPG(G435, "SP_TOTAL_REV", "CY2022")</f>
        <v>20929800</v>
      </c>
      <c r="I435" s="4">
        <f>_xll.SNL.Clients.Office.Excel.Functions.SPG(G435,"IQ_AVG_DILUT_SHARES_OUT","CY2022")</f>
        <v>231100000</v>
      </c>
      <c r="J435" s="5">
        <f>_xll.SNL.Clients.Office.Excel.Functions.SPG(G435, "IQ_DILUT_EPS_NORM", "CY2022")</f>
        <v>2</v>
      </c>
      <c r="K435">
        <f t="shared" si="38"/>
        <v>462200</v>
      </c>
      <c r="L435">
        <f t="shared" si="39"/>
        <v>2.2083345278024635E-2</v>
      </c>
      <c r="M435" t="s">
        <v>959</v>
      </c>
      <c r="N435" s="4" cm="1">
        <f t="array" ref="N435">_xll.SNL.Clients.Office.Excel.Functions.SPG(M435, "SP_TOTAL_REV", "CY2022")</f>
        <v>5632000</v>
      </c>
      <c r="O435" s="4">
        <f>_xll.SNL.Clients.Office.Excel.Functions.SPG(M435,"IQ_AVG_DILUT_SHARES_OUT","CY2022")</f>
        <v>57675000</v>
      </c>
      <c r="P435" s="5">
        <f>_xll.SNL.Clients.Office.Excel.Functions.SPG(M435, "IQ_DILUT_EPS_NORM", "CY2022")</f>
        <v>13.442</v>
      </c>
      <c r="Q435">
        <f t="shared" si="40"/>
        <v>775267.35</v>
      </c>
      <c r="R435">
        <f t="shared" si="41"/>
        <v>0.13765400390624999</v>
      </c>
    </row>
    <row r="436" spans="1:18">
      <c r="A436" t="s">
        <v>947</v>
      </c>
      <c r="B436" s="4" cm="1">
        <f t="array" ref="B436">_xll.SNL.Clients.Office.Excel.Functions.SPG(A436, "SP_TOTAL_REV", "CY2023")</f>
        <v>107412000</v>
      </c>
      <c r="C436" s="4">
        <f>_xll.SNL.Clients.Office.Excel.Functions.SPG(A436,"IQ_AVG_DILUT_SHARES_OUT","CY2023")</f>
        <v>462800000</v>
      </c>
      <c r="D436" s="5">
        <f>_xll.SNL.Clients.Office.Excel.Functions.SPG(A436, "IQ_DILUT_EPS_NORM", "CY2023")</f>
        <v>7.2910000000000004</v>
      </c>
      <c r="E436">
        <f t="shared" si="36"/>
        <v>3374274.8</v>
      </c>
      <c r="F436">
        <f t="shared" si="37"/>
        <v>3.1414318698097042E-2</v>
      </c>
      <c r="G436" t="s">
        <v>947</v>
      </c>
      <c r="H436" s="4" cm="1">
        <f t="array" ref="H436">_xll.SNL.Clients.Office.Excel.Functions.SPG(G436, "SP_TOTAL_REV", "CY2022")</f>
        <v>109120000</v>
      </c>
      <c r="I436" s="4">
        <f>_xll.SNL.Clients.Office.Excel.Functions.SPG(G436,"IQ_AVG_DILUT_SHARES_OUT","CY2022")</f>
        <v>464700000</v>
      </c>
      <c r="J436" s="5">
        <f>_xll.SNL.Clients.Office.Excel.Functions.SPG(G436, "IQ_DILUT_EPS_NORM", "CY2022")</f>
        <v>4.6859999999999999</v>
      </c>
      <c r="K436">
        <f t="shared" si="38"/>
        <v>2177584.2000000002</v>
      </c>
      <c r="L436">
        <f t="shared" si="39"/>
        <v>1.9955866935483874E-2</v>
      </c>
      <c r="M436" t="s">
        <v>960</v>
      </c>
      <c r="N436" s="4" cm="1">
        <f t="array" ref="N436">_xll.SNL.Clients.Office.Excel.Functions.SPG(M436, "SP_TOTAL_REV", "CY2022")</f>
        <v>36884000</v>
      </c>
      <c r="O436" s="4">
        <f>_xll.SNL.Clients.Office.Excel.Functions.SPG(M436,"IQ_AVG_DILUT_SHARES_OUT","CY2022")</f>
        <v>239700000</v>
      </c>
      <c r="P436" s="5">
        <f>_xll.SNL.Clients.Office.Excel.Functions.SPG(M436, "IQ_DILUT_EPS_NORM", "CY2022")</f>
        <v>8.7449999999999992</v>
      </c>
      <c r="Q436">
        <f t="shared" si="40"/>
        <v>2096176.4999999998</v>
      </c>
      <c r="R436">
        <f t="shared" si="41"/>
        <v>5.6831593644940892E-2</v>
      </c>
    </row>
    <row r="437" spans="1:18">
      <c r="A437" t="s">
        <v>948</v>
      </c>
      <c r="B437" s="4" cm="1">
        <f t="array" ref="B437">_xll.SNL.Clients.Office.Excel.Functions.SPG(A437, "SP_TOTAL_REV", "CY2023")</f>
        <v>16024000</v>
      </c>
      <c r="C437" s="4">
        <f>_xll.SNL.Clients.Office.Excel.Functions.SPG(A437,"IQ_AVG_DILUT_SHARES_OUT","CY2023")</f>
        <v>315500000</v>
      </c>
      <c r="D437" s="5">
        <f>_xll.SNL.Clients.Office.Excel.Functions.SPG(A437, "IQ_DILUT_EPS_NORM", "CY2023")</f>
        <v>5.4690000000000003</v>
      </c>
      <c r="E437">
        <f t="shared" si="36"/>
        <v>1725469.5</v>
      </c>
      <c r="F437">
        <f t="shared" si="37"/>
        <v>0.10768032326510235</v>
      </c>
      <c r="G437" t="s">
        <v>948</v>
      </c>
      <c r="H437" s="4" cm="1">
        <f t="array" ref="H437">_xll.SNL.Clients.Office.Excel.Functions.SPG(G437, "SP_TOTAL_REV", "CY2022")</f>
        <v>16304000</v>
      </c>
      <c r="I437" s="4">
        <f>_xll.SNL.Clients.Office.Excel.Functions.SPG(G437,"IQ_AVG_DILUT_SHARES_OUT","CY2022")</f>
        <v>322250000</v>
      </c>
      <c r="J437" s="5">
        <f>_xll.SNL.Clients.Office.Excel.Functions.SPG(G437, "IQ_DILUT_EPS_NORM", "CY2022")</f>
        <v>5.4889999999999999</v>
      </c>
      <c r="K437">
        <f t="shared" si="38"/>
        <v>1768830.25</v>
      </c>
      <c r="L437">
        <f t="shared" si="39"/>
        <v>0.10849056979882238</v>
      </c>
      <c r="M437" t="s">
        <v>961</v>
      </c>
      <c r="N437" s="4" cm="1">
        <f t="array" ref="N437">_xll.SNL.Clients.Office.Excel.Functions.SPG(M437, "SP_TOTAL_REV", "CY2022")</f>
        <v>3676300</v>
      </c>
      <c r="O437" s="4">
        <f>_xll.SNL.Clients.Office.Excel.Functions.SPG(M437,"IQ_AVG_DILUT_SHARES_OUT","CY2022")</f>
        <v>250200000</v>
      </c>
      <c r="P437" s="5">
        <f>_xll.SNL.Clients.Office.Excel.Functions.SPG(M437, "IQ_DILUT_EPS_NORM", "CY2022")</f>
        <v>1.33</v>
      </c>
      <c r="Q437">
        <f t="shared" si="40"/>
        <v>332766</v>
      </c>
      <c r="R437">
        <f t="shared" si="41"/>
        <v>9.0516551968011311E-2</v>
      </c>
    </row>
    <row r="438" spans="1:18">
      <c r="A438" t="s">
        <v>949</v>
      </c>
      <c r="B438" s="4" cm="1">
        <f t="array" ref="B438">_xll.SNL.Clients.Office.Excel.Functions.SPG(A438, "SP_TOTAL_REV", "CY2023")</f>
        <v>5635500</v>
      </c>
      <c r="C438" s="4">
        <f>_xll.SNL.Clients.Office.Excel.Functions.SPG(A438,"IQ_AVG_DILUT_SHARES_OUT","CY2023")</f>
        <v>47900000</v>
      </c>
      <c r="D438" s="5">
        <f>_xll.SNL.Clients.Office.Excel.Functions.SPG(A438, "IQ_DILUT_EPS_NORM", "CY2023")</f>
        <v>12.472</v>
      </c>
      <c r="E438">
        <f t="shared" si="36"/>
        <v>597408.80000000005</v>
      </c>
      <c r="F438">
        <f t="shared" si="37"/>
        <v>0.10600812705172567</v>
      </c>
      <c r="G438" t="s">
        <v>949</v>
      </c>
      <c r="H438" s="4" cm="1">
        <f t="array" ref="H438">_xll.SNL.Clients.Office.Excel.Functions.SPG(G438, "SP_TOTAL_REV", "CY2022")</f>
        <v>5458600</v>
      </c>
      <c r="I438" s="4">
        <f>_xll.SNL.Clients.Office.Excel.Functions.SPG(G438,"IQ_AVG_DILUT_SHARES_OUT","CY2022")</f>
        <v>47700000</v>
      </c>
      <c r="J438" s="5">
        <f>_xll.SNL.Clients.Office.Excel.Functions.SPG(G438, "IQ_DILUT_EPS_NORM", "CY2022")</f>
        <v>11.753</v>
      </c>
      <c r="K438">
        <f t="shared" si="38"/>
        <v>560618.1</v>
      </c>
      <c r="L438">
        <f t="shared" si="39"/>
        <v>0.10270364195947679</v>
      </c>
      <c r="M438" t="s">
        <v>962</v>
      </c>
      <c r="N438" s="4" cm="1">
        <f t="array" ref="N438">_xll.SNL.Clients.Office.Excel.Functions.SPG(M438, "SP_TOTAL_REV", "CY2022")</f>
        <v>19899000</v>
      </c>
      <c r="O438" s="4">
        <f>_xll.SNL.Clients.Office.Excel.Functions.SPG(M438,"IQ_AVG_DILUT_SHARES_OUT","CY2022")</f>
        <v>1338462000</v>
      </c>
      <c r="P438" s="5">
        <f>_xll.SNL.Clients.Office.Excel.Functions.SPG(M438, "IQ_DILUT_EPS_NORM", "CY2022")</f>
        <v>3.7970000000000002</v>
      </c>
      <c r="Q438">
        <f t="shared" si="40"/>
        <v>5082140.2139999997</v>
      </c>
      <c r="R438">
        <f t="shared" si="41"/>
        <v>0.25539676436001807</v>
      </c>
    </row>
    <row r="439" spans="1:18">
      <c r="A439" t="s">
        <v>950</v>
      </c>
      <c r="B439" s="4" cm="1">
        <f t="array" ref="B439">_xll.SNL.Clients.Office.Excel.Functions.SPG(A439, "SP_TOTAL_REV", "CY2023")</f>
        <v>2974489</v>
      </c>
      <c r="C439" s="4">
        <f>_xll.SNL.Clients.Office.Excel.Functions.SPG(A439,"IQ_AVG_DILUT_SHARES_OUT","CY2023")</f>
        <v>47304000</v>
      </c>
      <c r="D439" s="5">
        <f>_xll.SNL.Clients.Office.Excel.Functions.SPG(A439, "IQ_DILUT_EPS_NORM", "CY2023")</f>
        <v>5.6719999999999997</v>
      </c>
      <c r="E439">
        <f t="shared" si="36"/>
        <v>268308.288</v>
      </c>
      <c r="F439">
        <f t="shared" si="37"/>
        <v>9.0203153550071968E-2</v>
      </c>
      <c r="G439" t="s">
        <v>950</v>
      </c>
      <c r="H439" s="4" cm="1">
        <f t="array" ref="H439">_xll.SNL.Clients.Office.Excel.Functions.SPG(G439, "SP_TOTAL_REV", "CY2022")</f>
        <v>2791041</v>
      </c>
      <c r="I439" s="4">
        <f>_xll.SNL.Clients.Office.Excel.Functions.SPG(G439,"IQ_AVG_DILUT_SHARES_OUT","CY2022")</f>
        <v>47309000</v>
      </c>
      <c r="J439" s="5">
        <f>_xll.SNL.Clients.Office.Excel.Functions.SPG(G439, "IQ_DILUT_EPS_NORM", "CY2022")</f>
        <v>6.11</v>
      </c>
      <c r="K439">
        <f t="shared" si="38"/>
        <v>289057.99</v>
      </c>
      <c r="L439">
        <f t="shared" si="39"/>
        <v>0.10356637183043889</v>
      </c>
      <c r="M439" t="s">
        <v>963</v>
      </c>
      <c r="N439" s="4" cm="1">
        <f t="array" ref="N439">_xll.SNL.Clients.Office.Excel.Functions.SPG(M439, "SP_TOTAL_REV", "CY2022")</f>
        <v>1850204</v>
      </c>
      <c r="O439" s="4">
        <f>_xll.SNL.Clients.Office.Excel.Functions.SPG(M439,"IQ_AVG_DILUT_SHARES_OUT","CY2022")</f>
        <v>42399000</v>
      </c>
      <c r="P439" s="5">
        <f>_xll.SNL.Clients.Office.Excel.Functions.SPG(M439, "IQ_DILUT_EPS_NORM", "CY2022")</f>
        <v>2.7650000000000001</v>
      </c>
      <c r="Q439">
        <f t="shared" si="40"/>
        <v>117233.235</v>
      </c>
      <c r="R439">
        <f t="shared" si="41"/>
        <v>6.3362329235046519E-2</v>
      </c>
    </row>
    <row r="440" spans="1:18">
      <c r="A440" t="s">
        <v>951</v>
      </c>
      <c r="B440" s="4" cm="1">
        <f t="array" ref="B440">_xll.SNL.Clients.Office.Excel.Functions.SPG(A440, "SP_TOTAL_REV", "CY2023")</f>
        <v>2676298</v>
      </c>
      <c r="C440" s="4">
        <f>_xll.SNL.Clients.Office.Excel.Functions.SPG(A440,"IQ_AVG_DILUT_SHARES_OUT","CY2023")</f>
        <v>164304000</v>
      </c>
      <c r="D440" s="5">
        <f>_xll.SNL.Clients.Office.Excel.Functions.SPG(A440, "IQ_DILUT_EPS_NORM", "CY2023")</f>
        <v>2.0499999999999998</v>
      </c>
      <c r="E440">
        <f t="shared" si="36"/>
        <v>336823.2</v>
      </c>
      <c r="F440">
        <f t="shared" si="37"/>
        <v>0.12585414628714739</v>
      </c>
      <c r="G440" t="s">
        <v>951</v>
      </c>
      <c r="H440" s="4" cm="1">
        <f t="array" ref="H440">_xll.SNL.Clients.Office.Excel.Functions.SPG(G440, "SP_TOTAL_REV", "CY2022")</f>
        <v>3155045</v>
      </c>
      <c r="I440" s="4">
        <f>_xll.SNL.Clients.Office.Excel.Functions.SPG(G440,"IQ_AVG_DILUT_SHARES_OUT","CY2022")</f>
        <v>169734000</v>
      </c>
      <c r="J440" s="5">
        <f>_xll.SNL.Clients.Office.Excel.Functions.SPG(G440, "IQ_DILUT_EPS_NORM", "CY2022")</f>
        <v>3.1930000000000001</v>
      </c>
      <c r="K440">
        <f t="shared" si="38"/>
        <v>541960.66200000001</v>
      </c>
      <c r="L440">
        <f t="shared" si="39"/>
        <v>0.17177588972582009</v>
      </c>
      <c r="M440" t="s">
        <v>964</v>
      </c>
      <c r="N440" s="4" cm="1">
        <f t="array" ref="N440">_xll.SNL.Clients.Office.Excel.Functions.SPG(M440, "SP_TOTAL_REV", "CY2022")</f>
        <v>53609000</v>
      </c>
      <c r="O440" s="4">
        <f>_xll.SNL.Clients.Office.Excel.Functions.SPG(M440,"IQ_AVG_DILUT_SHARES_OUT","CY2022")</f>
        <v>361250000</v>
      </c>
      <c r="P440" s="5">
        <f>_xll.SNL.Clients.Office.Excel.Functions.SPG(M440, "IQ_DILUT_EPS_NORM", "CY2022")</f>
        <v>5.42</v>
      </c>
      <c r="Q440">
        <f t="shared" si="40"/>
        <v>1957975</v>
      </c>
      <c r="R440">
        <f t="shared" si="41"/>
        <v>3.6523251692812772E-2</v>
      </c>
    </row>
    <row r="441" spans="1:18">
      <c r="A441" t="s">
        <v>952</v>
      </c>
      <c r="B441" s="4" cm="1">
        <f t="array" ref="B441">_xll.SNL.Clients.Office.Excel.Functions.SPG(A441, "SP_TOTAL_REV", "CY2023")</f>
        <v>96773000</v>
      </c>
      <c r="C441" s="4">
        <f>_xll.SNL.Clients.Office.Excel.Functions.SPG(A441,"IQ_AVG_DILUT_SHARES_OUT","CY2023")</f>
        <v>3485000000</v>
      </c>
      <c r="D441" s="5">
        <f>_xll.SNL.Clients.Office.Excel.Functions.SPG(A441, "IQ_DILUT_EPS_NORM", "CY2023")</f>
        <v>1.7949999999999999</v>
      </c>
      <c r="E441">
        <f t="shared" si="36"/>
        <v>6255575</v>
      </c>
      <c r="F441">
        <f t="shared" si="37"/>
        <v>6.464173891477995E-2</v>
      </c>
      <c r="G441" t="s">
        <v>952</v>
      </c>
      <c r="H441" s="4" cm="1">
        <f t="array" ref="H441">_xll.SNL.Clients.Office.Excel.Functions.SPG(G441, "SP_TOTAL_REV", "CY2022")</f>
        <v>81462000</v>
      </c>
      <c r="I441" s="4">
        <f>_xll.SNL.Clients.Office.Excel.Functions.SPG(G441,"IQ_AVG_DILUT_SHARES_OUT","CY2022")</f>
        <v>3475000000</v>
      </c>
      <c r="J441" s="5">
        <f>_xll.SNL.Clients.Office.Excel.Functions.SPG(G441, "IQ_DILUT_EPS_NORM", "CY2022")</f>
        <v>2.4649999999999999</v>
      </c>
      <c r="K441">
        <f t="shared" si="38"/>
        <v>8565874.9999999981</v>
      </c>
      <c r="L441">
        <f t="shared" si="39"/>
        <v>0.105151788563993</v>
      </c>
      <c r="M441" t="s">
        <v>965</v>
      </c>
      <c r="N441" s="4" cm="1">
        <f t="array" ref="N441">_xll.SNL.Clients.Office.Excel.Functions.SPG(M441, "SP_TOTAL_REV", "CY2022")</f>
        <v>24583000</v>
      </c>
      <c r="O441" s="4">
        <f>_xll.SNL.Clients.Office.Excel.Functions.SPG(M441,"IQ_AVG_DILUT_SHARES_OUT","CY2022")</f>
        <v>1490000000</v>
      </c>
      <c r="P441" s="5">
        <f>_xll.SNL.Clients.Office.Excel.Functions.SPG(M441, "IQ_DILUT_EPS_NORM", "CY2022")</f>
        <v>3.1920000000000002</v>
      </c>
      <c r="Q441">
        <f t="shared" si="40"/>
        <v>4756080</v>
      </c>
      <c r="R441">
        <f t="shared" si="41"/>
        <v>0.19347028434283856</v>
      </c>
    </row>
    <row r="442" spans="1:18">
      <c r="A442" t="s">
        <v>953</v>
      </c>
      <c r="B442" s="4" cm="1">
        <f t="array" ref="B442">_xll.SNL.Clients.Office.Excel.Functions.SPG(A442, "SP_TOTAL_REV", "CY2023")</f>
        <v>17519000</v>
      </c>
      <c r="C442" s="4">
        <f>_xll.SNL.Clients.Office.Excel.Functions.SPG(A442,"IQ_AVG_DILUT_SHARES_OUT","CY2023")</f>
        <v>916000000</v>
      </c>
      <c r="D442" s="5">
        <f>_xll.SNL.Clients.Office.Excel.Functions.SPG(A442, "IQ_DILUT_EPS_NORM", "CY2023")</f>
        <v>5.0609999999999999</v>
      </c>
      <c r="E442">
        <f t="shared" si="36"/>
        <v>4635876</v>
      </c>
      <c r="F442">
        <f t="shared" si="37"/>
        <v>0.26461989839602718</v>
      </c>
      <c r="G442" t="s">
        <v>953</v>
      </c>
      <c r="H442" s="4" cm="1">
        <f t="array" ref="H442">_xll.SNL.Clients.Office.Excel.Functions.SPG(G442, "SP_TOTAL_REV", "CY2022")</f>
        <v>20028000</v>
      </c>
      <c r="I442" s="4">
        <f>_xll.SNL.Clients.Office.Excel.Functions.SPG(G442,"IQ_AVG_DILUT_SHARES_OUT","CY2022")</f>
        <v>926000000</v>
      </c>
      <c r="J442" s="5">
        <f>_xll.SNL.Clients.Office.Excel.Functions.SPG(G442, "IQ_DILUT_EPS_NORM", "CY2022")</f>
        <v>6.9450000000000003</v>
      </c>
      <c r="K442">
        <f t="shared" si="38"/>
        <v>6431070</v>
      </c>
      <c r="L442">
        <f t="shared" si="39"/>
        <v>0.32110395446375073</v>
      </c>
      <c r="M442" t="s">
        <v>966</v>
      </c>
      <c r="N442" s="4" cm="1">
        <f t="array" ref="N442">_xll.SNL.Clients.Office.Excel.Functions.SPG(M442, "SP_TOTAL_REV", "CY2022")</f>
        <v>1515500</v>
      </c>
      <c r="O442" s="4">
        <f>_xll.SNL.Clients.Office.Excel.Functions.SPG(M442,"IQ_AVG_DILUT_SHARES_OUT","CY2022")</f>
        <v>322700000</v>
      </c>
      <c r="P442" s="5">
        <f>_xll.SNL.Clients.Office.Excel.Functions.SPG(M442, "IQ_DILUT_EPS_NORM", "CY2022")</f>
        <v>0.223</v>
      </c>
      <c r="Q442">
        <f t="shared" si="40"/>
        <v>71962.100000000006</v>
      </c>
      <c r="R442">
        <f t="shared" si="41"/>
        <v>4.7484064665127022E-2</v>
      </c>
    </row>
    <row r="443" spans="1:18">
      <c r="A443" t="s">
        <v>954</v>
      </c>
      <c r="B443" s="4" cm="1">
        <f t="array" ref="B443">_xll.SNL.Clients.Office.Excel.Functions.SPG(A443, "SP_TOTAL_REV", "CY2023")</f>
        <v>13683000</v>
      </c>
      <c r="C443" s="4">
        <f>_xll.SNL.Clients.Office.Excel.Functions.SPG(A443,"IQ_AVG_DILUT_SHARES_OUT","CY2023")</f>
        <v>201774000</v>
      </c>
      <c r="D443" s="5">
        <f>_xll.SNL.Clients.Office.Excel.Functions.SPG(A443, "IQ_DILUT_EPS_NORM", "CY2023")</f>
        <v>3.7570000000000001</v>
      </c>
      <c r="E443">
        <f t="shared" si="36"/>
        <v>758064.91799999995</v>
      </c>
      <c r="F443">
        <f t="shared" si="37"/>
        <v>5.5401952641964479E-2</v>
      </c>
      <c r="G443" t="s">
        <v>954</v>
      </c>
      <c r="H443" s="4" cm="1">
        <f t="array" ref="H443">_xll.SNL.Clients.Office.Excel.Functions.SPG(G443, "SP_TOTAL_REV", "CY2022")</f>
        <v>12869000</v>
      </c>
      <c r="I443" s="4">
        <f>_xll.SNL.Clients.Office.Excel.Functions.SPG(G443,"IQ_AVG_DILUT_SHARES_OUT","CY2022")</f>
        <v>214973000</v>
      </c>
      <c r="J443" s="5">
        <f>_xll.SNL.Clients.Office.Excel.Functions.SPG(G443, "IQ_DILUT_EPS_NORM", "CY2022")</f>
        <v>2.9540000000000002</v>
      </c>
      <c r="K443">
        <f t="shared" si="38"/>
        <v>635030.24199999997</v>
      </c>
      <c r="L443">
        <f t="shared" si="39"/>
        <v>4.9345733312611703E-2</v>
      </c>
      <c r="M443" t="s">
        <v>967</v>
      </c>
      <c r="N443" s="4" cm="1">
        <f t="array" ref="N443">_xll.SNL.Clients.Office.Excel.Functions.SPG(M443, "SP_TOTAL_REV", "CY2022")</f>
        <v>10208580</v>
      </c>
      <c r="O443" s="4">
        <f>_xll.SNL.Clients.Office.Excel.Functions.SPG(M443,"IQ_AVG_DILUT_SHARES_OUT","CY2022")</f>
        <v>51738000</v>
      </c>
      <c r="P443" s="5">
        <f>_xll.SNL.Clients.Office.Excel.Functions.SPG(M443, "IQ_DILUT_EPS_NORM", "CY2022")</f>
        <v>19.853999999999999</v>
      </c>
      <c r="Q443">
        <f t="shared" si="40"/>
        <v>1027206.252</v>
      </c>
      <c r="R443">
        <f t="shared" si="41"/>
        <v>0.10062185455763681</v>
      </c>
    </row>
    <row r="444" spans="1:18">
      <c r="A444" t="s">
        <v>955</v>
      </c>
      <c r="B444" s="4" cm="1">
        <f t="array" ref="B444">_xll.SNL.Clients.Office.Excel.Functions.SPG(A444, "SP_TOTAL_REV", "CY2023")</f>
        <v>42857000</v>
      </c>
      <c r="C444" s="4">
        <f>_xll.SNL.Clients.Office.Excel.Functions.SPG(A444,"IQ_AVG_DILUT_SHARES_OUT","CY2023")</f>
        <v>388000000</v>
      </c>
      <c r="D444" s="5">
        <f>_xll.SNL.Clients.Office.Excel.Functions.SPG(A444, "IQ_DILUT_EPS_NORM", "CY2023")</f>
        <v>11.081</v>
      </c>
      <c r="E444">
        <f t="shared" si="36"/>
        <v>4299428</v>
      </c>
      <c r="F444">
        <f t="shared" si="37"/>
        <v>0.10032032106773689</v>
      </c>
      <c r="G444" t="s">
        <v>955</v>
      </c>
      <c r="H444" s="4" cm="1">
        <f t="array" ref="H444">_xll.SNL.Clients.Office.Excel.Functions.SPG(G444, "SP_TOTAL_REV", "CY2022")</f>
        <v>44915000</v>
      </c>
      <c r="I444" s="4">
        <f>_xll.SNL.Clients.Office.Excel.Functions.SPG(G444,"IQ_AVG_DILUT_SHARES_OUT","CY2022")</f>
        <v>394000000</v>
      </c>
      <c r="J444" s="5">
        <f>_xll.SNL.Clients.Office.Excel.Functions.SPG(G444, "IQ_DILUT_EPS_NORM", "CY2022")</f>
        <v>12.667</v>
      </c>
      <c r="K444">
        <f t="shared" si="38"/>
        <v>4990798</v>
      </c>
      <c r="L444">
        <f t="shared" si="39"/>
        <v>0.11111650896137149</v>
      </c>
      <c r="M444" t="s">
        <v>968</v>
      </c>
      <c r="N444" s="4" cm="1">
        <f t="array" ref="N444">_xll.SNL.Clients.Office.Excel.Functions.SPG(M444, "SP_TOTAL_REV", "CY2022")</f>
        <v>24875000</v>
      </c>
      <c r="O444" s="4">
        <f>_xll.SNL.Clients.Office.Excel.Functions.SPG(M444,"IQ_AVG_DILUT_SHARES_OUT","CY2022")</f>
        <v>624000000</v>
      </c>
      <c r="P444" s="5">
        <f>_xll.SNL.Clients.Office.Excel.Functions.SPG(M444, "IQ_DILUT_EPS_NORM", "CY2022")</f>
        <v>8.9719999999999995</v>
      </c>
      <c r="Q444">
        <f t="shared" si="40"/>
        <v>5598528</v>
      </c>
      <c r="R444">
        <f t="shared" si="41"/>
        <v>0.22506645226130653</v>
      </c>
    </row>
    <row r="445" spans="1:18">
      <c r="A445" t="s">
        <v>956</v>
      </c>
      <c r="B445" s="4" cm="1">
        <f t="array" ref="B445">_xll.SNL.Clients.Office.Excel.Functions.SPG(A445, "SP_TOTAL_REV", "CY2023")</f>
        <v>54217000</v>
      </c>
      <c r="C445" s="4">
        <f>_xll.SNL.Clients.Office.Excel.Functions.SPG(A445,"IQ_AVG_DILUT_SHARES_OUT","CY2023")</f>
        <v>1159000000</v>
      </c>
      <c r="D445" s="5">
        <f>_xll.SNL.Clients.Office.Excel.Functions.SPG(A445, "IQ_DILUT_EPS_NORM", "CY2023")</f>
        <v>3.218</v>
      </c>
      <c r="E445">
        <f t="shared" si="36"/>
        <v>3729662</v>
      </c>
      <c r="F445">
        <f t="shared" si="37"/>
        <v>6.8791375398860141E-2</v>
      </c>
      <c r="G445" t="s">
        <v>956</v>
      </c>
      <c r="H445" s="4" cm="1">
        <f t="array" ref="H445">_xll.SNL.Clients.Office.Excel.Functions.SPG(G445, "SP_TOTAL_REV", "CY2022")</f>
        <v>49936000</v>
      </c>
      <c r="I445" s="4">
        <f>_xll.SNL.Clients.Office.Excel.Functions.SPG(G445,"IQ_AVG_DILUT_SHARES_OUT","CY2022")</f>
        <v>1178000000</v>
      </c>
      <c r="J445" s="5">
        <f>_xll.SNL.Clients.Office.Excel.Functions.SPG(G445, "IQ_DILUT_EPS_NORM", "CY2022")</f>
        <v>2.5750000000000002</v>
      </c>
      <c r="K445">
        <f t="shared" si="38"/>
        <v>3033350</v>
      </c>
      <c r="L445">
        <f t="shared" si="39"/>
        <v>6.0744753284203784E-2</v>
      </c>
      <c r="M445" t="s">
        <v>969</v>
      </c>
      <c r="N445" s="4" cm="1">
        <f t="array" ref="N445">_xll.SNL.Clients.Office.Excel.Functions.SPG(M445, "SP_TOTAL_REV", "CY2022")</f>
        <v>44955000</v>
      </c>
      <c r="O445" s="4">
        <f>_xll.SNL.Clients.Office.Excel.Functions.SPG(M445,"IQ_AVG_DILUT_SHARES_OUT","CY2022")</f>
        <v>330100000</v>
      </c>
      <c r="P445" s="5">
        <f>_xll.SNL.Clients.Office.Excel.Functions.SPG(M445, "IQ_DILUT_EPS_NORM", "CY2022")</f>
        <v>2.1150000000000002</v>
      </c>
      <c r="Q445">
        <f t="shared" si="40"/>
        <v>698161.50000000012</v>
      </c>
      <c r="R445">
        <f t="shared" si="41"/>
        <v>1.5530230230230233E-2</v>
      </c>
    </row>
    <row r="446" spans="1:18">
      <c r="A446" t="s">
        <v>957</v>
      </c>
      <c r="B446" s="4" cm="1">
        <f t="array" ref="B446">_xll.SNL.Clients.Office.Excel.Functions.SPG(A446, "SP_TOTAL_REV", "CY2023")</f>
        <v>14555741</v>
      </c>
      <c r="C446" s="4">
        <f>_xll.SNL.Clients.Office.Excel.Functions.SPG(A446,"IQ_AVG_DILUT_SHARES_OUT","CY2023")</f>
        <v>548730000</v>
      </c>
      <c r="D446" s="5">
        <f>_xll.SNL.Clients.Office.Excel.Functions.SPG(A446, "IQ_DILUT_EPS_NORM", "CY2023")</f>
        <v>1.631</v>
      </c>
      <c r="E446">
        <f t="shared" si="36"/>
        <v>894978.63</v>
      </c>
      <c r="F446">
        <f t="shared" si="37"/>
        <v>6.1486298086782389E-2</v>
      </c>
      <c r="G446" t="s">
        <v>957</v>
      </c>
      <c r="H446" s="4" cm="1">
        <f t="array" ref="H446">_xll.SNL.Clients.Office.Excel.Functions.SPG(G446, "SP_TOTAL_REV", "CY2022")</f>
        <v>14204717</v>
      </c>
      <c r="I446" s="4">
        <f>_xll.SNL.Clients.Office.Excel.Functions.SPG(G446,"IQ_AVG_DILUT_SHARES_OUT","CY2022")</f>
        <v>112149000</v>
      </c>
      <c r="J446" s="5">
        <f>_xll.SNL.Clients.Office.Excel.Functions.SPG(G446, "IQ_DILUT_EPS_NORM", "CY2022")</f>
        <v>7.8259999999999996</v>
      </c>
      <c r="K446">
        <f t="shared" si="38"/>
        <v>877678.07400000002</v>
      </c>
      <c r="L446">
        <f t="shared" si="39"/>
        <v>6.1787790210815187E-2</v>
      </c>
      <c r="M446" t="s">
        <v>970</v>
      </c>
      <c r="N446" s="4" cm="1">
        <f t="array" ref="N446">_xll.SNL.Clients.Office.Excel.Functions.SPG(M446, "SP_TOTAL_REV", "CY2022")</f>
        <v>100338000</v>
      </c>
      <c r="O446" s="4">
        <f>_xll.SNL.Clients.Office.Excel.Functions.SPG(M446,"IQ_AVG_DILUT_SHARES_OUT","CY2022")</f>
        <v>875000000</v>
      </c>
      <c r="P446" s="5">
        <f>_xll.SNL.Clients.Office.Excel.Functions.SPG(M446, "IQ_DILUT_EPS_NORM", "CY2022")</f>
        <v>10.417</v>
      </c>
      <c r="Q446">
        <f t="shared" si="40"/>
        <v>9114875</v>
      </c>
      <c r="R446">
        <f t="shared" si="41"/>
        <v>9.0841705036975029E-2</v>
      </c>
    </row>
    <row r="447" spans="1:18">
      <c r="A447" t="s">
        <v>958</v>
      </c>
      <c r="B447" s="4" cm="1">
        <f t="array" ref="B447">_xll.SNL.Clients.Office.Excel.Functions.SPG(A447, "SP_TOTAL_REV", "CY2023")</f>
        <v>17677600</v>
      </c>
      <c r="C447" s="4">
        <f>_xll.SNL.Clients.Office.Excel.Functions.SPG(A447,"IQ_AVG_DILUT_SHARES_OUT","CY2023")</f>
        <v>230700000</v>
      </c>
      <c r="D447" s="5">
        <f>_xll.SNL.Clients.Office.Excel.Functions.SPG(A447, "IQ_DILUT_EPS_NORM", "CY2023")</f>
        <v>6.8860000000000001</v>
      </c>
      <c r="E447">
        <f t="shared" si="36"/>
        <v>1588600.2</v>
      </c>
      <c r="F447">
        <f t="shared" si="37"/>
        <v>8.986515137801511E-2</v>
      </c>
      <c r="G447" t="s">
        <v>958</v>
      </c>
      <c r="H447" s="4" cm="1">
        <f t="array" ref="H447">_xll.SNL.Clients.Office.Excel.Functions.SPG(G447, "SP_TOTAL_REV", "CY2022")</f>
        <v>15991700</v>
      </c>
      <c r="I447" s="4">
        <f>_xll.SNL.Clients.Office.Excel.Functions.SPG(G447,"IQ_AVG_DILUT_SHARES_OUT","CY2022")</f>
        <v>234900000</v>
      </c>
      <c r="J447" s="5">
        <f>_xll.SNL.Clients.Office.Excel.Functions.SPG(G447, "IQ_DILUT_EPS_NORM", "CY2022")</f>
        <v>5.742</v>
      </c>
      <c r="K447">
        <f t="shared" si="38"/>
        <v>1348795.8</v>
      </c>
      <c r="L447">
        <f t="shared" si="39"/>
        <v>8.4343490685793263E-2</v>
      </c>
      <c r="M447" t="s">
        <v>971</v>
      </c>
      <c r="N447" s="4" cm="1">
        <f t="array" ref="N447">_xll.SNL.Clients.Office.Excel.Functions.SPG(M447, "SP_TOTAL_REV", "CY2022")</f>
        <v>11642000</v>
      </c>
      <c r="O447" s="4">
        <f>_xll.SNL.Clients.Office.Excel.Functions.SPG(M447,"IQ_AVG_DILUT_SHARES_OUT","CY2022")</f>
        <v>70973000</v>
      </c>
      <c r="P447" s="5">
        <f>_xll.SNL.Clients.Office.Excel.Functions.SPG(M447, "IQ_DILUT_EPS_NORM", "CY2022")</f>
        <v>24.913</v>
      </c>
      <c r="Q447">
        <f t="shared" si="40"/>
        <v>1768150.3489999999</v>
      </c>
      <c r="R447">
        <f t="shared" si="41"/>
        <v>0.1518768552654183</v>
      </c>
    </row>
    <row r="448" spans="1:18">
      <c r="A448" t="s">
        <v>959</v>
      </c>
      <c r="B448" s="4" cm="1">
        <f t="array" ref="B448">_xll.SNL.Clients.Office.Excel.Functions.SPG(A448, "SP_TOTAL_REV", "CY2023")</f>
        <v>6977000</v>
      </c>
      <c r="C448" s="4">
        <f>_xll.SNL.Clients.Office.Excel.Functions.SPG(A448,"IQ_AVG_DILUT_SHARES_OUT","CY2023")</f>
        <v>57350000</v>
      </c>
      <c r="D448" s="5">
        <f>_xll.SNL.Clients.Office.Excel.Functions.SPG(A448, "IQ_DILUT_EPS_NORM", "CY2023")</f>
        <v>21.577999999999999</v>
      </c>
      <c r="E448">
        <f t="shared" si="36"/>
        <v>1237498.3</v>
      </c>
      <c r="F448">
        <f t="shared" si="37"/>
        <v>0.17736825283072954</v>
      </c>
      <c r="G448" t="s">
        <v>959</v>
      </c>
      <c r="H448" s="4" cm="1">
        <f t="array" ref="H448">_xll.SNL.Clients.Office.Excel.Functions.SPG(G448, "SP_TOTAL_REV", "CY2022")</f>
        <v>5632000</v>
      </c>
      <c r="I448" s="4">
        <f>_xll.SNL.Clients.Office.Excel.Functions.SPG(G448,"IQ_AVG_DILUT_SHARES_OUT","CY2022")</f>
        <v>57675000</v>
      </c>
      <c r="J448" s="5">
        <f>_xll.SNL.Clients.Office.Excel.Functions.SPG(G448, "IQ_DILUT_EPS_NORM", "CY2022")</f>
        <v>13.442</v>
      </c>
      <c r="K448">
        <f t="shared" si="38"/>
        <v>775267.35</v>
      </c>
      <c r="L448">
        <f t="shared" si="39"/>
        <v>0.13765400390624999</v>
      </c>
      <c r="M448" t="s">
        <v>972</v>
      </c>
      <c r="N448" s="4" cm="1">
        <f t="array" ref="N448">_xll.SNL.Clients.Office.Excel.Functions.SPG(M448, "SP_TOTAL_REV", "CY2022")</f>
        <v>324162000</v>
      </c>
      <c r="O448" s="4">
        <f>_xll.SNL.Clients.Office.Excel.Functions.SPG(M448,"IQ_AVG_DILUT_SHARES_OUT","CY2022")</f>
        <v>950000000</v>
      </c>
      <c r="P448" s="5">
        <f>_xll.SNL.Clients.Office.Excel.Functions.SPG(M448, "IQ_DILUT_EPS_NORM", "CY2022")</f>
        <v>16.785</v>
      </c>
      <c r="Q448">
        <f t="shared" si="40"/>
        <v>15945750</v>
      </c>
      <c r="R448">
        <f t="shared" si="41"/>
        <v>4.9190682436559496E-2</v>
      </c>
    </row>
    <row r="449" spans="1:18">
      <c r="A449" t="s">
        <v>960</v>
      </c>
      <c r="B449" s="4" cm="1">
        <f t="array" ref="B449">_xll.SNL.Clients.Office.Excel.Functions.SPG(A449, "SP_TOTAL_REV", "CY2023")</f>
        <v>41364000</v>
      </c>
      <c r="C449" s="4">
        <f>_xll.SNL.Clients.Office.Excel.Functions.SPG(A449,"IQ_AVG_DILUT_SHARES_OUT","CY2023")</f>
        <v>232200000</v>
      </c>
      <c r="D449" s="5">
        <f>_xll.SNL.Clients.Office.Excel.Functions.SPG(A449, "IQ_DILUT_EPS_NORM", "CY2023")</f>
        <v>9.0739999999999998</v>
      </c>
      <c r="E449">
        <f t="shared" si="36"/>
        <v>2106982.7999999998</v>
      </c>
      <c r="F449">
        <f t="shared" si="37"/>
        <v>5.093759791122715E-2</v>
      </c>
      <c r="G449" t="s">
        <v>960</v>
      </c>
      <c r="H449" s="4" cm="1">
        <f t="array" ref="H449">_xll.SNL.Clients.Office.Excel.Functions.SPG(G449, "SP_TOTAL_REV", "CY2022")</f>
        <v>36884000</v>
      </c>
      <c r="I449" s="4">
        <f>_xll.SNL.Clients.Office.Excel.Functions.SPG(G449,"IQ_AVG_DILUT_SHARES_OUT","CY2022")</f>
        <v>239700000</v>
      </c>
      <c r="J449" s="5">
        <f>_xll.SNL.Clients.Office.Excel.Functions.SPG(G449, "IQ_DILUT_EPS_NORM", "CY2022")</f>
        <v>8.7449999999999992</v>
      </c>
      <c r="K449">
        <f t="shared" si="38"/>
        <v>2096176.4999999998</v>
      </c>
      <c r="L449">
        <f t="shared" si="39"/>
        <v>5.6831593644940892E-2</v>
      </c>
      <c r="M449" t="s">
        <v>973</v>
      </c>
      <c r="N449" s="4" cm="1">
        <f t="array" ref="N449">_xll.SNL.Clients.Office.Excel.Functions.SPG(M449, "SP_TOTAL_REV", "CY2022")</f>
        <v>13399370</v>
      </c>
      <c r="O449" s="4">
        <f>_xll.SNL.Clients.Office.Excel.Functions.SPG(M449,"IQ_AVG_DILUT_SHARES_OUT","CY2022")</f>
        <v>73832000</v>
      </c>
      <c r="P449" s="5">
        <f>_xll.SNL.Clients.Office.Excel.Functions.SPG(M449, "IQ_DILUT_EPS_NORM", "CY2022")</f>
        <v>8.0719999999999992</v>
      </c>
      <c r="Q449">
        <f t="shared" si="40"/>
        <v>595971.90399999986</v>
      </c>
      <c r="R449">
        <f t="shared" si="41"/>
        <v>4.4477606335223213E-2</v>
      </c>
    </row>
    <row r="450" spans="1:18">
      <c r="A450" t="s">
        <v>961</v>
      </c>
      <c r="B450" s="4" cm="1">
        <f t="array" ref="B450">_xll.SNL.Clients.Office.Excel.Functions.SPG(A450, "SP_TOTAL_REV", "CY2023")</f>
        <v>3798700</v>
      </c>
      <c r="C450" s="4">
        <f>_xll.SNL.Clients.Office.Excel.Functions.SPG(A450,"IQ_AVG_DILUT_SHARES_OUT","CY2023")</f>
        <v>249100000</v>
      </c>
      <c r="D450" s="5">
        <f>_xll.SNL.Clients.Office.Excel.Functions.SPG(A450, "IQ_DILUT_EPS_NORM", "CY2023")</f>
        <v>1.103</v>
      </c>
      <c r="E450">
        <f t="shared" si="36"/>
        <v>274757.3</v>
      </c>
      <c r="F450">
        <f t="shared" si="37"/>
        <v>7.2329296864716869E-2</v>
      </c>
      <c r="G450" t="s">
        <v>961</v>
      </c>
      <c r="H450" s="4" cm="1">
        <f t="array" ref="H450">_xll.SNL.Clients.Office.Excel.Functions.SPG(G450, "SP_TOTAL_REV", "CY2022")</f>
        <v>3676300</v>
      </c>
      <c r="I450" s="4">
        <f>_xll.SNL.Clients.Office.Excel.Functions.SPG(G450,"IQ_AVG_DILUT_SHARES_OUT","CY2022")</f>
        <v>250200000</v>
      </c>
      <c r="J450" s="5">
        <f>_xll.SNL.Clients.Office.Excel.Functions.SPG(G450, "IQ_DILUT_EPS_NORM", "CY2022")</f>
        <v>1.33</v>
      </c>
      <c r="K450">
        <f t="shared" si="38"/>
        <v>332766</v>
      </c>
      <c r="L450">
        <f t="shared" si="39"/>
        <v>9.0516551968011311E-2</v>
      </c>
      <c r="M450" t="s">
        <v>974</v>
      </c>
      <c r="N450" s="4" cm="1">
        <f t="array" ref="N450">_xll.SNL.Clients.Office.Excel.Functions.SPG(M450, "SP_TOTAL_REV", "CY2022")</f>
        <v>171189000</v>
      </c>
      <c r="O450" s="4">
        <f>_xll.SNL.Clients.Office.Excel.Functions.SPG(M450,"IQ_AVG_DILUT_SHARES_OUT","CY2022")</f>
        <v>396000000</v>
      </c>
      <c r="P450" s="5">
        <f>_xll.SNL.Clients.Office.Excel.Functions.SPG(M450, "IQ_DILUT_EPS_NORM", "CY2022")</f>
        <v>23.437999999999999</v>
      </c>
      <c r="Q450">
        <f t="shared" si="40"/>
        <v>9281448</v>
      </c>
      <c r="R450">
        <f t="shared" si="41"/>
        <v>5.4217549024762106E-2</v>
      </c>
    </row>
    <row r="451" spans="1:18">
      <c r="A451" t="s">
        <v>962</v>
      </c>
      <c r="B451" s="4" cm="1">
        <f t="array" ref="B451">_xll.SNL.Clients.Office.Excel.Functions.SPG(A451, "SP_TOTAL_REV", "CY2023")</f>
        <v>20022000</v>
      </c>
      <c r="C451" s="4">
        <f>_xll.SNL.Clients.Office.Excel.Functions.SPG(A451,"IQ_AVG_DILUT_SHARES_OUT","CY2023")</f>
        <v>1331963000</v>
      </c>
      <c r="D451" s="5">
        <f>_xll.SNL.Clients.Office.Excel.Functions.SPG(A451, "IQ_DILUT_EPS_NORM", "CY2023")</f>
        <v>2.9079999999999999</v>
      </c>
      <c r="E451">
        <f t="shared" si="36"/>
        <v>3873348.4040000001</v>
      </c>
      <c r="F451">
        <f t="shared" si="37"/>
        <v>0.19345462011787035</v>
      </c>
      <c r="G451" t="s">
        <v>962</v>
      </c>
      <c r="H451" s="4" cm="1">
        <f t="array" ref="H451">_xll.SNL.Clients.Office.Excel.Functions.SPG(G451, "SP_TOTAL_REV", "CY2022")</f>
        <v>19899000</v>
      </c>
      <c r="I451" s="4">
        <f>_xll.SNL.Clients.Office.Excel.Functions.SPG(G451,"IQ_AVG_DILUT_SHARES_OUT","CY2022")</f>
        <v>1338462000</v>
      </c>
      <c r="J451" s="5">
        <f>_xll.SNL.Clients.Office.Excel.Functions.SPG(G451, "IQ_DILUT_EPS_NORM", "CY2022")</f>
        <v>3.7970000000000002</v>
      </c>
      <c r="K451">
        <f t="shared" si="38"/>
        <v>5082140.2139999997</v>
      </c>
      <c r="L451">
        <f t="shared" si="39"/>
        <v>0.25539676436001807</v>
      </c>
      <c r="M451" t="s">
        <v>975</v>
      </c>
      <c r="N451" s="4" cm="1">
        <f t="array" ref="N451">_xll.SNL.Clients.Office.Excel.Functions.SPG(M451, "SP_TOTAL_REV", "CY2022")</f>
        <v>4070256</v>
      </c>
      <c r="O451" s="4">
        <f>_xll.SNL.Clients.Office.Excel.Functions.SPG(M451,"IQ_AVG_DILUT_SHARES_OUT","CY2022")</f>
        <v>403454000</v>
      </c>
      <c r="P451" s="5">
        <f>_xll.SNL.Clients.Office.Excel.Functions.SPG(M451, "IQ_DILUT_EPS_NORM", "CY2022")</f>
        <v>5.8999999999999997E-2</v>
      </c>
      <c r="Q451">
        <f t="shared" si="40"/>
        <v>23803.786</v>
      </c>
      <c r="R451">
        <f t="shared" si="41"/>
        <v>5.8482282195517921E-3</v>
      </c>
    </row>
    <row r="452" spans="1:18">
      <c r="A452" t="s">
        <v>963</v>
      </c>
      <c r="B452" s="4" cm="1">
        <f t="array" ref="B452">_xll.SNL.Clients.Office.Excel.Functions.SPG(A452, "SP_TOTAL_REV", "CY2023")</f>
        <v>1951751</v>
      </c>
      <c r="C452" s="4">
        <f>_xll.SNL.Clients.Office.Excel.Functions.SPG(A452,"IQ_AVG_DILUT_SHARES_OUT","CY2023")</f>
        <v>42769000</v>
      </c>
      <c r="D452" s="5">
        <f>_xll.SNL.Clients.Office.Excel.Functions.SPG(A452, "IQ_DILUT_EPS_NORM", "CY2023")</f>
        <v>2.903</v>
      </c>
      <c r="E452">
        <f t="shared" si="36"/>
        <v>124158.40700000001</v>
      </c>
      <c r="F452">
        <f t="shared" si="37"/>
        <v>6.3613855968307431E-2</v>
      </c>
      <c r="G452" t="s">
        <v>963</v>
      </c>
      <c r="H452" s="4" cm="1">
        <f t="array" ref="H452">_xll.SNL.Clients.Office.Excel.Functions.SPG(G452, "SP_TOTAL_REV", "CY2022")</f>
        <v>1850204</v>
      </c>
      <c r="I452" s="4">
        <f>_xll.SNL.Clients.Office.Excel.Functions.SPG(G452,"IQ_AVG_DILUT_SHARES_OUT","CY2022")</f>
        <v>42399000</v>
      </c>
      <c r="J452" s="5">
        <f>_xll.SNL.Clients.Office.Excel.Functions.SPG(G452, "IQ_DILUT_EPS_NORM", "CY2022")</f>
        <v>2.7650000000000001</v>
      </c>
      <c r="K452">
        <f t="shared" si="38"/>
        <v>117233.235</v>
      </c>
      <c r="L452">
        <f t="shared" si="39"/>
        <v>6.3362329235046519E-2</v>
      </c>
      <c r="M452" t="s">
        <v>977</v>
      </c>
      <c r="N452" s="4" cm="1">
        <f t="array" ref="N452">_xll.SNL.Clients.Office.Excel.Functions.SPG(M452, "SP_TOTAL_REV", "CY2022")</f>
        <v>1424900</v>
      </c>
      <c r="O452" s="4">
        <f>_xll.SNL.Clients.Office.Excel.Functions.SPG(M452,"IQ_AVG_DILUT_SHARES_OUT","CY2022")</f>
        <v>108000000</v>
      </c>
      <c r="P452" s="5">
        <f>_xll.SNL.Clients.Office.Excel.Functions.SPG(M452, "IQ_DILUT_EPS_NORM", "CY2022")</f>
        <v>5.0940000000000003</v>
      </c>
      <c r="Q452">
        <f t="shared" si="40"/>
        <v>550152</v>
      </c>
      <c r="R452">
        <f t="shared" si="41"/>
        <v>0.3860986735911292</v>
      </c>
    </row>
    <row r="453" spans="1:18">
      <c r="A453" t="s">
        <v>964</v>
      </c>
      <c r="B453" s="4" cm="1">
        <f t="array" ref="B453">_xll.SNL.Clients.Office.Excel.Functions.SPG(A453, "SP_TOTAL_REV", "CY2023")</f>
        <v>52940000</v>
      </c>
      <c r="C453" s="4">
        <f>_xll.SNL.Clients.Office.Excel.Functions.SPG(A453,"IQ_AVG_DILUT_SHARES_OUT","CY2023")</f>
        <v>353500000</v>
      </c>
      <c r="D453" s="5">
        <f>_xll.SNL.Clients.Office.Excel.Functions.SPG(A453, "IQ_DILUT_EPS_NORM", "CY2023")</f>
        <v>0.63100000000000001</v>
      </c>
      <c r="E453">
        <f t="shared" ref="E453:E506" si="42">C453*D453/1000</f>
        <v>223058.5</v>
      </c>
      <c r="F453">
        <f t="shared" ref="F453:F506" si="43">E453/B453</f>
        <v>4.213420853796751E-3</v>
      </c>
      <c r="G453" t="s">
        <v>964</v>
      </c>
      <c r="H453" s="4" cm="1">
        <f t="array" ref="H453">_xll.SNL.Clients.Office.Excel.Functions.SPG(G453, "SP_TOTAL_REV", "CY2022")</f>
        <v>53609000</v>
      </c>
      <c r="I453" s="4">
        <f>_xll.SNL.Clients.Office.Excel.Functions.SPG(G453,"IQ_AVG_DILUT_SHARES_OUT","CY2022")</f>
        <v>361250000</v>
      </c>
      <c r="J453" s="5">
        <f>_xll.SNL.Clients.Office.Excel.Functions.SPG(G453, "IQ_DILUT_EPS_NORM", "CY2022")</f>
        <v>5.42</v>
      </c>
      <c r="K453">
        <f t="shared" ref="K453:K506" si="44">I453*J453/1000</f>
        <v>1957975</v>
      </c>
      <c r="L453">
        <f t="shared" ref="L453:L506" si="45">K453/H453</f>
        <v>3.6523251692812772E-2</v>
      </c>
      <c r="M453" t="s">
        <v>978</v>
      </c>
      <c r="N453" s="4" cm="1">
        <f t="array" ref="N453">_xll.SNL.Clients.Office.Excel.Functions.SPG(M453, "SP_TOTAL_REV", "CY2022")</f>
        <v>2497000</v>
      </c>
      <c r="O453" s="4">
        <f>_xll.SNL.Clients.Office.Excel.Functions.SPG(M453,"IQ_AVG_DILUT_SHARES_OUT","CY2022")</f>
        <v>158928942</v>
      </c>
      <c r="P453" s="5">
        <f>_xll.SNL.Clients.Office.Excel.Functions.SPG(M453, "IQ_DILUT_EPS_NORM", "CY2022")</f>
        <v>5.2590000000000003</v>
      </c>
      <c r="Q453">
        <f t="shared" ref="Q453:Q506" si="46">O453*P453/1000</f>
        <v>835807.30597800005</v>
      </c>
      <c r="R453">
        <f t="shared" ref="R453:R506" si="47">Q453/N453</f>
        <v>0.33472459190148179</v>
      </c>
    </row>
    <row r="454" spans="1:18">
      <c r="A454" t="s">
        <v>965</v>
      </c>
      <c r="B454" s="4" cm="1">
        <f t="array" ref="B454">_xll.SNL.Clients.Office.Excel.Functions.SPG(A454, "SP_TOTAL_REV", "CY2023")</f>
        <v>28153000</v>
      </c>
      <c r="C454" s="4">
        <f>_xll.SNL.Clients.Office.Excel.Functions.SPG(A454,"IQ_AVG_DILUT_SHARES_OUT","CY2023")</f>
        <v>1543000000</v>
      </c>
      <c r="D454" s="5">
        <f>_xll.SNL.Clients.Office.Excel.Functions.SPG(A454, "IQ_DILUT_EPS_NORM", "CY2023")</f>
        <v>3.1709999999999998</v>
      </c>
      <c r="E454">
        <f t="shared" si="42"/>
        <v>4892853</v>
      </c>
      <c r="F454">
        <f t="shared" si="43"/>
        <v>0.17379508400525698</v>
      </c>
      <c r="G454" t="s">
        <v>965</v>
      </c>
      <c r="H454" s="4" cm="1">
        <f t="array" ref="H454">_xll.SNL.Clients.Office.Excel.Functions.SPG(G454, "SP_TOTAL_REV", "CY2022")</f>
        <v>24583000</v>
      </c>
      <c r="I454" s="4">
        <f>_xll.SNL.Clients.Office.Excel.Functions.SPG(G454,"IQ_AVG_DILUT_SHARES_OUT","CY2022")</f>
        <v>1490000000</v>
      </c>
      <c r="J454" s="5">
        <f>_xll.SNL.Clients.Office.Excel.Functions.SPG(G454, "IQ_DILUT_EPS_NORM", "CY2022")</f>
        <v>3.1920000000000002</v>
      </c>
      <c r="K454">
        <f t="shared" si="44"/>
        <v>4756080</v>
      </c>
      <c r="L454">
        <f t="shared" si="45"/>
        <v>0.19347028434283856</v>
      </c>
      <c r="M454" t="s">
        <v>979</v>
      </c>
      <c r="N454" s="4" cm="1">
        <f t="array" ref="N454">_xll.SNL.Clients.Office.Excel.Functions.SPG(M454, "SP_TOTAL_REV", "CY2022")</f>
        <v>136835000</v>
      </c>
      <c r="O454" s="4">
        <f>_xll.SNL.Clients.Office.Excel.Functions.SPG(M454,"IQ_AVG_DILUT_SHARES_OUT","CY2022")</f>
        <v>4204000000</v>
      </c>
      <c r="P454" s="5">
        <f>_xll.SNL.Clients.Office.Excel.Functions.SPG(M454, "IQ_DILUT_EPS_NORM", "CY2022")</f>
        <v>4.0449999999999999</v>
      </c>
      <c r="Q454">
        <f t="shared" si="46"/>
        <v>17005180</v>
      </c>
      <c r="R454">
        <f t="shared" si="47"/>
        <v>0.12427507582124457</v>
      </c>
    </row>
    <row r="455" spans="1:18">
      <c r="A455" t="s">
        <v>966</v>
      </c>
      <c r="B455" s="4" cm="1">
        <f t="array" ref="B455">_xll.SNL.Clients.Office.Excel.Functions.SPG(A455, "SP_TOTAL_REV", "CY2023")</f>
        <v>1650653</v>
      </c>
      <c r="C455" s="4">
        <f>_xll.SNL.Clients.Office.Excel.Functions.SPG(A455,"IQ_AVG_DILUT_SHARES_OUT","CY2023")</f>
        <v>329104000</v>
      </c>
      <c r="D455" s="5">
        <f>_xll.SNL.Clients.Office.Excel.Functions.SPG(A455, "IQ_DILUT_EPS_NORM", "CY2023")</f>
        <v>0.192</v>
      </c>
      <c r="E455">
        <f t="shared" si="42"/>
        <v>63187.968000000001</v>
      </c>
      <c r="F455">
        <f t="shared" si="43"/>
        <v>3.8280588348974617E-2</v>
      </c>
      <c r="G455" t="s">
        <v>966</v>
      </c>
      <c r="H455" s="4" cm="1">
        <f t="array" ref="H455">_xll.SNL.Clients.Office.Excel.Functions.SPG(G455, "SP_TOTAL_REV", "CY2022")</f>
        <v>1515500</v>
      </c>
      <c r="I455" s="4">
        <f>_xll.SNL.Clients.Office.Excel.Functions.SPG(G455,"IQ_AVG_DILUT_SHARES_OUT","CY2022")</f>
        <v>322700000</v>
      </c>
      <c r="J455" s="5">
        <f>_xll.SNL.Clients.Office.Excel.Functions.SPG(G455, "IQ_DILUT_EPS_NORM", "CY2022")</f>
        <v>0.223</v>
      </c>
      <c r="K455">
        <f t="shared" si="44"/>
        <v>71962.100000000006</v>
      </c>
      <c r="L455">
        <f t="shared" si="45"/>
        <v>4.7484064665127022E-2</v>
      </c>
      <c r="M455" t="s">
        <v>980</v>
      </c>
      <c r="N455" s="4" cm="1">
        <f t="array" ref="N455">_xll.SNL.Clients.Office.Excel.Functions.SPG(M455, "SP_TOTAL_REV", "CY2022")</f>
        <v>8930700</v>
      </c>
      <c r="O455" s="4">
        <f>_xll.SNL.Clients.Office.Excel.Functions.SPG(M455,"IQ_AVG_DILUT_SHARES_OUT","CY2022")</f>
        <v>259100000</v>
      </c>
      <c r="P455" s="5">
        <f>_xll.SNL.Clients.Office.Excel.Functions.SPG(M455, "IQ_DILUT_EPS_NORM", "CY2022")</f>
        <v>10.74</v>
      </c>
      <c r="Q455">
        <f t="shared" si="46"/>
        <v>2782734</v>
      </c>
      <c r="R455">
        <f t="shared" si="47"/>
        <v>0.31159192448520273</v>
      </c>
    </row>
    <row r="456" spans="1:18">
      <c r="A456" t="s">
        <v>967</v>
      </c>
      <c r="B456" s="4" cm="1">
        <f t="array" ref="B456">_xll.SNL.Clients.Office.Excel.Functions.SPG(A456, "SP_TOTAL_REV", "CY2023")</f>
        <v>11207303</v>
      </c>
      <c r="C456" s="4">
        <f>_xll.SNL.Clients.Office.Excel.Functions.SPG(A456,"IQ_AVG_DILUT_SHARES_OUT","CY2023")</f>
        <v>49596000</v>
      </c>
      <c r="D456" s="5">
        <f>_xll.SNL.Clients.Office.Excel.Functions.SPG(A456, "IQ_DILUT_EPS_NORM", "CY2023")</f>
        <v>21.367999999999999</v>
      </c>
      <c r="E456">
        <f t="shared" si="42"/>
        <v>1059767.328</v>
      </c>
      <c r="F456">
        <f t="shared" si="43"/>
        <v>9.4560424394700485E-2</v>
      </c>
      <c r="G456" t="s">
        <v>967</v>
      </c>
      <c r="H456" s="4" cm="1">
        <f t="array" ref="H456">_xll.SNL.Clients.Office.Excel.Functions.SPG(G456, "SP_TOTAL_REV", "CY2022")</f>
        <v>10208580</v>
      </c>
      <c r="I456" s="4">
        <f>_xll.SNL.Clients.Office.Excel.Functions.SPG(G456,"IQ_AVG_DILUT_SHARES_OUT","CY2022")</f>
        <v>51738000</v>
      </c>
      <c r="J456" s="5">
        <f>_xll.SNL.Clients.Office.Excel.Functions.SPG(G456, "IQ_DILUT_EPS_NORM", "CY2022")</f>
        <v>19.853999999999999</v>
      </c>
      <c r="K456">
        <f t="shared" si="44"/>
        <v>1027206.252</v>
      </c>
      <c r="L456">
        <f t="shared" si="45"/>
        <v>0.10062185455763681</v>
      </c>
      <c r="M456" t="s">
        <v>981</v>
      </c>
      <c r="N456" s="4" cm="1">
        <f t="array" ref="N456">_xll.SNL.Clients.Office.Excel.Functions.SPG(M456, "SP_TOTAL_REV", "CY2022")</f>
        <v>16262700</v>
      </c>
      <c r="O456" s="4">
        <f>_xll.SNL.Clients.Office.Excel.Functions.SPG(M456,"IQ_AVG_DILUT_SHARES_OUT","CY2022")</f>
        <v>1217400000</v>
      </c>
      <c r="P456" s="5">
        <f>_xll.SNL.Clients.Office.Excel.Functions.SPG(M456, "IQ_DILUT_EPS_NORM", "CY2022")</f>
        <v>1.1779999999999999</v>
      </c>
      <c r="Q456">
        <f t="shared" si="46"/>
        <v>1434097.2</v>
      </c>
      <c r="R456">
        <f t="shared" si="47"/>
        <v>8.8183216809016945E-2</v>
      </c>
    </row>
    <row r="457" spans="1:18">
      <c r="A457" t="s">
        <v>968</v>
      </c>
      <c r="B457" s="4" cm="1">
        <f t="array" ref="B457">_xll.SNL.Clients.Office.Excel.Functions.SPG(A457, "SP_TOTAL_REV", "CY2023")</f>
        <v>24119000</v>
      </c>
      <c r="C457" s="4">
        <f>_xll.SNL.Clients.Office.Excel.Functions.SPG(A457,"IQ_AVG_DILUT_SHARES_OUT","CY2023")</f>
        <v>610200000</v>
      </c>
      <c r="D457" s="5">
        <f>_xll.SNL.Clients.Office.Excel.Functions.SPG(A457, "IQ_DILUT_EPS_NORM", "CY2023")</f>
        <v>8.3230000000000004</v>
      </c>
      <c r="E457">
        <f t="shared" si="42"/>
        <v>5078694.5999999996</v>
      </c>
      <c r="F457">
        <f t="shared" si="43"/>
        <v>0.21056820763713255</v>
      </c>
      <c r="G457" t="s">
        <v>968</v>
      </c>
      <c r="H457" s="4" cm="1">
        <f t="array" ref="H457">_xll.SNL.Clients.Office.Excel.Functions.SPG(G457, "SP_TOTAL_REV", "CY2022")</f>
        <v>24875000</v>
      </c>
      <c r="I457" s="4">
        <f>_xll.SNL.Clients.Office.Excel.Functions.SPG(G457,"IQ_AVG_DILUT_SHARES_OUT","CY2022")</f>
        <v>624000000</v>
      </c>
      <c r="J457" s="5">
        <f>_xll.SNL.Clients.Office.Excel.Functions.SPG(G457, "IQ_DILUT_EPS_NORM", "CY2022")</f>
        <v>8.9719999999999995</v>
      </c>
      <c r="K457">
        <f t="shared" si="44"/>
        <v>5598528</v>
      </c>
      <c r="L457">
        <f t="shared" si="45"/>
        <v>0.22506645226130653</v>
      </c>
      <c r="M457" t="s">
        <v>982</v>
      </c>
      <c r="N457" s="4" cm="1">
        <f t="array" ref="N457">_xll.SNL.Clients.Office.Excel.Functions.SPG(M457, "SP_TOTAL_REV", "CY2022")</f>
        <v>2669996</v>
      </c>
      <c r="O457" s="4">
        <f>_xll.SNL.Clients.Office.Excel.Functions.SPG(M457,"IQ_AVG_DILUT_SHARES_OUT","CY2022")</f>
        <v>879675845</v>
      </c>
      <c r="P457" s="5">
        <f>_xll.SNL.Clients.Office.Excel.Functions.SPG(M457, "IQ_DILUT_EPS_NORM", "CY2022")</f>
        <v>0.78800000000000003</v>
      </c>
      <c r="Q457">
        <f t="shared" si="46"/>
        <v>693184.56585999997</v>
      </c>
      <c r="R457">
        <f t="shared" si="47"/>
        <v>0.25962007653194985</v>
      </c>
    </row>
    <row r="458" spans="1:18">
      <c r="A458" t="s">
        <v>969</v>
      </c>
      <c r="B458" s="4" cm="1">
        <f t="array" ref="B458">_xll.SNL.Clients.Office.Excel.Functions.SPG(A458, "SP_TOTAL_REV", "CY2023")</f>
        <v>53717000</v>
      </c>
      <c r="C458" s="4">
        <f>_xll.SNL.Clients.Office.Excel.Functions.SPG(A458,"IQ_AVG_DILUT_SHARES_OUT","CY2023")</f>
        <v>331900000</v>
      </c>
      <c r="D458" s="5">
        <f>_xll.SNL.Clients.Office.Excel.Functions.SPG(A458, "IQ_DILUT_EPS_NORM", "CY2023")</f>
        <v>8.1349999999999998</v>
      </c>
      <c r="E458">
        <f t="shared" si="42"/>
        <v>2700006.5</v>
      </c>
      <c r="F458">
        <f t="shared" si="43"/>
        <v>5.0263538544594824E-2</v>
      </c>
      <c r="G458" t="s">
        <v>969</v>
      </c>
      <c r="H458" s="4" cm="1">
        <f t="array" ref="H458">_xll.SNL.Clients.Office.Excel.Functions.SPG(G458, "SP_TOTAL_REV", "CY2022")</f>
        <v>44955000</v>
      </c>
      <c r="I458" s="4">
        <f>_xll.SNL.Clients.Office.Excel.Functions.SPG(G458,"IQ_AVG_DILUT_SHARES_OUT","CY2022")</f>
        <v>330100000</v>
      </c>
      <c r="J458" s="5">
        <f>_xll.SNL.Clients.Office.Excel.Functions.SPG(G458, "IQ_DILUT_EPS_NORM", "CY2022")</f>
        <v>2.1150000000000002</v>
      </c>
      <c r="K458">
        <f t="shared" si="44"/>
        <v>698161.50000000012</v>
      </c>
      <c r="L458">
        <f t="shared" si="45"/>
        <v>1.5530230230230233E-2</v>
      </c>
      <c r="M458" t="s">
        <v>983</v>
      </c>
      <c r="N458" s="4" cm="1">
        <f t="array" ref="N458">_xll.SNL.Clients.Office.Excel.Functions.SPG(M458, "SP_TOTAL_REV", "CY2022")</f>
        <v>30187000</v>
      </c>
      <c r="O458" s="4">
        <f>_xll.SNL.Clients.Office.Excel.Functions.SPG(M458,"IQ_AVG_DILUT_SHARES_OUT","CY2022")</f>
        <v>2121750000</v>
      </c>
      <c r="P458" s="5">
        <f>_xll.SNL.Clients.Office.Excel.Functions.SPG(M458, "IQ_DILUT_EPS_NORM", "CY2022")</f>
        <v>5.883</v>
      </c>
      <c r="Q458">
        <f t="shared" si="46"/>
        <v>12482255.25</v>
      </c>
      <c r="R458">
        <f t="shared" si="47"/>
        <v>0.41349770596614438</v>
      </c>
    </row>
    <row r="459" spans="1:18">
      <c r="A459" t="s">
        <v>970</v>
      </c>
      <c r="B459" s="4" cm="1">
        <f t="array" ref="B459">_xll.SNL.Clients.Office.Excel.Functions.SPG(A459, "SP_TOTAL_REV", "CY2023")</f>
        <v>90958000</v>
      </c>
      <c r="C459" s="4">
        <f>_xll.SNL.Clients.Office.Excel.Functions.SPG(A459,"IQ_AVG_DILUT_SHARES_OUT","CY2023")</f>
        <v>860000000</v>
      </c>
      <c r="D459" s="5">
        <f>_xll.SNL.Clients.Office.Excel.Functions.SPG(A459, "IQ_DILUT_EPS_NORM", "CY2023")</f>
        <v>7.04</v>
      </c>
      <c r="E459">
        <f t="shared" si="42"/>
        <v>6054400</v>
      </c>
      <c r="F459">
        <f t="shared" si="43"/>
        <v>6.6562589326942104E-2</v>
      </c>
      <c r="G459" t="s">
        <v>970</v>
      </c>
      <c r="H459" s="4" cm="1">
        <f t="array" ref="H459">_xll.SNL.Clients.Office.Excel.Functions.SPG(G459, "SP_TOTAL_REV", "CY2022")</f>
        <v>100338000</v>
      </c>
      <c r="I459" s="4">
        <f>_xll.SNL.Clients.Office.Excel.Functions.SPG(G459,"IQ_AVG_DILUT_SHARES_OUT","CY2022")</f>
        <v>875000000</v>
      </c>
      <c r="J459" s="5">
        <f>_xll.SNL.Clients.Office.Excel.Functions.SPG(G459, "IQ_DILUT_EPS_NORM", "CY2022")</f>
        <v>10.417</v>
      </c>
      <c r="K459">
        <f t="shared" si="44"/>
        <v>9114875</v>
      </c>
      <c r="L459">
        <f t="shared" si="45"/>
        <v>9.0841705036975029E-2</v>
      </c>
      <c r="M459" t="s">
        <v>984</v>
      </c>
      <c r="N459" s="4" cm="1">
        <f t="array" ref="N459">_xll.SNL.Clients.Office.Excel.Functions.SPG(M459, "SP_TOTAL_REV", "CY2022")</f>
        <v>7315200</v>
      </c>
      <c r="O459" s="4">
        <f>_xll.SNL.Clients.Office.Excel.Functions.SPG(M459,"IQ_AVG_DILUT_SHARES_OUT","CY2022")</f>
        <v>133600000</v>
      </c>
      <c r="P459" s="5">
        <f>_xll.SNL.Clients.Office.Excel.Functions.SPG(M459, "IQ_DILUT_EPS_NORM", "CY2022")</f>
        <v>4.0090000000000003</v>
      </c>
      <c r="Q459">
        <f t="shared" si="46"/>
        <v>535602.4</v>
      </c>
      <c r="R459">
        <f t="shared" si="47"/>
        <v>7.3217738407699046E-2</v>
      </c>
    </row>
    <row r="460" spans="1:18">
      <c r="A460" t="s">
        <v>971</v>
      </c>
      <c r="B460" s="4" cm="1">
        <f t="array" ref="B460">_xll.SNL.Clients.Office.Excel.Functions.SPG(A460, "SP_TOTAL_REV", "CY2023")</f>
        <v>14332000</v>
      </c>
      <c r="C460" s="4">
        <f>_xll.SNL.Clients.Office.Excel.Functions.SPG(A460,"IQ_AVG_DILUT_SHARES_OUT","CY2023")</f>
        <v>68710000</v>
      </c>
      <c r="D460" s="5">
        <f>_xll.SNL.Clients.Office.Excel.Functions.SPG(A460, "IQ_DILUT_EPS_NORM", "CY2023")</f>
        <v>30.445</v>
      </c>
      <c r="E460">
        <f t="shared" si="42"/>
        <v>2091875.95</v>
      </c>
      <c r="F460">
        <f t="shared" si="43"/>
        <v>0.1459584112475579</v>
      </c>
      <c r="G460" t="s">
        <v>971</v>
      </c>
      <c r="H460" s="4" cm="1">
        <f t="array" ref="H460">_xll.SNL.Clients.Office.Excel.Functions.SPG(G460, "SP_TOTAL_REV", "CY2022")</f>
        <v>11642000</v>
      </c>
      <c r="I460" s="4">
        <f>_xll.SNL.Clients.Office.Excel.Functions.SPG(G460,"IQ_AVG_DILUT_SHARES_OUT","CY2022")</f>
        <v>70973000</v>
      </c>
      <c r="J460" s="5">
        <f>_xll.SNL.Clients.Office.Excel.Functions.SPG(G460, "IQ_DILUT_EPS_NORM", "CY2022")</f>
        <v>24.913</v>
      </c>
      <c r="K460">
        <f t="shared" si="44"/>
        <v>1768150.3489999999</v>
      </c>
      <c r="L460">
        <f t="shared" si="45"/>
        <v>0.1518768552654183</v>
      </c>
      <c r="M460" t="s">
        <v>985</v>
      </c>
      <c r="N460" s="4" cm="1">
        <f t="array" ref="N460">_xll.SNL.Clients.Office.Excel.Functions.SPG(M460, "SP_TOTAL_REV", "CY2022")</f>
        <v>11166499</v>
      </c>
      <c r="O460" s="4">
        <f>_xll.SNL.Clients.Office.Excel.Functions.SPG(M460,"IQ_AVG_DILUT_SHARES_OUT","CY2022")</f>
        <v>419191500</v>
      </c>
      <c r="P460" s="5">
        <f>_xll.SNL.Clients.Office.Excel.Functions.SPG(M460, "IQ_DILUT_EPS_NORM", "CY2022")</f>
        <v>2.5550000000000002</v>
      </c>
      <c r="Q460">
        <f t="shared" si="46"/>
        <v>1071034.2825000002</v>
      </c>
      <c r="R460">
        <f t="shared" si="47"/>
        <v>9.5914957991757324E-2</v>
      </c>
    </row>
    <row r="461" spans="1:18">
      <c r="A461" t="s">
        <v>972</v>
      </c>
      <c r="B461" s="4" cm="1">
        <f t="array" ref="B461">_xll.SNL.Clients.Office.Excel.Functions.SPG(A461, "SP_TOTAL_REV", "CY2023")</f>
        <v>371622000</v>
      </c>
      <c r="C461" s="4">
        <f>_xll.SNL.Clients.Office.Excel.Functions.SPG(A461,"IQ_AVG_DILUT_SHARES_OUT","CY2023")</f>
        <v>938000000</v>
      </c>
      <c r="D461" s="5">
        <f>_xll.SNL.Clients.Office.Excel.Functions.SPG(A461, "IQ_DILUT_EPS_NORM", "CY2023")</f>
        <v>18.584</v>
      </c>
      <c r="E461">
        <f t="shared" si="42"/>
        <v>17431792</v>
      </c>
      <c r="F461">
        <f t="shared" si="43"/>
        <v>4.69073198034562E-2</v>
      </c>
      <c r="G461" t="s">
        <v>972</v>
      </c>
      <c r="H461" s="4" cm="1">
        <f t="array" ref="H461">_xll.SNL.Clients.Office.Excel.Functions.SPG(G461, "SP_TOTAL_REV", "CY2022")</f>
        <v>324162000</v>
      </c>
      <c r="I461" s="4">
        <f>_xll.SNL.Clients.Office.Excel.Functions.SPG(G461,"IQ_AVG_DILUT_SHARES_OUT","CY2022")</f>
        <v>950000000</v>
      </c>
      <c r="J461" s="5">
        <f>_xll.SNL.Clients.Office.Excel.Functions.SPG(G461, "IQ_DILUT_EPS_NORM", "CY2022")</f>
        <v>16.785</v>
      </c>
      <c r="K461">
        <f t="shared" si="44"/>
        <v>15945750</v>
      </c>
      <c r="L461">
        <f t="shared" si="45"/>
        <v>4.9190682436559496E-2</v>
      </c>
      <c r="M461" t="s">
        <v>986</v>
      </c>
      <c r="N461" s="4" cm="1">
        <f t="array" ref="N461">_xll.SNL.Clients.Office.Excel.Functions.SPG(M461, "SP_TOTAL_REV", "CY2022")</f>
        <v>15228000</v>
      </c>
      <c r="O461" s="4">
        <f>_xll.SNL.Clients.Office.Excel.Functions.SPG(M461,"IQ_AVG_DILUT_SHARES_OUT","CY2022")</f>
        <v>51100000</v>
      </c>
      <c r="P461" s="5">
        <f>_xll.SNL.Clients.Office.Excel.Functions.SPG(M461, "IQ_DILUT_EPS_NORM", "CY2022")</f>
        <v>24.699000000000002</v>
      </c>
      <c r="Q461">
        <f t="shared" si="46"/>
        <v>1262118.8999999999</v>
      </c>
      <c r="R461">
        <f t="shared" si="47"/>
        <v>8.2881461780929866E-2</v>
      </c>
    </row>
    <row r="462" spans="1:18">
      <c r="A462" t="s">
        <v>973</v>
      </c>
      <c r="B462" s="4" cm="1">
        <f t="array" ref="B462">_xll.SNL.Clients.Office.Excel.Functions.SPG(A462, "SP_TOTAL_REV", "CY2023")</f>
        <v>14281976</v>
      </c>
      <c r="C462" s="4">
        <f>_xll.SNL.Clients.Office.Excel.Functions.SPG(A462,"IQ_AVG_DILUT_SHARES_OUT","CY2023")</f>
        <v>70125000</v>
      </c>
      <c r="D462" s="5">
        <f>_xll.SNL.Clients.Office.Excel.Functions.SPG(A462, "IQ_DILUT_EPS_NORM", "CY2023")</f>
        <v>8.36</v>
      </c>
      <c r="E462">
        <f t="shared" si="42"/>
        <v>586245</v>
      </c>
      <c r="F462">
        <f t="shared" si="43"/>
        <v>4.104789141222475E-2</v>
      </c>
      <c r="G462" t="s">
        <v>973</v>
      </c>
      <c r="H462" s="4" cm="1">
        <f t="array" ref="H462">_xll.SNL.Clients.Office.Excel.Functions.SPG(G462, "SP_TOTAL_REV", "CY2022")</f>
        <v>13399370</v>
      </c>
      <c r="I462" s="4">
        <f>_xll.SNL.Clients.Office.Excel.Functions.SPG(G462,"IQ_AVG_DILUT_SHARES_OUT","CY2022")</f>
        <v>73832000</v>
      </c>
      <c r="J462" s="5">
        <f>_xll.SNL.Clients.Office.Excel.Functions.SPG(G462, "IQ_DILUT_EPS_NORM", "CY2022")</f>
        <v>8.0719999999999992</v>
      </c>
      <c r="K462">
        <f t="shared" si="44"/>
        <v>595971.90399999986</v>
      </c>
      <c r="L462">
        <f t="shared" si="45"/>
        <v>4.4477606335223213E-2</v>
      </c>
      <c r="M462" t="s">
        <v>987</v>
      </c>
      <c r="N462" s="4" cm="1">
        <f t="array" ref="N462">_xll.SNL.Clients.Office.Excel.Functions.SPG(M462, "SP_TOTAL_REV", "CY2022")</f>
        <v>8362000</v>
      </c>
      <c r="O462" s="4">
        <f>_xll.SNL.Clients.Office.Excel.Functions.SPG(M462,"IQ_AVG_DILUT_SHARES_OUT","CY2022")</f>
        <v>182800000</v>
      </c>
      <c r="P462" s="5">
        <f>_xll.SNL.Clients.Office.Excel.Functions.SPG(M462, "IQ_DILUT_EPS_NORM", "CY2022")</f>
        <v>3.0539999999999998</v>
      </c>
      <c r="Q462">
        <f t="shared" si="46"/>
        <v>558271.19999999995</v>
      </c>
      <c r="R462">
        <f t="shared" si="47"/>
        <v>6.6762879693853139E-2</v>
      </c>
    </row>
    <row r="463" spans="1:18">
      <c r="A463" t="s">
        <v>974</v>
      </c>
      <c r="B463" s="4" cm="1">
        <f t="array" ref="B463">_xll.SNL.Clients.Office.Excel.Functions.SPG(A463, "SP_TOTAL_REV", "CY2023")</f>
        <v>139001000</v>
      </c>
      <c r="C463" s="4">
        <f>_xll.SNL.Clients.Office.Excel.Functions.SPG(A463,"IQ_AVG_DILUT_SHARES_OUT","CY2023")</f>
        <v>353000000</v>
      </c>
      <c r="D463" s="5">
        <f>_xll.SNL.Clients.Office.Excel.Functions.SPG(A463, "IQ_DILUT_EPS_NORM", "CY2023")</f>
        <v>19.927</v>
      </c>
      <c r="E463">
        <f t="shared" si="42"/>
        <v>7034231</v>
      </c>
      <c r="F463">
        <f t="shared" si="43"/>
        <v>5.0605614348098217E-2</v>
      </c>
      <c r="G463" t="s">
        <v>974</v>
      </c>
      <c r="H463" s="4" cm="1">
        <f t="array" ref="H463">_xll.SNL.Clients.Office.Excel.Functions.SPG(G463, "SP_TOTAL_REV", "CY2022")</f>
        <v>171189000</v>
      </c>
      <c r="I463" s="4">
        <f>_xll.SNL.Clients.Office.Excel.Functions.SPG(G463,"IQ_AVG_DILUT_SHARES_OUT","CY2022")</f>
        <v>396000000</v>
      </c>
      <c r="J463" s="5">
        <f>_xll.SNL.Clients.Office.Excel.Functions.SPG(G463, "IQ_DILUT_EPS_NORM", "CY2022")</f>
        <v>23.437999999999999</v>
      </c>
      <c r="K463">
        <f t="shared" si="44"/>
        <v>9281448</v>
      </c>
      <c r="L463">
        <f t="shared" si="45"/>
        <v>5.4217549024762106E-2</v>
      </c>
      <c r="M463" t="s">
        <v>988</v>
      </c>
      <c r="N463" s="4" cm="1">
        <f t="array" ref="N463">_xll.SNL.Clients.Office.Excel.Functions.SPG(M463, "SP_TOTAL_REV", "CY2022")</f>
        <v>132184000</v>
      </c>
      <c r="O463" s="4">
        <f>_xll.SNL.Clients.Office.Excel.Functions.SPG(M463,"IQ_AVG_DILUT_SHARES_OUT","CY2022")</f>
        <v>863850000</v>
      </c>
      <c r="P463" s="5">
        <f>_xll.SNL.Clients.Office.Excel.Functions.SPG(M463, "IQ_DILUT_EPS_NORM", "CY2022")</f>
        <v>1.8160000000000001</v>
      </c>
      <c r="Q463">
        <f t="shared" si="46"/>
        <v>1568751.6</v>
      </c>
      <c r="R463">
        <f t="shared" si="47"/>
        <v>1.1867938630999214E-2</v>
      </c>
    </row>
    <row r="464" spans="1:18">
      <c r="A464" t="s">
        <v>975</v>
      </c>
      <c r="B464" s="4" cm="1">
        <f t="array" ref="B464">_xll.SNL.Clients.Office.Excel.Functions.SPG(A464, "SP_TOTAL_REV", "CY2023")</f>
        <v>4480722</v>
      </c>
      <c r="C464" s="4">
        <f>_xll.SNL.Clients.Office.Excel.Functions.SPG(A464,"IQ_AVG_DILUT_SHARES_OUT","CY2023")</f>
        <v>405670000</v>
      </c>
      <c r="D464" s="5">
        <f>_xll.SNL.Clients.Office.Excel.Functions.SPG(A464, "IQ_DILUT_EPS_NORM", "CY2023")</f>
        <v>0.17199999999999999</v>
      </c>
      <c r="E464">
        <f t="shared" si="42"/>
        <v>69775.240000000005</v>
      </c>
      <c r="F464">
        <f t="shared" si="43"/>
        <v>1.5572320710814018E-2</v>
      </c>
      <c r="G464" t="s">
        <v>975</v>
      </c>
      <c r="H464" s="4" cm="1">
        <f t="array" ref="H464">_xll.SNL.Clients.Office.Excel.Functions.SPG(G464, "SP_TOTAL_REV", "CY2022")</f>
        <v>4070256</v>
      </c>
      <c r="I464" s="4">
        <f>_xll.SNL.Clients.Office.Excel.Functions.SPG(G464,"IQ_AVG_DILUT_SHARES_OUT","CY2022")</f>
        <v>403454000</v>
      </c>
      <c r="J464" s="5">
        <f>_xll.SNL.Clients.Office.Excel.Functions.SPG(G464, "IQ_DILUT_EPS_NORM", "CY2022")</f>
        <v>5.8999999999999997E-2</v>
      </c>
      <c r="K464">
        <f t="shared" si="44"/>
        <v>23803.786</v>
      </c>
      <c r="L464">
        <f t="shared" si="45"/>
        <v>5.8482282195517921E-3</v>
      </c>
      <c r="M464" t="s">
        <v>989</v>
      </c>
      <c r="N464" s="4" cm="1">
        <f t="array" ref="N464">_xll.SNL.Clients.Office.Excel.Functions.SPG(M464, "SP_TOTAL_REV", "CY2022")</f>
        <v>611289000</v>
      </c>
      <c r="O464" s="4">
        <f>_xll.SNL.Clients.Office.Excel.Functions.SPG(M464,"IQ_AVG_DILUT_SHARES_OUT","CY2022")</f>
        <v>8202000000</v>
      </c>
      <c r="P464" s="5">
        <f>_xll.SNL.Clients.Office.Excel.Functions.SPG(M464, "IQ_DILUT_EPS_NORM", "CY2022")</f>
        <v>1.754</v>
      </c>
      <c r="Q464">
        <f t="shared" si="46"/>
        <v>14386308</v>
      </c>
      <c r="R464">
        <f t="shared" si="47"/>
        <v>2.3534380628475238E-2</v>
      </c>
    </row>
    <row r="465" spans="1:18">
      <c r="A465" t="s">
        <v>976</v>
      </c>
      <c r="B465" s="4" cm="1">
        <f t="array" ref="B465">_xll.SNL.Clients.Office.Excel.Functions.SPG(A465, "SP_TOTAL_REV", "CY2023")</f>
        <v>5021000</v>
      </c>
      <c r="C465" s="4">
        <f>_xll.SNL.Clients.Office.Excel.Functions.SPG(A465,"IQ_AVG_DILUT_SHARES_OUT","CY2023")</f>
        <v>246800000</v>
      </c>
      <c r="D465" s="5">
        <f>_xll.SNL.Clients.Office.Excel.Functions.SPG(A465, "IQ_DILUT_EPS_NORM", "CY2023")</f>
        <v>2.8439999999999999</v>
      </c>
      <c r="E465">
        <f t="shared" si="42"/>
        <v>701899.2</v>
      </c>
      <c r="F465">
        <f t="shared" si="43"/>
        <v>0.13979271061541523</v>
      </c>
      <c r="G465" t="s">
        <v>976</v>
      </c>
      <c r="H465" s="4" cm="1">
        <f t="array" ref="H465">_xll.SNL.Clients.Office.Excel.Functions.SPG(G465, "SP_TOTAL_REV", "CY2022")</f>
        <v>4870000</v>
      </c>
      <c r="I465" s="4">
        <f>_xll.SNL.Clients.Office.Excel.Functions.SPG(G465,"IQ_AVG_DILUT_SHARES_OUT","CY2022")</f>
        <v>246300000</v>
      </c>
      <c r="J465" s="5">
        <f>_xll.SNL.Clients.Office.Excel.Functions.SPG(G465, "IQ_DILUT_EPS_NORM", "CY2022")</f>
        <v>2.847</v>
      </c>
      <c r="K465">
        <f t="shared" si="44"/>
        <v>701216.1</v>
      </c>
      <c r="L465">
        <f t="shared" si="45"/>
        <v>0.14398687885010267</v>
      </c>
      <c r="M465" t="s">
        <v>990</v>
      </c>
      <c r="N465" s="4" cm="1">
        <f t="array" ref="N465">_xll.SNL.Clients.Office.Excel.Functions.SPG(M465, "SP_TOTAL_REV", "CY2022")</f>
        <v>84415000</v>
      </c>
      <c r="O465" s="4">
        <f>_xll.SNL.Clients.Office.Excel.Functions.SPG(M465,"IQ_AVG_DILUT_SHARES_OUT","CY2022")</f>
        <v>1826750000</v>
      </c>
      <c r="P465" s="5">
        <f>_xll.SNL.Clients.Office.Excel.Functions.SPG(M465, "IQ_DILUT_EPS_NORM", "CY2022")</f>
        <v>1.8180000000000001</v>
      </c>
      <c r="Q465">
        <f t="shared" si="46"/>
        <v>3321031.5</v>
      </c>
      <c r="R465">
        <f t="shared" si="47"/>
        <v>3.9341722442693836E-2</v>
      </c>
    </row>
    <row r="466" spans="1:18">
      <c r="A466" t="s">
        <v>977</v>
      </c>
      <c r="B466" s="4" cm="1">
        <f t="array" ref="B466">_xll.SNL.Clients.Office.Excel.Functions.SPG(A466, "SP_TOTAL_REV", "CY2023")</f>
        <v>1493100</v>
      </c>
      <c r="C466" s="4">
        <f>_xll.SNL.Clients.Office.Excel.Functions.SPG(A466,"IQ_AVG_DILUT_SHARES_OUT","CY2023")</f>
        <v>103500000</v>
      </c>
      <c r="D466" s="5">
        <f>_xll.SNL.Clients.Office.Excel.Functions.SPG(A466, "IQ_DILUT_EPS_NORM", "CY2023")</f>
        <v>5.8970000000000002</v>
      </c>
      <c r="E466">
        <f t="shared" si="42"/>
        <v>610339.5</v>
      </c>
      <c r="F466">
        <f t="shared" si="43"/>
        <v>0.40877335744424353</v>
      </c>
      <c r="G466" t="s">
        <v>977</v>
      </c>
      <c r="H466" s="4" cm="1">
        <f t="array" ref="H466">_xll.SNL.Clients.Office.Excel.Functions.SPG(G466, "SP_TOTAL_REV", "CY2022")</f>
        <v>1424900</v>
      </c>
      <c r="I466" s="4">
        <f>_xll.SNL.Clients.Office.Excel.Functions.SPG(G466,"IQ_AVG_DILUT_SHARES_OUT","CY2022")</f>
        <v>108000000</v>
      </c>
      <c r="J466" s="5">
        <f>_xll.SNL.Clients.Office.Excel.Functions.SPG(G466, "IQ_DILUT_EPS_NORM", "CY2022")</f>
        <v>5.0940000000000003</v>
      </c>
      <c r="K466">
        <f t="shared" si="44"/>
        <v>550152</v>
      </c>
      <c r="L466">
        <f t="shared" si="45"/>
        <v>0.3860986735911292</v>
      </c>
      <c r="M466" t="s">
        <v>991</v>
      </c>
      <c r="N466" s="4" cm="1">
        <f t="array" ref="N466">_xll.SNL.Clients.Office.Excel.Functions.SPG(M466, "SP_TOTAL_REV", "CY2022")</f>
        <v>33817000</v>
      </c>
      <c r="O466" s="4">
        <f>_xll.SNL.Clients.Office.Excel.Functions.SPG(M466,"IQ_AVG_DILUT_SHARES_OUT","CY2022")</f>
        <v>1940000000</v>
      </c>
      <c r="P466" s="5">
        <f>_xll.SNL.Clients.Office.Excel.Functions.SPG(M466, "IQ_DILUT_EPS_NORM", "CY2022")</f>
        <v>-1.2589999999999999</v>
      </c>
      <c r="Q466">
        <f t="shared" si="46"/>
        <v>-2442460</v>
      </c>
      <c r="R466">
        <f t="shared" si="47"/>
        <v>-7.2225803589910403E-2</v>
      </c>
    </row>
    <row r="467" spans="1:18">
      <c r="A467" t="s">
        <v>978</v>
      </c>
      <c r="B467" s="4" cm="1">
        <f t="array" ref="B467">_xll.SNL.Clients.Office.Excel.Functions.SPG(A467, "SP_TOTAL_REV", "CY2023")</f>
        <v>2681400</v>
      </c>
      <c r="C467" s="4">
        <f>_xll.SNL.Clients.Office.Excel.Functions.SPG(A467,"IQ_AVG_DILUT_SHARES_OUT","CY2023")</f>
        <v>147336159</v>
      </c>
      <c r="D467" s="5">
        <f>_xll.SNL.Clients.Office.Excel.Functions.SPG(A467, "IQ_DILUT_EPS_NORM", "CY2023")</f>
        <v>4.3689999999999998</v>
      </c>
      <c r="E467">
        <f t="shared" si="42"/>
        <v>643711.67867100006</v>
      </c>
      <c r="F467">
        <f t="shared" si="43"/>
        <v>0.2400655175173417</v>
      </c>
      <c r="G467" t="s">
        <v>978</v>
      </c>
      <c r="H467" s="4" cm="1">
        <f t="array" ref="H467">_xll.SNL.Clients.Office.Excel.Functions.SPG(G467, "SP_TOTAL_REV", "CY2022")</f>
        <v>2497000</v>
      </c>
      <c r="I467" s="4">
        <f>_xll.SNL.Clients.Office.Excel.Functions.SPG(G467,"IQ_AVG_DILUT_SHARES_OUT","CY2022")</f>
        <v>158928942</v>
      </c>
      <c r="J467" s="5">
        <f>_xll.SNL.Clients.Office.Excel.Functions.SPG(G467, "IQ_DILUT_EPS_NORM", "CY2022")</f>
        <v>5.2590000000000003</v>
      </c>
      <c r="K467">
        <f t="shared" si="44"/>
        <v>835807.30597800005</v>
      </c>
      <c r="L467">
        <f t="shared" si="45"/>
        <v>0.33472459190148179</v>
      </c>
      <c r="M467" t="s">
        <v>992</v>
      </c>
      <c r="N467" s="4" cm="1">
        <f t="array" ref="N467">_xll.SNL.Clients.Office.Excel.Functions.SPG(M467, "SP_TOTAL_REV", "CY2022")</f>
        <v>19698000</v>
      </c>
      <c r="O467" s="4">
        <f>_xll.SNL.Clients.Office.Excel.Functions.SPG(M467,"IQ_AVG_DILUT_SHARES_OUT","CY2022")</f>
        <v>415000000</v>
      </c>
      <c r="P467" s="5">
        <f>_xll.SNL.Clients.Office.Excel.Functions.SPG(M467, "IQ_DILUT_EPS_NORM", "CY2022")</f>
        <v>4.4850000000000003</v>
      </c>
      <c r="Q467">
        <f t="shared" si="46"/>
        <v>1861275.0000000002</v>
      </c>
      <c r="R467">
        <f t="shared" si="47"/>
        <v>9.4490557416996662E-2</v>
      </c>
    </row>
    <row r="468" spans="1:18">
      <c r="A468" t="s">
        <v>979</v>
      </c>
      <c r="B468" s="4" cm="1">
        <f t="array" ref="B468">_xll.SNL.Clients.Office.Excel.Functions.SPG(A468, "SP_TOTAL_REV", "CY2023")</f>
        <v>133974000</v>
      </c>
      <c r="C468" s="4">
        <f>_xll.SNL.Clients.Office.Excel.Functions.SPG(A468,"IQ_AVG_DILUT_SHARES_OUT","CY2023")</f>
        <v>4215000000</v>
      </c>
      <c r="D468" s="5">
        <f>_xll.SNL.Clients.Office.Excel.Functions.SPG(A468, "IQ_DILUT_EPS_NORM", "CY2023")</f>
        <v>3.5939999999999999</v>
      </c>
      <c r="E468">
        <f t="shared" si="42"/>
        <v>15148710</v>
      </c>
      <c r="F468">
        <f t="shared" si="43"/>
        <v>0.1130720139728604</v>
      </c>
      <c r="G468" t="s">
        <v>979</v>
      </c>
      <c r="H468" s="4" cm="1">
        <f t="array" ref="H468">_xll.SNL.Clients.Office.Excel.Functions.SPG(G468, "SP_TOTAL_REV", "CY2022")</f>
        <v>136835000</v>
      </c>
      <c r="I468" s="4">
        <f>_xll.SNL.Clients.Office.Excel.Functions.SPG(G468,"IQ_AVG_DILUT_SHARES_OUT","CY2022")</f>
        <v>4204000000</v>
      </c>
      <c r="J468" s="5">
        <f>_xll.SNL.Clients.Office.Excel.Functions.SPG(G468, "IQ_DILUT_EPS_NORM", "CY2022")</f>
        <v>4.0449999999999999</v>
      </c>
      <c r="K468">
        <f t="shared" si="44"/>
        <v>17005180</v>
      </c>
      <c r="L468">
        <f t="shared" si="45"/>
        <v>0.12427507582124457</v>
      </c>
      <c r="M468" t="s">
        <v>993</v>
      </c>
      <c r="N468" s="4" cm="1">
        <f t="array" ref="N468">_xll.SNL.Clients.Office.Excel.Functions.SPG(M468, "SP_TOTAL_REV", "CY2022")</f>
        <v>2971956</v>
      </c>
      <c r="O468" s="4">
        <f>_xll.SNL.Clients.Office.Excel.Functions.SPG(M468,"IQ_AVG_DILUT_SHARES_OUT","CY2022")</f>
        <v>60331000</v>
      </c>
      <c r="P468" s="5">
        <f>_xll.SNL.Clients.Office.Excel.Functions.SPG(M468, "IQ_DILUT_EPS_NORM", "CY2022")</f>
        <v>8.7710000000000008</v>
      </c>
      <c r="Q468">
        <f t="shared" si="46"/>
        <v>529163.20100000012</v>
      </c>
      <c r="R468">
        <f t="shared" si="47"/>
        <v>0.17805216530796555</v>
      </c>
    </row>
    <row r="469" spans="1:18">
      <c r="A469" t="s">
        <v>980</v>
      </c>
      <c r="B469" s="4" cm="1">
        <f t="array" ref="B469">_xll.SNL.Clients.Office.Excel.Functions.SPG(A469, "SP_TOTAL_REV", "CY2023")</f>
        <v>9869200</v>
      </c>
      <c r="C469" s="4">
        <f>_xll.SNL.Clients.Office.Excel.Functions.SPG(A469,"IQ_AVG_DILUT_SHARES_OUT","CY2023")</f>
        <v>260500000</v>
      </c>
      <c r="D469" s="5">
        <f>_xll.SNL.Clients.Office.Excel.Functions.SPG(A469, "IQ_DILUT_EPS_NORM", "CY2023")</f>
        <v>11.667</v>
      </c>
      <c r="E469">
        <f t="shared" si="42"/>
        <v>3039253.5</v>
      </c>
      <c r="F469">
        <f t="shared" si="43"/>
        <v>0.30795338021318852</v>
      </c>
      <c r="G469" t="s">
        <v>980</v>
      </c>
      <c r="H469" s="4" cm="1">
        <f t="array" ref="H469">_xll.SNL.Clients.Office.Excel.Functions.SPG(G469, "SP_TOTAL_REV", "CY2022")</f>
        <v>8930700</v>
      </c>
      <c r="I469" s="4">
        <f>_xll.SNL.Clients.Office.Excel.Functions.SPG(G469,"IQ_AVG_DILUT_SHARES_OUT","CY2022")</f>
        <v>259100000</v>
      </c>
      <c r="J469" s="5">
        <f>_xll.SNL.Clients.Office.Excel.Functions.SPG(G469, "IQ_DILUT_EPS_NORM", "CY2022")</f>
        <v>10.74</v>
      </c>
      <c r="K469">
        <f t="shared" si="44"/>
        <v>2782734</v>
      </c>
      <c r="L469">
        <f t="shared" si="45"/>
        <v>0.31159192448520273</v>
      </c>
      <c r="M469" t="s">
        <v>994</v>
      </c>
      <c r="N469" s="4" cm="1">
        <f t="array" ref="N469">_xll.SNL.Clients.Office.Excel.Functions.SPG(M469, "SP_TOTAL_REV", "CY2022")</f>
        <v>9597400</v>
      </c>
      <c r="O469" s="4">
        <f>_xll.SNL.Clients.Office.Excel.Functions.SPG(M469,"IQ_AVG_DILUT_SHARES_OUT","CY2022")</f>
        <v>316100000</v>
      </c>
      <c r="P469" s="5">
        <f>_xll.SNL.Clients.Office.Excel.Functions.SPG(M469, "IQ_DILUT_EPS_NORM", "CY2022")</f>
        <v>3.4220000000000002</v>
      </c>
      <c r="Q469">
        <f t="shared" si="46"/>
        <v>1081694.2</v>
      </c>
      <c r="R469">
        <f t="shared" si="47"/>
        <v>0.11270700398024465</v>
      </c>
    </row>
    <row r="470" spans="1:18">
      <c r="A470" t="s">
        <v>981</v>
      </c>
      <c r="B470" s="4" cm="1">
        <f t="array" ref="B470">_xll.SNL.Clients.Office.Excel.Functions.SPG(A470, "SP_TOTAL_REV", "CY2023")</f>
        <v>15426900</v>
      </c>
      <c r="C470" s="4">
        <f>_xll.SNL.Clients.Office.Excel.Functions.SPG(A470,"IQ_AVG_DILUT_SHARES_OUT","CY2023")</f>
        <v>1206900000</v>
      </c>
      <c r="D470" s="5">
        <f>_xll.SNL.Clients.Office.Excel.Functions.SPG(A470, "IQ_DILUT_EPS_NORM", "CY2023")</f>
        <v>0.94799999999999995</v>
      </c>
      <c r="E470">
        <f t="shared" si="42"/>
        <v>1144141.2</v>
      </c>
      <c r="F470">
        <f t="shared" si="43"/>
        <v>7.4165334577912606E-2</v>
      </c>
      <c r="G470" t="s">
        <v>981</v>
      </c>
      <c r="H470" s="4" cm="1">
        <f t="array" ref="H470">_xll.SNL.Clients.Office.Excel.Functions.SPG(G470, "SP_TOTAL_REV", "CY2022")</f>
        <v>16262700</v>
      </c>
      <c r="I470" s="4">
        <f>_xll.SNL.Clients.Office.Excel.Functions.SPG(G470,"IQ_AVG_DILUT_SHARES_OUT","CY2022")</f>
        <v>1217400000</v>
      </c>
      <c r="J470" s="5">
        <f>_xll.SNL.Clients.Office.Excel.Functions.SPG(G470, "IQ_DILUT_EPS_NORM", "CY2022")</f>
        <v>1.1779999999999999</v>
      </c>
      <c r="K470">
        <f t="shared" si="44"/>
        <v>1434097.2</v>
      </c>
      <c r="L470">
        <f t="shared" si="45"/>
        <v>8.8183216809016945E-2</v>
      </c>
      <c r="M470" t="s">
        <v>995</v>
      </c>
      <c r="N470" s="4" cm="1">
        <f t="array" ref="N470">_xll.SNL.Clients.Office.Excel.Functions.SPG(M470, "SP_TOTAL_REV", "CY2022")</f>
        <v>74368000</v>
      </c>
      <c r="O470" s="4">
        <f>_xll.SNL.Clients.Office.Excel.Functions.SPG(M470,"IQ_AVG_DILUT_SHARES_OUT","CY2022")</f>
        <v>3837000000</v>
      </c>
      <c r="P470" s="5">
        <f>_xll.SNL.Clients.Office.Excel.Functions.SPG(M470, "IQ_DILUT_EPS_NORM", "CY2022")</f>
        <v>3.1629999999999998</v>
      </c>
      <c r="Q470">
        <f t="shared" si="46"/>
        <v>12136431</v>
      </c>
      <c r="R470">
        <f t="shared" si="47"/>
        <v>0.16319426366179002</v>
      </c>
    </row>
    <row r="471" spans="1:18">
      <c r="A471" t="s">
        <v>982</v>
      </c>
      <c r="B471" s="4" cm="1">
        <f t="array" ref="B471">_xll.SNL.Clients.Office.Excel.Functions.SPG(A471, "SP_TOTAL_REV", "CY2023")</f>
        <v>3641694</v>
      </c>
      <c r="C471" s="4">
        <f>_xll.SNL.Clients.Office.Excel.Functions.SPG(A471,"IQ_AVG_DILUT_SHARES_OUT","CY2023")</f>
        <v>1015776697</v>
      </c>
      <c r="D471" s="5">
        <f>_xll.SNL.Clients.Office.Excel.Functions.SPG(A471, "IQ_DILUT_EPS_NORM", "CY2023")</f>
        <v>1.528</v>
      </c>
      <c r="E471">
        <f t="shared" si="42"/>
        <v>1552106.793016</v>
      </c>
      <c r="F471">
        <f t="shared" si="43"/>
        <v>0.42620461604297338</v>
      </c>
      <c r="G471" t="s">
        <v>982</v>
      </c>
      <c r="H471" s="4" cm="1">
        <f t="array" ref="H471">_xll.SNL.Clients.Office.Excel.Functions.SPG(G471, "SP_TOTAL_REV", "CY2022")</f>
        <v>2669996</v>
      </c>
      <c r="I471" s="4">
        <f>_xll.SNL.Clients.Office.Excel.Functions.SPG(G471,"IQ_AVG_DILUT_SHARES_OUT","CY2022")</f>
        <v>879675845</v>
      </c>
      <c r="J471" s="5">
        <f>_xll.SNL.Clients.Office.Excel.Functions.SPG(G471, "IQ_DILUT_EPS_NORM", "CY2022")</f>
        <v>0.78800000000000003</v>
      </c>
      <c r="K471">
        <f t="shared" si="44"/>
        <v>693184.56585999997</v>
      </c>
      <c r="L471">
        <f t="shared" si="45"/>
        <v>0.25962007653194985</v>
      </c>
      <c r="M471" t="s">
        <v>996</v>
      </c>
      <c r="N471" s="4" cm="1">
        <f t="array" ref="N471">_xll.SNL.Clients.Office.Excel.Functions.SPG(M471, "SP_TOTAL_REV", "CY2022")</f>
        <v>5839325</v>
      </c>
      <c r="O471" s="4">
        <f>_xll.SNL.Clients.Office.Excel.Functions.SPG(M471,"IQ_AVG_DILUT_SHARES_OUT","CY2022")</f>
        <v>465158000</v>
      </c>
      <c r="P471" s="5">
        <f>_xll.SNL.Clients.Office.Excel.Functions.SPG(M471, "IQ_DILUT_EPS_NORM", "CY2022")</f>
        <v>0.16</v>
      </c>
      <c r="Q471">
        <f t="shared" si="46"/>
        <v>74425.279999999999</v>
      </c>
      <c r="R471">
        <f t="shared" si="47"/>
        <v>1.274552795057648E-2</v>
      </c>
    </row>
    <row r="472" spans="1:18">
      <c r="A472" t="s">
        <v>983</v>
      </c>
      <c r="B472" s="4" cm="1">
        <f t="array" ref="B472">_xll.SNL.Clients.Office.Excel.Functions.SPG(A472, "SP_TOTAL_REV", "CY2023")</f>
        <v>33351000</v>
      </c>
      <c r="C472" s="4">
        <f>_xll.SNL.Clients.Office.Excel.Functions.SPG(A472,"IQ_AVG_DILUT_SHARES_OUT","CY2023")</f>
        <v>2070750000</v>
      </c>
      <c r="D472" s="5">
        <f>_xll.SNL.Clients.Office.Excel.Functions.SPG(A472, "IQ_DILUT_EPS_NORM", "CY2023")</f>
        <v>6.8419999999999996</v>
      </c>
      <c r="E472">
        <f t="shared" si="42"/>
        <v>14168071.5</v>
      </c>
      <c r="F472">
        <f t="shared" si="43"/>
        <v>0.42481699199424305</v>
      </c>
      <c r="G472" t="s">
        <v>983</v>
      </c>
      <c r="H472" s="4" cm="1">
        <f t="array" ref="H472">_xll.SNL.Clients.Office.Excel.Functions.SPG(G472, "SP_TOTAL_REV", "CY2022")</f>
        <v>30187000</v>
      </c>
      <c r="I472" s="4">
        <f>_xll.SNL.Clients.Office.Excel.Functions.SPG(G472,"IQ_AVG_DILUT_SHARES_OUT","CY2022")</f>
        <v>2121750000</v>
      </c>
      <c r="J472" s="5">
        <f>_xll.SNL.Clients.Office.Excel.Functions.SPG(G472, "IQ_DILUT_EPS_NORM", "CY2022")</f>
        <v>5.883</v>
      </c>
      <c r="K472">
        <f t="shared" si="44"/>
        <v>12482255.25</v>
      </c>
      <c r="L472">
        <f t="shared" si="45"/>
        <v>0.41349770596614438</v>
      </c>
      <c r="M472" t="s">
        <v>997</v>
      </c>
      <c r="N472" s="4" cm="1">
        <f t="array" ref="N472">_xll.SNL.Clients.Office.Excel.Functions.SPG(M472, "SP_TOTAL_REV", "CY2022")</f>
        <v>2886900</v>
      </c>
      <c r="O472" s="4">
        <f>_xll.SNL.Clients.Office.Excel.Functions.SPG(M472,"IQ_AVG_DILUT_SHARES_OUT","CY2022")</f>
        <v>75800000</v>
      </c>
      <c r="P472" s="5">
        <f>_xll.SNL.Clients.Office.Excel.Functions.SPG(M472, "IQ_DILUT_EPS_NORM", "CY2022")</f>
        <v>6.508</v>
      </c>
      <c r="Q472">
        <f t="shared" si="46"/>
        <v>493306.4</v>
      </c>
      <c r="R472">
        <f t="shared" si="47"/>
        <v>0.17087755031348506</v>
      </c>
    </row>
    <row r="473" spans="1:18">
      <c r="A473" t="s">
        <v>984</v>
      </c>
      <c r="B473" s="4" cm="1">
        <f t="array" ref="B473">_xll.SNL.Clients.Office.Excel.Functions.SPG(A473, "SP_TOTAL_REV", "CY2023")</f>
        <v>7781900</v>
      </c>
      <c r="C473" s="4">
        <f>_xll.SNL.Clients.Office.Excel.Functions.SPG(A473,"IQ_AVG_DILUT_SHARES_OUT","CY2023")</f>
        <v>133700000</v>
      </c>
      <c r="D473" s="5">
        <f>_xll.SNL.Clients.Office.Excel.Functions.SPG(A473, "IQ_DILUT_EPS_NORM", "CY2023")</f>
        <v>5.6269999999999998</v>
      </c>
      <c r="E473">
        <f t="shared" si="42"/>
        <v>752329.9</v>
      </c>
      <c r="F473">
        <f t="shared" si="43"/>
        <v>9.6676891247638758E-2</v>
      </c>
      <c r="G473" t="s">
        <v>984</v>
      </c>
      <c r="H473" s="4" cm="1">
        <f t="array" ref="H473">_xll.SNL.Clients.Office.Excel.Functions.SPG(G473, "SP_TOTAL_REV", "CY2022")</f>
        <v>7315200</v>
      </c>
      <c r="I473" s="4">
        <f>_xll.SNL.Clients.Office.Excel.Functions.SPG(G473,"IQ_AVG_DILUT_SHARES_OUT","CY2022")</f>
        <v>133600000</v>
      </c>
      <c r="J473" s="5">
        <f>_xll.SNL.Clients.Office.Excel.Functions.SPG(G473, "IQ_DILUT_EPS_NORM", "CY2022")</f>
        <v>4.0090000000000003</v>
      </c>
      <c r="K473">
        <f t="shared" si="44"/>
        <v>535602.4</v>
      </c>
      <c r="L473">
        <f t="shared" si="45"/>
        <v>7.3217738407699046E-2</v>
      </c>
      <c r="M473" t="s">
        <v>998</v>
      </c>
      <c r="N473" s="4" cm="1">
        <f t="array" ref="N473">_xll.SNL.Clients.Office.Excel.Functions.SPG(M473, "SP_TOTAL_REV", "CY2022")</f>
        <v>15752000</v>
      </c>
      <c r="O473" s="4">
        <f>_xll.SNL.Clients.Office.Excel.Functions.SPG(M473,"IQ_AVG_DILUT_SHARES_OUT","CY2022")</f>
        <v>315000000</v>
      </c>
      <c r="P473" s="5">
        <f>_xll.SNL.Clients.Office.Excel.Functions.SPG(M473, "IQ_DILUT_EPS_NORM", "CY2022")</f>
        <v>1.603</v>
      </c>
      <c r="Q473">
        <f t="shared" si="46"/>
        <v>504945</v>
      </c>
      <c r="R473">
        <f t="shared" si="47"/>
        <v>3.2055929405789739E-2</v>
      </c>
    </row>
    <row r="474" spans="1:18">
      <c r="A474" t="s">
        <v>985</v>
      </c>
      <c r="B474" s="4" cm="1">
        <f t="array" ref="B474">_xll.SNL.Clients.Office.Excel.Functions.SPG(A474, "SP_TOTAL_REV", "CY2023")</f>
        <v>12142938</v>
      </c>
      <c r="C474" s="4">
        <f>_xll.SNL.Clients.Office.Excel.Functions.SPG(A474,"IQ_AVG_DILUT_SHARES_OUT","CY2023")</f>
        <v>409947000</v>
      </c>
      <c r="D474" s="5">
        <f>_xll.SNL.Clients.Office.Excel.Functions.SPG(A474, "IQ_DILUT_EPS_NORM", "CY2023")</f>
        <v>2.669</v>
      </c>
      <c r="E474">
        <f t="shared" si="42"/>
        <v>1094148.5430000001</v>
      </c>
      <c r="F474">
        <f t="shared" si="43"/>
        <v>9.0105750601707765E-2</v>
      </c>
      <c r="G474" t="s">
        <v>985</v>
      </c>
      <c r="H474" s="4" cm="1">
        <f t="array" ref="H474">_xll.SNL.Clients.Office.Excel.Functions.SPG(G474, "SP_TOTAL_REV", "CY2022")</f>
        <v>11166499</v>
      </c>
      <c r="I474" s="4">
        <f>_xll.SNL.Clients.Office.Excel.Functions.SPG(G474,"IQ_AVG_DILUT_SHARES_OUT","CY2022")</f>
        <v>419191500</v>
      </c>
      <c r="J474" s="5">
        <f>_xll.SNL.Clients.Office.Excel.Functions.SPG(G474, "IQ_DILUT_EPS_NORM", "CY2022")</f>
        <v>2.5550000000000002</v>
      </c>
      <c r="K474">
        <f t="shared" si="44"/>
        <v>1071034.2825000002</v>
      </c>
      <c r="L474">
        <f t="shared" si="45"/>
        <v>9.5914957991757324E-2</v>
      </c>
      <c r="M474" t="s">
        <v>999</v>
      </c>
      <c r="N474" s="4" cm="1">
        <f t="array" ref="N474">_xll.SNL.Clients.Office.Excel.Functions.SPG(M474, "SP_TOTAL_REV", "CY2022")</f>
        <v>21227400</v>
      </c>
      <c r="O474" s="4">
        <f>_xll.SNL.Clients.Office.Excel.Functions.SPG(M474,"IQ_AVG_DILUT_SHARES_OUT","CY2022")</f>
        <v>258950000</v>
      </c>
      <c r="P474" s="5">
        <f>_xll.SNL.Clients.Office.Excel.Functions.SPG(M474, "IQ_DILUT_EPS_NORM", "CY2022")</f>
        <v>3.6040000000000001</v>
      </c>
      <c r="Q474">
        <f t="shared" si="46"/>
        <v>933255.8</v>
      </c>
      <c r="R474">
        <f t="shared" si="47"/>
        <v>4.3964677727842322E-2</v>
      </c>
    </row>
    <row r="475" spans="1:18">
      <c r="A475" t="s">
        <v>986</v>
      </c>
      <c r="B475" s="4" cm="1">
        <f t="array" ref="B475">_xll.SNL.Clients.Office.Excel.Functions.SPG(A475, "SP_TOTAL_REV", "CY2023")</f>
        <v>16478000</v>
      </c>
      <c r="C475" s="4">
        <f>_xll.SNL.Clients.Office.Excel.Functions.SPG(A475,"IQ_AVG_DILUT_SHARES_OUT","CY2023")</f>
        <v>50100000</v>
      </c>
      <c r="D475" s="5">
        <f>_xll.SNL.Clients.Office.Excel.Functions.SPG(A475, "IQ_DILUT_EPS_NORM", "CY2023")</f>
        <v>30.035</v>
      </c>
      <c r="E475">
        <f t="shared" si="42"/>
        <v>1504753.5</v>
      </c>
      <c r="F475">
        <f t="shared" si="43"/>
        <v>9.1318940405389001E-2</v>
      </c>
      <c r="G475" t="s">
        <v>986</v>
      </c>
      <c r="H475" s="4" cm="1">
        <f t="array" ref="H475">_xll.SNL.Clients.Office.Excel.Functions.SPG(G475, "SP_TOTAL_REV", "CY2022")</f>
        <v>15228000</v>
      </c>
      <c r="I475" s="4">
        <f>_xll.SNL.Clients.Office.Excel.Functions.SPG(G475,"IQ_AVG_DILUT_SHARES_OUT","CY2022")</f>
        <v>51100000</v>
      </c>
      <c r="J475" s="5">
        <f>_xll.SNL.Clients.Office.Excel.Functions.SPG(G475, "IQ_DILUT_EPS_NORM", "CY2022")</f>
        <v>24.699000000000002</v>
      </c>
      <c r="K475">
        <f t="shared" si="44"/>
        <v>1262118.8999999999</v>
      </c>
      <c r="L475">
        <f t="shared" si="45"/>
        <v>8.2881461780929866E-2</v>
      </c>
      <c r="M475" t="s">
        <v>1000</v>
      </c>
      <c r="N475" s="4" cm="1">
        <f t="array" ref="N475">_xll.SNL.Clients.Office.Excel.Functions.SPG(M475, "SP_TOTAL_REV", "CY2022")</f>
        <v>10187000</v>
      </c>
      <c r="O475" s="4">
        <f>_xll.SNL.Clients.Office.Excel.Functions.SPG(M475,"IQ_AVG_DILUT_SHARES_OUT","CY2022")</f>
        <v>742953000</v>
      </c>
      <c r="P475" s="5">
        <f>_xll.SNL.Clients.Office.Excel.Functions.SPG(M475, "IQ_DILUT_EPS_NORM", "CY2022")</f>
        <v>2.3650000000000002</v>
      </c>
      <c r="Q475">
        <f t="shared" si="46"/>
        <v>1757083.8450000002</v>
      </c>
      <c r="R475">
        <f t="shared" si="47"/>
        <v>0.17248295327378033</v>
      </c>
    </row>
    <row r="476" spans="1:18">
      <c r="A476" t="s">
        <v>987</v>
      </c>
      <c r="B476" s="4" cm="1">
        <f t="array" ref="B476">_xll.SNL.Clients.Office.Excel.Functions.SPG(A476, "SP_TOTAL_REV", "CY2023")</f>
        <v>9677000</v>
      </c>
      <c r="C476" s="4">
        <f>_xll.SNL.Clients.Office.Excel.Functions.SPG(A476,"IQ_AVG_DILUT_SHARES_OUT","CY2023")</f>
        <v>179500000</v>
      </c>
      <c r="D476" s="5">
        <f>_xll.SNL.Clients.Office.Excel.Functions.SPG(A476, "IQ_DILUT_EPS_NORM", "CY2023")</f>
        <v>3.827</v>
      </c>
      <c r="E476">
        <f t="shared" si="42"/>
        <v>686946.5</v>
      </c>
      <c r="F476">
        <f t="shared" si="43"/>
        <v>7.0987547793737726E-2</v>
      </c>
      <c r="G476" t="s">
        <v>987</v>
      </c>
      <c r="H476" s="4" cm="1">
        <f t="array" ref="H476">_xll.SNL.Clients.Office.Excel.Functions.SPG(G476, "SP_TOTAL_REV", "CY2022")</f>
        <v>8362000</v>
      </c>
      <c r="I476" s="4">
        <f>_xll.SNL.Clients.Office.Excel.Functions.SPG(G476,"IQ_AVG_DILUT_SHARES_OUT","CY2022")</f>
        <v>182800000</v>
      </c>
      <c r="J476" s="5">
        <f>_xll.SNL.Clients.Office.Excel.Functions.SPG(G476, "IQ_DILUT_EPS_NORM", "CY2022")</f>
        <v>3.0539999999999998</v>
      </c>
      <c r="K476">
        <f t="shared" si="44"/>
        <v>558271.19999999995</v>
      </c>
      <c r="L476">
        <f t="shared" si="45"/>
        <v>6.6762879693853139E-2</v>
      </c>
      <c r="M476" t="s">
        <v>1001</v>
      </c>
      <c r="N476" s="4" cm="1">
        <f t="array" ref="N476">_xll.SNL.Clients.Office.Excel.Functions.SPG(M476, "SP_TOTAL_REV", "CY2022")</f>
        <v>11352000</v>
      </c>
      <c r="O476" s="4">
        <f>_xll.SNL.Clients.Office.Excel.Functions.SPG(M476,"IQ_AVG_DILUT_SHARES_OUT","CY2022")</f>
        <v>1222672000</v>
      </c>
      <c r="P476" s="5">
        <f>_xll.SNL.Clients.Office.Excel.Functions.SPG(M476, "IQ_DILUT_EPS_NORM", "CY2022")</f>
        <v>1.248</v>
      </c>
      <c r="Q476">
        <f t="shared" si="46"/>
        <v>1525894.656</v>
      </c>
      <c r="R476">
        <f t="shared" si="47"/>
        <v>0.13441637209302326</v>
      </c>
    </row>
    <row r="477" spans="1:18">
      <c r="A477" t="s">
        <v>988</v>
      </c>
      <c r="B477" s="4" cm="1">
        <f t="array" ref="B477">_xll.SNL.Clients.Office.Excel.Functions.SPG(A477, "SP_TOTAL_REV", "CY2023")</f>
        <v>142406000</v>
      </c>
      <c r="C477" s="4">
        <f>_xll.SNL.Clients.Office.Excel.Functions.SPG(A477,"IQ_AVG_DILUT_SHARES_OUT","CY2023")</f>
        <v>863050000</v>
      </c>
      <c r="D477" s="5">
        <f>_xll.SNL.Clients.Office.Excel.Functions.SPG(A477, "IQ_DILUT_EPS_NORM", "CY2023")</f>
        <v>1.018</v>
      </c>
      <c r="E477">
        <f t="shared" si="42"/>
        <v>878584.9</v>
      </c>
      <c r="F477">
        <f t="shared" si="43"/>
        <v>6.1695778267769619E-3</v>
      </c>
      <c r="G477" t="s">
        <v>988</v>
      </c>
      <c r="H477" s="4" cm="1">
        <f t="array" ref="H477">_xll.SNL.Clients.Office.Excel.Functions.SPG(G477, "SP_TOTAL_REV", "CY2022")</f>
        <v>132184000</v>
      </c>
      <c r="I477" s="4">
        <f>_xll.SNL.Clients.Office.Excel.Functions.SPG(G477,"IQ_AVG_DILUT_SHARES_OUT","CY2022")</f>
        <v>863850000</v>
      </c>
      <c r="J477" s="5">
        <f>_xll.SNL.Clients.Office.Excel.Functions.SPG(G477, "IQ_DILUT_EPS_NORM", "CY2022")</f>
        <v>1.8160000000000001</v>
      </c>
      <c r="K477">
        <f t="shared" si="44"/>
        <v>1568751.6</v>
      </c>
      <c r="L477">
        <f t="shared" si="45"/>
        <v>1.1867938630999214E-2</v>
      </c>
      <c r="M477" t="s">
        <v>1002</v>
      </c>
      <c r="N477" s="4" cm="1">
        <f t="array" ref="N477">_xll.SNL.Clients.Office.Excel.Functions.SPG(M477, "SP_TOTAL_REV", "CY2022")</f>
        <v>9154000</v>
      </c>
      <c r="O477" s="4">
        <f>_xll.SNL.Clients.Office.Excel.Functions.SPG(M477,"IQ_AVG_DILUT_SHARES_OUT","CY2022")</f>
        <v>112000000</v>
      </c>
      <c r="P477" s="5">
        <f>_xll.SNL.Clients.Office.Excel.Functions.SPG(M477, "IQ_DILUT_EPS_NORM", "CY2022")</f>
        <v>8.8620000000000001</v>
      </c>
      <c r="Q477">
        <f t="shared" si="46"/>
        <v>992544</v>
      </c>
      <c r="R477">
        <f t="shared" si="47"/>
        <v>0.10842735416211492</v>
      </c>
    </row>
    <row r="478" spans="1:18">
      <c r="A478" t="s">
        <v>989</v>
      </c>
      <c r="B478" s="4" cm="1">
        <f t="array" ref="B478">_xll.SNL.Clients.Office.Excel.Functions.SPG(A478, "SP_TOTAL_REV", "CY2023")</f>
        <v>648125000</v>
      </c>
      <c r="C478" s="4">
        <f>_xll.SNL.Clients.Office.Excel.Functions.SPG(A478,"IQ_AVG_DILUT_SHARES_OUT","CY2023")</f>
        <v>8108000000</v>
      </c>
      <c r="D478" s="5">
        <f>_xll.SNL.Clients.Office.Excel.Functions.SPG(A478, "IQ_DILUT_EPS_NORM", "CY2023")</f>
        <v>1.837</v>
      </c>
      <c r="E478">
        <f t="shared" si="42"/>
        <v>14894396</v>
      </c>
      <c r="F478">
        <f t="shared" si="43"/>
        <v>2.2980745998071359E-2</v>
      </c>
      <c r="G478" t="s">
        <v>989</v>
      </c>
      <c r="H478" s="4" cm="1">
        <f t="array" ref="H478">_xll.SNL.Clients.Office.Excel.Functions.SPG(G478, "SP_TOTAL_REV", "CY2022")</f>
        <v>611289000</v>
      </c>
      <c r="I478" s="4">
        <f>_xll.SNL.Clients.Office.Excel.Functions.SPG(G478,"IQ_AVG_DILUT_SHARES_OUT","CY2022")</f>
        <v>8202000000</v>
      </c>
      <c r="J478" s="5">
        <f>_xll.SNL.Clients.Office.Excel.Functions.SPG(G478, "IQ_DILUT_EPS_NORM", "CY2022")</f>
        <v>1.754</v>
      </c>
      <c r="K478">
        <f t="shared" si="44"/>
        <v>14386308</v>
      </c>
      <c r="L478">
        <f t="shared" si="45"/>
        <v>2.3534380628475238E-2</v>
      </c>
      <c r="M478" t="s">
        <v>1003</v>
      </c>
      <c r="N478" s="4" cm="1">
        <f t="array" ref="N478">_xll.SNL.Clients.Office.Excel.Functions.SPG(M478, "SP_TOTAL_REV", "CY2022")</f>
        <v>3756825</v>
      </c>
      <c r="O478" s="4">
        <f>_xll.SNL.Clients.Office.Excel.Functions.SPG(M478,"IQ_AVG_DILUT_SHARES_OUT","CY2022")</f>
        <v>113623000</v>
      </c>
      <c r="P478" s="5">
        <f>_xll.SNL.Clients.Office.Excel.Functions.SPG(M478, "IQ_DILUT_EPS_NORM", "CY2022")</f>
        <v>-1.7450000000000001</v>
      </c>
      <c r="Q478">
        <f t="shared" si="46"/>
        <v>-198272.13500000001</v>
      </c>
      <c r="R478">
        <f t="shared" si="47"/>
        <v>-5.277651607407851E-2</v>
      </c>
    </row>
    <row r="479" spans="1:18">
      <c r="A479" t="s">
        <v>990</v>
      </c>
      <c r="B479" s="4" cm="1">
        <f t="array" ref="B479">_xll.SNL.Clients.Office.Excel.Functions.SPG(A479, "SP_TOTAL_REV", "CY2023")</f>
        <v>88935000</v>
      </c>
      <c r="C479" s="4">
        <f>_xll.SNL.Clients.Office.Excel.Functions.SPG(A479,"IQ_AVG_DILUT_SHARES_OUT","CY2023")</f>
        <v>1832000000</v>
      </c>
      <c r="D479" s="5">
        <f>_xll.SNL.Clients.Office.Excel.Functions.SPG(A479, "IQ_DILUT_EPS_NORM", "CY2023")</f>
        <v>2.5819999999999999</v>
      </c>
      <c r="E479">
        <f t="shared" si="42"/>
        <v>4730224</v>
      </c>
      <c r="F479">
        <f t="shared" si="43"/>
        <v>5.3187429021195255E-2</v>
      </c>
      <c r="G479" t="s">
        <v>990</v>
      </c>
      <c r="H479" s="4" cm="1">
        <f t="array" ref="H479">_xll.SNL.Clients.Office.Excel.Functions.SPG(G479, "SP_TOTAL_REV", "CY2022")</f>
        <v>84415000</v>
      </c>
      <c r="I479" s="4">
        <f>_xll.SNL.Clients.Office.Excel.Functions.SPG(G479,"IQ_AVG_DILUT_SHARES_OUT","CY2022")</f>
        <v>1826750000</v>
      </c>
      <c r="J479" s="5">
        <f>_xll.SNL.Clients.Office.Excel.Functions.SPG(G479, "IQ_DILUT_EPS_NORM", "CY2022")</f>
        <v>1.8180000000000001</v>
      </c>
      <c r="K479">
        <f t="shared" si="44"/>
        <v>3321031.5</v>
      </c>
      <c r="L479">
        <f t="shared" si="45"/>
        <v>3.9341722442693836E-2</v>
      </c>
      <c r="M479" t="s">
        <v>1004</v>
      </c>
      <c r="N479" s="4" cm="1">
        <f t="array" ref="N479">_xll.SNL.Clients.Office.Excel.Functions.SPG(M479, "SP_TOTAL_REV", "CY2022")</f>
        <v>15310000</v>
      </c>
      <c r="O479" s="4">
        <f>_xll.SNL.Clients.Office.Excel.Functions.SPG(M479,"IQ_AVG_DILUT_SHARES_OUT","CY2022")</f>
        <v>547000000</v>
      </c>
      <c r="P479" s="5">
        <f>_xll.SNL.Clients.Office.Excel.Functions.SPG(M479, "IQ_DILUT_EPS_NORM", "CY2022")</f>
        <v>1.91</v>
      </c>
      <c r="Q479">
        <f t="shared" si="46"/>
        <v>1044770</v>
      </c>
      <c r="R479">
        <f t="shared" si="47"/>
        <v>6.8241018941868056E-2</v>
      </c>
    </row>
    <row r="480" spans="1:18">
      <c r="A480" t="s">
        <v>991</v>
      </c>
      <c r="B480" s="4" cm="1">
        <f t="array" ref="B480">_xll.SNL.Clients.Office.Excel.Functions.SPG(A480, "SP_TOTAL_REV", "CY2023")</f>
        <v>41321000</v>
      </c>
      <c r="C480" s="4">
        <f>_xll.SNL.Clients.Office.Excel.Functions.SPG(A480,"IQ_AVG_DILUT_SHARES_OUT","CY2023")</f>
        <v>2436000000</v>
      </c>
      <c r="D480" s="5">
        <f>_xll.SNL.Clients.Office.Excel.Functions.SPG(A480, "IQ_DILUT_EPS_NORM", "CY2023")</f>
        <v>-0.74</v>
      </c>
      <c r="E480">
        <f t="shared" si="42"/>
        <v>-1802640</v>
      </c>
      <c r="F480">
        <f t="shared" si="43"/>
        <v>-4.3625275283754025E-2</v>
      </c>
      <c r="G480" t="s">
        <v>991</v>
      </c>
      <c r="H480" s="4" cm="1">
        <f t="array" ref="H480">_xll.SNL.Clients.Office.Excel.Functions.SPG(G480, "SP_TOTAL_REV", "CY2022")</f>
        <v>33817000</v>
      </c>
      <c r="I480" s="4">
        <f>_xll.SNL.Clients.Office.Excel.Functions.SPG(G480,"IQ_AVG_DILUT_SHARES_OUT","CY2022")</f>
        <v>1940000000</v>
      </c>
      <c r="J480" s="5">
        <f>_xll.SNL.Clients.Office.Excel.Functions.SPG(G480, "IQ_DILUT_EPS_NORM", "CY2022")</f>
        <v>-1.2589999999999999</v>
      </c>
      <c r="K480">
        <f t="shared" si="44"/>
        <v>-2442460</v>
      </c>
      <c r="L480">
        <f t="shared" si="45"/>
        <v>-7.2225803589910403E-2</v>
      </c>
      <c r="M480" t="s">
        <v>1005</v>
      </c>
      <c r="N480" s="4" cm="1">
        <f t="array" ref="N480">_xll.SNL.Clients.Office.Excel.Functions.SPG(M480, "SP_TOTAL_REV", "CY2022")</f>
        <v>5522000</v>
      </c>
      <c r="O480" s="4">
        <f>_xll.SNL.Clients.Office.Excel.Functions.SPG(M480,"IQ_AVG_DILUT_SHARES_OUT","CY2022")</f>
        <v>180979000</v>
      </c>
      <c r="P480" s="5">
        <f>_xll.SNL.Clients.Office.Excel.Functions.SPG(M480, "IQ_DILUT_EPS_NORM", "CY2022")</f>
        <v>2.1</v>
      </c>
      <c r="Q480">
        <f t="shared" si="46"/>
        <v>380055.9</v>
      </c>
      <c r="R480">
        <f t="shared" si="47"/>
        <v>6.8825769648678023E-2</v>
      </c>
    </row>
    <row r="481" spans="1:18">
      <c r="A481" t="s">
        <v>992</v>
      </c>
      <c r="B481" s="4" cm="1">
        <f t="array" ref="B481">_xll.SNL.Clients.Office.Excel.Functions.SPG(A481, "SP_TOTAL_REV", "CY2023")</f>
        <v>20426000</v>
      </c>
      <c r="C481" s="4">
        <f>_xll.SNL.Clients.Office.Excel.Functions.SPG(A481,"IQ_AVG_DILUT_SHARES_OUT","CY2023")</f>
        <v>406900000</v>
      </c>
      <c r="D481" s="5">
        <f>_xll.SNL.Clients.Office.Excel.Functions.SPG(A481, "IQ_DILUT_EPS_NORM", "CY2023")</f>
        <v>5.09</v>
      </c>
      <c r="E481">
        <f t="shared" si="42"/>
        <v>2071121</v>
      </c>
      <c r="F481">
        <f t="shared" si="43"/>
        <v>0.10139630862626065</v>
      </c>
      <c r="G481" t="s">
        <v>992</v>
      </c>
      <c r="H481" s="4" cm="1">
        <f t="array" ref="H481">_xll.SNL.Clients.Office.Excel.Functions.SPG(G481, "SP_TOTAL_REV", "CY2022")</f>
        <v>19698000</v>
      </c>
      <c r="I481" s="4">
        <f>_xll.SNL.Clients.Office.Excel.Functions.SPG(G481,"IQ_AVG_DILUT_SHARES_OUT","CY2022")</f>
        <v>415000000</v>
      </c>
      <c r="J481" s="5">
        <f>_xll.SNL.Clients.Office.Excel.Functions.SPG(G481, "IQ_DILUT_EPS_NORM", "CY2022")</f>
        <v>4.4850000000000003</v>
      </c>
      <c r="K481">
        <f t="shared" si="44"/>
        <v>1861275.0000000002</v>
      </c>
      <c r="L481">
        <f t="shared" si="45"/>
        <v>9.4490557416996662E-2</v>
      </c>
      <c r="M481" t="s">
        <v>1006</v>
      </c>
      <c r="N481" s="4" cm="1">
        <f t="array" ref="N481">_xll.SNL.Clients.Office.Excel.Functions.SPG(M481, "SP_TOTAL_REV", "CY2022")</f>
        <v>6842000</v>
      </c>
      <c r="O481" s="4">
        <f>_xll.SNL.Clients.Office.Excel.Functions.SPG(M481,"IQ_AVG_DILUT_SHARES_OUT","CY2022")</f>
        <v>290000000</v>
      </c>
      <c r="P481" s="5">
        <f>_xll.SNL.Clients.Office.Excel.Functions.SPG(M481, "IQ_DILUT_EPS_NORM", "CY2022")</f>
        <v>3.5950000000000002</v>
      </c>
      <c r="Q481">
        <f t="shared" si="46"/>
        <v>1042550</v>
      </c>
      <c r="R481">
        <f t="shared" si="47"/>
        <v>0.15237503653902368</v>
      </c>
    </row>
    <row r="482" spans="1:18">
      <c r="A482" t="s">
        <v>993</v>
      </c>
      <c r="B482" s="4" cm="1">
        <f t="array" ref="B482">_xll.SNL.Clients.Office.Excel.Functions.SPG(A482, "SP_TOTAL_REV", "CY2023")</f>
        <v>2956416</v>
      </c>
      <c r="C482" s="4">
        <f>_xll.SNL.Clients.Office.Excel.Functions.SPG(A482,"IQ_AVG_DILUT_SHARES_OUT","CY2023")</f>
        <v>59270000</v>
      </c>
      <c r="D482" s="5">
        <f>_xll.SNL.Clients.Office.Excel.Functions.SPG(A482, "IQ_DILUT_EPS_NORM", "CY2023")</f>
        <v>8.1750000000000007</v>
      </c>
      <c r="E482">
        <f t="shared" si="42"/>
        <v>484532.25000000006</v>
      </c>
      <c r="F482">
        <f t="shared" si="43"/>
        <v>0.16389176962917265</v>
      </c>
      <c r="G482" t="s">
        <v>993</v>
      </c>
      <c r="H482" s="4" cm="1">
        <f t="array" ref="H482">_xll.SNL.Clients.Office.Excel.Functions.SPG(G482, "SP_TOTAL_REV", "CY2022")</f>
        <v>2971956</v>
      </c>
      <c r="I482" s="4">
        <f>_xll.SNL.Clients.Office.Excel.Functions.SPG(G482,"IQ_AVG_DILUT_SHARES_OUT","CY2022")</f>
        <v>60331000</v>
      </c>
      <c r="J482" s="5">
        <f>_xll.SNL.Clients.Office.Excel.Functions.SPG(G482, "IQ_DILUT_EPS_NORM", "CY2022")</f>
        <v>8.7710000000000008</v>
      </c>
      <c r="K482">
        <f t="shared" si="44"/>
        <v>529163.20100000012</v>
      </c>
      <c r="L482">
        <f t="shared" si="45"/>
        <v>0.17805216530796555</v>
      </c>
      <c r="M482" t="s">
        <v>1007</v>
      </c>
      <c r="N482" s="4" cm="1">
        <f t="array" ref="N482">_xll.SNL.Clients.Office.Excel.Functions.SPG(M482, "SP_TOTAL_REV", "CY2022")</f>
        <v>5781000</v>
      </c>
      <c r="O482" s="4">
        <f>_xll.SNL.Clients.Office.Excel.Functions.SPG(M482,"IQ_AVG_DILUT_SHARES_OUT","CY2022")</f>
        <v>52558712</v>
      </c>
      <c r="P482" s="5">
        <f>_xll.SNL.Clients.Office.Excel.Functions.SPG(M482, "IQ_DILUT_EPS_NORM", "CY2022")</f>
        <v>11.308999999999999</v>
      </c>
      <c r="Q482">
        <f t="shared" si="46"/>
        <v>594386.47400799999</v>
      </c>
      <c r="R482">
        <f t="shared" si="47"/>
        <v>0.10281724165507697</v>
      </c>
    </row>
    <row r="483" spans="1:18">
      <c r="A483" t="s">
        <v>994</v>
      </c>
      <c r="B483" s="4" cm="1">
        <f t="array" ref="B483">_xll.SNL.Clients.Office.Excel.Functions.SPG(A483, "SP_TOTAL_REV", "CY2023")</f>
        <v>8893000</v>
      </c>
      <c r="C483" s="4">
        <f>_xll.SNL.Clients.Office.Excel.Functions.SPG(A483,"IQ_AVG_DILUT_SHARES_OUT","CY2023")</f>
        <v>315900000</v>
      </c>
      <c r="D483" s="5">
        <f>_xll.SNL.Clients.Office.Excel.Functions.SPG(A483, "IQ_DILUT_EPS_NORM", "CY2023")</f>
        <v>3.395</v>
      </c>
      <c r="E483">
        <f t="shared" si="42"/>
        <v>1072480.5</v>
      </c>
      <c r="F483">
        <f t="shared" si="43"/>
        <v>0.1205982795457101</v>
      </c>
      <c r="G483" t="s">
        <v>994</v>
      </c>
      <c r="H483" s="4" cm="1">
        <f t="array" ref="H483">_xll.SNL.Clients.Office.Excel.Functions.SPG(G483, "SP_TOTAL_REV", "CY2022")</f>
        <v>9597400</v>
      </c>
      <c r="I483" s="4">
        <f>_xll.SNL.Clients.Office.Excel.Functions.SPG(G483,"IQ_AVG_DILUT_SHARES_OUT","CY2022")</f>
        <v>316100000</v>
      </c>
      <c r="J483" s="5">
        <f>_xll.SNL.Clients.Office.Excel.Functions.SPG(G483, "IQ_DILUT_EPS_NORM", "CY2022")</f>
        <v>3.4220000000000002</v>
      </c>
      <c r="K483">
        <f t="shared" si="44"/>
        <v>1081694.2</v>
      </c>
      <c r="L483">
        <f t="shared" si="45"/>
        <v>0.11270700398024465</v>
      </c>
      <c r="M483" t="s">
        <v>1008</v>
      </c>
      <c r="N483" s="4" cm="1">
        <f t="array" ref="N483">_xll.SNL.Clients.Office.Excel.Functions.SPG(M483, "SP_TOTAL_REV", "CY2022")</f>
        <v>6939900</v>
      </c>
      <c r="O483" s="4">
        <f>_xll.SNL.Clients.Office.Excel.Functions.SPG(M483,"IQ_AVG_DILUT_SHARES_OUT","CY2022")</f>
        <v>210300000</v>
      </c>
      <c r="P483" s="5">
        <f>_xll.SNL.Clients.Office.Excel.Functions.SPG(M483, "IQ_DILUT_EPS_NORM", "CY2022")</f>
        <v>2.8639999999999999</v>
      </c>
      <c r="Q483">
        <f t="shared" si="46"/>
        <v>602299.19999999995</v>
      </c>
      <c r="R483">
        <f t="shared" si="47"/>
        <v>8.6787878787878775E-2</v>
      </c>
    </row>
    <row r="484" spans="1:18">
      <c r="A484" t="s">
        <v>995</v>
      </c>
      <c r="B484" s="4" cm="1">
        <f t="array" ref="B484">_xll.SNL.Clients.Office.Excel.Functions.SPG(A484, "SP_TOTAL_REV", "CY2023")</f>
        <v>82597000</v>
      </c>
      <c r="C484" s="4">
        <f>_xll.SNL.Clients.Office.Excel.Functions.SPG(A484,"IQ_AVG_DILUT_SHARES_OUT","CY2023")</f>
        <v>3720400000</v>
      </c>
      <c r="D484" s="5">
        <f>_xll.SNL.Clients.Office.Excel.Functions.SPG(A484, "IQ_DILUT_EPS_NORM", "CY2023")</f>
        <v>4.0140000000000002</v>
      </c>
      <c r="E484">
        <f t="shared" si="42"/>
        <v>14933685.6</v>
      </c>
      <c r="F484">
        <f t="shared" si="43"/>
        <v>0.18080179183263315</v>
      </c>
      <c r="G484" t="s">
        <v>995</v>
      </c>
      <c r="H484" s="4" cm="1">
        <f t="array" ref="H484">_xll.SNL.Clients.Office.Excel.Functions.SPG(G484, "SP_TOTAL_REV", "CY2022")</f>
        <v>74368000</v>
      </c>
      <c r="I484" s="4">
        <f>_xll.SNL.Clients.Office.Excel.Functions.SPG(G484,"IQ_AVG_DILUT_SHARES_OUT","CY2022")</f>
        <v>3837000000</v>
      </c>
      <c r="J484" s="5">
        <f>_xll.SNL.Clients.Office.Excel.Functions.SPG(G484, "IQ_DILUT_EPS_NORM", "CY2022")</f>
        <v>3.1629999999999998</v>
      </c>
      <c r="K484">
        <f t="shared" si="44"/>
        <v>12136431</v>
      </c>
      <c r="L484">
        <f t="shared" si="45"/>
        <v>0.16319426366179002</v>
      </c>
      <c r="M484" t="s">
        <v>1009</v>
      </c>
      <c r="N484" s="4" cm="1">
        <f t="array" ref="N484">_xll.SNL.Clients.Office.Excel.Functions.SPG(M484, "SP_TOTAL_REV", "CY2022")</f>
        <v>8080000</v>
      </c>
      <c r="O484" s="4">
        <f>_xll.SNL.Clients.Office.Excel.Functions.SPG(M484,"IQ_AVG_DILUT_SHARES_OUT","CY2022")</f>
        <v>470385000</v>
      </c>
      <c r="P484" s="5">
        <f>_xll.SNL.Clients.Office.Excel.Functions.SPG(M484, "IQ_DILUT_EPS_NORM", "CY2022")</f>
        <v>3.6219999999999999</v>
      </c>
      <c r="Q484">
        <f t="shared" si="46"/>
        <v>1703734.47</v>
      </c>
      <c r="R484">
        <f t="shared" si="47"/>
        <v>0.21085822648514851</v>
      </c>
    </row>
    <row r="485" spans="1:18">
      <c r="A485" t="s">
        <v>996</v>
      </c>
      <c r="B485" s="4" cm="1">
        <f t="array" ref="B485">_xll.SNL.Clients.Office.Excel.Functions.SPG(A485, "SP_TOTAL_REV", "CY2023")</f>
        <v>6554361</v>
      </c>
      <c r="C485" s="4">
        <f>_xll.SNL.Clients.Office.Excel.Functions.SPG(A485,"IQ_AVG_DILUT_SHARES_OUT","CY2023")</f>
        <v>518701000</v>
      </c>
      <c r="D485" s="5">
        <f>_xll.SNL.Clients.Office.Excel.Functions.SPG(A485, "IQ_DILUT_EPS_NORM", "CY2023")</f>
        <v>0.39200000000000002</v>
      </c>
      <c r="E485">
        <f t="shared" si="42"/>
        <v>203330.79199999999</v>
      </c>
      <c r="F485">
        <f t="shared" si="43"/>
        <v>3.1022214369943919E-2</v>
      </c>
      <c r="G485" t="s">
        <v>996</v>
      </c>
      <c r="H485" s="4" cm="1">
        <f t="array" ref="H485">_xll.SNL.Clients.Office.Excel.Functions.SPG(G485, "SP_TOTAL_REV", "CY2022")</f>
        <v>5839325</v>
      </c>
      <c r="I485" s="4">
        <f>_xll.SNL.Clients.Office.Excel.Functions.SPG(G485,"IQ_AVG_DILUT_SHARES_OUT","CY2022")</f>
        <v>465158000</v>
      </c>
      <c r="J485" s="5">
        <f>_xll.SNL.Clients.Office.Excel.Functions.SPG(G485, "IQ_DILUT_EPS_NORM", "CY2022")</f>
        <v>0.16</v>
      </c>
      <c r="K485">
        <f t="shared" si="44"/>
        <v>74425.279999999999</v>
      </c>
      <c r="L485">
        <f t="shared" si="45"/>
        <v>1.274552795057648E-2</v>
      </c>
      <c r="M485" t="s">
        <v>1010</v>
      </c>
      <c r="N485" s="4" cm="1">
        <f t="array" ref="N485">_xll.SNL.Clients.Office.Excel.Functions.SPG(M485, "SP_TOTAL_REV", "CY2022")</f>
        <v>24384000</v>
      </c>
      <c r="O485" s="4">
        <f>_xll.SNL.Clients.Office.Excel.Functions.SPG(M485,"IQ_AVG_DILUT_SHARES_OUT","CY2022")</f>
        <v>252000000</v>
      </c>
      <c r="P485" s="5">
        <f>_xll.SNL.Clients.Office.Excel.Functions.SPG(M485, "IQ_DILUT_EPS_NORM", "CY2022")</f>
        <v>24.536000000000001</v>
      </c>
      <c r="Q485">
        <f t="shared" si="46"/>
        <v>6183072</v>
      </c>
      <c r="R485">
        <f t="shared" si="47"/>
        <v>0.2535708661417323</v>
      </c>
    </row>
    <row r="486" spans="1:18">
      <c r="A486" t="s">
        <v>997</v>
      </c>
      <c r="B486" s="4" cm="1">
        <f t="array" ref="B486">_xll.SNL.Clients.Office.Excel.Functions.SPG(A486, "SP_TOTAL_REV", "CY2023")</f>
        <v>2949800</v>
      </c>
      <c r="C486" s="4">
        <f>_xll.SNL.Clients.Office.Excel.Functions.SPG(A486,"IQ_AVG_DILUT_SHARES_OUT","CY2023")</f>
        <v>75300000</v>
      </c>
      <c r="D486" s="5">
        <f>_xll.SNL.Clients.Office.Excel.Functions.SPG(A486, "IQ_DILUT_EPS_NORM", "CY2023")</f>
        <v>6.1239999999999997</v>
      </c>
      <c r="E486">
        <f t="shared" si="42"/>
        <v>461137.2</v>
      </c>
      <c r="F486">
        <f t="shared" si="43"/>
        <v>0.15632829344362331</v>
      </c>
      <c r="G486" t="s">
        <v>997</v>
      </c>
      <c r="H486" s="4" cm="1">
        <f t="array" ref="H486">_xll.SNL.Clients.Office.Excel.Functions.SPG(G486, "SP_TOTAL_REV", "CY2022")</f>
        <v>2886900</v>
      </c>
      <c r="I486" s="4">
        <f>_xll.SNL.Clients.Office.Excel.Functions.SPG(G486,"IQ_AVG_DILUT_SHARES_OUT","CY2022")</f>
        <v>75800000</v>
      </c>
      <c r="J486" s="5">
        <f>_xll.SNL.Clients.Office.Excel.Functions.SPG(G486, "IQ_DILUT_EPS_NORM", "CY2022")</f>
        <v>6.508</v>
      </c>
      <c r="K486">
        <f t="shared" si="44"/>
        <v>493306.4</v>
      </c>
      <c r="L486">
        <f t="shared" si="45"/>
        <v>0.17087755031348506</v>
      </c>
      <c r="M486" t="s">
        <v>1011</v>
      </c>
      <c r="N486" s="4" cm="1">
        <f t="array" ref="N486">_xll.SNL.Clients.Office.Excel.Functions.SPG(M486, "SP_TOTAL_REV", "CY2022")</f>
        <v>3922000</v>
      </c>
      <c r="O486" s="4">
        <f>_xll.SNL.Clients.Office.Excel.Functions.SPG(M486,"IQ_AVG_DILUT_SHARES_OUT","CY2022")</f>
        <v>215500000</v>
      </c>
      <c r="P486" s="5">
        <f>_xll.SNL.Clients.Office.Excel.Functions.SPG(M486, "IQ_DILUT_EPS_NORM", "CY2022")</f>
        <v>0.72199999999999998</v>
      </c>
      <c r="Q486">
        <f t="shared" si="46"/>
        <v>155591</v>
      </c>
      <c r="R486">
        <f t="shared" si="47"/>
        <v>3.9671341152473227E-2</v>
      </c>
    </row>
    <row r="487" spans="1:18">
      <c r="A487" t="s">
        <v>998</v>
      </c>
      <c r="B487" s="4" cm="1">
        <f t="array" ref="B487">_xll.SNL.Clients.Office.Excel.Functions.SPG(A487, "SP_TOTAL_REV", "CY2023")</f>
        <v>11257000</v>
      </c>
      <c r="C487" s="4">
        <f>_xll.SNL.Clients.Office.Excel.Functions.SPG(A487,"IQ_AVG_DILUT_SHARES_OUT","CY2023")</f>
        <v>321500000</v>
      </c>
      <c r="D487" s="5">
        <f>_xll.SNL.Clients.Office.Excel.Functions.SPG(A487, "IQ_DILUT_EPS_NORM", "CY2023")</f>
        <v>-3.8690000000000002</v>
      </c>
      <c r="E487">
        <f t="shared" si="42"/>
        <v>-1243883.5</v>
      </c>
      <c r="F487">
        <f t="shared" si="43"/>
        <v>-0.1104986674957804</v>
      </c>
      <c r="G487" t="s">
        <v>998</v>
      </c>
      <c r="H487" s="4" cm="1">
        <f t="array" ref="H487">_xll.SNL.Clients.Office.Excel.Functions.SPG(G487, "SP_TOTAL_REV", "CY2022")</f>
        <v>15752000</v>
      </c>
      <c r="I487" s="4">
        <f>_xll.SNL.Clients.Office.Excel.Functions.SPG(G487,"IQ_AVG_DILUT_SHARES_OUT","CY2022")</f>
        <v>315000000</v>
      </c>
      <c r="J487" s="5">
        <f>_xll.SNL.Clients.Office.Excel.Functions.SPG(G487, "IQ_DILUT_EPS_NORM", "CY2022")</f>
        <v>1.603</v>
      </c>
      <c r="K487">
        <f t="shared" si="44"/>
        <v>504945</v>
      </c>
      <c r="L487">
        <f t="shared" si="45"/>
        <v>3.2055929405789739E-2</v>
      </c>
      <c r="M487" t="s">
        <v>1012</v>
      </c>
      <c r="N487" s="4" cm="1">
        <f t="array" ref="N487">_xll.SNL.Clients.Office.Excel.Functions.SPG(M487, "SP_TOTAL_REV", "CY2022")</f>
        <v>11697526</v>
      </c>
      <c r="O487" s="4">
        <f>_xll.SNL.Clients.Office.Excel.Functions.SPG(M487,"IQ_AVG_DILUT_SHARES_OUT","CY2022")</f>
        <v>388518500</v>
      </c>
      <c r="P487" s="5">
        <f>_xll.SNL.Clients.Office.Excel.Functions.SPG(M487, "IQ_DILUT_EPS_NORM", "CY2022")</f>
        <v>1.8080000000000001</v>
      </c>
      <c r="Q487">
        <f t="shared" si="46"/>
        <v>702441.44799999997</v>
      </c>
      <c r="R487">
        <f t="shared" si="47"/>
        <v>6.0050428441022485E-2</v>
      </c>
    </row>
    <row r="488" spans="1:18">
      <c r="A488" t="s">
        <v>999</v>
      </c>
      <c r="B488" s="4" cm="1">
        <f t="array" ref="B488">_xll.SNL.Clients.Office.Excel.Functions.SPG(A488, "SP_TOTAL_REV", "CY2023")</f>
        <v>20006900</v>
      </c>
      <c r="C488" s="4">
        <f>_xll.SNL.Clients.Office.Excel.Functions.SPG(A488,"IQ_AVG_DILUT_SHARES_OUT","CY2023")</f>
        <v>256475000</v>
      </c>
      <c r="D488" s="5">
        <f>_xll.SNL.Clients.Office.Excel.Functions.SPG(A488, "IQ_DILUT_EPS_NORM", "CY2023")</f>
        <v>1.853</v>
      </c>
      <c r="E488">
        <f t="shared" si="42"/>
        <v>475248.17499999999</v>
      </c>
      <c r="F488">
        <f t="shared" si="43"/>
        <v>2.3754213546326518E-2</v>
      </c>
      <c r="G488" t="s">
        <v>999</v>
      </c>
      <c r="H488" s="4" cm="1">
        <f t="array" ref="H488">_xll.SNL.Clients.Office.Excel.Functions.SPG(G488, "SP_TOTAL_REV", "CY2022")</f>
        <v>21227400</v>
      </c>
      <c r="I488" s="4">
        <f>_xll.SNL.Clients.Office.Excel.Functions.SPG(G488,"IQ_AVG_DILUT_SHARES_OUT","CY2022")</f>
        <v>258950000</v>
      </c>
      <c r="J488" s="5">
        <f>_xll.SNL.Clients.Office.Excel.Functions.SPG(G488, "IQ_DILUT_EPS_NORM", "CY2022")</f>
        <v>3.6040000000000001</v>
      </c>
      <c r="K488">
        <f t="shared" si="44"/>
        <v>933255.8</v>
      </c>
      <c r="L488">
        <f t="shared" si="45"/>
        <v>4.3964677727842322E-2</v>
      </c>
      <c r="M488" t="s">
        <v>1013</v>
      </c>
      <c r="N488" s="4" cm="1">
        <f t="array" ref="N488">_xll.SNL.Clients.Office.Excel.Functions.SPG(M488, "SP_TOTAL_REV", "CY2022")</f>
        <v>19724000</v>
      </c>
      <c r="O488" s="4">
        <f>_xll.SNL.Clients.Office.Excel.Functions.SPG(M488,"IQ_AVG_DILUT_SHARES_OUT","CY2022")</f>
        <v>55900000</v>
      </c>
      <c r="P488" s="5">
        <f>_xll.SNL.Clients.Office.Excel.Functions.SPG(M488, "IQ_DILUT_EPS_NORM", "CY2022")</f>
        <v>11.843</v>
      </c>
      <c r="Q488">
        <f t="shared" si="46"/>
        <v>662023.69999999995</v>
      </c>
      <c r="R488">
        <f t="shared" si="47"/>
        <v>3.3564373352261201E-2</v>
      </c>
    </row>
    <row r="489" spans="1:18">
      <c r="A489" t="s">
        <v>1000</v>
      </c>
      <c r="B489" s="4" cm="1">
        <f t="array" ref="B489">_xll.SNL.Clients.Office.Excel.Functions.SPG(A489, "SP_TOTAL_REV", "CY2023")</f>
        <v>7721000</v>
      </c>
      <c r="C489" s="4">
        <f>_xll.SNL.Clients.Office.Excel.Functions.SPG(A489,"IQ_AVG_DILUT_SHARES_OUT","CY2023")</f>
        <v>732222000</v>
      </c>
      <c r="D489" s="5">
        <f>_xll.SNL.Clients.Office.Excel.Functions.SPG(A489, "IQ_DILUT_EPS_NORM", "CY2023")</f>
        <v>0.73599999999999999</v>
      </c>
      <c r="E489">
        <f t="shared" si="42"/>
        <v>538915.39199999999</v>
      </c>
      <c r="F489">
        <f t="shared" si="43"/>
        <v>6.9798651988084451E-2</v>
      </c>
      <c r="G489" t="s">
        <v>1000</v>
      </c>
      <c r="H489" s="4" cm="1">
        <f t="array" ref="H489">_xll.SNL.Clients.Office.Excel.Functions.SPG(G489, "SP_TOTAL_REV", "CY2022")</f>
        <v>10187000</v>
      </c>
      <c r="I489" s="4">
        <f>_xll.SNL.Clients.Office.Excel.Functions.SPG(G489,"IQ_AVG_DILUT_SHARES_OUT","CY2022")</f>
        <v>742953000</v>
      </c>
      <c r="J489" s="5">
        <f>_xll.SNL.Clients.Office.Excel.Functions.SPG(G489, "IQ_DILUT_EPS_NORM", "CY2022")</f>
        <v>2.3650000000000002</v>
      </c>
      <c r="K489">
        <f t="shared" si="44"/>
        <v>1757083.8450000002</v>
      </c>
      <c r="L489">
        <f t="shared" si="45"/>
        <v>0.17248295327378033</v>
      </c>
      <c r="M489" t="s">
        <v>1014</v>
      </c>
      <c r="N489" s="4" cm="1">
        <f t="array" ref="N489">_xll.SNL.Clients.Office.Excel.Functions.SPG(M489, "SP_TOTAL_REV", "CY2022")</f>
        <v>3152000</v>
      </c>
      <c r="O489" s="4">
        <f>_xll.SNL.Clients.Office.Excel.Functions.SPG(M489,"IQ_AVG_DILUT_SHARES_OUT","CY2022")</f>
        <v>150271000</v>
      </c>
      <c r="P489" s="5">
        <f>_xll.SNL.Clients.Office.Excel.Functions.SPG(M489, "IQ_DILUT_EPS_NORM", "CY2022")</f>
        <v>4.7910000000000004</v>
      </c>
      <c r="Q489">
        <f t="shared" si="46"/>
        <v>719948.36100000003</v>
      </c>
      <c r="R489">
        <f t="shared" si="47"/>
        <v>0.22841001300761424</v>
      </c>
    </row>
    <row r="490" spans="1:18">
      <c r="A490" t="s">
        <v>1001</v>
      </c>
      <c r="B490" s="4" cm="1">
        <f t="array" ref="B490">_xll.SNL.Clients.Office.Excel.Functions.SPG(A490, "SP_TOTAL_REV", "CY2023")</f>
        <v>9951000</v>
      </c>
      <c r="C490" s="4">
        <f>_xll.SNL.Clients.Office.Excel.Functions.SPG(A490,"IQ_AVG_DILUT_SHARES_OUT","CY2023")</f>
        <v>1222715000</v>
      </c>
      <c r="D490" s="5">
        <f>_xll.SNL.Clients.Office.Excel.Functions.SPG(A490, "IQ_DILUT_EPS_NORM", "CY2023")</f>
        <v>1.823</v>
      </c>
      <c r="E490">
        <f t="shared" si="42"/>
        <v>2229009.4449999998</v>
      </c>
      <c r="F490">
        <f t="shared" si="43"/>
        <v>0.22399853733293135</v>
      </c>
      <c r="G490" t="s">
        <v>1001</v>
      </c>
      <c r="H490" s="4" cm="1">
        <f t="array" ref="H490">_xll.SNL.Clients.Office.Excel.Functions.SPG(G490, "SP_TOTAL_REV", "CY2022")</f>
        <v>11352000</v>
      </c>
      <c r="I490" s="4">
        <f>_xll.SNL.Clients.Office.Excel.Functions.SPG(G490,"IQ_AVG_DILUT_SHARES_OUT","CY2022")</f>
        <v>1222672000</v>
      </c>
      <c r="J490" s="5">
        <f>_xll.SNL.Clients.Office.Excel.Functions.SPG(G490, "IQ_DILUT_EPS_NORM", "CY2022")</f>
        <v>1.248</v>
      </c>
      <c r="K490">
        <f t="shared" si="44"/>
        <v>1525894.656</v>
      </c>
      <c r="L490">
        <f t="shared" si="45"/>
        <v>0.13441637209302326</v>
      </c>
      <c r="M490" t="s">
        <v>1015</v>
      </c>
      <c r="N490" s="4" cm="1">
        <f t="array" ref="N490">_xll.SNL.Clients.Office.Excel.Functions.SPG(M490, "SP_TOTAL_REV", "CY2022")</f>
        <v>5641900</v>
      </c>
      <c r="O490" s="4">
        <f>_xll.SNL.Clients.Office.Excel.Functions.SPG(M490,"IQ_AVG_DILUT_SHARES_OUT","CY2022")</f>
        <v>147400000</v>
      </c>
      <c r="P490" s="5">
        <f>_xll.SNL.Clients.Office.Excel.Functions.SPG(M490, "IQ_DILUT_EPS_NORM", "CY2022")</f>
        <v>3.3610000000000002</v>
      </c>
      <c r="Q490">
        <f t="shared" si="46"/>
        <v>495411.40000000008</v>
      </c>
      <c r="R490">
        <f t="shared" si="47"/>
        <v>8.7809319555468918E-2</v>
      </c>
    </row>
    <row r="491" spans="1:18">
      <c r="A491" t="s">
        <v>1002</v>
      </c>
      <c r="B491" s="4" cm="1">
        <f t="array" ref="B491">_xll.SNL.Clients.Office.Excel.Functions.SPG(A491, "SP_TOTAL_REV", "CY2023")</f>
        <v>9632000</v>
      </c>
      <c r="C491" s="4">
        <f>_xll.SNL.Clients.Office.Excel.Functions.SPG(A491,"IQ_AVG_DILUT_SHARES_OUT","CY2023")</f>
        <v>106000000</v>
      </c>
      <c r="D491" s="5">
        <f>_xll.SNL.Clients.Office.Excel.Functions.SPG(A491, "IQ_DILUT_EPS_NORM", "CY2023")</f>
        <v>9.8800000000000008</v>
      </c>
      <c r="E491">
        <f t="shared" si="42"/>
        <v>1047280.0000000001</v>
      </c>
      <c r="F491">
        <f t="shared" si="43"/>
        <v>0.10872923588039868</v>
      </c>
      <c r="G491" t="s">
        <v>1002</v>
      </c>
      <c r="H491" s="4" cm="1">
        <f t="array" ref="H491">_xll.SNL.Clients.Office.Excel.Functions.SPG(G491, "SP_TOTAL_REV", "CY2022")</f>
        <v>9154000</v>
      </c>
      <c r="I491" s="4">
        <f>_xll.SNL.Clients.Office.Excel.Functions.SPG(G491,"IQ_AVG_DILUT_SHARES_OUT","CY2022")</f>
        <v>112000000</v>
      </c>
      <c r="J491" s="5">
        <f>_xll.SNL.Clients.Office.Excel.Functions.SPG(G491, "IQ_DILUT_EPS_NORM", "CY2022")</f>
        <v>8.8620000000000001</v>
      </c>
      <c r="K491">
        <f t="shared" si="44"/>
        <v>992544</v>
      </c>
      <c r="L491">
        <f t="shared" si="45"/>
        <v>0.10842735416211492</v>
      </c>
      <c r="M491" t="s">
        <v>1016</v>
      </c>
      <c r="N491" s="4" cm="1">
        <f t="array" ref="N491">_xll.SNL.Clients.Office.Excel.Functions.SPG(M491, "SP_TOTAL_REV", "CY2022")</f>
        <v>9646000</v>
      </c>
      <c r="O491" s="4">
        <f>_xll.SNL.Clients.Office.Excel.Functions.SPG(M491,"IQ_AVG_DILUT_SHARES_OUT","CY2022")</f>
        <v>127899000</v>
      </c>
      <c r="P491" s="5">
        <f>_xll.SNL.Clients.Office.Excel.Functions.SPG(M491, "IQ_DILUT_EPS_NORM", "CY2022")</f>
        <v>3.5920000000000001</v>
      </c>
      <c r="Q491">
        <f t="shared" si="46"/>
        <v>459413.20799999998</v>
      </c>
      <c r="R491">
        <f t="shared" si="47"/>
        <v>4.7627328218950861E-2</v>
      </c>
    </row>
    <row r="492" spans="1:18">
      <c r="A492" t="s">
        <v>1003</v>
      </c>
      <c r="B492" s="4" cm="1">
        <f t="array" ref="B492">_xll.SNL.Clients.Office.Excel.Functions.SPG(A492, "SP_TOTAL_REV", "CY2023")</f>
        <v>6531897</v>
      </c>
      <c r="C492" s="4">
        <f>_xll.SNL.Clients.Office.Excel.Functions.SPG(A492,"IQ_AVG_DILUT_SHARES_OUT","CY2023")</f>
        <v>112855000</v>
      </c>
      <c r="D492" s="5">
        <f>_xll.SNL.Clients.Office.Excel.Functions.SPG(A492, "IQ_DILUT_EPS_NORM", "CY2023")</f>
        <v>2.3279999999999998</v>
      </c>
      <c r="E492">
        <f t="shared" si="42"/>
        <v>262726.43999999994</v>
      </c>
      <c r="F492">
        <f t="shared" si="43"/>
        <v>4.0222073311933719E-2</v>
      </c>
      <c r="G492" t="s">
        <v>1003</v>
      </c>
      <c r="H492" s="4" cm="1">
        <f t="array" ref="H492">_xll.SNL.Clients.Office.Excel.Functions.SPG(G492, "SP_TOTAL_REV", "CY2022")</f>
        <v>3756825</v>
      </c>
      <c r="I492" s="4">
        <f>_xll.SNL.Clients.Office.Excel.Functions.SPG(G492,"IQ_AVG_DILUT_SHARES_OUT","CY2022")</f>
        <v>113623000</v>
      </c>
      <c r="J492" s="5">
        <f>_xll.SNL.Clients.Office.Excel.Functions.SPG(G492, "IQ_DILUT_EPS_NORM", "CY2022")</f>
        <v>-1.7450000000000001</v>
      </c>
      <c r="K492">
        <f t="shared" si="44"/>
        <v>-198272.13500000001</v>
      </c>
      <c r="L492">
        <f t="shared" si="45"/>
        <v>-5.277651607407851E-2</v>
      </c>
      <c r="M492" t="s">
        <v>1017</v>
      </c>
      <c r="N492" s="4" cm="1">
        <f t="array" ref="N492">_xll.SNL.Clients.Office.Excel.Functions.SPG(M492, "SP_TOTAL_REV", "CY2022")</f>
        <v>3110279</v>
      </c>
      <c r="O492" s="4">
        <f>_xll.SNL.Clients.Office.Excel.Functions.SPG(M492,"IQ_AVG_DILUT_SHARES_OUT","CY2022")</f>
        <v>58100649</v>
      </c>
      <c r="P492" s="5">
        <f>_xll.SNL.Clients.Office.Excel.Functions.SPG(M492, "IQ_DILUT_EPS_NORM", "CY2022")</f>
        <v>3.1269999999999998</v>
      </c>
      <c r="Q492">
        <f t="shared" si="46"/>
        <v>181680.72942299998</v>
      </c>
      <c r="R492">
        <f t="shared" si="47"/>
        <v>5.8413000706045978E-2</v>
      </c>
    </row>
    <row r="493" spans="1:18">
      <c r="A493" t="s">
        <v>1004</v>
      </c>
      <c r="B493" s="4" cm="1">
        <f t="array" ref="B493">_xll.SNL.Clients.Office.Excel.Functions.SPG(A493, "SP_TOTAL_REV", "CY2023")</f>
        <v>14206000</v>
      </c>
      <c r="C493" s="4">
        <f>_xll.SNL.Clients.Office.Excel.Functions.SPG(A493,"IQ_AVG_DILUT_SHARES_OUT","CY2023")</f>
        <v>552000000</v>
      </c>
      <c r="D493" s="5">
        <f>_xll.SNL.Clients.Office.Excel.Functions.SPG(A493, "IQ_DILUT_EPS_NORM", "CY2023")</f>
        <v>1.9610000000000001</v>
      </c>
      <c r="E493">
        <f t="shared" si="42"/>
        <v>1082472</v>
      </c>
      <c r="F493">
        <f t="shared" si="43"/>
        <v>7.6198226101647185E-2</v>
      </c>
      <c r="G493" t="s">
        <v>1004</v>
      </c>
      <c r="H493" s="4" cm="1">
        <f t="array" ref="H493">_xll.SNL.Clients.Office.Excel.Functions.SPG(G493, "SP_TOTAL_REV", "CY2022")</f>
        <v>15310000</v>
      </c>
      <c r="I493" s="4">
        <f>_xll.SNL.Clients.Office.Excel.Functions.SPG(G493,"IQ_AVG_DILUT_SHARES_OUT","CY2022")</f>
        <v>547000000</v>
      </c>
      <c r="J493" s="5">
        <f>_xll.SNL.Clients.Office.Excel.Functions.SPG(G493, "IQ_DILUT_EPS_NORM", "CY2022")</f>
        <v>1.91</v>
      </c>
      <c r="K493">
        <f t="shared" si="44"/>
        <v>1044770</v>
      </c>
      <c r="L493">
        <f t="shared" si="45"/>
        <v>6.8241018941868056E-2</v>
      </c>
      <c r="M493" t="s">
        <v>1018</v>
      </c>
      <c r="N493" s="4" cm="1">
        <f t="array" ref="N493">_xll.SNL.Clients.Office.Excel.Functions.SPG(M493, "SP_TOTAL_REV", "CY2022")</f>
        <v>6174000</v>
      </c>
      <c r="O493" s="4">
        <f>_xll.SNL.Clients.Office.Excel.Functions.SPG(M493,"IQ_AVG_DILUT_SHARES_OUT","CY2022")</f>
        <v>255169000</v>
      </c>
      <c r="P493" s="5">
        <f>_xll.SNL.Clients.Office.Excel.Functions.SPG(M493, "IQ_DILUT_EPS_NORM", "CY2022")</f>
        <v>3.101</v>
      </c>
      <c r="Q493">
        <f t="shared" si="46"/>
        <v>791279.06900000002</v>
      </c>
      <c r="R493">
        <f t="shared" si="47"/>
        <v>0.12816311451247167</v>
      </c>
    </row>
    <row r="494" spans="1:18">
      <c r="A494" t="s">
        <v>1005</v>
      </c>
      <c r="B494" s="4" cm="1">
        <f t="array" ref="B494">_xll.SNL.Clients.Office.Excel.Functions.SPG(A494, "SP_TOTAL_REV", "CY2023")</f>
        <v>7364000</v>
      </c>
      <c r="C494" s="4">
        <f>_xll.SNL.Clients.Office.Excel.Functions.SPG(A494,"IQ_AVG_DILUT_SHARES_OUT","CY2023")</f>
        <v>218180000</v>
      </c>
      <c r="D494" s="5">
        <f>_xll.SNL.Clients.Office.Excel.Functions.SPG(A494, "IQ_DILUT_EPS_NORM", "CY2023")</f>
        <v>2.4009999999999998</v>
      </c>
      <c r="E494">
        <f t="shared" si="42"/>
        <v>523850.17999999993</v>
      </c>
      <c r="F494">
        <f t="shared" si="43"/>
        <v>7.1136634980988586E-2</v>
      </c>
      <c r="G494" t="s">
        <v>1005</v>
      </c>
      <c r="H494" s="4" cm="1">
        <f t="array" ref="H494">_xll.SNL.Clients.Office.Excel.Functions.SPG(G494, "SP_TOTAL_REV", "CY2022")</f>
        <v>5522000</v>
      </c>
      <c r="I494" s="4">
        <f>_xll.SNL.Clients.Office.Excel.Functions.SPG(G494,"IQ_AVG_DILUT_SHARES_OUT","CY2022")</f>
        <v>180979000</v>
      </c>
      <c r="J494" s="5">
        <f>_xll.SNL.Clients.Office.Excel.Functions.SPG(G494, "IQ_DILUT_EPS_NORM", "CY2022")</f>
        <v>2.1</v>
      </c>
      <c r="K494">
        <f t="shared" si="44"/>
        <v>380055.9</v>
      </c>
      <c r="L494">
        <f t="shared" si="45"/>
        <v>6.8825769648678023E-2</v>
      </c>
      <c r="M494" s="8">
        <v>4414835</v>
      </c>
      <c r="N494" s="4" cm="1">
        <f t="array" ref="N494">_xll.SNL.Clients.Office.Excel.Functions.SPG(M494, "SP_TOTAL_REV", "CY2022")</f>
        <v>7528000</v>
      </c>
      <c r="O494" s="4">
        <f>_xll.SNL.Clients.Office.Excel.Functions.SPG(M494,"IQ_AVG_DILUT_SHARES_OUT","CY2022")</f>
        <v>789000000</v>
      </c>
      <c r="P494" s="5">
        <f>_xll.SNL.Clients.Office.Excel.Functions.SPG(M494, "IQ_DILUT_EPS_NORM", "CY2022")</f>
        <v>1.38</v>
      </c>
      <c r="Q494">
        <f t="shared" si="46"/>
        <v>1088820</v>
      </c>
      <c r="R494">
        <f t="shared" si="47"/>
        <v>0.14463602550478213</v>
      </c>
    </row>
    <row r="495" spans="1:18">
      <c r="A495" t="s">
        <v>1006</v>
      </c>
      <c r="B495" s="4" cm="1">
        <f t="array" ref="B495">_xll.SNL.Clients.Office.Excel.Functions.SPG(A495, "SP_TOTAL_REV", "CY2023")</f>
        <v>7076000</v>
      </c>
      <c r="C495" s="4">
        <f>_xll.SNL.Clients.Office.Excel.Functions.SPG(A495,"IQ_AVG_DILUT_SHARES_OUT","CY2023")</f>
        <v>285000000</v>
      </c>
      <c r="D495" s="5">
        <f>_xll.SNL.Clients.Office.Excel.Functions.SPG(A495, "IQ_DILUT_EPS_NORM", "CY2023")</f>
        <v>4.1180000000000003</v>
      </c>
      <c r="E495">
        <f t="shared" si="42"/>
        <v>1173630</v>
      </c>
      <c r="F495">
        <f t="shared" si="43"/>
        <v>0.16586065573770492</v>
      </c>
      <c r="G495" t="s">
        <v>1006</v>
      </c>
      <c r="H495" s="4" cm="1">
        <f t="array" ref="H495">_xll.SNL.Clients.Office.Excel.Functions.SPG(G495, "SP_TOTAL_REV", "CY2022")</f>
        <v>6842000</v>
      </c>
      <c r="I495" s="4">
        <f>_xll.SNL.Clients.Office.Excel.Functions.SPG(G495,"IQ_AVG_DILUT_SHARES_OUT","CY2022")</f>
        <v>290000000</v>
      </c>
      <c r="J495" s="5">
        <f>_xll.SNL.Clients.Office.Excel.Functions.SPG(G495, "IQ_DILUT_EPS_NORM", "CY2022")</f>
        <v>3.5950000000000002</v>
      </c>
      <c r="K495">
        <f t="shared" si="44"/>
        <v>1042550</v>
      </c>
      <c r="L495">
        <f t="shared" si="45"/>
        <v>0.15237503653902368</v>
      </c>
      <c r="M495" t="s">
        <v>1019</v>
      </c>
      <c r="N495" s="4" cm="1">
        <f t="array" ref="N495">_xll.SNL.Clients.Office.Excel.Functions.SPG(M495, "SP_TOTAL_REV", "CY2022")</f>
        <v>14847000</v>
      </c>
      <c r="O495" s="4">
        <f>_xll.SNL.Clients.Office.Excel.Functions.SPG(M495,"IQ_AVG_DILUT_SHARES_OUT","CY2022")</f>
        <v>237802500</v>
      </c>
      <c r="P495" s="5">
        <f>_xll.SNL.Clients.Office.Excel.Functions.SPG(M495, "IQ_DILUT_EPS_NORM", "CY2022")</f>
        <v>3.2440000000000002</v>
      </c>
      <c r="Q495">
        <f t="shared" si="46"/>
        <v>771431.31</v>
      </c>
      <c r="R495">
        <f t="shared" si="47"/>
        <v>5.1958733077389373E-2</v>
      </c>
    </row>
    <row r="496" spans="1:18">
      <c r="A496" t="s">
        <v>1007</v>
      </c>
      <c r="B496" s="4" cm="1">
        <f t="array" ref="B496">_xll.SNL.Clients.Office.Excel.Functions.SPG(A496, "SP_TOTAL_REV", "CY2023")</f>
        <v>4584000</v>
      </c>
      <c r="C496" s="4">
        <f>_xll.SNL.Clients.Office.Excel.Functions.SPG(A496,"IQ_AVG_DILUT_SHARES_OUT","CY2023")</f>
        <v>51710962</v>
      </c>
      <c r="D496" s="5">
        <f>_xll.SNL.Clients.Office.Excel.Functions.SPG(A496, "IQ_DILUT_EPS_NORM", "CY2023")</f>
        <v>5.2939999999999996</v>
      </c>
      <c r="E496">
        <f t="shared" si="42"/>
        <v>273757.83282799996</v>
      </c>
      <c r="F496">
        <f t="shared" si="43"/>
        <v>5.9720295119546241E-2</v>
      </c>
      <c r="G496" t="s">
        <v>1007</v>
      </c>
      <c r="H496" s="4" cm="1">
        <f t="array" ref="H496">_xll.SNL.Clients.Office.Excel.Functions.SPG(G496, "SP_TOTAL_REV", "CY2022")</f>
        <v>5781000</v>
      </c>
      <c r="I496" s="4">
        <f>_xll.SNL.Clients.Office.Excel.Functions.SPG(G496,"IQ_AVG_DILUT_SHARES_OUT","CY2022")</f>
        <v>52558712</v>
      </c>
      <c r="J496" s="5">
        <f>_xll.SNL.Clients.Office.Excel.Functions.SPG(G496, "IQ_DILUT_EPS_NORM", "CY2022")</f>
        <v>11.308999999999999</v>
      </c>
      <c r="K496">
        <f t="shared" si="44"/>
        <v>594386.47400799999</v>
      </c>
      <c r="L496">
        <f t="shared" si="45"/>
        <v>0.10281724165507697</v>
      </c>
      <c r="M496" t="s">
        <v>1020</v>
      </c>
      <c r="N496" s="4" cm="1">
        <f t="array" ref="N496">_xll.SNL.Clients.Office.Excel.Functions.SPG(M496, "SP_TOTAL_REV", "CY2022")</f>
        <v>18810000</v>
      </c>
      <c r="O496" s="4">
        <f>_xll.SNL.Clients.Office.Excel.Functions.SPG(M496,"IQ_AVG_DILUT_SHARES_OUT","CY2022")</f>
        <v>172700155</v>
      </c>
      <c r="P496" s="5">
        <f>_xll.SNL.Clients.Office.Excel.Functions.SPG(M496, "IQ_DILUT_EPS_NORM", "CY2022")</f>
        <v>9.1419999999999995</v>
      </c>
      <c r="Q496">
        <f t="shared" si="46"/>
        <v>1578824.8170099999</v>
      </c>
      <c r="R496">
        <f t="shared" si="47"/>
        <v>8.3935396970228601E-2</v>
      </c>
    </row>
    <row r="497" spans="1:18">
      <c r="A497" t="s">
        <v>1008</v>
      </c>
      <c r="B497" s="4" cm="1">
        <f t="array" ref="B497">_xll.SNL.Clients.Office.Excel.Functions.SPG(A497, "SP_TOTAL_REV", "CY2023")</f>
        <v>7394200</v>
      </c>
      <c r="C497" s="4">
        <f>_xll.SNL.Clients.Office.Excel.Functions.SPG(A497,"IQ_AVG_DILUT_SHARES_OUT","CY2023")</f>
        <v>209700000</v>
      </c>
      <c r="D497" s="5">
        <f>_xll.SNL.Clients.Office.Excel.Functions.SPG(A497, "IQ_DILUT_EPS_NORM", "CY2023")</f>
        <v>3.758</v>
      </c>
      <c r="E497">
        <f t="shared" si="42"/>
        <v>788052.6</v>
      </c>
      <c r="F497">
        <f t="shared" si="43"/>
        <v>0.10657712801925834</v>
      </c>
      <c r="G497" t="s">
        <v>1008</v>
      </c>
      <c r="H497" s="4" cm="1">
        <f t="array" ref="H497">_xll.SNL.Clients.Office.Excel.Functions.SPG(G497, "SP_TOTAL_REV", "CY2022")</f>
        <v>6939900</v>
      </c>
      <c r="I497" s="4">
        <f>_xll.SNL.Clients.Office.Excel.Functions.SPG(G497,"IQ_AVG_DILUT_SHARES_OUT","CY2022")</f>
        <v>210300000</v>
      </c>
      <c r="J497" s="5">
        <f>_xll.SNL.Clients.Office.Excel.Functions.SPG(G497, "IQ_DILUT_EPS_NORM", "CY2022")</f>
        <v>2.8639999999999999</v>
      </c>
      <c r="K497">
        <f t="shared" si="44"/>
        <v>602299.19999999995</v>
      </c>
      <c r="L497">
        <f t="shared" si="45"/>
        <v>8.6787878787878775E-2</v>
      </c>
      <c r="M497" t="s">
        <v>1021</v>
      </c>
      <c r="N497" s="4" cm="1">
        <f t="array" ref="N497">_xll.SNL.Clients.Office.Excel.Functions.SPG(M497, "SP_TOTAL_REV", "CY2022")</f>
        <v>9459000</v>
      </c>
      <c r="O497" s="4">
        <f>_xll.SNL.Clients.Office.Excel.Functions.SPG(M497,"IQ_AVG_DILUT_SHARES_OUT","CY2022")</f>
        <v>417400000</v>
      </c>
      <c r="P497" s="5">
        <f>_xll.SNL.Clients.Office.Excel.Functions.SPG(M497, "IQ_DILUT_EPS_NORM", "CY2022")</f>
        <v>0.80100000000000005</v>
      </c>
      <c r="Q497">
        <f t="shared" si="46"/>
        <v>334337.40000000002</v>
      </c>
      <c r="R497">
        <f t="shared" si="47"/>
        <v>3.5345956232159852E-2</v>
      </c>
    </row>
    <row r="498" spans="1:18">
      <c r="A498" t="s">
        <v>1009</v>
      </c>
      <c r="B498" s="4" cm="1">
        <f t="array" ref="B498">_xll.SNL.Clients.Office.Excel.Functions.SPG(A498, "SP_TOTAL_REV", "CY2023")</f>
        <v>8544000</v>
      </c>
      <c r="C498" s="4">
        <f>_xll.SNL.Clients.Office.Excel.Functions.SPG(A498,"IQ_AVG_DILUT_SHARES_OUT","CY2023")</f>
        <v>462269000</v>
      </c>
      <c r="D498" s="5">
        <f>_xll.SNL.Clients.Office.Excel.Functions.SPG(A498, "IQ_DILUT_EPS_NORM", "CY2023")</f>
        <v>3.9660000000000002</v>
      </c>
      <c r="E498">
        <f t="shared" si="42"/>
        <v>1833358.8540000001</v>
      </c>
      <c r="F498">
        <f t="shared" si="43"/>
        <v>0.21457851755617979</v>
      </c>
      <c r="G498" t="s">
        <v>1009</v>
      </c>
      <c r="H498" s="4" cm="1">
        <f t="array" ref="H498">_xll.SNL.Clients.Office.Excel.Functions.SPG(G498, "SP_TOTAL_REV", "CY2022")</f>
        <v>8080000</v>
      </c>
      <c r="I498" s="4">
        <f>_xll.SNL.Clients.Office.Excel.Functions.SPG(G498,"IQ_AVG_DILUT_SHARES_OUT","CY2022")</f>
        <v>470385000</v>
      </c>
      <c r="J498" s="5">
        <f>_xll.SNL.Clients.Office.Excel.Functions.SPG(G498, "IQ_DILUT_EPS_NORM", "CY2022")</f>
        <v>3.6219999999999999</v>
      </c>
      <c r="K498">
        <f t="shared" si="44"/>
        <v>1703734.47</v>
      </c>
      <c r="L498">
        <f t="shared" si="45"/>
        <v>0.21085822648514851</v>
      </c>
      <c r="M498" t="s">
        <v>1022</v>
      </c>
      <c r="N498" s="4" cm="1">
        <f t="array" ref="N498">_xll.SNL.Clients.Office.Excel.Functions.SPG(M498, "SP_TOTAL_REV", "CY2022")</f>
        <v>11154722</v>
      </c>
      <c r="O498" s="4">
        <f>_xll.SNL.Clients.Office.Excel.Functions.SPG(M498,"IQ_AVG_DILUT_SHARES_OUT","CY2022")</f>
        <v>60717000</v>
      </c>
      <c r="P498" s="5">
        <f>_xll.SNL.Clients.Office.Excel.Functions.SPG(M498, "IQ_DILUT_EPS_NORM", "CY2022")</f>
        <v>6.2969999999999997</v>
      </c>
      <c r="Q498">
        <f t="shared" si="46"/>
        <v>382334.94900000002</v>
      </c>
      <c r="R498">
        <f t="shared" si="47"/>
        <v>3.4275614309348099E-2</v>
      </c>
    </row>
    <row r="499" spans="1:18">
      <c r="A499" t="s">
        <v>1010</v>
      </c>
      <c r="B499" s="4" cm="1">
        <f t="array" ref="B499">_xll.SNL.Clients.Office.Excel.Functions.SPG(A499, "SP_TOTAL_REV", "CY2023")</f>
        <v>19374000</v>
      </c>
      <c r="C499" s="4">
        <f>_xll.SNL.Clients.Office.Excel.Functions.SPG(A499,"IQ_AVG_DILUT_SHARES_OUT","CY2023")</f>
        <v>242000000</v>
      </c>
      <c r="D499" s="5">
        <f>_xll.SNL.Clients.Office.Excel.Functions.SPG(A499, "IQ_DILUT_EPS_NORM", "CY2023")</f>
        <v>16.294</v>
      </c>
      <c r="E499">
        <f t="shared" si="42"/>
        <v>3943148</v>
      </c>
      <c r="F499">
        <f t="shared" si="43"/>
        <v>0.20352782079075049</v>
      </c>
      <c r="G499" t="s">
        <v>1010</v>
      </c>
      <c r="H499" s="4" cm="1">
        <f t="array" ref="H499">_xll.SNL.Clients.Office.Excel.Functions.SPG(G499, "SP_TOTAL_REV", "CY2022")</f>
        <v>24384000</v>
      </c>
      <c r="I499" s="4">
        <f>_xll.SNL.Clients.Office.Excel.Functions.SPG(G499,"IQ_AVG_DILUT_SHARES_OUT","CY2022")</f>
        <v>252000000</v>
      </c>
      <c r="J499" s="5">
        <f>_xll.SNL.Clients.Office.Excel.Functions.SPG(G499, "IQ_DILUT_EPS_NORM", "CY2022")</f>
        <v>24.536000000000001</v>
      </c>
      <c r="K499">
        <f t="shared" si="44"/>
        <v>6183072</v>
      </c>
      <c r="L499">
        <f t="shared" si="45"/>
        <v>0.2535708661417323</v>
      </c>
      <c r="M499" t="s">
        <v>1023</v>
      </c>
      <c r="N499" s="4" t="str" cm="1">
        <f t="array" ref="N499">_xll.SNL.Clients.Office.Excel.Functions.SPG(M499, "SP_TOTAL_REV", "CY2022")</f>
        <v>NA</v>
      </c>
      <c r="O499" s="4">
        <f>_xll.SNL.Clients.Office.Excel.Functions.SPG(M499,"IQ_AVG_DILUT_SHARES_OUT","CY2022")</f>
        <v>437052289</v>
      </c>
      <c r="P499" s="5">
        <f>_xll.SNL.Clients.Office.Excel.Functions.SPG(M499, "IQ_DILUT_EPS_NORM", "CY2022")</f>
        <v>-1.2366075879696207E-3</v>
      </c>
      <c r="Q499">
        <f t="shared" si="46"/>
        <v>-540.46217691689162</v>
      </c>
      <c r="R499" t="e">
        <f t="shared" si="47"/>
        <v>#VALUE!</v>
      </c>
    </row>
    <row r="500" spans="1:18">
      <c r="A500" t="s">
        <v>1011</v>
      </c>
      <c r="B500" s="4" cm="1">
        <f t="array" ref="B500">_xll.SNL.Clients.Office.Excel.Functions.SPG(A500, "SP_TOTAL_REV", "CY2023")</f>
        <v>3965000</v>
      </c>
      <c r="C500" s="4">
        <f>_xll.SNL.Clients.Office.Excel.Functions.SPG(A500,"IQ_AVG_DILUT_SHARES_OUT","CY2023")</f>
        <v>212000000</v>
      </c>
      <c r="D500" s="5">
        <f>_xll.SNL.Clients.Office.Excel.Functions.SPG(A500, "IQ_DILUT_EPS_NORM", "CY2023")</f>
        <v>0.60699999999999998</v>
      </c>
      <c r="E500">
        <f t="shared" si="42"/>
        <v>128684</v>
      </c>
      <c r="F500">
        <f t="shared" si="43"/>
        <v>3.2454981084489284E-2</v>
      </c>
      <c r="G500" t="s">
        <v>1011</v>
      </c>
      <c r="H500" s="4" cm="1">
        <f t="array" ref="H500">_xll.SNL.Clients.Office.Excel.Functions.SPG(G500, "SP_TOTAL_REV", "CY2022")</f>
        <v>3922000</v>
      </c>
      <c r="I500" s="4">
        <f>_xll.SNL.Clients.Office.Excel.Functions.SPG(G500,"IQ_AVG_DILUT_SHARES_OUT","CY2022")</f>
        <v>215500000</v>
      </c>
      <c r="J500" s="5">
        <f>_xll.SNL.Clients.Office.Excel.Functions.SPG(G500, "IQ_DILUT_EPS_NORM", "CY2022")</f>
        <v>0.72199999999999998</v>
      </c>
      <c r="K500">
        <f t="shared" si="44"/>
        <v>155591</v>
      </c>
      <c r="L500">
        <f t="shared" si="45"/>
        <v>3.9671341152473227E-2</v>
      </c>
      <c r="M500" s="8">
        <v>4259601</v>
      </c>
      <c r="N500" s="4" cm="1">
        <f t="array" ref="N500">_xll.SNL.Clients.Office.Excel.Functions.SPG(M500, "SP_TOTAL_REV", "CY2022")</f>
        <v>5865000</v>
      </c>
      <c r="O500" s="4">
        <f>_xll.SNL.Clients.Office.Excel.Functions.SPG(M500,"IQ_AVG_DILUT_SHARES_OUT","CY2022")</f>
        <v>183000000</v>
      </c>
      <c r="P500" s="5">
        <f>_xll.SNL.Clients.Office.Excel.Functions.SPG(M500, "IQ_DILUT_EPS_NORM", "CY2022")</f>
        <v>7.3120000000000003</v>
      </c>
      <c r="Q500">
        <f t="shared" si="46"/>
        <v>1338096</v>
      </c>
      <c r="R500">
        <f t="shared" si="47"/>
        <v>0.22814936061381075</v>
      </c>
    </row>
    <row r="501" spans="1:18">
      <c r="A501" t="s">
        <v>1012</v>
      </c>
      <c r="B501" s="4" cm="1">
        <f t="array" ref="B501">_xll.SNL.Clients.Office.Excel.Functions.SPG(A501, "SP_TOTAL_REV", "CY2023")</f>
        <v>10407993</v>
      </c>
      <c r="C501" s="4">
        <f>_xll.SNL.Clients.Office.Excel.Functions.SPG(A501,"IQ_AVG_DILUT_SHARES_OUT","CY2023")</f>
        <v>388236250</v>
      </c>
      <c r="D501" s="5">
        <f>_xll.SNL.Clients.Office.Excel.Functions.SPG(A501, "IQ_DILUT_EPS_NORM", "CY2023")</f>
        <v>0.79600000000000004</v>
      </c>
      <c r="E501">
        <f t="shared" si="42"/>
        <v>309036.05499999999</v>
      </c>
      <c r="F501">
        <f t="shared" si="43"/>
        <v>2.9692185131177547E-2</v>
      </c>
      <c r="G501" t="s">
        <v>1012</v>
      </c>
      <c r="H501" s="4" cm="1">
        <f t="array" ref="H501">_xll.SNL.Clients.Office.Excel.Functions.SPG(G501, "SP_TOTAL_REV", "CY2022")</f>
        <v>11697526</v>
      </c>
      <c r="I501" s="4">
        <f>_xll.SNL.Clients.Office.Excel.Functions.SPG(G501,"IQ_AVG_DILUT_SHARES_OUT","CY2022")</f>
        <v>388518500</v>
      </c>
      <c r="J501" s="5">
        <f>_xll.SNL.Clients.Office.Excel.Functions.SPG(G501, "IQ_DILUT_EPS_NORM", "CY2022")</f>
        <v>1.8080000000000001</v>
      </c>
      <c r="K501">
        <f t="shared" si="44"/>
        <v>702441.44799999997</v>
      </c>
      <c r="L501">
        <f t="shared" si="45"/>
        <v>6.0050428441022485E-2</v>
      </c>
      <c r="M501" t="s">
        <v>1024</v>
      </c>
      <c r="N501" s="4" cm="1">
        <f t="array" ref="N501">_xll.SNL.Clients.Office.Excel.Functions.SPG(M501, "SP_TOTAL_REV", "CY2022")</f>
        <v>17478000</v>
      </c>
      <c r="O501" s="4">
        <f>_xll.SNL.Clients.Office.Excel.Functions.SPG(M501,"IQ_AVG_DILUT_SHARES_OUT","CY2022")</f>
        <v>1007517000</v>
      </c>
      <c r="P501" s="5">
        <f>_xll.SNL.Clients.Office.Excel.Functions.SPG(M501, "IQ_DILUT_EPS_NORM", "CY2022")</f>
        <v>1.363</v>
      </c>
      <c r="Q501">
        <f t="shared" si="46"/>
        <v>1373245.6710000001</v>
      </c>
      <c r="R501">
        <f t="shared" si="47"/>
        <v>7.8569954857535193E-2</v>
      </c>
    </row>
    <row r="502" spans="1:18">
      <c r="A502" t="s">
        <v>1013</v>
      </c>
      <c r="B502" s="4" cm="1">
        <f t="array" ref="B502">_xll.SNL.Clients.Office.Excel.Functions.SPG(A502, "SP_TOTAL_REV", "CY2023")</f>
        <v>19455000</v>
      </c>
      <c r="C502" s="4">
        <f>_xll.SNL.Clients.Office.Excel.Functions.SPG(A502,"IQ_AVG_DILUT_SHARES_OUT","CY2023")</f>
        <v>55200000</v>
      </c>
      <c r="D502" s="5">
        <f>_xll.SNL.Clients.Office.Excel.Functions.SPG(A502, "IQ_DILUT_EPS_NORM", "CY2023")</f>
        <v>8.7159999999999993</v>
      </c>
      <c r="E502">
        <f t="shared" si="42"/>
        <v>481123.19999999995</v>
      </c>
      <c r="F502">
        <f t="shared" si="43"/>
        <v>2.4730053970701618E-2</v>
      </c>
      <c r="G502" t="s">
        <v>1013</v>
      </c>
      <c r="H502" s="4" cm="1">
        <f t="array" ref="H502">_xll.SNL.Clients.Office.Excel.Functions.SPG(G502, "SP_TOTAL_REV", "CY2022")</f>
        <v>19724000</v>
      </c>
      <c r="I502" s="4">
        <f>_xll.SNL.Clients.Office.Excel.Functions.SPG(G502,"IQ_AVG_DILUT_SHARES_OUT","CY2022")</f>
        <v>55900000</v>
      </c>
      <c r="J502" s="5">
        <f>_xll.SNL.Clients.Office.Excel.Functions.SPG(G502, "IQ_DILUT_EPS_NORM", "CY2022")</f>
        <v>11.843</v>
      </c>
      <c r="K502">
        <f t="shared" si="44"/>
        <v>662023.69999999995</v>
      </c>
      <c r="L502">
        <f t="shared" si="45"/>
        <v>3.3564373352261201E-2</v>
      </c>
      <c r="M502" s="8">
        <v>4066630</v>
      </c>
      <c r="N502" s="4" cm="1">
        <f t="array" ref="N502">_xll.SNL.Clients.Office.Excel.Functions.SPG(M502, "SP_TOTAL_REV", "CY2022")</f>
        <v>2696371</v>
      </c>
      <c r="O502" s="4">
        <f>_xll.SNL.Clients.Office.Excel.Functions.SPG(M502,"IQ_AVG_DILUT_SHARES_OUT","CY2022")</f>
        <v>62605000</v>
      </c>
      <c r="P502" s="5">
        <f>_xll.SNL.Clients.Office.Excel.Functions.SPG(M502, "IQ_DILUT_EPS_NORM", "CY2022")</f>
        <v>17.524999999999999</v>
      </c>
      <c r="Q502">
        <f t="shared" si="46"/>
        <v>1097152.625</v>
      </c>
      <c r="R502">
        <f t="shared" si="47"/>
        <v>0.4068997274484854</v>
      </c>
    </row>
    <row r="503" spans="1:18">
      <c r="A503" t="s">
        <v>1014</v>
      </c>
      <c r="B503" s="4" cm="1">
        <f t="array" ref="B503">_xll.SNL.Clients.Office.Excel.Functions.SPG(A503, "SP_TOTAL_REV", "CY2023")</f>
        <v>3102000</v>
      </c>
      <c r="C503" s="4">
        <f>_xll.SNL.Clients.Office.Excel.Functions.SPG(A503,"IQ_AVG_DILUT_SHARES_OUT","CY2023")</f>
        <v>147756000</v>
      </c>
      <c r="D503" s="5">
        <f>_xll.SNL.Clients.Office.Excel.Functions.SPG(A503, "IQ_DILUT_EPS_NORM", "CY2023")</f>
        <v>3.7480000000000002</v>
      </c>
      <c r="E503">
        <f t="shared" si="42"/>
        <v>553789.48800000001</v>
      </c>
      <c r="F503">
        <f t="shared" si="43"/>
        <v>0.1785265918762089</v>
      </c>
      <c r="G503" t="s">
        <v>1014</v>
      </c>
      <c r="H503" s="4" cm="1">
        <f t="array" ref="H503">_xll.SNL.Clients.Office.Excel.Functions.SPG(G503, "SP_TOTAL_REV", "CY2022")</f>
        <v>3152000</v>
      </c>
      <c r="I503" s="4">
        <f>_xll.SNL.Clients.Office.Excel.Functions.SPG(G503,"IQ_AVG_DILUT_SHARES_OUT","CY2022")</f>
        <v>150271000</v>
      </c>
      <c r="J503" s="5">
        <f>_xll.SNL.Clients.Office.Excel.Functions.SPG(G503, "IQ_DILUT_EPS_NORM", "CY2022")</f>
        <v>4.7910000000000004</v>
      </c>
      <c r="K503">
        <f t="shared" si="44"/>
        <v>719948.36100000003</v>
      </c>
      <c r="L503">
        <f t="shared" si="45"/>
        <v>0.22841001300761424</v>
      </c>
      <c r="M503" s="8">
        <v>100433</v>
      </c>
      <c r="N503" s="4" cm="1">
        <f t="array" ref="N503">_xll.SNL.Clients.Office.Excel.Functions.SPG(M503, "SP_TOTAL_REV", "CY2022")</f>
        <v>6213000</v>
      </c>
      <c r="O503" s="4">
        <f>_xll.SNL.Clients.Office.Excel.Functions.SPG(M503,"IQ_AVG_DILUT_SHARES_OUT","CY2022")</f>
        <v>59516000</v>
      </c>
      <c r="P503" s="5">
        <f>_xll.SNL.Clients.Office.Excel.Functions.SPG(M503, "IQ_DILUT_EPS_NORM", "CY2022")</f>
        <v>24.393000000000001</v>
      </c>
      <c r="Q503">
        <f t="shared" si="46"/>
        <v>1451773.7879999999</v>
      </c>
      <c r="R503">
        <f t="shared" si="47"/>
        <v>0.23366711540318685</v>
      </c>
    </row>
    <row r="504" spans="1:18">
      <c r="A504" t="s">
        <v>1015</v>
      </c>
      <c r="B504" s="4" cm="1">
        <f t="array" ref="B504">_xll.SNL.Clients.Office.Excel.Functions.SPG(A504, "SP_TOTAL_REV", "CY2023")</f>
        <v>5488900</v>
      </c>
      <c r="C504" s="4">
        <f>_xll.SNL.Clients.Office.Excel.Functions.SPG(A504,"IQ_AVG_DILUT_SHARES_OUT","CY2023")</f>
        <v>144900000</v>
      </c>
      <c r="D504" s="5">
        <f>_xll.SNL.Clients.Office.Excel.Functions.SPG(A504, "IQ_DILUT_EPS_NORM", "CY2023")</f>
        <v>2.3420000000000001</v>
      </c>
      <c r="E504">
        <f t="shared" si="42"/>
        <v>339355.8</v>
      </c>
      <c r="F504">
        <f t="shared" si="43"/>
        <v>6.1825830312084384E-2</v>
      </c>
      <c r="G504" t="s">
        <v>1015</v>
      </c>
      <c r="H504" s="4" cm="1">
        <f t="array" ref="H504">_xll.SNL.Clients.Office.Excel.Functions.SPG(G504, "SP_TOTAL_REV", "CY2022")</f>
        <v>5641900</v>
      </c>
      <c r="I504" s="4">
        <f>_xll.SNL.Clients.Office.Excel.Functions.SPG(G504,"IQ_AVG_DILUT_SHARES_OUT","CY2022")</f>
        <v>147400000</v>
      </c>
      <c r="J504" s="5">
        <f>_xll.SNL.Clients.Office.Excel.Functions.SPG(G504, "IQ_DILUT_EPS_NORM", "CY2022")</f>
        <v>3.3610000000000002</v>
      </c>
      <c r="K504">
        <f t="shared" si="44"/>
        <v>495411.40000000008</v>
      </c>
      <c r="L504">
        <f t="shared" si="45"/>
        <v>8.7809319555468918E-2</v>
      </c>
      <c r="M504" t="s">
        <v>1025</v>
      </c>
      <c r="N504" s="4" cm="1">
        <f t="array" ref="N504">_xll.SNL.Clients.Office.Excel.Functions.SPG(M504, "SP_TOTAL_REV", "CY2022")</f>
        <v>1931247</v>
      </c>
      <c r="O504" s="4">
        <f>_xll.SNL.Clients.Office.Excel.Functions.SPG(M504,"IQ_AVG_DILUT_SHARES_OUT","CY2022")</f>
        <v>191775000</v>
      </c>
      <c r="P504" s="5">
        <f>_xll.SNL.Clients.Office.Excel.Functions.SPG(M504, "IQ_DILUT_EPS_NORM", "CY2022")</f>
        <v>0.59099999999999997</v>
      </c>
      <c r="Q504">
        <f t="shared" si="46"/>
        <v>113339.02499999999</v>
      </c>
      <c r="R504">
        <f t="shared" si="47"/>
        <v>5.8686964950625163E-2</v>
      </c>
    </row>
    <row r="505" spans="1:18">
      <c r="A505" t="s">
        <v>1016</v>
      </c>
      <c r="B505" s="4" cm="1">
        <f t="array" ref="B505">_xll.SNL.Clients.Office.Excel.Functions.SPG(A505, "SP_TOTAL_REV", "CY2023")</f>
        <v>10426000</v>
      </c>
      <c r="C505" s="4">
        <f>_xll.SNL.Clients.Office.Excel.Functions.SPG(A505,"IQ_AVG_DILUT_SHARES_OUT","CY2023")</f>
        <v>128708000</v>
      </c>
      <c r="D505" s="5">
        <f>_xll.SNL.Clients.Office.Excel.Functions.SPG(A505, "IQ_DILUT_EPS_NORM", "CY2023")</f>
        <v>3.7970000000000002</v>
      </c>
      <c r="E505">
        <f t="shared" si="42"/>
        <v>488704.27600000001</v>
      </c>
      <c r="F505">
        <f t="shared" si="43"/>
        <v>4.6873611739881069E-2</v>
      </c>
      <c r="G505" t="s">
        <v>1016</v>
      </c>
      <c r="H505" s="4" cm="1">
        <f t="array" ref="H505">_xll.SNL.Clients.Office.Excel.Functions.SPG(G505, "SP_TOTAL_REV", "CY2022")</f>
        <v>9646000</v>
      </c>
      <c r="I505" s="4">
        <f>_xll.SNL.Clients.Office.Excel.Functions.SPG(G505,"IQ_AVG_DILUT_SHARES_OUT","CY2022")</f>
        <v>127899000</v>
      </c>
      <c r="J505" s="5">
        <f>_xll.SNL.Clients.Office.Excel.Functions.SPG(G505, "IQ_DILUT_EPS_NORM", "CY2022")</f>
        <v>3.5920000000000001</v>
      </c>
      <c r="K505">
        <f t="shared" si="44"/>
        <v>459413.20799999998</v>
      </c>
      <c r="L505">
        <f t="shared" si="45"/>
        <v>4.7627328218950861E-2</v>
      </c>
      <c r="M505" s="8">
        <v>4812233</v>
      </c>
      <c r="N505" s="4" t="str" cm="1">
        <f t="array" ref="N505">_xll.SNL.Clients.Office.Excel.Functions.SPG(M505, "SP_TOTAL_REV", "CY2022")</f>
        <v>NA</v>
      </c>
      <c r="O505" s="4" t="str">
        <f>_xll.SNL.Clients.Office.Excel.Functions.SPG(M505,"IQ_AVG_DILUT_SHARES_OUT","CY2022")</f>
        <v>NA</v>
      </c>
      <c r="P505" s="5" t="str">
        <f>_xll.SNL.Clients.Office.Excel.Functions.SPG(M505, "IQ_DILUT_EPS_NORM", "CY2022")</f>
        <v>NA</v>
      </c>
      <c r="Q505" t="e">
        <f t="shared" si="46"/>
        <v>#VALUE!</v>
      </c>
      <c r="R505" t="e">
        <f t="shared" si="47"/>
        <v>#VALUE!</v>
      </c>
    </row>
    <row r="506" spans="1:18">
      <c r="A506" t="s">
        <v>1017</v>
      </c>
      <c r="B506" s="4" cm="1">
        <f t="array" ref="B506">_xll.SNL.Clients.Office.Excel.Functions.SPG(A506, "SP_TOTAL_REV", "CY2023")</f>
        <v>2976528</v>
      </c>
      <c r="C506" s="4">
        <f>_xll.SNL.Clients.Office.Excel.Functions.SPG(A506,"IQ_AVG_DILUT_SHARES_OUT","CY2023")</f>
        <v>57237518</v>
      </c>
      <c r="D506" s="5">
        <f>_xll.SNL.Clients.Office.Excel.Functions.SPG(A506, "IQ_DILUT_EPS_NORM", "CY2023")</f>
        <v>1.8839999999999999</v>
      </c>
      <c r="E506">
        <f t="shared" si="42"/>
        <v>107835.483912</v>
      </c>
      <c r="F506">
        <f t="shared" si="43"/>
        <v>3.622861397977778E-2</v>
      </c>
      <c r="G506" t="s">
        <v>1017</v>
      </c>
      <c r="H506" s="4" cm="1">
        <f t="array" ref="H506">_xll.SNL.Clients.Office.Excel.Functions.SPG(G506, "SP_TOTAL_REV", "CY2022")</f>
        <v>3110279</v>
      </c>
      <c r="I506" s="4">
        <f>_xll.SNL.Clients.Office.Excel.Functions.SPG(G506,"IQ_AVG_DILUT_SHARES_OUT","CY2022")</f>
        <v>58100649</v>
      </c>
      <c r="J506" s="5">
        <f>_xll.SNL.Clients.Office.Excel.Functions.SPG(G506, "IQ_DILUT_EPS_NORM", "CY2022")</f>
        <v>3.1269999999999998</v>
      </c>
      <c r="K506">
        <f t="shared" si="44"/>
        <v>181680.72942299998</v>
      </c>
      <c r="L506">
        <f t="shared" si="45"/>
        <v>5.8413000706045978E-2</v>
      </c>
      <c r="M506" s="8">
        <v>4397057</v>
      </c>
      <c r="N506" s="4" cm="1">
        <f t="array" ref="N506">_xll.SNL.Clients.Office.Excel.Functions.SPG(M506, "SP_TOTAL_REV", "CY2022")</f>
        <v>4723000</v>
      </c>
      <c r="O506" s="4">
        <f>_xll.SNL.Clients.Office.Excel.Functions.SPG(M506,"IQ_AVG_DILUT_SHARES_OUT","CY2022")</f>
        <v>131300000</v>
      </c>
      <c r="P506" s="5">
        <f>_xll.SNL.Clients.Office.Excel.Functions.SPG(M506, "IQ_DILUT_EPS_NORM", "CY2022")</f>
        <v>3.3029999999999999</v>
      </c>
      <c r="Q506">
        <f t="shared" si="46"/>
        <v>433683.9</v>
      </c>
      <c r="R506">
        <f t="shared" si="47"/>
        <v>9.1823819606182522E-2</v>
      </c>
    </row>
    <row r="507" spans="1:18">
      <c r="B507">
        <f>SUM(B4:B506)</f>
        <v>15662997919</v>
      </c>
      <c r="C507">
        <f>SUM(C4:C506)</f>
        <v>374607254221</v>
      </c>
      <c r="D507">
        <f>E507/C507*1000</f>
        <v>3.6474606980816557</v>
      </c>
      <c r="E507">
        <f>SUMIF(E4:E506, "&lt;&gt;#VALUE!")</f>
        <v>1366365236.987381</v>
      </c>
      <c r="F507">
        <f>E507/B507</f>
        <v>8.7235230704456115E-2</v>
      </c>
      <c r="H507">
        <f>SUM(H4:H506)</f>
        <v>15303226554</v>
      </c>
      <c r="I507">
        <f>SUM(I4:I506)</f>
        <v>377120163075</v>
      </c>
      <c r="J507">
        <f>K507/I507*1000</f>
        <v>3.6419688509534378</v>
      </c>
      <c r="K507">
        <f>SUMIF(K4:K506, "&lt;&gt;#VALUE!")</f>
        <v>1373459886.9856308</v>
      </c>
      <c r="L507">
        <f>K507/H507</f>
        <v>8.9749693121195545E-2</v>
      </c>
      <c r="M507" t="s">
        <v>1026</v>
      </c>
      <c r="N507" s="4" cm="1">
        <f t="array" ref="N507">_xll.SNL.Clients.Office.Excel.Functions.SPG(M507, "SP_TOTAL_REV", "CY2022")</f>
        <v>3275500</v>
      </c>
      <c r="O507" s="4">
        <f>_xll.SNL.Clients.Office.Excel.Functions.SPG(M507,"IQ_AVG_DILUT_SHARES_OUT","CY2022")</f>
        <v>129100000</v>
      </c>
      <c r="P507" s="5">
        <f>_xll.SNL.Clients.Office.Excel.Functions.SPG(M507, "IQ_DILUT_EPS_NORM", "CY2022")</f>
        <v>1.454</v>
      </c>
      <c r="Q507">
        <f>O507*P507/1000</f>
        <v>187711.4</v>
      </c>
      <c r="R507">
        <f>Q507/N507</f>
        <v>5.7307708746756218E-2</v>
      </c>
    </row>
    <row r="508" spans="1:18">
      <c r="N508">
        <f>SUM(N5:N507)</f>
        <v>15217423278</v>
      </c>
      <c r="O508">
        <f>SUM(O5:O507)</f>
        <v>375422619116</v>
      </c>
      <c r="P508">
        <f>Q508/O508*1000</f>
        <v>3.6515911233320217</v>
      </c>
      <c r="Q508">
        <f>SUMIF(Q5:Q507, "&lt;&gt;#VALUE!")</f>
        <v>1370889903.4620442</v>
      </c>
      <c r="R508">
        <f>Q508/N508</f>
        <v>9.0086861515113081E-2</v>
      </c>
    </row>
    <row r="509" spans="1:18">
      <c r="E509" t="s">
        <v>3</v>
      </c>
      <c r="F509" s="7">
        <f>D507/J507-1</f>
        <v>1.5079335801513327E-3</v>
      </c>
      <c r="G509" s="7">
        <f>D507/P508-1</f>
        <v>-1.1311302692063041E-3</v>
      </c>
    </row>
    <row r="510" spans="1:18">
      <c r="E510" t="s">
        <v>1027</v>
      </c>
      <c r="F510" s="7">
        <f>B507/H507-1</f>
        <v>2.3509510476793061E-2</v>
      </c>
      <c r="G510" s="7">
        <f>B507/N508-1</f>
        <v>2.9280557743581515E-2</v>
      </c>
    </row>
    <row r="511" spans="1:18">
      <c r="E511" t="s">
        <v>1028</v>
      </c>
      <c r="F511" s="7">
        <f>F507/L507-1</f>
        <v>-2.8016390132320157E-2</v>
      </c>
      <c r="G511" s="7">
        <f>F507/R508-1</f>
        <v>-3.1654236396930879E-2</v>
      </c>
    </row>
    <row r="512" spans="1:18">
      <c r="E512" t="s">
        <v>2</v>
      </c>
      <c r="F512" s="7">
        <f>C507/I507-1</f>
        <v>-6.6634168629701174E-3</v>
      </c>
      <c r="G512" s="7">
        <f>C507/O508-1</f>
        <v>-2.1718587359491615E-3</v>
      </c>
    </row>
  </sheetData>
  <autoFilter ref="A2:R507" xr:uid="{2FDBA3EB-8725-4938-9DC7-83087053DF4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51631-632C-44E1-A4BE-CF799F3919B3}">
  <dimension ref="A1:AC514"/>
  <sheetViews>
    <sheetView zoomScaleNormal="100" workbookViewId="0">
      <pane xSplit="1" ySplit="5" topLeftCell="B476" activePane="bottomRight" state="frozen"/>
      <selection pane="topRight" activeCell="B1" sqref="B1"/>
      <selection pane="bottomLeft" activeCell="A4" sqref="A4"/>
      <selection pane="bottomRight" activeCell="C482" sqref="C482"/>
    </sheetView>
  </sheetViews>
  <sheetFormatPr defaultRowHeight="15"/>
  <cols>
    <col min="1" max="1" width="18.5703125" bestFit="1" customWidth="1"/>
    <col min="2" max="2" width="10.85546875" bestFit="1" customWidth="1"/>
    <col min="3" max="3" width="13.42578125" bestFit="1" customWidth="1"/>
    <col min="4" max="4" width="9" bestFit="1" customWidth="1"/>
    <col min="5" max="5" width="9.28515625" customWidth="1"/>
    <col min="6" max="6" width="12.7109375" bestFit="1" customWidth="1"/>
    <col min="7" max="7" width="11.42578125" bestFit="1" customWidth="1"/>
    <col min="8" max="10" width="8.140625" customWidth="1"/>
    <col min="11" max="11" width="15.85546875" bestFit="1" customWidth="1"/>
    <col min="12" max="12" width="10.85546875" bestFit="1" customWidth="1"/>
    <col min="13" max="13" width="13.42578125" bestFit="1" customWidth="1"/>
    <col min="14" max="14" width="9" bestFit="1" customWidth="1"/>
    <col min="15" max="15" width="9.28515625" customWidth="1"/>
    <col min="16" max="16" width="8.140625" bestFit="1" customWidth="1"/>
    <col min="17" max="17" width="11.42578125" bestFit="1" customWidth="1"/>
    <col min="22" max="22" width="10.85546875" bestFit="1" customWidth="1"/>
    <col min="23" max="23" width="13.42578125" bestFit="1" customWidth="1"/>
  </cols>
  <sheetData>
    <row r="1" spans="1:29">
      <c r="A1" t="s">
        <v>512</v>
      </c>
      <c r="B1">
        <v>16569580075</v>
      </c>
      <c r="C1">
        <v>393106243733</v>
      </c>
      <c r="D1" s="6">
        <v>3.2713287141135643</v>
      </c>
      <c r="E1">
        <v>1285979742.8210883</v>
      </c>
      <c r="F1" s="6">
        <v>7.7610883136462847E-2</v>
      </c>
      <c r="G1">
        <v>42016804.901330508</v>
      </c>
      <c r="H1">
        <v>0.99999999999999889</v>
      </c>
      <c r="K1" s="7">
        <f>D1/N1-1</f>
        <v>-3.777996818387086E-4</v>
      </c>
      <c r="L1">
        <v>16571128075</v>
      </c>
      <c r="M1">
        <v>393119943733</v>
      </c>
      <c r="N1" s="6">
        <v>3.2725650881626684</v>
      </c>
      <c r="O1">
        <v>1286510603.3210883</v>
      </c>
      <c r="P1" s="6">
        <v>7.7635668344268008E-2</v>
      </c>
      <c r="Q1">
        <v>33694765.55612608</v>
      </c>
      <c r="R1">
        <v>1.0000000000000011</v>
      </c>
      <c r="U1" s="7">
        <f>N1/X1-1</f>
        <v>8.1566178524329791E-2</v>
      </c>
      <c r="X1" s="6">
        <v>3.0257649999999998</v>
      </c>
      <c r="Z1">
        <v>8.3227666558708668E-2</v>
      </c>
    </row>
    <row r="2" spans="1:29">
      <c r="A2" t="s">
        <v>513</v>
      </c>
      <c r="D2" s="6">
        <f>AVERAGE(D6:D508)</f>
        <v>108.52335528942126</v>
      </c>
      <c r="F2" s="6">
        <f>AVERAGEIF(F6:F495,  "&lt;&gt;#VALUE!")</f>
        <v>0.11169498450563482</v>
      </c>
      <c r="K2" s="7">
        <f>D2/N2-1</f>
        <v>1.4806123650901171E-5</v>
      </c>
      <c r="N2" s="6">
        <f>AVERAGE(N6:N508)</f>
        <v>108.52174850299411</v>
      </c>
      <c r="P2" s="6">
        <f>AVERAGEIF(P6:P495,  "&lt;&gt;#VALUE!")</f>
        <v>0.11165239223409802</v>
      </c>
      <c r="U2" s="7">
        <f>N2/X2-1</f>
        <v>0.11686024386851379</v>
      </c>
      <c r="X2" s="6">
        <f>AVERAGE(X6:X508)</f>
        <v>97.166811244979911</v>
      </c>
    </row>
    <row r="3" spans="1:29">
      <c r="A3" t="s">
        <v>514</v>
      </c>
      <c r="D3" s="6">
        <v>5.4630900000000002</v>
      </c>
      <c r="K3" s="7">
        <f>D3/N3-1</f>
        <v>-7.1158808484534486E-2</v>
      </c>
      <c r="N3" s="6">
        <v>5.8816189999999997</v>
      </c>
      <c r="U3" s="7">
        <f>N3/X3-1</f>
        <v>0.25830810991676034</v>
      </c>
      <c r="X3" s="6">
        <v>4.6742280000000003</v>
      </c>
    </row>
    <row r="4" spans="1:29">
      <c r="B4" t="s">
        <v>0</v>
      </c>
      <c r="L4" t="s">
        <v>509</v>
      </c>
      <c r="V4" t="s">
        <v>515</v>
      </c>
    </row>
    <row r="5" spans="1:29">
      <c r="A5" t="str" cm="1">
        <f t="array" ref="A5">_xll.ciqfunctions.udf.CIQRANGE("^SPX", "IQ_CONSTITUENTS", 1, 600, , , , , "Constituents")</f>
        <v>Constituents</v>
      </c>
      <c r="B5" s="1" t="s">
        <v>1</v>
      </c>
      <c r="C5" s="2" t="s">
        <v>2</v>
      </c>
      <c r="D5" s="2" t="s">
        <v>3</v>
      </c>
      <c r="E5" s="2" t="s">
        <v>4</v>
      </c>
      <c r="F5" s="3" t="s">
        <v>5</v>
      </c>
      <c r="G5" s="3" t="s">
        <v>510</v>
      </c>
      <c r="H5" s="3" t="s">
        <v>511</v>
      </c>
      <c r="I5" s="3"/>
      <c r="J5" s="3"/>
      <c r="K5" t="str" cm="1">
        <f t="array" ref="K5">_xll.ciqfunctions.udf.CIQRANGE("^SPX", "IQ_CONSTITUENTS", 1, 600, , , , , "Constituents")</f>
        <v>Constituents</v>
      </c>
      <c r="L5" s="1" t="s">
        <v>1</v>
      </c>
      <c r="M5" s="2" t="s">
        <v>2</v>
      </c>
      <c r="N5" s="2" t="s">
        <v>3</v>
      </c>
      <c r="O5" s="2" t="s">
        <v>4</v>
      </c>
      <c r="P5" s="3" t="s">
        <v>5</v>
      </c>
      <c r="Q5" s="3" t="s">
        <v>510</v>
      </c>
      <c r="R5" s="3" t="s">
        <v>511</v>
      </c>
      <c r="U5" t="str" cm="1">
        <f t="array" ref="U5">_xll.ciqfunctions.udf.CIQRANGE("^SPX", "IQ_CONSTITUENTS", 1, 600, , , , , "Constituents")</f>
        <v>Constituents</v>
      </c>
      <c r="V5" s="1" t="s">
        <v>1</v>
      </c>
      <c r="W5" s="2" t="s">
        <v>2</v>
      </c>
      <c r="X5" s="2" t="s">
        <v>3</v>
      </c>
      <c r="Y5" s="2" t="s">
        <v>4</v>
      </c>
      <c r="Z5" s="3" t="s">
        <v>5</v>
      </c>
      <c r="AA5" s="3" t="s">
        <v>510</v>
      </c>
      <c r="AB5" s="3" t="s">
        <v>511</v>
      </c>
    </row>
    <row r="6" spans="1:29">
      <c r="A6" s="11" t="s">
        <v>6</v>
      </c>
      <c r="B6" s="4" cm="1">
        <f t="array" ref="B6">_xll.SNL.Clients.Office.Excel.Functions.SPG(A6, "SP_TOTAL_REV", "CY2023")</f>
        <v>24610000</v>
      </c>
      <c r="C6" s="4">
        <f>_xll.SNL.Clients.Office.Excel.Functions.SPG(A6,"IQ_AVG_DILUT_SHARES_OUT","CY2023")</f>
        <v>553900000</v>
      </c>
      <c r="D6" s="5">
        <f>_xll.SNL.Clients.Office.Excel.Functions.SPG(A6, "IQ_DILUT_EPS_NORM", "CY2023")</f>
        <v>4.0419999999999998</v>
      </c>
      <c r="E6">
        <f t="shared" ref="E6:E69" si="0">C6*D6/1000</f>
        <v>2238863.7999999998</v>
      </c>
      <c r="F6">
        <f t="shared" ref="F6:F69" si="1">E6/B6</f>
        <v>9.0973742381145861E-2</v>
      </c>
      <c r="G6" s="5">
        <f>_xll.SNL.Clients.Office.Excel.Functions.SPG(A6, "SP_MARKETCAP", "12/30/2023")</f>
        <v>60379.298594159998</v>
      </c>
      <c r="H6">
        <f>G6/$G$509</f>
        <v>1.4370273688337654E-3</v>
      </c>
      <c r="I6">
        <f>D6*H6</f>
        <v>5.8084646248260799E-3</v>
      </c>
      <c r="K6" s="11" t="s">
        <v>6</v>
      </c>
      <c r="L6" s="4" cm="1">
        <f t="array" ref="L6">_xll.SNL.Clients.Office.Excel.Functions.SPG(K6, "SP_TOTAL_REV", "CY2022")</f>
        <v>26161000</v>
      </c>
      <c r="M6" s="4">
        <f>_xll.SNL.Clients.Office.Excel.Functions.SPG(K6,"IQ_AVG_DILUT_SHARES_OUT","CY2022")</f>
        <v>567600000</v>
      </c>
      <c r="N6" s="5">
        <f>_xll.SNL.Clients.Office.Excel.Functions.SPG(K6, "IQ_DILUT_EPS_NORM", "CY2022")</f>
        <v>3.2370000000000001</v>
      </c>
      <c r="O6">
        <f t="shared" ref="O6:O69" si="2">M6*N6/1000</f>
        <v>1837321.2</v>
      </c>
      <c r="P6">
        <f t="shared" ref="P6:P69" si="3">O6/L6</f>
        <v>7.0231306142731542E-2</v>
      </c>
      <c r="Q6" s="5">
        <f>_xll.SNL.Clients.Office.Excel.Functions.SPG(K6, "SP_MARKETCAP", "12/31/2022")</f>
        <v>69104.236135760002</v>
      </c>
      <c r="R6">
        <f>Q6/$Q$509</f>
        <v>2.0508893590801699E-3</v>
      </c>
      <c r="S6">
        <f>N6*R6</f>
        <v>6.6387288553425104E-3</v>
      </c>
      <c r="U6" s="11" t="s">
        <v>6</v>
      </c>
      <c r="V6" s="4" cm="1">
        <f t="array" ref="V6">_xll.SNL.Clients.Office.Excel.Functions.SPG(U6, "SP_TOTAL_REV", "CY2021")</f>
        <v>35355000</v>
      </c>
      <c r="W6" s="4">
        <f>_xll.SNL.Clients.Office.Excel.Functions.SPG(U6,"IQ_AVG_DILUT_SHARES_OUT","CY2021")</f>
        <v>585300000</v>
      </c>
      <c r="X6" s="5">
        <f>_xll.SNL.Clients.Office.Excel.Functions.SPG(U6, "IQ_DILUT_EPS_NORM", "CY2021")</f>
        <v>7.7839999999999998</v>
      </c>
      <c r="Y6">
        <f>W6*X6/1000</f>
        <v>4555975.2</v>
      </c>
      <c r="Z6">
        <f>Y6/V6</f>
        <v>0.12886367416207042</v>
      </c>
      <c r="AA6" s="5">
        <f>_xll.SNL.Clients.Office.Excel.Functions.SPG(U6, "SP_MARKETCAP", "12/31/2021")</f>
        <v>102359.78539689</v>
      </c>
      <c r="AB6">
        <f t="shared" ref="AB6:AB69" si="4">AA6/$AA$509</f>
        <v>2.4123648583651925E-3</v>
      </c>
      <c r="AC6">
        <f>X6*AB6</f>
        <v>1.8777848057514656E-2</v>
      </c>
    </row>
    <row r="7" spans="1:29">
      <c r="A7" s="11" t="s">
        <v>7</v>
      </c>
      <c r="B7" s="4" cm="1">
        <f t="array" ref="B7">_xll.SNL.Clients.Office.Excel.Functions.SPG(A7, "SP_TOTAL_REV", "CY2023")</f>
        <v>3852800</v>
      </c>
      <c r="C7" s="4">
        <f>_xll.SNL.Clients.Office.Excel.Functions.SPG(A7,"IQ_AVG_DILUT_SHARES_OUT","CY2023")</f>
        <v>151015574</v>
      </c>
      <c r="D7" s="5">
        <f>_xll.SNL.Clients.Office.Excel.Functions.SPG(A7, "IQ_DILUT_EPS_NORM", "CY2023")</f>
        <v>3.11</v>
      </c>
      <c r="E7">
        <f t="shared" si="0"/>
        <v>469658.43513999996</v>
      </c>
      <c r="F7">
        <f t="shared" si="1"/>
        <v>0.12190054898774916</v>
      </c>
      <c r="G7" s="5">
        <f>_xll.SNL.Clients.Office.Excel.Functions.SPG(A7, "SP_MARKETCAP", "12/30/2023")</f>
        <v>12260.51208432</v>
      </c>
      <c r="H7">
        <f t="shared" ref="H7:H70" si="5">G7/$G$509</f>
        <v>2.9180020025587161E-4</v>
      </c>
      <c r="I7">
        <f t="shared" ref="I7:I70" si="6">D7*H7</f>
        <v>9.0749862279576067E-4</v>
      </c>
      <c r="K7" s="11" t="s">
        <v>7</v>
      </c>
      <c r="L7" s="4" cm="1">
        <f t="array" ref="L7">_xll.SNL.Clients.Office.Excel.Functions.SPG(K7, "SP_TOTAL_REV", "CY2023")</f>
        <v>3852800</v>
      </c>
      <c r="M7" s="4">
        <f>_xll.SNL.Clients.Office.Excel.Functions.SPG(K7,"IQ_AVG_DILUT_SHARES_OUT","CY2023")</f>
        <v>151015574</v>
      </c>
      <c r="N7" s="5">
        <f>_xll.SNL.Clients.Office.Excel.Functions.SPG(K7, "IQ_DILUT_EPS_NORM", "CY2023")</f>
        <v>3.11</v>
      </c>
      <c r="O7">
        <f t="shared" si="2"/>
        <v>469658.43513999996</v>
      </c>
      <c r="P7">
        <f t="shared" si="3"/>
        <v>0.12190054898774916</v>
      </c>
      <c r="Q7" s="5">
        <f>_xll.SNL.Clients.Office.Excel.Functions.SPG(K7, "SP_MARKETCAP", "12/31/2022")</f>
        <v>8744.8711654800009</v>
      </c>
      <c r="R7">
        <f t="shared" ref="R7:R70" si="7">Q7/$Q$509</f>
        <v>2.5953203772596323E-4</v>
      </c>
      <c r="S7">
        <f t="shared" ref="S7:S70" si="8">N7*R7</f>
        <v>8.0714463732774557E-4</v>
      </c>
      <c r="U7" s="11" t="s">
        <v>7</v>
      </c>
      <c r="V7" s="4" cm="1">
        <f t="array" ref="V7">_xll.SNL.Clients.Office.Excel.Functions.SPG(U7, "SP_TOTAL_REV", "CY2021")</f>
        <v>3538900</v>
      </c>
      <c r="W7" s="4">
        <f>_xll.SNL.Clients.Office.Excel.Functions.SPG(U7,"IQ_AVG_DILUT_SHARES_OUT","CY2021")</f>
        <v>161319902</v>
      </c>
      <c r="X7" s="5">
        <f>_xll.SNL.Clients.Office.Excel.Functions.SPG(U7, "IQ_DILUT_EPS_NORM", "CY2021")</f>
        <v>2.4239999999999999</v>
      </c>
      <c r="Y7">
        <f t="shared" ref="Y7:Y70" si="9">W7*X7/1000</f>
        <v>391039.44244800002</v>
      </c>
      <c r="Z7">
        <f t="shared" ref="Z7:Z70" si="10">Y7/V7</f>
        <v>0.11049745470287378</v>
      </c>
      <c r="AA7" s="5">
        <f>_xll.SNL.Clients.Office.Excel.Functions.SPG(U7, "SP_MARKETCAP", "12/31/2021")</f>
        <v>13664.0664567</v>
      </c>
      <c r="AB7">
        <f t="shared" si="4"/>
        <v>3.220279684516726E-4</v>
      </c>
      <c r="AC7">
        <f t="shared" ref="AC7:AC70" si="11">X7*AB7</f>
        <v>7.8059579552685438E-4</v>
      </c>
    </row>
    <row r="8" spans="1:29">
      <c r="A8" s="11" t="s">
        <v>8</v>
      </c>
      <c r="B8" s="4" cm="1">
        <f t="array" ref="B8">_xll.SNL.Clients.Office.Excel.Functions.SPG(A8, "SP_TOTAL_REV", "CY2023")</f>
        <v>40109000</v>
      </c>
      <c r="C8" s="4">
        <f>_xll.SNL.Clients.Office.Excel.Functions.SPG(A8,"IQ_AVG_DILUT_SHARES_OUT","CY2023")</f>
        <v>1749000000</v>
      </c>
      <c r="D8" s="5">
        <f>_xll.SNL.Clients.Office.Excel.Functions.SPG(A8, "IQ_DILUT_EPS_NORM", "CY2023")</f>
        <v>2.4670000000000001</v>
      </c>
      <c r="E8">
        <f t="shared" si="0"/>
        <v>4314783</v>
      </c>
      <c r="F8">
        <f t="shared" si="1"/>
        <v>0.1075764292303473</v>
      </c>
      <c r="G8" s="5">
        <f>_xll.SNL.Clients.Office.Excel.Functions.SPG(A8, "SP_MARKETCAP", "12/30/2023")</f>
        <v>191087.96305752001</v>
      </c>
      <c r="H8">
        <f t="shared" si="5"/>
        <v>4.5478937179126398E-3</v>
      </c>
      <c r="I8">
        <f t="shared" si="6"/>
        <v>1.1219653802090482E-2</v>
      </c>
      <c r="K8" s="11" t="s">
        <v>8</v>
      </c>
      <c r="L8" s="4" cm="1">
        <f t="array" ref="L8">_xll.SNL.Clients.Office.Excel.Functions.SPG(K8, "SP_TOTAL_REV", "CY2023")</f>
        <v>40109000</v>
      </c>
      <c r="M8" s="4">
        <f>_xll.SNL.Clients.Office.Excel.Functions.SPG(K8,"IQ_AVG_DILUT_SHARES_OUT","CY2023")</f>
        <v>1749000000</v>
      </c>
      <c r="N8" s="5">
        <f>_xll.SNL.Clients.Office.Excel.Functions.SPG(K8, "IQ_DILUT_EPS_NORM", "CY2023")</f>
        <v>2.4670000000000001</v>
      </c>
      <c r="O8">
        <f t="shared" si="2"/>
        <v>4314783</v>
      </c>
      <c r="P8">
        <f t="shared" si="3"/>
        <v>0.1075764292303473</v>
      </c>
      <c r="Q8" s="5">
        <f>_xll.SNL.Clients.Office.Excel.Functions.SPG(K8, "SP_MARKETCAP", "12/31/2022")</f>
        <v>191426.96497683</v>
      </c>
      <c r="R8">
        <f t="shared" si="7"/>
        <v>5.6812078023800484E-3</v>
      </c>
      <c r="S8">
        <f t="shared" si="8"/>
        <v>1.4015539648471581E-2</v>
      </c>
      <c r="U8" s="11" t="s">
        <v>8</v>
      </c>
      <c r="V8" s="4" cm="1">
        <f t="array" ref="V8">_xll.SNL.Clients.Office.Excel.Functions.SPG(U8, "SP_TOTAL_REV", "CY2021")</f>
        <v>43075000</v>
      </c>
      <c r="W8" s="4">
        <f>_xll.SNL.Clients.Office.Excel.Functions.SPG(U8,"IQ_AVG_DILUT_SHARES_OUT","CY2021")</f>
        <v>1789000000</v>
      </c>
      <c r="X8" s="5">
        <f>_xll.SNL.Clients.Office.Excel.Functions.SPG(U8, "IQ_DILUT_EPS_NORM", "CY2021")</f>
        <v>3.0459999999999998</v>
      </c>
      <c r="Y8">
        <f t="shared" si="9"/>
        <v>5449294</v>
      </c>
      <c r="Z8">
        <f t="shared" si="10"/>
        <v>0.12650711549622751</v>
      </c>
      <c r="AA8" s="5">
        <f>_xll.SNL.Clients.Office.Excel.Functions.SPG(U8, "SP_MARKETCAP", "12/31/2021")</f>
        <v>241364.62967538001</v>
      </c>
      <c r="AB8">
        <f t="shared" si="4"/>
        <v>5.6883623624606194E-3</v>
      </c>
      <c r="AC8">
        <f t="shared" si="11"/>
        <v>1.7326751756055046E-2</v>
      </c>
    </row>
    <row r="9" spans="1:29">
      <c r="A9" s="11" t="s">
        <v>9</v>
      </c>
      <c r="B9" s="4" cm="1">
        <f t="array" ref="B9">_xll.SNL.Clients.Office.Excel.Functions.SPG(A9, "SP_TOTAL_REV", "CY2023")</f>
        <v>54318000</v>
      </c>
      <c r="C9" s="4">
        <f>_xll.SNL.Clients.Office.Excel.Functions.SPG(A9,"IQ_AVG_DILUT_SHARES_OUT","CY2023")</f>
        <v>1773000000</v>
      </c>
      <c r="D9" s="5">
        <f>_xll.SNL.Clients.Office.Excel.Functions.SPG(A9, "IQ_DILUT_EPS_NORM", "CY2023")</f>
        <v>5.6420000000000003</v>
      </c>
      <c r="E9">
        <f t="shared" si="0"/>
        <v>10003266</v>
      </c>
      <c r="F9">
        <f t="shared" si="1"/>
        <v>0.18416116204573069</v>
      </c>
      <c r="G9" s="5">
        <f>_xll.SNL.Clients.Office.Excel.Functions.SPG(A9, "SP_MARKETCAP", "12/30/2023")</f>
        <v>273605.33413237002</v>
      </c>
      <c r="H9">
        <f t="shared" si="5"/>
        <v>6.5118072346264698E-3</v>
      </c>
      <c r="I9">
        <f t="shared" si="6"/>
        <v>3.6739616417762543E-2</v>
      </c>
      <c r="K9" s="11" t="s">
        <v>9</v>
      </c>
      <c r="L9" s="4" cm="1">
        <f t="array" ref="L9">_xll.SNL.Clients.Office.Excel.Functions.SPG(K9, "SP_TOTAL_REV", "CY2023")</f>
        <v>54318000</v>
      </c>
      <c r="M9" s="4">
        <f>_xll.SNL.Clients.Office.Excel.Functions.SPG(K9,"IQ_AVG_DILUT_SHARES_OUT","CY2023")</f>
        <v>1773000000</v>
      </c>
      <c r="N9" s="5">
        <f>_xll.SNL.Clients.Office.Excel.Functions.SPG(K9, "IQ_DILUT_EPS_NORM", "CY2023")</f>
        <v>5.6420000000000003</v>
      </c>
      <c r="O9">
        <f t="shared" si="2"/>
        <v>10003266</v>
      </c>
      <c r="P9">
        <f t="shared" si="3"/>
        <v>0.18416116204573069</v>
      </c>
      <c r="Q9" s="5">
        <f>_xll.SNL.Clients.Office.Excel.Functions.SPG(K9, "SP_MARKETCAP", "12/31/2022")</f>
        <v>285707.16194865003</v>
      </c>
      <c r="R9">
        <f t="shared" si="7"/>
        <v>8.479274368974065E-3</v>
      </c>
      <c r="S9">
        <f t="shared" si="8"/>
        <v>4.7840065989751678E-2</v>
      </c>
      <c r="U9" s="11" t="s">
        <v>9</v>
      </c>
      <c r="V9" s="4" cm="1">
        <f t="array" ref="V9">_xll.SNL.Clients.Office.Excel.Functions.SPG(U9, "SP_TOTAL_REV", "CY2021")</f>
        <v>56197000</v>
      </c>
      <c r="W9" s="4">
        <f>_xll.SNL.Clients.Office.Excel.Functions.SPG(U9,"IQ_AVG_DILUT_SHARES_OUT","CY2021")</f>
        <v>1777000000</v>
      </c>
      <c r="X9" s="5">
        <f>_xll.SNL.Clients.Office.Excel.Functions.SPG(U9, "IQ_DILUT_EPS_NORM", "CY2021")</f>
        <v>6.109</v>
      </c>
      <c r="Y9">
        <f t="shared" si="9"/>
        <v>10855693</v>
      </c>
      <c r="Z9">
        <f t="shared" si="10"/>
        <v>0.19317210883143229</v>
      </c>
      <c r="AA9" s="5">
        <f>_xll.SNL.Clients.Office.Excel.Functions.SPG(U9, "SP_MARKETCAP", "12/31/2021")</f>
        <v>239371.01496100001</v>
      </c>
      <c r="AB9">
        <f t="shared" si="4"/>
        <v>5.6413778356814506E-3</v>
      </c>
      <c r="AC9">
        <f t="shared" si="11"/>
        <v>3.4463177198177979E-2</v>
      </c>
    </row>
    <row r="10" spans="1:29">
      <c r="A10" s="11" t="s">
        <v>10</v>
      </c>
      <c r="B10" s="4" cm="1">
        <f t="array" ref="B10">_xll.SNL.Clients.Office.Excel.Functions.SPG(A10, "SP_TOTAL_REV", "CY2023")</f>
        <v>64588246</v>
      </c>
      <c r="C10" s="4">
        <f>_xll.SNL.Clients.Office.Excel.Functions.SPG(A10,"IQ_AVG_DILUT_SHARES_OUT","CY2023")</f>
        <v>638249501</v>
      </c>
      <c r="D10" s="5">
        <f>_xll.SNL.Clients.Office.Excel.Functions.SPG(A10, "IQ_DILUT_EPS_NORM", "CY2023")</f>
        <v>9.68</v>
      </c>
      <c r="E10">
        <f t="shared" si="0"/>
        <v>6178255.1696799994</v>
      </c>
      <c r="F10">
        <f t="shared" si="1"/>
        <v>9.5656029576650828E-2</v>
      </c>
      <c r="G10" s="5">
        <f>_xll.SNL.Clients.Office.Excel.Functions.SPG(A10, "SP_MARKETCAP", "12/30/2023")</f>
        <v>220017.71148714001</v>
      </c>
      <c r="H10">
        <f t="shared" si="5"/>
        <v>5.2364217603841469E-3</v>
      </c>
      <c r="I10">
        <f t="shared" si="6"/>
        <v>5.068856264051854E-2</v>
      </c>
      <c r="K10" s="11" t="s">
        <v>10</v>
      </c>
      <c r="L10" s="4" cm="1">
        <f t="array" ref="L10">_xll.SNL.Clients.Office.Excel.Functions.SPG(K10, "SP_TOTAL_REV", "CY2023")</f>
        <v>64588246</v>
      </c>
      <c r="M10" s="4">
        <f>_xll.SNL.Clients.Office.Excel.Functions.SPG(K10,"IQ_AVG_DILUT_SHARES_OUT","CY2023")</f>
        <v>638249501</v>
      </c>
      <c r="N10" s="5">
        <f>_xll.SNL.Clients.Office.Excel.Functions.SPG(K10, "IQ_DILUT_EPS_NORM", "CY2023")</f>
        <v>9.68</v>
      </c>
      <c r="O10">
        <f t="shared" si="2"/>
        <v>6178255.1696799994</v>
      </c>
      <c r="P10">
        <f t="shared" si="3"/>
        <v>9.5656029576650828E-2</v>
      </c>
      <c r="Q10" s="5">
        <f>_xll.SNL.Clients.Office.Excel.Functions.SPG(K10, "SP_MARKETCAP", "12/31/2022")</f>
        <v>168039.85949127999</v>
      </c>
      <c r="R10">
        <f t="shared" si="7"/>
        <v>4.9871206022007323E-3</v>
      </c>
      <c r="S10">
        <f t="shared" si="8"/>
        <v>4.8275327429303086E-2</v>
      </c>
      <c r="U10" s="11" t="s">
        <v>10</v>
      </c>
      <c r="V10" s="4" cm="1">
        <f t="array" ref="V10">_xll.SNL.Clients.Office.Excel.Functions.SPG(U10, "SP_TOTAL_REV", "CY2021")</f>
        <v>53736357</v>
      </c>
      <c r="W10" s="4">
        <f>_xll.SNL.Clients.Office.Excel.Functions.SPG(U10,"IQ_AVG_DILUT_SHARES_OUT","CY2021")</f>
        <v>645419774</v>
      </c>
      <c r="X10" s="5">
        <f>_xll.SNL.Clients.Office.Excel.Functions.SPG(U10, "IQ_DILUT_EPS_NORM", "CY2021")</f>
        <v>7.6349999999999998</v>
      </c>
      <c r="Y10">
        <f t="shared" si="9"/>
        <v>4927779.9744899999</v>
      </c>
      <c r="Z10">
        <f t="shared" si="10"/>
        <v>9.1702903761972543E-2</v>
      </c>
      <c r="AA10" s="5">
        <f>_xll.SNL.Clients.Office.Excel.Functions.SPG(U10, "SP_MARKETCAP", "12/31/2021")</f>
        <v>261995.90510880001</v>
      </c>
      <c r="AB10">
        <f t="shared" si="4"/>
        <v>6.1745900704013555E-3</v>
      </c>
      <c r="AC10">
        <f t="shared" si="11"/>
        <v>4.7142995187514351E-2</v>
      </c>
    </row>
    <row r="11" spans="1:29">
      <c r="A11" s="11" t="s">
        <v>11</v>
      </c>
      <c r="B11" s="4" cm="1">
        <f t="array" ref="B11">_xll.SNL.Clients.Office.Excel.Functions.SPG(A11, "SP_TOTAL_REV", "CY2023")</f>
        <v>19409000</v>
      </c>
      <c r="C11" s="4">
        <f>_xll.SNL.Clients.Office.Excel.Functions.SPG(A11,"IQ_AVG_DILUT_SHARES_OUT","CY2023")</f>
        <v>459100000</v>
      </c>
      <c r="D11" s="5">
        <f>_xll.SNL.Clients.Office.Excel.Functions.SPG(A11, "IQ_DILUT_EPS_NORM", "CY2023")</f>
        <v>9.2439999999999998</v>
      </c>
      <c r="E11">
        <f t="shared" si="0"/>
        <v>4243920.4000000004</v>
      </c>
      <c r="F11">
        <f t="shared" si="1"/>
        <v>0.21865734453088775</v>
      </c>
      <c r="G11" s="5">
        <f>_xll.SNL.Clients.Office.Excel.Functions.SPG(A11, "SP_MARKETCAP", "12/30/2023")</f>
        <v>271631.98</v>
      </c>
      <c r="H11">
        <f t="shared" si="5"/>
        <v>6.4648414042401724E-3</v>
      </c>
      <c r="I11">
        <f t="shared" si="6"/>
        <v>5.9760993940796155E-2</v>
      </c>
      <c r="K11" s="11" t="s">
        <v>11</v>
      </c>
      <c r="L11" s="4" cm="1">
        <f t="array" ref="L11">_xll.SNL.Clients.Office.Excel.Functions.SPG(K11, "SP_TOTAL_REV", "CY2023")</f>
        <v>19409000</v>
      </c>
      <c r="M11" s="4">
        <f>_xll.SNL.Clients.Office.Excel.Functions.SPG(K11,"IQ_AVG_DILUT_SHARES_OUT","CY2023")</f>
        <v>459100000</v>
      </c>
      <c r="N11" s="5">
        <f>_xll.SNL.Clients.Office.Excel.Functions.SPG(K11, "IQ_DILUT_EPS_NORM", "CY2023")</f>
        <v>9.2439999999999998</v>
      </c>
      <c r="O11">
        <f t="shared" si="2"/>
        <v>4243920.4000000004</v>
      </c>
      <c r="P11">
        <f t="shared" si="3"/>
        <v>0.21865734453088775</v>
      </c>
      <c r="Q11" s="5">
        <f>_xll.SNL.Clients.Office.Excel.Functions.SPG(K11, "SP_MARKETCAP", "12/31/2022")</f>
        <v>156452.79699999999</v>
      </c>
      <c r="R11">
        <f t="shared" si="7"/>
        <v>4.6432374411210335E-3</v>
      </c>
      <c r="S11">
        <f t="shared" si="8"/>
        <v>4.2922086905722835E-2</v>
      </c>
      <c r="U11" s="11" t="s">
        <v>11</v>
      </c>
      <c r="V11" s="4" cm="1">
        <f t="array" ref="V11">_xll.SNL.Clients.Office.Excel.Functions.SPG(U11, "SP_TOTAL_REV", "CY2021")</f>
        <v>15785000</v>
      </c>
      <c r="W11" s="4">
        <f>_xll.SNL.Clients.Office.Excel.Functions.SPG(U11,"IQ_AVG_DILUT_SHARES_OUT","CY2021")</f>
        <v>481000000</v>
      </c>
      <c r="X11" s="5">
        <f>_xll.SNL.Clients.Office.Excel.Functions.SPG(U11, "IQ_DILUT_EPS_NORM", "CY2021")</f>
        <v>7.3920000000000003</v>
      </c>
      <c r="Y11">
        <f t="shared" si="9"/>
        <v>3555552</v>
      </c>
      <c r="Z11">
        <f t="shared" si="10"/>
        <v>0.22524878048780489</v>
      </c>
      <c r="AA11" s="5">
        <f>_xll.SNL.Clients.Office.Excel.Functions.SPG(U11, "SP_MARKETCAP", "12/31/2021")</f>
        <v>269807.14799999999</v>
      </c>
      <c r="AB11">
        <f t="shared" si="4"/>
        <v>6.3586815842495105E-3</v>
      </c>
      <c r="AC11">
        <f t="shared" si="11"/>
        <v>4.7003374270772384E-2</v>
      </c>
    </row>
    <row r="12" spans="1:29">
      <c r="A12" s="11" t="s">
        <v>12</v>
      </c>
      <c r="B12" s="4" cm="1">
        <f t="array" ref="B12">_xll.SNL.Clients.Office.Excel.Functions.SPG(A12, "SP_TOTAL_REV", "CY2023")</f>
        <v>22680000</v>
      </c>
      <c r="C12" s="4">
        <f>_xll.SNL.Clients.Office.Excel.Functions.SPG(A12,"IQ_AVG_DILUT_SHARES_OUT","CY2023")</f>
        <v>1625000000</v>
      </c>
      <c r="D12" s="5">
        <f>_xll.SNL.Clients.Office.Excel.Functions.SPG(A12, "IQ_DILUT_EPS_NORM", "CY2023")</f>
        <v>0.19600000000000001</v>
      </c>
      <c r="E12">
        <f t="shared" si="0"/>
        <v>318500</v>
      </c>
      <c r="F12">
        <f t="shared" si="1"/>
        <v>1.404320987654321E-2</v>
      </c>
      <c r="G12" s="5">
        <f>_xll.SNL.Clients.Office.Excel.Functions.SPG(A12, "SP_MARKETCAP", "12/30/2023")</f>
        <v>238140.69152230999</v>
      </c>
      <c r="H12">
        <f t="shared" si="5"/>
        <v>5.6677487039185018E-3</v>
      </c>
      <c r="I12">
        <f t="shared" si="6"/>
        <v>1.1108787459680263E-3</v>
      </c>
      <c r="K12" s="11" t="s">
        <v>12</v>
      </c>
      <c r="L12" s="4" cm="1">
        <f t="array" ref="L12">_xll.SNL.Clients.Office.Excel.Functions.SPG(K12, "SP_TOTAL_REV", "CY2023")</f>
        <v>22680000</v>
      </c>
      <c r="M12" s="4">
        <f>_xll.SNL.Clients.Office.Excel.Functions.SPG(K12,"IQ_AVG_DILUT_SHARES_OUT","CY2023")</f>
        <v>1625000000</v>
      </c>
      <c r="N12" s="5">
        <f>_xll.SNL.Clients.Office.Excel.Functions.SPG(K12, "IQ_DILUT_EPS_NORM", "CY2023")</f>
        <v>0.19600000000000001</v>
      </c>
      <c r="O12">
        <f t="shared" si="2"/>
        <v>318500</v>
      </c>
      <c r="P12">
        <f t="shared" si="3"/>
        <v>1.404320987654321E-2</v>
      </c>
      <c r="Q12" s="5">
        <f>_xll.SNL.Clients.Office.Excel.Functions.SPG(K12, "SP_MARKETCAP", "12/31/2022")</f>
        <v>104432.30861274</v>
      </c>
      <c r="R12">
        <f t="shared" si="7"/>
        <v>3.0993629689687234E-3</v>
      </c>
      <c r="S12">
        <f t="shared" si="8"/>
        <v>6.0747514191786982E-4</v>
      </c>
      <c r="U12" s="11" t="s">
        <v>12</v>
      </c>
      <c r="V12" s="4" cm="1">
        <f t="array" ref="V12">_xll.SNL.Clients.Office.Excel.Functions.SPG(U12, "SP_TOTAL_REV", "CY2021")</f>
        <v>16434000</v>
      </c>
      <c r="W12" s="4">
        <f>_xll.SNL.Clients.Office.Excel.Functions.SPG(U12,"IQ_AVG_DILUT_SHARES_OUT","CY2021")</f>
        <v>1229000000</v>
      </c>
      <c r="X12" s="5">
        <f>_xll.SNL.Clients.Office.Excel.Functions.SPG(U12, "IQ_DILUT_EPS_NORM", "CY2021")</f>
        <v>1.8440000000000001</v>
      </c>
      <c r="Y12">
        <f t="shared" si="9"/>
        <v>2266276</v>
      </c>
      <c r="Z12">
        <f t="shared" si="10"/>
        <v>0.13790166727516126</v>
      </c>
      <c r="AA12" s="5">
        <f>_xll.SNL.Clients.Office.Excel.Functions.SPG(U12, "SP_MARKETCAP", "12/31/2021")</f>
        <v>173775.1444745</v>
      </c>
      <c r="AB12">
        <f t="shared" si="4"/>
        <v>4.0954467632203029E-3</v>
      </c>
      <c r="AC12">
        <f t="shared" si="11"/>
        <v>7.5520038313782387E-3</v>
      </c>
    </row>
    <row r="13" spans="1:29">
      <c r="A13" s="11" t="s">
        <v>13</v>
      </c>
      <c r="B13" s="4" cm="1">
        <f t="array" ref="B13">_xll.SNL.Clients.Office.Excel.Functions.SPG(A13, "SP_TOTAL_REV", "CY2023")</f>
        <v>18701000</v>
      </c>
      <c r="C13" s="4">
        <f>_xll.SNL.Clients.Office.Excel.Functions.SPG(A13,"IQ_AVG_DILUT_SHARES_OUT","CY2023")</f>
        <v>598745000</v>
      </c>
      <c r="D13" s="5">
        <f>_xll.SNL.Clients.Office.Excel.Functions.SPG(A13, "IQ_DILUT_EPS_NORM", "CY2023")</f>
        <v>5.4930000000000003</v>
      </c>
      <c r="E13">
        <f t="shared" si="0"/>
        <v>3288906.2850000001</v>
      </c>
      <c r="F13">
        <f t="shared" si="1"/>
        <v>0.17586793674135073</v>
      </c>
      <c r="G13" s="5">
        <f>_xll.SNL.Clients.Office.Excel.Functions.SPG(A13, "SP_MARKETCAP", "12/30/2023")</f>
        <v>48211.340842500002</v>
      </c>
      <c r="H13">
        <f t="shared" si="5"/>
        <v>1.1474299617906893E-3</v>
      </c>
      <c r="I13">
        <f t="shared" si="6"/>
        <v>6.3028327801162567E-3</v>
      </c>
      <c r="K13" s="11" t="s">
        <v>13</v>
      </c>
      <c r="L13" s="4" cm="1">
        <f t="array" ref="L13">_xll.SNL.Clients.Office.Excel.Functions.SPG(K13, "SP_TOTAL_REV", "CY2023")</f>
        <v>18701000</v>
      </c>
      <c r="M13" s="4">
        <f>_xll.SNL.Clients.Office.Excel.Functions.SPG(K13,"IQ_AVG_DILUT_SHARES_OUT","CY2023")</f>
        <v>598745000</v>
      </c>
      <c r="N13" s="5">
        <f>_xll.SNL.Clients.Office.Excel.Functions.SPG(K13, "IQ_DILUT_EPS_NORM", "CY2023")</f>
        <v>5.4930000000000003</v>
      </c>
      <c r="O13">
        <f t="shared" si="2"/>
        <v>3288906.2850000001</v>
      </c>
      <c r="P13">
        <f t="shared" si="3"/>
        <v>0.17586793674135073</v>
      </c>
      <c r="Q13" s="5">
        <f>_xll.SNL.Clients.Office.Excel.Functions.SPG(K13, "SP_MARKETCAP", "12/31/2022")</f>
        <v>44731.469006400002</v>
      </c>
      <c r="R13">
        <f t="shared" si="7"/>
        <v>1.3275494952439972E-3</v>
      </c>
      <c r="S13">
        <f t="shared" si="8"/>
        <v>7.2922293773752768E-3</v>
      </c>
      <c r="U13" s="11" t="s">
        <v>13</v>
      </c>
      <c r="V13" s="4" cm="1">
        <f t="array" ref="V13">_xll.SNL.Clients.Office.Excel.Functions.SPG(U13, "SP_TOTAL_REV", "CY2021")</f>
        <v>21554000</v>
      </c>
      <c r="W13" s="4">
        <f>_xll.SNL.Clients.Office.Excel.Functions.SPG(U13,"IQ_AVG_DILUT_SHARES_OUT","CY2021")</f>
        <v>676729000</v>
      </c>
      <c r="X13" s="5">
        <f>_xll.SNL.Clients.Office.Excel.Functions.SPG(U13, "IQ_DILUT_EPS_NORM", "CY2021")</f>
        <v>4.8099999999999996</v>
      </c>
      <c r="Y13">
        <f t="shared" si="9"/>
        <v>3255066.4899999993</v>
      </c>
      <c r="Z13">
        <f t="shared" si="10"/>
        <v>0.15101913751507837</v>
      </c>
      <c r="AA13" s="5">
        <f>_xll.SNL.Clients.Office.Excel.Functions.SPG(U13, "SP_MARKETCAP", "12/31/2021")</f>
        <v>38626.632707409997</v>
      </c>
      <c r="AB13">
        <f t="shared" si="4"/>
        <v>9.103333987955641E-4</v>
      </c>
      <c r="AC13">
        <f t="shared" si="11"/>
        <v>4.3787036482066631E-3</v>
      </c>
    </row>
    <row r="14" spans="1:29">
      <c r="A14" s="11" t="s">
        <v>14</v>
      </c>
      <c r="B14" s="4" cm="1">
        <f t="array" ref="B14">_xll.SNL.Clients.Office.Excel.Functions.SPG(A14, "SP_TOTAL_REV", "CY2023")</f>
        <v>6735000</v>
      </c>
      <c r="C14" s="4">
        <f>_xll.SNL.Clients.Office.Excel.Functions.SPG(A14,"IQ_AVG_DILUT_SHARES_OUT","CY2023")</f>
        <v>295250000</v>
      </c>
      <c r="D14" s="5">
        <f>_xll.SNL.Clients.Office.Excel.Functions.SPG(A14, "IQ_DILUT_EPS_NORM", "CY2023")</f>
        <v>2.9849999999999999</v>
      </c>
      <c r="E14">
        <f t="shared" si="0"/>
        <v>881321.25</v>
      </c>
      <c r="F14">
        <f t="shared" si="1"/>
        <v>0.13085690423162583</v>
      </c>
      <c r="G14" s="5">
        <f>_xll.SNL.Clients.Office.Excel.Functions.SPG(A14, "SP_MARKETCAP", "12/30/2023")</f>
        <v>40736.360301059998</v>
      </c>
      <c r="H14">
        <f t="shared" si="5"/>
        <v>9.6952541719254976E-4</v>
      </c>
      <c r="I14">
        <f t="shared" si="6"/>
        <v>2.8940333703197608E-3</v>
      </c>
      <c r="K14" s="11" t="s">
        <v>14</v>
      </c>
      <c r="L14" s="4" cm="1">
        <f t="array" ref="L14">_xll.SNL.Clients.Office.Excel.Functions.SPG(K14, "SP_TOTAL_REV", "CY2023")</f>
        <v>6735000</v>
      </c>
      <c r="M14" s="4">
        <f>_xll.SNL.Clients.Office.Excel.Functions.SPG(K14,"IQ_AVG_DILUT_SHARES_OUT","CY2023")</f>
        <v>295250000</v>
      </c>
      <c r="N14" s="5">
        <f>_xll.SNL.Clients.Office.Excel.Functions.SPG(K14, "IQ_DILUT_EPS_NORM", "CY2023")</f>
        <v>2.9849999999999999</v>
      </c>
      <c r="O14">
        <f t="shared" si="2"/>
        <v>881321.25</v>
      </c>
      <c r="P14">
        <f t="shared" si="3"/>
        <v>0.13085690423162583</v>
      </c>
      <c r="Q14" s="5">
        <f>_xll.SNL.Clients.Office.Excel.Functions.SPG(K14, "SP_MARKETCAP", "12/31/2022")</f>
        <v>44307.180785999997</v>
      </c>
      <c r="R14">
        <f t="shared" si="7"/>
        <v>1.3149573844696023E-3</v>
      </c>
      <c r="S14">
        <f t="shared" si="8"/>
        <v>3.9251477926417625E-3</v>
      </c>
      <c r="U14" s="11" t="s">
        <v>14</v>
      </c>
      <c r="V14" s="4" cm="1">
        <f t="array" ref="V14">_xll.SNL.Clients.Office.Excel.Functions.SPG(U14, "SP_TOTAL_REV", "CY2021")</f>
        <v>6445000</v>
      </c>
      <c r="W14" s="4">
        <f>_xll.SNL.Clients.Office.Excel.Functions.SPG(U14,"IQ_AVG_DILUT_SHARES_OUT","CY2021")</f>
        <v>305500000</v>
      </c>
      <c r="X14" s="5">
        <f>_xll.SNL.Clients.Office.Excel.Functions.SPG(U14, "IQ_DILUT_EPS_NORM", "CY2021")</f>
        <v>2.8250000000000002</v>
      </c>
      <c r="Y14">
        <f t="shared" si="9"/>
        <v>863037.5</v>
      </c>
      <c r="Z14">
        <f t="shared" si="10"/>
        <v>0.13390806826997673</v>
      </c>
      <c r="AA14" s="5">
        <f>_xll.SNL.Clients.Office.Excel.Functions.SPG(U14, "SP_MARKETCAP", "12/31/2021")</f>
        <v>48214.427241049998</v>
      </c>
      <c r="AB14">
        <f t="shared" si="4"/>
        <v>1.1362938041686078E-3</v>
      </c>
      <c r="AC14">
        <f t="shared" si="11"/>
        <v>3.2100299967763174E-3</v>
      </c>
    </row>
    <row r="15" spans="1:29">
      <c r="A15" s="11" t="s">
        <v>15</v>
      </c>
      <c r="B15" s="4" cm="1">
        <f t="array" ref="B15">_xll.SNL.Clients.Office.Excel.Functions.SPG(A15, "SP_TOTAL_REV", "CY2023")</f>
        <v>12422700</v>
      </c>
      <c r="C15" s="4">
        <f>_xll.SNL.Clients.Office.Excel.Functions.SPG(A15,"IQ_AVG_DILUT_SHARES_OUT","CY2023")</f>
        <v>222750000</v>
      </c>
      <c r="D15" s="5">
        <f>_xll.SNL.Clients.Office.Excel.Functions.SPG(A15, "IQ_DILUT_EPS_NORM", "CY2023")</f>
        <v>8.6959999999999997</v>
      </c>
      <c r="E15">
        <f t="shared" si="0"/>
        <v>1937034</v>
      </c>
      <c r="F15">
        <f t="shared" si="1"/>
        <v>0.15592697239730494</v>
      </c>
      <c r="G15" s="5">
        <f>_xll.SNL.Clients.Office.Excel.Functions.SPG(A15, "SP_MARKETCAP", "12/30/2023")</f>
        <v>60846.0556966</v>
      </c>
      <c r="H15">
        <f t="shared" si="5"/>
        <v>1.4481361883533865E-3</v>
      </c>
      <c r="I15">
        <f t="shared" si="6"/>
        <v>1.259299229392105E-2</v>
      </c>
      <c r="K15" s="11" t="s">
        <v>15</v>
      </c>
      <c r="L15" s="4" cm="1">
        <f t="array" ref="L15">_xll.SNL.Clients.Office.Excel.Functions.SPG(K15, "SP_TOTAL_REV", "CY2023")</f>
        <v>12422700</v>
      </c>
      <c r="M15" s="4">
        <f>_xll.SNL.Clients.Office.Excel.Functions.SPG(K15,"IQ_AVG_DILUT_SHARES_OUT","CY2023")</f>
        <v>222750000</v>
      </c>
      <c r="N15" s="5">
        <f>_xll.SNL.Clients.Office.Excel.Functions.SPG(K15, "IQ_DILUT_EPS_NORM", "CY2023")</f>
        <v>8.6959999999999997</v>
      </c>
      <c r="O15">
        <f t="shared" si="2"/>
        <v>1937034</v>
      </c>
      <c r="P15">
        <f t="shared" si="3"/>
        <v>0.15592697239730494</v>
      </c>
      <c r="Q15" s="5">
        <f>_xll.SNL.Clients.Office.Excel.Functions.SPG(K15, "SP_MARKETCAP", "12/31/2022")</f>
        <v>68429.930559820001</v>
      </c>
      <c r="R15">
        <f t="shared" si="7"/>
        <v>2.0308771831587559E-3</v>
      </c>
      <c r="S15">
        <f t="shared" si="8"/>
        <v>1.7660507984748542E-2</v>
      </c>
      <c r="U15" s="11" t="s">
        <v>15</v>
      </c>
      <c r="V15" s="4" cm="1">
        <f t="array" ref="V15">_xll.SNL.Clients.Office.Excel.Functions.SPG(U15, "SP_TOTAL_REV", "CY2021")</f>
        <v>10942000</v>
      </c>
      <c r="W15" s="4">
        <f>_xll.SNL.Clients.Office.Excel.Functions.SPG(U15,"IQ_AVG_DILUT_SHARES_OUT","CY2021")</f>
        <v>222500000</v>
      </c>
      <c r="X15" s="5">
        <f>_xll.SNL.Clients.Office.Excel.Functions.SPG(U15, "IQ_DILUT_EPS_NORM", "CY2021")</f>
        <v>7.2130000000000001</v>
      </c>
      <c r="Y15">
        <f t="shared" si="9"/>
        <v>1604892.5</v>
      </c>
      <c r="Z15">
        <f t="shared" si="10"/>
        <v>0.14667268323889598</v>
      </c>
      <c r="AA15" s="5">
        <f>_xll.SNL.Clients.Office.Excel.Functions.SPG(U15, "SP_MARKETCAP", "12/31/2021")</f>
        <v>67449.680939519996</v>
      </c>
      <c r="AB15">
        <f t="shared" si="4"/>
        <v>1.5896207614693404E-3</v>
      </c>
      <c r="AC15">
        <f t="shared" si="11"/>
        <v>1.1465934552478352E-2</v>
      </c>
    </row>
    <row r="16" spans="1:29">
      <c r="A16" s="11" t="s">
        <v>16</v>
      </c>
      <c r="B16" s="4" cm="1">
        <f t="array" ref="B16">_xll.SNL.Clients.Office.Excel.Functions.SPG(A16, "SP_TOTAL_REV", "CY2023")</f>
        <v>9917000</v>
      </c>
      <c r="C16" s="4">
        <f>_xll.SNL.Clients.Office.Excel.Functions.SPG(A16,"IQ_AVG_DILUT_SHARES_OUT","CY2023")</f>
        <v>662000000</v>
      </c>
      <c r="D16" s="5">
        <f>_xll.SNL.Clients.Office.Excel.Functions.SPG(A16, "IQ_DILUT_EPS_NORM", "CY2023")</f>
        <v>1.99</v>
      </c>
      <c r="E16">
        <f t="shared" si="0"/>
        <v>1317380</v>
      </c>
      <c r="F16">
        <f t="shared" si="1"/>
        <v>0.13284057678733488</v>
      </c>
      <c r="G16" s="5">
        <f>_xll.SNL.Clients.Office.Excel.Functions.SPG(A16, "SP_MARKETCAP", "12/30/2023")</f>
        <v>87255.682112940005</v>
      </c>
      <c r="H16">
        <f t="shared" si="5"/>
        <v>2.0766853243088432E-3</v>
      </c>
      <c r="I16">
        <f t="shared" si="6"/>
        <v>4.1326037953745981E-3</v>
      </c>
      <c r="K16" s="11" t="s">
        <v>16</v>
      </c>
      <c r="L16" s="4" cm="1">
        <f t="array" ref="L16">_xll.SNL.Clients.Office.Excel.Functions.SPG(K16, "SP_TOTAL_REV", "CY2023")</f>
        <v>9917000</v>
      </c>
      <c r="M16" s="4">
        <f>_xll.SNL.Clients.Office.Excel.Functions.SPG(K16,"IQ_AVG_DILUT_SHARES_OUT","CY2023")</f>
        <v>662000000</v>
      </c>
      <c r="N16" s="5">
        <f>_xll.SNL.Clients.Office.Excel.Functions.SPG(K16, "IQ_DILUT_EPS_NORM", "CY2023")</f>
        <v>1.99</v>
      </c>
      <c r="O16">
        <f t="shared" si="2"/>
        <v>1317380</v>
      </c>
      <c r="P16">
        <f t="shared" si="3"/>
        <v>0.13284057678733488</v>
      </c>
      <c r="Q16" s="5">
        <f>_xll.SNL.Clients.Office.Excel.Functions.SPG(K16, "SP_MARKETCAP", "12/31/2022")</f>
        <v>54136.6491465</v>
      </c>
      <c r="R16">
        <f t="shared" si="7"/>
        <v>1.6066783149543938E-3</v>
      </c>
      <c r="S16">
        <f t="shared" si="8"/>
        <v>3.1972898467592437E-3</v>
      </c>
      <c r="U16" s="11" t="s">
        <v>16</v>
      </c>
      <c r="V16" s="4" cm="1">
        <f t="array" ref="V16">_xll.SNL.Clients.Office.Excel.Functions.SPG(U16, "SP_TOTAL_REV", "CY2021")</f>
        <v>5992000</v>
      </c>
      <c r="W16" s="4">
        <f>_xll.SNL.Clients.Office.Excel.Functions.SPG(U16,"IQ_AVG_DILUT_SHARES_OUT","CY2021")</f>
        <v>616000000</v>
      </c>
      <c r="X16" s="5">
        <f>_xll.SNL.Clients.Office.Excel.Functions.SPG(U16, "IQ_DILUT_EPS_NORM", "CY2021")</f>
        <v>-0.17199999999999999</v>
      </c>
      <c r="Y16">
        <f t="shared" si="9"/>
        <v>-105951.99999999999</v>
      </c>
      <c r="Z16">
        <f t="shared" si="10"/>
        <v>-1.7682242990654202E-2</v>
      </c>
      <c r="AA16" s="5">
        <f>_xll.SNL.Clients.Office.Excel.Functions.SPG(U16, "SP_MARKETCAP", "12/31/2021")</f>
        <v>104254.19445623001</v>
      </c>
      <c r="AB16">
        <f t="shared" si="4"/>
        <v>2.4570113552721635E-3</v>
      </c>
      <c r="AC16">
        <f t="shared" si="11"/>
        <v>-4.2260595310681211E-4</v>
      </c>
    </row>
    <row r="17" spans="1:29">
      <c r="A17" s="11" t="s">
        <v>17</v>
      </c>
      <c r="B17" s="4" cm="1">
        <f t="array" ref="B17">_xll.SNL.Clients.Office.Excel.Functions.SPG(A17, "SP_TOTAL_REV", "CY2023")</f>
        <v>3811920</v>
      </c>
      <c r="C17" s="4">
        <f>_xll.SNL.Clients.Office.Excel.Functions.SPG(A17,"IQ_AVG_DILUT_SHARES_OUT","CY2023")</f>
        <v>155397000</v>
      </c>
      <c r="D17" s="5">
        <f>_xll.SNL.Clients.Office.Excel.Functions.SPG(A17, "IQ_DILUT_EPS_NORM", "CY2023")</f>
        <v>2.911</v>
      </c>
      <c r="E17">
        <f t="shared" si="0"/>
        <v>452360.66700000002</v>
      </c>
      <c r="F17">
        <f t="shared" si="1"/>
        <v>0.11867003163759995</v>
      </c>
      <c r="G17" s="5">
        <f>_xll.SNL.Clients.Office.Excel.Functions.SPG(A17, "SP_MARKETCAP", "12/30/2023")</f>
        <v>17850.916072799999</v>
      </c>
      <c r="H17">
        <f t="shared" si="5"/>
        <v>4.2485182094926307E-4</v>
      </c>
      <c r="I17">
        <f t="shared" si="6"/>
        <v>1.2367436507833048E-3</v>
      </c>
      <c r="K17" s="11" t="s">
        <v>17</v>
      </c>
      <c r="L17" s="4" cm="1">
        <f t="array" ref="L17">_xll.SNL.Clients.Office.Excel.Functions.SPG(K17, "SP_TOTAL_REV", "CY2023")</f>
        <v>3811920</v>
      </c>
      <c r="M17" s="4">
        <f>_xll.SNL.Clients.Office.Excel.Functions.SPG(K17,"IQ_AVG_DILUT_SHARES_OUT","CY2023")</f>
        <v>155397000</v>
      </c>
      <c r="N17" s="5">
        <f>_xll.SNL.Clients.Office.Excel.Functions.SPG(K17, "IQ_DILUT_EPS_NORM", "CY2023")</f>
        <v>2.911</v>
      </c>
      <c r="O17">
        <f t="shared" si="2"/>
        <v>452360.66700000002</v>
      </c>
      <c r="P17">
        <f t="shared" si="3"/>
        <v>0.11867003163759995</v>
      </c>
      <c r="Q17" s="5">
        <f>_xll.SNL.Clients.Office.Excel.Functions.SPG(K17, "SP_MARKETCAP", "12/31/2022")</f>
        <v>13255.525215600001</v>
      </c>
      <c r="R17">
        <f t="shared" si="7"/>
        <v>3.9340013194393632E-4</v>
      </c>
      <c r="S17">
        <f t="shared" si="8"/>
        <v>1.1451877840887986E-3</v>
      </c>
      <c r="U17" s="11" t="s">
        <v>17</v>
      </c>
      <c r="V17" s="4" cm="1">
        <f t="array" ref="V17">_xll.SNL.Clients.Office.Excel.Functions.SPG(U17, "SP_TOTAL_REV", "CY2021")</f>
        <v>3461223</v>
      </c>
      <c r="W17" s="4">
        <f>_xll.SNL.Clients.Office.Excel.Functions.SPG(U17,"IQ_AVG_DILUT_SHARES_OUT","CY2021")</f>
        <v>165804000</v>
      </c>
      <c r="X17" s="5">
        <f>_xll.SNL.Clients.Office.Excel.Functions.SPG(U17, "IQ_DILUT_EPS_NORM", "CY2021")</f>
        <v>2.7690000000000001</v>
      </c>
      <c r="Y17">
        <f t="shared" si="9"/>
        <v>459111.27600000001</v>
      </c>
      <c r="Z17">
        <f t="shared" si="10"/>
        <v>0.13264423471125669</v>
      </c>
      <c r="AA17" s="5">
        <f>_xll.SNL.Clients.Office.Excel.Functions.SPG(U17, "SP_MARKETCAP", "12/31/2021")</f>
        <v>19016.649368639999</v>
      </c>
      <c r="AB17">
        <f t="shared" si="4"/>
        <v>4.4817499844185466E-4</v>
      </c>
      <c r="AC17">
        <f t="shared" si="11"/>
        <v>1.2409965706854957E-3</v>
      </c>
    </row>
    <row r="18" spans="1:29">
      <c r="A18" s="11" t="s">
        <v>18</v>
      </c>
      <c r="B18" s="4" cm="1">
        <f t="array" ref="B18">_xll.SNL.Clients.Office.Excel.Functions.SPG(A18, "SP_TOTAL_REV", "CY2023")</f>
        <v>9617203</v>
      </c>
      <c r="C18" s="4">
        <f>_xll.SNL.Clients.Office.Excel.Functions.SPG(A18,"IQ_AVG_DILUT_SHARES_OUT","CY2023")</f>
        <v>117766000</v>
      </c>
      <c r="D18" s="5">
        <f>_xll.SNL.Clients.Office.Excel.Functions.SPG(A18, "IQ_DILUT_EPS_NORM", "CY2023")</f>
        <v>11.619</v>
      </c>
      <c r="E18">
        <f t="shared" si="0"/>
        <v>1368323.1540000001</v>
      </c>
      <c r="F18">
        <f t="shared" si="1"/>
        <v>0.14227870140621968</v>
      </c>
      <c r="G18" s="5">
        <f>_xll.SNL.Clients.Office.Excel.Functions.SPG(A18, "SP_MARKETCAP", "12/30/2023")</f>
        <v>16955.200738560001</v>
      </c>
      <c r="H18">
        <f t="shared" si="5"/>
        <v>4.0353379507025001E-4</v>
      </c>
      <c r="I18">
        <f t="shared" si="6"/>
        <v>4.6886591649212351E-3</v>
      </c>
      <c r="K18" s="11" t="s">
        <v>18</v>
      </c>
      <c r="L18" s="4" cm="1">
        <f t="array" ref="L18">_xll.SNL.Clients.Office.Excel.Functions.SPG(K18, "SP_TOTAL_REV", "CY2023")</f>
        <v>9617203</v>
      </c>
      <c r="M18" s="4">
        <f>_xll.SNL.Clients.Office.Excel.Functions.SPG(K18,"IQ_AVG_DILUT_SHARES_OUT","CY2023")</f>
        <v>117766000</v>
      </c>
      <c r="N18" s="5">
        <f>_xll.SNL.Clients.Office.Excel.Functions.SPG(K18, "IQ_DILUT_EPS_NORM", "CY2023")</f>
        <v>11.619</v>
      </c>
      <c r="O18">
        <f t="shared" si="2"/>
        <v>1368323.1540000001</v>
      </c>
      <c r="P18">
        <f t="shared" si="3"/>
        <v>0.14227870140621968</v>
      </c>
      <c r="Q18" s="5">
        <f>_xll.SNL.Clients.Office.Excel.Functions.SPG(K18, "SP_MARKETCAP", "12/31/2022")</f>
        <v>25405.75490684</v>
      </c>
      <c r="R18">
        <f t="shared" si="7"/>
        <v>7.5399708196577592E-4</v>
      </c>
      <c r="S18">
        <f t="shared" si="8"/>
        <v>8.7606920953603503E-3</v>
      </c>
      <c r="U18" s="11" t="s">
        <v>18</v>
      </c>
      <c r="V18" s="4" cm="1">
        <f t="array" ref="V18">_xll.SNL.Clients.Office.Excel.Functions.SPG(U18, "SP_TOTAL_REV", "CY2021")</f>
        <v>3327957</v>
      </c>
      <c r="W18" s="4">
        <f>_xll.SNL.Clients.Office.Excel.Functions.SPG(U18,"IQ_AVG_DILUT_SHARES_OUT","CY2021")</f>
        <v>116536000</v>
      </c>
      <c r="X18" s="5">
        <f>_xll.SNL.Clients.Office.Excel.Functions.SPG(U18, "IQ_DILUT_EPS_NORM", "CY2021")</f>
        <v>3.0950000000000002</v>
      </c>
      <c r="Y18">
        <f t="shared" si="9"/>
        <v>360678.92</v>
      </c>
      <c r="Z18">
        <f t="shared" si="10"/>
        <v>0.10837847964982721</v>
      </c>
      <c r="AA18" s="5">
        <f>_xll.SNL.Clients.Office.Excel.Functions.SPG(U18, "SP_MARKETCAP", "12/31/2021")</f>
        <v>27345.553858859999</v>
      </c>
      <c r="AB18">
        <f t="shared" si="4"/>
        <v>6.4446650514031684E-4</v>
      </c>
      <c r="AC18">
        <f t="shared" si="11"/>
        <v>1.9946238334092809E-3</v>
      </c>
    </row>
    <row r="19" spans="1:29">
      <c r="A19" s="11" t="s">
        <v>19</v>
      </c>
      <c r="B19" s="4" cm="1">
        <f t="array" ref="B19">_xll.SNL.Clients.Office.Excel.Functions.SPG(A19, "SP_TOTAL_REV", "CY2023")</f>
        <v>2886679</v>
      </c>
      <c r="C19" s="4">
        <f>_xll.SNL.Clients.Office.Excel.Functions.SPG(A19,"IQ_AVG_DILUT_SHARES_OUT","CY2023")</f>
        <v>170909000</v>
      </c>
      <c r="D19" s="5">
        <f>_xll.SNL.Clients.Office.Excel.Functions.SPG(A19, "IQ_DILUT_EPS_NORM", "CY2023")</f>
        <v>1.3779999999999999</v>
      </c>
      <c r="E19">
        <f t="shared" si="0"/>
        <v>235512.60199999998</v>
      </c>
      <c r="F19">
        <f t="shared" si="1"/>
        <v>8.1586003154489981E-2</v>
      </c>
      <c r="G19" s="5">
        <f>_xll.SNL.Clients.Office.Excel.Functions.SPG(A19, "SP_MARKETCAP", "12/30/2023")</f>
        <v>22029.514557120001</v>
      </c>
      <c r="H19">
        <f t="shared" si="5"/>
        <v>5.2430246918710012E-4</v>
      </c>
      <c r="I19">
        <f t="shared" si="6"/>
        <v>7.2248880253982396E-4</v>
      </c>
      <c r="K19" s="11" t="s">
        <v>19</v>
      </c>
      <c r="L19" s="4" cm="1">
        <f t="array" ref="L19">_xll.SNL.Clients.Office.Excel.Functions.SPG(K19, "SP_TOTAL_REV", "CY2023")</f>
        <v>2886679</v>
      </c>
      <c r="M19" s="4">
        <f>_xll.SNL.Clients.Office.Excel.Functions.SPG(K19,"IQ_AVG_DILUT_SHARES_OUT","CY2023")</f>
        <v>170909000</v>
      </c>
      <c r="N19" s="5">
        <f>_xll.SNL.Clients.Office.Excel.Functions.SPG(K19, "IQ_DILUT_EPS_NORM", "CY2023")</f>
        <v>1.3779999999999999</v>
      </c>
      <c r="O19">
        <f t="shared" si="2"/>
        <v>235512.60199999998</v>
      </c>
      <c r="P19">
        <f t="shared" si="3"/>
        <v>8.1586003154489981E-2</v>
      </c>
      <c r="Q19" s="5">
        <f>_xll.SNL.Clients.Office.Excel.Functions.SPG(K19, "SP_MARKETCAP", "12/31/2022")</f>
        <v>23902.593494919998</v>
      </c>
      <c r="R19">
        <f t="shared" si="7"/>
        <v>7.0938595655473384E-4</v>
      </c>
      <c r="S19">
        <f t="shared" si="8"/>
        <v>9.7753384813242306E-4</v>
      </c>
      <c r="U19" s="11" t="s">
        <v>19</v>
      </c>
      <c r="V19" s="4" cm="1">
        <f t="array" ref="V19">_xll.SNL.Clients.Office.Excel.Functions.SPG(U19, "SP_TOTAL_REV", "CY2021")</f>
        <v>2126405</v>
      </c>
      <c r="W19" s="4">
        <f>_xll.SNL.Clients.Office.Excel.Functions.SPG(U19,"IQ_AVG_DILUT_SHARES_OUT","CY2021")</f>
        <v>147460000</v>
      </c>
      <c r="X19" s="5">
        <f>_xll.SNL.Clients.Office.Excel.Functions.SPG(U19, "IQ_DILUT_EPS_NORM", "CY2021")</f>
        <v>2.1819999999999999</v>
      </c>
      <c r="Y19">
        <f t="shared" si="9"/>
        <v>321757.71999999997</v>
      </c>
      <c r="Z19">
        <f t="shared" si="10"/>
        <v>0.1513153514970102</v>
      </c>
      <c r="AA19" s="5">
        <f>_xll.SNL.Clients.Office.Excel.Functions.SPG(U19, "SP_MARKETCAP", "12/31/2021")</f>
        <v>34550.850807119998</v>
      </c>
      <c r="AB19">
        <f t="shared" si="4"/>
        <v>8.1427738433151623E-4</v>
      </c>
      <c r="AC19">
        <f t="shared" si="11"/>
        <v>1.7767532526113683E-3</v>
      </c>
    </row>
    <row r="20" spans="1:29">
      <c r="A20" s="11" t="s">
        <v>20</v>
      </c>
      <c r="B20" s="4" cm="1">
        <f t="array" ref="B20">_xll.SNL.Clients.Office.Excel.Functions.SPG(A20, "SP_TOTAL_REV", "CY2023")</f>
        <v>3862260</v>
      </c>
      <c r="C20" s="4">
        <f>_xll.SNL.Clients.Office.Excel.Functions.SPG(A20,"IQ_AVG_DILUT_SHARES_OUT","CY2023")</f>
        <v>76568000</v>
      </c>
      <c r="D20" s="5">
        <f>_xll.SNL.Clients.Office.Excel.Functions.SPG(A20, "IQ_DILUT_EPS_NORM", "CY2023")</f>
        <v>5.343</v>
      </c>
      <c r="E20">
        <f t="shared" si="0"/>
        <v>409102.82400000002</v>
      </c>
      <c r="F20">
        <f t="shared" si="1"/>
        <v>0.10592317037175127</v>
      </c>
      <c r="G20" s="5">
        <f>_xll.SNL.Clients.Office.Excel.Functions.SPG(A20, "SP_MARKETCAP", "12/30/2023")</f>
        <v>20985.417236000001</v>
      </c>
      <c r="H20">
        <f t="shared" si="5"/>
        <v>4.9945295186725868E-4</v>
      </c>
      <c r="I20">
        <f t="shared" si="6"/>
        <v>2.6685771218267632E-3</v>
      </c>
      <c r="K20" s="11" t="s">
        <v>20</v>
      </c>
      <c r="L20" s="4" cm="1">
        <f t="array" ref="L20">_xll.SNL.Clients.Office.Excel.Functions.SPG(K20, "SP_TOTAL_REV", "CY2023")</f>
        <v>3862260</v>
      </c>
      <c r="M20" s="4">
        <f>_xll.SNL.Clients.Office.Excel.Functions.SPG(K20,"IQ_AVG_DILUT_SHARES_OUT","CY2023")</f>
        <v>76568000</v>
      </c>
      <c r="N20" s="5">
        <f>_xll.SNL.Clients.Office.Excel.Functions.SPG(K20, "IQ_DILUT_EPS_NORM", "CY2023")</f>
        <v>5.343</v>
      </c>
      <c r="O20">
        <f t="shared" si="2"/>
        <v>409102.82400000002</v>
      </c>
      <c r="P20">
        <f t="shared" si="3"/>
        <v>0.10592317037175127</v>
      </c>
      <c r="Q20" s="5">
        <f>_xll.SNL.Clients.Office.Excel.Functions.SPG(K20, "SP_MARKETCAP", "12/31/2022")</f>
        <v>16473.894825899999</v>
      </c>
      <c r="R20">
        <f t="shared" si="7"/>
        <v>4.8891554975977159E-4</v>
      </c>
      <c r="S20">
        <f t="shared" si="8"/>
        <v>2.6122757823664597E-3</v>
      </c>
      <c r="U20" s="11" t="s">
        <v>20</v>
      </c>
      <c r="V20" s="4" cm="1">
        <f t="array" ref="V20">_xll.SNL.Clients.Office.Excel.Functions.SPG(U20, "SP_TOTAL_REV", "CY2021")</f>
        <v>3952584</v>
      </c>
      <c r="W20" s="4">
        <f>_xll.SNL.Clients.Office.Excel.Functions.SPG(U20,"IQ_AVG_DILUT_SHARES_OUT","CY2021")</f>
        <v>79670000</v>
      </c>
      <c r="X20" s="5">
        <f>_xll.SNL.Clients.Office.Excel.Functions.SPG(U20, "IQ_DILUT_EPS_NORM", "CY2021")</f>
        <v>7.6020000000000003</v>
      </c>
      <c r="Y20">
        <f t="shared" si="9"/>
        <v>605651.34</v>
      </c>
      <c r="Z20">
        <f t="shared" si="10"/>
        <v>0.15322921410398868</v>
      </c>
      <c r="AA20" s="5">
        <f>_xll.SNL.Clients.Office.Excel.Functions.SPG(U20, "SP_MARKETCAP", "12/31/2021")</f>
        <v>51820.659885419998</v>
      </c>
      <c r="AB20">
        <f t="shared" si="4"/>
        <v>1.2212837137179091E-3</v>
      </c>
      <c r="AC20">
        <f t="shared" si="11"/>
        <v>9.2841987916835456E-3</v>
      </c>
    </row>
    <row r="21" spans="1:29">
      <c r="A21" s="11" t="s">
        <v>21</v>
      </c>
      <c r="B21" s="4" cm="1">
        <f t="array" ref="B21">_xll.SNL.Clients.Office.Excel.Functions.SPG(A21, "SP_TOTAL_REV", "CY2023")</f>
        <v>3650800</v>
      </c>
      <c r="C21" s="4">
        <f>_xll.SNL.Clients.Office.Excel.Functions.SPG(A21,"IQ_AVG_DILUT_SHARES_OUT","CY2023")</f>
        <v>88300000</v>
      </c>
      <c r="D21" s="5">
        <f>_xll.SNL.Clients.Office.Excel.Functions.SPG(A21, "IQ_DILUT_EPS_NORM", "CY2023")</f>
        <v>4.5679999999999996</v>
      </c>
      <c r="E21">
        <f t="shared" si="0"/>
        <v>403354.39999999997</v>
      </c>
      <c r="F21">
        <f t="shared" si="1"/>
        <v>0.11048383915854058</v>
      </c>
      <c r="G21" s="5">
        <f>_xll.SNL.Clients.Office.Excel.Functions.SPG(A21, "SP_MARKETCAP", "12/30/2023")</f>
        <v>11121.80673654</v>
      </c>
      <c r="H21">
        <f t="shared" si="5"/>
        <v>2.6469901180391599E-4</v>
      </c>
      <c r="I21">
        <f t="shared" si="6"/>
        <v>1.2091450859202883E-3</v>
      </c>
      <c r="K21" s="11" t="s">
        <v>21</v>
      </c>
      <c r="L21" s="4" cm="1">
        <f t="array" ref="L21">_xll.SNL.Clients.Office.Excel.Functions.SPG(K21, "SP_TOTAL_REV", "CY2023")</f>
        <v>3650800</v>
      </c>
      <c r="M21" s="4">
        <f>_xll.SNL.Clients.Office.Excel.Functions.SPG(K21,"IQ_AVG_DILUT_SHARES_OUT","CY2023")</f>
        <v>88300000</v>
      </c>
      <c r="N21" s="5">
        <f>_xll.SNL.Clients.Office.Excel.Functions.SPG(K21, "IQ_DILUT_EPS_NORM", "CY2023")</f>
        <v>4.5679999999999996</v>
      </c>
      <c r="O21">
        <f t="shared" si="2"/>
        <v>403354.39999999997</v>
      </c>
      <c r="P21">
        <f t="shared" si="3"/>
        <v>0.11048383915854058</v>
      </c>
      <c r="Q21" s="5">
        <f>_xll.SNL.Clients.Office.Excel.Functions.SPG(K21, "SP_MARKETCAP", "12/31/2022")</f>
        <v>9246.5459637200001</v>
      </c>
      <c r="R21">
        <f t="shared" si="7"/>
        <v>2.7442084285518576E-4</v>
      </c>
      <c r="S21">
        <f t="shared" si="8"/>
        <v>1.2535544101624884E-3</v>
      </c>
      <c r="U21" s="11" t="s">
        <v>21</v>
      </c>
      <c r="V21" s="4" cm="1">
        <f t="array" ref="V21">_xll.SNL.Clients.Office.Excel.Functions.SPG(U21, "SP_TOTAL_REV", "CY2021")</f>
        <v>2867400</v>
      </c>
      <c r="W21" s="4">
        <f>_xll.SNL.Clients.Office.Excel.Functions.SPG(U21,"IQ_AVG_DILUT_SHARES_OUT","CY2021")</f>
        <v>90500000</v>
      </c>
      <c r="X21" s="5">
        <f>_xll.SNL.Clients.Office.Excel.Functions.SPG(U21, "IQ_DILUT_EPS_NORM", "CY2021")</f>
        <v>3.6459999999999999</v>
      </c>
      <c r="Y21">
        <f t="shared" si="9"/>
        <v>329963</v>
      </c>
      <c r="Z21">
        <f t="shared" si="10"/>
        <v>0.11507393457487619</v>
      </c>
      <c r="AA21" s="5">
        <f>_xll.SNL.Clients.Office.Excel.Functions.SPG(U21, "SP_MARKETCAP", "12/31/2021")</f>
        <v>11879.319963280001</v>
      </c>
      <c r="AB21">
        <f t="shared" si="4"/>
        <v>2.7996594472699484E-4</v>
      </c>
      <c r="AC21">
        <f t="shared" si="11"/>
        <v>1.0207558344746232E-3</v>
      </c>
    </row>
    <row r="22" spans="1:29">
      <c r="A22" s="11" t="s">
        <v>22</v>
      </c>
      <c r="B22" s="4" cm="1">
        <f t="array" ref="B22">_xll.SNL.Clients.Office.Excel.Functions.SPG(A22, "SP_TOTAL_REV", "CY2023")</f>
        <v>4027000</v>
      </c>
      <c r="C22" s="4">
        <f>_xll.SNL.Clients.Office.Excel.Functions.SPG(A22,"IQ_AVG_DILUT_SHARES_OUT","CY2023")</f>
        <v>253300000</v>
      </c>
      <c r="D22" s="5">
        <f>_xll.SNL.Clients.Office.Excel.Functions.SPG(A22, "IQ_DILUT_EPS_NORM", "CY2023")</f>
        <v>1.744</v>
      </c>
      <c r="E22">
        <f t="shared" si="0"/>
        <v>441755.2</v>
      </c>
      <c r="F22">
        <f t="shared" si="1"/>
        <v>0.1096983362304445</v>
      </c>
      <c r="G22" s="5">
        <f>_xll.SNL.Clients.Office.Excel.Functions.SPG(A22, "SP_MARKETCAP", "12/30/2023")</f>
        <v>13090.687163099999</v>
      </c>
      <c r="H22">
        <f t="shared" si="5"/>
        <v>3.1155836798731946E-4</v>
      </c>
      <c r="I22">
        <f t="shared" si="6"/>
        <v>5.4335779376988517E-4</v>
      </c>
      <c r="K22" s="11" t="s">
        <v>22</v>
      </c>
      <c r="L22" s="4" cm="1">
        <f t="array" ref="L22">_xll.SNL.Clients.Office.Excel.Functions.SPG(K22, "SP_TOTAL_REV", "CY2023")</f>
        <v>4027000</v>
      </c>
      <c r="M22" s="4">
        <f>_xll.SNL.Clients.Office.Excel.Functions.SPG(K22,"IQ_AVG_DILUT_SHARES_OUT","CY2023")</f>
        <v>253300000</v>
      </c>
      <c r="N22" s="5">
        <f>_xll.SNL.Clients.Office.Excel.Functions.SPG(K22, "IQ_DILUT_EPS_NORM", "CY2023")</f>
        <v>1.744</v>
      </c>
      <c r="O22">
        <f t="shared" si="2"/>
        <v>441755.2</v>
      </c>
      <c r="P22">
        <f t="shared" si="3"/>
        <v>0.1096983362304445</v>
      </c>
      <c r="Q22" s="5">
        <f>_xll.SNL.Clients.Office.Excel.Functions.SPG(K22, "SP_MARKETCAP", "12/31/2022")</f>
        <v>13858.915234300001</v>
      </c>
      <c r="R22">
        <f t="shared" si="7"/>
        <v>4.1130766175579748E-4</v>
      </c>
      <c r="S22">
        <f t="shared" si="8"/>
        <v>7.1732056210211076E-4</v>
      </c>
      <c r="U22" s="11" t="s">
        <v>22</v>
      </c>
      <c r="V22" s="4" cm="1">
        <f t="array" ref="V22">_xll.SNL.Clients.Office.Excel.Functions.SPG(U22, "SP_TOTAL_REV", "CY2021")</f>
        <v>3669000</v>
      </c>
      <c r="W22" s="4">
        <f>_xll.SNL.Clients.Office.Excel.Functions.SPG(U22,"IQ_AVG_DILUT_SHARES_OUT","CY2021")</f>
        <v>250700000</v>
      </c>
      <c r="X22" s="5">
        <f>_xll.SNL.Clients.Office.Excel.Functions.SPG(U22, "IQ_DILUT_EPS_NORM", "CY2021")</f>
        <v>1.458</v>
      </c>
      <c r="Y22">
        <f t="shared" si="9"/>
        <v>365520.6</v>
      </c>
      <c r="Z22">
        <f t="shared" si="10"/>
        <v>9.9624039247751428E-2</v>
      </c>
      <c r="AA22" s="5">
        <f>_xll.SNL.Clients.Office.Excel.Functions.SPG(U22, "SP_MARKETCAP", "12/31/2021")</f>
        <v>15389.677576890001</v>
      </c>
      <c r="AB22">
        <f t="shared" si="4"/>
        <v>3.6269631891186249E-4</v>
      </c>
      <c r="AC22">
        <f t="shared" si="11"/>
        <v>5.2881123297349555E-4</v>
      </c>
    </row>
    <row r="23" spans="1:29">
      <c r="A23" s="11" t="s">
        <v>23</v>
      </c>
      <c r="B23" s="4" cm="1">
        <f t="array" ref="B23">_xll.SNL.Clients.Office.Excel.Functions.SPG(A23, "SP_TOTAL_REV", "CY2023")</f>
        <v>307394000</v>
      </c>
      <c r="C23" s="4">
        <f>_xll.SNL.Clients.Office.Excel.Functions.SPG(A23,"IQ_AVG_DILUT_SHARES_OUT","CY2023")</f>
        <v>12722000000</v>
      </c>
      <c r="D23" s="5">
        <f>_xll.SNL.Clients.Office.Excel.Functions.SPG(A23, "IQ_DILUT_EPS_NORM", "CY2023")</f>
        <v>4.2510000000000003</v>
      </c>
      <c r="E23">
        <f t="shared" si="0"/>
        <v>54081222.000000007</v>
      </c>
      <c r="F23">
        <f t="shared" si="1"/>
        <v>0.17593454003656547</v>
      </c>
      <c r="G23" s="5" t="str">
        <f>_xll.SNL.Clients.Office.Excel.Functions.SPG(A23, "SP_MARKETCAP", "12/30/2023")</f>
        <v>NA</v>
      </c>
      <c r="H23" t="e">
        <f t="shared" si="5"/>
        <v>#VALUE!</v>
      </c>
      <c r="I23" t="e">
        <f t="shared" si="6"/>
        <v>#VALUE!</v>
      </c>
      <c r="K23" s="11" t="s">
        <v>23</v>
      </c>
      <c r="L23" s="4" cm="1">
        <f t="array" ref="L23">_xll.SNL.Clients.Office.Excel.Functions.SPG(K23, "SP_TOTAL_REV", "CY2023")</f>
        <v>307394000</v>
      </c>
      <c r="M23" s="4">
        <f>_xll.SNL.Clients.Office.Excel.Functions.SPG(K23,"IQ_AVG_DILUT_SHARES_OUT","CY2023")</f>
        <v>12722000000</v>
      </c>
      <c r="N23" s="5">
        <f>_xll.SNL.Clients.Office.Excel.Functions.SPG(K23, "IQ_DILUT_EPS_NORM", "CY2023")</f>
        <v>4.2510000000000003</v>
      </c>
      <c r="O23">
        <f t="shared" si="2"/>
        <v>54081222.000000007</v>
      </c>
      <c r="P23">
        <f t="shared" si="3"/>
        <v>0.17593454003656547</v>
      </c>
      <c r="Q23" s="5" t="str">
        <f>_xll.SNL.Clients.Office.Excel.Functions.SPG(K23, "SP_MARKETCAP", "12/31/2022")</f>
        <v>NA</v>
      </c>
      <c r="R23" t="e">
        <f t="shared" si="7"/>
        <v>#VALUE!</v>
      </c>
      <c r="S23" t="e">
        <f t="shared" si="8"/>
        <v>#VALUE!</v>
      </c>
      <c r="U23" s="11" t="s">
        <v>23</v>
      </c>
      <c r="V23" s="4" cm="1">
        <f t="array" ref="V23">_xll.SNL.Clients.Office.Excel.Functions.SPG(U23, "SP_TOTAL_REV", "CY2021")</f>
        <v>257637000</v>
      </c>
      <c r="W23" s="4">
        <f>_xll.SNL.Clients.Office.Excel.Functions.SPG(U23,"IQ_AVG_DILUT_SHARES_OUT","CY2021")</f>
        <v>13553000000</v>
      </c>
      <c r="X23" s="5">
        <f>_xll.SNL.Clients.Office.Excel.Functions.SPG(U23, "IQ_DILUT_EPS_NORM", "CY2021")</f>
        <v>3.6179999999999999</v>
      </c>
      <c r="Y23">
        <f t="shared" si="9"/>
        <v>49034754</v>
      </c>
      <c r="Z23">
        <f t="shared" si="10"/>
        <v>0.19032496885152367</v>
      </c>
      <c r="AA23" s="5" t="str">
        <f>_xll.SNL.Clients.Office.Excel.Functions.SPG(U23, "SP_MARKETCAP", "12/31/2021")</f>
        <v>NA</v>
      </c>
      <c r="AB23" t="e">
        <f t="shared" si="4"/>
        <v>#VALUE!</v>
      </c>
      <c r="AC23" t="e">
        <f t="shared" si="11"/>
        <v>#VALUE!</v>
      </c>
    </row>
    <row r="24" spans="1:29">
      <c r="A24" s="11" t="s">
        <v>24</v>
      </c>
      <c r="B24" s="4" cm="1">
        <f t="array" ref="B24">_xll.SNL.Clients.Office.Excel.Functions.SPG(A24, "SP_TOTAL_REV", "CY2023")</f>
        <v>307394000</v>
      </c>
      <c r="C24" s="4">
        <f>_xll.SNL.Clients.Office.Excel.Functions.SPG(A24,"IQ_AVG_DILUT_SHARES_OUT","CY2023")</f>
        <v>12722000000</v>
      </c>
      <c r="D24" s="5">
        <f>_xll.SNL.Clients.Office.Excel.Functions.SPG(A24, "IQ_DILUT_EPS_NORM", "CY2023")</f>
        <v>4.2510000000000003</v>
      </c>
      <c r="E24">
        <f t="shared" si="0"/>
        <v>54081222.000000007</v>
      </c>
      <c r="F24">
        <f t="shared" si="1"/>
        <v>0.17593454003656547</v>
      </c>
      <c r="G24" s="5">
        <f>_xll.SNL.Clients.Office.Excel.Functions.SPG(A24, "SP_MARKETCAP", "12/30/2023")</f>
        <v>1755459.04</v>
      </c>
      <c r="H24">
        <f t="shared" si="5"/>
        <v>4.1779926963090672E-2</v>
      </c>
      <c r="I24">
        <f t="shared" si="6"/>
        <v>0.17760646952009845</v>
      </c>
      <c r="K24" s="11" t="s">
        <v>24</v>
      </c>
      <c r="L24" s="4" cm="1">
        <f t="array" ref="L24">_xll.SNL.Clients.Office.Excel.Functions.SPG(K24, "SP_TOTAL_REV", "CY2023")</f>
        <v>307394000</v>
      </c>
      <c r="M24" s="4">
        <f>_xll.SNL.Clients.Office.Excel.Functions.SPG(K24,"IQ_AVG_DILUT_SHARES_OUT","CY2023")</f>
        <v>12722000000</v>
      </c>
      <c r="N24" s="5">
        <f>_xll.SNL.Clients.Office.Excel.Functions.SPG(K24, "IQ_DILUT_EPS_NORM", "CY2023")</f>
        <v>4.2510000000000003</v>
      </c>
      <c r="O24">
        <f t="shared" si="2"/>
        <v>54081222.000000007</v>
      </c>
      <c r="P24">
        <f t="shared" si="3"/>
        <v>0.17593454003656547</v>
      </c>
      <c r="Q24" s="5">
        <f>_xll.SNL.Clients.Office.Excel.Functions.SPG(K24, "SP_MARKETCAP", "12/31/2022")</f>
        <v>1145003.8899999999</v>
      </c>
      <c r="R24">
        <f t="shared" si="7"/>
        <v>3.3981654749689318E-2</v>
      </c>
      <c r="S24">
        <f t="shared" si="8"/>
        <v>0.14445601434092931</v>
      </c>
      <c r="U24" s="11" t="s">
        <v>24</v>
      </c>
      <c r="V24" s="4" cm="1">
        <f t="array" ref="V24">_xll.SNL.Clients.Office.Excel.Functions.SPG(U24, "SP_TOTAL_REV", "CY2021")</f>
        <v>257637000</v>
      </c>
      <c r="W24" s="4">
        <f>_xll.SNL.Clients.Office.Excel.Functions.SPG(U24,"IQ_AVG_DILUT_SHARES_OUT","CY2021")</f>
        <v>13553000000</v>
      </c>
      <c r="X24" s="5">
        <f>_xll.SNL.Clients.Office.Excel.Functions.SPG(U24, "IQ_DILUT_EPS_NORM", "CY2021")</f>
        <v>3.6179999999999999</v>
      </c>
      <c r="Y24">
        <f t="shared" si="9"/>
        <v>49034754</v>
      </c>
      <c r="Z24">
        <f t="shared" si="10"/>
        <v>0.19032496885152367</v>
      </c>
      <c r="AA24" s="5">
        <f>_xll.SNL.Clients.Office.Excel.Functions.SPG(U24, "SP_MARKETCAP", "12/31/2021")</f>
        <v>1921854.64584366</v>
      </c>
      <c r="AB24">
        <f t="shared" si="4"/>
        <v>4.5293320932069774E-2</v>
      </c>
      <c r="AC24">
        <f t="shared" si="11"/>
        <v>0.16387123513222843</v>
      </c>
    </row>
    <row r="25" spans="1:29">
      <c r="A25" s="11" t="s">
        <v>25</v>
      </c>
      <c r="B25" s="4" cm="1">
        <f t="array" ref="B25">_xll.SNL.Clients.Office.Excel.Functions.SPG(A25, "SP_TOTAL_REV", "CY2023")</f>
        <v>20502000</v>
      </c>
      <c r="C25" s="4">
        <f>_xll.SNL.Clients.Office.Excel.Functions.SPG(A25,"IQ_AVG_DILUT_SHARES_OUT","CY2023")</f>
        <v>1777000000</v>
      </c>
      <c r="D25" s="5">
        <f>_xll.SNL.Clients.Office.Excel.Functions.SPG(A25, "IQ_DILUT_EPS_NORM", "CY2023")</f>
        <v>4.0309999999999997</v>
      </c>
      <c r="E25">
        <f t="shared" si="0"/>
        <v>7163086.9999999991</v>
      </c>
      <c r="F25">
        <f t="shared" si="1"/>
        <v>0.34938479172763626</v>
      </c>
      <c r="G25" s="5">
        <f>_xll.SNL.Clients.Office.Excel.Functions.SPG(A25, "SP_MARKETCAP", "12/30/2023")</f>
        <v>71347.206829160001</v>
      </c>
      <c r="H25">
        <f t="shared" si="5"/>
        <v>1.6980635961422539E-3</v>
      </c>
      <c r="I25">
        <f t="shared" si="6"/>
        <v>6.844894356049425E-3</v>
      </c>
      <c r="K25" s="11" t="s">
        <v>25</v>
      </c>
      <c r="L25" s="4" cm="1">
        <f t="array" ref="L25">_xll.SNL.Clients.Office.Excel.Functions.SPG(K25, "SP_TOTAL_REV", "CY2023")</f>
        <v>20502000</v>
      </c>
      <c r="M25" s="4">
        <f>_xll.SNL.Clients.Office.Excel.Functions.SPG(K25,"IQ_AVG_DILUT_SHARES_OUT","CY2023")</f>
        <v>1777000000</v>
      </c>
      <c r="N25" s="5">
        <f>_xll.SNL.Clients.Office.Excel.Functions.SPG(K25, "IQ_DILUT_EPS_NORM", "CY2023")</f>
        <v>4.0309999999999997</v>
      </c>
      <c r="O25">
        <f t="shared" si="2"/>
        <v>7163086.9999999991</v>
      </c>
      <c r="P25">
        <f t="shared" si="3"/>
        <v>0.34938479172763626</v>
      </c>
      <c r="Q25" s="5">
        <f>_xll.SNL.Clients.Office.Excel.Functions.SPG(K25, "SP_MARKETCAP", "12/31/2022")</f>
        <v>81920.210368779997</v>
      </c>
      <c r="R25">
        <f t="shared" si="7"/>
        <v>2.4312444089371619E-3</v>
      </c>
      <c r="S25">
        <f t="shared" si="8"/>
        <v>9.8003462124256983E-3</v>
      </c>
      <c r="U25" s="11" t="s">
        <v>25</v>
      </c>
      <c r="V25" s="4" cm="1">
        <f t="array" ref="V25">_xll.SNL.Clients.Office.Excel.Functions.SPG(U25, "SP_TOTAL_REV", "CY2021")</f>
        <v>21111000</v>
      </c>
      <c r="W25" s="4">
        <f>_xll.SNL.Clients.Office.Excel.Functions.SPG(U25,"IQ_AVG_DILUT_SHARES_OUT","CY2021")</f>
        <v>1845000000</v>
      </c>
      <c r="X25" s="5">
        <f>_xll.SNL.Clients.Office.Excel.Functions.SPG(U25, "IQ_DILUT_EPS_NORM", "CY2021")</f>
        <v>1.6220000000000001</v>
      </c>
      <c r="Y25">
        <f t="shared" si="9"/>
        <v>2992590</v>
      </c>
      <c r="Z25">
        <f t="shared" si="10"/>
        <v>0.14175500923689072</v>
      </c>
      <c r="AA25" s="5">
        <f>_xll.SNL.Clients.Office.Excel.Functions.SPG(U25, "SP_MARKETCAP", "12/31/2021")</f>
        <v>87054.900274579995</v>
      </c>
      <c r="AB25">
        <f t="shared" si="4"/>
        <v>2.0516668861369435E-3</v>
      </c>
      <c r="AC25">
        <f t="shared" si="11"/>
        <v>3.3278036893141225E-3</v>
      </c>
    </row>
    <row r="26" spans="1:29">
      <c r="A26" s="11" t="s">
        <v>26</v>
      </c>
      <c r="B26" s="4" cm="1">
        <f t="array" ref="B26">_xll.SNL.Clients.Office.Excel.Functions.SPG(A26, "SP_TOTAL_REV", "CY2023")</f>
        <v>574785000</v>
      </c>
      <c r="C26" s="4">
        <f>_xll.SNL.Clients.Office.Excel.Functions.SPG(A26,"IQ_AVG_DILUT_SHARES_OUT","CY2023")</f>
        <v>10492000000</v>
      </c>
      <c r="D26" s="5">
        <f>_xll.SNL.Clients.Office.Excel.Functions.SPG(A26, "IQ_DILUT_EPS_NORM", "CY2023")</f>
        <v>2.1739999999999999</v>
      </c>
      <c r="E26">
        <f t="shared" si="0"/>
        <v>22809608</v>
      </c>
      <c r="F26">
        <f t="shared" si="1"/>
        <v>3.9683721739433006E-2</v>
      </c>
      <c r="G26" s="5">
        <f>_xll.SNL.Clients.Office.Excel.Functions.SPG(A26, "SP_MARKETCAP", "12/30/2023")</f>
        <v>1570152.6072368401</v>
      </c>
      <c r="H26">
        <f t="shared" si="5"/>
        <v>3.7369633672148551E-2</v>
      </c>
      <c r="I26">
        <f t="shared" si="6"/>
        <v>8.1241583603250941E-2</v>
      </c>
      <c r="K26" s="11" t="s">
        <v>26</v>
      </c>
      <c r="L26" s="4" cm="1">
        <f t="array" ref="L26">_xll.SNL.Clients.Office.Excel.Functions.SPG(K26, "SP_TOTAL_REV", "CY2023")</f>
        <v>574785000</v>
      </c>
      <c r="M26" s="4">
        <f>_xll.SNL.Clients.Office.Excel.Functions.SPG(K26,"IQ_AVG_DILUT_SHARES_OUT","CY2023")</f>
        <v>10492000000</v>
      </c>
      <c r="N26" s="5">
        <f>_xll.SNL.Clients.Office.Excel.Functions.SPG(K26, "IQ_DILUT_EPS_NORM", "CY2023")</f>
        <v>2.1739999999999999</v>
      </c>
      <c r="O26">
        <f t="shared" si="2"/>
        <v>22809608</v>
      </c>
      <c r="P26">
        <f t="shared" si="3"/>
        <v>3.9683721739433006E-2</v>
      </c>
      <c r="Q26" s="5">
        <f>_xll.SNL.Clients.Office.Excel.Functions.SPG(K26, "SP_MARKETCAP", "12/31/2022")</f>
        <v>856938.95078399999</v>
      </c>
      <c r="R26">
        <f t="shared" si="7"/>
        <v>2.5432405794798565E-2</v>
      </c>
      <c r="S26">
        <f t="shared" si="8"/>
        <v>5.5290050197892078E-2</v>
      </c>
      <c r="U26" s="11" t="s">
        <v>26</v>
      </c>
      <c r="V26" s="4" cm="1">
        <f t="array" ref="V26">_xll.SNL.Clients.Office.Excel.Functions.SPG(U26, "SP_TOTAL_REV", "CY2021")</f>
        <v>469822000</v>
      </c>
      <c r="W26" s="4">
        <f>_xll.SNL.Clients.Office.Excel.Functions.SPG(U26,"IQ_AVG_DILUT_SHARES_OUT","CY2021")</f>
        <v>10296000000</v>
      </c>
      <c r="X26" s="5">
        <f>_xll.SNL.Clients.Office.Excel.Functions.SPG(U26, "IQ_DILUT_EPS_NORM", "CY2021")</f>
        <v>1.423</v>
      </c>
      <c r="Y26">
        <f t="shared" si="9"/>
        <v>14651208</v>
      </c>
      <c r="Z26">
        <f t="shared" si="10"/>
        <v>3.1184593314063622E-2</v>
      </c>
      <c r="AA26" s="5">
        <f>_xll.SNL.Clients.Office.Excel.Functions.SPG(U26, "SP_MARKETCAP", "12/31/2021")</f>
        <v>1691002.5952707999</v>
      </c>
      <c r="AB26">
        <f t="shared" si="4"/>
        <v>3.9852713840874833E-2</v>
      </c>
      <c r="AC26">
        <f t="shared" si="11"/>
        <v>5.6710411795564887E-2</v>
      </c>
    </row>
    <row r="27" spans="1:29">
      <c r="A27" s="11" t="s">
        <v>27</v>
      </c>
      <c r="B27" s="4" cm="1">
        <f t="array" ref="B27">_xll.SNL.Clients.Office.Excel.Functions.SPG(A27, "SP_TOTAL_REV", "CY2023")</f>
        <v>14034000</v>
      </c>
      <c r="C27" s="4">
        <f>_xll.SNL.Clients.Office.Excel.Functions.SPG(A27,"IQ_AVG_DILUT_SHARES_OUT","CY2023")</f>
        <v>1453000000</v>
      </c>
      <c r="D27" s="5">
        <f>_xll.SNL.Clients.Office.Excel.Functions.SPG(A27, "IQ_DILUT_EPS_NORM", "CY2023")</f>
        <v>0.40600000000000003</v>
      </c>
      <c r="E27">
        <f t="shared" si="0"/>
        <v>589918</v>
      </c>
      <c r="F27">
        <f t="shared" si="1"/>
        <v>4.2034915205928461E-2</v>
      </c>
      <c r="G27" s="5">
        <f>_xll.SNL.Clients.Office.Excel.Functions.SPG(A27, "SP_MARKETCAP", "12/30/2023")</f>
        <v>13923.46856368</v>
      </c>
      <c r="H27">
        <f t="shared" si="5"/>
        <v>3.3137856618029629E-4</v>
      </c>
      <c r="I27">
        <f t="shared" si="6"/>
        <v>1.3453969786920031E-4</v>
      </c>
      <c r="K27" s="11" t="s">
        <v>27</v>
      </c>
      <c r="L27" s="4" cm="1">
        <f t="array" ref="L27">_xll.SNL.Clients.Office.Excel.Functions.SPG(K27, "SP_TOTAL_REV", "CY2023")</f>
        <v>14034000</v>
      </c>
      <c r="M27" s="4">
        <f>_xll.SNL.Clients.Office.Excel.Functions.SPG(K27,"IQ_AVG_DILUT_SHARES_OUT","CY2023")</f>
        <v>1453000000</v>
      </c>
      <c r="N27" s="5">
        <f>_xll.SNL.Clients.Office.Excel.Functions.SPG(K27, "IQ_DILUT_EPS_NORM", "CY2023")</f>
        <v>0.40600000000000003</v>
      </c>
      <c r="O27">
        <f t="shared" si="2"/>
        <v>589918</v>
      </c>
      <c r="P27">
        <f t="shared" si="3"/>
        <v>4.2034915205928461E-2</v>
      </c>
      <c r="Q27" s="5">
        <f>_xll.SNL.Clients.Office.Excel.Functions.SPG(K27, "SP_MARKETCAP", "12/31/2022")</f>
        <v>17427.34985196</v>
      </c>
      <c r="R27">
        <f t="shared" si="7"/>
        <v>5.1721237896524002E-4</v>
      </c>
      <c r="S27">
        <f t="shared" si="8"/>
        <v>2.0998822585988747E-4</v>
      </c>
      <c r="U27" s="11" t="s">
        <v>27</v>
      </c>
      <c r="V27" s="4" cm="1">
        <f t="array" ref="V27">_xll.SNL.Clients.Office.Excel.Functions.SPG(U27, "SP_TOTAL_REV", "CY2021")</f>
        <v>13588000</v>
      </c>
      <c r="W27" s="4">
        <f>_xll.SNL.Clients.Office.Excel.Functions.SPG(U27,"IQ_AVG_DILUT_SHARES_OUT","CY2021")</f>
        <v>1536000000</v>
      </c>
      <c r="X27" s="5">
        <f>_xll.SNL.Clients.Office.Excel.Functions.SPG(U27, "IQ_DILUT_EPS_NORM", "CY2021")</f>
        <v>0.52100000000000002</v>
      </c>
      <c r="Y27">
        <f t="shared" si="9"/>
        <v>800256</v>
      </c>
      <c r="Z27">
        <f t="shared" si="10"/>
        <v>5.8894318516337946E-2</v>
      </c>
      <c r="AA27" s="5">
        <f>_xll.SNL.Clients.Office.Excel.Functions.SPG(U27, "SP_MARKETCAP", "12/31/2021")</f>
        <v>18208.499006909999</v>
      </c>
      <c r="AB27">
        <f t="shared" si="4"/>
        <v>4.2912890992815401E-4</v>
      </c>
      <c r="AC27">
        <f t="shared" si="11"/>
        <v>2.2357616207256825E-4</v>
      </c>
    </row>
    <row r="28" spans="1:29">
      <c r="A28" s="11" t="s">
        <v>28</v>
      </c>
      <c r="B28" s="4" cm="1">
        <f t="array" ref="B28">_xll.SNL.Clients.Office.Excel.Functions.SPG(A28, "SP_TOTAL_REV", "CY2023")</f>
        <v>7265000</v>
      </c>
      <c r="C28" s="4">
        <f>_xll.SNL.Clients.Office.Excel.Functions.SPG(A28,"IQ_AVG_DILUT_SHARES_OUT","CY2023")</f>
        <v>263400000</v>
      </c>
      <c r="D28" s="5">
        <f>_xll.SNL.Clients.Office.Excel.Functions.SPG(A28, "IQ_DILUT_EPS_NORM", "CY2023")</f>
        <v>3.161</v>
      </c>
      <c r="E28">
        <f t="shared" si="0"/>
        <v>832607.4</v>
      </c>
      <c r="F28">
        <f t="shared" si="1"/>
        <v>0.11460528561596697</v>
      </c>
      <c r="G28" s="5">
        <f>_xll.SNL.Clients.Office.Excel.Functions.SPG(A28, "SP_MARKETCAP", "12/30/2023")</f>
        <v>19021.444772319999</v>
      </c>
      <c r="H28">
        <f t="shared" si="5"/>
        <v>4.527104052054626E-4</v>
      </c>
      <c r="I28">
        <f t="shared" si="6"/>
        <v>1.4310175908544673E-3</v>
      </c>
      <c r="K28" s="11" t="s">
        <v>28</v>
      </c>
      <c r="L28" s="4" cm="1">
        <f t="array" ref="L28">_xll.SNL.Clients.Office.Excel.Functions.SPG(K28, "SP_TOTAL_REV", "CY2023")</f>
        <v>7265000</v>
      </c>
      <c r="M28" s="4">
        <f>_xll.SNL.Clients.Office.Excel.Functions.SPG(K28,"IQ_AVG_DILUT_SHARES_OUT","CY2023")</f>
        <v>263400000</v>
      </c>
      <c r="N28" s="5">
        <f>_xll.SNL.Clients.Office.Excel.Functions.SPG(K28, "IQ_DILUT_EPS_NORM", "CY2023")</f>
        <v>3.161</v>
      </c>
      <c r="O28">
        <f t="shared" si="2"/>
        <v>832607.4</v>
      </c>
      <c r="P28">
        <f t="shared" si="3"/>
        <v>0.11460528561596697</v>
      </c>
      <c r="Q28" s="5">
        <f>_xll.SNL.Clients.Office.Excel.Functions.SPG(K28, "SP_MARKETCAP", "12/31/2022")</f>
        <v>22987.791267479999</v>
      </c>
      <c r="R28">
        <f t="shared" si="7"/>
        <v>6.8223627284744724E-4</v>
      </c>
      <c r="S28">
        <f t="shared" si="8"/>
        <v>2.1565488584707809E-3</v>
      </c>
      <c r="U28" s="11" t="s">
        <v>28</v>
      </c>
      <c r="V28" s="4" cm="1">
        <f t="array" ref="V28">_xll.SNL.Clients.Office.Excel.Functions.SPG(U28, "SP_TOTAL_REV", "CY2021")</f>
        <v>6157000</v>
      </c>
      <c r="W28" s="4">
        <f>_xll.SNL.Clients.Office.Excel.Functions.SPG(U28,"IQ_AVG_DILUT_SHARES_OUT","CY2021")</f>
        <v>257600000</v>
      </c>
      <c r="X28" s="5">
        <f>_xll.SNL.Clients.Office.Excel.Functions.SPG(U28, "IQ_DILUT_EPS_NORM", "CY2021")</f>
        <v>2.7759999999999998</v>
      </c>
      <c r="Y28">
        <f t="shared" si="9"/>
        <v>715097.59999999998</v>
      </c>
      <c r="Z28">
        <f t="shared" si="10"/>
        <v>0.1161438362839045</v>
      </c>
      <c r="AA28" s="5">
        <f>_xll.SNL.Clients.Office.Excel.Functions.SPG(U28, "SP_MARKETCAP", "12/31/2021")</f>
        <v>22929.527060910001</v>
      </c>
      <c r="AB28">
        <f t="shared" si="4"/>
        <v>5.4039176700299745E-4</v>
      </c>
      <c r="AC28">
        <f t="shared" si="11"/>
        <v>1.5001275452003208E-3</v>
      </c>
    </row>
    <row r="29" spans="1:29">
      <c r="A29" s="11" t="s">
        <v>29</v>
      </c>
      <c r="B29" s="4" cm="1">
        <f t="array" ref="B29">_xll.SNL.Clients.Office.Excel.Functions.SPG(A29, "SP_TOTAL_REV", "CY2023")</f>
        <v>18982300</v>
      </c>
      <c r="C29" s="4">
        <f>_xll.SNL.Clients.Office.Excel.Functions.SPG(A29,"IQ_AVG_DILUT_SHARES_OUT","CY2023")</f>
        <v>520206258</v>
      </c>
      <c r="D29" s="5">
        <f>_xll.SNL.Clients.Office.Excel.Functions.SPG(A29, "IQ_DILUT_EPS_NORM", "CY2023")</f>
        <v>2.9289999999999998</v>
      </c>
      <c r="E29">
        <f t="shared" si="0"/>
        <v>1523684.129682</v>
      </c>
      <c r="F29">
        <f t="shared" si="1"/>
        <v>8.0268678172929514E-2</v>
      </c>
      <c r="G29" s="5">
        <f>_xll.SNL.Clients.Office.Excel.Functions.SPG(A29, "SP_MARKETCAP", "12/30/2023")</f>
        <v>42711.618912259997</v>
      </c>
      <c r="H29">
        <f t="shared" si="5"/>
        <v>1.0165365741769657E-3</v>
      </c>
      <c r="I29">
        <f t="shared" si="6"/>
        <v>2.9774356257643323E-3</v>
      </c>
      <c r="K29" s="11" t="s">
        <v>29</v>
      </c>
      <c r="L29" s="4" cm="1">
        <f t="array" ref="L29">_xll.SNL.Clients.Office.Excel.Functions.SPG(K29, "SP_TOTAL_REV", "CY2023")</f>
        <v>18982300</v>
      </c>
      <c r="M29" s="4">
        <f>_xll.SNL.Clients.Office.Excel.Functions.SPG(K29,"IQ_AVG_DILUT_SHARES_OUT","CY2023")</f>
        <v>520206258</v>
      </c>
      <c r="N29" s="5">
        <f>_xll.SNL.Clients.Office.Excel.Functions.SPG(K29, "IQ_DILUT_EPS_NORM", "CY2023")</f>
        <v>2.9289999999999998</v>
      </c>
      <c r="O29">
        <f t="shared" si="2"/>
        <v>1523684.129682</v>
      </c>
      <c r="P29">
        <f t="shared" si="3"/>
        <v>8.0268678172929514E-2</v>
      </c>
      <c r="Q29" s="5">
        <f>_xll.SNL.Clients.Office.Excel.Functions.SPG(K29, "SP_MARKETCAP", "12/31/2022")</f>
        <v>48791.356226099997</v>
      </c>
      <c r="R29">
        <f t="shared" si="7"/>
        <v>1.4480396411967078E-3</v>
      </c>
      <c r="S29">
        <f t="shared" si="8"/>
        <v>4.2413081090651571E-3</v>
      </c>
      <c r="U29" s="11" t="s">
        <v>29</v>
      </c>
      <c r="V29" s="4" cm="1">
        <f t="array" ref="V29">_xll.SNL.Clients.Office.Excel.Functions.SPG(U29, "SP_TOTAL_REV", "CY2021")</f>
        <v>16792000</v>
      </c>
      <c r="W29" s="4">
        <f>_xll.SNL.Clients.Office.Excel.Functions.SPG(U29,"IQ_AVG_DILUT_SHARES_OUT","CY2021")</f>
        <v>501784032</v>
      </c>
      <c r="X29" s="5">
        <f>_xll.SNL.Clients.Office.Excel.Functions.SPG(U29, "IQ_DILUT_EPS_NORM", "CY2021")</f>
        <v>3.2570000000000001</v>
      </c>
      <c r="Y29">
        <f t="shared" si="9"/>
        <v>1634310.592224</v>
      </c>
      <c r="Z29">
        <f t="shared" si="10"/>
        <v>9.732673846021915E-2</v>
      </c>
      <c r="AA29" s="5">
        <f>_xll.SNL.Clients.Office.Excel.Functions.SPG(U29, "SP_MARKETCAP", "12/31/2021")</f>
        <v>44809.889702690001</v>
      </c>
      <c r="AB29">
        <f t="shared" si="4"/>
        <v>1.0560573452440434E-3</v>
      </c>
      <c r="AC29">
        <f t="shared" si="11"/>
        <v>3.4395787734598495E-3</v>
      </c>
    </row>
    <row r="30" spans="1:29">
      <c r="A30" s="11" t="s">
        <v>30</v>
      </c>
      <c r="B30" s="4" cm="1">
        <f t="array" ref="B30">_xll.SNL.Clients.Office.Excel.Functions.SPG(A30, "SP_TOTAL_REV", "CY2023")</f>
        <v>55592000</v>
      </c>
      <c r="C30" s="4">
        <f>_xll.SNL.Clients.Office.Excel.Functions.SPG(A30,"IQ_AVG_DILUT_SHARES_OUT","CY2023")</f>
        <v>736000000</v>
      </c>
      <c r="D30" s="5">
        <f>_xll.SNL.Clients.Office.Excel.Functions.SPG(A30, "IQ_DILUT_EPS_NORM", "CY2023")</f>
        <v>9.2089999999999996</v>
      </c>
      <c r="E30">
        <f t="shared" si="0"/>
        <v>6777824</v>
      </c>
      <c r="F30">
        <f t="shared" si="1"/>
        <v>0.12192085192113973</v>
      </c>
      <c r="G30" s="5">
        <f>_xll.SNL.Clients.Office.Excel.Functions.SPG(A30, "SP_MARKETCAP", "12/30/2023")</f>
        <v>136523.19639518001</v>
      </c>
      <c r="H30">
        <f t="shared" si="5"/>
        <v>3.2492522150549888E-3</v>
      </c>
      <c r="I30">
        <f t="shared" si="6"/>
        <v>2.9922363648441391E-2</v>
      </c>
      <c r="K30" s="11" t="s">
        <v>30</v>
      </c>
      <c r="L30" s="4" cm="1">
        <f t="array" ref="L30">_xll.SNL.Clients.Office.Excel.Functions.SPG(K30, "SP_TOTAL_REV", "CY2023")</f>
        <v>55592000</v>
      </c>
      <c r="M30" s="4">
        <f>_xll.SNL.Clients.Office.Excel.Functions.SPG(K30,"IQ_AVG_DILUT_SHARES_OUT","CY2023")</f>
        <v>736000000</v>
      </c>
      <c r="N30" s="5">
        <f>_xll.SNL.Clients.Office.Excel.Functions.SPG(K30, "IQ_DILUT_EPS_NORM", "CY2023")</f>
        <v>9.2089999999999996</v>
      </c>
      <c r="O30">
        <f t="shared" si="2"/>
        <v>6777824</v>
      </c>
      <c r="P30">
        <f t="shared" si="3"/>
        <v>0.12192085192113973</v>
      </c>
      <c r="Q30" s="5">
        <f>_xll.SNL.Clients.Office.Excel.Functions.SPG(K30, "SP_MARKETCAP", "12/31/2022")</f>
        <v>110403.630834</v>
      </c>
      <c r="R30">
        <f t="shared" si="7"/>
        <v>3.2765810656880325E-3</v>
      </c>
      <c r="S30">
        <f t="shared" si="8"/>
        <v>3.017403503392109E-2</v>
      </c>
      <c r="U30" s="11" t="s">
        <v>30</v>
      </c>
      <c r="V30" s="4" cm="1">
        <f t="array" ref="V30">_xll.SNL.Clients.Office.Excel.Functions.SPG(U30, "SP_TOTAL_REV", "CY2021")</f>
        <v>43799000</v>
      </c>
      <c r="W30" s="4">
        <f>_xll.SNL.Clients.Office.Excel.Functions.SPG(U30,"IQ_AVG_DILUT_SHARES_OUT","CY2021")</f>
        <v>790000000</v>
      </c>
      <c r="X30" s="5">
        <f>_xll.SNL.Clients.Office.Excel.Functions.SPG(U30, "IQ_DILUT_EPS_NORM", "CY2021")</f>
        <v>7.8419999999999996</v>
      </c>
      <c r="Y30">
        <f t="shared" si="9"/>
        <v>6195180</v>
      </c>
      <c r="Z30">
        <f t="shared" si="10"/>
        <v>0.14144569510719424</v>
      </c>
      <c r="AA30" s="5">
        <f>_xll.SNL.Clients.Office.Excel.Functions.SPG(U30, "SP_MARKETCAP", "12/31/2021")</f>
        <v>126717.32249960001</v>
      </c>
      <c r="AB30">
        <f t="shared" si="4"/>
        <v>2.9864112606223939E-3</v>
      </c>
      <c r="AC30">
        <f t="shared" si="11"/>
        <v>2.341943710580081E-2</v>
      </c>
    </row>
    <row r="31" spans="1:29">
      <c r="A31" s="11" t="s">
        <v>31</v>
      </c>
      <c r="B31" s="4" cm="1">
        <f t="array" ref="B31">_xll.SNL.Clients.Office.Excel.Functions.SPG(A31, "SP_TOTAL_REV", "CY2023")</f>
        <v>27938000</v>
      </c>
      <c r="C31" s="4">
        <f>_xll.SNL.Clients.Office.Excel.Functions.SPG(A31,"IQ_AVG_DILUT_SHARES_OUT","CY2023")</f>
        <v>725233068</v>
      </c>
      <c r="D31" s="5">
        <f>_xll.SNL.Clients.Office.Excel.Functions.SPG(A31, "IQ_DILUT_EPS_NORM", "CY2023")</f>
        <v>2.8919999999999999</v>
      </c>
      <c r="E31">
        <f t="shared" si="0"/>
        <v>2097374.032656</v>
      </c>
      <c r="F31">
        <f t="shared" si="1"/>
        <v>7.5072447299591949E-2</v>
      </c>
      <c r="G31" s="5">
        <f>_xll.SNL.Clients.Office.Excel.Functions.SPG(A31, "SP_MARKETCAP", "12/30/2023")</f>
        <v>47563.233238250003</v>
      </c>
      <c r="H31">
        <f t="shared" si="5"/>
        <v>1.1320050001408929E-3</v>
      </c>
      <c r="I31">
        <f t="shared" si="6"/>
        <v>3.273758460407462E-3</v>
      </c>
      <c r="K31" s="11" t="s">
        <v>31</v>
      </c>
      <c r="L31" s="4" cm="1">
        <f t="array" ref="L31">_xll.SNL.Clients.Office.Excel.Functions.SPG(K31, "SP_TOTAL_REV", "CY2023")</f>
        <v>27938000</v>
      </c>
      <c r="M31" s="4">
        <f>_xll.SNL.Clients.Office.Excel.Functions.SPG(K31,"IQ_AVG_DILUT_SHARES_OUT","CY2023")</f>
        <v>725233068</v>
      </c>
      <c r="N31" s="5">
        <f>_xll.SNL.Clients.Office.Excel.Functions.SPG(K31, "IQ_DILUT_EPS_NORM", "CY2023")</f>
        <v>2.8919999999999999</v>
      </c>
      <c r="O31">
        <f t="shared" si="2"/>
        <v>2097374.032656</v>
      </c>
      <c r="P31">
        <f t="shared" si="3"/>
        <v>7.5072447299591949E-2</v>
      </c>
      <c r="Q31" s="5">
        <f>_xll.SNL.Clients.Office.Excel.Functions.SPG(K31, "SP_MARKETCAP", "12/31/2022")</f>
        <v>46986.055832400001</v>
      </c>
      <c r="R31">
        <f t="shared" si="7"/>
        <v>1.3944615745770464E-3</v>
      </c>
      <c r="S31">
        <f t="shared" si="8"/>
        <v>4.0327828736768179E-3</v>
      </c>
      <c r="U31" s="11" t="s">
        <v>31</v>
      </c>
      <c r="V31" s="4" cm="1">
        <f t="array" ref="V31">_xll.SNL.Clients.Office.Excel.Functions.SPG(U31, "SP_TOTAL_REV", "CY2021")</f>
        <v>52057000</v>
      </c>
      <c r="W31" s="4">
        <f>_xll.SNL.Clients.Office.Excel.Functions.SPG(U31,"IQ_AVG_DILUT_SHARES_OUT","CY2021")</f>
        <v>864884879</v>
      </c>
      <c r="X31" s="5">
        <f>_xll.SNL.Clients.Office.Excel.Functions.SPG(U31, "IQ_DILUT_EPS_NORM", "CY2021")</f>
        <v>7.4180000000000001</v>
      </c>
      <c r="Y31">
        <f t="shared" si="9"/>
        <v>6415716.0324219996</v>
      </c>
      <c r="Z31">
        <f t="shared" si="10"/>
        <v>0.12324406001924812</v>
      </c>
      <c r="AA31" s="5">
        <f>_xll.SNL.Clients.Office.Excel.Functions.SPG(U31, "SP_MARKETCAP", "12/31/2021")</f>
        <v>47210.721990880003</v>
      </c>
      <c r="AB31">
        <f t="shared" si="4"/>
        <v>1.1126389746447048E-3</v>
      </c>
      <c r="AC31">
        <f t="shared" si="11"/>
        <v>8.2535559139144208E-3</v>
      </c>
    </row>
    <row r="32" spans="1:29">
      <c r="A32" s="11" t="s">
        <v>32</v>
      </c>
      <c r="B32" s="4" cm="1">
        <f t="array" ref="B32">_xll.SNL.Clients.Office.Excel.Functions.SPG(A32, "SP_TOTAL_REV", "CY2023")</f>
        <v>10130800</v>
      </c>
      <c r="C32" s="4">
        <f>_xll.SNL.Clients.Office.Excel.Functions.SPG(A32,"IQ_AVG_DILUT_SHARES_OUT","CY2023")</f>
        <v>467162000</v>
      </c>
      <c r="D32" s="5">
        <f>_xll.SNL.Clients.Office.Excel.Functions.SPG(A32, "IQ_DILUT_EPS_NORM", "CY2023")</f>
        <v>3.335</v>
      </c>
      <c r="E32">
        <f t="shared" si="0"/>
        <v>1557985.27</v>
      </c>
      <c r="F32">
        <f t="shared" si="1"/>
        <v>0.15378699312986141</v>
      </c>
      <c r="G32" s="5">
        <f>_xll.SNL.Clients.Office.Excel.Functions.SPG(A32, "SP_MARKETCAP", "12/30/2023")</f>
        <v>100635.72567384</v>
      </c>
      <c r="H32">
        <f t="shared" si="5"/>
        <v>2.3951303748623288E-3</v>
      </c>
      <c r="I32">
        <f t="shared" si="6"/>
        <v>7.9877598001658664E-3</v>
      </c>
      <c r="K32" s="11" t="s">
        <v>32</v>
      </c>
      <c r="L32" s="4" cm="1">
        <f t="array" ref="L32">_xll.SNL.Clients.Office.Excel.Functions.SPG(K32, "SP_TOTAL_REV", "CY2023")</f>
        <v>10130800</v>
      </c>
      <c r="M32" s="4">
        <f>_xll.SNL.Clients.Office.Excel.Functions.SPG(K32,"IQ_AVG_DILUT_SHARES_OUT","CY2023")</f>
        <v>467162000</v>
      </c>
      <c r="N32" s="5">
        <f>_xll.SNL.Clients.Office.Excel.Functions.SPG(K32, "IQ_DILUT_EPS_NORM", "CY2023")</f>
        <v>3.335</v>
      </c>
      <c r="O32">
        <f t="shared" si="2"/>
        <v>1557985.27</v>
      </c>
      <c r="P32">
        <f t="shared" si="3"/>
        <v>0.15378699312986141</v>
      </c>
      <c r="Q32" s="5">
        <f>_xll.SNL.Clients.Office.Excel.Functions.SPG(K32, "SP_MARKETCAP", "12/31/2022")</f>
        <v>98643.20305158</v>
      </c>
      <c r="R32">
        <f t="shared" si="7"/>
        <v>2.9275527347791732E-3</v>
      </c>
      <c r="S32">
        <f t="shared" si="8"/>
        <v>9.7633883704885422E-3</v>
      </c>
      <c r="U32" s="11" t="s">
        <v>32</v>
      </c>
      <c r="V32" s="4" cm="1">
        <f t="array" ref="V32">_xll.SNL.Clients.Office.Excel.Functions.SPG(U32, "SP_TOTAL_REV", "CY2021")</f>
        <v>9397300</v>
      </c>
      <c r="W32" s="4">
        <f>_xll.SNL.Clients.Office.Excel.Functions.SPG(U32,"IQ_AVG_DILUT_SHARES_OUT","CY2021")</f>
        <v>453294000</v>
      </c>
      <c r="X32" s="5">
        <f>_xll.SNL.Clients.Office.Excel.Functions.SPG(U32, "IQ_DILUT_EPS_NORM", "CY2021")</f>
        <v>4.5380000000000003</v>
      </c>
      <c r="Y32">
        <f t="shared" si="9"/>
        <v>2057048.172</v>
      </c>
      <c r="Z32">
        <f t="shared" si="10"/>
        <v>0.21889778681110533</v>
      </c>
      <c r="AA32" s="5">
        <f>_xll.SNL.Clients.Office.Excel.Functions.SPG(U32, "SP_MARKETCAP", "12/31/2021")</f>
        <v>133208.50637250001</v>
      </c>
      <c r="AB32">
        <f t="shared" si="4"/>
        <v>3.139392275612355E-3</v>
      </c>
      <c r="AC32">
        <f t="shared" si="11"/>
        <v>1.4246562146728868E-2</v>
      </c>
    </row>
    <row r="33" spans="1:29">
      <c r="A33" s="11" t="s">
        <v>33</v>
      </c>
      <c r="B33" s="4" cm="1">
        <f t="array" ref="B33">_xll.SNL.Clients.Office.Excel.Functions.SPG(A33, "SP_TOTAL_REV", "CY2023")</f>
        <v>4234000</v>
      </c>
      <c r="C33" s="4">
        <f>_xll.SNL.Clients.Office.Excel.Functions.SPG(A33,"IQ_AVG_DILUT_SHARES_OUT","CY2023")</f>
        <v>193000000</v>
      </c>
      <c r="D33" s="5">
        <f>_xll.SNL.Clients.Office.Excel.Functions.SPG(A33, "IQ_DILUT_EPS_NORM", "CY2023")</f>
        <v>3.8730000000000002</v>
      </c>
      <c r="E33">
        <f t="shared" si="0"/>
        <v>747489</v>
      </c>
      <c r="F33">
        <f t="shared" si="1"/>
        <v>0.17654440245630609</v>
      </c>
      <c r="G33" s="5">
        <f>_xll.SNL.Clients.Office.Excel.Functions.SPG(A33, "SP_MARKETCAP", "12/30/2023")</f>
        <v>25699.112554030002</v>
      </c>
      <c r="H33">
        <f t="shared" si="5"/>
        <v>6.11638905299448E-4</v>
      </c>
      <c r="I33">
        <f t="shared" si="6"/>
        <v>2.3688774802247624E-3</v>
      </c>
      <c r="K33" s="11" t="s">
        <v>33</v>
      </c>
      <c r="L33" s="4" cm="1">
        <f t="array" ref="L33">_xll.SNL.Clients.Office.Excel.Functions.SPG(K33, "SP_TOTAL_REV", "CY2023")</f>
        <v>4234000</v>
      </c>
      <c r="M33" s="4">
        <f>_xll.SNL.Clients.Office.Excel.Functions.SPG(K33,"IQ_AVG_DILUT_SHARES_OUT","CY2023")</f>
        <v>193000000</v>
      </c>
      <c r="N33" s="5">
        <f>_xll.SNL.Clients.Office.Excel.Functions.SPG(K33, "IQ_DILUT_EPS_NORM", "CY2023")</f>
        <v>3.8730000000000002</v>
      </c>
      <c r="O33">
        <f t="shared" si="2"/>
        <v>747489</v>
      </c>
      <c r="P33">
        <f t="shared" si="3"/>
        <v>0.17654440245630609</v>
      </c>
      <c r="Q33" s="5">
        <f>_xll.SNL.Clients.Office.Excel.Functions.SPG(K33, "SP_MARKETCAP", "12/31/2022")</f>
        <v>27714.204555079999</v>
      </c>
      <c r="R33">
        <f t="shared" si="7"/>
        <v>8.2250771292401083E-4</v>
      </c>
      <c r="S33">
        <f t="shared" si="8"/>
        <v>3.185572372154694E-3</v>
      </c>
      <c r="U33" s="11" t="s">
        <v>33</v>
      </c>
      <c r="V33" s="4" cm="1">
        <f t="array" ref="V33">_xll.SNL.Clients.Office.Excel.Functions.SPG(U33, "SP_TOTAL_REV", "CY2021")</f>
        <v>3930000</v>
      </c>
      <c r="W33" s="4">
        <f>_xll.SNL.Clients.Office.Excel.Functions.SPG(U33,"IQ_AVG_DILUT_SHARES_OUT","CY2021")</f>
        <v>182000000</v>
      </c>
      <c r="X33" s="5">
        <f>_xll.SNL.Clients.Office.Excel.Functions.SPG(U33, "IQ_DILUT_EPS_NORM", "CY2021")</f>
        <v>3.0670000000000002</v>
      </c>
      <c r="Y33">
        <f t="shared" si="9"/>
        <v>558194</v>
      </c>
      <c r="Z33">
        <f t="shared" si="10"/>
        <v>0.14203409669211195</v>
      </c>
      <c r="AA33" s="5">
        <f>_xll.SNL.Clients.Office.Excel.Functions.SPG(U33, "SP_MARKETCAP", "12/31/2021")</f>
        <v>34285.219087279998</v>
      </c>
      <c r="AB33">
        <f t="shared" si="4"/>
        <v>8.0801710717555615E-4</v>
      </c>
      <c r="AC33">
        <f t="shared" si="11"/>
        <v>2.478188467707431E-3</v>
      </c>
    </row>
    <row r="34" spans="1:29">
      <c r="A34" s="11" t="s">
        <v>34</v>
      </c>
      <c r="B34" s="4" cm="1">
        <f t="array" ref="B34">_xll.SNL.Clients.Office.Excel.Functions.SPG(A34, "SP_TOTAL_REV", "CY2023")</f>
        <v>16096000</v>
      </c>
      <c r="C34" s="4">
        <f>_xll.SNL.Clients.Office.Excel.Functions.SPG(A34,"IQ_AVG_DILUT_SHARES_OUT","CY2023")</f>
        <v>107800000</v>
      </c>
      <c r="D34" s="5">
        <f>_xll.SNL.Clients.Office.Excel.Functions.SPG(A34, "IQ_DILUT_EPS_NORM", "CY2023")</f>
        <v>19.109000000000002</v>
      </c>
      <c r="E34">
        <f t="shared" si="0"/>
        <v>2059950.2000000002</v>
      </c>
      <c r="F34">
        <f t="shared" si="1"/>
        <v>0.12797901341948312</v>
      </c>
      <c r="G34" s="5">
        <f>_xll.SNL.Clients.Office.Excel.Functions.SPG(A34, "SP_MARKETCAP", "12/30/2023")</f>
        <v>38437.349607360004</v>
      </c>
      <c r="H34">
        <f t="shared" si="5"/>
        <v>9.1480896031062207E-4</v>
      </c>
      <c r="I34">
        <f t="shared" si="6"/>
        <v>1.748108442257568E-2</v>
      </c>
      <c r="K34" s="11" t="s">
        <v>34</v>
      </c>
      <c r="L34" s="4" cm="1">
        <f t="array" ref="L34">_xll.SNL.Clients.Office.Excel.Functions.SPG(K34, "SP_TOTAL_REV", "CY2023")</f>
        <v>16096000</v>
      </c>
      <c r="M34" s="4">
        <f>_xll.SNL.Clients.Office.Excel.Functions.SPG(K34,"IQ_AVG_DILUT_SHARES_OUT","CY2023")</f>
        <v>107800000</v>
      </c>
      <c r="N34" s="5">
        <f>_xll.SNL.Clients.Office.Excel.Functions.SPG(K34, "IQ_DILUT_EPS_NORM", "CY2023")</f>
        <v>19.109000000000002</v>
      </c>
      <c r="O34">
        <f t="shared" si="2"/>
        <v>2059950.2000000002</v>
      </c>
      <c r="P34">
        <f t="shared" si="3"/>
        <v>0.12797901341948312</v>
      </c>
      <c r="Q34" s="5">
        <f>_xll.SNL.Clients.Office.Excel.Functions.SPG(K34, "SP_MARKETCAP", "12/31/2022")</f>
        <v>33135.123252630001</v>
      </c>
      <c r="R34">
        <f t="shared" si="7"/>
        <v>9.8339082364102301E-4</v>
      </c>
      <c r="S34">
        <f t="shared" si="8"/>
        <v>1.8791615248956312E-2</v>
      </c>
      <c r="U34" s="11" t="s">
        <v>34</v>
      </c>
      <c r="V34" s="4" cm="1">
        <f t="array" ref="V34">_xll.SNL.Clients.Office.Excel.Functions.SPG(U34, "SP_TOTAL_REV", "CY2021")</f>
        <v>13389000</v>
      </c>
      <c r="W34" s="4">
        <f>_xll.SNL.Clients.Office.Excel.Functions.SPG(U34,"IQ_AVG_DILUT_SHARES_OUT","CY2021")</f>
        <v>120000000</v>
      </c>
      <c r="X34" s="5">
        <f>_xll.SNL.Clients.Office.Excel.Functions.SPG(U34, "IQ_DILUT_EPS_NORM", "CY2021")</f>
        <v>21.963999999999999</v>
      </c>
      <c r="Y34">
        <f t="shared" si="9"/>
        <v>2635680</v>
      </c>
      <c r="Z34">
        <f t="shared" si="10"/>
        <v>0.19685413399058929</v>
      </c>
      <c r="AA34" s="5">
        <f>_xll.SNL.Clients.Office.Excel.Functions.SPG(U34, "SP_MARKETCAP", "12/31/2021")</f>
        <v>33752.682196219997</v>
      </c>
      <c r="AB34">
        <f t="shared" si="4"/>
        <v>7.9546654079057399E-4</v>
      </c>
      <c r="AC34">
        <f t="shared" si="11"/>
        <v>1.7471627101924167E-2</v>
      </c>
    </row>
    <row r="35" spans="1:29">
      <c r="A35" s="11" t="s">
        <v>35</v>
      </c>
      <c r="B35" s="4" cm="1">
        <f t="array" ref="B35">_xll.SNL.Clients.Office.Excel.Functions.SPG(A35, "SP_TOTAL_REV", "CY2023")</f>
        <v>6596950</v>
      </c>
      <c r="C35" s="4">
        <f>_xll.SNL.Clients.Office.Excel.Functions.SPG(A35,"IQ_AVG_DILUT_SHARES_OUT","CY2023")</f>
        <v>231509000</v>
      </c>
      <c r="D35" s="5">
        <f>_xll.SNL.Clients.Office.Excel.Functions.SPG(A35, "IQ_DILUT_EPS_NORM", "CY2023")</f>
        <v>4.3369999999999997</v>
      </c>
      <c r="E35">
        <f t="shared" si="0"/>
        <v>1004054.5330000001</v>
      </c>
      <c r="F35">
        <f t="shared" si="1"/>
        <v>0.15219980945740078</v>
      </c>
      <c r="G35" s="5">
        <f>_xll.SNL.Clients.Office.Excel.Functions.SPG(A35, "SP_MARKETCAP", "12/30/2023")</f>
        <v>38056.390552730001</v>
      </c>
      <c r="H35">
        <f t="shared" si="5"/>
        <v>9.0574213441739612E-4</v>
      </c>
      <c r="I35">
        <f t="shared" si="6"/>
        <v>3.9282036369682471E-3</v>
      </c>
      <c r="K35" s="11" t="s">
        <v>35</v>
      </c>
      <c r="L35" s="4" cm="1">
        <f t="array" ref="L35">_xll.SNL.Clients.Office.Excel.Functions.SPG(K35, "SP_TOTAL_REV", "CY2023")</f>
        <v>6596950</v>
      </c>
      <c r="M35" s="4">
        <f>_xll.SNL.Clients.Office.Excel.Functions.SPG(K35,"IQ_AVG_DILUT_SHARES_OUT","CY2023")</f>
        <v>231509000</v>
      </c>
      <c r="N35" s="5">
        <f>_xll.SNL.Clients.Office.Excel.Functions.SPG(K35, "IQ_DILUT_EPS_NORM", "CY2023")</f>
        <v>4.3369999999999997</v>
      </c>
      <c r="O35">
        <f t="shared" si="2"/>
        <v>1004054.5330000001</v>
      </c>
      <c r="P35">
        <f t="shared" si="3"/>
        <v>0.15219980945740078</v>
      </c>
      <c r="Q35" s="5">
        <f>_xll.SNL.Clients.Office.Excel.Functions.SPG(K35, "SP_MARKETCAP", "12/31/2022")</f>
        <v>32087.312348840002</v>
      </c>
      <c r="R35">
        <f t="shared" si="7"/>
        <v>9.5229368180026327E-4</v>
      </c>
      <c r="S35">
        <f t="shared" si="8"/>
        <v>4.1300976979677419E-3</v>
      </c>
      <c r="U35" s="11" t="s">
        <v>35</v>
      </c>
      <c r="V35" s="4" cm="1">
        <f t="array" ref="V35">_xll.SNL.Clients.Office.Excel.Functions.SPG(U35, "SP_TOTAL_REV", "CY2021")</f>
        <v>5546514</v>
      </c>
      <c r="W35" s="4">
        <f>_xll.SNL.Clients.Office.Excel.Functions.SPG(U35,"IQ_AVG_DILUT_SHARES_OUT","CY2021")</f>
        <v>232813000</v>
      </c>
      <c r="X35" s="5">
        <f>_xll.SNL.Clients.Office.Excel.Functions.SPG(U35, "IQ_DILUT_EPS_NORM", "CY2021")</f>
        <v>3.2669999999999999</v>
      </c>
      <c r="Y35">
        <f t="shared" si="9"/>
        <v>760600.071</v>
      </c>
      <c r="Z35">
        <f t="shared" si="10"/>
        <v>0.13713119105081137</v>
      </c>
      <c r="AA35" s="5">
        <f>_xll.SNL.Clients.Office.Excel.Functions.SPG(U35, "SP_MARKETCAP", "12/31/2021")</f>
        <v>34014.052408639996</v>
      </c>
      <c r="AB35">
        <f t="shared" si="4"/>
        <v>8.0162638484476646E-4</v>
      </c>
      <c r="AC35">
        <f t="shared" si="11"/>
        <v>2.618913399287852E-3</v>
      </c>
    </row>
    <row r="36" spans="1:29">
      <c r="A36" s="11" t="s">
        <v>36</v>
      </c>
      <c r="B36" s="4" cm="1">
        <f t="array" ref="B36">_xll.SNL.Clients.Office.Excel.Functions.SPG(A36, "SP_TOTAL_REV", "CY2023")</f>
        <v>28190000</v>
      </c>
      <c r="C36" s="4">
        <f>_xll.SNL.Clients.Office.Excel.Functions.SPG(A36,"IQ_AVG_DILUT_SHARES_OUT","CY2023")</f>
        <v>538000000</v>
      </c>
      <c r="D36" s="5">
        <f>_xll.SNL.Clients.Office.Excel.Functions.SPG(A36, "IQ_DILUT_EPS_NORM", "CY2023")</f>
        <v>7.5030000000000001</v>
      </c>
      <c r="E36">
        <f t="shared" si="0"/>
        <v>4036614</v>
      </c>
      <c r="F36">
        <f t="shared" si="1"/>
        <v>0.14319311812699539</v>
      </c>
      <c r="G36" s="5">
        <f>_xll.SNL.Clients.Office.Excel.Functions.SPG(A36, "SP_MARKETCAP", "12/30/2023")</f>
        <v>154141.97533654</v>
      </c>
      <c r="H36">
        <f t="shared" si="5"/>
        <v>3.6685791720364857E-3</v>
      </c>
      <c r="I36">
        <f t="shared" si="6"/>
        <v>2.7525349527789754E-2</v>
      </c>
      <c r="K36" s="11" t="s">
        <v>36</v>
      </c>
      <c r="L36" s="4" cm="1">
        <f t="array" ref="L36">_xll.SNL.Clients.Office.Excel.Functions.SPG(K36, "SP_TOTAL_REV", "CY2023")</f>
        <v>28190000</v>
      </c>
      <c r="M36" s="4">
        <f>_xll.SNL.Clients.Office.Excel.Functions.SPG(K36,"IQ_AVG_DILUT_SHARES_OUT","CY2023")</f>
        <v>538000000</v>
      </c>
      <c r="N36" s="5">
        <f>_xll.SNL.Clients.Office.Excel.Functions.SPG(K36, "IQ_DILUT_EPS_NORM", "CY2023")</f>
        <v>7.5030000000000001</v>
      </c>
      <c r="O36">
        <f t="shared" si="2"/>
        <v>4036614</v>
      </c>
      <c r="P36">
        <f t="shared" si="3"/>
        <v>0.14319311812699539</v>
      </c>
      <c r="Q36" s="5">
        <f>_xll.SNL.Clients.Office.Excel.Functions.SPG(K36, "SP_MARKETCAP", "12/31/2022")</f>
        <v>140139.24266384001</v>
      </c>
      <c r="R36">
        <f t="shared" si="7"/>
        <v>4.1590805085260831E-3</v>
      </c>
      <c r="S36">
        <f t="shared" si="8"/>
        <v>3.1205581055471204E-2</v>
      </c>
      <c r="U36" s="11" t="s">
        <v>36</v>
      </c>
      <c r="V36" s="4" cm="1">
        <f t="array" ref="V36">_xll.SNL.Clients.Office.Excel.Functions.SPG(U36, "SP_TOTAL_REV", "CY2021")</f>
        <v>25979000</v>
      </c>
      <c r="W36" s="4">
        <f>_xll.SNL.Clients.Office.Excel.Functions.SPG(U36,"IQ_AVG_DILUT_SHARES_OUT","CY2021")</f>
        <v>573000000</v>
      </c>
      <c r="X36" s="5">
        <f>_xll.SNL.Clients.Office.Excel.Functions.SPG(U36, "IQ_DILUT_EPS_NORM", "CY2021")</f>
        <v>9.468</v>
      </c>
      <c r="Y36">
        <f t="shared" si="9"/>
        <v>5425164</v>
      </c>
      <c r="Z36">
        <f t="shared" si="10"/>
        <v>0.2088288232803418</v>
      </c>
      <c r="AA36" s="5">
        <f>_xll.SNL.Clients.Office.Excel.Functions.SPG(U36, "SP_MARKETCAP", "12/31/2021")</f>
        <v>126717.92997293999</v>
      </c>
      <c r="AB36">
        <f t="shared" si="4"/>
        <v>2.9864255772539899E-3</v>
      </c>
      <c r="AC36">
        <f t="shared" si="11"/>
        <v>2.8275477365440775E-2</v>
      </c>
    </row>
    <row r="37" spans="1:29">
      <c r="A37" s="11" t="s">
        <v>37</v>
      </c>
      <c r="B37" s="4" cm="1">
        <f t="array" ref="B37">_xll.SNL.Clients.Office.Excel.Functions.SPG(A37, "SP_TOTAL_REV", "CY2023")</f>
        <v>12554700</v>
      </c>
      <c r="C37" s="4">
        <f>_xll.SNL.Clients.Office.Excel.Functions.SPG(A37,"IQ_AVG_DILUT_SHARES_OUT","CY2023")</f>
        <v>1241200000</v>
      </c>
      <c r="D37" s="5">
        <f>_xll.SNL.Clients.Office.Excel.Functions.SPG(A37, "IQ_DILUT_EPS_NORM", "CY2023")</f>
        <v>1.2370000000000001</v>
      </c>
      <c r="E37">
        <f t="shared" si="0"/>
        <v>1535364.4000000001</v>
      </c>
      <c r="F37">
        <f t="shared" si="1"/>
        <v>0.12229399348451178</v>
      </c>
      <c r="G37" s="5">
        <f>_xll.SNL.Clients.Office.Excel.Functions.SPG(A37, "SP_MARKETCAP", "12/30/2023")</f>
        <v>59310.493199030003</v>
      </c>
      <c r="H37">
        <f t="shared" si="5"/>
        <v>1.411589799326995E-3</v>
      </c>
      <c r="I37">
        <f t="shared" si="6"/>
        <v>1.746136581767493E-3</v>
      </c>
      <c r="K37" s="11" t="s">
        <v>37</v>
      </c>
      <c r="L37" s="4" cm="1">
        <f t="array" ref="L37">_xll.SNL.Clients.Office.Excel.Functions.SPG(K37, "SP_TOTAL_REV", "CY2023")</f>
        <v>12554700</v>
      </c>
      <c r="M37" s="4">
        <f>_xll.SNL.Clients.Office.Excel.Functions.SPG(K37,"IQ_AVG_DILUT_SHARES_OUT","CY2023")</f>
        <v>1241200000</v>
      </c>
      <c r="N37" s="5">
        <f>_xll.SNL.Clients.Office.Excel.Functions.SPG(K37, "IQ_DILUT_EPS_NORM", "CY2023")</f>
        <v>1.2370000000000001</v>
      </c>
      <c r="O37">
        <f t="shared" si="2"/>
        <v>1535364.4000000001</v>
      </c>
      <c r="P37">
        <f t="shared" si="3"/>
        <v>0.12229399348451178</v>
      </c>
      <c r="Q37" s="5">
        <f>_xll.SNL.Clients.Office.Excel.Functions.SPG(K37, "SP_MARKETCAP", "12/31/2022")</f>
        <v>45310.498275600003</v>
      </c>
      <c r="R37">
        <f t="shared" si="7"/>
        <v>1.344734041853633E-3</v>
      </c>
      <c r="S37">
        <f t="shared" si="8"/>
        <v>1.6634360097729441E-3</v>
      </c>
      <c r="U37" s="11" t="s">
        <v>37</v>
      </c>
      <c r="V37" s="4" cm="1">
        <f t="array" ref="V37">_xll.SNL.Clients.Office.Excel.Functions.SPG(U37, "SP_TOTAL_REV", "CY2021")</f>
        <v>10876300</v>
      </c>
      <c r="W37" s="4">
        <f>_xll.SNL.Clients.Office.Excel.Functions.SPG(U37,"IQ_AVG_DILUT_SHARES_OUT","CY2021")</f>
        <v>1251000000</v>
      </c>
      <c r="X37" s="5">
        <f>_xll.SNL.Clients.Office.Excel.Functions.SPG(U37, "IQ_DILUT_EPS_NORM", "CY2021")</f>
        <v>1.02</v>
      </c>
      <c r="Y37">
        <f t="shared" si="9"/>
        <v>1276020</v>
      </c>
      <c r="Z37">
        <f t="shared" si="10"/>
        <v>0.1173211478168127</v>
      </c>
      <c r="AA37" s="5">
        <f>_xll.SNL.Clients.Office.Excel.Functions.SPG(U37, "SP_MARKETCAP", "12/31/2021")</f>
        <v>52303.509813719997</v>
      </c>
      <c r="AB37">
        <f t="shared" si="4"/>
        <v>1.2326632823090177E-3</v>
      </c>
      <c r="AC37">
        <f t="shared" si="11"/>
        <v>1.257316547955198E-3</v>
      </c>
    </row>
    <row r="38" spans="1:29">
      <c r="A38" s="11" t="s">
        <v>38</v>
      </c>
      <c r="B38" s="4" cm="1">
        <f t="array" ref="B38">_xll.SNL.Clients.Office.Excel.Functions.SPG(A38, "SP_TOTAL_REV", "CY2023")</f>
        <v>11568613</v>
      </c>
      <c r="C38" s="4">
        <f>_xll.SNL.Clients.Office.Excel.Functions.SPG(A38,"IQ_AVG_DILUT_SHARES_OUT","CY2023")</f>
        <v>502848250</v>
      </c>
      <c r="D38" s="5">
        <f>_xll.SNL.Clients.Office.Excel.Functions.SPG(A38, "IQ_DILUT_EPS_NORM", "CY2023")</f>
        <v>4.008</v>
      </c>
      <c r="E38">
        <f t="shared" si="0"/>
        <v>2015415.7860000001</v>
      </c>
      <c r="F38">
        <f t="shared" si="1"/>
        <v>0.17421412454544033</v>
      </c>
      <c r="G38" s="5">
        <f>_xll.SNL.Clients.Office.Excel.Functions.SPG(A38, "SP_MARKETCAP", "12/30/2023")</f>
        <v>98537.71878368</v>
      </c>
      <c r="H38">
        <f t="shared" si="5"/>
        <v>2.3451978087120269E-3</v>
      </c>
      <c r="I38">
        <f t="shared" si="6"/>
        <v>9.399552817317804E-3</v>
      </c>
      <c r="K38" s="11" t="s">
        <v>38</v>
      </c>
      <c r="L38" s="4" cm="1">
        <f t="array" ref="L38">_xll.SNL.Clients.Office.Excel.Functions.SPG(K38, "SP_TOTAL_REV", "CY2023")</f>
        <v>11568613</v>
      </c>
      <c r="M38" s="4">
        <f>_xll.SNL.Clients.Office.Excel.Functions.SPG(K38,"IQ_AVG_DILUT_SHARES_OUT","CY2023")</f>
        <v>502848250</v>
      </c>
      <c r="N38" s="5">
        <f>_xll.SNL.Clients.Office.Excel.Functions.SPG(K38, "IQ_DILUT_EPS_NORM", "CY2023")</f>
        <v>4.008</v>
      </c>
      <c r="O38">
        <f t="shared" si="2"/>
        <v>2015415.7860000001</v>
      </c>
      <c r="P38">
        <f t="shared" si="3"/>
        <v>0.17421412454544033</v>
      </c>
      <c r="Q38" s="5">
        <f>_xll.SNL.Clients.Office.Excel.Functions.SPG(K38, "SP_MARKETCAP", "12/31/2022")</f>
        <v>83539.813202229998</v>
      </c>
      <c r="R38">
        <f t="shared" si="7"/>
        <v>2.4793113061753161E-3</v>
      </c>
      <c r="S38">
        <f t="shared" si="8"/>
        <v>9.9370797151506676E-3</v>
      </c>
      <c r="U38" s="11" t="s">
        <v>38</v>
      </c>
      <c r="V38" s="4" cm="1">
        <f t="array" ref="V38">_xll.SNL.Clients.Office.Excel.Functions.SPG(U38, "SP_TOTAL_REV", "CY2021")</f>
        <v>8444121</v>
      </c>
      <c r="W38" s="4">
        <f>_xll.SNL.Clients.Office.Excel.Functions.SPG(U38,"IQ_AVG_DILUT_SHARES_OUT","CY2021")</f>
        <v>440547000</v>
      </c>
      <c r="X38" s="5">
        <f>_xll.SNL.Clients.Office.Excel.Functions.SPG(U38, "IQ_DILUT_EPS_NORM", "CY2021")</f>
        <v>3.089</v>
      </c>
      <c r="Y38">
        <f t="shared" si="9"/>
        <v>1360849.683</v>
      </c>
      <c r="Z38">
        <f t="shared" si="10"/>
        <v>0.16115942476428274</v>
      </c>
      <c r="AA38" s="5">
        <f>_xll.SNL.Clients.Office.Excel.Functions.SPG(U38, "SP_MARKETCAP", "12/31/2021")</f>
        <v>92337.372217440003</v>
      </c>
      <c r="AB38">
        <f t="shared" si="4"/>
        <v>2.1761615754413897E-3</v>
      </c>
      <c r="AC38">
        <f t="shared" si="11"/>
        <v>6.7221631065384523E-3</v>
      </c>
    </row>
    <row r="39" spans="1:29">
      <c r="A39" s="11" t="s">
        <v>39</v>
      </c>
      <c r="B39" s="4" cm="1">
        <f t="array" ref="B39">_xll.SNL.Clients.Office.Excel.Functions.SPG(A39, "SP_TOTAL_REV", "CY2023")</f>
        <v>2269949</v>
      </c>
      <c r="C39" s="4">
        <f>_xll.SNL.Clients.Office.Excel.Functions.SPG(A39,"IQ_AVG_DILUT_SHARES_OUT","CY2023")</f>
        <v>87386000</v>
      </c>
      <c r="D39" s="5">
        <f>_xll.SNL.Clients.Office.Excel.Functions.SPG(A39, "IQ_DILUT_EPS_NORM", "CY2023")</f>
        <v>4.2510000000000003</v>
      </c>
      <c r="E39">
        <f t="shared" si="0"/>
        <v>371477.886</v>
      </c>
      <c r="F39">
        <f t="shared" si="1"/>
        <v>0.16365032254028614</v>
      </c>
      <c r="G39" s="5">
        <f>_xll.SNL.Clients.Office.Excel.Functions.SPG(A39, "SP_MARKETCAP", "12/30/2023")</f>
        <v>31524.402752639999</v>
      </c>
      <c r="H39">
        <f t="shared" si="5"/>
        <v>7.5028081803626338E-4</v>
      </c>
      <c r="I39">
        <f t="shared" si="6"/>
        <v>3.1894437574721559E-3</v>
      </c>
      <c r="K39" s="11" t="s">
        <v>39</v>
      </c>
      <c r="L39" s="4" cm="1">
        <f t="array" ref="L39">_xll.SNL.Clients.Office.Excel.Functions.SPG(K39, "SP_TOTAL_REV", "CY2023")</f>
        <v>2269949</v>
      </c>
      <c r="M39" s="4">
        <f>_xll.SNL.Clients.Office.Excel.Functions.SPG(K39,"IQ_AVG_DILUT_SHARES_OUT","CY2023")</f>
        <v>87386000</v>
      </c>
      <c r="N39" s="5">
        <f>_xll.SNL.Clients.Office.Excel.Functions.SPG(K39, "IQ_DILUT_EPS_NORM", "CY2023")</f>
        <v>4.2510000000000003</v>
      </c>
      <c r="O39">
        <f t="shared" si="2"/>
        <v>371477.886</v>
      </c>
      <c r="P39">
        <f t="shared" si="3"/>
        <v>0.16365032254028614</v>
      </c>
      <c r="Q39" s="5">
        <f>_xll.SNL.Clients.Office.Excel.Functions.SPG(K39, "SP_MARKETCAP", "12/31/2022")</f>
        <v>21045.444853649999</v>
      </c>
      <c r="R39">
        <f t="shared" si="7"/>
        <v>6.245909269970779E-4</v>
      </c>
      <c r="S39">
        <f t="shared" si="8"/>
        <v>2.6551360306645783E-3</v>
      </c>
      <c r="U39" s="11" t="s">
        <v>39</v>
      </c>
      <c r="V39" s="4" cm="1">
        <f t="array" ref="V39">_xll.SNL.Clients.Office.Excel.Functions.SPG(U39, "SP_TOTAL_REV", "CY2021")</f>
        <v>1906715</v>
      </c>
      <c r="W39" s="4">
        <f>_xll.SNL.Clients.Office.Excel.Functions.SPG(U39,"IQ_AVG_DILUT_SHARES_OUT","CY2021")</f>
        <v>88102000</v>
      </c>
      <c r="X39" s="5">
        <f>_xll.SNL.Clients.Office.Excel.Functions.SPG(U39, "IQ_DILUT_EPS_NORM", "CY2021")</f>
        <v>3.6560000000000001</v>
      </c>
      <c r="Y39">
        <f t="shared" si="9"/>
        <v>322100.91200000001</v>
      </c>
      <c r="Z39">
        <f t="shared" si="10"/>
        <v>0.16892976244483313</v>
      </c>
      <c r="AA39" s="5">
        <f>_xll.SNL.Clients.Office.Excel.Functions.SPG(U39, "SP_MARKETCAP", "12/31/2021")</f>
        <v>34998.903303999999</v>
      </c>
      <c r="AB39">
        <f t="shared" si="4"/>
        <v>8.2483686424821543E-4</v>
      </c>
      <c r="AC39">
        <f t="shared" si="11"/>
        <v>3.0156035756914758E-3</v>
      </c>
    </row>
    <row r="40" spans="1:29">
      <c r="A40" s="11" t="s">
        <v>40</v>
      </c>
      <c r="B40" s="4" cm="1">
        <f t="array" ref="B40">_xll.SNL.Clients.Office.Excel.Functions.SPG(A40, "SP_TOTAL_REV", "CY2023")</f>
        <v>13407000</v>
      </c>
      <c r="C40" s="4">
        <f>_xll.SNL.Clients.Office.Excel.Functions.SPG(A40,"IQ_AVG_DILUT_SHARES_OUT","CY2023")</f>
        <v>205000000</v>
      </c>
      <c r="D40" s="5">
        <f>_xll.SNL.Clients.Office.Excel.Functions.SPG(A40, "IQ_DILUT_EPS_NORM", "CY2023")</f>
        <v>10.401</v>
      </c>
      <c r="E40">
        <f t="shared" si="0"/>
        <v>2132205</v>
      </c>
      <c r="F40">
        <f t="shared" si="1"/>
        <v>0.15903669724770642</v>
      </c>
      <c r="G40" s="5">
        <f>_xll.SNL.Clients.Office.Excel.Functions.SPG(A40, "SP_MARKETCAP", "12/30/2023")</f>
        <v>58266.960721900003</v>
      </c>
      <c r="H40">
        <f t="shared" si="5"/>
        <v>1.3867537252946983E-3</v>
      </c>
      <c r="I40">
        <f t="shared" si="6"/>
        <v>1.4423625496790157E-2</v>
      </c>
      <c r="K40" s="11" t="s">
        <v>40</v>
      </c>
      <c r="L40" s="4" cm="1">
        <f t="array" ref="L40">_xll.SNL.Clients.Office.Excel.Functions.SPG(K40, "SP_TOTAL_REV", "CY2023")</f>
        <v>13407000</v>
      </c>
      <c r="M40" s="4">
        <f>_xll.SNL.Clients.Office.Excel.Functions.SPG(K40,"IQ_AVG_DILUT_SHARES_OUT","CY2023")</f>
        <v>205000000</v>
      </c>
      <c r="N40" s="5">
        <f>_xll.SNL.Clients.Office.Excel.Functions.SPG(K40, "IQ_DILUT_EPS_NORM", "CY2023")</f>
        <v>10.401</v>
      </c>
      <c r="O40">
        <f t="shared" si="2"/>
        <v>2132205</v>
      </c>
      <c r="P40">
        <f t="shared" si="3"/>
        <v>0.15903669724770642</v>
      </c>
      <c r="Q40" s="5">
        <f>_xll.SNL.Clients.Office.Excel.Functions.SPG(K40, "SP_MARKETCAP", "12/31/2022")</f>
        <v>62084.840211039998</v>
      </c>
      <c r="R40">
        <f t="shared" si="7"/>
        <v>1.8425663210988655E-3</v>
      </c>
      <c r="S40">
        <f t="shared" si="8"/>
        <v>1.9164532305749299E-2</v>
      </c>
      <c r="U40" s="11" t="s">
        <v>40</v>
      </c>
      <c r="V40" s="4" cm="1">
        <f t="array" ref="V40">_xll.SNL.Clients.Office.Excel.Functions.SPG(U40, "SP_TOTAL_REV", "CY2021")</f>
        <v>12204000</v>
      </c>
      <c r="W40" s="4">
        <f>_xll.SNL.Clients.Office.Excel.Functions.SPG(U40,"IQ_AVG_DILUT_SHARES_OUT","CY2021")</f>
        <v>226100000</v>
      </c>
      <c r="X40" s="5">
        <f>_xll.SNL.Clients.Office.Excel.Functions.SPG(U40, "IQ_DILUT_EPS_NORM", "CY2021")</f>
        <v>4.7110000000000003</v>
      </c>
      <c r="Y40">
        <f t="shared" si="9"/>
        <v>1065157.1000000001</v>
      </c>
      <c r="Z40">
        <f t="shared" si="10"/>
        <v>8.727934283841364E-2</v>
      </c>
      <c r="AA40" s="5">
        <f>_xll.SNL.Clients.Office.Excel.Functions.SPG(U40, "SP_MARKETCAP", "12/31/2021")</f>
        <v>66223.107947359997</v>
      </c>
      <c r="AB40">
        <f t="shared" si="4"/>
        <v>1.5607134950948202E-3</v>
      </c>
      <c r="AC40">
        <f t="shared" si="11"/>
        <v>7.352521275391698E-3</v>
      </c>
    </row>
    <row r="41" spans="1:29">
      <c r="A41" s="11" t="s">
        <v>41</v>
      </c>
      <c r="B41" s="4" cm="1">
        <f t="array" ref="B41">_xll.SNL.Clients.Office.Excel.Functions.SPG(A41, "SP_TOTAL_REV", "CY2023")</f>
        <v>8093000</v>
      </c>
      <c r="C41" s="4">
        <f>_xll.SNL.Clients.Office.Excel.Functions.SPG(A41,"IQ_AVG_DILUT_SHARES_OUT","CY2023")</f>
        <v>309000000</v>
      </c>
      <c r="D41" s="5">
        <f>_xll.SNL.Clients.Office.Excel.Functions.SPG(A41, "IQ_DILUT_EPS_NORM", "CY2023")</f>
        <v>5.1390000000000002</v>
      </c>
      <c r="E41">
        <f t="shared" si="0"/>
        <v>1587951</v>
      </c>
      <c r="F41">
        <f t="shared" si="1"/>
        <v>0.19621290003706907</v>
      </c>
      <c r="G41" s="5">
        <f>_xll.SNL.Clients.Office.Excel.Functions.SPG(A41, "SP_MARKETCAP", "12/30/2023")</f>
        <v>11005.09282548</v>
      </c>
      <c r="H41">
        <f t="shared" si="5"/>
        <v>2.6192122060027533E-4</v>
      </c>
      <c r="I41">
        <f t="shared" si="6"/>
        <v>1.3460131526648149E-3</v>
      </c>
      <c r="K41" s="11" t="s">
        <v>41</v>
      </c>
      <c r="L41" s="4" cm="1">
        <f t="array" ref="L41">_xll.SNL.Clients.Office.Excel.Functions.SPG(K41, "SP_TOTAL_REV", "CY2023")</f>
        <v>8093000</v>
      </c>
      <c r="M41" s="4">
        <f>_xll.SNL.Clients.Office.Excel.Functions.SPG(K41,"IQ_AVG_DILUT_SHARES_OUT","CY2023")</f>
        <v>309000000</v>
      </c>
      <c r="N41" s="5">
        <f>_xll.SNL.Clients.Office.Excel.Functions.SPG(K41, "IQ_DILUT_EPS_NORM", "CY2023")</f>
        <v>5.1390000000000002</v>
      </c>
      <c r="O41">
        <f t="shared" si="2"/>
        <v>1587951</v>
      </c>
      <c r="P41">
        <f t="shared" si="3"/>
        <v>0.19621290003706907</v>
      </c>
      <c r="Q41" s="5">
        <f>_xll.SNL.Clients.Office.Excel.Functions.SPG(K41, "SP_MARKETCAP", "12/31/2022")</f>
        <v>15008.17087068</v>
      </c>
      <c r="R41">
        <f t="shared" si="7"/>
        <v>4.4541550068602118E-4</v>
      </c>
      <c r="S41">
        <f t="shared" si="8"/>
        <v>2.2889902580254628E-3</v>
      </c>
      <c r="U41" s="11" t="s">
        <v>41</v>
      </c>
      <c r="V41" s="4" cm="1">
        <f t="array" ref="V41">_xll.SNL.Clients.Office.Excel.Functions.SPG(U41, "SP_TOTAL_REV", "CY2021")</f>
        <v>8025000</v>
      </c>
      <c r="W41" s="4">
        <f>_xll.SNL.Clients.Office.Excel.Functions.SPG(U41,"IQ_AVG_DILUT_SHARES_OUT","CY2021")</f>
        <v>375000000</v>
      </c>
      <c r="X41" s="5">
        <f>_xll.SNL.Clients.Office.Excel.Functions.SPG(U41, "IQ_DILUT_EPS_NORM", "CY2021")</f>
        <v>3.3530000000000002</v>
      </c>
      <c r="Y41">
        <f t="shared" si="9"/>
        <v>1257375</v>
      </c>
      <c r="Z41">
        <f t="shared" si="10"/>
        <v>0.1566822429906542</v>
      </c>
      <c r="AA41" s="5">
        <f>_xll.SNL.Clients.Office.Excel.Functions.SPG(U41, "SP_MARKETCAP", "12/31/2021")</f>
        <v>9768.4448245099993</v>
      </c>
      <c r="AB41">
        <f t="shared" si="4"/>
        <v>2.3021788219031609E-4</v>
      </c>
      <c r="AC41">
        <f t="shared" si="11"/>
        <v>7.7192055898412987E-4</v>
      </c>
    </row>
    <row r="42" spans="1:29">
      <c r="A42" s="11" t="s">
        <v>42</v>
      </c>
      <c r="B42" s="4" cm="1">
        <f t="array" ref="B42">_xll.SNL.Clients.Office.Excel.Functions.SPG(A42, "SP_TOTAL_REV", "CY2023")</f>
        <v>31944000</v>
      </c>
      <c r="C42" s="4">
        <f>_xll.SNL.Clients.Office.Excel.Functions.SPG(A42,"IQ_AVG_DILUT_SHARES_OUT","CY2023")</f>
        <v>588846447</v>
      </c>
      <c r="D42" s="5">
        <f>_xll.SNL.Clients.Office.Excel.Functions.SPG(A42, "IQ_DILUT_EPS_NORM", "CY2023")</f>
        <v>3.4159999999999999</v>
      </c>
      <c r="E42">
        <f t="shared" si="0"/>
        <v>2011499.4629519999</v>
      </c>
      <c r="F42">
        <f t="shared" si="1"/>
        <v>6.296955493839218E-2</v>
      </c>
      <c r="G42" s="5">
        <f>_xll.SNL.Clients.Office.Excel.Functions.SPG(A42, "SP_MARKETCAP", "12/30/2023")</f>
        <v>52890.476915959996</v>
      </c>
      <c r="H42">
        <f t="shared" si="5"/>
        <v>1.2587934051664581E-3</v>
      </c>
      <c r="I42">
        <f t="shared" si="6"/>
        <v>4.3000382720486206E-3</v>
      </c>
      <c r="K42" s="11" t="s">
        <v>42</v>
      </c>
      <c r="L42" s="4" cm="1">
        <f t="array" ref="L42">_xll.SNL.Clients.Office.Excel.Functions.SPG(K42, "SP_TOTAL_REV", "CY2023")</f>
        <v>31944000</v>
      </c>
      <c r="M42" s="4">
        <f>_xll.SNL.Clients.Office.Excel.Functions.SPG(K42,"IQ_AVG_DILUT_SHARES_OUT","CY2023")</f>
        <v>588846447</v>
      </c>
      <c r="N42" s="5">
        <f>_xll.SNL.Clients.Office.Excel.Functions.SPG(K42, "IQ_DILUT_EPS_NORM", "CY2023")</f>
        <v>3.4159999999999999</v>
      </c>
      <c r="O42">
        <f t="shared" si="2"/>
        <v>2011499.4629519999</v>
      </c>
      <c r="P42">
        <f t="shared" si="3"/>
        <v>6.296955493839218E-2</v>
      </c>
      <c r="Q42" s="5">
        <f>_xll.SNL.Clients.Office.Excel.Functions.SPG(K42, "SP_MARKETCAP", "12/31/2022")</f>
        <v>36505.972438750003</v>
      </c>
      <c r="R42">
        <f t="shared" si="7"/>
        <v>1.0834315608441089E-3</v>
      </c>
      <c r="S42">
        <f t="shared" si="8"/>
        <v>3.701002211843476E-3</v>
      </c>
      <c r="U42" s="11" t="s">
        <v>42</v>
      </c>
      <c r="V42" s="4" cm="1">
        <f t="array" ref="V42">_xll.SNL.Clients.Office.Excel.Functions.SPG(U42, "SP_TOTAL_REV", "CY2021")</f>
        <v>5813000</v>
      </c>
      <c r="W42" s="4">
        <f>_xll.SNL.Clients.Office.Excel.Functions.SPG(U42,"IQ_AVG_DILUT_SHARES_OUT","CY2021")</f>
        <v>236567691</v>
      </c>
      <c r="X42" s="5">
        <f>_xll.SNL.Clients.Office.Excel.Functions.SPG(U42, "IQ_DILUT_EPS_NORM", "CY2021")</f>
        <v>-1.8120000000000001</v>
      </c>
      <c r="Y42">
        <f t="shared" si="9"/>
        <v>-428660.65609200002</v>
      </c>
      <c r="Z42">
        <f t="shared" si="10"/>
        <v>-7.3741726490968523E-2</v>
      </c>
      <c r="AA42" s="5">
        <f>_xll.SNL.Clients.Office.Excel.Functions.SPG(U42, "SP_MARKETCAP", "12/31/2021")</f>
        <v>17859.751881259999</v>
      </c>
      <c r="AB42">
        <f t="shared" si="4"/>
        <v>4.2090980994555975E-4</v>
      </c>
      <c r="AC42">
        <f t="shared" si="11"/>
        <v>-7.6268857562135427E-4</v>
      </c>
    </row>
    <row r="43" spans="1:29">
      <c r="A43" s="11" t="s">
        <v>43</v>
      </c>
      <c r="B43" s="4" cm="1">
        <f t="array" ref="B43">_xll.SNL.Clients.Office.Excel.Functions.SPG(A43, "SP_TOTAL_REV", "CY2023")</f>
        <v>385706000</v>
      </c>
      <c r="C43" s="4">
        <f>_xll.SNL.Clients.Office.Excel.Functions.SPG(A43,"IQ_AVG_DILUT_SHARES_OUT","CY2023")</f>
        <v>15717777750</v>
      </c>
      <c r="D43" s="5">
        <f>_xll.SNL.Clients.Office.Excel.Functions.SPG(A43, "IQ_DILUT_EPS_NORM", "CY2023")</f>
        <v>4.7089999999999996</v>
      </c>
      <c r="E43">
        <f t="shared" si="0"/>
        <v>74015015.42475</v>
      </c>
      <c r="F43">
        <f t="shared" si="1"/>
        <v>0.19189490291763675</v>
      </c>
      <c r="G43" s="5">
        <f>_xll.SNL.Clients.Office.Excel.Functions.SPG(A43, "SP_MARKETCAP", "12/30/2023")</f>
        <v>2994371.3425599998</v>
      </c>
      <c r="H43">
        <f t="shared" si="5"/>
        <v>7.126604104219289E-2</v>
      </c>
      <c r="I43">
        <f t="shared" si="6"/>
        <v>0.33559178726768629</v>
      </c>
      <c r="K43" s="11" t="s">
        <v>43</v>
      </c>
      <c r="L43" s="4" cm="1">
        <f t="array" ref="L43">_xll.SNL.Clients.Office.Excel.Functions.SPG(K43, "SP_TOTAL_REV", "CY2023")</f>
        <v>385706000</v>
      </c>
      <c r="M43" s="4">
        <f>_xll.SNL.Clients.Office.Excel.Functions.SPG(K43,"IQ_AVG_DILUT_SHARES_OUT","CY2023")</f>
        <v>15717777750</v>
      </c>
      <c r="N43" s="5">
        <f>_xll.SNL.Clients.Office.Excel.Functions.SPG(K43, "IQ_DILUT_EPS_NORM", "CY2023")</f>
        <v>4.7089999999999996</v>
      </c>
      <c r="O43">
        <f t="shared" si="2"/>
        <v>74015015.42475</v>
      </c>
      <c r="P43">
        <f t="shared" si="3"/>
        <v>0.19189490291763675</v>
      </c>
      <c r="Q43" s="5">
        <f>_xll.SNL.Clients.Office.Excel.Functions.SPG(K43, "SP_MARKETCAP", "12/31/2022")</f>
        <v>2066941.77174</v>
      </c>
      <c r="R43">
        <f t="shared" si="7"/>
        <v>6.1343111834301134E-2</v>
      </c>
      <c r="S43">
        <f t="shared" si="8"/>
        <v>0.28886471362772403</v>
      </c>
      <c r="U43" s="11" t="s">
        <v>43</v>
      </c>
      <c r="V43" s="4" cm="1">
        <f t="array" ref="V43">_xll.SNL.Clients.Office.Excel.Functions.SPG(U43, "SP_TOTAL_REV", "CY2021")</f>
        <v>378323000</v>
      </c>
      <c r="W43" s="4">
        <f>_xll.SNL.Clients.Office.Excel.Functions.SPG(U43,"IQ_AVG_DILUT_SHARES_OUT","CY2021")</f>
        <v>16716319750</v>
      </c>
      <c r="X43" s="5">
        <f>_xll.SNL.Clients.Office.Excel.Functions.SPG(U43, "IQ_DILUT_EPS_NORM", "CY2021")</f>
        <v>4.37</v>
      </c>
      <c r="Y43">
        <f t="shared" si="9"/>
        <v>73050317.307500005</v>
      </c>
      <c r="Z43">
        <f t="shared" si="10"/>
        <v>0.19308981295744643</v>
      </c>
      <c r="AA43" s="5">
        <f>_xll.SNL.Clients.Office.Excel.Functions.SPG(U43, "SP_MARKETCAP", "12/31/2021")</f>
        <v>2913283.9152899999</v>
      </c>
      <c r="AB43">
        <f t="shared" si="4"/>
        <v>6.8658836206388546E-2</v>
      </c>
      <c r="AC43">
        <f t="shared" si="11"/>
        <v>0.30003911422191798</v>
      </c>
    </row>
    <row r="44" spans="1:29">
      <c r="A44" s="11" t="s">
        <v>44</v>
      </c>
      <c r="B44" s="4" cm="1">
        <f t="array" ref="B44">_xll.SNL.Clients.Office.Excel.Functions.SPG(A44, "SP_TOTAL_REV", "CY2023")</f>
        <v>26485000</v>
      </c>
      <c r="C44" s="4">
        <f>_xll.SNL.Clients.Office.Excel.Functions.SPG(A44,"IQ_AVG_DILUT_SHARES_OUT","CY2023")</f>
        <v>842000000</v>
      </c>
      <c r="D44" s="5">
        <f>_xll.SNL.Clients.Office.Excel.Functions.SPG(A44, "IQ_DILUT_EPS_NORM", "CY2023")</f>
        <v>5.8479999999999999</v>
      </c>
      <c r="E44">
        <f t="shared" si="0"/>
        <v>4924016</v>
      </c>
      <c r="F44">
        <f t="shared" si="1"/>
        <v>0.18591716065697564</v>
      </c>
      <c r="G44" s="5">
        <f>_xll.SNL.Clients.Office.Excel.Functions.SPG(A44, "SP_MARKETCAP", "12/30/2023")</f>
        <v>134691.04570734999</v>
      </c>
      <c r="H44">
        <f t="shared" si="5"/>
        <v>3.2056470267944216E-3</v>
      </c>
      <c r="I44">
        <f t="shared" si="6"/>
        <v>1.8746623812693777E-2</v>
      </c>
      <c r="K44" s="11" t="s">
        <v>44</v>
      </c>
      <c r="L44" s="4" cm="1">
        <f t="array" ref="L44">_xll.SNL.Clients.Office.Excel.Functions.SPG(K44, "SP_TOTAL_REV", "CY2023")</f>
        <v>26485000</v>
      </c>
      <c r="M44" s="4">
        <f>_xll.SNL.Clients.Office.Excel.Functions.SPG(K44,"IQ_AVG_DILUT_SHARES_OUT","CY2023")</f>
        <v>842000000</v>
      </c>
      <c r="N44" s="5">
        <f>_xll.SNL.Clients.Office.Excel.Functions.SPG(K44, "IQ_DILUT_EPS_NORM", "CY2023")</f>
        <v>5.8479999999999999</v>
      </c>
      <c r="O44">
        <f t="shared" si="2"/>
        <v>4924016</v>
      </c>
      <c r="P44">
        <f t="shared" si="3"/>
        <v>0.18591716065697564</v>
      </c>
      <c r="Q44" s="5">
        <f>_xll.SNL.Clients.Office.Excel.Functions.SPG(K44, "SP_MARKETCAP", "12/31/2022")</f>
        <v>82202.32612836</v>
      </c>
      <c r="R44">
        <f t="shared" si="7"/>
        <v>2.439617096947413E-3</v>
      </c>
      <c r="S44">
        <f t="shared" si="8"/>
        <v>1.4266880782948471E-2</v>
      </c>
      <c r="U44" s="11" t="s">
        <v>44</v>
      </c>
      <c r="V44" s="4" cm="1">
        <f t="array" ref="V44">_xll.SNL.Clients.Office.Excel.Functions.SPG(U44, "SP_TOTAL_REV", "CY2021")</f>
        <v>24172000</v>
      </c>
      <c r="W44" s="4">
        <f>_xll.SNL.Clients.Office.Excel.Functions.SPG(U44,"IQ_AVG_DILUT_SHARES_OUT","CY2021")</f>
        <v>912000000</v>
      </c>
      <c r="X44" s="5">
        <f>_xll.SNL.Clients.Office.Excel.Functions.SPG(U44, "IQ_DILUT_EPS_NORM", "CY2021")</f>
        <v>5.1660000000000004</v>
      </c>
      <c r="Y44">
        <f t="shared" si="9"/>
        <v>4711392</v>
      </c>
      <c r="Z44">
        <f t="shared" si="10"/>
        <v>0.19491113685255668</v>
      </c>
      <c r="AA44" s="5">
        <f>_xll.SNL.Clients.Office.Excel.Functions.SPG(U44, "SP_MARKETCAP", "12/31/2021")</f>
        <v>139816.44470528001</v>
      </c>
      <c r="AB44">
        <f t="shared" si="4"/>
        <v>3.2951249020381924E-3</v>
      </c>
      <c r="AC44">
        <f t="shared" si="11"/>
        <v>1.7022615243929302E-2</v>
      </c>
    </row>
    <row r="45" spans="1:29">
      <c r="A45" s="11" t="s">
        <v>45</v>
      </c>
      <c r="B45" s="4" cm="1">
        <f t="array" ref="B45">_xll.SNL.Clients.Office.Excel.Functions.SPG(A45, "SP_TOTAL_REV", "CY2023")</f>
        <v>20051000</v>
      </c>
      <c r="C45" s="4">
        <f>_xll.SNL.Clients.Office.Excel.Functions.SPG(A45,"IQ_AVG_DILUT_SHARES_OUT","CY2023")</f>
        <v>282880000</v>
      </c>
      <c r="D45" s="5">
        <f>_xll.SNL.Clients.Office.Excel.Functions.SPG(A45, "IQ_DILUT_EPS_NORM", "CY2023")</f>
        <v>2.9409999999999998</v>
      </c>
      <c r="E45">
        <f t="shared" si="0"/>
        <v>831950.08</v>
      </c>
      <c r="F45">
        <f t="shared" si="1"/>
        <v>4.1491700164580321E-2</v>
      </c>
      <c r="G45" s="5">
        <f>_xll.SNL.Clients.Office.Excel.Functions.SPG(A45, "SP_MARKETCAP", "12/30/2023")</f>
        <v>25378.39200828</v>
      </c>
      <c r="H45">
        <f t="shared" si="5"/>
        <v>6.0400575597971363E-4</v>
      </c>
      <c r="I45">
        <f t="shared" si="6"/>
        <v>1.7763809283363376E-3</v>
      </c>
      <c r="K45" s="11" t="s">
        <v>45</v>
      </c>
      <c r="L45" s="4" cm="1">
        <f t="array" ref="L45">_xll.SNL.Clients.Office.Excel.Functions.SPG(K45, "SP_TOTAL_REV", "CY2023")</f>
        <v>20051000</v>
      </c>
      <c r="M45" s="4">
        <f>_xll.SNL.Clients.Office.Excel.Functions.SPG(K45,"IQ_AVG_DILUT_SHARES_OUT","CY2023")</f>
        <v>282880000</v>
      </c>
      <c r="N45" s="5">
        <f>_xll.SNL.Clients.Office.Excel.Functions.SPG(K45, "IQ_DILUT_EPS_NORM", "CY2023")</f>
        <v>2.9409999999999998</v>
      </c>
      <c r="O45">
        <f t="shared" si="2"/>
        <v>831950.08</v>
      </c>
      <c r="P45">
        <f t="shared" si="3"/>
        <v>4.1491700164580321E-2</v>
      </c>
      <c r="Q45" s="5">
        <f>_xll.SNL.Clients.Office.Excel.Functions.SPG(K45, "SP_MARKETCAP", "12/31/2022")</f>
        <v>25233.53429227</v>
      </c>
      <c r="R45">
        <f t="shared" si="7"/>
        <v>7.4888588407709714E-4</v>
      </c>
      <c r="S45">
        <f t="shared" si="8"/>
        <v>2.2024733850707426E-3</v>
      </c>
      <c r="U45" s="11" t="s">
        <v>45</v>
      </c>
      <c r="V45" s="4" cm="1">
        <f t="array" ref="V45">_xll.SNL.Clients.Office.Excel.Functions.SPG(U45, "SP_TOTAL_REV", "CY2021")</f>
        <v>15618000</v>
      </c>
      <c r="W45" s="4">
        <f>_xll.SNL.Clients.Office.Excel.Functions.SPG(U45,"IQ_AVG_DILUT_SHARES_OUT","CY2021")</f>
        <v>271220000</v>
      </c>
      <c r="X45" s="5">
        <f>_xll.SNL.Clients.Office.Excel.Functions.SPG(U45, "IQ_DILUT_EPS_NORM", "CY2021")</f>
        <v>1.9319999999999999</v>
      </c>
      <c r="Y45">
        <f t="shared" si="9"/>
        <v>523997.04</v>
      </c>
      <c r="Z45">
        <f t="shared" si="10"/>
        <v>3.3550841336918935E-2</v>
      </c>
      <c r="AA45" s="5">
        <f>_xll.SNL.Clients.Office.Excel.Functions.SPG(U45, "SP_MARKETCAP", "12/31/2021")</f>
        <v>44621.307393000003</v>
      </c>
      <c r="AB45">
        <f t="shared" si="4"/>
        <v>1.0516129305254941E-3</v>
      </c>
      <c r="AC45">
        <f t="shared" si="11"/>
        <v>2.0317161817752544E-3</v>
      </c>
    </row>
    <row r="46" spans="1:29">
      <c r="A46" s="11" t="s">
        <v>46</v>
      </c>
      <c r="B46" s="4" cm="1">
        <f t="array" ref="B46">_xll.SNL.Clients.Office.Excel.Functions.SPG(A46, "SP_TOTAL_REV", "CY2023")</f>
        <v>13574000</v>
      </c>
      <c r="C46" s="4">
        <f>_xll.SNL.Clients.Office.Excel.Functions.SPG(A46,"IQ_AVG_DILUT_SHARES_OUT","CY2023")</f>
        <v>378800000</v>
      </c>
      <c r="D46" s="5">
        <f>_xll.SNL.Clients.Office.Excel.Functions.SPG(A46, "IQ_DILUT_EPS_NORM", "CY2023")</f>
        <v>5.9009999999999998</v>
      </c>
      <c r="E46">
        <f t="shared" si="0"/>
        <v>2235298.7999999998</v>
      </c>
      <c r="F46">
        <f t="shared" si="1"/>
        <v>0.16467502578458817</v>
      </c>
      <c r="G46" s="5">
        <f>_xll.SNL.Clients.Office.Excel.Functions.SPG(A46, "SP_MARKETCAP", "12/30/2023")</f>
        <v>27554.641985850001</v>
      </c>
      <c r="H46">
        <f t="shared" si="5"/>
        <v>6.5580050769109641E-4</v>
      </c>
      <c r="I46">
        <f t="shared" si="6"/>
        <v>3.8698787958851596E-3</v>
      </c>
      <c r="K46" s="11" t="s">
        <v>46</v>
      </c>
      <c r="L46" s="4" cm="1">
        <f t="array" ref="L46">_xll.SNL.Clients.Office.Excel.Functions.SPG(K46, "SP_TOTAL_REV", "CY2023")</f>
        <v>13574000</v>
      </c>
      <c r="M46" s="4">
        <f>_xll.SNL.Clients.Office.Excel.Functions.SPG(K46,"IQ_AVG_DILUT_SHARES_OUT","CY2023")</f>
        <v>378800000</v>
      </c>
      <c r="N46" s="5">
        <f>_xll.SNL.Clients.Office.Excel.Functions.SPG(K46, "IQ_DILUT_EPS_NORM", "CY2023")</f>
        <v>5.9009999999999998</v>
      </c>
      <c r="O46">
        <f t="shared" si="2"/>
        <v>2235298.7999999998</v>
      </c>
      <c r="P46">
        <f t="shared" si="3"/>
        <v>0.16467502578458817</v>
      </c>
      <c r="Q46" s="5">
        <f>_xll.SNL.Clients.Office.Excel.Functions.SPG(K46, "SP_MARKETCAP", "12/31/2022")</f>
        <v>23090.621488199999</v>
      </c>
      <c r="R46">
        <f t="shared" si="7"/>
        <v>6.8528808873109576E-4</v>
      </c>
      <c r="S46">
        <f t="shared" si="8"/>
        <v>4.0438850116021963E-3</v>
      </c>
      <c r="U46" s="11" t="s">
        <v>46</v>
      </c>
      <c r="V46" s="4" cm="1">
        <f t="array" ref="V46">_xll.SNL.Clients.Office.Excel.Functions.SPG(U46, "SP_TOTAL_REV", "CY2021")</f>
        <v>9291509</v>
      </c>
      <c r="W46" s="4">
        <f>_xll.SNL.Clients.Office.Excel.Functions.SPG(U46,"IQ_AVG_DILUT_SHARES_OUT","CY2021")</f>
        <v>400300000</v>
      </c>
      <c r="X46" s="5">
        <f>_xll.SNL.Clients.Office.Excel.Functions.SPG(U46, "IQ_DILUT_EPS_NORM", "CY2021")</f>
        <v>3.4910000000000001</v>
      </c>
      <c r="Y46">
        <f t="shared" si="9"/>
        <v>1397447.3</v>
      </c>
      <c r="Z46">
        <f t="shared" si="10"/>
        <v>0.15040046778192864</v>
      </c>
      <c r="AA46" s="5">
        <f>_xll.SNL.Clients.Office.Excel.Functions.SPG(U46, "SP_MARKETCAP", "12/31/2021")</f>
        <v>17090.9315661</v>
      </c>
      <c r="AB46">
        <f t="shared" si="4"/>
        <v>4.0279063254109457E-4</v>
      </c>
      <c r="AC46">
        <f t="shared" si="11"/>
        <v>1.4061420982009612E-3</v>
      </c>
    </row>
    <row r="47" spans="1:29">
      <c r="A47" s="11" t="s">
        <v>47</v>
      </c>
      <c r="B47" s="4" cm="1">
        <f t="array" ref="B47">_xll.SNL.Clients.Office.Excel.Functions.SPG(A47, "SP_TOTAL_REV", "CY2023")</f>
        <v>93935000</v>
      </c>
      <c r="C47" s="4">
        <f>_xll.SNL.Clients.Office.Excel.Functions.SPG(A47,"IQ_AVG_DILUT_SHARES_OUT","CY2023")</f>
        <v>542000000</v>
      </c>
      <c r="D47" s="5">
        <f>_xll.SNL.Clients.Office.Excel.Functions.SPG(A47, "IQ_DILUT_EPS_NORM", "CY2023")</f>
        <v>5.3120000000000003</v>
      </c>
      <c r="E47">
        <f t="shared" si="0"/>
        <v>2879104</v>
      </c>
      <c r="F47">
        <f t="shared" si="1"/>
        <v>3.0649960078777877E-2</v>
      </c>
      <c r="G47" s="5">
        <f>_xll.SNL.Clients.Office.Excel.Functions.SPG(A47, "SP_MARKETCAP", "12/30/2023")</f>
        <v>38520.794236100002</v>
      </c>
      <c r="H47">
        <f t="shared" si="5"/>
        <v>9.1679494256072312E-4</v>
      </c>
      <c r="I47">
        <f t="shared" si="6"/>
        <v>4.8700147348825617E-3</v>
      </c>
      <c r="K47" s="11" t="s">
        <v>47</v>
      </c>
      <c r="L47" s="4" cm="1">
        <f t="array" ref="L47">_xll.SNL.Clients.Office.Excel.Functions.SPG(K47, "SP_TOTAL_REV", "CY2023")</f>
        <v>93935000</v>
      </c>
      <c r="M47" s="4">
        <f>_xll.SNL.Clients.Office.Excel.Functions.SPG(K47,"IQ_AVG_DILUT_SHARES_OUT","CY2023")</f>
        <v>542000000</v>
      </c>
      <c r="N47" s="5">
        <f>_xll.SNL.Clients.Office.Excel.Functions.SPG(K47, "IQ_DILUT_EPS_NORM", "CY2023")</f>
        <v>5.3120000000000003</v>
      </c>
      <c r="O47">
        <f t="shared" si="2"/>
        <v>2879104</v>
      </c>
      <c r="P47">
        <f t="shared" si="3"/>
        <v>3.0649960078777877E-2</v>
      </c>
      <c r="Q47" s="5">
        <f>_xll.SNL.Clients.Office.Excel.Functions.SPG(K47, "SP_MARKETCAP", "12/31/2022")</f>
        <v>51005.682976949996</v>
      </c>
      <c r="R47">
        <f t="shared" si="7"/>
        <v>1.5137568739568392E-3</v>
      </c>
      <c r="S47">
        <f t="shared" si="8"/>
        <v>8.0410765144587303E-3</v>
      </c>
      <c r="U47" s="11" t="s">
        <v>47</v>
      </c>
      <c r="V47" s="4" cm="1">
        <f t="array" ref="V47">_xll.SNL.Clients.Office.Excel.Functions.SPG(U47, "SP_TOTAL_REV", "CY2021")</f>
        <v>85249000</v>
      </c>
      <c r="W47" s="4">
        <f>_xll.SNL.Clients.Office.Excel.Functions.SPG(U47,"IQ_AVG_DILUT_SHARES_OUT","CY2021")</f>
        <v>566000000</v>
      </c>
      <c r="X47" s="5">
        <f>_xll.SNL.Clients.Office.Excel.Functions.SPG(U47, "IQ_DILUT_EPS_NORM", "CY2021")</f>
        <v>3.669</v>
      </c>
      <c r="Y47">
        <f t="shared" si="9"/>
        <v>2076654</v>
      </c>
      <c r="Z47">
        <f t="shared" si="10"/>
        <v>2.43598634588089E-2</v>
      </c>
      <c r="AA47" s="5">
        <f>_xll.SNL.Clients.Office.Excel.Functions.SPG(U47, "SP_MARKETCAP", "12/31/2021")</f>
        <v>37812.634763399998</v>
      </c>
      <c r="AB47">
        <f t="shared" si="4"/>
        <v>8.9114949735128748E-4</v>
      </c>
      <c r="AC47">
        <f t="shared" si="11"/>
        <v>3.2696275057818736E-3</v>
      </c>
    </row>
    <row r="48" spans="1:29">
      <c r="A48" s="11" t="s">
        <v>48</v>
      </c>
      <c r="B48" s="4" cm="1">
        <f t="array" ref="B48">_xll.SNL.Clients.Office.Excel.Functions.SPG(A48, "SP_TOTAL_REV", "CY2023")</f>
        <v>5860168</v>
      </c>
      <c r="C48" s="4">
        <f>_xll.SNL.Clients.Office.Excel.Functions.SPG(A48,"IQ_AVG_DILUT_SHARES_OUT","CY2023")</f>
        <v>317135000</v>
      </c>
      <c r="D48" s="5">
        <f>_xll.SNL.Clients.Office.Excel.Functions.SPG(A48, "IQ_DILUT_EPS_NORM", "CY2023")</f>
        <v>4.7359999999999998</v>
      </c>
      <c r="E48">
        <f t="shared" si="0"/>
        <v>1501951.36</v>
      </c>
      <c r="F48">
        <f t="shared" si="1"/>
        <v>0.2562983450303814</v>
      </c>
      <c r="G48" s="5">
        <f>_xll.SNL.Clients.Office.Excel.Functions.SPG(A48, "SP_MARKETCAP", "12/30/2023")</f>
        <v>73267.194442420005</v>
      </c>
      <c r="H48">
        <f t="shared" si="5"/>
        <v>1.7437593033186752E-3</v>
      </c>
      <c r="I48">
        <f t="shared" si="6"/>
        <v>8.2584440605172459E-3</v>
      </c>
      <c r="K48" s="11" t="s">
        <v>48</v>
      </c>
      <c r="L48" s="4" cm="1">
        <f t="array" ref="L48">_xll.SNL.Clients.Office.Excel.Functions.SPG(K48, "SP_TOTAL_REV", "CY2023")</f>
        <v>5860168</v>
      </c>
      <c r="M48" s="4">
        <f>_xll.SNL.Clients.Office.Excel.Functions.SPG(K48,"IQ_AVG_DILUT_SHARES_OUT","CY2023")</f>
        <v>317135000</v>
      </c>
      <c r="N48" s="5">
        <f>_xll.SNL.Clients.Office.Excel.Functions.SPG(K48, "IQ_DILUT_EPS_NORM", "CY2023")</f>
        <v>4.7359999999999998</v>
      </c>
      <c r="O48">
        <f t="shared" si="2"/>
        <v>1501951.36</v>
      </c>
      <c r="P48">
        <f t="shared" si="3"/>
        <v>0.2562983450303814</v>
      </c>
      <c r="Q48" s="5">
        <f>_xll.SNL.Clients.Office.Excel.Functions.SPG(K48, "SP_MARKETCAP", "12/31/2022")</f>
        <v>37081.236951600004</v>
      </c>
      <c r="R48">
        <f t="shared" si="7"/>
        <v>1.1005043762608469E-3</v>
      </c>
      <c r="S48">
        <f t="shared" si="8"/>
        <v>5.2119887259713706E-3</v>
      </c>
      <c r="U48" s="11" t="s">
        <v>48</v>
      </c>
      <c r="V48" s="4" cm="1">
        <f t="array" ref="V48">_xll.SNL.Clients.Office.Excel.Functions.SPG(U48, "SP_TOTAL_REV", "CY2021")</f>
        <v>2948037</v>
      </c>
      <c r="W48" s="4">
        <f>_xll.SNL.Clients.Office.Excel.Functions.SPG(U48,"IQ_AVG_DILUT_SHARES_OUT","CY2021")</f>
        <v>319238000</v>
      </c>
      <c r="X48" s="5">
        <f>_xll.SNL.Clients.Office.Excel.Functions.SPG(U48, "IQ_DILUT_EPS_NORM", "CY2021")</f>
        <v>1.8220000000000001</v>
      </c>
      <c r="Y48">
        <f t="shared" si="9"/>
        <v>581651.63600000006</v>
      </c>
      <c r="Z48">
        <f t="shared" si="10"/>
        <v>0.1973013350917916</v>
      </c>
      <c r="AA48" s="5">
        <f>_xll.SNL.Clients.Office.Excel.Functions.SPG(U48, "SP_MARKETCAP", "12/31/2021")</f>
        <v>44172.014625000003</v>
      </c>
      <c r="AB48">
        <f t="shared" si="4"/>
        <v>1.04102422051171E-3</v>
      </c>
      <c r="AC48">
        <f t="shared" si="11"/>
        <v>1.8967461297723356E-3</v>
      </c>
    </row>
    <row r="49" spans="1:29">
      <c r="A49" s="11" t="s">
        <v>49</v>
      </c>
      <c r="B49" s="4" cm="1">
        <f t="array" ref="B49">_xll.SNL.Clients.Office.Excel.Functions.SPG(A49, "SP_TOTAL_REV", "CY2023")</f>
        <v>10071900</v>
      </c>
      <c r="C49" s="4">
        <f>_xll.SNL.Clients.Office.Excel.Functions.SPG(A49,"IQ_AVG_DILUT_SHARES_OUT","CY2023")</f>
        <v>219300000</v>
      </c>
      <c r="D49" s="5">
        <f>_xll.SNL.Clients.Office.Excel.Functions.SPG(A49, "IQ_DILUT_EPS_NORM", "CY2023")</f>
        <v>5.6619999999999999</v>
      </c>
      <c r="E49">
        <f t="shared" si="0"/>
        <v>1241676.6000000001</v>
      </c>
      <c r="F49">
        <f t="shared" si="1"/>
        <v>0.12328126768534239</v>
      </c>
      <c r="G49" s="5">
        <f>_xll.SNL.Clients.Office.Excel.Functions.SPG(A49, "SP_MARKETCAP", "12/30/2023")</f>
        <v>48554.06568</v>
      </c>
      <c r="H49">
        <f t="shared" si="5"/>
        <v>1.1555868132767752E-3</v>
      </c>
      <c r="I49">
        <f t="shared" si="6"/>
        <v>6.5429325367731012E-3</v>
      </c>
      <c r="K49" s="11" t="s">
        <v>49</v>
      </c>
      <c r="L49" s="4" cm="1">
        <f t="array" ref="L49">_xll.SNL.Clients.Office.Excel.Functions.SPG(K49, "SP_TOTAL_REV", "CY2023")</f>
        <v>10071900</v>
      </c>
      <c r="M49" s="4">
        <f>_xll.SNL.Clients.Office.Excel.Functions.SPG(K49,"IQ_AVG_DILUT_SHARES_OUT","CY2023")</f>
        <v>219300000</v>
      </c>
      <c r="N49" s="5">
        <f>_xll.SNL.Clients.Office.Excel.Functions.SPG(K49, "IQ_DILUT_EPS_NORM", "CY2023")</f>
        <v>5.6619999999999999</v>
      </c>
      <c r="O49">
        <f t="shared" si="2"/>
        <v>1241676.6000000001</v>
      </c>
      <c r="P49">
        <f t="shared" si="3"/>
        <v>0.12328126768534239</v>
      </c>
      <c r="Q49" s="5">
        <f>_xll.SNL.Clients.Office.Excel.Functions.SPG(K49, "SP_MARKETCAP", "12/31/2022")</f>
        <v>39751.7736</v>
      </c>
      <c r="R49">
        <f t="shared" si="7"/>
        <v>1.1797610977225717E-3</v>
      </c>
      <c r="S49">
        <f t="shared" si="8"/>
        <v>6.6798073353052006E-3</v>
      </c>
      <c r="U49" s="11" t="s">
        <v>49</v>
      </c>
      <c r="V49" s="4" cm="1">
        <f t="array" ref="V49">_xll.SNL.Clients.Office.Excel.Functions.SPG(U49, "SP_TOTAL_REV", "CY2021")</f>
        <v>7036200</v>
      </c>
      <c r="W49" s="4">
        <f>_xll.SNL.Clients.Office.Excel.Functions.SPG(U49,"IQ_AVG_DILUT_SHARES_OUT","CY2021")</f>
        <v>207300000</v>
      </c>
      <c r="X49" s="5">
        <f>_xll.SNL.Clients.Office.Excel.Functions.SPG(U49, "IQ_DILUT_EPS_NORM", "CY2021")</f>
        <v>3.17</v>
      </c>
      <c r="Y49">
        <f t="shared" si="9"/>
        <v>657141</v>
      </c>
      <c r="Z49">
        <f t="shared" si="10"/>
        <v>9.3394303743497914E-2</v>
      </c>
      <c r="AA49" s="5">
        <f>_xll.SNL.Clients.Office.Excel.Functions.SPG(U49, "SP_MARKETCAP", "12/31/2021")</f>
        <v>35168.858260000001</v>
      </c>
      <c r="AB49">
        <f t="shared" si="4"/>
        <v>8.2884227869657221E-4</v>
      </c>
      <c r="AC49">
        <f t="shared" si="11"/>
        <v>2.6274300234681337E-3</v>
      </c>
    </row>
    <row r="50" spans="1:29">
      <c r="A50" s="11" t="s">
        <v>50</v>
      </c>
      <c r="B50" s="4" cm="1">
        <f t="array" ref="B50">_xll.SNL.Clients.Office.Excel.Functions.SPG(A50, "SP_TOTAL_REV", "CY2023")</f>
        <v>11131600</v>
      </c>
      <c r="C50" s="4">
        <f>_xll.SNL.Clients.Office.Excel.Functions.SPG(A50,"IQ_AVG_DILUT_SHARES_OUT","CY2023")</f>
        <v>53783069</v>
      </c>
      <c r="D50" s="5">
        <f>_xll.SNL.Clients.Office.Excel.Functions.SPG(A50, "IQ_DILUT_EPS_NORM", "CY2023")</f>
        <v>9.7729999999999997</v>
      </c>
      <c r="E50">
        <f t="shared" si="0"/>
        <v>525621.93333699997</v>
      </c>
      <c r="F50">
        <f t="shared" si="1"/>
        <v>4.7218902344406913E-2</v>
      </c>
      <c r="G50" s="5">
        <f>_xll.SNL.Clients.Office.Excel.Functions.SPG(A50, "SP_MARKETCAP", "12/30/2023")</f>
        <v>8860.9935638000006</v>
      </c>
      <c r="H50">
        <f t="shared" si="5"/>
        <v>2.1089165596024418E-4</v>
      </c>
      <c r="I50">
        <f t="shared" si="6"/>
        <v>2.0610441536994665E-3</v>
      </c>
      <c r="K50" s="11" t="s">
        <v>50</v>
      </c>
      <c r="L50" s="4" cm="1">
        <f t="array" ref="L50">_xll.SNL.Clients.Office.Excel.Functions.SPG(K50, "SP_TOTAL_REV", "CY2023")</f>
        <v>11131600</v>
      </c>
      <c r="M50" s="4">
        <f>_xll.SNL.Clients.Office.Excel.Functions.SPG(K50,"IQ_AVG_DILUT_SHARES_OUT","CY2023")</f>
        <v>53783069</v>
      </c>
      <c r="N50" s="5">
        <f>_xll.SNL.Clients.Office.Excel.Functions.SPG(K50, "IQ_DILUT_EPS_NORM", "CY2023")</f>
        <v>9.7729999999999997</v>
      </c>
      <c r="O50">
        <f t="shared" si="2"/>
        <v>525621.93333699997</v>
      </c>
      <c r="P50">
        <f t="shared" si="3"/>
        <v>4.7218902344406913E-2</v>
      </c>
      <c r="Q50" s="5">
        <f>_xll.SNL.Clients.Office.Excel.Functions.SPG(K50, "SP_MARKETCAP", "12/31/2022")</f>
        <v>6607.0985107400002</v>
      </c>
      <c r="R50">
        <f t="shared" si="7"/>
        <v>1.9608679276116099E-4</v>
      </c>
      <c r="S50">
        <f t="shared" si="8"/>
        <v>1.9163562256548263E-3</v>
      </c>
      <c r="U50" s="11" t="s">
        <v>50</v>
      </c>
      <c r="V50" s="4" cm="1">
        <f t="array" ref="V50">_xll.SNL.Clients.Office.Excel.Functions.SPG(U50, "SP_TOTAL_REV", "CY2021")</f>
        <v>10187600</v>
      </c>
      <c r="W50" s="4">
        <f>_xll.SNL.Clients.Office.Excel.Functions.SPG(U50,"IQ_AVG_DILUT_SHARES_OUT","CY2021")</f>
        <v>60123694</v>
      </c>
      <c r="X50" s="5">
        <f>_xll.SNL.Clients.Office.Excel.Functions.SPG(U50, "IQ_DILUT_EPS_NORM", "CY2021")</f>
        <v>8.3729999999999993</v>
      </c>
      <c r="Y50">
        <f t="shared" si="9"/>
        <v>503415.689862</v>
      </c>
      <c r="Z50">
        <f t="shared" si="10"/>
        <v>4.9414551990851624E-2</v>
      </c>
      <c r="AA50" s="5">
        <f>_xll.SNL.Clients.Office.Excel.Functions.SPG(U50, "SP_MARKETCAP", "12/31/2021")</f>
        <v>8880.3898647400001</v>
      </c>
      <c r="AB50">
        <f t="shared" si="4"/>
        <v>2.092886415814241E-4</v>
      </c>
      <c r="AC50">
        <f t="shared" si="11"/>
        <v>1.7523737959612639E-3</v>
      </c>
    </row>
    <row r="51" spans="1:29">
      <c r="A51" s="11" t="s">
        <v>51</v>
      </c>
      <c r="B51" s="4" cm="1">
        <f t="array" ref="B51">_xll.SNL.Clients.Office.Excel.Functions.SPG(A51, "SP_TOTAL_REV", "CY2023")</f>
        <v>122428000</v>
      </c>
      <c r="C51" s="4">
        <f>_xll.SNL.Clients.Office.Excel.Functions.SPG(A51,"IQ_AVG_DILUT_SHARES_OUT","CY2023")</f>
        <v>7258000000</v>
      </c>
      <c r="D51" s="5">
        <f>_xll.SNL.Clients.Office.Excel.Functions.SPG(A51, "IQ_DILUT_EPS_NORM", "CY2023")</f>
        <v>1.6819999999999999</v>
      </c>
      <c r="E51">
        <f t="shared" si="0"/>
        <v>12207956</v>
      </c>
      <c r="F51">
        <f t="shared" si="1"/>
        <v>9.9715391903812858E-2</v>
      </c>
      <c r="G51" s="5">
        <f>_xll.SNL.Clients.Office.Excel.Functions.SPG(A51, "SP_MARKETCAP", "12/30/2023")</f>
        <v>119977.33758004</v>
      </c>
      <c r="H51">
        <f t="shared" si="5"/>
        <v>2.8554607581844486E-3</v>
      </c>
      <c r="I51">
        <f t="shared" si="6"/>
        <v>4.8028849952662421E-3</v>
      </c>
      <c r="K51" s="11" t="s">
        <v>51</v>
      </c>
      <c r="L51" s="4" cm="1">
        <f t="array" ref="L51">_xll.SNL.Clients.Office.Excel.Functions.SPG(K51, "SP_TOTAL_REV", "CY2023")</f>
        <v>122428000</v>
      </c>
      <c r="M51" s="4">
        <f>_xll.SNL.Clients.Office.Excel.Functions.SPG(K51,"IQ_AVG_DILUT_SHARES_OUT","CY2023")</f>
        <v>7258000000</v>
      </c>
      <c r="N51" s="5">
        <f>_xll.SNL.Clients.Office.Excel.Functions.SPG(K51, "IQ_DILUT_EPS_NORM", "CY2023")</f>
        <v>1.6819999999999999</v>
      </c>
      <c r="O51">
        <f t="shared" si="2"/>
        <v>12207956</v>
      </c>
      <c r="P51">
        <f t="shared" si="3"/>
        <v>9.9715391903812858E-2</v>
      </c>
      <c r="Q51" s="5">
        <f>_xll.SNL.Clients.Office.Excel.Functions.SPG(K51, "SP_MARKETCAP", "12/31/2022")</f>
        <v>131193.12710007001</v>
      </c>
      <c r="R51">
        <f t="shared" si="7"/>
        <v>3.8935758992458E-3</v>
      </c>
      <c r="S51">
        <f t="shared" si="8"/>
        <v>6.5489946625314358E-3</v>
      </c>
      <c r="U51" s="11" t="s">
        <v>51</v>
      </c>
      <c r="V51" s="4" cm="1">
        <f t="array" ref="V51">_xll.SNL.Clients.Office.Excel.Functions.SPG(U51, "SP_TOTAL_REV", "CY2021")</f>
        <v>134038000</v>
      </c>
      <c r="W51" s="4">
        <f>_xll.SNL.Clients.Office.Excel.Functions.SPG(U51,"IQ_AVG_DILUT_SHARES_OUT","CY2021")</f>
        <v>7503000000</v>
      </c>
      <c r="X51" s="5">
        <f>_xll.SNL.Clients.Office.Excel.Functions.SPG(U51, "IQ_DILUT_EPS_NORM", "CY2021")</f>
        <v>2.2029999999999998</v>
      </c>
      <c r="Y51">
        <f t="shared" si="9"/>
        <v>16529108.999999998</v>
      </c>
      <c r="Z51">
        <f t="shared" si="10"/>
        <v>0.12331658932541517</v>
      </c>
      <c r="AA51" s="5">
        <f>_xll.SNL.Clients.Office.Excel.Functions.SPG(U51, "SP_MARKETCAP", "12/31/2021")</f>
        <v>175668.6</v>
      </c>
      <c r="AB51">
        <f t="shared" si="4"/>
        <v>4.1400707877127614E-3</v>
      </c>
      <c r="AC51">
        <f t="shared" si="11"/>
        <v>9.1205759453312132E-3</v>
      </c>
    </row>
    <row r="52" spans="1:29">
      <c r="A52" s="11" t="s">
        <v>52</v>
      </c>
      <c r="B52" s="4" cm="1">
        <f t="array" ref="B52">_xll.SNL.Clients.Office.Excel.Functions.SPG(A52, "SP_TOTAL_REV", "CY2023")</f>
        <v>3949815</v>
      </c>
      <c r="C52" s="4">
        <f>_xll.SNL.Clients.Office.Excel.Functions.SPG(A52,"IQ_AVG_DILUT_SHARES_OUT","CY2023")</f>
        <v>147130750</v>
      </c>
      <c r="D52" s="5">
        <f>_xll.SNL.Clients.Office.Excel.Functions.SPG(A52, "IQ_DILUT_EPS_NORM", "CY2023")</f>
        <v>4.5010000000000003</v>
      </c>
      <c r="E52">
        <f t="shared" si="0"/>
        <v>662235.50575000001</v>
      </c>
      <c r="F52">
        <f t="shared" si="1"/>
        <v>0.16766241096101969</v>
      </c>
      <c r="G52" s="5">
        <f>_xll.SNL.Clients.Office.Excel.Functions.SPG(A52, "SP_MARKETCAP", "12/30/2023")</f>
        <v>17481.607054200002</v>
      </c>
      <c r="H52">
        <f t="shared" si="5"/>
        <v>4.1606226592557049E-4</v>
      </c>
      <c r="I52">
        <f t="shared" si="6"/>
        <v>1.8726962589309928E-3</v>
      </c>
      <c r="K52" s="11" t="s">
        <v>52</v>
      </c>
      <c r="L52" s="4" cm="1">
        <f t="array" ref="L52">_xll.SNL.Clients.Office.Excel.Functions.SPG(K52, "SP_TOTAL_REV", "CY2023")</f>
        <v>3949815</v>
      </c>
      <c r="M52" s="4">
        <f>_xll.SNL.Clients.Office.Excel.Functions.SPG(K52,"IQ_AVG_DILUT_SHARES_OUT","CY2023")</f>
        <v>147130750</v>
      </c>
      <c r="N52" s="5">
        <f>_xll.SNL.Clients.Office.Excel.Functions.SPG(K52, "IQ_DILUT_EPS_NORM", "CY2023")</f>
        <v>4.5010000000000003</v>
      </c>
      <c r="O52">
        <f t="shared" si="2"/>
        <v>662235.50575000001</v>
      </c>
      <c r="P52">
        <f t="shared" si="3"/>
        <v>0.16766241096101969</v>
      </c>
      <c r="Q52" s="5">
        <f>_xll.SNL.Clients.Office.Excel.Functions.SPG(K52, "SP_MARKETCAP", "12/31/2022")</f>
        <v>15803.66020618</v>
      </c>
      <c r="R52">
        <f t="shared" si="7"/>
        <v>4.6902419249231784E-4</v>
      </c>
      <c r="S52">
        <f t="shared" si="8"/>
        <v>2.1110778904079226E-3</v>
      </c>
      <c r="U52" s="11" t="s">
        <v>52</v>
      </c>
      <c r="V52" s="4" cm="1">
        <f t="array" ref="V52">_xll.SNL.Clients.Office.Excel.Functions.SPG(U52, "SP_TOTAL_REV", "CY2021")</f>
        <v>3505796</v>
      </c>
      <c r="W52" s="4">
        <f>_xll.SNL.Clients.Office.Excel.Functions.SPG(U52,"IQ_AVG_DILUT_SHARES_OUT","CY2021")</f>
        <v>131497750</v>
      </c>
      <c r="X52" s="5">
        <f>_xll.SNL.Clients.Office.Excel.Functions.SPG(U52, "IQ_DILUT_EPS_NORM", "CY2021")</f>
        <v>3.8119999999999998</v>
      </c>
      <c r="Y52">
        <f t="shared" si="9"/>
        <v>501269.42300000001</v>
      </c>
      <c r="Z52">
        <f t="shared" si="10"/>
        <v>0.14298305520344026</v>
      </c>
      <c r="AA52" s="5">
        <f>_xll.SNL.Clients.Office.Excel.Functions.SPG(U52, "SP_MARKETCAP", "12/31/2021")</f>
        <v>13903.52768049</v>
      </c>
      <c r="AB52">
        <f t="shared" si="4"/>
        <v>3.2767147228447441E-4</v>
      </c>
      <c r="AC52">
        <f t="shared" si="11"/>
        <v>1.2490836523484164E-3</v>
      </c>
    </row>
    <row r="53" spans="1:29">
      <c r="A53" s="11" t="s">
        <v>53</v>
      </c>
      <c r="B53" s="4" cm="1">
        <f t="array" ref="B53">_xll.SNL.Clients.Office.Excel.Functions.SPG(A53, "SP_TOTAL_REV", "CY2023")</f>
        <v>5497000</v>
      </c>
      <c r="C53" s="4">
        <f>_xll.SNL.Clients.Office.Excel.Functions.SPG(A53,"IQ_AVG_DILUT_SHARES_OUT","CY2023")</f>
        <v>216000000</v>
      </c>
      <c r="D53" s="5">
        <f>_xll.SNL.Clients.Office.Excel.Functions.SPG(A53, "IQ_DILUT_EPS_NORM", "CY2023")</f>
        <v>3.516</v>
      </c>
      <c r="E53">
        <f t="shared" si="0"/>
        <v>759456</v>
      </c>
      <c r="F53">
        <f t="shared" si="1"/>
        <v>0.13815826814626159</v>
      </c>
      <c r="G53" s="5">
        <f>_xll.SNL.Clients.Office.Excel.Functions.SPG(A53, "SP_MARKETCAP", "12/30/2023")</f>
        <v>52084.103330999998</v>
      </c>
      <c r="H53">
        <f t="shared" si="5"/>
        <v>1.2396017130124821E-3</v>
      </c>
      <c r="I53">
        <f t="shared" si="6"/>
        <v>4.3584396229518867E-3</v>
      </c>
      <c r="K53" s="11" t="s">
        <v>53</v>
      </c>
      <c r="L53" s="4" cm="1">
        <f t="array" ref="L53">_xll.SNL.Clients.Office.Excel.Functions.SPG(K53, "SP_TOTAL_REV", "CY2023")</f>
        <v>5497000</v>
      </c>
      <c r="M53" s="4">
        <f>_xll.SNL.Clients.Office.Excel.Functions.SPG(K53,"IQ_AVG_DILUT_SHARES_OUT","CY2023")</f>
        <v>216000000</v>
      </c>
      <c r="N53" s="5">
        <f>_xll.SNL.Clients.Office.Excel.Functions.SPG(K53, "IQ_DILUT_EPS_NORM", "CY2023")</f>
        <v>3.516</v>
      </c>
      <c r="O53">
        <f t="shared" si="2"/>
        <v>759456</v>
      </c>
      <c r="P53">
        <f t="shared" si="3"/>
        <v>0.13815826814626159</v>
      </c>
      <c r="Q53" s="5">
        <f>_xll.SNL.Clients.Office.Excel.Functions.SPG(K53, "SP_MARKETCAP", "12/31/2022")</f>
        <v>40320.471603780003</v>
      </c>
      <c r="R53">
        <f t="shared" si="7"/>
        <v>1.1966390309680994E-3</v>
      </c>
      <c r="S53">
        <f t="shared" si="8"/>
        <v>4.2073828328838374E-3</v>
      </c>
      <c r="U53" s="11" t="s">
        <v>53</v>
      </c>
      <c r="V53" s="4" cm="1">
        <f t="array" ref="V53">_xll.SNL.Clients.Office.Excel.Functions.SPG(U53, "SP_TOTAL_REV", "CY2021")</f>
        <v>4386000</v>
      </c>
      <c r="W53" s="4">
        <f>_xll.SNL.Clients.Office.Excel.Functions.SPG(U53,"IQ_AVG_DILUT_SHARES_OUT","CY2021")</f>
        <v>222000000</v>
      </c>
      <c r="X53" s="5">
        <f>_xll.SNL.Clients.Office.Excel.Functions.SPG(U53, "IQ_DILUT_EPS_NORM", "CY2021")</f>
        <v>1.948</v>
      </c>
      <c r="Y53">
        <f t="shared" si="9"/>
        <v>432456</v>
      </c>
      <c r="Z53">
        <f t="shared" si="10"/>
        <v>9.8599179206566342E-2</v>
      </c>
      <c r="AA53" s="5">
        <f>_xll.SNL.Clients.Office.Excel.Functions.SPG(U53, "SP_MARKETCAP", "12/31/2021")</f>
        <v>61854.325126229996</v>
      </c>
      <c r="AB53">
        <f t="shared" si="4"/>
        <v>1.4577521796655308E-3</v>
      </c>
      <c r="AC53">
        <f t="shared" si="11"/>
        <v>2.839701245988454E-3</v>
      </c>
    </row>
    <row r="54" spans="1:29">
      <c r="A54" s="11" t="s">
        <v>54</v>
      </c>
      <c r="B54" s="4" cm="1">
        <f t="array" ref="B54">_xll.SNL.Clients.Office.Excel.Functions.SPG(A54, "SP_TOTAL_REV", "CY2023")</f>
        <v>18585900</v>
      </c>
      <c r="C54" s="4">
        <f>_xll.SNL.Clients.Office.Excel.Functions.SPG(A54,"IQ_AVG_DILUT_SHARES_OUT","CY2023")</f>
        <v>414400000</v>
      </c>
      <c r="D54" s="5">
        <f>_xll.SNL.Clients.Office.Excel.Functions.SPG(A54, "IQ_DILUT_EPS_NORM", "CY2023")</f>
        <v>6.9359999999999999</v>
      </c>
      <c r="E54">
        <f t="shared" si="0"/>
        <v>2874278.4</v>
      </c>
      <c r="F54">
        <f t="shared" si="1"/>
        <v>0.154648330185786</v>
      </c>
      <c r="G54" s="5">
        <f>_xll.SNL.Clients.Office.Excel.Functions.SPG(A54, "SP_MARKETCAP", "12/30/2023")</f>
        <v>95821.675062540002</v>
      </c>
      <c r="H54">
        <f t="shared" si="5"/>
        <v>2.2805559653467779E-3</v>
      </c>
      <c r="I54">
        <f t="shared" si="6"/>
        <v>1.581793617564525E-2</v>
      </c>
      <c r="K54" s="11" t="s">
        <v>54</v>
      </c>
      <c r="L54" s="4" cm="1">
        <f t="array" ref="L54">_xll.SNL.Clients.Office.Excel.Functions.SPG(K54, "SP_TOTAL_REV", "CY2023")</f>
        <v>18585900</v>
      </c>
      <c r="M54" s="4">
        <f>_xll.SNL.Clients.Office.Excel.Functions.SPG(K54,"IQ_AVG_DILUT_SHARES_OUT","CY2023")</f>
        <v>414400000</v>
      </c>
      <c r="N54" s="5">
        <f>_xll.SNL.Clients.Office.Excel.Functions.SPG(K54, "IQ_DILUT_EPS_NORM", "CY2023")</f>
        <v>6.9359999999999999</v>
      </c>
      <c r="O54">
        <f t="shared" si="2"/>
        <v>2874278.4</v>
      </c>
      <c r="P54">
        <f t="shared" si="3"/>
        <v>0.154648330185786</v>
      </c>
      <c r="Q54" s="5">
        <f>_xll.SNL.Clients.Office.Excel.Functions.SPG(K54, "SP_MARKETCAP", "12/31/2022")</f>
        <v>99085.760903339993</v>
      </c>
      <c r="R54">
        <f t="shared" si="7"/>
        <v>2.9406870553318068E-3</v>
      </c>
      <c r="S54">
        <f t="shared" si="8"/>
        <v>2.0396605415781411E-2</v>
      </c>
      <c r="U54" s="11" t="s">
        <v>54</v>
      </c>
      <c r="V54" s="4" cm="1">
        <f t="array" ref="V54">_xll.SNL.Clients.Office.Excel.Functions.SPG(U54, "SP_TOTAL_REV", "CY2021")</f>
        <v>15696600</v>
      </c>
      <c r="W54" s="4">
        <f>_xll.SNL.Clients.Office.Excel.Functions.SPG(U54,"IQ_AVG_DILUT_SHARES_OUT","CY2021")</f>
        <v>424800000</v>
      </c>
      <c r="X54" s="5">
        <f>_xll.SNL.Clients.Office.Excel.Functions.SPG(U54, "IQ_DILUT_EPS_NORM", "CY2021")</f>
        <v>5.2210000000000001</v>
      </c>
      <c r="Y54">
        <f t="shared" si="9"/>
        <v>2217880.7999999998</v>
      </c>
      <c r="Z54">
        <f t="shared" si="10"/>
        <v>0.14129689232062995</v>
      </c>
      <c r="AA54" s="5">
        <f>_xll.SNL.Clients.Office.Excel.Functions.SPG(U54, "SP_MARKETCAP", "12/31/2021")</f>
        <v>103904.87707636</v>
      </c>
      <c r="AB54">
        <f t="shared" si="4"/>
        <v>2.4487788158198075E-3</v>
      </c>
      <c r="AC54">
        <f t="shared" si="11"/>
        <v>1.2785074197395215E-2</v>
      </c>
    </row>
    <row r="55" spans="1:29">
      <c r="A55" s="11" t="s">
        <v>55</v>
      </c>
      <c r="B55" s="4" cm="1">
        <f t="array" ref="B55">_xll.SNL.Clients.Office.Excel.Functions.SPG(A55, "SP_TOTAL_REV", "CY2023")</f>
        <v>17830563</v>
      </c>
      <c r="C55" s="4">
        <f>_xll.SNL.Clients.Office.Excel.Functions.SPG(A55,"IQ_AVG_DILUT_SHARES_OUT","CY2023")</f>
        <v>18750250</v>
      </c>
      <c r="D55" s="5">
        <f>_xll.SNL.Clients.Office.Excel.Functions.SPG(A55, "IQ_DILUT_EPS_NORM", "CY2023")</f>
        <v>108.649</v>
      </c>
      <c r="E55">
        <f t="shared" si="0"/>
        <v>2037195.9122500001</v>
      </c>
      <c r="F55">
        <f t="shared" si="1"/>
        <v>0.11425303352732048</v>
      </c>
      <c r="G55" s="5">
        <f>_xll.SNL.Clients.Office.Excel.Functions.SPG(A55, "SP_MARKETCAP", "12/30/2023")</f>
        <v>44710.119901439997</v>
      </c>
      <c r="H55">
        <f t="shared" si="5"/>
        <v>1.0641008997812843E-3</v>
      </c>
      <c r="I55">
        <f t="shared" si="6"/>
        <v>0.11561349866033677</v>
      </c>
      <c r="K55" s="11" t="s">
        <v>55</v>
      </c>
      <c r="L55" s="4" cm="1">
        <f t="array" ref="L55">_xll.SNL.Clients.Office.Excel.Functions.SPG(K55, "SP_TOTAL_REV", "CY2023")</f>
        <v>17830563</v>
      </c>
      <c r="M55" s="4">
        <f>_xll.SNL.Clients.Office.Excel.Functions.SPG(K55,"IQ_AVG_DILUT_SHARES_OUT","CY2023")</f>
        <v>18750250</v>
      </c>
      <c r="N55" s="5">
        <f>_xll.SNL.Clients.Office.Excel.Functions.SPG(K55, "IQ_DILUT_EPS_NORM", "CY2023")</f>
        <v>108.649</v>
      </c>
      <c r="O55">
        <f t="shared" si="2"/>
        <v>2037195.9122500001</v>
      </c>
      <c r="P55">
        <f t="shared" si="3"/>
        <v>0.11425303352732048</v>
      </c>
      <c r="Q55" s="5">
        <f>_xll.SNL.Clients.Office.Excel.Functions.SPG(K55, "SP_MARKETCAP", "12/31/2022")</f>
        <v>46279.522506779998</v>
      </c>
      <c r="R55">
        <f t="shared" si="7"/>
        <v>1.3734929370465933E-3</v>
      </c>
      <c r="S55">
        <f t="shared" si="8"/>
        <v>0.14922863411717532</v>
      </c>
      <c r="U55" s="11" t="s">
        <v>55</v>
      </c>
      <c r="V55" s="4" cm="1">
        <f t="array" ref="V55">_xll.SNL.Clients.Office.Excel.Functions.SPG(U55, "SP_TOTAL_REV", "CY2021")</f>
        <v>15603160</v>
      </c>
      <c r="W55" s="4">
        <f>_xll.SNL.Clients.Office.Excel.Functions.SPG(U55,"IQ_AVG_DILUT_SHARES_OUT","CY2021")</f>
        <v>21754000</v>
      </c>
      <c r="X55" s="5">
        <f>_xll.SNL.Clients.Office.Excel.Functions.SPG(U55, "IQ_DILUT_EPS_NORM", "CY2021")</f>
        <v>87.278999999999996</v>
      </c>
      <c r="Y55">
        <f t="shared" si="9"/>
        <v>1898667.3659999999</v>
      </c>
      <c r="Z55">
        <f t="shared" si="10"/>
        <v>0.12168479756664675</v>
      </c>
      <c r="AA55" s="5">
        <f>_xll.SNL.Clients.Office.Excel.Functions.SPG(U55, "SP_MARKETCAP", "12/31/2021")</f>
        <v>43257.741430440001</v>
      </c>
      <c r="AB55">
        <f t="shared" si="4"/>
        <v>1.0194770814966174E-3</v>
      </c>
      <c r="AC55">
        <f t="shared" si="11"/>
        <v>8.8978940195943268E-2</v>
      </c>
    </row>
    <row r="56" spans="1:29">
      <c r="A56" s="11" t="s">
        <v>56</v>
      </c>
      <c r="B56" s="4" cm="1">
        <f t="array" ref="B56">_xll.SNL.Clients.Office.Excel.Functions.SPG(A56, "SP_TOTAL_REV", "CY2023")</f>
        <v>2815021</v>
      </c>
      <c r="C56" s="4">
        <f>_xll.SNL.Clients.Office.Excel.Functions.SPG(A56,"IQ_AVG_DILUT_SHARES_OUT","CY2023")</f>
        <v>141643788</v>
      </c>
      <c r="D56" s="5">
        <f>_xll.SNL.Clients.Office.Excel.Functions.SPG(A56, "IQ_DILUT_EPS_NORM", "CY2023")</f>
        <v>3.0649999999999999</v>
      </c>
      <c r="E56">
        <f t="shared" si="0"/>
        <v>434138.21021999995</v>
      </c>
      <c r="F56">
        <f t="shared" si="1"/>
        <v>0.15422201476294492</v>
      </c>
      <c r="G56" s="5">
        <f>_xll.SNL.Clients.Office.Excel.Functions.SPG(A56, "SP_MARKETCAP", "12/30/2023")</f>
        <v>26555.343399860001</v>
      </c>
      <c r="H56">
        <f t="shared" si="5"/>
        <v>6.320172003135674E-4</v>
      </c>
      <c r="I56">
        <f t="shared" si="6"/>
        <v>1.9371327189610841E-3</v>
      </c>
      <c r="K56" s="11" t="s">
        <v>56</v>
      </c>
      <c r="L56" s="4" cm="1">
        <f t="array" ref="L56">_xll.SNL.Clients.Office.Excel.Functions.SPG(K56, "SP_TOTAL_REV", "CY2023")</f>
        <v>2815021</v>
      </c>
      <c r="M56" s="4">
        <f>_xll.SNL.Clients.Office.Excel.Functions.SPG(K56,"IQ_AVG_DILUT_SHARES_OUT","CY2023")</f>
        <v>141643788</v>
      </c>
      <c r="N56" s="5">
        <f>_xll.SNL.Clients.Office.Excel.Functions.SPG(K56, "IQ_DILUT_EPS_NORM", "CY2023")</f>
        <v>3.0649999999999999</v>
      </c>
      <c r="O56">
        <f t="shared" si="2"/>
        <v>434138.21021999995</v>
      </c>
      <c r="P56">
        <f t="shared" si="3"/>
        <v>0.15422201476294492</v>
      </c>
      <c r="Q56" s="5">
        <f>_xll.SNL.Clients.Office.Excel.Functions.SPG(K56, "SP_MARKETCAP", "12/31/2022")</f>
        <v>22566.079047840001</v>
      </c>
      <c r="R56">
        <f t="shared" si="7"/>
        <v>6.6972061313948629E-4</v>
      </c>
      <c r="S56">
        <f t="shared" si="8"/>
        <v>2.0526936792725253E-3</v>
      </c>
      <c r="U56" s="11" t="s">
        <v>56</v>
      </c>
      <c r="V56" s="4" cm="1">
        <f t="array" ref="V56">_xll.SNL.Clients.Office.Excel.Functions.SPG(U56, "SP_TOTAL_REV", "CY2021")</f>
        <v>2310130</v>
      </c>
      <c r="W56" s="4">
        <f>_xll.SNL.Clients.Office.Excel.Functions.SPG(U56,"IQ_AVG_DILUT_SHARES_OUT","CY2021")</f>
        <v>139717399</v>
      </c>
      <c r="X56" s="5">
        <f>_xll.SNL.Clients.Office.Excel.Functions.SPG(U56, "IQ_DILUT_EPS_NORM", "CY2021")</f>
        <v>1.9319999999999999</v>
      </c>
      <c r="Y56">
        <f t="shared" si="9"/>
        <v>269934.014868</v>
      </c>
      <c r="Z56">
        <f t="shared" si="10"/>
        <v>0.11684797603078614</v>
      </c>
      <c r="AA56" s="5">
        <f>_xll.SNL.Clients.Office.Excel.Functions.SPG(U56, "SP_MARKETCAP", "12/31/2021")</f>
        <v>35238.708646439998</v>
      </c>
      <c r="AB56">
        <f t="shared" si="4"/>
        <v>8.3048847809937204E-4</v>
      </c>
      <c r="AC56">
        <f t="shared" si="11"/>
        <v>1.6045037396879868E-3</v>
      </c>
    </row>
    <row r="57" spans="1:29">
      <c r="A57" s="11" t="s">
        <v>57</v>
      </c>
      <c r="B57" s="4" cm="1">
        <f t="array" ref="B57">_xll.SNL.Clients.Office.Excel.Functions.SPG(A57, "SP_TOTAL_REV", "CY2023")</f>
        <v>8364300</v>
      </c>
      <c r="C57" s="4">
        <f>_xll.SNL.Clients.Office.Excel.Functions.SPG(A57,"IQ_AVG_DILUT_SHARES_OUT","CY2023")</f>
        <v>81100000</v>
      </c>
      <c r="D57" s="5">
        <f>_xll.SNL.Clients.Office.Excel.Functions.SPG(A57, "IQ_DILUT_EPS_NORM", "CY2023")</f>
        <v>6.476</v>
      </c>
      <c r="E57">
        <f t="shared" si="0"/>
        <v>525203.6</v>
      </c>
      <c r="F57">
        <f t="shared" si="1"/>
        <v>6.2791100271391509E-2</v>
      </c>
      <c r="G57" s="5">
        <f>_xll.SNL.Clients.Office.Excel.Functions.SPG(A57, "SP_MARKETCAP", "12/30/2023")</f>
        <v>16280.203160479999</v>
      </c>
      <c r="H57">
        <f t="shared" si="5"/>
        <v>3.8746885201555731E-4</v>
      </c>
      <c r="I57">
        <f t="shared" si="6"/>
        <v>2.5092482856527492E-3</v>
      </c>
      <c r="K57" s="11" t="s">
        <v>57</v>
      </c>
      <c r="L57" s="4" cm="1">
        <f t="array" ref="L57">_xll.SNL.Clients.Office.Excel.Functions.SPG(K57, "SP_TOTAL_REV", "CY2023")</f>
        <v>8364300</v>
      </c>
      <c r="M57" s="4">
        <f>_xll.SNL.Clients.Office.Excel.Functions.SPG(K57,"IQ_AVG_DILUT_SHARES_OUT","CY2023")</f>
        <v>81100000</v>
      </c>
      <c r="N57" s="5">
        <f>_xll.SNL.Clients.Office.Excel.Functions.SPG(K57, "IQ_DILUT_EPS_NORM", "CY2023")</f>
        <v>6.476</v>
      </c>
      <c r="O57">
        <f t="shared" si="2"/>
        <v>525203.6</v>
      </c>
      <c r="P57">
        <f t="shared" si="3"/>
        <v>6.2791100271391509E-2</v>
      </c>
      <c r="Q57" s="5">
        <f>_xll.SNL.Clients.Office.Excel.Functions.SPG(K57, "SP_MARKETCAP", "12/31/2022")</f>
        <v>14655.391534</v>
      </c>
      <c r="R57">
        <f t="shared" si="7"/>
        <v>4.3494564488327439E-4</v>
      </c>
      <c r="S57">
        <f t="shared" si="8"/>
        <v>2.816707996264085E-3</v>
      </c>
      <c r="U57" s="11" t="s">
        <v>57</v>
      </c>
      <c r="V57" s="4" cm="1">
        <f t="array" ref="V57">_xll.SNL.Clients.Office.Excel.Functions.SPG(U57, "SP_TOTAL_REV", "CY2021")</f>
        <v>8408300</v>
      </c>
      <c r="W57" s="4">
        <f>_xll.SNL.Clients.Office.Excel.Functions.SPG(U57,"IQ_AVG_DILUT_SHARES_OUT","CY2021")</f>
        <v>83800000</v>
      </c>
      <c r="X57" s="5">
        <f>_xll.SNL.Clients.Office.Excel.Functions.SPG(U57, "IQ_DILUT_EPS_NORM", "CY2021")</f>
        <v>7.2720000000000002</v>
      </c>
      <c r="Y57">
        <f t="shared" si="9"/>
        <v>609393.6</v>
      </c>
      <c r="Z57">
        <f t="shared" si="10"/>
        <v>7.2475244698690572E-2</v>
      </c>
      <c r="AA57" s="5">
        <f>_xll.SNL.Clients.Office.Excel.Functions.SPG(U57, "SP_MARKETCAP", "12/31/2021")</f>
        <v>17931.039410310001</v>
      </c>
      <c r="AB57">
        <f t="shared" si="4"/>
        <v>4.2258987921546992E-4</v>
      </c>
      <c r="AC57">
        <f t="shared" si="11"/>
        <v>3.0730736016548973E-3</v>
      </c>
    </row>
    <row r="58" spans="1:29">
      <c r="A58" s="11" t="s">
        <v>58</v>
      </c>
      <c r="B58" s="4" cm="1">
        <f t="array" ref="B58">_xll.SNL.Clients.Office.Excel.Functions.SPG(A58, "SP_TOTAL_REV", "CY2023")</f>
        <v>1563391</v>
      </c>
      <c r="C58" s="4">
        <f>_xll.SNL.Clients.Office.Excel.Functions.SPG(A58,"IQ_AVG_DILUT_SHARES_OUT","CY2023")</f>
        <v>75456000</v>
      </c>
      <c r="D58" s="5">
        <f>_xll.SNL.Clients.Office.Excel.Functions.SPG(A58, "IQ_DILUT_EPS_NORM", "CY2023")</f>
        <v>1.649</v>
      </c>
      <c r="E58">
        <f t="shared" si="0"/>
        <v>124426.944</v>
      </c>
      <c r="F58">
        <f t="shared" si="1"/>
        <v>7.9587859978725736E-2</v>
      </c>
      <c r="G58" s="5">
        <f>_xll.SNL.Clients.Office.Excel.Functions.SPG(A58, "SP_MARKETCAP", "12/30/2023")</f>
        <v>19357.65656223</v>
      </c>
      <c r="H58">
        <f t="shared" si="5"/>
        <v>4.6071224615218718E-4</v>
      </c>
      <c r="I58">
        <f t="shared" si="6"/>
        <v>7.5971449390495663E-4</v>
      </c>
      <c r="K58" s="11" t="s">
        <v>58</v>
      </c>
      <c r="L58" s="4" cm="1">
        <f t="array" ref="L58">_xll.SNL.Clients.Office.Excel.Functions.SPG(K58, "SP_TOTAL_REV", "CY2023")</f>
        <v>1563391</v>
      </c>
      <c r="M58" s="4">
        <f>_xll.SNL.Clients.Office.Excel.Functions.SPG(K58,"IQ_AVG_DILUT_SHARES_OUT","CY2023")</f>
        <v>75456000</v>
      </c>
      <c r="N58" s="5">
        <f>_xll.SNL.Clients.Office.Excel.Functions.SPG(K58, "IQ_DILUT_EPS_NORM", "CY2023")</f>
        <v>1.649</v>
      </c>
      <c r="O58">
        <f t="shared" si="2"/>
        <v>124426.944</v>
      </c>
      <c r="P58">
        <f t="shared" si="3"/>
        <v>7.9587859978725736E-2</v>
      </c>
      <c r="Q58" s="5">
        <f>_xll.SNL.Clients.Office.Excel.Functions.SPG(K58, "SP_MARKETCAP", "12/31/2022")</f>
        <v>11808.46718922</v>
      </c>
      <c r="R58">
        <f t="shared" si="7"/>
        <v>3.5045405404440007E-4</v>
      </c>
      <c r="S58">
        <f t="shared" si="8"/>
        <v>5.7789873511921569E-4</v>
      </c>
      <c r="U58" s="11" t="s">
        <v>58</v>
      </c>
      <c r="V58" s="4" cm="1">
        <f t="array" ref="V58">_xll.SNL.Clients.Office.Excel.Functions.SPG(U58, "SP_TOTAL_REV", "CY2021")</f>
        <v>863381</v>
      </c>
      <c r="W58" s="4">
        <f>_xll.SNL.Clients.Office.Excel.Functions.SPG(U58,"IQ_AVG_DILUT_SHARES_OUT","CY2021")</f>
        <v>66191000</v>
      </c>
      <c r="X58" s="5">
        <f>_xll.SNL.Clients.Office.Excel.Functions.SPG(U58, "IQ_DILUT_EPS_NORM", "CY2021")</f>
        <v>-1.335</v>
      </c>
      <c r="Y58">
        <f t="shared" si="9"/>
        <v>-88364.985000000001</v>
      </c>
      <c r="Z58">
        <f t="shared" si="10"/>
        <v>-0.10234761362596582</v>
      </c>
      <c r="AA58" s="5">
        <f>_xll.SNL.Clients.Office.Excel.Functions.SPG(U58, "SP_MARKETCAP", "12/31/2021")</f>
        <v>10749.408647</v>
      </c>
      <c r="AB58">
        <f t="shared" si="4"/>
        <v>2.5333675298050797E-4</v>
      </c>
      <c r="AC58">
        <f t="shared" si="11"/>
        <v>-3.3820456522897814E-4</v>
      </c>
    </row>
    <row r="59" spans="1:29">
      <c r="A59" s="11" t="s">
        <v>59</v>
      </c>
      <c r="B59" s="4" cm="1">
        <f t="array" ref="B59">_xll.SNL.Clients.Office.Excel.Functions.SPG(A59, "SP_TOTAL_REV", "CY2023")</f>
        <v>25506000</v>
      </c>
      <c r="C59" s="4">
        <f>_xll.SNL.Clients.Office.Excel.Functions.SPG(A59,"IQ_AVG_DILUT_SHARES_OUT","CY2023")</f>
        <v>1015000000</v>
      </c>
      <c r="D59" s="5">
        <f>_xll.SNL.Clients.Office.Excel.Functions.SPG(A59, "IQ_DILUT_EPS_NORM", "CY2023")</f>
        <v>1.48</v>
      </c>
      <c r="E59">
        <f t="shared" si="0"/>
        <v>1502200</v>
      </c>
      <c r="F59">
        <f t="shared" si="1"/>
        <v>5.8895946051909356E-2</v>
      </c>
      <c r="G59" s="5">
        <f>_xll.SNL.Clients.Office.Excel.Functions.SPG(A59, "SP_MARKETCAP", "12/30/2023")</f>
        <v>34393.074462739998</v>
      </c>
      <c r="H59">
        <f t="shared" si="5"/>
        <v>8.1855520769622513E-4</v>
      </c>
      <c r="I59">
        <f t="shared" si="6"/>
        <v>1.2114617073904132E-3</v>
      </c>
      <c r="K59" s="11" t="s">
        <v>59</v>
      </c>
      <c r="L59" s="4" cm="1">
        <f t="array" ref="L59">_xll.SNL.Clients.Office.Excel.Functions.SPG(K59, "SP_TOTAL_REV", "CY2023")</f>
        <v>25506000</v>
      </c>
      <c r="M59" s="4">
        <f>_xll.SNL.Clients.Office.Excel.Functions.SPG(K59,"IQ_AVG_DILUT_SHARES_OUT","CY2023")</f>
        <v>1015000000</v>
      </c>
      <c r="N59" s="5">
        <f>_xll.SNL.Clients.Office.Excel.Functions.SPG(K59, "IQ_DILUT_EPS_NORM", "CY2023")</f>
        <v>1.48</v>
      </c>
      <c r="O59">
        <f t="shared" si="2"/>
        <v>1502200</v>
      </c>
      <c r="P59">
        <f t="shared" si="3"/>
        <v>5.8895946051909356E-2</v>
      </c>
      <c r="Q59" s="5">
        <f>_xll.SNL.Clients.Office.Excel.Functions.SPG(K59, "SP_MARKETCAP", "12/31/2022")</f>
        <v>29573.336721970001</v>
      </c>
      <c r="R59">
        <f t="shared" si="7"/>
        <v>8.7768340968893434E-4</v>
      </c>
      <c r="S59">
        <f t="shared" si="8"/>
        <v>1.2989714463396227E-3</v>
      </c>
      <c r="U59" s="11" t="s">
        <v>59</v>
      </c>
      <c r="V59" s="4" cm="1">
        <f t="array" ref="V59">_xll.SNL.Clients.Office.Excel.Functions.SPG(U59, "SP_TOTAL_REV", "CY2021")</f>
        <v>20502000</v>
      </c>
      <c r="W59" s="4">
        <f>_xll.SNL.Clients.Office.Excel.Functions.SPG(U59,"IQ_AVG_DILUT_SHARES_OUT","CY2021")</f>
        <v>824000000</v>
      </c>
      <c r="X59" s="5">
        <f>_xll.SNL.Clients.Office.Excel.Functions.SPG(U59, "IQ_DILUT_EPS_NORM", "CY2021")</f>
        <v>1.2090000000000001</v>
      </c>
      <c r="Y59">
        <f t="shared" si="9"/>
        <v>996216.00000000012</v>
      </c>
      <c r="Z59">
        <f t="shared" si="10"/>
        <v>4.8591161837869483E-2</v>
      </c>
      <c r="AA59" s="5">
        <f>_xll.SNL.Clients.Office.Excel.Functions.SPG(U59, "SP_MARKETCAP", "12/31/2021")</f>
        <v>20931.431283000002</v>
      </c>
      <c r="AB59">
        <f t="shared" si="4"/>
        <v>4.9330163273211803E-4</v>
      </c>
      <c r="AC59">
        <f t="shared" si="11"/>
        <v>5.9640167397313076E-4</v>
      </c>
    </row>
    <row r="60" spans="1:29">
      <c r="A60" s="11" t="s">
        <v>60</v>
      </c>
      <c r="B60" s="4" cm="1">
        <f t="array" ref="B60">_xll.SNL.Clients.Office.Excel.Functions.SPG(A60, "SP_TOTAL_REV", "CY2023")</f>
        <v>14029000</v>
      </c>
      <c r="C60" s="4">
        <f>_xll.SNL.Clients.Office.Excel.Functions.SPG(A60,"IQ_AVG_DILUT_SHARES_OUT","CY2023")</f>
        <v>317022000</v>
      </c>
      <c r="D60" s="5">
        <f>_xll.SNL.Clients.Office.Excel.Functions.SPG(A60, "IQ_DILUT_EPS_NORM", "CY2023")</f>
        <v>1.9059999999999999</v>
      </c>
      <c r="E60">
        <f t="shared" si="0"/>
        <v>604243.93200000003</v>
      </c>
      <c r="F60">
        <f t="shared" si="1"/>
        <v>4.3071062228241502E-2</v>
      </c>
      <c r="G60" s="5">
        <f>_xll.SNL.Clients.Office.Excel.Functions.SPG(A60, "SP_MARKETCAP", "12/30/2023")</f>
        <v>18136.125829280001</v>
      </c>
      <c r="H60">
        <f t="shared" si="5"/>
        <v>4.3163981344773538E-4</v>
      </c>
      <c r="I60">
        <f t="shared" si="6"/>
        <v>8.2270548443138364E-4</v>
      </c>
      <c r="K60" s="11" t="s">
        <v>60</v>
      </c>
      <c r="L60" s="4" cm="1">
        <f t="array" ref="L60">_xll.SNL.Clients.Office.Excel.Functions.SPG(K60, "SP_TOTAL_REV", "CY2023")</f>
        <v>14029000</v>
      </c>
      <c r="M60" s="4">
        <f>_xll.SNL.Clients.Office.Excel.Functions.SPG(K60,"IQ_AVG_DILUT_SHARES_OUT","CY2023")</f>
        <v>317022000</v>
      </c>
      <c r="N60" s="5">
        <f>_xll.SNL.Clients.Office.Excel.Functions.SPG(K60, "IQ_DILUT_EPS_NORM", "CY2023")</f>
        <v>1.9059999999999999</v>
      </c>
      <c r="O60">
        <f t="shared" si="2"/>
        <v>604243.93200000003</v>
      </c>
      <c r="P60">
        <f t="shared" si="3"/>
        <v>4.3071062228241502E-2</v>
      </c>
      <c r="Q60" s="5">
        <f>_xll.SNL.Clients.Office.Excel.Functions.SPG(K60, "SP_MARKETCAP", "12/31/2022")</f>
        <v>16053.876471</v>
      </c>
      <c r="R60">
        <f t="shared" si="7"/>
        <v>4.7645016090878327E-4</v>
      </c>
      <c r="S60">
        <f t="shared" si="8"/>
        <v>9.0811400669214089E-4</v>
      </c>
      <c r="U60" s="11" t="s">
        <v>60</v>
      </c>
      <c r="V60" s="4" cm="1">
        <f t="array" ref="V60">_xll.SNL.Clients.Office.Excel.Functions.SPG(U60, "SP_TOTAL_REV", "CY2021")</f>
        <v>13811000</v>
      </c>
      <c r="W60" s="4">
        <f>_xll.SNL.Clients.Office.Excel.Functions.SPG(U60,"IQ_AVG_DILUT_SHARES_OUT","CY2021")</f>
        <v>331615000</v>
      </c>
      <c r="X60" s="5">
        <f>_xll.SNL.Clients.Office.Excel.Functions.SPG(U60, "IQ_DILUT_EPS_NORM", "CY2021")</f>
        <v>2.2280000000000002</v>
      </c>
      <c r="Y60">
        <f t="shared" si="9"/>
        <v>738838.22000000009</v>
      </c>
      <c r="Z60">
        <f t="shared" si="10"/>
        <v>5.3496359423647825E-2</v>
      </c>
      <c r="AA60" s="5">
        <f>_xll.SNL.Clients.Office.Excel.Functions.SPG(U60, "SP_MARKETCAP", "12/31/2021")</f>
        <v>31181.292901140001</v>
      </c>
      <c r="AB60">
        <f t="shared" si="4"/>
        <v>7.348653081035827E-4</v>
      </c>
      <c r="AC60">
        <f t="shared" si="11"/>
        <v>1.6372799064547825E-3</v>
      </c>
    </row>
    <row r="61" spans="1:29">
      <c r="A61" s="11" t="s">
        <v>61</v>
      </c>
      <c r="B61" s="4" cm="1">
        <f t="array" ref="B61">_xll.SNL.Clients.Office.Excel.Functions.SPG(A61, "SP_TOTAL_REV", "CY2023")</f>
        <v>100181000</v>
      </c>
      <c r="C61" s="4">
        <f>_xll.SNL.Clients.Office.Excel.Functions.SPG(A61,"IQ_AVG_DILUT_SHARES_OUT","CY2023")</f>
        <v>8080500000</v>
      </c>
      <c r="D61" s="5">
        <f>_xll.SNL.Clients.Office.Excel.Functions.SPG(A61, "IQ_DILUT_EPS_NORM", "CY2023")</f>
        <v>2.4780000000000002</v>
      </c>
      <c r="E61">
        <f t="shared" si="0"/>
        <v>20023479</v>
      </c>
      <c r="F61">
        <f t="shared" si="1"/>
        <v>0.19987301983410027</v>
      </c>
      <c r="G61" s="5">
        <f>_xll.SNL.Clients.Office.Excel.Functions.SPG(A61, "SP_MARKETCAP", "12/30/2023")</f>
        <v>266455.35691138002</v>
      </c>
      <c r="H61">
        <f t="shared" si="5"/>
        <v>6.3416377693903438E-3</v>
      </c>
      <c r="I61">
        <f t="shared" si="6"/>
        <v>1.5714578392549274E-2</v>
      </c>
      <c r="K61" s="11" t="s">
        <v>61</v>
      </c>
      <c r="L61" s="4" cm="1">
        <f t="array" ref="L61">_xll.SNL.Clients.Office.Excel.Functions.SPG(K61, "SP_TOTAL_REV", "CY2023")</f>
        <v>100181000</v>
      </c>
      <c r="M61" s="4">
        <f>_xll.SNL.Clients.Office.Excel.Functions.SPG(K61,"IQ_AVG_DILUT_SHARES_OUT","CY2023")</f>
        <v>8080500000</v>
      </c>
      <c r="N61" s="5">
        <f>_xll.SNL.Clients.Office.Excel.Functions.SPG(K61, "IQ_DILUT_EPS_NORM", "CY2023")</f>
        <v>2.4780000000000002</v>
      </c>
      <c r="O61">
        <f t="shared" si="2"/>
        <v>20023479</v>
      </c>
      <c r="P61">
        <f t="shared" si="3"/>
        <v>0.19987301983410027</v>
      </c>
      <c r="Q61" s="5">
        <f>_xll.SNL.Clients.Office.Excel.Functions.SPG(K61, "SP_MARKETCAP", "12/31/2022")</f>
        <v>265702.95575567998</v>
      </c>
      <c r="R61">
        <f t="shared" si="7"/>
        <v>7.8855855314705469E-3</v>
      </c>
      <c r="S61">
        <f t="shared" si="8"/>
        <v>1.9540480946984018E-2</v>
      </c>
      <c r="U61" s="11" t="s">
        <v>61</v>
      </c>
      <c r="V61" s="4" cm="1">
        <f t="array" ref="V61">_xll.SNL.Clients.Office.Excel.Functions.SPG(U61, "SP_TOTAL_REV", "CY2021")</f>
        <v>89113000</v>
      </c>
      <c r="W61" s="4">
        <f>_xll.SNL.Clients.Office.Excel.Functions.SPG(U61,"IQ_AVG_DILUT_SHARES_OUT","CY2021")</f>
        <v>8558400000</v>
      </c>
      <c r="X61" s="5">
        <f>_xll.SNL.Clients.Office.Excel.Functions.SPG(U61, "IQ_DILUT_EPS_NORM", "CY2021")</f>
        <v>2.4809999999999999</v>
      </c>
      <c r="Y61">
        <f t="shared" si="9"/>
        <v>21233390.399999999</v>
      </c>
      <c r="Z61">
        <f t="shared" si="10"/>
        <v>0.23827489142998215</v>
      </c>
      <c r="AA61" s="5">
        <f>_xll.SNL.Clients.Office.Excel.Functions.SPG(U61, "SP_MARKETCAP", "12/31/2021")</f>
        <v>364109.89858367998</v>
      </c>
      <c r="AB61">
        <f t="shared" si="4"/>
        <v>8.5811622261653467E-3</v>
      </c>
      <c r="AC61">
        <f t="shared" si="11"/>
        <v>2.1289863483116223E-2</v>
      </c>
    </row>
    <row r="62" spans="1:29">
      <c r="A62" s="11" t="s">
        <v>62</v>
      </c>
      <c r="B62" s="4" cm="1">
        <f t="array" ref="B62">_xll.SNL.Clients.Office.Excel.Functions.SPG(A62, "SP_TOTAL_REV", "CY2023")</f>
        <v>14813000</v>
      </c>
      <c r="C62" s="4">
        <f>_xll.SNL.Clients.Office.Excel.Functions.SPG(A62,"IQ_AVG_DILUT_SHARES_OUT","CY2023")</f>
        <v>506000000</v>
      </c>
      <c r="D62" s="5">
        <f>_xll.SNL.Clients.Office.Excel.Functions.SPG(A62, "IQ_DILUT_EPS_NORM", "CY2023")</f>
        <v>1.2509999999999999</v>
      </c>
      <c r="E62">
        <f t="shared" si="0"/>
        <v>633006</v>
      </c>
      <c r="F62">
        <f t="shared" si="1"/>
        <v>4.2733139809626682E-2</v>
      </c>
      <c r="G62" s="5">
        <f>_xll.SNL.Clients.Office.Excel.Functions.SPG(A62, "SP_MARKETCAP", "12/30/2023")</f>
        <v>19613.126857939998</v>
      </c>
      <c r="H62">
        <f t="shared" si="5"/>
        <v>4.6679243945365147E-4</v>
      </c>
      <c r="I62">
        <f t="shared" si="6"/>
        <v>5.8395734175651791E-4</v>
      </c>
      <c r="K62" s="11" t="s">
        <v>62</v>
      </c>
      <c r="L62" s="4" cm="1">
        <f t="array" ref="L62">_xll.SNL.Clients.Office.Excel.Functions.SPG(K62, "SP_TOTAL_REV", "CY2023")</f>
        <v>14813000</v>
      </c>
      <c r="M62" s="4">
        <f>_xll.SNL.Clients.Office.Excel.Functions.SPG(K62,"IQ_AVG_DILUT_SHARES_OUT","CY2023")</f>
        <v>506000000</v>
      </c>
      <c r="N62" s="5">
        <f>_xll.SNL.Clients.Office.Excel.Functions.SPG(K62, "IQ_DILUT_EPS_NORM", "CY2023")</f>
        <v>1.2509999999999999</v>
      </c>
      <c r="O62">
        <f t="shared" si="2"/>
        <v>633006</v>
      </c>
      <c r="P62">
        <f t="shared" si="3"/>
        <v>4.2733139809626682E-2</v>
      </c>
      <c r="Q62" s="5">
        <f>_xll.SNL.Clients.Office.Excel.Functions.SPG(K62, "SP_MARKETCAP", "12/31/2022")</f>
        <v>25695.03508623</v>
      </c>
      <c r="R62">
        <f t="shared" si="7"/>
        <v>7.6258239706191865E-4</v>
      </c>
      <c r="S62">
        <f t="shared" si="8"/>
        <v>9.5399057872446011E-4</v>
      </c>
      <c r="U62" s="11" t="s">
        <v>62</v>
      </c>
      <c r="V62" s="4" cm="1">
        <f t="array" ref="V62">_xll.SNL.Clients.Office.Excel.Functions.SPG(U62, "SP_TOTAL_REV", "CY2021")</f>
        <v>12146000</v>
      </c>
      <c r="W62" s="4">
        <f>_xll.SNL.Clients.Office.Excel.Functions.SPG(U62,"IQ_AVG_DILUT_SHARES_OUT","CY2021")</f>
        <v>508000000</v>
      </c>
      <c r="X62" s="5">
        <f>_xll.SNL.Clients.Office.Excel.Functions.SPG(U62, "IQ_DILUT_EPS_NORM", "CY2021")</f>
        <v>1.905</v>
      </c>
      <c r="Y62">
        <f t="shared" si="9"/>
        <v>967740</v>
      </c>
      <c r="Z62">
        <f t="shared" si="10"/>
        <v>7.9675613370657011E-2</v>
      </c>
      <c r="AA62" s="5">
        <f>_xll.SNL.Clients.Office.Excel.Functions.SPG(U62, "SP_MARKETCAP", "12/31/2021")</f>
        <v>42979.524975439999</v>
      </c>
      <c r="AB62">
        <f t="shared" si="4"/>
        <v>1.0129202135190363E-3</v>
      </c>
      <c r="AC62">
        <f t="shared" si="11"/>
        <v>1.9296130067537642E-3</v>
      </c>
    </row>
    <row r="63" spans="1:29">
      <c r="A63" s="11" t="s">
        <v>63</v>
      </c>
      <c r="B63" s="4" cm="1">
        <f t="array" ref="B63">_xll.SNL.Clients.Office.Excel.Functions.SPG(A63, "SP_TOTAL_REV", "CY2023")</f>
        <v>19492000</v>
      </c>
      <c r="C63" s="4">
        <f>_xll.SNL.Clients.Office.Excel.Functions.SPG(A63,"IQ_AVG_DILUT_SHARES_OUT","CY2023")</f>
        <v>289906500</v>
      </c>
      <c r="D63" s="5">
        <f>_xll.SNL.Clients.Office.Excel.Functions.SPG(A63, "IQ_DILUT_EPS_NORM", "CY2023")</f>
        <v>4.8460000000000001</v>
      </c>
      <c r="E63">
        <f t="shared" si="0"/>
        <v>1404886.899</v>
      </c>
      <c r="F63">
        <f t="shared" si="1"/>
        <v>7.2075051251795613E-2</v>
      </c>
      <c r="G63" s="5">
        <f>_xll.SNL.Clients.Office.Excel.Functions.SPG(A63, "SP_MARKETCAP", "12/30/2023")</f>
        <v>70599.084135369994</v>
      </c>
      <c r="H63">
        <f t="shared" si="5"/>
        <v>1.6802582752582205E-3</v>
      </c>
      <c r="I63">
        <f t="shared" si="6"/>
        <v>8.1425316019013375E-3</v>
      </c>
      <c r="K63" s="11" t="s">
        <v>63</v>
      </c>
      <c r="L63" s="4" cm="1">
        <f t="array" ref="L63">_xll.SNL.Clients.Office.Excel.Functions.SPG(K63, "SP_TOTAL_REV", "CY2023")</f>
        <v>19492000</v>
      </c>
      <c r="M63" s="4">
        <f>_xll.SNL.Clients.Office.Excel.Functions.SPG(K63,"IQ_AVG_DILUT_SHARES_OUT","CY2023")</f>
        <v>289906500</v>
      </c>
      <c r="N63" s="5">
        <f>_xll.SNL.Clients.Office.Excel.Functions.SPG(K63, "IQ_DILUT_EPS_NORM", "CY2023")</f>
        <v>4.8460000000000001</v>
      </c>
      <c r="O63">
        <f t="shared" si="2"/>
        <v>1404886.899</v>
      </c>
      <c r="P63">
        <f t="shared" si="3"/>
        <v>7.2075051251795613E-2</v>
      </c>
      <c r="Q63" s="5">
        <f>_xll.SNL.Clients.Office.Excel.Functions.SPG(K63, "SP_MARKETCAP", "12/31/2022")</f>
        <v>72289.345788199993</v>
      </c>
      <c r="R63">
        <f t="shared" si="7"/>
        <v>2.1454176812058866E-3</v>
      </c>
      <c r="S63">
        <f t="shared" si="8"/>
        <v>1.0396694083123726E-2</v>
      </c>
      <c r="U63" s="11" t="s">
        <v>63</v>
      </c>
      <c r="V63" s="4" cm="1">
        <f t="array" ref="V63">_xll.SNL.Clients.Office.Excel.Functions.SPG(U63, "SP_TOTAL_REV", "CY2021")</f>
        <v>18534000</v>
      </c>
      <c r="W63" s="4">
        <f>_xll.SNL.Clients.Office.Excel.Functions.SPG(U63,"IQ_AVG_DILUT_SHARES_OUT","CY2021")</f>
        <v>290491750</v>
      </c>
      <c r="X63" s="5">
        <f>_xll.SNL.Clients.Office.Excel.Functions.SPG(U63, "IQ_DILUT_EPS_NORM", "CY2021")</f>
        <v>3.823</v>
      </c>
      <c r="Y63">
        <f t="shared" si="9"/>
        <v>1110549.96025</v>
      </c>
      <c r="Z63">
        <f t="shared" si="10"/>
        <v>5.9919605063666774E-2</v>
      </c>
      <c r="AA63" s="5">
        <f>_xll.SNL.Clients.Office.Excel.Functions.SPG(U63, "SP_MARKETCAP", "12/31/2021")</f>
        <v>71682.706687600003</v>
      </c>
      <c r="AB63">
        <f t="shared" si="4"/>
        <v>1.6893826212625077E-3</v>
      </c>
      <c r="AC63">
        <f t="shared" si="11"/>
        <v>6.4585097610865665E-3</v>
      </c>
    </row>
    <row r="64" spans="1:29">
      <c r="A64" s="11" t="s">
        <v>64</v>
      </c>
      <c r="B64" s="4" cm="1">
        <f t="array" ref="B64">_xll.SNL.Clients.Office.Excel.Functions.SPG(A64, "SP_TOTAL_REV", "CY2023")</f>
        <v>364482000</v>
      </c>
      <c r="C64" s="4">
        <f>_xll.SNL.Clients.Office.Excel.Functions.SPG(A64,"IQ_AVG_DILUT_SHARES_OUT","CY2023")</f>
        <v>1448880</v>
      </c>
      <c r="D64" s="5">
        <f>_xll.SNL.Clients.Office.Excel.Functions.SPG(A64, "IQ_DILUT_EPS_NORM", "CY2023")</f>
        <v>51197.993999999999</v>
      </c>
      <c r="E64">
        <f t="shared" si="0"/>
        <v>74179749.546719998</v>
      </c>
      <c r="F64">
        <f t="shared" si="1"/>
        <v>0.20352102311422784</v>
      </c>
      <c r="G64" s="5" t="str">
        <f>_xll.SNL.Clients.Office.Excel.Functions.SPG(A64, "SP_MARKETCAP", "12/30/2023")</f>
        <v>NA</v>
      </c>
      <c r="H64" t="e">
        <f t="shared" si="5"/>
        <v>#VALUE!</v>
      </c>
      <c r="I64" t="e">
        <f t="shared" si="6"/>
        <v>#VALUE!</v>
      </c>
      <c r="K64" s="11" t="s">
        <v>64</v>
      </c>
      <c r="L64" s="4" cm="1">
        <f t="array" ref="L64">_xll.SNL.Clients.Office.Excel.Functions.SPG(K64, "SP_TOTAL_REV", "CY2023")</f>
        <v>364482000</v>
      </c>
      <c r="M64" s="4">
        <f>_xll.SNL.Clients.Office.Excel.Functions.SPG(K64,"IQ_AVG_DILUT_SHARES_OUT","CY2023")</f>
        <v>1448880</v>
      </c>
      <c r="N64" s="5">
        <f>_xll.SNL.Clients.Office.Excel.Functions.SPG(K64, "IQ_DILUT_EPS_NORM", "CY2023")</f>
        <v>51197.993999999999</v>
      </c>
      <c r="O64">
        <f t="shared" si="2"/>
        <v>74179749.546719998</v>
      </c>
      <c r="P64">
        <f t="shared" si="3"/>
        <v>0.20352102311422784</v>
      </c>
      <c r="Q64" s="5" t="str">
        <f>_xll.SNL.Clients.Office.Excel.Functions.SPG(K64, "SP_MARKETCAP", "12/31/2022")</f>
        <v>NA</v>
      </c>
      <c r="R64" t="e">
        <f t="shared" si="7"/>
        <v>#VALUE!</v>
      </c>
      <c r="S64" t="e">
        <f t="shared" si="8"/>
        <v>#VALUE!</v>
      </c>
      <c r="U64" s="11" t="s">
        <v>64</v>
      </c>
      <c r="V64" s="4" cm="1">
        <f t="array" ref="V64">_xll.SNL.Clients.Office.Excel.Functions.SPG(U64, "SP_TOTAL_REV", "CY2021")</f>
        <v>276185000</v>
      </c>
      <c r="W64" s="4">
        <f>_xll.SNL.Clients.Office.Excel.Functions.SPG(U64,"IQ_AVG_DILUT_SHARES_OUT","CY2021")</f>
        <v>1510180</v>
      </c>
      <c r="X64" s="5">
        <f>_xll.SNL.Clients.Office.Excel.Functions.SPG(U64, "IQ_DILUT_EPS_NORM", "CY2021")</f>
        <v>45624.445</v>
      </c>
      <c r="Y64">
        <f t="shared" si="9"/>
        <v>68901124.350100011</v>
      </c>
      <c r="Z64">
        <f t="shared" si="10"/>
        <v>0.24947453464199726</v>
      </c>
      <c r="AA64" s="5" t="str">
        <f>_xll.SNL.Clients.Office.Excel.Functions.SPG(U64, "SP_MARKETCAP", "12/31/2021")</f>
        <v>NA</v>
      </c>
      <c r="AB64" t="e">
        <f t="shared" si="4"/>
        <v>#VALUE!</v>
      </c>
      <c r="AC64" t="e">
        <f t="shared" si="11"/>
        <v>#VALUE!</v>
      </c>
    </row>
    <row r="65" spans="1:29">
      <c r="A65" s="11" t="s">
        <v>65</v>
      </c>
      <c r="B65" s="4" cm="1">
        <f t="array" ref="B65">_xll.SNL.Clients.Office.Excel.Functions.SPG(A65, "SP_TOTAL_REV", "CY2023")</f>
        <v>43452000</v>
      </c>
      <c r="C65" s="4">
        <f>_xll.SNL.Clients.Office.Excel.Functions.SPG(A65,"IQ_AVG_DILUT_SHARES_OUT","CY2023")</f>
        <v>218500000</v>
      </c>
      <c r="D65" s="5">
        <f>_xll.SNL.Clients.Office.Excel.Functions.SPG(A65, "IQ_DILUT_EPS_NORM", "CY2023")</f>
        <v>5.0170000000000003</v>
      </c>
      <c r="E65">
        <f t="shared" si="0"/>
        <v>1096214.5</v>
      </c>
      <c r="F65">
        <f t="shared" si="1"/>
        <v>2.5228171315474546E-2</v>
      </c>
      <c r="G65" s="5">
        <f>_xll.SNL.Clients.Office.Excel.Functions.SPG(A65, "SP_MARKETCAP", "12/30/2023")</f>
        <v>16861.196531599999</v>
      </c>
      <c r="H65">
        <f t="shared" si="5"/>
        <v>4.0129649484761871E-4</v>
      </c>
      <c r="I65">
        <f t="shared" si="6"/>
        <v>2.0133045146505033E-3</v>
      </c>
      <c r="K65" s="11" t="s">
        <v>65</v>
      </c>
      <c r="L65" s="4" cm="1">
        <f t="array" ref="L65">_xll.SNL.Clients.Office.Excel.Functions.SPG(K65, "SP_TOTAL_REV", "CY2023")</f>
        <v>43452000</v>
      </c>
      <c r="M65" s="4">
        <f>_xll.SNL.Clients.Office.Excel.Functions.SPG(K65,"IQ_AVG_DILUT_SHARES_OUT","CY2023")</f>
        <v>218500000</v>
      </c>
      <c r="N65" s="5">
        <f>_xll.SNL.Clients.Office.Excel.Functions.SPG(K65, "IQ_DILUT_EPS_NORM", "CY2023")</f>
        <v>5.0170000000000003</v>
      </c>
      <c r="O65">
        <f t="shared" si="2"/>
        <v>1096214.5</v>
      </c>
      <c r="P65">
        <f t="shared" si="3"/>
        <v>2.5228171315474546E-2</v>
      </c>
      <c r="Q65" s="5">
        <f>_xll.SNL.Clients.Office.Excel.Functions.SPG(K65, "SP_MARKETCAP", "12/31/2022")</f>
        <v>17747.621855339999</v>
      </c>
      <c r="R65">
        <f t="shared" si="7"/>
        <v>5.2671747562028329E-4</v>
      </c>
      <c r="S65">
        <f t="shared" si="8"/>
        <v>2.6425415751869614E-3</v>
      </c>
      <c r="U65" s="11" t="s">
        <v>65</v>
      </c>
      <c r="V65" s="4" cm="1">
        <f t="array" ref="V65">_xll.SNL.Clients.Office.Excel.Functions.SPG(U65, "SP_TOTAL_REV", "CY2021")</f>
        <v>51761000</v>
      </c>
      <c r="W65" s="4">
        <f>_xll.SNL.Clients.Office.Excel.Functions.SPG(U65,"IQ_AVG_DILUT_SHARES_OUT","CY2021")</f>
        <v>249300000</v>
      </c>
      <c r="X65" s="5">
        <f>_xll.SNL.Clients.Office.Excel.Functions.SPG(U65, "IQ_DILUT_EPS_NORM", "CY2021")</f>
        <v>7.5190000000000001</v>
      </c>
      <c r="Y65">
        <f t="shared" si="9"/>
        <v>1874486.7</v>
      </c>
      <c r="Z65">
        <f t="shared" si="10"/>
        <v>3.6214267498695926E-2</v>
      </c>
      <c r="AA65" s="5">
        <f>_xll.SNL.Clients.Office.Excel.Functions.SPG(U65, "SP_MARKETCAP", "12/31/2021")</f>
        <v>24440.9872368</v>
      </c>
      <c r="AB65">
        <f t="shared" si="4"/>
        <v>5.7601311379458888E-4</v>
      </c>
      <c r="AC65">
        <f t="shared" si="11"/>
        <v>4.3310426026215137E-3</v>
      </c>
    </row>
    <row r="66" spans="1:29">
      <c r="A66" s="11" t="s">
        <v>66</v>
      </c>
      <c r="B66" s="4" cm="1">
        <f t="array" ref="B66">_xll.SNL.Clients.Office.Excel.Functions.SPG(A66, "SP_TOTAL_REV", "CY2023")</f>
        <v>1144999</v>
      </c>
      <c r="C66" s="4">
        <f>_xll.SNL.Clients.Office.Excel.Functions.SPG(A66,"IQ_AVG_DILUT_SHARES_OUT","CY2023")</f>
        <v>161472500</v>
      </c>
      <c r="D66" s="5">
        <f>_xll.SNL.Clients.Office.Excel.Functions.SPG(A66, "IQ_DILUT_EPS_NORM", "CY2023")</f>
        <v>0.90800000000000003</v>
      </c>
      <c r="E66">
        <f t="shared" si="0"/>
        <v>146617.03</v>
      </c>
      <c r="F66">
        <f t="shared" si="1"/>
        <v>0.128049919694253</v>
      </c>
      <c r="G66" s="5">
        <f>_xll.SNL.Clients.Office.Excel.Functions.SPG(A66, "SP_MARKETCAP", "12/30/2023")</f>
        <v>12202.883243640001</v>
      </c>
      <c r="H66">
        <f t="shared" si="5"/>
        <v>2.9042863378823253E-4</v>
      </c>
      <c r="I66">
        <f t="shared" si="6"/>
        <v>2.6370919947971513E-4</v>
      </c>
      <c r="K66" s="11" t="s">
        <v>66</v>
      </c>
      <c r="L66" s="4" cm="1">
        <f t="array" ref="L66">_xll.SNL.Clients.Office.Excel.Functions.SPG(K66, "SP_TOTAL_REV", "CY2023")</f>
        <v>1144999</v>
      </c>
      <c r="M66" s="4">
        <f>_xll.SNL.Clients.Office.Excel.Functions.SPG(K66,"IQ_AVG_DILUT_SHARES_OUT","CY2023")</f>
        <v>161472500</v>
      </c>
      <c r="N66" s="5">
        <f>_xll.SNL.Clients.Office.Excel.Functions.SPG(K66, "IQ_DILUT_EPS_NORM", "CY2023")</f>
        <v>0.90800000000000003</v>
      </c>
      <c r="O66">
        <f t="shared" si="2"/>
        <v>146617.03</v>
      </c>
      <c r="P66">
        <f t="shared" si="3"/>
        <v>0.128049919694253</v>
      </c>
      <c r="Q66" s="5">
        <f>_xll.SNL.Clients.Office.Excel.Functions.SPG(K66, "SP_MARKETCAP", "12/31/2022")</f>
        <v>13009.63514368</v>
      </c>
      <c r="R66">
        <f t="shared" si="7"/>
        <v>3.8610255714673476E-4</v>
      </c>
      <c r="S66">
        <f t="shared" si="8"/>
        <v>3.5058112188923518E-4</v>
      </c>
      <c r="U66" s="11" t="s">
        <v>66</v>
      </c>
      <c r="V66" s="4" cm="1">
        <f t="array" ref="V66">_xll.SNL.Clients.Office.Excel.Functions.SPG(U66, "SP_TOTAL_REV", "CY2021")</f>
        <v>1029575</v>
      </c>
      <c r="W66" s="4">
        <f>_xll.SNL.Clients.Office.Excel.Functions.SPG(U66,"IQ_AVG_DILUT_SHARES_OUT","CY2021")</f>
        <v>163980000</v>
      </c>
      <c r="X66" s="5">
        <f>_xll.SNL.Clients.Office.Excel.Functions.SPG(U66, "IQ_DILUT_EPS_NORM", "CY2021")</f>
        <v>1.0329999999999999</v>
      </c>
      <c r="Y66">
        <f t="shared" si="9"/>
        <v>169391.34</v>
      </c>
      <c r="Z66">
        <f t="shared" si="10"/>
        <v>0.16452549838525604</v>
      </c>
      <c r="AA66" s="5">
        <f>_xll.SNL.Clients.Office.Excel.Functions.SPG(U66, "SP_MARKETCAP", "12/31/2021")</f>
        <v>20329.024811259998</v>
      </c>
      <c r="AB66">
        <f t="shared" si="4"/>
        <v>4.791044145839692E-4</v>
      </c>
      <c r="AC66">
        <f t="shared" si="11"/>
        <v>4.9491486026524017E-4</v>
      </c>
    </row>
    <row r="67" spans="1:29">
      <c r="A67" s="11" t="s">
        <v>67</v>
      </c>
      <c r="B67" s="4" cm="1">
        <f t="array" ref="B67">_xll.SNL.Clients.Office.Excel.Functions.SPG(A67, "SP_TOTAL_REV", "CY2023")</f>
        <v>9835600</v>
      </c>
      <c r="C67" s="4">
        <f>_xll.SNL.Clients.Office.Excel.Functions.SPG(A67,"IQ_AVG_DILUT_SHARES_OUT","CY2023")</f>
        <v>145600000</v>
      </c>
      <c r="D67" s="5">
        <f>_xll.SNL.Clients.Office.Excel.Functions.SPG(A67, "IQ_DILUT_EPS_NORM", "CY2023")</f>
        <v>7.98</v>
      </c>
      <c r="E67">
        <f t="shared" si="0"/>
        <v>1161888</v>
      </c>
      <c r="F67">
        <f t="shared" si="1"/>
        <v>0.11813087152791898</v>
      </c>
      <c r="G67" s="5">
        <f>_xll.SNL.Clients.Office.Excel.Functions.SPG(A67, "SP_MARKETCAP", "12/30/2023")</f>
        <v>37495.284442240001</v>
      </c>
      <c r="H67">
        <f t="shared" si="5"/>
        <v>8.9238780840884618E-4</v>
      </c>
      <c r="I67">
        <f t="shared" si="6"/>
        <v>7.1212547111025931E-3</v>
      </c>
      <c r="K67" s="11" t="s">
        <v>67</v>
      </c>
      <c r="L67" s="4" cm="1">
        <f t="array" ref="L67">_xll.SNL.Clients.Office.Excel.Functions.SPG(K67, "SP_TOTAL_REV", "CY2023")</f>
        <v>9835600</v>
      </c>
      <c r="M67" s="4">
        <f>_xll.SNL.Clients.Office.Excel.Functions.SPG(K67,"IQ_AVG_DILUT_SHARES_OUT","CY2023")</f>
        <v>145600000</v>
      </c>
      <c r="N67" s="5">
        <f>_xll.SNL.Clients.Office.Excel.Functions.SPG(K67, "IQ_DILUT_EPS_NORM", "CY2023")</f>
        <v>7.98</v>
      </c>
      <c r="O67">
        <f t="shared" si="2"/>
        <v>1161888</v>
      </c>
      <c r="P67">
        <f t="shared" si="3"/>
        <v>0.11813087152791898</v>
      </c>
      <c r="Q67" s="5">
        <f>_xll.SNL.Clients.Office.Excel.Functions.SPG(K67, "SP_MARKETCAP", "12/31/2022")</f>
        <v>39876.868795679999</v>
      </c>
      <c r="R67">
        <f t="shared" si="7"/>
        <v>1.1834736979919405E-3</v>
      </c>
      <c r="S67">
        <f t="shared" si="8"/>
        <v>9.4441201099756851E-3</v>
      </c>
      <c r="U67" s="11" t="s">
        <v>67</v>
      </c>
      <c r="V67" s="4" cm="1">
        <f t="array" ref="V67">_xll.SNL.Clients.Office.Excel.Functions.SPG(U67, "SP_TOTAL_REV", "CY2021")</f>
        <v>10981700</v>
      </c>
      <c r="W67" s="4">
        <f>_xll.SNL.Clients.Office.Excel.Functions.SPG(U67,"IQ_AVG_DILUT_SHARES_OUT","CY2021")</f>
        <v>149600000</v>
      </c>
      <c r="X67" s="5">
        <f>_xll.SNL.Clients.Office.Excel.Functions.SPG(U67, "IQ_DILUT_EPS_NORM", "CY2021")</f>
        <v>12.243</v>
      </c>
      <c r="Y67">
        <f t="shared" si="9"/>
        <v>1831552.8</v>
      </c>
      <c r="Z67">
        <f t="shared" si="10"/>
        <v>0.16678226504093174</v>
      </c>
      <c r="AA67" s="5">
        <f>_xll.SNL.Clients.Office.Excel.Functions.SPG(U67, "SP_MARKETCAP", "12/31/2021")</f>
        <v>35242.499463040003</v>
      </c>
      <c r="AB67">
        <f t="shared" si="4"/>
        <v>8.3057781819240661E-4</v>
      </c>
      <c r="AC67">
        <f t="shared" si="11"/>
        <v>1.0168764228129634E-2</v>
      </c>
    </row>
    <row r="68" spans="1:29">
      <c r="A68" s="11" t="s">
        <v>68</v>
      </c>
      <c r="B68" s="4" cm="1">
        <f t="array" ref="B68">_xll.SNL.Clients.Office.Excel.Functions.SPG(A68, "SP_TOTAL_REV", "CY2023")</f>
        <v>17859000</v>
      </c>
      <c r="C68" s="4">
        <f>_xll.SNL.Clients.Office.Excel.Functions.SPG(A68,"IQ_AVG_DILUT_SHARES_OUT","CY2023")</f>
        <v>150706451</v>
      </c>
      <c r="D68" s="5">
        <f>_xll.SNL.Clients.Office.Excel.Functions.SPG(A68, "IQ_DILUT_EPS_NORM", "CY2023")</f>
        <v>25.885000000000002</v>
      </c>
      <c r="E68">
        <f t="shared" si="0"/>
        <v>3901036.484135</v>
      </c>
      <c r="F68">
        <f t="shared" si="1"/>
        <v>0.21843532583767289</v>
      </c>
      <c r="G68" s="5">
        <f>_xll.SNL.Clients.Office.Excel.Functions.SPG(A68, "SP_MARKETCAP", "12/30/2023")</f>
        <v>120765.37395779999</v>
      </c>
      <c r="H68">
        <f t="shared" si="5"/>
        <v>2.8742160247881465E-3</v>
      </c>
      <c r="I68">
        <f t="shared" si="6"/>
        <v>7.4399081801641176E-2</v>
      </c>
      <c r="K68" s="11" t="s">
        <v>68</v>
      </c>
      <c r="L68" s="4" cm="1">
        <f t="array" ref="L68">_xll.SNL.Clients.Office.Excel.Functions.SPG(K68, "SP_TOTAL_REV", "CY2023")</f>
        <v>17859000</v>
      </c>
      <c r="M68" s="4">
        <f>_xll.SNL.Clients.Office.Excel.Functions.SPG(K68,"IQ_AVG_DILUT_SHARES_OUT","CY2023")</f>
        <v>150706451</v>
      </c>
      <c r="N68" s="5">
        <f>_xll.SNL.Clients.Office.Excel.Functions.SPG(K68, "IQ_DILUT_EPS_NORM", "CY2023")</f>
        <v>25.885000000000002</v>
      </c>
      <c r="O68">
        <f t="shared" si="2"/>
        <v>3901036.484135</v>
      </c>
      <c r="P68">
        <f t="shared" si="3"/>
        <v>0.21843532583767289</v>
      </c>
      <c r="Q68" s="5">
        <f>_xll.SNL.Clients.Office.Excel.Functions.SPG(K68, "SP_MARKETCAP", "12/31/2022")</f>
        <v>106433.09172950999</v>
      </c>
      <c r="R68">
        <f t="shared" si="7"/>
        <v>3.158742610991673E-3</v>
      </c>
      <c r="S68">
        <f t="shared" si="8"/>
        <v>8.1764052485519462E-2</v>
      </c>
      <c r="U68" s="11" t="s">
        <v>68</v>
      </c>
      <c r="V68" s="4" cm="1">
        <f t="array" ref="V68">_xll.SNL.Clients.Office.Excel.Functions.SPG(U68, "SP_TOTAL_REV", "CY2021")</f>
        <v>19374000</v>
      </c>
      <c r="W68" s="4">
        <f>_xll.SNL.Clients.Office.Excel.Functions.SPG(U68,"IQ_AVG_DILUT_SHARES_OUT","CY2021")</f>
        <v>154404357</v>
      </c>
      <c r="X68" s="5">
        <f>_xll.SNL.Clients.Office.Excel.Functions.SPG(U68, "IQ_DILUT_EPS_NORM", "CY2021")</f>
        <v>27.847000000000001</v>
      </c>
      <c r="Y68">
        <f t="shared" si="9"/>
        <v>4299698.1293790005</v>
      </c>
      <c r="Z68">
        <f t="shared" si="10"/>
        <v>0.22193135797352123</v>
      </c>
      <c r="AA68" s="5">
        <f>_xll.SNL.Clients.Office.Excel.Functions.SPG(U68, "SP_MARKETCAP", "12/31/2021")</f>
        <v>139089.29057412001</v>
      </c>
      <c r="AB68">
        <f t="shared" si="4"/>
        <v>3.2779876926759032E-3</v>
      </c>
      <c r="AC68">
        <f t="shared" si="11"/>
        <v>9.1282123277945881E-2</v>
      </c>
    </row>
    <row r="69" spans="1:29">
      <c r="A69" s="11" t="s">
        <v>69</v>
      </c>
      <c r="B69" s="4" cm="1">
        <f t="array" ref="B69">_xll.SNL.Clients.Office.Excel.Functions.SPG(A69, "SP_TOTAL_REV", "CY2023")</f>
        <v>7683902</v>
      </c>
      <c r="C69" s="4">
        <f>_xll.SNL.Clients.Office.Excel.Functions.SPG(A69,"IQ_AVG_DILUT_SHARES_OUT","CY2023")</f>
        <v>755419936</v>
      </c>
      <c r="D69" s="5">
        <f>_xll.SNL.Clients.Office.Excel.Functions.SPG(A69, "IQ_DILUT_EPS_NORM", "CY2023")</f>
        <v>1.1000000000000001</v>
      </c>
      <c r="E69">
        <f t="shared" si="0"/>
        <v>830961.92960000003</v>
      </c>
      <c r="F69">
        <f t="shared" si="1"/>
        <v>0.10814322327380022</v>
      </c>
      <c r="G69" s="5">
        <f>_xll.SNL.Clients.Office.Excel.Functions.SPG(A69, "SP_MARKETCAP", "12/30/2023")</f>
        <v>99208.703052120007</v>
      </c>
      <c r="H69">
        <f t="shared" si="5"/>
        <v>2.3611672349931469E-3</v>
      </c>
      <c r="I69">
        <f t="shared" si="6"/>
        <v>2.5972839584924618E-3</v>
      </c>
      <c r="K69" s="11" t="s">
        <v>69</v>
      </c>
      <c r="L69" s="4" cm="1">
        <f t="array" ref="L69">_xll.SNL.Clients.Office.Excel.Functions.SPG(K69, "SP_TOTAL_REV", "CY2023")</f>
        <v>7683902</v>
      </c>
      <c r="M69" s="4">
        <f>_xll.SNL.Clients.Office.Excel.Functions.SPG(K69,"IQ_AVG_DILUT_SHARES_OUT","CY2023")</f>
        <v>755419936</v>
      </c>
      <c r="N69" s="5">
        <f>_xll.SNL.Clients.Office.Excel.Functions.SPG(K69, "IQ_DILUT_EPS_NORM", "CY2023")</f>
        <v>1.1000000000000001</v>
      </c>
      <c r="O69">
        <f t="shared" si="2"/>
        <v>830961.92960000003</v>
      </c>
      <c r="P69">
        <f t="shared" si="3"/>
        <v>0.10814322327380022</v>
      </c>
      <c r="Q69" s="5">
        <f>_xll.SNL.Clients.Office.Excel.Functions.SPG(K69, "SP_MARKETCAP", "12/31/2022")</f>
        <v>55019.1437496</v>
      </c>
      <c r="R69">
        <f t="shared" si="7"/>
        <v>1.6328691665164863E-3</v>
      </c>
      <c r="S69">
        <f t="shared" si="8"/>
        <v>1.7961560831681351E-3</v>
      </c>
      <c r="U69" s="11" t="s">
        <v>69</v>
      </c>
      <c r="V69" s="4" cm="1">
        <f t="array" ref="V69">_xll.SNL.Clients.Office.Excel.Functions.SPG(U69, "SP_TOTAL_REV", "CY2021")</f>
        <v>22175794</v>
      </c>
      <c r="W69" s="4">
        <f>_xll.SNL.Clients.Office.Excel.Functions.SPG(U69,"IQ_AVG_DILUT_SHARES_OUT","CY2021")</f>
        <v>720125043</v>
      </c>
      <c r="X69" s="5">
        <f>_xll.SNL.Clients.Office.Excel.Functions.SPG(U69, "IQ_DILUT_EPS_NORM", "CY2021")</f>
        <v>2.718</v>
      </c>
      <c r="Y69">
        <f t="shared" si="9"/>
        <v>1957299.8668740001</v>
      </c>
      <c r="Z69">
        <f t="shared" si="10"/>
        <v>8.8262899036399778E-2</v>
      </c>
      <c r="AA69" s="5">
        <f>_xll.SNL.Clients.Office.Excel.Functions.SPG(U69, "SP_MARKETCAP", "12/31/2021")</f>
        <v>92856.803888159993</v>
      </c>
      <c r="AB69">
        <f t="shared" si="4"/>
        <v>2.1884032844671384E-3</v>
      </c>
      <c r="AC69">
        <f t="shared" si="11"/>
        <v>5.9480801271816824E-3</v>
      </c>
    </row>
    <row r="70" spans="1:29">
      <c r="A70" s="11" t="s">
        <v>70</v>
      </c>
      <c r="B70" s="4" cm="1">
        <f t="array" ref="B70">_xll.SNL.Clients.Office.Excel.Functions.SPG(A70, "SP_TOTAL_REV", "CY2023")</f>
        <v>21365000</v>
      </c>
      <c r="C70" s="4">
        <f>_xll.SNL.Clients.Office.Excel.Functions.SPG(A70,"IQ_AVG_DILUT_SHARES_OUT","CY2023")</f>
        <v>36530000</v>
      </c>
      <c r="D70" s="5">
        <f>_xll.SNL.Clients.Office.Excel.Functions.SPG(A70, "IQ_DILUT_EPS_NORM", "CY2023")</f>
        <v>97.557000000000002</v>
      </c>
      <c r="E70">
        <f t="shared" ref="E70:E133" si="12">C70*D70/1000</f>
        <v>3563757.21</v>
      </c>
      <c r="F70">
        <f t="shared" ref="F70:F133" si="13">E70/B70</f>
        <v>0.16680352024338871</v>
      </c>
      <c r="G70" s="5">
        <f>_xll.SNL.Clients.Office.Excel.Functions.SPG(A70, "SP_MARKETCAP", "12/30/2023")</f>
        <v>123762.05530306</v>
      </c>
      <c r="H70">
        <f t="shared" si="5"/>
        <v>2.9455370438969826E-3</v>
      </c>
      <c r="I70">
        <f t="shared" si="6"/>
        <v>0.28735775739145797</v>
      </c>
      <c r="K70" s="11" t="s">
        <v>70</v>
      </c>
      <c r="L70" s="4" cm="1">
        <f t="array" ref="L70">_xll.SNL.Clients.Office.Excel.Functions.SPG(K70, "SP_TOTAL_REV", "CY2023")</f>
        <v>21365000</v>
      </c>
      <c r="M70" s="4">
        <f>_xll.SNL.Clients.Office.Excel.Functions.SPG(K70,"IQ_AVG_DILUT_SHARES_OUT","CY2023")</f>
        <v>36530000</v>
      </c>
      <c r="N70" s="5">
        <f>_xll.SNL.Clients.Office.Excel.Functions.SPG(K70, "IQ_DILUT_EPS_NORM", "CY2023")</f>
        <v>97.557000000000002</v>
      </c>
      <c r="O70">
        <f t="shared" ref="O70:O133" si="14">M70*N70/1000</f>
        <v>3563757.21</v>
      </c>
      <c r="P70">
        <f t="shared" ref="P70:P133" si="15">O70/L70</f>
        <v>0.16680352024338871</v>
      </c>
      <c r="Q70" s="5">
        <f>_xll.SNL.Clients.Office.Excel.Functions.SPG(K70, "SP_MARKETCAP", "12/31/2022")</f>
        <v>78171.477848640003</v>
      </c>
      <c r="R70">
        <f t="shared" si="7"/>
        <v>2.3199887744708631E-3</v>
      </c>
      <c r="S70">
        <f t="shared" si="8"/>
        <v>0.22633114487105399</v>
      </c>
      <c r="U70" s="11" t="s">
        <v>70</v>
      </c>
      <c r="V70" s="4" cm="1">
        <f t="array" ref="V70">_xll.SNL.Clients.Office.Excel.Functions.SPG(U70, "SP_TOTAL_REV", "CY2021")</f>
        <v>10958000</v>
      </c>
      <c r="W70" s="4">
        <f>_xll.SNL.Clients.Office.Excel.Functions.SPG(U70,"IQ_AVG_DILUT_SHARES_OUT","CY2021")</f>
        <v>41362000</v>
      </c>
      <c r="X70" s="5">
        <f>_xll.SNL.Clients.Office.Excel.Functions.SPG(U70, "IQ_DILUT_EPS_NORM", "CY2021")</f>
        <v>36.445999999999998</v>
      </c>
      <c r="Y70">
        <f t="shared" si="9"/>
        <v>1507479.452</v>
      </c>
      <c r="Z70">
        <f t="shared" si="10"/>
        <v>0.13756884942507758</v>
      </c>
      <c r="AA70" s="5">
        <f>_xll.SNL.Clients.Office.Excel.Functions.SPG(U70, "SP_MARKETCAP", "12/31/2021")</f>
        <v>98520.745116549995</v>
      </c>
      <c r="AB70">
        <f t="shared" ref="AB70:AB133" si="16">AA70/$AA$509</f>
        <v>2.3218882534540796E-3</v>
      </c>
      <c r="AC70">
        <f t="shared" si="11"/>
        <v>8.4623539285387378E-2</v>
      </c>
    </row>
    <row r="71" spans="1:29">
      <c r="A71" s="11" t="s">
        <v>71</v>
      </c>
      <c r="B71" s="4" cm="1">
        <f t="array" ref="B71">_xll.SNL.Clients.Office.Excel.Functions.SPG(A71, "SP_TOTAL_REV", "CY2023")</f>
        <v>14198000</v>
      </c>
      <c r="C71" s="4">
        <f>_xll.SNL.Clients.Office.Excel.Functions.SPG(A71,"IQ_AVG_DILUT_SHARES_OUT","CY2023")</f>
        <v>234400000</v>
      </c>
      <c r="D71" s="5">
        <f>_xll.SNL.Clients.Office.Excel.Functions.SPG(A71, "IQ_DILUT_EPS_NORM", "CY2023")</f>
        <v>3.008</v>
      </c>
      <c r="E71">
        <f t="shared" si="12"/>
        <v>705075.19999999995</v>
      </c>
      <c r="F71">
        <f t="shared" si="13"/>
        <v>4.9660177489787294E-2</v>
      </c>
      <c r="G71" s="5">
        <f>_xll.SNL.Clients.Office.Excel.Functions.SPG(A71, "SP_MARKETCAP", "12/30/2023")</f>
        <v>8426.7371296500005</v>
      </c>
      <c r="H71">
        <f t="shared" ref="H71:H134" si="17">G71/$G$509</f>
        <v>2.0055635237945586E-4</v>
      </c>
      <c r="I71">
        <f t="shared" ref="I71:I134" si="18">D71*H71</f>
        <v>6.0327350795740323E-4</v>
      </c>
      <c r="K71" s="11" t="s">
        <v>71</v>
      </c>
      <c r="L71" s="4" cm="1">
        <f t="array" ref="L71">_xll.SNL.Clients.Office.Excel.Functions.SPG(K71, "SP_TOTAL_REV", "CY2023")</f>
        <v>14198000</v>
      </c>
      <c r="M71" s="4">
        <f>_xll.SNL.Clients.Office.Excel.Functions.SPG(K71,"IQ_AVG_DILUT_SHARES_OUT","CY2023")</f>
        <v>234400000</v>
      </c>
      <c r="N71" s="5">
        <f>_xll.SNL.Clients.Office.Excel.Functions.SPG(K71, "IQ_DILUT_EPS_NORM", "CY2023")</f>
        <v>3.008</v>
      </c>
      <c r="O71">
        <f t="shared" si="14"/>
        <v>705075.19999999995</v>
      </c>
      <c r="P71">
        <f t="shared" si="15"/>
        <v>4.9660177489787294E-2</v>
      </c>
      <c r="Q71" s="5">
        <f>_xll.SNL.Clients.Office.Excel.Functions.SPG(K71, "SP_MARKETCAP", "12/31/2022")</f>
        <v>9424.6956824999997</v>
      </c>
      <c r="R71">
        <f t="shared" ref="R71:R134" si="19">Q71/$Q$509</f>
        <v>2.7970800588599095E-4</v>
      </c>
      <c r="S71">
        <f t="shared" ref="S71:S134" si="20">N71*R71</f>
        <v>8.4136168170506078E-4</v>
      </c>
      <c r="U71" s="11" t="s">
        <v>71</v>
      </c>
      <c r="V71" s="4" cm="1">
        <f t="array" ref="V71">_xll.SNL.Clients.Office.Excel.Functions.SPG(U71, "SP_TOTAL_REV", "CY2021")</f>
        <v>11803000</v>
      </c>
      <c r="W71" s="4">
        <f>_xll.SNL.Clients.Office.Excel.Functions.SPG(U71,"IQ_AVG_DILUT_SHARES_OUT","CY2021")</f>
        <v>239500000</v>
      </c>
      <c r="X71" s="5">
        <f>_xll.SNL.Clients.Office.Excel.Functions.SPG(U71, "IQ_DILUT_EPS_NORM", "CY2021")</f>
        <v>2.3849999999999998</v>
      </c>
      <c r="Y71">
        <f t="shared" ref="Y71:Y134" si="21">W71*X71/1000</f>
        <v>571207.5</v>
      </c>
      <c r="Z71">
        <f t="shared" ref="Z71:Z134" si="22">Y71/V71</f>
        <v>4.8395111412352788E-2</v>
      </c>
      <c r="AA71" s="5">
        <f>_xll.SNL.Clients.Office.Excel.Functions.SPG(U71, "SP_MARKETCAP", "12/31/2021")</f>
        <v>10806.49136425</v>
      </c>
      <c r="AB71">
        <f t="shared" si="16"/>
        <v>2.5468205026283382E-4</v>
      </c>
      <c r="AC71">
        <f t="shared" ref="AC71:AC134" si="23">X71*AB71</f>
        <v>6.074166898768586E-4</v>
      </c>
    </row>
    <row r="72" spans="1:29">
      <c r="A72" s="11" t="s">
        <v>72</v>
      </c>
      <c r="B72" s="4" cm="1">
        <f t="array" ref="B72">_xll.SNL.Clients.Office.Excel.Functions.SPG(A72, "SP_TOTAL_REV", "CY2023")</f>
        <v>14240000</v>
      </c>
      <c r="C72" s="4">
        <f>_xll.SNL.Clients.Office.Excel.Functions.SPG(A72,"IQ_AVG_DILUT_SHARES_OUT","CY2023")</f>
        <v>1463500000</v>
      </c>
      <c r="D72" s="5">
        <f>_xll.SNL.Clients.Office.Excel.Functions.SPG(A72, "IQ_DILUT_EPS_NORM", "CY2023")</f>
        <v>0.90500000000000003</v>
      </c>
      <c r="E72">
        <f t="shared" si="12"/>
        <v>1324467.5</v>
      </c>
      <c r="F72">
        <f t="shared" si="13"/>
        <v>9.3010358146067409E-2</v>
      </c>
      <c r="G72" s="5">
        <f>_xll.SNL.Clients.Office.Excel.Functions.SPG(A72, "SP_MARKETCAP", "12/30/2023")</f>
        <v>84690.654338370005</v>
      </c>
      <c r="H72">
        <f t="shared" si="17"/>
        <v>2.0156376606277619E-3</v>
      </c>
      <c r="I72">
        <f t="shared" si="18"/>
        <v>1.8241520828681246E-3</v>
      </c>
      <c r="K72" s="11" t="s">
        <v>72</v>
      </c>
      <c r="L72" s="4" cm="1">
        <f t="array" ref="L72">_xll.SNL.Clients.Office.Excel.Functions.SPG(K72, "SP_TOTAL_REV", "CY2023")</f>
        <v>14240000</v>
      </c>
      <c r="M72" s="4">
        <f>_xll.SNL.Clients.Office.Excel.Functions.SPG(K72,"IQ_AVG_DILUT_SHARES_OUT","CY2023")</f>
        <v>1463500000</v>
      </c>
      <c r="N72" s="5">
        <f>_xll.SNL.Clients.Office.Excel.Functions.SPG(K72, "IQ_DILUT_EPS_NORM", "CY2023")</f>
        <v>0.90500000000000003</v>
      </c>
      <c r="O72">
        <f t="shared" si="14"/>
        <v>1324467.5</v>
      </c>
      <c r="P72">
        <f t="shared" si="15"/>
        <v>9.3010358146067409E-2</v>
      </c>
      <c r="Q72" s="5">
        <f>_xll.SNL.Clients.Office.Excel.Functions.SPG(K72, "SP_MARKETCAP", "12/31/2022")</f>
        <v>66273.043018140001</v>
      </c>
      <c r="R72">
        <f t="shared" si="19"/>
        <v>1.9668646427513379E-3</v>
      </c>
      <c r="S72">
        <f t="shared" si="20"/>
        <v>1.7800125016899607E-3</v>
      </c>
      <c r="U72" s="11" t="s">
        <v>72</v>
      </c>
      <c r="V72" s="4" cm="1">
        <f t="array" ref="V72">_xll.SNL.Clients.Office.Excel.Functions.SPG(U72, "SP_TOTAL_REV", "CY2021")</f>
        <v>11888000</v>
      </c>
      <c r="W72" s="4">
        <f>_xll.SNL.Clients.Office.Excel.Functions.SPG(U72,"IQ_AVG_DILUT_SHARES_OUT","CY2021")</f>
        <v>1433800000</v>
      </c>
      <c r="X72" s="5">
        <f>_xll.SNL.Clients.Office.Excel.Functions.SPG(U72, "IQ_DILUT_EPS_NORM", "CY2021")</f>
        <v>0.63300000000000001</v>
      </c>
      <c r="Y72">
        <f t="shared" si="21"/>
        <v>907595.4</v>
      </c>
      <c r="Z72">
        <f t="shared" si="22"/>
        <v>7.6345508075370119E-2</v>
      </c>
      <c r="AA72" s="5">
        <f>_xll.SNL.Clients.Office.Excel.Functions.SPG(U72, "SP_MARKETCAP", "12/31/2021")</f>
        <v>60533.680422960002</v>
      </c>
      <c r="AB72">
        <f t="shared" si="16"/>
        <v>1.4266278776732812E-3</v>
      </c>
      <c r="AC72">
        <f t="shared" si="23"/>
        <v>9.0305544656718703E-4</v>
      </c>
    </row>
    <row r="73" spans="1:29">
      <c r="A73" s="11" t="s">
        <v>73</v>
      </c>
      <c r="B73" s="4" cm="1">
        <f t="array" ref="B73">_xll.SNL.Clients.Office.Excel.Functions.SPG(A73, "SP_TOTAL_REV", "CY2023")</f>
        <v>45006000</v>
      </c>
      <c r="C73" s="4">
        <f>_xll.SNL.Clients.Office.Excel.Functions.SPG(A73,"IQ_AVG_DILUT_SHARES_OUT","CY2023")</f>
        <v>2078000000</v>
      </c>
      <c r="D73" s="5">
        <f>_xll.SNL.Clients.Office.Excel.Functions.SPG(A73, "IQ_DILUT_EPS_NORM", "CY2023")</f>
        <v>3.0430000000000001</v>
      </c>
      <c r="E73">
        <f t="shared" si="12"/>
        <v>6323354</v>
      </c>
      <c r="F73">
        <f t="shared" si="13"/>
        <v>0.14050024441185618</v>
      </c>
      <c r="G73" s="5">
        <f>_xll.SNL.Clients.Office.Excel.Functions.SPG(A73, "SP_MARKETCAP", "12/30/2023")</f>
        <v>104403.41974202001</v>
      </c>
      <c r="H73">
        <f t="shared" si="17"/>
        <v>2.4848014975721077E-3</v>
      </c>
      <c r="I73">
        <f t="shared" si="18"/>
        <v>7.5612509571119238E-3</v>
      </c>
      <c r="K73" s="11" t="s">
        <v>73</v>
      </c>
      <c r="L73" s="4" cm="1">
        <f t="array" ref="L73">_xll.SNL.Clients.Office.Excel.Functions.SPG(K73, "SP_TOTAL_REV", "CY2023")</f>
        <v>45006000</v>
      </c>
      <c r="M73" s="4">
        <f>_xll.SNL.Clients.Office.Excel.Functions.SPG(K73,"IQ_AVG_DILUT_SHARES_OUT","CY2023")</f>
        <v>2078000000</v>
      </c>
      <c r="N73" s="5">
        <f>_xll.SNL.Clients.Office.Excel.Functions.SPG(K73, "IQ_DILUT_EPS_NORM", "CY2023")</f>
        <v>3.0430000000000001</v>
      </c>
      <c r="O73">
        <f t="shared" si="14"/>
        <v>6323354</v>
      </c>
      <c r="P73">
        <f t="shared" si="15"/>
        <v>0.14050024441185618</v>
      </c>
      <c r="Q73" s="5">
        <f>_xll.SNL.Clients.Office.Excel.Functions.SPG(K73, "SP_MARKETCAP", "12/31/2022")</f>
        <v>159703.45307325001</v>
      </c>
      <c r="R73">
        <f t="shared" si="19"/>
        <v>4.7397110630500935E-3</v>
      </c>
      <c r="S73">
        <f t="shared" si="20"/>
        <v>1.4422940764861435E-2</v>
      </c>
      <c r="U73" s="11" t="s">
        <v>73</v>
      </c>
      <c r="V73" s="4" cm="1">
        <f t="array" ref="V73">_xll.SNL.Clients.Office.Excel.Functions.SPG(U73, "SP_TOTAL_REV", "CY2021")</f>
        <v>46385000</v>
      </c>
      <c r="W73" s="4">
        <f>_xll.SNL.Clients.Office.Excel.Functions.SPG(U73,"IQ_AVG_DILUT_SHARES_OUT","CY2021")</f>
        <v>2245000000</v>
      </c>
      <c r="X73" s="5">
        <f>_xll.SNL.Clients.Office.Excel.Functions.SPG(U73, "IQ_DILUT_EPS_NORM", "CY2021")</f>
        <v>2.5739999999999998</v>
      </c>
      <c r="Y73">
        <f t="shared" si="21"/>
        <v>5778630</v>
      </c>
      <c r="Z73">
        <f t="shared" si="22"/>
        <v>0.12457971326937588</v>
      </c>
      <c r="AA73" s="5">
        <f>_xll.SNL.Clients.Office.Excel.Functions.SPG(U73, "SP_MARKETCAP", "12/31/2021")</f>
        <v>138394.86169724999</v>
      </c>
      <c r="AB73">
        <f t="shared" si="16"/>
        <v>3.2616217359410413E-3</v>
      </c>
      <c r="AC73">
        <f t="shared" si="23"/>
        <v>8.3954143483122405E-3</v>
      </c>
    </row>
    <row r="74" spans="1:29">
      <c r="A74" s="11" t="s">
        <v>74</v>
      </c>
      <c r="B74" s="4" cm="1">
        <f t="array" ref="B74">_xll.SNL.Clients.Office.Excel.Functions.SPG(A74, "SP_TOTAL_REV", "CY2023")</f>
        <v>38865000</v>
      </c>
      <c r="C74" s="4">
        <f>_xll.SNL.Clients.Office.Excel.Functions.SPG(A74,"IQ_AVG_DILUT_SHARES_OUT","CY2023")</f>
        <v>4365000000</v>
      </c>
      <c r="D74" s="5">
        <f>_xll.SNL.Clients.Office.Excel.Functions.SPG(A74, "IQ_DILUT_EPS_NORM", "CY2023")</f>
        <v>1.97</v>
      </c>
      <c r="E74">
        <f t="shared" si="12"/>
        <v>8599050</v>
      </c>
      <c r="F74">
        <f t="shared" si="13"/>
        <v>0.22125434195291394</v>
      </c>
      <c r="G74" s="5">
        <f>_xll.SNL.Clients.Office.Excel.Functions.SPG(A74, "SP_MARKETCAP", "12/30/2023")</f>
        <v>522561.91014624998</v>
      </c>
      <c r="H74">
        <f t="shared" si="17"/>
        <v>1.2436974000602983E-2</v>
      </c>
      <c r="I74">
        <f t="shared" si="18"/>
        <v>2.4500838781187875E-2</v>
      </c>
      <c r="K74" s="11" t="s">
        <v>74</v>
      </c>
      <c r="L74" s="4" cm="1">
        <f t="array" ref="L74">_xll.SNL.Clients.Office.Excel.Functions.SPG(K74, "SP_TOTAL_REV", "CY2023")</f>
        <v>38865000</v>
      </c>
      <c r="M74" s="4">
        <f>_xll.SNL.Clients.Office.Excel.Functions.SPG(K74,"IQ_AVG_DILUT_SHARES_OUT","CY2023")</f>
        <v>4365000000</v>
      </c>
      <c r="N74" s="5">
        <f>_xll.SNL.Clients.Office.Excel.Functions.SPG(K74, "IQ_DILUT_EPS_NORM", "CY2023")</f>
        <v>1.97</v>
      </c>
      <c r="O74">
        <f t="shared" si="14"/>
        <v>8599050</v>
      </c>
      <c r="P74">
        <f t="shared" si="15"/>
        <v>0.22125434195291394</v>
      </c>
      <c r="Q74" s="5">
        <f>_xll.SNL.Clients.Office.Excel.Functions.SPG(K74, "SP_MARKETCAP", "12/31/2022")</f>
        <v>233652.67745819999</v>
      </c>
      <c r="R74">
        <f t="shared" si="19"/>
        <v>6.9343909536631089E-3</v>
      </c>
      <c r="S74">
        <f t="shared" si="20"/>
        <v>1.3660750178716324E-2</v>
      </c>
      <c r="U74" s="11" t="s">
        <v>74</v>
      </c>
      <c r="V74" s="4" cm="1">
        <f t="array" ref="V74">_xll.SNL.Clients.Office.Excel.Functions.SPG(U74, "SP_TOTAL_REV", "CY2021")</f>
        <v>28501000</v>
      </c>
      <c r="W74" s="4">
        <f>_xll.SNL.Clients.Office.Excel.Functions.SPG(U74,"IQ_AVG_DILUT_SHARES_OUT","CY2021")</f>
        <v>4292500000</v>
      </c>
      <c r="X74" s="5">
        <f>_xll.SNL.Clients.Office.Excel.Functions.SPG(U74, "IQ_DILUT_EPS_NORM", "CY2021")</f>
        <v>1.1919999999999999</v>
      </c>
      <c r="Y74">
        <f t="shared" si="21"/>
        <v>5116660</v>
      </c>
      <c r="Z74">
        <f t="shared" si="22"/>
        <v>0.17952563067962526</v>
      </c>
      <c r="AA74" s="5">
        <f>_xll.SNL.Clients.Office.Excel.Functions.SPG(U74, "SP_MARKETCAP", "12/31/2021")</f>
        <v>274730.46704687999</v>
      </c>
      <c r="AB74">
        <f t="shared" si="16"/>
        <v>6.4747119355164856E-3</v>
      </c>
      <c r="AC74">
        <f t="shared" si="23"/>
        <v>7.7178566271356502E-3</v>
      </c>
    </row>
    <row r="75" spans="1:29">
      <c r="A75" s="11" t="s">
        <v>75</v>
      </c>
      <c r="B75" s="4" cm="1">
        <f t="array" ref="B75">_xll.SNL.Clients.Office.Excel.Functions.SPG(A75, "SP_TOTAL_REV", "CY2023")</f>
        <v>6320700</v>
      </c>
      <c r="C75" s="4">
        <f>_xll.SNL.Clients.Office.Excel.Functions.SPG(A75,"IQ_AVG_DILUT_SHARES_OUT","CY2023")</f>
        <v>119100000</v>
      </c>
      <c r="D75" s="5">
        <f>_xll.SNL.Clients.Office.Excel.Functions.SPG(A75, "IQ_DILUT_EPS_NORM", "CY2023")</f>
        <v>4.556</v>
      </c>
      <c r="E75">
        <f t="shared" si="12"/>
        <v>542619.6</v>
      </c>
      <c r="F75">
        <f t="shared" si="13"/>
        <v>8.5848023161991555E-2</v>
      </c>
      <c r="G75" s="5">
        <f>_xll.SNL.Clients.Office.Excel.Functions.SPG(A75, "SP_MARKETCAP", "12/30/2023")</f>
        <v>24205.878068499998</v>
      </c>
      <c r="H75">
        <f t="shared" si="17"/>
        <v>5.7609992300327792E-4</v>
      </c>
      <c r="I75">
        <f t="shared" si="18"/>
        <v>2.6247112492029344E-3</v>
      </c>
      <c r="K75" s="11" t="s">
        <v>75</v>
      </c>
      <c r="L75" s="4" cm="1">
        <f t="array" ref="L75">_xll.SNL.Clients.Office.Excel.Functions.SPG(K75, "SP_TOTAL_REV", "CY2023")</f>
        <v>6320700</v>
      </c>
      <c r="M75" s="4">
        <f>_xll.SNL.Clients.Office.Excel.Functions.SPG(K75,"IQ_AVG_DILUT_SHARES_OUT","CY2023")</f>
        <v>119100000</v>
      </c>
      <c r="N75" s="5">
        <f>_xll.SNL.Clients.Office.Excel.Functions.SPG(K75, "IQ_DILUT_EPS_NORM", "CY2023")</f>
        <v>4.556</v>
      </c>
      <c r="O75">
        <f t="shared" si="14"/>
        <v>542619.6</v>
      </c>
      <c r="P75">
        <f t="shared" si="15"/>
        <v>8.5848023161991555E-2</v>
      </c>
      <c r="Q75" s="5">
        <f>_xll.SNL.Clients.Office.Excel.Functions.SPG(K75, "SP_MARKETCAP", "12/31/2022")</f>
        <v>15781.10847399</v>
      </c>
      <c r="R75">
        <f t="shared" si="19"/>
        <v>4.6835489766809847E-4</v>
      </c>
      <c r="S75">
        <f t="shared" si="20"/>
        <v>2.1338249137758565E-3</v>
      </c>
      <c r="U75" s="11" t="s">
        <v>75</v>
      </c>
      <c r="V75" s="4" cm="1">
        <f t="array" ref="V75">_xll.SNL.Clients.Office.Excel.Functions.SPG(U75, "SP_TOTAL_REV", "CY2021")</f>
        <v>5373900</v>
      </c>
      <c r="W75" s="4">
        <f>_xll.SNL.Clients.Office.Excel.Functions.SPG(U75,"IQ_AVG_DILUT_SHARES_OUT","CY2021")</f>
        <v>118250000</v>
      </c>
      <c r="X75" s="5">
        <f>_xll.SNL.Clients.Office.Excel.Functions.SPG(U75, "IQ_DILUT_EPS_NORM", "CY2021")</f>
        <v>3.2189999999999999</v>
      </c>
      <c r="Y75">
        <f t="shared" si="21"/>
        <v>380646.75</v>
      </c>
      <c r="Z75">
        <f t="shared" si="22"/>
        <v>7.0832495952660085E-2</v>
      </c>
      <c r="AA75" s="5">
        <f>_xll.SNL.Clients.Office.Excel.Functions.SPG(U75, "SP_MARKETCAP", "12/31/2021")</f>
        <v>21861.262391759999</v>
      </c>
      <c r="AB75">
        <f t="shared" si="16"/>
        <v>5.1521543298375006E-4</v>
      </c>
      <c r="AC75">
        <f t="shared" si="23"/>
        <v>1.6584784787746915E-3</v>
      </c>
    </row>
    <row r="76" spans="1:29">
      <c r="A76" s="11" t="s">
        <v>76</v>
      </c>
      <c r="B76" s="4" cm="1">
        <f t="array" ref="B76">_xll.SNL.Clients.Office.Excel.Functions.SPG(A76, "SP_TOTAL_REV", "CY2023")</f>
        <v>4257100</v>
      </c>
      <c r="C76" s="4">
        <f>_xll.SNL.Clients.Office.Excel.Functions.SPG(A76,"IQ_AVG_DILUT_SHARES_OUT","CY2023")</f>
        <v>280800000</v>
      </c>
      <c r="D76" s="5">
        <f>_xll.SNL.Clients.Office.Excel.Functions.SPG(A76, "IQ_DILUT_EPS_NORM", "CY2023")</f>
        <v>2.31</v>
      </c>
      <c r="E76">
        <f t="shared" si="12"/>
        <v>648648</v>
      </c>
      <c r="F76">
        <f t="shared" si="13"/>
        <v>0.15236851377698432</v>
      </c>
      <c r="G76" s="5">
        <f>_xll.SNL.Clients.Office.Excel.Functions.SPG(A76, "SP_MARKETCAP", "12/30/2023")</f>
        <v>20237.75176241</v>
      </c>
      <c r="H76">
        <f t="shared" si="17"/>
        <v>4.8165851282445715E-4</v>
      </c>
      <c r="I76">
        <f t="shared" si="18"/>
        <v>1.1126311646244961E-3</v>
      </c>
      <c r="K76" s="11" t="s">
        <v>76</v>
      </c>
      <c r="L76" s="4" cm="1">
        <f t="array" ref="L76">_xll.SNL.Clients.Office.Excel.Functions.SPG(K76, "SP_TOTAL_REV", "CY2023")</f>
        <v>4257100</v>
      </c>
      <c r="M76" s="4">
        <f>_xll.SNL.Clients.Office.Excel.Functions.SPG(K76,"IQ_AVG_DILUT_SHARES_OUT","CY2023")</f>
        <v>280800000</v>
      </c>
      <c r="N76" s="5">
        <f>_xll.SNL.Clients.Office.Excel.Functions.SPG(K76, "IQ_DILUT_EPS_NORM", "CY2023")</f>
        <v>2.31</v>
      </c>
      <c r="O76">
        <f t="shared" si="14"/>
        <v>648648</v>
      </c>
      <c r="P76">
        <f t="shared" si="15"/>
        <v>0.15236851377698432</v>
      </c>
      <c r="Q76" s="5">
        <f>_xll.SNL.Clients.Office.Excel.Functions.SPG(K76, "SP_MARKETCAP", "12/31/2022")</f>
        <v>16135.178247989999</v>
      </c>
      <c r="R76">
        <f t="shared" si="19"/>
        <v>4.7886305132805547E-4</v>
      </c>
      <c r="S76">
        <f t="shared" si="20"/>
        <v>1.1061736485678082E-3</v>
      </c>
      <c r="U76" s="11" t="s">
        <v>76</v>
      </c>
      <c r="V76" s="4" cm="1">
        <f t="array" ref="V76">_xll.SNL.Clients.Office.Excel.Functions.SPG(U76, "SP_TOTAL_REV", "CY2021")</f>
        <v>3051398</v>
      </c>
      <c r="W76" s="4">
        <f>_xll.SNL.Clients.Office.Excel.Functions.SPG(U76,"IQ_AVG_DILUT_SHARES_OUT","CY2021")</f>
        <v>277400000</v>
      </c>
      <c r="X76" s="5">
        <f>_xll.SNL.Clients.Office.Excel.Functions.SPG(U76, "IQ_DILUT_EPS_NORM", "CY2021")</f>
        <v>1.788</v>
      </c>
      <c r="Y76">
        <f t="shared" si="21"/>
        <v>495991.2</v>
      </c>
      <c r="Z76">
        <f t="shared" si="22"/>
        <v>0.16254556108380486</v>
      </c>
      <c r="AA76" s="5">
        <f>_xll.SNL.Clients.Office.Excel.Functions.SPG(U76, "SP_MARKETCAP", "12/31/2021")</f>
        <v>19848.958244919999</v>
      </c>
      <c r="AB76">
        <f t="shared" si="16"/>
        <v>4.6779044289260377E-4</v>
      </c>
      <c r="AC76">
        <f t="shared" si="23"/>
        <v>8.3640931189197555E-4</v>
      </c>
    </row>
    <row r="77" spans="1:29">
      <c r="A77" s="11" t="s">
        <v>77</v>
      </c>
      <c r="B77" s="4" cm="1">
        <f t="array" ref="B77">_xll.SNL.Clients.Office.Excel.Functions.SPG(A77, "SP_TOTAL_REV", "CY2023")</f>
        <v>4260000</v>
      </c>
      <c r="C77" s="4">
        <f>_xll.SNL.Clients.Office.Excel.Functions.SPG(A77,"IQ_AVG_DILUT_SHARES_OUT","CY2023")</f>
        <v>479111641</v>
      </c>
      <c r="D77" s="5">
        <f>_xll.SNL.Clients.Office.Excel.Functions.SPG(A77, "IQ_DILUT_EPS_NORM", "CY2023")</f>
        <v>1.4710000000000001</v>
      </c>
      <c r="E77">
        <f t="shared" si="12"/>
        <v>704773.22391100007</v>
      </c>
      <c r="F77">
        <f t="shared" si="13"/>
        <v>0.16543972392276998</v>
      </c>
      <c r="G77" s="5">
        <f>_xll.SNL.Clients.Office.Excel.Functions.SPG(A77, "SP_MARKETCAP", "12/30/2023")</f>
        <v>27579.091669410001</v>
      </c>
      <c r="H77">
        <f t="shared" si="17"/>
        <v>6.5638241018504886E-4</v>
      </c>
      <c r="I77">
        <f t="shared" si="18"/>
        <v>9.6553852538220698E-4</v>
      </c>
      <c r="K77" s="11" t="s">
        <v>77</v>
      </c>
      <c r="L77" s="4" cm="1">
        <f t="array" ref="L77">_xll.SNL.Clients.Office.Excel.Functions.SPG(K77, "SP_TOTAL_REV", "CY2023")</f>
        <v>4260000</v>
      </c>
      <c r="M77" s="4">
        <f>_xll.SNL.Clients.Office.Excel.Functions.SPG(K77,"IQ_AVG_DILUT_SHARES_OUT","CY2023")</f>
        <v>479111641</v>
      </c>
      <c r="N77" s="5">
        <f>_xll.SNL.Clients.Office.Excel.Functions.SPG(K77, "IQ_DILUT_EPS_NORM", "CY2023")</f>
        <v>1.4710000000000001</v>
      </c>
      <c r="O77">
        <f t="shared" si="14"/>
        <v>704773.22391100007</v>
      </c>
      <c r="P77">
        <f t="shared" si="15"/>
        <v>0.16543972392276998</v>
      </c>
      <c r="Q77" s="5">
        <f>_xll.SNL.Clients.Office.Excel.Functions.SPG(K77, "SP_MARKETCAP", "12/31/2022")</f>
        <v>31484.117578000001</v>
      </c>
      <c r="R77">
        <f t="shared" si="19"/>
        <v>9.3439194659349219E-4</v>
      </c>
      <c r="S77">
        <f t="shared" si="20"/>
        <v>1.3744905534390272E-3</v>
      </c>
      <c r="U77" s="11" t="s">
        <v>77</v>
      </c>
      <c r="V77" s="4" cm="1">
        <f t="array" ref="V77">_xll.SNL.Clients.Office.Excel.Functions.SPG(U77, "SP_TOTAL_REV", "CY2021")</f>
        <v>3749000</v>
      </c>
      <c r="W77" s="4">
        <f>_xll.SNL.Clients.Office.Excel.Functions.SPG(U77,"IQ_AVG_DILUT_SHARES_OUT","CY2021")</f>
        <v>480627500</v>
      </c>
      <c r="X77" s="5">
        <f>_xll.SNL.Clients.Office.Excel.Functions.SPG(U77, "IQ_DILUT_EPS_NORM", "CY2021")</f>
        <v>1.359</v>
      </c>
      <c r="Y77">
        <f t="shared" si="21"/>
        <v>653172.77249999996</v>
      </c>
      <c r="Z77">
        <f t="shared" si="22"/>
        <v>0.17422586623099492</v>
      </c>
      <c r="AA77" s="5">
        <f>_xll.SNL.Clients.Office.Excel.Functions.SPG(U77, "SP_MARKETCAP", "12/31/2021")</f>
        <v>34033.643811460002</v>
      </c>
      <c r="AB77">
        <f t="shared" si="16"/>
        <v>8.0208810534863233E-4</v>
      </c>
      <c r="AC77">
        <f t="shared" si="23"/>
        <v>1.0900377351687914E-3</v>
      </c>
    </row>
    <row r="78" spans="1:29">
      <c r="A78" s="11" t="s">
        <v>78</v>
      </c>
      <c r="B78" s="4" cm="1">
        <f t="array" ref="B78">_xll.SNL.Clients.Office.Excel.Functions.SPG(A78, "SP_TOTAL_REV", "CY2023")</f>
        <v>17097330</v>
      </c>
      <c r="C78" s="4">
        <f>_xll.SNL.Clients.Office.Excel.Functions.SPG(A78,"IQ_AVG_DILUT_SHARES_OUT","CY2023")</f>
        <v>128998000</v>
      </c>
      <c r="D78" s="5">
        <f>_xll.SNL.Clients.Office.Excel.Functions.SPG(A78, "IQ_DILUT_EPS_NORM", "CY2023")</f>
        <v>9.6140000000000008</v>
      </c>
      <c r="E78">
        <f t="shared" si="12"/>
        <v>1240186.7720000001</v>
      </c>
      <c r="F78">
        <f t="shared" si="13"/>
        <v>7.2536868154267367E-2</v>
      </c>
      <c r="G78" s="5">
        <f>_xll.SNL.Clients.Office.Excel.Functions.SPG(A78, "SP_MARKETCAP", "12/30/2023")</f>
        <v>20591.5106185</v>
      </c>
      <c r="H78">
        <f t="shared" si="17"/>
        <v>4.900779739643689E-4</v>
      </c>
      <c r="I78">
        <f t="shared" si="18"/>
        <v>4.7116096416934426E-3</v>
      </c>
      <c r="K78" s="11" t="s">
        <v>78</v>
      </c>
      <c r="L78" s="4" cm="1">
        <f t="array" ref="L78">_xll.SNL.Clients.Office.Excel.Functions.SPG(K78, "SP_TOTAL_REV", "CY2023")</f>
        <v>17097330</v>
      </c>
      <c r="M78" s="4">
        <f>_xll.SNL.Clients.Office.Excel.Functions.SPG(K78,"IQ_AVG_DILUT_SHARES_OUT","CY2023")</f>
        <v>128998000</v>
      </c>
      <c r="N78" s="5">
        <f>_xll.SNL.Clients.Office.Excel.Functions.SPG(K78, "IQ_DILUT_EPS_NORM", "CY2023")</f>
        <v>9.6140000000000008</v>
      </c>
      <c r="O78">
        <f t="shared" si="14"/>
        <v>1240186.7720000001</v>
      </c>
      <c r="P78">
        <f t="shared" si="15"/>
        <v>7.2536868154267367E-2</v>
      </c>
      <c r="Q78" s="5">
        <f>_xll.SNL.Clients.Office.Excel.Functions.SPG(K78, "SP_MARKETCAP", "12/31/2022")</f>
        <v>9548.7596755199993</v>
      </c>
      <c r="R78">
        <f t="shared" si="19"/>
        <v>2.8339000191630447E-4</v>
      </c>
      <c r="S78">
        <f t="shared" si="20"/>
        <v>2.7245114784233515E-3</v>
      </c>
      <c r="U78" s="11" t="s">
        <v>78</v>
      </c>
      <c r="V78" s="4" cm="1">
        <f t="array" ref="V78">_xll.SNL.Clients.Office.Excel.Functions.SPG(U78, "SP_TOTAL_REV", "CY2021")</f>
        <v>19893856</v>
      </c>
      <c r="W78" s="4">
        <f>_xll.SNL.Clients.Office.Excel.Functions.SPG(U78,"IQ_AVG_DILUT_SHARES_OUT","CY2021")</f>
        <v>203470000</v>
      </c>
      <c r="X78" s="5">
        <f>_xll.SNL.Clients.Office.Excel.Functions.SPG(U78, "IQ_DILUT_EPS_NORM", "CY2021")</f>
        <v>6.992</v>
      </c>
      <c r="Y78">
        <f t="shared" si="21"/>
        <v>1422662.24</v>
      </c>
      <c r="Z78">
        <f t="shared" si="22"/>
        <v>7.1512643903725859E-2</v>
      </c>
      <c r="AA78" s="5">
        <f>_xll.SNL.Clients.Office.Excel.Functions.SPG(U78, "SP_MARKETCAP", "12/31/2021")</f>
        <v>16413.558252480001</v>
      </c>
      <c r="AB78">
        <f t="shared" si="16"/>
        <v>3.8682663289577176E-4</v>
      </c>
      <c r="AC78">
        <f t="shared" si="23"/>
        <v>2.7046918172072363E-3</v>
      </c>
    </row>
    <row r="79" spans="1:29">
      <c r="A79" s="11" t="s">
        <v>79</v>
      </c>
      <c r="B79" s="4" cm="1">
        <f t="array" ref="B79">_xll.SNL.Clients.Office.Excel.Functions.SPG(A79, "SP_TOTAL_REV", "CY2023")</f>
        <v>59540000</v>
      </c>
      <c r="C79" s="4">
        <f>_xll.SNL.Clients.Office.Excel.Functions.SPG(A79,"IQ_AVG_DILUT_SHARES_OUT","CY2023")</f>
        <v>150787917</v>
      </c>
      <c r="D79" s="5">
        <f>_xll.SNL.Clients.Office.Excel.Functions.SPG(A79, "IQ_DILUT_EPS_NORM", "CY2023")</f>
        <v>12.698</v>
      </c>
      <c r="E79">
        <f t="shared" si="12"/>
        <v>1914704.970066</v>
      </c>
      <c r="F79">
        <f t="shared" si="13"/>
        <v>3.2158296440476991E-2</v>
      </c>
      <c r="G79" s="5">
        <f>_xll.SNL.Clients.Office.Excel.Functions.SPG(A79, "SP_MARKETCAP", "12/30/2023")</f>
        <v>14666.8213791</v>
      </c>
      <c r="H79">
        <f t="shared" si="17"/>
        <v>3.4907036395420238E-4</v>
      </c>
      <c r="I79">
        <f t="shared" si="18"/>
        <v>4.4324954814904619E-3</v>
      </c>
      <c r="K79" s="11" t="s">
        <v>79</v>
      </c>
      <c r="L79" s="4" cm="1">
        <f t="array" ref="L79">_xll.SNL.Clients.Office.Excel.Functions.SPG(K79, "SP_TOTAL_REV", "CY2023")</f>
        <v>59540000</v>
      </c>
      <c r="M79" s="4">
        <f>_xll.SNL.Clients.Office.Excel.Functions.SPG(K79,"IQ_AVG_DILUT_SHARES_OUT","CY2023")</f>
        <v>150787917</v>
      </c>
      <c r="N79" s="5">
        <f>_xll.SNL.Clients.Office.Excel.Functions.SPG(K79, "IQ_DILUT_EPS_NORM", "CY2023")</f>
        <v>12.698</v>
      </c>
      <c r="O79">
        <f t="shared" si="14"/>
        <v>1914704.970066</v>
      </c>
      <c r="P79">
        <f t="shared" si="15"/>
        <v>3.2158296440476991E-2</v>
      </c>
      <c r="Q79" s="5">
        <f>_xll.SNL.Clients.Office.Excel.Functions.SPG(K79, "SP_MARKETCAP", "12/31/2022")</f>
        <v>14945.56226251</v>
      </c>
      <c r="R79">
        <f t="shared" si="19"/>
        <v>4.4355738987454483E-4</v>
      </c>
      <c r="S79">
        <f t="shared" si="20"/>
        <v>5.6322917366269706E-3</v>
      </c>
      <c r="U79" s="11" t="s">
        <v>79</v>
      </c>
      <c r="V79" s="4" cm="1">
        <f t="array" ref="V79">_xll.SNL.Clients.Office.Excel.Functions.SPG(U79, "SP_TOTAL_REV", "CY2021")</f>
        <v>59152000</v>
      </c>
      <c r="W79" s="4">
        <f>_xll.SNL.Clients.Office.Excel.Functions.SPG(U79,"IQ_AVG_DILUT_SHARES_OUT","CY2021")</f>
        <v>152366712</v>
      </c>
      <c r="X79" s="5">
        <f>_xll.SNL.Clients.Office.Excel.Functions.SPG(U79, "IQ_DILUT_EPS_NORM", "CY2021")</f>
        <v>9.3019999999999996</v>
      </c>
      <c r="Y79">
        <f t="shared" si="21"/>
        <v>1417315.155024</v>
      </c>
      <c r="Z79">
        <f t="shared" si="22"/>
        <v>2.3960561857992967E-2</v>
      </c>
      <c r="AA79" s="5">
        <f>_xll.SNL.Clients.Office.Excel.Functions.SPG(U79, "SP_MARKETCAP", "12/31/2021")</f>
        <v>13118.96577864</v>
      </c>
      <c r="AB79">
        <f t="shared" si="16"/>
        <v>3.0918130494095623E-4</v>
      </c>
      <c r="AC79">
        <f t="shared" si="23"/>
        <v>2.8760044985607748E-3</v>
      </c>
    </row>
    <row r="80" spans="1:29">
      <c r="A80" s="11" t="s">
        <v>80</v>
      </c>
      <c r="B80" s="4" cm="1">
        <f t="array" ref="B80">_xll.SNL.Clients.Office.Excel.Functions.SPG(A80, "SP_TOTAL_REV", "CY2023")</f>
        <v>3373491</v>
      </c>
      <c r="C80" s="4">
        <f>_xll.SNL.Clients.Office.Excel.Functions.SPG(A80,"IQ_AVG_DILUT_SHARES_OUT","CY2023")</f>
        <v>157201000</v>
      </c>
      <c r="D80" s="5">
        <f>_xll.SNL.Clients.Office.Excel.Functions.SPG(A80, "IQ_DILUT_EPS_NORM", "CY2023")</f>
        <v>1.389</v>
      </c>
      <c r="E80">
        <f t="shared" si="12"/>
        <v>218352.18900000001</v>
      </c>
      <c r="F80">
        <f t="shared" si="13"/>
        <v>6.4725884551048163E-2</v>
      </c>
      <c r="G80" s="5">
        <f>_xll.SNL.Clients.Office.Excel.Functions.SPG(A80, "SP_MARKETCAP", "12/30/2023")</f>
        <v>11012.492430599999</v>
      </c>
      <c r="H80">
        <f t="shared" si="17"/>
        <v>2.6209733120976538E-4</v>
      </c>
      <c r="I80">
        <f t="shared" si="18"/>
        <v>3.6405319305036414E-4</v>
      </c>
      <c r="K80" s="11" t="s">
        <v>80</v>
      </c>
      <c r="L80" s="4" cm="1">
        <f t="array" ref="L80">_xll.SNL.Clients.Office.Excel.Functions.SPG(K80, "SP_TOTAL_REV", "CY2023")</f>
        <v>3373491</v>
      </c>
      <c r="M80" s="4">
        <f>_xll.SNL.Clients.Office.Excel.Functions.SPG(K80,"IQ_AVG_DILUT_SHARES_OUT","CY2023")</f>
        <v>157201000</v>
      </c>
      <c r="N80" s="5">
        <f>_xll.SNL.Clients.Office.Excel.Functions.SPG(K80, "IQ_DILUT_EPS_NORM", "CY2023")</f>
        <v>1.389</v>
      </c>
      <c r="O80">
        <f t="shared" si="14"/>
        <v>218352.18900000001</v>
      </c>
      <c r="P80">
        <f t="shared" si="15"/>
        <v>6.4725884551048163E-2</v>
      </c>
      <c r="Q80" s="5">
        <f>_xll.SNL.Clients.Office.Excel.Functions.SPG(K80, "SP_MARKETCAP", "12/31/2022")</f>
        <v>10593.483436959999</v>
      </c>
      <c r="R80">
        <f t="shared" si="19"/>
        <v>3.1439552292815962E-4</v>
      </c>
      <c r="S80">
        <f t="shared" si="20"/>
        <v>4.366953813472137E-4</v>
      </c>
      <c r="U80" s="11" t="s">
        <v>80</v>
      </c>
      <c r="V80" s="4" cm="1">
        <f t="array" ref="V80">_xll.SNL.Clients.Office.Excel.Functions.SPG(U80, "SP_TOTAL_REV", "CY2021")</f>
        <v>2875041</v>
      </c>
      <c r="W80" s="4">
        <f>_xll.SNL.Clients.Office.Excel.Functions.SPG(U80,"IQ_AVG_DILUT_SHARES_OUT","CY2021")</f>
        <v>156376000</v>
      </c>
      <c r="X80" s="5">
        <f>_xll.SNL.Clients.Office.Excel.Functions.SPG(U80, "IQ_DILUT_EPS_NORM", "CY2021")</f>
        <v>1.371</v>
      </c>
      <c r="Y80">
        <f t="shared" si="21"/>
        <v>214391.49600000001</v>
      </c>
      <c r="Z80">
        <f t="shared" si="22"/>
        <v>7.456989169893577E-2</v>
      </c>
      <c r="AA80" s="5">
        <f>_xll.SNL.Clients.Office.Excel.Functions.SPG(U80, "SP_MARKETCAP", "12/31/2021")</f>
        <v>17991.915809919999</v>
      </c>
      <c r="AB80">
        <f t="shared" si="16"/>
        <v>4.240245841296463E-4</v>
      </c>
      <c r="AC80">
        <f t="shared" si="23"/>
        <v>5.813377048417451E-4</v>
      </c>
    </row>
    <row r="81" spans="1:29">
      <c r="A81" s="11" t="s">
        <v>81</v>
      </c>
      <c r="B81" s="4" cm="1">
        <f t="array" ref="B81">_xll.SNL.Clients.Office.Excel.Functions.SPG(A81, "SP_TOTAL_REV", "CY2023")</f>
        <v>17596443</v>
      </c>
      <c r="C81" s="4">
        <f>_xll.SNL.Clients.Office.Excel.Functions.SPG(A81,"IQ_AVG_DILUT_SHARES_OUT","CY2023")</f>
        <v>119677000</v>
      </c>
      <c r="D81" s="5">
        <f>_xll.SNL.Clients.Office.Excel.Functions.SPG(A81, "IQ_DILUT_EPS_NORM", "CY2023")</f>
        <v>2.2280000000000002</v>
      </c>
      <c r="E81">
        <f t="shared" si="12"/>
        <v>266640.35600000003</v>
      </c>
      <c r="F81">
        <f t="shared" si="13"/>
        <v>1.5153082699725168E-2</v>
      </c>
      <c r="G81" s="5">
        <f>_xll.SNL.Clients.Office.Excel.Functions.SPG(A81, "SP_MARKETCAP", "12/30/2023")</f>
        <v>10077.48308643</v>
      </c>
      <c r="H81">
        <f t="shared" si="17"/>
        <v>2.3984410785387903E-4</v>
      </c>
      <c r="I81">
        <f t="shared" si="18"/>
        <v>5.3437267229844247E-4</v>
      </c>
      <c r="K81" s="11" t="s">
        <v>81</v>
      </c>
      <c r="L81" s="4" cm="1">
        <f t="array" ref="L81">_xll.SNL.Clients.Office.Excel.Functions.SPG(K81, "SP_TOTAL_REV", "CY2023")</f>
        <v>17596443</v>
      </c>
      <c r="M81" s="4">
        <f>_xll.SNL.Clients.Office.Excel.Functions.SPG(K81,"IQ_AVG_DILUT_SHARES_OUT","CY2023")</f>
        <v>119677000</v>
      </c>
      <c r="N81" s="5">
        <f>_xll.SNL.Clients.Office.Excel.Functions.SPG(K81, "IQ_DILUT_EPS_NORM", "CY2023")</f>
        <v>2.2280000000000002</v>
      </c>
      <c r="O81">
        <f t="shared" si="14"/>
        <v>266640.35600000003</v>
      </c>
      <c r="P81">
        <f t="shared" si="15"/>
        <v>1.5153082699725168E-2</v>
      </c>
      <c r="Q81" s="5">
        <f>_xll.SNL.Clients.Office.Excel.Functions.SPG(K81, "SP_MARKETCAP", "12/31/2022")</f>
        <v>10777.478890079999</v>
      </c>
      <c r="R81">
        <f t="shared" si="19"/>
        <v>3.198561768333935E-4</v>
      </c>
      <c r="S81">
        <f t="shared" si="20"/>
        <v>7.1263956198480076E-4</v>
      </c>
      <c r="U81" s="11" t="s">
        <v>81</v>
      </c>
      <c r="V81" s="4" cm="1">
        <f t="array" ref="V81">_xll.SNL.Clients.Office.Excel.Functions.SPG(U81, "SP_TOTAL_REV", "CY2021")</f>
        <v>23102138</v>
      </c>
      <c r="W81" s="4">
        <f>_xll.SNL.Clients.Office.Excel.Functions.SPG(U81,"IQ_AVG_DILUT_SHARES_OUT","CY2021")</f>
        <v>133834000</v>
      </c>
      <c r="X81" s="5">
        <f>_xll.SNL.Clients.Office.Excel.Functions.SPG(U81, "IQ_DILUT_EPS_NORM", "CY2021")</f>
        <v>4.774</v>
      </c>
      <c r="Y81">
        <f t="shared" si="21"/>
        <v>638923.51599999995</v>
      </c>
      <c r="Z81">
        <f t="shared" si="22"/>
        <v>2.7656466946912012E-2</v>
      </c>
      <c r="AA81" s="5">
        <f>_xll.SNL.Clients.Office.Excel.Functions.SPG(U81, "SP_MARKETCAP", "12/31/2021")</f>
        <v>13934.986332300001</v>
      </c>
      <c r="AB81">
        <f t="shared" si="16"/>
        <v>3.2841287425033178E-4</v>
      </c>
      <c r="AC81">
        <f t="shared" si="23"/>
        <v>1.567843061671084E-3</v>
      </c>
    </row>
    <row r="82" spans="1:29">
      <c r="A82" s="11" t="s">
        <v>82</v>
      </c>
      <c r="B82" s="4" cm="1">
        <f t="array" ref="B82">_xll.SNL.Clients.Office.Excel.Functions.SPG(A82, "SP_TOTAL_REV", "CY2023")</f>
        <v>4089986</v>
      </c>
      <c r="C82" s="4">
        <f>_xll.SNL.Clients.Office.Excel.Functions.SPG(A82,"IQ_AVG_DILUT_SHARES_OUT","CY2023")</f>
        <v>272748000</v>
      </c>
      <c r="D82" s="5">
        <f>_xll.SNL.Clients.Office.Excel.Functions.SPG(A82, "IQ_DILUT_EPS_NORM", "CY2023")</f>
        <v>2.911</v>
      </c>
      <c r="E82">
        <f t="shared" si="12"/>
        <v>793969.42799999996</v>
      </c>
      <c r="F82">
        <f t="shared" si="13"/>
        <v>0.19412521901052962</v>
      </c>
      <c r="G82" s="5">
        <f>_xll.SNL.Clients.Office.Excel.Functions.SPG(A82, "SP_MARKETCAP", "12/30/2023")</f>
        <v>74101.526939999996</v>
      </c>
      <c r="H82">
        <f t="shared" si="17"/>
        <v>1.763616417621852E-3</v>
      </c>
      <c r="I82">
        <f t="shared" si="18"/>
        <v>5.1338873916972113E-3</v>
      </c>
      <c r="K82" s="11" t="s">
        <v>82</v>
      </c>
      <c r="L82" s="4" cm="1">
        <f t="array" ref="L82">_xll.SNL.Clients.Office.Excel.Functions.SPG(K82, "SP_TOTAL_REV", "CY2023")</f>
        <v>4089986</v>
      </c>
      <c r="M82" s="4">
        <f>_xll.SNL.Clients.Office.Excel.Functions.SPG(K82,"IQ_AVG_DILUT_SHARES_OUT","CY2023")</f>
        <v>272748000</v>
      </c>
      <c r="N82" s="5">
        <f>_xll.SNL.Clients.Office.Excel.Functions.SPG(K82, "IQ_DILUT_EPS_NORM", "CY2023")</f>
        <v>2.911</v>
      </c>
      <c r="O82">
        <f t="shared" si="14"/>
        <v>793969.42799999996</v>
      </c>
      <c r="P82">
        <f t="shared" si="15"/>
        <v>0.19412521901052962</v>
      </c>
      <c r="Q82" s="5">
        <f>_xll.SNL.Clients.Office.Excel.Functions.SPG(K82, "SP_MARKETCAP", "12/31/2022")</f>
        <v>44066.122239999997</v>
      </c>
      <c r="R82">
        <f t="shared" si="19"/>
        <v>1.3078032006662319E-3</v>
      </c>
      <c r="S82">
        <f t="shared" si="20"/>
        <v>3.807015117139401E-3</v>
      </c>
      <c r="U82" s="11" t="s">
        <v>82</v>
      </c>
      <c r="V82" s="4" cm="1">
        <f t="array" ref="V82">_xll.SNL.Clients.Office.Excel.Functions.SPG(U82, "SP_TOTAL_REV", "CY2021")</f>
        <v>2988244</v>
      </c>
      <c r="W82" s="4">
        <f>_xll.SNL.Clients.Office.Excel.Functions.SPG(U82,"IQ_AVG_DILUT_SHARES_OUT","CY2021")</f>
        <v>278858000</v>
      </c>
      <c r="X82" s="5">
        <f>_xll.SNL.Clients.Office.Excel.Functions.SPG(U82, "IQ_DILUT_EPS_NORM", "CY2021")</f>
        <v>1.724</v>
      </c>
      <c r="Y82">
        <f t="shared" si="21"/>
        <v>480751.19199999998</v>
      </c>
      <c r="Z82">
        <f t="shared" si="22"/>
        <v>0.16088083570150227</v>
      </c>
      <c r="AA82" s="5">
        <f>_xll.SNL.Clients.Office.Excel.Functions.SPG(U82, "SP_MARKETCAP", "12/31/2021")</f>
        <v>51645.225350000001</v>
      </c>
      <c r="AB82">
        <f t="shared" si="16"/>
        <v>1.2171491592485942E-3</v>
      </c>
      <c r="AC82">
        <f t="shared" si="23"/>
        <v>2.0983651505445764E-3</v>
      </c>
    </row>
    <row r="83" spans="1:29">
      <c r="A83" s="11" t="s">
        <v>83</v>
      </c>
      <c r="B83" s="4" cm="1">
        <f t="array" ref="B83">_xll.SNL.Clients.Office.Excel.Functions.SPG(A83, "SP_TOTAL_REV", "CY2023")</f>
        <v>11528000</v>
      </c>
      <c r="C83" s="4">
        <f>_xll.SNL.Clients.Office.Excel.Functions.SPG(A83,"IQ_AVG_DILUT_SHARES_OUT","CY2023")</f>
        <v>216000000</v>
      </c>
      <c r="D83" s="5">
        <f>_xll.SNL.Clients.Office.Excel.Functions.SPG(A83, "IQ_DILUT_EPS_NORM", "CY2023")</f>
        <v>0.44800000000000001</v>
      </c>
      <c r="E83">
        <f t="shared" si="12"/>
        <v>96768</v>
      </c>
      <c r="F83">
        <f t="shared" si="13"/>
        <v>8.3941707147814019E-3</v>
      </c>
      <c r="G83" s="5">
        <f>_xll.SNL.Clients.Office.Excel.Functions.SPG(A83, "SP_MARKETCAP", "12/30/2023")</f>
        <v>10112.516959680001</v>
      </c>
      <c r="H83">
        <f t="shared" si="17"/>
        <v>2.4067791407337316E-4</v>
      </c>
      <c r="I83">
        <f t="shared" si="18"/>
        <v>1.0782370550487117E-4</v>
      </c>
      <c r="K83" s="11" t="s">
        <v>83</v>
      </c>
      <c r="L83" s="4" cm="1">
        <f t="array" ref="L83">_xll.SNL.Clients.Office.Excel.Functions.SPG(K83, "SP_TOTAL_REV", "CY2023")</f>
        <v>11528000</v>
      </c>
      <c r="M83" s="4">
        <f>_xll.SNL.Clients.Office.Excel.Functions.SPG(K83,"IQ_AVG_DILUT_SHARES_OUT","CY2023")</f>
        <v>216000000</v>
      </c>
      <c r="N83" s="5">
        <f>_xll.SNL.Clients.Office.Excel.Functions.SPG(K83, "IQ_DILUT_EPS_NORM", "CY2023")</f>
        <v>0.44800000000000001</v>
      </c>
      <c r="O83">
        <f t="shared" si="14"/>
        <v>96768</v>
      </c>
      <c r="P83">
        <f t="shared" si="15"/>
        <v>8.3941707147814019E-3</v>
      </c>
      <c r="Q83" s="5">
        <f>_xll.SNL.Clients.Office.Excel.Functions.SPG(K83, "SP_MARKETCAP", "12/31/2022")</f>
        <v>8925.9499680000008</v>
      </c>
      <c r="R83">
        <f t="shared" si="19"/>
        <v>2.6490613069059222E-4</v>
      </c>
      <c r="S83">
        <f t="shared" si="20"/>
        <v>1.1867794654938532E-4</v>
      </c>
      <c r="U83" s="11" t="s">
        <v>83</v>
      </c>
      <c r="V83" s="4" cm="1">
        <f t="array" ref="V83">_xll.SNL.Clients.Office.Excel.Functions.SPG(U83, "SP_TOTAL_REV", "CY2021")</f>
        <v>9570000</v>
      </c>
      <c r="W83" s="4">
        <f>_xll.SNL.Clients.Office.Excel.Functions.SPG(U83,"IQ_AVG_DILUT_SHARES_OUT","CY2021")</f>
        <v>211000000</v>
      </c>
      <c r="X83" s="5">
        <f>_xll.SNL.Clients.Office.Excel.Functions.SPG(U83, "IQ_DILUT_EPS_NORM", "CY2021")</f>
        <v>-2.1819999999999999</v>
      </c>
      <c r="Y83">
        <f t="shared" si="21"/>
        <v>-460402</v>
      </c>
      <c r="Z83">
        <f t="shared" si="22"/>
        <v>-4.8108881922675026E-2</v>
      </c>
      <c r="AA83" s="5">
        <f>_xll.SNL.Clients.Office.Excel.Functions.SPG(U83, "SP_MARKETCAP", "12/31/2021")</f>
        <v>19994.287083560001</v>
      </c>
      <c r="AB83">
        <f t="shared" si="16"/>
        <v>4.7121548117187332E-4</v>
      </c>
      <c r="AC83">
        <f t="shared" si="23"/>
        <v>-1.0281921799170275E-3</v>
      </c>
    </row>
    <row r="84" spans="1:29">
      <c r="A84" s="11" t="s">
        <v>84</v>
      </c>
      <c r="B84" s="4" cm="1">
        <f t="array" ref="B84">_xll.SNL.Clients.Office.Excel.Functions.SPG(A84, "SP_TOTAL_REV", "CY2023")</f>
        <v>1561755</v>
      </c>
      <c r="C84" s="4">
        <f>_xll.SNL.Clients.Office.Excel.Functions.SPG(A84,"IQ_AVG_DILUT_SHARES_OUT","CY2023")</f>
        <v>109399000</v>
      </c>
      <c r="D84" s="5">
        <f>_xll.SNL.Clients.Office.Excel.Functions.SPG(A84, "IQ_DILUT_EPS_NORM", "CY2023")</f>
        <v>1.0269999999999999</v>
      </c>
      <c r="E84">
        <f t="shared" si="12"/>
        <v>112352.77299999999</v>
      </c>
      <c r="F84">
        <f t="shared" si="13"/>
        <v>7.19400757481167E-2</v>
      </c>
      <c r="G84" s="5">
        <f>_xll.SNL.Clients.Office.Excel.Functions.SPG(A84, "SP_MARKETCAP", "12/30/2023")</f>
        <v>10601.31304374</v>
      </c>
      <c r="H84">
        <f t="shared" si="17"/>
        <v>2.5231126137828747E-4</v>
      </c>
      <c r="I84">
        <f t="shared" si="18"/>
        <v>2.5912366543550118E-4</v>
      </c>
      <c r="K84" s="11" t="s">
        <v>84</v>
      </c>
      <c r="L84" s="4" cm="1">
        <f t="array" ref="L84">_xll.SNL.Clients.Office.Excel.Functions.SPG(K84, "SP_TOTAL_REV", "CY2023")</f>
        <v>1561755</v>
      </c>
      <c r="M84" s="4">
        <f>_xll.SNL.Clients.Office.Excel.Functions.SPG(K84,"IQ_AVG_DILUT_SHARES_OUT","CY2023")</f>
        <v>109399000</v>
      </c>
      <c r="N84" s="5">
        <f>_xll.SNL.Clients.Office.Excel.Functions.SPG(K84, "IQ_DILUT_EPS_NORM", "CY2023")</f>
        <v>1.0269999999999999</v>
      </c>
      <c r="O84">
        <f t="shared" si="14"/>
        <v>112352.77299999999</v>
      </c>
      <c r="P84">
        <f t="shared" si="15"/>
        <v>7.19400757481167E-2</v>
      </c>
      <c r="Q84" s="5">
        <f>_xll.SNL.Clients.Office.Excel.Functions.SPG(K84, "SP_MARKETCAP", "12/31/2022")</f>
        <v>11918.356555799999</v>
      </c>
      <c r="R84">
        <f t="shared" si="19"/>
        <v>3.5371537267256961E-4</v>
      </c>
      <c r="S84">
        <f t="shared" si="20"/>
        <v>3.6326568773472896E-4</v>
      </c>
      <c r="U84" s="11" t="s">
        <v>84</v>
      </c>
      <c r="V84" s="4" cm="1">
        <f t="array" ref="V84">_xll.SNL.Clients.Office.Excel.Functions.SPG(U84, "SP_TOTAL_REV", "CY2021")</f>
        <v>1179486</v>
      </c>
      <c r="W84" s="4">
        <f>_xll.SNL.Clients.Office.Excel.Functions.SPG(U84,"IQ_AVG_DILUT_SHARES_OUT","CY2021")</f>
        <v>102829000</v>
      </c>
      <c r="X84" s="5">
        <f>_xll.SNL.Clients.Office.Excel.Functions.SPG(U84, "IQ_DILUT_EPS_NORM", "CY2021")</f>
        <v>0.76800000000000002</v>
      </c>
      <c r="Y84">
        <f t="shared" si="21"/>
        <v>78972.672000000006</v>
      </c>
      <c r="Z84">
        <f t="shared" si="22"/>
        <v>6.6955158433419301E-2</v>
      </c>
      <c r="AA84" s="5">
        <f>_xll.SNL.Clients.Office.Excel.Functions.SPG(U84, "SP_MARKETCAP", "12/31/2021")</f>
        <v>18260.610526439999</v>
      </c>
      <c r="AB84">
        <f t="shared" si="16"/>
        <v>4.30357048478296E-4</v>
      </c>
      <c r="AC84">
        <f t="shared" si="23"/>
        <v>3.3051421323133131E-4</v>
      </c>
    </row>
    <row r="85" spans="1:29">
      <c r="A85" s="11" t="s">
        <v>85</v>
      </c>
      <c r="B85" s="4" cm="1">
        <f t="array" ref="B85">_xll.SNL.Clients.Office.Excel.Functions.SPG(A85, "SP_TOTAL_REV", "CY2023")</f>
        <v>26361000</v>
      </c>
      <c r="C85" s="4">
        <f>_xll.SNL.Clients.Office.Excel.Functions.SPG(A85,"IQ_AVG_DILUT_SHARES_OUT","CY2023")</f>
        <v>383400000</v>
      </c>
      <c r="D85" s="5">
        <f>_xll.SNL.Clients.Office.Excel.Functions.SPG(A85, "IQ_DILUT_EPS_NORM", "CY2023")</f>
        <v>9.8539999999999992</v>
      </c>
      <c r="E85">
        <f t="shared" si="12"/>
        <v>3778023.5999999996</v>
      </c>
      <c r="F85">
        <f t="shared" si="13"/>
        <v>0.14331867531580744</v>
      </c>
      <c r="G85" s="5">
        <f>_xll.SNL.Clients.Office.Excel.Functions.SPG(A85, "SP_MARKETCAP", "12/30/2023")</f>
        <v>49936.628613519999</v>
      </c>
      <c r="H85">
        <f t="shared" si="17"/>
        <v>1.1884918125209286E-3</v>
      </c>
      <c r="I85">
        <f t="shared" si="18"/>
        <v>1.171139832058123E-2</v>
      </c>
      <c r="K85" s="11" t="s">
        <v>85</v>
      </c>
      <c r="L85" s="4" cm="1">
        <f t="array" ref="L85">_xll.SNL.Clients.Office.Excel.Functions.SPG(K85, "SP_TOTAL_REV", "CY2023")</f>
        <v>26361000</v>
      </c>
      <c r="M85" s="4">
        <f>_xll.SNL.Clients.Office.Excel.Functions.SPG(K85,"IQ_AVG_DILUT_SHARES_OUT","CY2023")</f>
        <v>383400000</v>
      </c>
      <c r="N85" s="5">
        <f>_xll.SNL.Clients.Office.Excel.Functions.SPG(K85, "IQ_DILUT_EPS_NORM", "CY2023")</f>
        <v>9.8539999999999992</v>
      </c>
      <c r="O85">
        <f t="shared" si="14"/>
        <v>3778023.5999999996</v>
      </c>
      <c r="P85">
        <f t="shared" si="15"/>
        <v>0.14331867531580744</v>
      </c>
      <c r="Q85" s="5">
        <f>_xll.SNL.Clients.Office.Excel.Functions.SPG(K85, "SP_MARKETCAP", "12/31/2022")</f>
        <v>35482.699253120001</v>
      </c>
      <c r="R85">
        <f t="shared" si="19"/>
        <v>1.0530626543169064E-3</v>
      </c>
      <c r="S85">
        <f t="shared" si="20"/>
        <v>1.0376879395638795E-2</v>
      </c>
      <c r="U85" s="11" t="s">
        <v>85</v>
      </c>
      <c r="V85" s="4" cm="1">
        <f t="array" ref="V85">_xll.SNL.Clients.Office.Excel.Functions.SPG(U85, "SP_TOTAL_REV", "CY2021")</f>
        <v>32379000</v>
      </c>
      <c r="W85" s="4">
        <f>_xll.SNL.Clients.Office.Excel.Functions.SPG(U85,"IQ_AVG_DILUT_SHARES_OUT","CY2021")</f>
        <v>444200000</v>
      </c>
      <c r="X85" s="5">
        <f>_xll.SNL.Clients.Office.Excel.Functions.SPG(U85, "IQ_DILUT_EPS_NORM", "CY2021")</f>
        <v>22.244</v>
      </c>
      <c r="Y85">
        <f t="shared" si="21"/>
        <v>9880784.8000000007</v>
      </c>
      <c r="Z85">
        <f t="shared" si="22"/>
        <v>0.30516028289941011</v>
      </c>
      <c r="AA85" s="5">
        <f>_xll.SNL.Clients.Office.Excel.Functions.SPG(U85, "SP_MARKETCAP", "12/31/2021")</f>
        <v>61753.504395219999</v>
      </c>
      <c r="AB85">
        <f t="shared" si="16"/>
        <v>1.4553760864806911E-3</v>
      </c>
      <c r="AC85">
        <f t="shared" si="23"/>
        <v>3.2373385667676495E-2</v>
      </c>
    </row>
    <row r="86" spans="1:29">
      <c r="A86" s="11" t="s">
        <v>86</v>
      </c>
      <c r="B86" s="4" cm="1">
        <f t="array" ref="B86">_xll.SNL.Clients.Office.Excel.Functions.SPG(A86, "SP_TOTAL_REV", "CY2023")</f>
        <v>215999000</v>
      </c>
      <c r="C86" s="4">
        <f>_xll.SNL.Clients.Office.Excel.Functions.SPG(A86,"IQ_AVG_DILUT_SHARES_OUT","CY2023")</f>
        <v>253000000</v>
      </c>
      <c r="D86" s="5">
        <f>_xll.SNL.Clients.Office.Excel.Functions.SPG(A86, "IQ_DILUT_EPS_NORM", "CY2023")</f>
        <v>4.9550000000000001</v>
      </c>
      <c r="E86">
        <f t="shared" si="12"/>
        <v>1253615</v>
      </c>
      <c r="F86">
        <f t="shared" si="13"/>
        <v>5.8038000175926743E-3</v>
      </c>
      <c r="G86" s="5">
        <f>_xll.SNL.Clients.Office.Excel.Functions.SPG(A86, "SP_MARKETCAP", "12/30/2023")</f>
        <v>24843.9878064</v>
      </c>
      <c r="H86">
        <f t="shared" si="17"/>
        <v>5.9128693542362983E-4</v>
      </c>
      <c r="I86">
        <f t="shared" si="18"/>
        <v>2.9298267650240857E-3</v>
      </c>
      <c r="K86" s="11" t="s">
        <v>86</v>
      </c>
      <c r="L86" s="4" cm="1">
        <f t="array" ref="L86">_xll.SNL.Clients.Office.Excel.Functions.SPG(K86, "SP_TOTAL_REV", "CY2023")</f>
        <v>215999000</v>
      </c>
      <c r="M86" s="4">
        <f>_xll.SNL.Clients.Office.Excel.Functions.SPG(K86,"IQ_AVG_DILUT_SHARES_OUT","CY2023")</f>
        <v>253000000</v>
      </c>
      <c r="N86" s="5">
        <f>_xll.SNL.Clients.Office.Excel.Functions.SPG(K86, "IQ_DILUT_EPS_NORM", "CY2023")</f>
        <v>4.9550000000000001</v>
      </c>
      <c r="O86">
        <f t="shared" si="14"/>
        <v>1253615</v>
      </c>
      <c r="P86">
        <f t="shared" si="15"/>
        <v>5.8038000175926743E-3</v>
      </c>
      <c r="Q86" s="5">
        <f>_xll.SNL.Clients.Office.Excel.Functions.SPG(K86, "SP_MARKETCAP", "12/31/2022")</f>
        <v>20150.24465411</v>
      </c>
      <c r="R86">
        <f t="shared" si="19"/>
        <v>5.9802299619937443E-4</v>
      </c>
      <c r="S86">
        <f t="shared" si="20"/>
        <v>2.9632039461679003E-3</v>
      </c>
      <c r="U86" s="11" t="s">
        <v>86</v>
      </c>
      <c r="V86" s="4" cm="1">
        <f t="array" ref="V86">_xll.SNL.Clients.Office.Excel.Functions.SPG(U86, "SP_TOTAL_REV", "CY2021")</f>
        <v>171286000</v>
      </c>
      <c r="W86" s="4">
        <f>_xll.SNL.Clients.Office.Excel.Functions.SPG(U86,"IQ_AVG_DILUT_SHARES_OUT","CY2021")</f>
        <v>289000000</v>
      </c>
      <c r="X86" s="5">
        <f>_xll.SNL.Clients.Office.Excel.Functions.SPG(U86, "IQ_DILUT_EPS_NORM", "CY2021")</f>
        <v>3.3159999999999998</v>
      </c>
      <c r="Y86">
        <f t="shared" si="21"/>
        <v>958324</v>
      </c>
      <c r="Z86">
        <f t="shared" si="22"/>
        <v>5.5948764055439443E-3</v>
      </c>
      <c r="AA86" s="5">
        <f>_xll.SNL.Clients.Office.Excel.Functions.SPG(U86, "SP_MARKETCAP", "12/31/2021")</f>
        <v>14509.26422298</v>
      </c>
      <c r="AB86">
        <f t="shared" si="16"/>
        <v>3.4194717189506491E-4</v>
      </c>
      <c r="AC86">
        <f t="shared" si="23"/>
        <v>1.1338968220040353E-3</v>
      </c>
    </row>
    <row r="87" spans="1:29">
      <c r="A87" s="11" t="s">
        <v>87</v>
      </c>
      <c r="B87" s="4" cm="1">
        <f t="array" ref="B87">_xll.SNL.Clients.Office.Excel.Functions.SPG(A87, "SP_TOTAL_REV", "CY2023")</f>
        <v>28248430</v>
      </c>
      <c r="C87" s="4">
        <f>_xll.SNL.Clients.Office.Excel.Functions.SPG(A87,"IQ_AVG_DILUT_SHARES_OUT","CY2023")</f>
        <v>158774250</v>
      </c>
      <c r="D87" s="5">
        <f>_xll.SNL.Clients.Office.Excel.Functions.SPG(A87, "IQ_DILUT_EPS_NORM", "CY2023")</f>
        <v>2.593</v>
      </c>
      <c r="E87">
        <f t="shared" si="12"/>
        <v>411701.63024999999</v>
      </c>
      <c r="F87">
        <f t="shared" si="13"/>
        <v>1.4574319006401418E-2</v>
      </c>
      <c r="G87" s="5">
        <f>_xll.SNL.Clients.Office.Excel.Functions.SPG(A87, "SP_MARKETCAP", "12/30/2023")</f>
        <v>12126.56277318</v>
      </c>
      <c r="H87">
        <f t="shared" si="17"/>
        <v>2.8861220651254534E-4</v>
      </c>
      <c r="I87">
        <f t="shared" si="18"/>
        <v>7.4837145148703001E-4</v>
      </c>
      <c r="K87" s="11" t="s">
        <v>87</v>
      </c>
      <c r="L87" s="4" cm="1">
        <f t="array" ref="L87">_xll.SNL.Clients.Office.Excel.Functions.SPG(K87, "SP_TOTAL_REV", "CY2023")</f>
        <v>28248430</v>
      </c>
      <c r="M87" s="4">
        <f>_xll.SNL.Clients.Office.Excel.Functions.SPG(K87,"IQ_AVG_DILUT_SHARES_OUT","CY2023")</f>
        <v>158774250</v>
      </c>
      <c r="N87" s="5">
        <f>_xll.SNL.Clients.Office.Excel.Functions.SPG(K87, "IQ_DILUT_EPS_NORM", "CY2023")</f>
        <v>2.593</v>
      </c>
      <c r="O87">
        <f t="shared" si="14"/>
        <v>411701.63024999999</v>
      </c>
      <c r="P87">
        <f t="shared" si="15"/>
        <v>1.4574319006401418E-2</v>
      </c>
      <c r="Q87" s="5">
        <f>_xll.SNL.Clients.Office.Excel.Functions.SPG(K87, "SP_MARKETCAP", "12/31/2022")</f>
        <v>9621.8011442200004</v>
      </c>
      <c r="R87">
        <f t="shared" si="19"/>
        <v>2.8555774125190938E-4</v>
      </c>
      <c r="S87">
        <f t="shared" si="20"/>
        <v>7.4045122306620108E-4</v>
      </c>
      <c r="U87" s="11" t="s">
        <v>87</v>
      </c>
      <c r="V87" s="4" cm="1">
        <f t="array" ref="V87">_xll.SNL.Clients.Office.Excel.Functions.SPG(U87, "SP_TOTAL_REV", "CY2021")</f>
        <v>30633274</v>
      </c>
      <c r="W87" s="4">
        <f>_xll.SNL.Clients.Office.Excel.Functions.SPG(U87,"IQ_AVG_DILUT_SHARES_OUT","CY2021")</f>
        <v>165605500</v>
      </c>
      <c r="X87" s="5">
        <f>_xll.SNL.Clients.Office.Excel.Functions.SPG(U87, "IQ_DILUT_EPS_NORM", "CY2021")</f>
        <v>5.774</v>
      </c>
      <c r="Y87">
        <f t="shared" si="21"/>
        <v>956206.15700000001</v>
      </c>
      <c r="Z87">
        <f t="shared" si="22"/>
        <v>3.1214624887956802E-2</v>
      </c>
      <c r="AA87" s="5">
        <f>_xll.SNL.Clients.Office.Excel.Functions.SPG(U87, "SP_MARKETCAP", "12/31/2021")</f>
        <v>21080.580532290001</v>
      </c>
      <c r="AB87">
        <f t="shared" si="16"/>
        <v>4.9681670856237356E-4</v>
      </c>
      <c r="AC87">
        <f t="shared" si="23"/>
        <v>2.8686196752391452E-3</v>
      </c>
    </row>
    <row r="88" spans="1:29">
      <c r="A88" s="11" t="s">
        <v>88</v>
      </c>
      <c r="B88" s="4" cm="1">
        <f t="array" ref="B88">_xll.SNL.Clients.Office.Excel.Functions.SPG(A88, "SP_TOTAL_REV", "CY2023")</f>
        <v>21593000</v>
      </c>
      <c r="C88" s="4">
        <f>_xll.SNL.Clients.Office.Excel.Functions.SPG(A88,"IQ_AVG_DILUT_SHARES_OUT","CY2023")</f>
        <v>1262000000</v>
      </c>
      <c r="D88" s="5">
        <f>_xll.SNL.Clients.Office.Excel.Functions.SPG(A88, "IQ_DILUT_EPS_NORM", "CY2023")</f>
        <v>-8.0000000000000002E-3</v>
      </c>
      <c r="E88">
        <f t="shared" si="12"/>
        <v>-10096</v>
      </c>
      <c r="F88">
        <f t="shared" si="13"/>
        <v>-4.6755893113509006E-4</v>
      </c>
      <c r="G88" s="5">
        <f>_xll.SNL.Clients.Office.Excel.Functions.SPG(A88, "SP_MARKETCAP", "12/30/2023")</f>
        <v>23200.625966697924</v>
      </c>
      <c r="H88">
        <f t="shared" si="17"/>
        <v>5.5217492194327932E-4</v>
      </c>
      <c r="I88">
        <f t="shared" si="18"/>
        <v>-4.4173993755462348E-6</v>
      </c>
      <c r="K88" s="11" t="s">
        <v>88</v>
      </c>
      <c r="L88" s="4" cm="1">
        <f t="array" ref="L88">_xll.SNL.Clients.Office.Excel.Functions.SPG(K88, "SP_TOTAL_REV", "CY2023")</f>
        <v>21593000</v>
      </c>
      <c r="M88" s="4">
        <f>_xll.SNL.Clients.Office.Excel.Functions.SPG(K88,"IQ_AVG_DILUT_SHARES_OUT","CY2023")</f>
        <v>1262000000</v>
      </c>
      <c r="N88" s="5">
        <f>_xll.SNL.Clients.Office.Excel.Functions.SPG(K88, "IQ_DILUT_EPS_NORM", "CY2023")</f>
        <v>-8.0000000000000002E-3</v>
      </c>
      <c r="O88">
        <f t="shared" si="14"/>
        <v>-10096</v>
      </c>
      <c r="P88">
        <f t="shared" si="15"/>
        <v>-4.6755893113509006E-4</v>
      </c>
      <c r="Q88" s="5">
        <f>_xll.SNL.Clients.Office.Excel.Functions.SPG(K88, "SP_MARKETCAP", "12/31/2022")</f>
        <v>9995.1425752093674</v>
      </c>
      <c r="R88">
        <f t="shared" si="19"/>
        <v>2.9663784300740269E-4</v>
      </c>
      <c r="S88">
        <f t="shared" si="20"/>
        <v>-2.3731027440592216E-6</v>
      </c>
      <c r="U88" s="11" t="s">
        <v>88</v>
      </c>
      <c r="V88" s="4" cm="1">
        <f t="array" ref="V88">_xll.SNL.Clients.Office.Excel.Functions.SPG(U88, "SP_TOTAL_REV", "CY2021")</f>
        <v>1908000</v>
      </c>
      <c r="W88" s="4">
        <f>_xll.SNL.Clients.Office.Excel.Functions.SPG(U88,"IQ_AVG_DILUT_SHARES_OUT","CY2021")</f>
        <v>1123000000</v>
      </c>
      <c r="X88" s="5">
        <f>_xll.SNL.Clients.Office.Excel.Functions.SPG(U88, "IQ_DILUT_EPS_NORM", "CY2021")</f>
        <v>-4.4619999999999997</v>
      </c>
      <c r="Y88">
        <f t="shared" si="21"/>
        <v>-5010826</v>
      </c>
      <c r="Z88">
        <f t="shared" si="22"/>
        <v>-2.626219077568134</v>
      </c>
      <c r="AA88" s="5">
        <f>_xll.SNL.Clients.Office.Excel.Functions.SPG(U88, "SP_MARKETCAP", "12/31/2021")</f>
        <v>22555.155599275789</v>
      </c>
      <c r="AB88">
        <f t="shared" si="16"/>
        <v>5.3156876532788229E-4</v>
      </c>
      <c r="AC88">
        <f t="shared" si="23"/>
        <v>-2.3718598308930107E-3</v>
      </c>
    </row>
    <row r="89" spans="1:29">
      <c r="A89" s="11" t="s">
        <v>89</v>
      </c>
      <c r="B89" s="4" cm="1">
        <f t="array" ref="B89">_xll.SNL.Clients.Office.Excel.Functions.SPG(A89, "SP_TOTAL_REV", "CY2023")</f>
        <v>22098000</v>
      </c>
      <c r="C89" s="4">
        <f>_xll.SNL.Clients.Office.Excel.Functions.SPG(A89,"IQ_AVG_DILUT_SHARES_OUT","CY2023")</f>
        <v>853000000</v>
      </c>
      <c r="D89" s="5">
        <f>_xll.SNL.Clients.Office.Excel.Functions.SPG(A89, "IQ_DILUT_EPS_NORM", "CY2023")</f>
        <v>1.556</v>
      </c>
      <c r="E89">
        <f t="shared" si="12"/>
        <v>1327268</v>
      </c>
      <c r="F89">
        <f t="shared" si="13"/>
        <v>6.0062811114127979E-2</v>
      </c>
      <c r="G89" s="5">
        <f>_xll.SNL.Clients.Office.Excel.Functions.SPG(A89, "SP_MARKETCAP", "12/30/2023")</f>
        <v>48203.225963550001</v>
      </c>
      <c r="H89">
        <f t="shared" si="17"/>
        <v>1.1472368276633073E-3</v>
      </c>
      <c r="I89">
        <f t="shared" si="18"/>
        <v>1.7851005038441062E-3</v>
      </c>
      <c r="K89" s="11" t="s">
        <v>89</v>
      </c>
      <c r="L89" s="4" cm="1">
        <f t="array" ref="L89">_xll.SNL.Clients.Office.Excel.Functions.SPG(K89, "SP_TOTAL_REV", "CY2023")</f>
        <v>22098000</v>
      </c>
      <c r="M89" s="4">
        <f>_xll.SNL.Clients.Office.Excel.Functions.SPG(K89,"IQ_AVG_DILUT_SHARES_OUT","CY2023")</f>
        <v>853000000</v>
      </c>
      <c r="N89" s="5">
        <f>_xll.SNL.Clients.Office.Excel.Functions.SPG(K89, "IQ_DILUT_EPS_NORM", "CY2023")</f>
        <v>1.556</v>
      </c>
      <c r="O89">
        <f t="shared" si="14"/>
        <v>1327268</v>
      </c>
      <c r="P89">
        <f t="shared" si="15"/>
        <v>6.0062811114127979E-2</v>
      </c>
      <c r="Q89" s="5">
        <f>_xll.SNL.Clients.Office.Excel.Functions.SPG(K89, "SP_MARKETCAP", "12/31/2022")</f>
        <v>34495.787493750002</v>
      </c>
      <c r="R89">
        <f t="shared" si="19"/>
        <v>1.0237728894801077E-3</v>
      </c>
      <c r="S89">
        <f t="shared" si="20"/>
        <v>1.5929906160310476E-3</v>
      </c>
      <c r="U89" s="11" t="s">
        <v>89</v>
      </c>
      <c r="V89" s="4" cm="1">
        <f t="array" ref="V89">_xll.SNL.Clients.Office.Excel.Functions.SPG(U89, "SP_TOTAL_REV", "CY2021")</f>
        <v>20613000</v>
      </c>
      <c r="W89" s="4">
        <f>_xll.SNL.Clients.Office.Excel.Functions.SPG(U89,"IQ_AVG_DILUT_SHARES_OUT","CY2021")</f>
        <v>890300000</v>
      </c>
      <c r="X89" s="5">
        <f>_xll.SNL.Clients.Office.Excel.Functions.SPG(U89, "IQ_DILUT_EPS_NORM", "CY2021")</f>
        <v>1.7210000000000001</v>
      </c>
      <c r="Y89">
        <f t="shared" si="21"/>
        <v>1532206.3</v>
      </c>
      <c r="Z89">
        <f t="shared" si="22"/>
        <v>7.4332038034250231E-2</v>
      </c>
      <c r="AA89" s="5">
        <f>_xll.SNL.Clients.Office.Excel.Functions.SPG(U89, "SP_MARKETCAP", "12/31/2021")</f>
        <v>47003.566711680003</v>
      </c>
      <c r="AB89">
        <f t="shared" si="16"/>
        <v>1.107756841355452E-3</v>
      </c>
      <c r="AC89">
        <f t="shared" si="23"/>
        <v>1.906449523972733E-3</v>
      </c>
    </row>
    <row r="90" spans="1:29">
      <c r="A90" s="11" t="s">
        <v>90</v>
      </c>
      <c r="B90" s="4" cm="1">
        <f t="array" ref="B90">_xll.SNL.Clients.Office.Excel.Functions.SPG(A90, "SP_TOTAL_REV", "CY2023")</f>
        <v>67060000</v>
      </c>
      <c r="C90" s="4">
        <f>_xll.SNL.Clients.Office.Excel.Functions.SPG(A90,"IQ_AVG_DILUT_SHARES_OUT","CY2023")</f>
        <v>513600000</v>
      </c>
      <c r="D90" s="5">
        <f>_xll.SNL.Clients.Office.Excel.Functions.SPG(A90, "IQ_DILUT_EPS_NORM", "CY2023")</f>
        <v>16.765999999999998</v>
      </c>
      <c r="E90">
        <f t="shared" si="12"/>
        <v>8611017.5999999996</v>
      </c>
      <c r="F90">
        <f t="shared" si="13"/>
        <v>0.12840765881300328</v>
      </c>
      <c r="G90" s="5">
        <f>_xll.SNL.Clients.Office.Excel.Functions.SPG(A90, "SP_MARKETCAP", "12/30/2023")</f>
        <v>150521.08596281</v>
      </c>
      <c r="H90">
        <f t="shared" si="17"/>
        <v>3.5824020012060745E-3</v>
      </c>
      <c r="I90">
        <f t="shared" si="18"/>
        <v>6.0062551952221037E-2</v>
      </c>
      <c r="K90" s="11" t="s">
        <v>90</v>
      </c>
      <c r="L90" s="4" cm="1">
        <f t="array" ref="L90">_xll.SNL.Clients.Office.Excel.Functions.SPG(K90, "SP_TOTAL_REV", "CY2023")</f>
        <v>67060000</v>
      </c>
      <c r="M90" s="4">
        <f>_xll.SNL.Clients.Office.Excel.Functions.SPG(K90,"IQ_AVG_DILUT_SHARES_OUT","CY2023")</f>
        <v>513600000</v>
      </c>
      <c r="N90" s="5">
        <f>_xll.SNL.Clients.Office.Excel.Functions.SPG(K90, "IQ_DILUT_EPS_NORM", "CY2023")</f>
        <v>16.765999999999998</v>
      </c>
      <c r="O90">
        <f t="shared" si="14"/>
        <v>8611017.5999999996</v>
      </c>
      <c r="P90">
        <f t="shared" si="15"/>
        <v>0.12840765881300328</v>
      </c>
      <c r="Q90" s="5">
        <f>_xll.SNL.Clients.Office.Excel.Functions.SPG(K90, "SP_MARKETCAP", "12/31/2022")</f>
        <v>124669.2650838</v>
      </c>
      <c r="R90">
        <f t="shared" si="19"/>
        <v>3.6999594158367353E-3</v>
      </c>
      <c r="S90">
        <f t="shared" si="20"/>
        <v>6.2033519565918696E-2</v>
      </c>
      <c r="U90" s="11" t="s">
        <v>90</v>
      </c>
      <c r="V90" s="4" cm="1">
        <f t="array" ref="V90">_xll.SNL.Clients.Office.Excel.Functions.SPG(U90, "SP_TOTAL_REV", "CY2021")</f>
        <v>50971000</v>
      </c>
      <c r="W90" s="4">
        <f>_xll.SNL.Clients.Office.Excel.Functions.SPG(U90,"IQ_AVG_DILUT_SHARES_OUT","CY2021")</f>
        <v>548500000</v>
      </c>
      <c r="X90" s="5">
        <f>_xll.SNL.Clients.Office.Excel.Functions.SPG(U90, "IQ_DILUT_EPS_NORM", "CY2021")</f>
        <v>9.2579999999999991</v>
      </c>
      <c r="Y90">
        <f t="shared" si="21"/>
        <v>5078012.9999999991</v>
      </c>
      <c r="Z90">
        <f t="shared" si="22"/>
        <v>9.9625532165348904E-2</v>
      </c>
      <c r="AA90" s="5">
        <f>_xll.SNL.Clients.Office.Excel.Functions.SPG(U90, "SP_MARKETCAP", "12/31/2021")</f>
        <v>111834.266384</v>
      </c>
      <c r="AB90">
        <f t="shared" si="16"/>
        <v>2.6356547460484442E-3</v>
      </c>
      <c r="AC90">
        <f t="shared" si="23"/>
        <v>2.4400891638916494E-2</v>
      </c>
    </row>
    <row r="91" spans="1:29">
      <c r="A91" s="11" t="s">
        <v>91</v>
      </c>
      <c r="B91" s="4" cm="1">
        <f t="array" ref="B91">_xll.SNL.Clients.Office.Excel.Functions.SPG(A91, "SP_TOTAL_REV", "CY2023")</f>
        <v>3773500</v>
      </c>
      <c r="C91" s="4">
        <f>_xll.SNL.Clients.Office.Excel.Functions.SPG(A91,"IQ_AVG_DILUT_SHARES_OUT","CY2023")</f>
        <v>106200000</v>
      </c>
      <c r="D91" s="5">
        <f>_xll.SNL.Clients.Office.Excel.Functions.SPG(A91, "IQ_DILUT_EPS_NORM", "CY2023")</f>
        <v>6.1349999999999998</v>
      </c>
      <c r="E91">
        <f t="shared" si="12"/>
        <v>651537</v>
      </c>
      <c r="F91">
        <f t="shared" si="13"/>
        <v>0.17266118987677223</v>
      </c>
      <c r="G91" s="5">
        <f>_xll.SNL.Clients.Office.Excel.Functions.SPG(A91, "SP_MARKETCAP", "12/30/2023")</f>
        <v>18848.077395839999</v>
      </c>
      <c r="H91">
        <f t="shared" si="17"/>
        <v>4.4858426146637711E-4</v>
      </c>
      <c r="I91">
        <f t="shared" si="18"/>
        <v>2.7520644440962236E-3</v>
      </c>
      <c r="K91" s="11" t="s">
        <v>91</v>
      </c>
      <c r="L91" s="4" cm="1">
        <f t="array" ref="L91">_xll.SNL.Clients.Office.Excel.Functions.SPG(K91, "SP_TOTAL_REV", "CY2023")</f>
        <v>3773500</v>
      </c>
      <c r="M91" s="4">
        <f>_xll.SNL.Clients.Office.Excel.Functions.SPG(K91,"IQ_AVG_DILUT_SHARES_OUT","CY2023")</f>
        <v>106200000</v>
      </c>
      <c r="N91" s="5">
        <f>_xll.SNL.Clients.Office.Excel.Functions.SPG(K91, "IQ_DILUT_EPS_NORM", "CY2023")</f>
        <v>6.1349999999999998</v>
      </c>
      <c r="O91">
        <f t="shared" si="14"/>
        <v>651537</v>
      </c>
      <c r="P91">
        <f t="shared" si="15"/>
        <v>0.17266118987677223</v>
      </c>
      <c r="Q91" s="5">
        <f>_xll.SNL.Clients.Office.Excel.Functions.SPG(K91, "SP_MARKETCAP", "12/31/2022")</f>
        <v>13310.13049725</v>
      </c>
      <c r="R91">
        <f t="shared" si="19"/>
        <v>3.9502071842817946E-4</v>
      </c>
      <c r="S91">
        <f t="shared" si="20"/>
        <v>2.4234521075568809E-3</v>
      </c>
      <c r="U91" s="11" t="s">
        <v>91</v>
      </c>
      <c r="V91" s="4" cm="1">
        <f t="array" ref="V91">_xll.SNL.Clients.Office.Excel.Functions.SPG(U91, "SP_TOTAL_REV", "CY2021")</f>
        <v>3494800</v>
      </c>
      <c r="W91" s="4">
        <f>_xll.SNL.Clients.Office.Excel.Functions.SPG(U91,"IQ_AVG_DILUT_SHARES_OUT","CY2021")</f>
        <v>107200000</v>
      </c>
      <c r="X91" s="5">
        <f>_xll.SNL.Clients.Office.Excel.Functions.SPG(U91, "IQ_DILUT_EPS_NORM", "CY2021")</f>
        <v>4.516</v>
      </c>
      <c r="Y91">
        <f t="shared" si="21"/>
        <v>484115.20000000001</v>
      </c>
      <c r="Z91">
        <f t="shared" si="22"/>
        <v>0.13852443630536798</v>
      </c>
      <c r="AA91" s="5">
        <f>_xll.SNL.Clients.Office.Excel.Functions.SPG(U91, "SP_MARKETCAP", "12/31/2021")</f>
        <v>13906.2442008</v>
      </c>
      <c r="AB91">
        <f t="shared" si="16"/>
        <v>3.2773549389322895E-4</v>
      </c>
      <c r="AC91">
        <f t="shared" si="23"/>
        <v>1.4800534904218219E-3</v>
      </c>
    </row>
    <row r="92" spans="1:29">
      <c r="A92" s="11" t="s">
        <v>92</v>
      </c>
      <c r="B92" s="4" cm="1">
        <f t="array" ref="B92">_xll.SNL.Clients.Office.Excel.Functions.SPG(A92, "SP_TOTAL_REV", "CY2023")</f>
        <v>32252000</v>
      </c>
      <c r="C92" s="4">
        <f>_xll.SNL.Clients.Office.Excel.Functions.SPG(A92,"IQ_AVG_DILUT_SHARES_OUT","CY2023")</f>
        <v>312550942</v>
      </c>
      <c r="D92" s="5">
        <f>_xll.SNL.Clients.Office.Excel.Functions.SPG(A92, "IQ_DILUT_EPS_NORM", "CY2023")</f>
        <v>2.6070000000000002</v>
      </c>
      <c r="E92">
        <f t="shared" si="12"/>
        <v>814820.30579400004</v>
      </c>
      <c r="F92">
        <f t="shared" si="13"/>
        <v>2.5264179145293317E-2</v>
      </c>
      <c r="G92" s="5">
        <f>_xll.SNL.Clients.Office.Excel.Functions.SPG(A92, "SP_MARKETCAP", "12/30/2023")</f>
        <v>27683.078320979999</v>
      </c>
      <c r="H92">
        <f t="shared" si="17"/>
        <v>6.5885729259969686E-4</v>
      </c>
      <c r="I92">
        <f t="shared" si="18"/>
        <v>1.7176409618074099E-3</v>
      </c>
      <c r="K92" s="11" t="s">
        <v>92</v>
      </c>
      <c r="L92" s="4" cm="1">
        <f t="array" ref="L92">_xll.SNL.Clients.Office.Excel.Functions.SPG(K92, "SP_TOTAL_REV", "CY2023")</f>
        <v>32252000</v>
      </c>
      <c r="M92" s="4">
        <f>_xll.SNL.Clients.Office.Excel.Functions.SPG(K92,"IQ_AVG_DILUT_SHARES_OUT","CY2023")</f>
        <v>312550942</v>
      </c>
      <c r="N92" s="5">
        <f>_xll.SNL.Clients.Office.Excel.Functions.SPG(K92, "IQ_DILUT_EPS_NORM", "CY2023")</f>
        <v>2.6070000000000002</v>
      </c>
      <c r="O92">
        <f t="shared" si="14"/>
        <v>814820.30579400004</v>
      </c>
      <c r="P92">
        <f t="shared" si="15"/>
        <v>2.5264179145293317E-2</v>
      </c>
      <c r="Q92" s="5">
        <f>_xll.SNL.Clients.Office.Excel.Functions.SPG(K92, "SP_MARKETCAP", "12/31/2022")</f>
        <v>23788.316529119998</v>
      </c>
      <c r="R92">
        <f t="shared" si="19"/>
        <v>7.0599442187823801E-4</v>
      </c>
      <c r="S92">
        <f t="shared" si="20"/>
        <v>1.8405274578365666E-3</v>
      </c>
      <c r="U92" s="11" t="s">
        <v>92</v>
      </c>
      <c r="V92" s="4" cm="1">
        <f t="array" ref="V92">_xll.SNL.Clients.Office.Excel.Functions.SPG(U92, "SP_TOTAL_REV", "CY2021")</f>
        <v>28338904</v>
      </c>
      <c r="W92" s="4">
        <f>_xll.SNL.Clients.Office.Excel.Functions.SPG(U92,"IQ_AVG_DILUT_SHARES_OUT","CY2021")</f>
        <v>339717401</v>
      </c>
      <c r="X92" s="5">
        <f>_xll.SNL.Clients.Office.Excel.Functions.SPG(U92, "IQ_DILUT_EPS_NORM", "CY2021")</f>
        <v>3.867</v>
      </c>
      <c r="Y92">
        <f t="shared" si="21"/>
        <v>1313687.189667</v>
      </c>
      <c r="Z92">
        <f t="shared" si="22"/>
        <v>4.6356316026441954E-2</v>
      </c>
      <c r="AA92" s="5">
        <f>_xll.SNL.Clients.Office.Excel.Functions.SPG(U92, "SP_MARKETCAP", "12/31/2021")</f>
        <v>35589.376083540003</v>
      </c>
      <c r="AB92">
        <f t="shared" si="16"/>
        <v>8.3875283503362114E-4</v>
      </c>
      <c r="AC92">
        <f t="shared" si="23"/>
        <v>3.2434572130750129E-3</v>
      </c>
    </row>
    <row r="93" spans="1:29">
      <c r="A93" s="11" t="s">
        <v>93</v>
      </c>
      <c r="B93" s="4" cm="1">
        <f t="array" ref="B93">_xll.SNL.Clients.Office.Excel.Functions.SPG(A93, "SP_TOTAL_REV", "CY2023")</f>
        <v>21376000</v>
      </c>
      <c r="C93" s="4">
        <f>_xll.SNL.Clients.Office.Excel.Functions.SPG(A93,"IQ_AVG_DILUT_SHARES_OUT","CY2023")</f>
        <v>136300000</v>
      </c>
      <c r="D93" s="5">
        <f>_xll.SNL.Clients.Office.Excel.Functions.SPG(A93, "IQ_DILUT_EPS_NORM", "CY2023")</f>
        <v>7.0060000000000002</v>
      </c>
      <c r="E93">
        <f t="shared" si="12"/>
        <v>954917.8</v>
      </c>
      <c r="F93">
        <f t="shared" si="13"/>
        <v>4.4672427020958083E-2</v>
      </c>
      <c r="G93" s="5">
        <f>_xll.SNL.Clients.Office.Excel.Functions.SPG(A93, "SP_MARKETCAP", "12/30/2023")</f>
        <v>30451.87108108</v>
      </c>
      <c r="H93">
        <f t="shared" si="17"/>
        <v>7.247545631466145E-4</v>
      </c>
      <c r="I93">
        <f t="shared" si="18"/>
        <v>5.077630469405181E-3</v>
      </c>
      <c r="K93" s="11" t="s">
        <v>93</v>
      </c>
      <c r="L93" s="4" cm="1">
        <f t="array" ref="L93">_xll.SNL.Clients.Office.Excel.Functions.SPG(K93, "SP_TOTAL_REV", "CY2023")</f>
        <v>21376000</v>
      </c>
      <c r="M93" s="4">
        <f>_xll.SNL.Clients.Office.Excel.Functions.SPG(K93,"IQ_AVG_DILUT_SHARES_OUT","CY2023")</f>
        <v>136300000</v>
      </c>
      <c r="N93" s="5">
        <f>_xll.SNL.Clients.Office.Excel.Functions.SPG(K93, "IQ_DILUT_EPS_NORM", "CY2023")</f>
        <v>7.0060000000000002</v>
      </c>
      <c r="O93">
        <f t="shared" si="14"/>
        <v>954917.8</v>
      </c>
      <c r="P93">
        <f t="shared" si="15"/>
        <v>4.4672427020958083E-2</v>
      </c>
      <c r="Q93" s="5">
        <f>_xll.SNL.Clients.Office.Excel.Functions.SPG(K93, "SP_MARKETCAP", "12/31/2022")</f>
        <v>24178.121565559999</v>
      </c>
      <c r="R93">
        <f t="shared" si="19"/>
        <v>7.175631338133513E-4</v>
      </c>
      <c r="S93">
        <f t="shared" si="20"/>
        <v>5.0272473154963394E-3</v>
      </c>
      <c r="U93" s="11" t="s">
        <v>93</v>
      </c>
      <c r="V93" s="4" cm="1">
        <f t="array" ref="V93">_xll.SNL.Clients.Office.Excel.Functions.SPG(U93, "SP_TOTAL_REV", "CY2021")</f>
        <v>20820800</v>
      </c>
      <c r="W93" s="4">
        <f>_xll.SNL.Clients.Office.Excel.Functions.SPG(U93,"IQ_AVG_DILUT_SHARES_OUT","CY2021")</f>
        <v>140500000</v>
      </c>
      <c r="X93" s="5">
        <f>_xll.SNL.Clients.Office.Excel.Functions.SPG(U93, "IQ_DILUT_EPS_NORM", "CY2021")</f>
        <v>5.9290000000000003</v>
      </c>
      <c r="Y93">
        <f t="shared" si="21"/>
        <v>833024.5</v>
      </c>
      <c r="Z93">
        <f t="shared" si="22"/>
        <v>4.0009245562130175E-2</v>
      </c>
      <c r="AA93" s="5">
        <f>_xll.SNL.Clients.Office.Excel.Functions.SPG(U93, "SP_MARKETCAP", "12/31/2021")</f>
        <v>27793.361673840001</v>
      </c>
      <c r="AB93">
        <f t="shared" si="16"/>
        <v>6.5502021851486525E-4</v>
      </c>
      <c r="AC93">
        <f t="shared" si="23"/>
        <v>3.8836148755746363E-3</v>
      </c>
    </row>
    <row r="94" spans="1:29">
      <c r="A94" s="11" t="s">
        <v>94</v>
      </c>
      <c r="B94" s="4" cm="1">
        <f t="array" ref="B94">_xll.SNL.Clients.Office.Excel.Functions.SPG(A94, "SP_TOTAL_REV", "CY2023")</f>
        <v>10940000</v>
      </c>
      <c r="C94" s="4">
        <f>_xll.SNL.Clients.Office.Excel.Functions.SPG(A94,"IQ_AVG_DILUT_SHARES_OUT","CY2023")</f>
        <v>109379664</v>
      </c>
      <c r="D94" s="5">
        <f>_xll.SNL.Clients.Office.Excel.Functions.SPG(A94, "IQ_DILUT_EPS_NORM", "CY2023")</f>
        <v>4.266</v>
      </c>
      <c r="E94">
        <f t="shared" si="12"/>
        <v>466613.64662399999</v>
      </c>
      <c r="F94">
        <f t="shared" si="13"/>
        <v>4.2652070075319924E-2</v>
      </c>
      <c r="G94" s="5">
        <f>_xll.SNL.Clients.Office.Excel.Functions.SPG(A94, "SP_MARKETCAP", "12/30/2023")</f>
        <v>16912.827296790001</v>
      </c>
      <c r="H94">
        <f t="shared" si="17"/>
        <v>4.025253071124077E-4</v>
      </c>
      <c r="I94">
        <f t="shared" si="18"/>
        <v>1.7171729601415313E-3</v>
      </c>
      <c r="K94" s="11" t="s">
        <v>94</v>
      </c>
      <c r="L94" s="4" cm="1">
        <f t="array" ref="L94">_xll.SNL.Clients.Office.Excel.Functions.SPG(K94, "SP_TOTAL_REV", "CY2023")</f>
        <v>10940000</v>
      </c>
      <c r="M94" s="4">
        <f>_xll.SNL.Clients.Office.Excel.Functions.SPG(K94,"IQ_AVG_DILUT_SHARES_OUT","CY2023")</f>
        <v>109379664</v>
      </c>
      <c r="N94" s="5">
        <f>_xll.SNL.Clients.Office.Excel.Functions.SPG(K94, "IQ_DILUT_EPS_NORM", "CY2023")</f>
        <v>4.266</v>
      </c>
      <c r="O94">
        <f t="shared" si="14"/>
        <v>466613.64662399999</v>
      </c>
      <c r="P94">
        <f t="shared" si="15"/>
        <v>4.2652070075319924E-2</v>
      </c>
      <c r="Q94" s="5">
        <f>_xll.SNL.Clients.Office.Excel.Functions.SPG(K94, "SP_MARKETCAP", "12/31/2022")</f>
        <v>11085.685979039999</v>
      </c>
      <c r="R94">
        <f t="shared" si="19"/>
        <v>3.2900320854212028E-4</v>
      </c>
      <c r="S94">
        <f t="shared" si="20"/>
        <v>1.4035276876406852E-3</v>
      </c>
      <c r="U94" s="11" t="s">
        <v>94</v>
      </c>
      <c r="V94" s="4" cm="1">
        <f t="array" ref="V94">_xll.SNL.Clients.Office.Excel.Functions.SPG(U94, "SP_TOTAL_REV", "CY2021")</f>
        <v>8537000</v>
      </c>
      <c r="W94" s="4">
        <f>_xll.SNL.Clients.Office.Excel.Functions.SPG(U94,"IQ_AVG_DILUT_SHARES_OUT","CY2021")</f>
        <v>112084412</v>
      </c>
      <c r="X94" s="5">
        <f>_xll.SNL.Clients.Office.Excel.Functions.SPG(U94, "IQ_DILUT_EPS_NORM", "CY2021")</f>
        <v>12.497999999999999</v>
      </c>
      <c r="Y94">
        <f t="shared" si="21"/>
        <v>1400830.9811759999</v>
      </c>
      <c r="Z94">
        <f t="shared" si="22"/>
        <v>0.16408937345390651</v>
      </c>
      <c r="AA94" s="5">
        <f>_xll.SNL.Clients.Office.Excel.Functions.SPG(U94, "SP_MARKETCAP", "12/31/2021")</f>
        <v>18296.834714879999</v>
      </c>
      <c r="AB94">
        <f t="shared" si="16"/>
        <v>4.3121076225736092E-4</v>
      </c>
      <c r="AC94">
        <f t="shared" si="23"/>
        <v>5.3892721066924965E-3</v>
      </c>
    </row>
    <row r="95" spans="1:29">
      <c r="A95" s="11" t="s">
        <v>95</v>
      </c>
      <c r="B95" s="4" cm="1">
        <f t="array" ref="B95">_xll.SNL.Clients.Office.Excel.Functions.SPG(A95, "SP_TOTAL_REV", "CY2023")</f>
        <v>271579412</v>
      </c>
      <c r="C95" s="4">
        <f>_xll.SNL.Clients.Office.Excel.Functions.SPG(A95,"IQ_AVG_DILUT_SHARES_OUT","CY2023")</f>
        <v>203468500</v>
      </c>
      <c r="D95" s="5">
        <f>_xll.SNL.Clients.Office.Excel.Functions.SPG(A95, "IQ_DILUT_EPS_NORM", "CY2023")</f>
        <v>7.5510000000000002</v>
      </c>
      <c r="E95">
        <f t="shared" si="12"/>
        <v>1536390.6435</v>
      </c>
      <c r="F95">
        <f t="shared" si="13"/>
        <v>5.657242690767738E-3</v>
      </c>
      <c r="G95" s="5">
        <f>_xll.SNL.Clients.Office.Excel.Functions.SPG(A95, "SP_MARKETCAP", "12/30/2023")</f>
        <v>40873.153978440001</v>
      </c>
      <c r="H95">
        <f t="shared" si="17"/>
        <v>9.7278110685532259E-4</v>
      </c>
      <c r="I95">
        <f t="shared" si="18"/>
        <v>7.3454701378645407E-3</v>
      </c>
      <c r="K95" s="11" t="s">
        <v>95</v>
      </c>
      <c r="L95" s="4" cm="1">
        <f t="array" ref="L95">_xll.SNL.Clients.Office.Excel.Functions.SPG(K95, "SP_TOTAL_REV", "CY2023")</f>
        <v>271579412</v>
      </c>
      <c r="M95" s="4">
        <f>_xll.SNL.Clients.Office.Excel.Functions.SPG(K95,"IQ_AVG_DILUT_SHARES_OUT","CY2023")</f>
        <v>203468500</v>
      </c>
      <c r="N95" s="5">
        <f>_xll.SNL.Clients.Office.Excel.Functions.SPG(K95, "IQ_DILUT_EPS_NORM", "CY2023")</f>
        <v>7.5510000000000002</v>
      </c>
      <c r="O95">
        <f t="shared" si="14"/>
        <v>1536390.6435</v>
      </c>
      <c r="P95">
        <f t="shared" si="15"/>
        <v>5.657242690767738E-3</v>
      </c>
      <c r="Q95" s="5">
        <f>_xll.SNL.Clients.Office.Excel.Functions.SPG(K95, "SP_MARKETCAP", "12/31/2022")</f>
        <v>33486.417629559997</v>
      </c>
      <c r="R95">
        <f t="shared" si="19"/>
        <v>9.9381660851092634E-4</v>
      </c>
      <c r="S95">
        <f t="shared" si="20"/>
        <v>7.504309210866005E-3</v>
      </c>
      <c r="U95" s="11" t="s">
        <v>95</v>
      </c>
      <c r="V95" s="4" cm="1">
        <f t="array" ref="V95">_xll.SNL.Clients.Office.Excel.Functions.SPG(U95, "SP_TOTAL_REV", "CY2021")</f>
        <v>221101097</v>
      </c>
      <c r="W95" s="4">
        <f>_xll.SNL.Clients.Office.Excel.Functions.SPG(U95,"IQ_AVG_DILUT_SHARES_OUT","CY2021")</f>
        <v>209556750</v>
      </c>
      <c r="X95" s="5">
        <f>_xll.SNL.Clients.Office.Excel.Functions.SPG(U95, "IQ_DILUT_EPS_NORM", "CY2021")</f>
        <v>7.6289999999999996</v>
      </c>
      <c r="Y95">
        <f t="shared" si="21"/>
        <v>1598708.44575</v>
      </c>
      <c r="Z95">
        <f t="shared" si="22"/>
        <v>7.2306671809502596E-3</v>
      </c>
      <c r="AA95" s="5">
        <f>_xll.SNL.Clients.Office.Excel.Functions.SPG(U95, "SP_MARKETCAP", "12/31/2021")</f>
        <v>27658.842343290002</v>
      </c>
      <c r="AB95">
        <f t="shared" si="16"/>
        <v>6.5184993338256083E-4</v>
      </c>
      <c r="AC95">
        <f t="shared" si="23"/>
        <v>4.9729631417755561E-3</v>
      </c>
    </row>
    <row r="96" spans="1:29">
      <c r="A96" s="11" t="s">
        <v>96</v>
      </c>
      <c r="B96" s="4" cm="1">
        <f t="array" ref="B96">_xll.SNL.Clients.Office.Excel.Functions.SPG(A96, "SP_TOTAL_REV", "CY2023")</f>
        <v>155392000</v>
      </c>
      <c r="C96" s="4">
        <f>_xll.SNL.Clients.Office.Excel.Functions.SPG(A96,"IQ_AVG_DILUT_SHARES_OUT","CY2023")</f>
        <v>545704000</v>
      </c>
      <c r="D96" s="5">
        <f>_xll.SNL.Clients.Office.Excel.Functions.SPG(A96, "IQ_DILUT_EPS_NORM", "CY2023")</f>
        <v>4.657</v>
      </c>
      <c r="E96">
        <f t="shared" si="12"/>
        <v>2541343.5279999999</v>
      </c>
      <c r="F96">
        <f t="shared" si="13"/>
        <v>1.6354403881795716E-2</v>
      </c>
      <c r="G96" s="5">
        <f>_xll.SNL.Clients.Office.Excel.Functions.SPG(A96, "SP_MARKETCAP", "12/30/2023")</f>
        <v>39643.056210000002</v>
      </c>
      <c r="H96">
        <f t="shared" si="17"/>
        <v>9.4350477869737032E-4</v>
      </c>
      <c r="I96">
        <f t="shared" si="18"/>
        <v>4.3939017543936539E-3</v>
      </c>
      <c r="K96" s="11" t="s">
        <v>96</v>
      </c>
      <c r="L96" s="4" cm="1">
        <f t="array" ref="L96">_xll.SNL.Clients.Office.Excel.Functions.SPG(K96, "SP_TOTAL_REV", "CY2023")</f>
        <v>155392000</v>
      </c>
      <c r="M96" s="4">
        <f>_xll.SNL.Clients.Office.Excel.Functions.SPG(K96,"IQ_AVG_DILUT_SHARES_OUT","CY2023")</f>
        <v>545704000</v>
      </c>
      <c r="N96" s="5">
        <f>_xll.SNL.Clients.Office.Excel.Functions.SPG(K96, "IQ_DILUT_EPS_NORM", "CY2023")</f>
        <v>4.657</v>
      </c>
      <c r="O96">
        <f t="shared" si="14"/>
        <v>2541343.5279999999</v>
      </c>
      <c r="P96">
        <f t="shared" si="15"/>
        <v>1.6354403881795716E-2</v>
      </c>
      <c r="Q96" s="5">
        <f>_xll.SNL.Clients.Office.Excel.Functions.SPG(K96, "SP_MARKETCAP", "12/31/2022")</f>
        <v>46438.957422929998</v>
      </c>
      <c r="R96">
        <f t="shared" si="19"/>
        <v>1.3782246784170571E-3</v>
      </c>
      <c r="S96">
        <f t="shared" si="20"/>
        <v>6.4183923273882348E-3</v>
      </c>
      <c r="U96" s="11" t="s">
        <v>96</v>
      </c>
      <c r="V96" s="4" cm="1">
        <f t="array" ref="V96">_xll.SNL.Clients.Office.Excel.Functions.SPG(U96, "SP_TOTAL_REV", "CY2021")</f>
        <v>126801000</v>
      </c>
      <c r="W96" s="4">
        <f>_xll.SNL.Clients.Office.Excel.Functions.SPG(U96,"IQ_AVG_DILUT_SHARES_OUT","CY2021")</f>
        <v>590516000</v>
      </c>
      <c r="X96" s="5">
        <f>_xll.SNL.Clients.Office.Excel.Functions.SPG(U96, "IQ_DILUT_EPS_NORM", "CY2021")</f>
        <v>3.6309999999999998</v>
      </c>
      <c r="Y96">
        <f t="shared" si="21"/>
        <v>2144163.5959999999</v>
      </c>
      <c r="Z96">
        <f t="shared" si="22"/>
        <v>1.6909674182380263E-2</v>
      </c>
      <c r="AA96" s="5">
        <f>_xll.SNL.Clients.Office.Excel.Functions.SPG(U96, "SP_MARKETCAP", "12/31/2021")</f>
        <v>48080.6415968</v>
      </c>
      <c r="AB96">
        <f t="shared" si="16"/>
        <v>1.1331408101925941E-3</v>
      </c>
      <c r="AC96">
        <f t="shared" si="23"/>
        <v>4.1144342818093095E-3</v>
      </c>
    </row>
    <row r="97" spans="1:29">
      <c r="A97" s="11" t="s">
        <v>97</v>
      </c>
      <c r="B97" s="4" cm="1">
        <f t="array" ref="B97">_xll.SNL.Clients.Office.Excel.Functions.SPG(A97, "SP_TOTAL_REV", "CY2023")</f>
        <v>8696000</v>
      </c>
      <c r="C97" s="4">
        <f>_xll.SNL.Clients.Office.Excel.Functions.SPG(A97,"IQ_AVG_DILUT_SHARES_OUT","CY2023")</f>
        <v>633179000</v>
      </c>
      <c r="D97" s="5">
        <f>_xll.SNL.Clients.Office.Excel.Functions.SPG(A97, "IQ_DILUT_EPS_NORM", "CY2023")</f>
        <v>1.0820000000000001</v>
      </c>
      <c r="E97">
        <f t="shared" si="12"/>
        <v>685099.67799999996</v>
      </c>
      <c r="F97">
        <f t="shared" si="13"/>
        <v>7.8783311637534492E-2</v>
      </c>
      <c r="G97" s="5">
        <f>_xll.SNL.Clients.Office.Excel.Functions.SPG(A97, "SP_MARKETCAP", "12/30/2023")</f>
        <v>18034.057109199999</v>
      </c>
      <c r="H97">
        <f t="shared" si="17"/>
        <v>4.2921057780452798E-4</v>
      </c>
      <c r="I97">
        <f t="shared" si="18"/>
        <v>4.644058451844993E-4</v>
      </c>
      <c r="K97" s="11" t="s">
        <v>97</v>
      </c>
      <c r="L97" s="4" cm="1">
        <f t="array" ref="L97">_xll.SNL.Clients.Office.Excel.Functions.SPG(K97, "SP_TOTAL_REV", "CY2023")</f>
        <v>8696000</v>
      </c>
      <c r="M97" s="4">
        <f>_xll.SNL.Clients.Office.Excel.Functions.SPG(K97,"IQ_AVG_DILUT_SHARES_OUT","CY2023")</f>
        <v>633179000</v>
      </c>
      <c r="N97" s="5">
        <f>_xll.SNL.Clients.Office.Excel.Functions.SPG(K97, "IQ_DILUT_EPS_NORM", "CY2023")</f>
        <v>1.0820000000000001</v>
      </c>
      <c r="O97">
        <f t="shared" si="14"/>
        <v>685099.67799999996</v>
      </c>
      <c r="P97">
        <f t="shared" si="15"/>
        <v>7.8783311637534492E-2</v>
      </c>
      <c r="Q97" s="5">
        <f>_xll.SNL.Clients.Office.Excel.Functions.SPG(K97, "SP_MARKETCAP", "12/31/2022")</f>
        <v>18879.773573689999</v>
      </c>
      <c r="R97">
        <f t="shared" si="19"/>
        <v>5.6031770104592548E-4</v>
      </c>
      <c r="S97">
        <f t="shared" si="20"/>
        <v>6.0626375253169137E-4</v>
      </c>
      <c r="U97" s="11" t="s">
        <v>97</v>
      </c>
      <c r="V97" s="4" cm="1">
        <f t="array" ref="V97">_xll.SNL.Clients.Office.Excel.Functions.SPG(U97, "SP_TOTAL_REV", "CY2021")</f>
        <v>8352000</v>
      </c>
      <c r="W97" s="4">
        <f>_xll.SNL.Clients.Office.Excel.Functions.SPG(U97,"IQ_AVG_DILUT_SHARES_OUT","CY2021")</f>
        <v>609938000</v>
      </c>
      <c r="X97" s="5">
        <f>_xll.SNL.Clients.Office.Excel.Functions.SPG(U97, "IQ_DILUT_EPS_NORM", "CY2021")</f>
        <v>0.95299999999999996</v>
      </c>
      <c r="Y97">
        <f t="shared" si="21"/>
        <v>581270.91399999999</v>
      </c>
      <c r="Z97">
        <f t="shared" si="22"/>
        <v>6.9596613266283525E-2</v>
      </c>
      <c r="AA97" s="5">
        <f>_xll.SNL.Clients.Office.Excel.Functions.SPG(U97, "SP_MARKETCAP", "12/31/2021")</f>
        <v>17551.642635939999</v>
      </c>
      <c r="AB97">
        <f t="shared" si="16"/>
        <v>4.1364844345221057E-4</v>
      </c>
      <c r="AC97">
        <f t="shared" si="23"/>
        <v>3.9420696660995665E-4</v>
      </c>
    </row>
    <row r="98" spans="1:29">
      <c r="A98" s="11" t="s">
        <v>98</v>
      </c>
      <c r="B98" s="4" cm="1">
        <f t="array" ref="B98">_xll.SNL.Clients.Office.Excel.Functions.SPG(A98, "SP_TOTAL_REV", "CY2023")</f>
        <v>6631000</v>
      </c>
      <c r="C98" s="4">
        <f>_xll.SNL.Clients.Office.Excel.Functions.SPG(A98,"IQ_AVG_DILUT_SHARES_OUT","CY2023")</f>
        <v>193800000</v>
      </c>
      <c r="D98" s="5">
        <f>_xll.SNL.Clients.Office.Excel.Functions.SPG(A98, "IQ_DILUT_EPS_NORM", "CY2023")</f>
        <v>5.68</v>
      </c>
      <c r="E98">
        <f t="shared" si="12"/>
        <v>1100784</v>
      </c>
      <c r="F98">
        <f t="shared" si="13"/>
        <v>0.1660057306590258</v>
      </c>
      <c r="G98" s="5">
        <f>_xll.SNL.Clients.Office.Excel.Functions.SPG(A98, "SP_MARKETCAP", "12/30/2023")</f>
        <v>15188.991829500001</v>
      </c>
      <c r="H98">
        <f t="shared" si="17"/>
        <v>3.6149802121244079E-4</v>
      </c>
      <c r="I98">
        <f t="shared" si="18"/>
        <v>2.0533087604866634E-3</v>
      </c>
      <c r="K98" s="11" t="s">
        <v>98</v>
      </c>
      <c r="L98" s="4" cm="1">
        <f t="array" ref="L98">_xll.SNL.Clients.Office.Excel.Functions.SPG(K98, "SP_TOTAL_REV", "CY2023")</f>
        <v>6631000</v>
      </c>
      <c r="M98" s="4">
        <f>_xll.SNL.Clients.Office.Excel.Functions.SPG(K98,"IQ_AVG_DILUT_SHARES_OUT","CY2023")</f>
        <v>193800000</v>
      </c>
      <c r="N98" s="5">
        <f>_xll.SNL.Clients.Office.Excel.Functions.SPG(K98, "IQ_DILUT_EPS_NORM", "CY2023")</f>
        <v>5.68</v>
      </c>
      <c r="O98">
        <f t="shared" si="14"/>
        <v>1100784</v>
      </c>
      <c r="P98">
        <f t="shared" si="15"/>
        <v>0.1660057306590258</v>
      </c>
      <c r="Q98" s="5">
        <f>_xll.SNL.Clients.Office.Excel.Functions.SPG(K98, "SP_MARKETCAP", "12/31/2022")</f>
        <v>16715.342247600001</v>
      </c>
      <c r="R98">
        <f t="shared" si="19"/>
        <v>4.960812746940442E-4</v>
      </c>
      <c r="S98">
        <f t="shared" si="20"/>
        <v>2.8177416402621709E-3</v>
      </c>
      <c r="U98" s="11" t="s">
        <v>98</v>
      </c>
      <c r="V98" s="4" cm="1">
        <f t="array" ref="V98">_xll.SNL.Clients.Office.Excel.Functions.SPG(U98, "SP_TOTAL_REV", "CY2021")</f>
        <v>6538000</v>
      </c>
      <c r="W98" s="4">
        <f>_xll.SNL.Clients.Office.Excel.Functions.SPG(U98,"IQ_AVG_DILUT_SHARES_OUT","CY2021")</f>
        <v>216200000</v>
      </c>
      <c r="X98" s="5">
        <f>_xll.SNL.Clients.Office.Excel.Functions.SPG(U98, "IQ_DILUT_EPS_NORM", "CY2021")</f>
        <v>4.3600000000000003</v>
      </c>
      <c r="Y98">
        <f t="shared" si="21"/>
        <v>942632.00000000012</v>
      </c>
      <c r="Z98">
        <f t="shared" si="22"/>
        <v>0.14417742428877334</v>
      </c>
      <c r="AA98" s="5">
        <f>_xll.SNL.Clients.Office.Excel.Functions.SPG(U98, "SP_MARKETCAP", "12/31/2021")</f>
        <v>15180.571643200001</v>
      </c>
      <c r="AB98">
        <f t="shared" si="16"/>
        <v>3.5776821356117732E-4</v>
      </c>
      <c r="AC98">
        <f t="shared" si="23"/>
        <v>1.5598694111267333E-3</v>
      </c>
    </row>
    <row r="99" spans="1:29">
      <c r="A99" s="11" t="s">
        <v>99</v>
      </c>
      <c r="B99" s="4" cm="1">
        <f t="array" ref="B99">_xll.SNL.Clients.Office.Excel.Functions.SPG(A99, "SP_TOTAL_REV", "CY2023")</f>
        <v>4129409</v>
      </c>
      <c r="C99" s="4">
        <f>_xll.SNL.Clients.Office.Excel.Functions.SPG(A99,"IQ_AVG_DILUT_SHARES_OUT","CY2023")</f>
        <v>51451000</v>
      </c>
      <c r="D99" s="5">
        <f>_xll.SNL.Clients.Office.Excel.Functions.SPG(A99, "IQ_DILUT_EPS_NORM", "CY2023")</f>
        <v>6.2759999999999998</v>
      </c>
      <c r="E99">
        <f t="shared" si="12"/>
        <v>322906.47600000002</v>
      </c>
      <c r="F99">
        <f t="shared" si="13"/>
        <v>7.8196777311232674E-2</v>
      </c>
      <c r="G99" s="5">
        <f>_xll.SNL.Clients.Office.Excel.Functions.SPG(A99, "SP_MARKETCAP", "12/30/2023")</f>
        <v>12126.5644656</v>
      </c>
      <c r="H99">
        <f t="shared" si="17"/>
        <v>2.8861224679214314E-4</v>
      </c>
      <c r="I99">
        <f t="shared" si="18"/>
        <v>1.8113304608674903E-3</v>
      </c>
      <c r="K99" s="11" t="s">
        <v>99</v>
      </c>
      <c r="L99" s="4" cm="1">
        <f t="array" ref="L99">_xll.SNL.Clients.Office.Excel.Functions.SPG(K99, "SP_TOTAL_REV", "CY2023")</f>
        <v>4129409</v>
      </c>
      <c r="M99" s="4">
        <f>_xll.SNL.Clients.Office.Excel.Functions.SPG(K99,"IQ_AVG_DILUT_SHARES_OUT","CY2023")</f>
        <v>51451000</v>
      </c>
      <c r="N99" s="5">
        <f>_xll.SNL.Clients.Office.Excel.Functions.SPG(K99, "IQ_DILUT_EPS_NORM", "CY2023")</f>
        <v>6.2759999999999998</v>
      </c>
      <c r="O99">
        <f t="shared" si="14"/>
        <v>322906.47600000002</v>
      </c>
      <c r="P99">
        <f t="shared" si="15"/>
        <v>7.8196777311232674E-2</v>
      </c>
      <c r="Q99" s="5">
        <f>_xll.SNL.Clients.Office.Excel.Functions.SPG(K99, "SP_MARKETCAP", "12/31/2022")</f>
        <v>11086.459142399999</v>
      </c>
      <c r="R99">
        <f t="shared" si="19"/>
        <v>3.2902615463915457E-4</v>
      </c>
      <c r="S99">
        <f t="shared" si="20"/>
        <v>2.0649681465153341E-3</v>
      </c>
      <c r="U99" s="11" t="s">
        <v>99</v>
      </c>
      <c r="V99" s="4" cm="1">
        <f t="array" ref="V99">_xll.SNL.Clients.Office.Excel.Functions.SPG(U99, "SP_TOTAL_REV", "CY2021")</f>
        <v>3540160</v>
      </c>
      <c r="W99" s="4">
        <f>_xll.SNL.Clients.Office.Excel.Functions.SPG(U99,"IQ_AVG_DILUT_SHARES_OUT","CY2021")</f>
        <v>51425000</v>
      </c>
      <c r="X99" s="5">
        <f>_xll.SNL.Clients.Office.Excel.Functions.SPG(U99, "IQ_DILUT_EPS_NORM", "CY2021")</f>
        <v>6.0049999999999999</v>
      </c>
      <c r="Y99">
        <f t="shared" si="21"/>
        <v>308807.125</v>
      </c>
      <c r="Z99">
        <f t="shared" si="22"/>
        <v>8.7229708544246581E-2</v>
      </c>
      <c r="AA99" s="5">
        <f>_xll.SNL.Clients.Office.Excel.Functions.SPG(U99, "SP_MARKETCAP", "12/31/2021")</f>
        <v>19013.976255220001</v>
      </c>
      <c r="AB99">
        <f t="shared" si="16"/>
        <v>4.4811199982524149E-4</v>
      </c>
      <c r="AC99">
        <f t="shared" si="23"/>
        <v>2.6909125589505752E-3</v>
      </c>
    </row>
    <row r="100" spans="1:29">
      <c r="A100" s="11" t="s">
        <v>100</v>
      </c>
      <c r="B100" s="4" cm="1">
        <f t="array" ref="B100">_xll.SNL.Clients.Office.Excel.Functions.SPG(A100, "SP_TOTAL_REV", "CY2023")</f>
        <v>54607000</v>
      </c>
      <c r="C100" s="4">
        <f>_xll.SNL.Clients.Office.Excel.Functions.SPG(A100,"IQ_AVG_DILUT_SHARES_OUT","CY2023")</f>
        <v>151966313</v>
      </c>
      <c r="D100" s="5">
        <f>_xll.SNL.Clients.Office.Excel.Functions.SPG(A100, "IQ_DILUT_EPS_NORM", "CY2023")</f>
        <v>23.350999999999999</v>
      </c>
      <c r="E100">
        <f t="shared" si="12"/>
        <v>3548565.3748630001</v>
      </c>
      <c r="F100">
        <f t="shared" si="13"/>
        <v>6.4983708587964914E-2</v>
      </c>
      <c r="G100" s="5">
        <f>_xll.SNL.Clients.Office.Excel.Functions.SPG(A100, "SP_MARKETCAP", "12/30/2023")</f>
        <v>57493.656762480001</v>
      </c>
      <c r="H100">
        <f t="shared" si="17"/>
        <v>1.3683490902626919E-3</v>
      </c>
      <c r="I100">
        <f t="shared" si="18"/>
        <v>3.1952319606724115E-2</v>
      </c>
      <c r="K100" s="11" t="s">
        <v>100</v>
      </c>
      <c r="L100" s="4" cm="1">
        <f t="array" ref="L100">_xll.SNL.Clients.Office.Excel.Functions.SPG(K100, "SP_TOTAL_REV", "CY2023")</f>
        <v>54607000</v>
      </c>
      <c r="M100" s="4">
        <f>_xll.SNL.Clients.Office.Excel.Functions.SPG(K100,"IQ_AVG_DILUT_SHARES_OUT","CY2023")</f>
        <v>151966313</v>
      </c>
      <c r="N100" s="5">
        <f>_xll.SNL.Clients.Office.Excel.Functions.SPG(K100, "IQ_DILUT_EPS_NORM", "CY2023")</f>
        <v>23.350999999999999</v>
      </c>
      <c r="O100">
        <f t="shared" si="14"/>
        <v>3548565.3748630001</v>
      </c>
      <c r="P100">
        <f t="shared" si="15"/>
        <v>6.4983708587964914E-2</v>
      </c>
      <c r="Q100" s="5">
        <f>_xll.SNL.Clients.Office.Excel.Functions.SPG(K100, "SP_MARKETCAP", "12/31/2022")</f>
        <v>52618.920826200003</v>
      </c>
      <c r="R100">
        <f t="shared" si="19"/>
        <v>1.5616348699192329E-3</v>
      </c>
      <c r="S100">
        <f t="shared" si="20"/>
        <v>3.6465735847484006E-2</v>
      </c>
      <c r="U100" s="11" t="s">
        <v>100</v>
      </c>
      <c r="V100" s="4" cm="1">
        <f t="array" ref="V100">_xll.SNL.Clients.Office.Excel.Functions.SPG(U100, "SP_TOTAL_REV", "CY2021")</f>
        <v>51682000</v>
      </c>
      <c r="W100" s="4">
        <f>_xll.SNL.Clients.Office.Excel.Functions.SPG(U100,"IQ_AVG_DILUT_SHARES_OUT","CY2021")</f>
        <v>193042948</v>
      </c>
      <c r="X100" s="5">
        <f>_xll.SNL.Clients.Office.Excel.Functions.SPG(U100, "IQ_DILUT_EPS_NORM", "CY2021")</f>
        <v>18.763000000000002</v>
      </c>
      <c r="Y100">
        <f t="shared" si="21"/>
        <v>3622064.8333240002</v>
      </c>
      <c r="Z100">
        <f t="shared" si="22"/>
        <v>7.0083681616887897E-2</v>
      </c>
      <c r="AA100" s="5">
        <f>_xll.SNL.Clients.Office.Excel.Functions.SPG(U100, "SP_MARKETCAP", "12/31/2021")</f>
        <v>116892.40151578</v>
      </c>
      <c r="AB100">
        <f t="shared" si="16"/>
        <v>2.754862376207653E-3</v>
      </c>
      <c r="AC100">
        <f t="shared" si="23"/>
        <v>5.1689482764784196E-2</v>
      </c>
    </row>
    <row r="101" spans="1:29">
      <c r="A101" s="11" t="s">
        <v>101</v>
      </c>
      <c r="B101" s="4" cm="1">
        <f t="array" ref="B101">_xll.SNL.Clients.Office.Excel.Functions.SPG(A101, "SP_TOTAL_REV", "CY2023")</f>
        <v>194799000</v>
      </c>
      <c r="C101" s="4">
        <f>_xll.SNL.Clients.Office.Excel.Functions.SPG(A101,"IQ_AVG_DILUT_SHARES_OUT","CY2023")</f>
        <v>1880000000</v>
      </c>
      <c r="D101" s="5">
        <f>_xll.SNL.Clients.Office.Excel.Functions.SPG(A101, "IQ_DILUT_EPS_NORM", "CY2023")</f>
        <v>10.492000000000001</v>
      </c>
      <c r="E101">
        <f t="shared" si="12"/>
        <v>19724960</v>
      </c>
      <c r="F101">
        <f t="shared" si="13"/>
        <v>0.10125801467153323</v>
      </c>
      <c r="G101" s="5">
        <f>_xll.SNL.Clients.Office.Excel.Functions.SPG(A101, "SP_MARKETCAP", "12/30/2023")</f>
        <v>280726.34277468</v>
      </c>
      <c r="H101">
        <f t="shared" si="17"/>
        <v>6.6812872476601252E-3</v>
      </c>
      <c r="I101">
        <f t="shared" si="18"/>
        <v>7.010006580245004E-2</v>
      </c>
      <c r="K101" s="11" t="s">
        <v>101</v>
      </c>
      <c r="L101" s="4" cm="1">
        <f t="array" ref="L101">_xll.SNL.Clients.Office.Excel.Functions.SPG(K101, "SP_TOTAL_REV", "CY2023")</f>
        <v>194799000</v>
      </c>
      <c r="M101" s="4">
        <f>_xll.SNL.Clients.Office.Excel.Functions.SPG(K101,"IQ_AVG_DILUT_SHARES_OUT","CY2023")</f>
        <v>1880000000</v>
      </c>
      <c r="N101" s="5">
        <f>_xll.SNL.Clients.Office.Excel.Functions.SPG(K101, "IQ_DILUT_EPS_NORM", "CY2023")</f>
        <v>10.492000000000001</v>
      </c>
      <c r="O101">
        <f t="shared" si="14"/>
        <v>19724960</v>
      </c>
      <c r="P101">
        <f t="shared" si="15"/>
        <v>0.10125801467153323</v>
      </c>
      <c r="Q101" s="5">
        <f>_xll.SNL.Clients.Office.Excel.Functions.SPG(K101, "SP_MARKETCAP", "12/31/2022")</f>
        <v>347068.78262154001</v>
      </c>
      <c r="R101">
        <f t="shared" si="19"/>
        <v>1.0300376835785375E-2</v>
      </c>
      <c r="S101">
        <f t="shared" si="20"/>
        <v>0.10807155376106016</v>
      </c>
      <c r="U101" s="11" t="s">
        <v>101</v>
      </c>
      <c r="V101" s="4" cm="1">
        <f t="array" ref="V101">_xll.SNL.Clients.Office.Excel.Functions.SPG(U101, "SP_TOTAL_REV", "CY2021")</f>
        <v>155067000</v>
      </c>
      <c r="W101" s="4">
        <f>_xll.SNL.Clients.Office.Excel.Functions.SPG(U101,"IQ_AVG_DILUT_SHARES_OUT","CY2021")</f>
        <v>1920000000</v>
      </c>
      <c r="X101" s="5">
        <f>_xll.SNL.Clients.Office.Excel.Functions.SPG(U101, "IQ_DILUT_EPS_NORM", "CY2021")</f>
        <v>6.8129999999999997</v>
      </c>
      <c r="Y101">
        <f t="shared" si="21"/>
        <v>13080960</v>
      </c>
      <c r="Z101">
        <f t="shared" si="22"/>
        <v>8.4356826404070495E-2</v>
      </c>
      <c r="AA101" s="5">
        <f>_xll.SNL.Clients.Office.Excel.Functions.SPG(U101, "SP_MARKETCAP", "12/31/2021")</f>
        <v>226213.94259465</v>
      </c>
      <c r="AB101">
        <f t="shared" si="16"/>
        <v>5.3312984535053053E-3</v>
      </c>
      <c r="AC101">
        <f t="shared" si="23"/>
        <v>3.6322136363731647E-2</v>
      </c>
    </row>
    <row r="102" spans="1:29">
      <c r="A102" s="11" t="s">
        <v>102</v>
      </c>
      <c r="B102" s="4" cm="1">
        <f t="array" ref="B102">_xll.SNL.Clients.Office.Excel.Functions.SPG(A102, "SP_TOTAL_REV", "CY2023")</f>
        <v>9871649</v>
      </c>
      <c r="C102" s="4">
        <f>_xll.SNL.Clients.Office.Excel.Functions.SPG(A102,"IQ_AVG_DILUT_SHARES_OUT","CY2023")</f>
        <v>1385500000</v>
      </c>
      <c r="D102" s="5">
        <f>_xll.SNL.Clients.Office.Excel.Functions.SPG(A102, "IQ_DILUT_EPS_NORM", "CY2023")</f>
        <v>0.748</v>
      </c>
      <c r="E102">
        <f t="shared" si="12"/>
        <v>1036354</v>
      </c>
      <c r="F102">
        <f t="shared" si="13"/>
        <v>0.10498286557797994</v>
      </c>
      <c r="G102" s="5">
        <f>_xll.SNL.Clients.Office.Excel.Functions.SPG(A102, "SP_MARKETCAP", "12/30/2023")</f>
        <v>62764.839633600001</v>
      </c>
      <c r="H102">
        <f t="shared" si="17"/>
        <v>1.493803248033578E-3</v>
      </c>
      <c r="I102">
        <f t="shared" si="18"/>
        <v>1.1173648295291162E-3</v>
      </c>
      <c r="K102" s="11" t="s">
        <v>102</v>
      </c>
      <c r="L102" s="4" cm="1">
        <f t="array" ref="L102">_xll.SNL.Clients.Office.Excel.Functions.SPG(K102, "SP_TOTAL_REV", "CY2023")</f>
        <v>9871649</v>
      </c>
      <c r="M102" s="4">
        <f>_xll.SNL.Clients.Office.Excel.Functions.SPG(K102,"IQ_AVG_DILUT_SHARES_OUT","CY2023")</f>
        <v>1385500000</v>
      </c>
      <c r="N102" s="5">
        <f>_xll.SNL.Clients.Office.Excel.Functions.SPG(K102, "IQ_DILUT_EPS_NORM", "CY2023")</f>
        <v>0.748</v>
      </c>
      <c r="O102">
        <f t="shared" si="14"/>
        <v>1036354</v>
      </c>
      <c r="P102">
        <f t="shared" si="15"/>
        <v>0.10498286557797994</v>
      </c>
      <c r="Q102" s="5">
        <f>_xll.SNL.Clients.Office.Excel.Functions.SPG(K102, "SP_MARKETCAP", "12/31/2022")</f>
        <v>38462.765688879997</v>
      </c>
      <c r="R102">
        <f t="shared" si="19"/>
        <v>1.1415056627953608E-3</v>
      </c>
      <c r="S102">
        <f t="shared" si="20"/>
        <v>8.5384623577092992E-4</v>
      </c>
      <c r="U102" s="11" t="s">
        <v>102</v>
      </c>
      <c r="V102" s="4" cm="1">
        <f t="array" ref="V102">_xll.SNL.Clients.Office.Excel.Functions.SPG(U102, "SP_TOTAL_REV", "CY2021")</f>
        <v>7547061</v>
      </c>
      <c r="W102" s="4">
        <f>_xll.SNL.Clients.Office.Excel.Functions.SPG(U102,"IQ_AVG_DILUT_SHARES_OUT","CY2021")</f>
        <v>1425550000</v>
      </c>
      <c r="X102" s="5">
        <f>_xll.SNL.Clients.Office.Excel.Functions.SPG(U102, "IQ_DILUT_EPS_NORM", "CY2021")</f>
        <v>0.36499999999999999</v>
      </c>
      <c r="Y102">
        <f t="shared" si="21"/>
        <v>520325.75</v>
      </c>
      <c r="Z102">
        <f t="shared" si="22"/>
        <v>6.8944155877367366E-2</v>
      </c>
      <c r="AA102" s="5">
        <f>_xll.SNL.Clients.Office.Excel.Functions.SPG(U102, "SP_MARKETCAP", "12/31/2021")</f>
        <v>49187.723539500003</v>
      </c>
      <c r="AB102">
        <f t="shared" si="16"/>
        <v>1.1592319705398422E-3</v>
      </c>
      <c r="AC102">
        <f t="shared" si="23"/>
        <v>4.231196692470424E-4</v>
      </c>
    </row>
    <row r="103" spans="1:29">
      <c r="A103" s="11" t="s">
        <v>103</v>
      </c>
      <c r="B103" s="4" cm="1">
        <f t="array" ref="B103">_xll.SNL.Clients.Office.Excel.Functions.SPG(A103, "SP_TOTAL_REV", "CY2023")</f>
        <v>51000000</v>
      </c>
      <c r="C103" s="4">
        <f>_xll.SNL.Clients.Office.Excel.Functions.SPG(A103,"IQ_AVG_DILUT_SHARES_OUT","CY2023")</f>
        <v>414202568</v>
      </c>
      <c r="D103" s="5">
        <f>_xll.SNL.Clients.Office.Excel.Functions.SPG(A103, "IQ_DILUT_EPS_NORM", "CY2023")</f>
        <v>14.305999999999999</v>
      </c>
      <c r="E103">
        <f t="shared" si="12"/>
        <v>5925581.9378079996</v>
      </c>
      <c r="F103">
        <f t="shared" si="13"/>
        <v>0.11618788113349018</v>
      </c>
      <c r="G103" s="5">
        <f>_xll.SNL.Clients.Office.Excel.Functions.SPG(A103, "SP_MARKETCAP", "12/30/2023")</f>
        <v>92205.716948000001</v>
      </c>
      <c r="H103">
        <f t="shared" si="17"/>
        <v>2.1944961584901756E-3</v>
      </c>
      <c r="I103">
        <f t="shared" si="18"/>
        <v>3.1394462043360452E-2</v>
      </c>
      <c r="K103" s="11" t="s">
        <v>103</v>
      </c>
      <c r="L103" s="4" cm="1">
        <f t="array" ref="L103">_xll.SNL.Clients.Office.Excel.Functions.SPG(K103, "SP_TOTAL_REV", "CY2023")</f>
        <v>51000000</v>
      </c>
      <c r="M103" s="4">
        <f>_xll.SNL.Clients.Office.Excel.Functions.SPG(K103,"IQ_AVG_DILUT_SHARES_OUT","CY2023")</f>
        <v>414202568</v>
      </c>
      <c r="N103" s="5">
        <f>_xll.SNL.Clients.Office.Excel.Functions.SPG(K103, "IQ_DILUT_EPS_NORM", "CY2023")</f>
        <v>14.305999999999999</v>
      </c>
      <c r="O103">
        <f t="shared" si="14"/>
        <v>5925581.9378079996</v>
      </c>
      <c r="P103">
        <f t="shared" si="15"/>
        <v>0.11618788113349018</v>
      </c>
      <c r="Q103" s="5">
        <f>_xll.SNL.Clients.Office.Excel.Functions.SPG(K103, "SP_MARKETCAP", "12/31/2022")</f>
        <v>91560.090444400004</v>
      </c>
      <c r="R103">
        <f t="shared" si="19"/>
        <v>2.7173387003357075E-3</v>
      </c>
      <c r="S103">
        <f t="shared" si="20"/>
        <v>3.887424744700263E-2</v>
      </c>
      <c r="U103" s="11" t="s">
        <v>103</v>
      </c>
      <c r="V103" s="4" cm="1">
        <f t="array" ref="V103">_xll.SNL.Clients.Office.Excel.Functions.SPG(U103, "SP_TOTAL_REV", "CY2021")</f>
        <v>43388000</v>
      </c>
      <c r="W103" s="4">
        <f>_xll.SNL.Clients.Office.Excel.Functions.SPG(U103,"IQ_AVG_DILUT_SHARES_OUT","CY2021")</f>
        <v>443197278</v>
      </c>
      <c r="X103" s="5">
        <f>_xll.SNL.Clients.Office.Excel.Functions.SPG(U103, "IQ_DILUT_EPS_NORM", "CY2021")</f>
        <v>13.811999999999999</v>
      </c>
      <c r="Y103">
        <f t="shared" si="21"/>
        <v>6121440.8037360003</v>
      </c>
      <c r="Z103">
        <f t="shared" si="22"/>
        <v>0.14108603309062415</v>
      </c>
      <c r="AA103" s="5">
        <f>_xll.SNL.Clients.Office.Excel.Functions.SPG(U103, "SP_MARKETCAP", "12/31/2021")</f>
        <v>83266.596836800003</v>
      </c>
      <c r="AB103">
        <f t="shared" si="16"/>
        <v>1.9623860220682097E-3</v>
      </c>
      <c r="AC103">
        <f t="shared" si="23"/>
        <v>2.7104475736806112E-2</v>
      </c>
    </row>
    <row r="104" spans="1:29">
      <c r="A104" s="11" t="s">
        <v>104</v>
      </c>
      <c r="B104" s="4" cm="1">
        <f t="array" ref="B104">_xll.SNL.Clients.Office.Excel.Functions.SPG(A104, "SP_TOTAL_REV", "CY2023")</f>
        <v>5867900</v>
      </c>
      <c r="C104" s="4">
        <f>_xll.SNL.Clients.Office.Excel.Functions.SPG(A104,"IQ_AVG_DILUT_SHARES_OUT","CY2023")</f>
        <v>247600000</v>
      </c>
      <c r="D104" s="5">
        <f>_xll.SNL.Clients.Office.Excel.Functions.SPG(A104, "IQ_DILUT_EPS_NORM", "CY2023")</f>
        <v>2.4420000000000002</v>
      </c>
      <c r="E104">
        <f t="shared" si="12"/>
        <v>604639.19999999995</v>
      </c>
      <c r="F104">
        <f t="shared" si="13"/>
        <v>0.10304183779546344</v>
      </c>
      <c r="G104" s="5">
        <f>_xll.SNL.Clients.Office.Excel.Functions.SPG(A104, "SP_MARKETCAP", "12/30/2023")</f>
        <v>23297.85657792</v>
      </c>
      <c r="H104">
        <f t="shared" si="17"/>
        <v>5.5448901059067669E-4</v>
      </c>
      <c r="I104">
        <f t="shared" si="18"/>
        <v>1.3540621638624326E-3</v>
      </c>
      <c r="K104" s="11" t="s">
        <v>104</v>
      </c>
      <c r="L104" s="4" cm="1">
        <f t="array" ref="L104">_xll.SNL.Clients.Office.Excel.Functions.SPG(K104, "SP_TOTAL_REV", "CY2023")</f>
        <v>5867900</v>
      </c>
      <c r="M104" s="4">
        <f>_xll.SNL.Clients.Office.Excel.Functions.SPG(K104,"IQ_AVG_DILUT_SHARES_OUT","CY2023")</f>
        <v>247600000</v>
      </c>
      <c r="N104" s="5">
        <f>_xll.SNL.Clients.Office.Excel.Functions.SPG(K104, "IQ_DILUT_EPS_NORM", "CY2023")</f>
        <v>2.4420000000000002</v>
      </c>
      <c r="O104">
        <f t="shared" si="14"/>
        <v>604639.19999999995</v>
      </c>
      <c r="P104">
        <f t="shared" si="15"/>
        <v>0.10304183779546344</v>
      </c>
      <c r="Q104" s="5">
        <f>_xll.SNL.Clients.Office.Excel.Functions.SPG(K104, "SP_MARKETCAP", "12/31/2022")</f>
        <v>19658.227451670002</v>
      </c>
      <c r="R104">
        <f t="shared" si="19"/>
        <v>5.8342081113236654E-4</v>
      </c>
      <c r="S104">
        <f t="shared" si="20"/>
        <v>1.4247136207852392E-3</v>
      </c>
      <c r="U104" s="11" t="s">
        <v>104</v>
      </c>
      <c r="V104" s="4" cm="1">
        <f t="array" ref="V104">_xll.SNL.Clients.Office.Excel.Functions.SPG(U104, "SP_TOTAL_REV", "CY2021")</f>
        <v>5190100</v>
      </c>
      <c r="W104" s="4">
        <f>_xll.SNL.Clients.Office.Excel.Functions.SPG(U104,"IQ_AVG_DILUT_SHARES_OUT","CY2021")</f>
        <v>249600000</v>
      </c>
      <c r="X104" s="5">
        <f>_xll.SNL.Clients.Office.Excel.Functions.SPG(U104, "IQ_DILUT_EPS_NORM", "CY2021")</f>
        <v>2.3660000000000001</v>
      </c>
      <c r="Y104">
        <f t="shared" si="21"/>
        <v>590553.59999999998</v>
      </c>
      <c r="Z104">
        <f t="shared" si="22"/>
        <v>0.11378462842719793</v>
      </c>
      <c r="AA104" s="5">
        <f>_xll.SNL.Clients.Office.Excel.Functions.SPG(U104, "SP_MARKETCAP", "12/31/2021")</f>
        <v>25025.207514999998</v>
      </c>
      <c r="AB104">
        <f t="shared" si="16"/>
        <v>5.8978172871703512E-4</v>
      </c>
      <c r="AC104">
        <f t="shared" si="23"/>
        <v>1.3954235701445052E-3</v>
      </c>
    </row>
    <row r="105" spans="1:29">
      <c r="A105" s="11" t="s">
        <v>105</v>
      </c>
      <c r="B105" s="4" cm="1">
        <f t="array" ref="B105">_xll.SNL.Clients.Office.Excel.Functions.SPG(A105, "SP_TOTAL_REV", "CY2023")</f>
        <v>10013000</v>
      </c>
      <c r="C105" s="4">
        <f>_xll.SNL.Clients.Office.Excel.Functions.SPG(A105,"IQ_AVG_DILUT_SHARES_OUT","CY2023")</f>
        <v>158100000</v>
      </c>
      <c r="D105" s="5">
        <f>_xll.SNL.Clients.Office.Excel.Functions.SPG(A105, "IQ_DILUT_EPS_NORM", "CY2023")</f>
        <v>8.9969999999999999</v>
      </c>
      <c r="E105">
        <f t="shared" si="12"/>
        <v>1422425.7</v>
      </c>
      <c r="F105">
        <f t="shared" si="13"/>
        <v>0.14205789473684211</v>
      </c>
      <c r="G105" s="5">
        <f>_xll.SNL.Clients.Office.Excel.Functions.SPG(A105, "SP_MARKETCAP", "12/30/2023")</f>
        <v>16233.672711200001</v>
      </c>
      <c r="H105">
        <f t="shared" si="17"/>
        <v>3.8636142727468828E-4</v>
      </c>
      <c r="I105">
        <f t="shared" si="18"/>
        <v>3.4760937611903703E-3</v>
      </c>
      <c r="K105" s="11" t="s">
        <v>105</v>
      </c>
      <c r="L105" s="4" cm="1">
        <f t="array" ref="L105">_xll.SNL.Clients.Office.Excel.Functions.SPG(K105, "SP_TOTAL_REV", "CY2023")</f>
        <v>10013000</v>
      </c>
      <c r="M105" s="4">
        <f>_xll.SNL.Clients.Office.Excel.Functions.SPG(K105,"IQ_AVG_DILUT_SHARES_OUT","CY2023")</f>
        <v>158100000</v>
      </c>
      <c r="N105" s="5">
        <f>_xll.SNL.Clients.Office.Excel.Functions.SPG(K105, "IQ_DILUT_EPS_NORM", "CY2023")</f>
        <v>8.9969999999999999</v>
      </c>
      <c r="O105">
        <f t="shared" si="14"/>
        <v>1422425.7</v>
      </c>
      <c r="P105">
        <f t="shared" si="15"/>
        <v>0.14205789473684211</v>
      </c>
      <c r="Q105" s="5">
        <f>_xll.SNL.Clients.Office.Excel.Functions.SPG(K105, "SP_MARKETCAP", "12/31/2022")</f>
        <v>16094.101296119999</v>
      </c>
      <c r="R105">
        <f t="shared" si="19"/>
        <v>4.7764396132425125E-4</v>
      </c>
      <c r="S105">
        <f t="shared" si="20"/>
        <v>4.2973627200342882E-3</v>
      </c>
      <c r="U105" s="11" t="s">
        <v>105</v>
      </c>
      <c r="V105" s="4" cm="1">
        <f t="array" ref="V105">_xll.SNL.Clients.Office.Excel.Functions.SPG(U105, "SP_TOTAL_REV", "CY2021")</f>
        <v>9630000</v>
      </c>
      <c r="W105" s="4">
        <f>_xll.SNL.Clients.Office.Excel.Functions.SPG(U105,"IQ_AVG_DILUT_SHARES_OUT","CY2021")</f>
        <v>162700000</v>
      </c>
      <c r="X105" s="5">
        <f>_xll.SNL.Clients.Office.Excel.Functions.SPG(U105, "IQ_DILUT_EPS_NORM", "CY2021")</f>
        <v>14.206</v>
      </c>
      <c r="Y105">
        <f t="shared" si="21"/>
        <v>2311316.2000000002</v>
      </c>
      <c r="Z105">
        <f t="shared" si="22"/>
        <v>0.24001206645898238</v>
      </c>
      <c r="AA105" s="5">
        <f>_xll.SNL.Clients.Office.Excel.Functions.SPG(U105, "SP_MARKETCAP", "12/31/2021")</f>
        <v>18358.793902140002</v>
      </c>
      <c r="AB105">
        <f t="shared" si="16"/>
        <v>4.3267098577599525E-4</v>
      </c>
      <c r="AC105">
        <f t="shared" si="23"/>
        <v>6.1465240239337885E-3</v>
      </c>
    </row>
    <row r="106" spans="1:29">
      <c r="A106" s="11" t="s">
        <v>106</v>
      </c>
      <c r="B106" s="4" cm="1">
        <f t="array" ref="B106">_xll.SNL.Clients.Office.Excel.Functions.SPG(A106, "SP_TOTAL_REV", "CY2023")</f>
        <v>9193964</v>
      </c>
      <c r="C106" s="4">
        <f>_xll.SNL.Clients.Office.Excel.Functions.SPG(A106,"IQ_AVG_DILUT_SHARES_OUT","CY2023")</f>
        <v>413658500</v>
      </c>
      <c r="D106" s="5">
        <f>_xll.SNL.Clients.Office.Excel.Functions.SPG(A106, "IQ_DILUT_EPS_NORM", "CY2023")</f>
        <v>2.742</v>
      </c>
      <c r="E106">
        <f t="shared" si="12"/>
        <v>1134251.6070000001</v>
      </c>
      <c r="F106">
        <f t="shared" si="13"/>
        <v>0.12336915904826254</v>
      </c>
      <c r="G106" s="5">
        <f>_xll.SNL.Clients.Office.Excel.Functions.SPG(A106, "SP_MARKETCAP", "12/30/2023")</f>
        <v>61078.146423979997</v>
      </c>
      <c r="H106">
        <f t="shared" si="17"/>
        <v>1.4536599479044762E-3</v>
      </c>
      <c r="I106">
        <f t="shared" si="18"/>
        <v>3.985935577154074E-3</v>
      </c>
      <c r="K106" s="11" t="s">
        <v>106</v>
      </c>
      <c r="L106" s="4" cm="1">
        <f t="array" ref="L106">_xll.SNL.Clients.Office.Excel.Functions.SPG(K106, "SP_TOTAL_REV", "CY2023")</f>
        <v>9193964</v>
      </c>
      <c r="M106" s="4">
        <f>_xll.SNL.Clients.Office.Excel.Functions.SPG(K106,"IQ_AVG_DILUT_SHARES_OUT","CY2023")</f>
        <v>413658500</v>
      </c>
      <c r="N106" s="5">
        <f>_xll.SNL.Clients.Office.Excel.Functions.SPG(K106, "IQ_DILUT_EPS_NORM", "CY2023")</f>
        <v>2.742</v>
      </c>
      <c r="O106">
        <f t="shared" si="14"/>
        <v>1134251.6070000001</v>
      </c>
      <c r="P106">
        <f t="shared" si="15"/>
        <v>0.12336915904826254</v>
      </c>
      <c r="Q106" s="5">
        <f>_xll.SNL.Clients.Office.Excel.Functions.SPG(K106, "SP_MARKETCAP", "12/31/2022")</f>
        <v>45885.058071840002</v>
      </c>
      <c r="R106">
        <f t="shared" si="19"/>
        <v>1.3617859425496905E-3</v>
      </c>
      <c r="S106">
        <f t="shared" si="20"/>
        <v>3.7340170544712514E-3</v>
      </c>
      <c r="U106" s="11" t="s">
        <v>106</v>
      </c>
      <c r="V106" s="4" cm="1">
        <f t="array" ref="V106">_xll.SNL.Clients.Office.Excel.Functions.SPG(U106, "SP_TOTAL_REV", "CY2021")</f>
        <v>7431949</v>
      </c>
      <c r="W106" s="4">
        <f>_xll.SNL.Clients.Office.Excel.Functions.SPG(U106,"IQ_AVG_DILUT_SHARES_OUT","CY2021")</f>
        <v>427768000</v>
      </c>
      <c r="X106" s="5">
        <f>_xll.SNL.Clients.Office.Excel.Functions.SPG(U106, "IQ_DILUT_EPS_NORM", "CY2021")</f>
        <v>2.0030000000000001</v>
      </c>
      <c r="Y106">
        <f t="shared" si="21"/>
        <v>856819.304</v>
      </c>
      <c r="Z106">
        <f t="shared" si="22"/>
        <v>0.11528864151247539</v>
      </c>
      <c r="AA106" s="5">
        <f>_xll.SNL.Clients.Office.Excel.Functions.SPG(U106, "SP_MARKETCAP", "12/31/2021")</f>
        <v>45940.969431630001</v>
      </c>
      <c r="AB106">
        <f t="shared" si="16"/>
        <v>1.0827140735629266E-3</v>
      </c>
      <c r="AC106">
        <f t="shared" si="23"/>
        <v>2.168676289346542E-3</v>
      </c>
    </row>
    <row r="107" spans="1:29">
      <c r="A107" s="11" t="s">
        <v>107</v>
      </c>
      <c r="B107" s="4" cm="1">
        <f t="array" ref="B107">_xll.SNL.Clients.Office.Excel.Functions.SPG(A107, "SP_TOTAL_REV", "CY2023")</f>
        <v>57233000</v>
      </c>
      <c r="C107" s="4">
        <f>_xll.SNL.Clients.Office.Excel.Functions.SPG(A107,"IQ_AVG_DILUT_SHARES_OUT","CY2023")</f>
        <v>4087000000</v>
      </c>
      <c r="D107" s="5">
        <f>_xll.SNL.Clients.Office.Excel.Functions.SPG(A107, "IQ_DILUT_EPS_NORM", "CY2023")</f>
        <v>2.5680000000000001</v>
      </c>
      <c r="E107">
        <f t="shared" si="12"/>
        <v>10495416</v>
      </c>
      <c r="F107">
        <f t="shared" si="13"/>
        <v>0.18338049726556357</v>
      </c>
      <c r="G107" s="5">
        <f>_xll.SNL.Clients.Office.Excel.Functions.SPG(A107, "SP_MARKETCAP", "12/30/2023")</f>
        <v>205286.79115152001</v>
      </c>
      <c r="H107">
        <f t="shared" si="17"/>
        <v>4.8858258411986384E-3</v>
      </c>
      <c r="I107">
        <f t="shared" si="18"/>
        <v>1.2546800760198104E-2</v>
      </c>
      <c r="K107" s="11" t="s">
        <v>107</v>
      </c>
      <c r="L107" s="4" cm="1">
        <f t="array" ref="L107">_xll.SNL.Clients.Office.Excel.Functions.SPG(K107, "SP_TOTAL_REV", "CY2023")</f>
        <v>57233000</v>
      </c>
      <c r="M107" s="4">
        <f>_xll.SNL.Clients.Office.Excel.Functions.SPG(K107,"IQ_AVG_DILUT_SHARES_OUT","CY2023")</f>
        <v>4087000000</v>
      </c>
      <c r="N107" s="5">
        <f>_xll.SNL.Clients.Office.Excel.Functions.SPG(K107, "IQ_DILUT_EPS_NORM", "CY2023")</f>
        <v>2.5680000000000001</v>
      </c>
      <c r="O107">
        <f t="shared" si="14"/>
        <v>10495416</v>
      </c>
      <c r="P107">
        <f t="shared" si="15"/>
        <v>0.18338049726556357</v>
      </c>
      <c r="Q107" s="5">
        <f>_xll.SNL.Clients.Office.Excel.Functions.SPG(K107, "SP_MARKETCAP", "12/31/2022")</f>
        <v>195710.02992132001</v>
      </c>
      <c r="R107">
        <f t="shared" si="19"/>
        <v>5.8083214615433868E-3</v>
      </c>
      <c r="S107">
        <f t="shared" si="20"/>
        <v>1.4915769513243417E-2</v>
      </c>
      <c r="U107" s="11" t="s">
        <v>107</v>
      </c>
      <c r="V107" s="4" cm="1">
        <f t="array" ref="V107">_xll.SNL.Clients.Office.Excel.Functions.SPG(U107, "SP_TOTAL_REV", "CY2021")</f>
        <v>51549000</v>
      </c>
      <c r="W107" s="4">
        <f>_xll.SNL.Clients.Office.Excel.Functions.SPG(U107,"IQ_AVG_DILUT_SHARES_OUT","CY2021")</f>
        <v>4227500000</v>
      </c>
      <c r="X107" s="5">
        <f>_xll.SNL.Clients.Office.Excel.Functions.SPG(U107, "IQ_DILUT_EPS_NORM", "CY2021")</f>
        <v>2.085</v>
      </c>
      <c r="Y107">
        <f t="shared" si="21"/>
        <v>8814337.5</v>
      </c>
      <c r="Z107">
        <f t="shared" si="22"/>
        <v>0.17098949543153116</v>
      </c>
      <c r="AA107" s="5">
        <f>_xll.SNL.Clients.Office.Excel.Functions.SPG(U107, "SP_MARKETCAP", "12/31/2021")</f>
        <v>267269.72739035002</v>
      </c>
      <c r="AB107">
        <f t="shared" si="16"/>
        <v>6.2988809087608224E-3</v>
      </c>
      <c r="AC107">
        <f t="shared" si="23"/>
        <v>1.3133166694766314E-2</v>
      </c>
    </row>
    <row r="108" spans="1:29">
      <c r="A108" s="11" t="s">
        <v>108</v>
      </c>
      <c r="B108" s="4" cm="1">
        <f t="array" ref="B108">_xll.SNL.Clients.Office.Excel.Functions.SPG(A108, "SP_TOTAL_REV", "CY2023")</f>
        <v>77116000</v>
      </c>
      <c r="C108" s="4">
        <f>_xll.SNL.Clients.Office.Excel.Functions.SPG(A108,"IQ_AVG_DILUT_SHARES_OUT","CY2023")</f>
        <v>1955800000</v>
      </c>
      <c r="D108" s="5">
        <f>_xll.SNL.Clients.Office.Excel.Functions.SPG(A108, "IQ_DILUT_EPS_NORM", "CY2023")</f>
        <v>4.2969999999999997</v>
      </c>
      <c r="E108">
        <f t="shared" si="12"/>
        <v>8404072.5999999996</v>
      </c>
      <c r="F108">
        <f t="shared" si="13"/>
        <v>0.10897962290575237</v>
      </c>
      <c r="G108" s="5">
        <f>_xll.SNL.Clients.Office.Excel.Functions.SPG(A108, "SP_MARKETCAP", "12/30/2023")</f>
        <v>98450.086633519997</v>
      </c>
      <c r="H108">
        <f t="shared" si="17"/>
        <v>2.3431121634478092E-3</v>
      </c>
      <c r="I108">
        <f t="shared" si="18"/>
        <v>1.0068352966335235E-2</v>
      </c>
      <c r="K108" s="11" t="s">
        <v>108</v>
      </c>
      <c r="L108" s="4" cm="1">
        <f t="array" ref="L108">_xll.SNL.Clients.Office.Excel.Functions.SPG(K108, "SP_TOTAL_REV", "CY2023")</f>
        <v>77116000</v>
      </c>
      <c r="M108" s="4">
        <f>_xll.SNL.Clients.Office.Excel.Functions.SPG(K108,"IQ_AVG_DILUT_SHARES_OUT","CY2023")</f>
        <v>1955800000</v>
      </c>
      <c r="N108" s="5">
        <f>_xll.SNL.Clients.Office.Excel.Functions.SPG(K108, "IQ_DILUT_EPS_NORM", "CY2023")</f>
        <v>4.2969999999999997</v>
      </c>
      <c r="O108">
        <f t="shared" si="14"/>
        <v>8404072.5999999996</v>
      </c>
      <c r="P108">
        <f t="shared" si="15"/>
        <v>0.10897962290575237</v>
      </c>
      <c r="Q108" s="5">
        <f>_xll.SNL.Clients.Office.Excel.Functions.SPG(K108, "SP_MARKETCAP", "12/31/2022")</f>
        <v>87603.855038719994</v>
      </c>
      <c r="R108">
        <f t="shared" si="19"/>
        <v>2.5999247536771376E-3</v>
      </c>
      <c r="S108">
        <f t="shared" si="20"/>
        <v>1.1171876666550659E-2</v>
      </c>
      <c r="U108" s="11" t="s">
        <v>108</v>
      </c>
      <c r="V108" s="4" cm="1">
        <f t="array" ref="V108">_xll.SNL.Clients.Office.Excel.Functions.SPG(U108, "SP_TOTAL_REV", "CY2021")</f>
        <v>72564000</v>
      </c>
      <c r="W108" s="4">
        <f>_xll.SNL.Clients.Office.Excel.Functions.SPG(U108,"IQ_AVG_DILUT_SHARES_OUT","CY2021")</f>
        <v>2049400000</v>
      </c>
      <c r="X108" s="5">
        <f>_xll.SNL.Clients.Office.Excel.Functions.SPG(U108, "IQ_DILUT_EPS_NORM", "CY2021")</f>
        <v>8.3420000000000005</v>
      </c>
      <c r="Y108">
        <f t="shared" si="21"/>
        <v>17096094.800000001</v>
      </c>
      <c r="Z108">
        <f t="shared" si="22"/>
        <v>0.23560022600738659</v>
      </c>
      <c r="AA108" s="5">
        <f>_xll.SNL.Clients.Office.Excel.Functions.SPG(U108, "SP_MARKETCAP", "12/31/2021")</f>
        <v>119829.89856320999</v>
      </c>
      <c r="AB108">
        <f t="shared" si="16"/>
        <v>2.8240918555514707E-3</v>
      </c>
      <c r="AC108">
        <f t="shared" si="23"/>
        <v>2.3558574259010371E-2</v>
      </c>
    </row>
    <row r="109" spans="1:29">
      <c r="A109" s="11" t="s">
        <v>109</v>
      </c>
      <c r="B109" s="4" cm="1">
        <f t="array" ref="B109">_xll.SNL.Clients.Office.Excel.Functions.SPG(A109, "SP_TOTAL_REV", "CY2023")</f>
        <v>8224000</v>
      </c>
      <c r="C109" s="4">
        <f>_xll.SNL.Clients.Office.Excel.Functions.SPG(A109,"IQ_AVG_DILUT_SHARES_OUT","CY2023")</f>
        <v>476693148</v>
      </c>
      <c r="D109" s="5">
        <f>_xll.SNL.Clients.Office.Excel.Functions.SPG(A109, "IQ_DILUT_EPS_NORM", "CY2023")</f>
        <v>2.6619999999999999</v>
      </c>
      <c r="E109">
        <f t="shared" si="12"/>
        <v>1268957.159976</v>
      </c>
      <c r="F109">
        <f t="shared" si="13"/>
        <v>0.15429926556128404</v>
      </c>
      <c r="G109" s="5">
        <f>_xll.SNL.Clients.Office.Excel.Functions.SPG(A109, "SP_MARKETCAP", "12/30/2023")</f>
        <v>15450.629126379999</v>
      </c>
      <c r="H109">
        <f t="shared" si="17"/>
        <v>3.6772498914811351E-4</v>
      </c>
      <c r="I109">
        <f t="shared" si="18"/>
        <v>9.7888392111227808E-4</v>
      </c>
      <c r="K109" s="11" t="s">
        <v>109</v>
      </c>
      <c r="L109" s="4" cm="1">
        <f t="array" ref="L109">_xll.SNL.Clients.Office.Excel.Functions.SPG(K109, "SP_TOTAL_REV", "CY2023")</f>
        <v>8224000</v>
      </c>
      <c r="M109" s="4">
        <f>_xll.SNL.Clients.Office.Excel.Functions.SPG(K109,"IQ_AVG_DILUT_SHARES_OUT","CY2023")</f>
        <v>476693148</v>
      </c>
      <c r="N109" s="5">
        <f>_xll.SNL.Clients.Office.Excel.Functions.SPG(K109, "IQ_DILUT_EPS_NORM", "CY2023")</f>
        <v>2.6619999999999999</v>
      </c>
      <c r="O109">
        <f t="shared" si="14"/>
        <v>1268957.159976</v>
      </c>
      <c r="P109">
        <f t="shared" si="15"/>
        <v>0.15429926556128404</v>
      </c>
      <c r="Q109" s="5">
        <f>_xll.SNL.Clients.Office.Excel.Functions.SPG(K109, "SP_MARKETCAP", "12/31/2022")</f>
        <v>19389.369331419999</v>
      </c>
      <c r="R109">
        <f t="shared" si="19"/>
        <v>5.7544158599716973E-4</v>
      </c>
      <c r="S109">
        <f t="shared" si="20"/>
        <v>1.5318255019244659E-3</v>
      </c>
      <c r="U109" s="11" t="s">
        <v>109</v>
      </c>
      <c r="V109" s="4" cm="1">
        <f t="array" ref="V109">_xll.SNL.Clients.Office.Excel.Functions.SPG(U109, "SP_TOTAL_REV", "CY2021")</f>
        <v>6647000</v>
      </c>
      <c r="W109" s="4">
        <f>_xll.SNL.Clients.Office.Excel.Functions.SPG(U109,"IQ_AVG_DILUT_SHARES_OUT","CY2021")</f>
        <v>427435818</v>
      </c>
      <c r="X109" s="5">
        <f>_xll.SNL.Clients.Office.Excel.Functions.SPG(U109, "IQ_DILUT_EPS_NORM", "CY2021")</f>
        <v>4.3529999999999998</v>
      </c>
      <c r="Y109">
        <f t="shared" si="21"/>
        <v>1860628.1157539999</v>
      </c>
      <c r="Z109">
        <f t="shared" si="22"/>
        <v>0.27991998130795848</v>
      </c>
      <c r="AA109" s="5">
        <f>_xll.SNL.Clients.Office.Excel.Functions.SPG(U109, "SP_MARKETCAP", "12/31/2021")</f>
        <v>20137.929966</v>
      </c>
      <c r="AB109">
        <f t="shared" si="16"/>
        <v>4.7460078566825283E-4</v>
      </c>
      <c r="AC109">
        <f t="shared" si="23"/>
        <v>2.0659372200139046E-3</v>
      </c>
    </row>
    <row r="110" spans="1:29">
      <c r="A110" s="11" t="s">
        <v>110</v>
      </c>
      <c r="B110" s="4" cm="1">
        <f t="array" ref="B110">_xll.SNL.Clients.Office.Excel.Functions.SPG(A110, "SP_TOTAL_REV", "CY2023")</f>
        <v>5569100</v>
      </c>
      <c r="C110" s="4">
        <f>_xll.SNL.Clients.Office.Excel.Functions.SPG(A110,"IQ_AVG_DILUT_SHARES_OUT","CY2023")</f>
        <v>359500000</v>
      </c>
      <c r="D110" s="5">
        <f>_xll.SNL.Clients.Office.Excel.Functions.SPG(A110, "IQ_DILUT_EPS_NORM", "CY2023")</f>
        <v>7.2210000000000001</v>
      </c>
      <c r="E110">
        <f t="shared" si="12"/>
        <v>2595949.5</v>
      </c>
      <c r="F110">
        <f t="shared" si="13"/>
        <v>0.46613447415201736</v>
      </c>
      <c r="G110" s="5">
        <f>_xll.SNL.Clients.Office.Excel.Functions.SPG(A110, "SP_MARKETCAP", "12/30/2023")</f>
        <v>75814.520745600006</v>
      </c>
      <c r="H110">
        <f t="shared" si="17"/>
        <v>1.8043856719624119E-3</v>
      </c>
      <c r="I110">
        <f t="shared" si="18"/>
        <v>1.3029468937240576E-2</v>
      </c>
      <c r="K110" s="11" t="s">
        <v>110</v>
      </c>
      <c r="L110" s="4" cm="1">
        <f t="array" ref="L110">_xll.SNL.Clients.Office.Excel.Functions.SPG(K110, "SP_TOTAL_REV", "CY2023")</f>
        <v>5569100</v>
      </c>
      <c r="M110" s="4">
        <f>_xll.SNL.Clients.Office.Excel.Functions.SPG(K110,"IQ_AVG_DILUT_SHARES_OUT","CY2023")</f>
        <v>359500000</v>
      </c>
      <c r="N110" s="5">
        <f>_xll.SNL.Clients.Office.Excel.Functions.SPG(K110, "IQ_DILUT_EPS_NORM", "CY2023")</f>
        <v>7.2210000000000001</v>
      </c>
      <c r="O110">
        <f t="shared" si="14"/>
        <v>2595949.5</v>
      </c>
      <c r="P110">
        <f t="shared" si="15"/>
        <v>0.46613447415201736</v>
      </c>
      <c r="Q110" s="5">
        <f>_xll.SNL.Clients.Office.Excel.Functions.SPG(K110, "SP_MARKETCAP", "12/31/2022")</f>
        <v>60491.880154719998</v>
      </c>
      <c r="R110">
        <f t="shared" si="19"/>
        <v>1.7952901335359464E-3</v>
      </c>
      <c r="S110">
        <f t="shared" si="20"/>
        <v>1.2963790054263069E-2</v>
      </c>
      <c r="U110" s="11" t="s">
        <v>110</v>
      </c>
      <c r="V110" s="4" cm="1">
        <f t="array" ref="V110">_xll.SNL.Clients.Office.Excel.Functions.SPG(U110, "SP_TOTAL_REV", "CY2021")</f>
        <v>4689700</v>
      </c>
      <c r="W110" s="4">
        <f>_xll.SNL.Clients.Office.Excel.Functions.SPG(U110,"IQ_AVG_DILUT_SHARES_OUT","CY2021")</f>
        <v>358929000</v>
      </c>
      <c r="X110" s="5">
        <f>_xll.SNL.Clients.Office.Excel.Functions.SPG(U110, "IQ_DILUT_EPS_NORM", "CY2021")</f>
        <v>5.1749999999999998</v>
      </c>
      <c r="Y110">
        <f t="shared" si="21"/>
        <v>1857457.575</v>
      </c>
      <c r="Z110">
        <f t="shared" si="22"/>
        <v>0.39607172633643944</v>
      </c>
      <c r="AA110" s="5">
        <f>_xll.SNL.Clients.Office.Excel.Functions.SPG(U110, "SP_MARKETCAP", "12/31/2021")</f>
        <v>82108.365677220005</v>
      </c>
      <c r="AB110">
        <f t="shared" si="16"/>
        <v>1.9350894022443152E-3</v>
      </c>
      <c r="AC110">
        <f t="shared" si="23"/>
        <v>1.001408765661433E-2</v>
      </c>
    </row>
    <row r="111" spans="1:29">
      <c r="A111" s="11" t="s">
        <v>111</v>
      </c>
      <c r="B111" s="4" cm="1">
        <f t="array" ref="B111">_xll.SNL.Clients.Office.Excel.Functions.SPG(A111, "SP_TOTAL_REV", "CY2023")</f>
        <v>7462000</v>
      </c>
      <c r="C111" s="4">
        <f>_xll.SNL.Clients.Office.Excel.Functions.SPG(A111,"IQ_AVG_DILUT_SHARES_OUT","CY2023")</f>
        <v>291700000</v>
      </c>
      <c r="D111" s="5">
        <f>_xll.SNL.Clients.Office.Excel.Functions.SPG(A111, "IQ_DILUT_EPS_NORM", "CY2023")</f>
        <v>2.0339999999999998</v>
      </c>
      <c r="E111">
        <f t="shared" si="12"/>
        <v>593317.80000000005</v>
      </c>
      <c r="F111">
        <f t="shared" si="13"/>
        <v>7.9511900294827131E-2</v>
      </c>
      <c r="G111" s="5">
        <f>_xll.SNL.Clients.Office.Excel.Functions.SPG(A111, "SP_MARKETCAP", "12/30/2023")</f>
        <v>16942.710335690001</v>
      </c>
      <c r="H111">
        <f t="shared" si="17"/>
        <v>4.0323652346905777E-4</v>
      </c>
      <c r="I111">
        <f t="shared" si="18"/>
        <v>8.2018308873606346E-4</v>
      </c>
      <c r="K111" s="11" t="s">
        <v>111</v>
      </c>
      <c r="L111" s="4" cm="1">
        <f t="array" ref="L111">_xll.SNL.Clients.Office.Excel.Functions.SPG(K111, "SP_TOTAL_REV", "CY2023")</f>
        <v>7462000</v>
      </c>
      <c r="M111" s="4">
        <f>_xll.SNL.Clients.Office.Excel.Functions.SPG(K111,"IQ_AVG_DILUT_SHARES_OUT","CY2023")</f>
        <v>291700000</v>
      </c>
      <c r="N111" s="5">
        <f>_xll.SNL.Clients.Office.Excel.Functions.SPG(K111, "IQ_DILUT_EPS_NORM", "CY2023")</f>
        <v>2.0339999999999998</v>
      </c>
      <c r="O111">
        <f t="shared" si="14"/>
        <v>593317.80000000005</v>
      </c>
      <c r="P111">
        <f t="shared" si="15"/>
        <v>7.9511900294827131E-2</v>
      </c>
      <c r="Q111" s="5">
        <f>_xll.SNL.Clients.Office.Excel.Functions.SPG(K111, "SP_MARKETCAP", "12/31/2022")</f>
        <v>18381.633954659999</v>
      </c>
      <c r="R111">
        <f t="shared" si="19"/>
        <v>5.4553381367326403E-4</v>
      </c>
      <c r="S111">
        <f t="shared" si="20"/>
        <v>1.109615777011419E-3</v>
      </c>
      <c r="U111" s="11" t="s">
        <v>111</v>
      </c>
      <c r="V111" s="4" cm="1">
        <f t="array" ref="V111">_xll.SNL.Clients.Office.Excel.Functions.SPG(U111, "SP_TOTAL_REV", "CY2021")</f>
        <v>7329000</v>
      </c>
      <c r="W111" s="4">
        <f>_xll.SNL.Clients.Office.Excel.Functions.SPG(U111,"IQ_AVG_DILUT_SHARES_OUT","CY2021")</f>
        <v>289500000</v>
      </c>
      <c r="X111" s="5">
        <f>_xll.SNL.Clients.Office.Excel.Functions.SPG(U111, "IQ_DILUT_EPS_NORM", "CY2021")</f>
        <v>1.8560000000000001</v>
      </c>
      <c r="Y111">
        <f t="shared" si="21"/>
        <v>537312</v>
      </c>
      <c r="Z111">
        <f t="shared" si="22"/>
        <v>7.3313139582480563E-2</v>
      </c>
      <c r="AA111" s="5">
        <f>_xll.SNL.Clients.Office.Excel.Functions.SPG(U111, "SP_MARKETCAP", "12/31/2021")</f>
        <v>18844.81515445</v>
      </c>
      <c r="AB111">
        <f t="shared" si="16"/>
        <v>4.4412529456479527E-4</v>
      </c>
      <c r="AC111">
        <f t="shared" si="23"/>
        <v>8.2429654671226007E-4</v>
      </c>
    </row>
    <row r="112" spans="1:29">
      <c r="A112" s="11" t="s">
        <v>112</v>
      </c>
      <c r="B112" s="4" cm="1">
        <f t="array" ref="B112">_xll.SNL.Clients.Office.Excel.Functions.SPG(A112, "SP_TOTAL_REV", "CY2023")</f>
        <v>19353000</v>
      </c>
      <c r="C112" s="4">
        <f>_xll.SNL.Clients.Office.Excel.Functions.SPG(A112,"IQ_AVG_DILUT_SHARES_OUT","CY2023")</f>
        <v>505000000</v>
      </c>
      <c r="D112" s="5">
        <f>_xll.SNL.Clients.Office.Excel.Functions.SPG(A112, "IQ_DILUT_EPS_NORM", "CY2023")</f>
        <v>3.762</v>
      </c>
      <c r="E112">
        <f t="shared" si="12"/>
        <v>1899810</v>
      </c>
      <c r="F112">
        <f t="shared" si="13"/>
        <v>9.8166175786699741E-2</v>
      </c>
      <c r="G112" s="5">
        <f>_xll.SNL.Clients.Office.Excel.Functions.SPG(A112, "SP_MARKETCAP", "12/30/2023")</f>
        <v>37871.689599379999</v>
      </c>
      <c r="H112">
        <f t="shared" si="17"/>
        <v>9.013462515371118E-4</v>
      </c>
      <c r="I112">
        <f t="shared" si="18"/>
        <v>3.3908645982826148E-3</v>
      </c>
      <c r="K112" s="11" t="s">
        <v>112</v>
      </c>
      <c r="L112" s="4" cm="1">
        <f t="array" ref="L112">_xll.SNL.Clients.Office.Excel.Functions.SPG(K112, "SP_TOTAL_REV", "CY2023")</f>
        <v>19353000</v>
      </c>
      <c r="M112" s="4">
        <f>_xll.SNL.Clients.Office.Excel.Functions.SPG(K112,"IQ_AVG_DILUT_SHARES_OUT","CY2023")</f>
        <v>505000000</v>
      </c>
      <c r="N112" s="5">
        <f>_xll.SNL.Clients.Office.Excel.Functions.SPG(K112, "IQ_DILUT_EPS_NORM", "CY2023")</f>
        <v>3.762</v>
      </c>
      <c r="O112">
        <f t="shared" si="14"/>
        <v>1899810</v>
      </c>
      <c r="P112">
        <f t="shared" si="15"/>
        <v>9.8166175786699741E-2</v>
      </c>
      <c r="Q112" s="5">
        <f>_xll.SNL.Clients.Office.Excel.Functions.SPG(K112, "SP_MARKETCAP", "12/31/2022")</f>
        <v>29391.166696079999</v>
      </c>
      <c r="R112">
        <f t="shared" si="19"/>
        <v>8.7227693117859848E-4</v>
      </c>
      <c r="S112">
        <f t="shared" si="20"/>
        <v>3.2815058150938874E-3</v>
      </c>
      <c r="U112" s="11" t="s">
        <v>112</v>
      </c>
      <c r="V112" s="4" cm="1">
        <f t="array" ref="V112">_xll.SNL.Clients.Office.Excel.Functions.SPG(U112, "SP_TOTAL_REV", "CY2021")</f>
        <v>18507000</v>
      </c>
      <c r="W112" s="4">
        <f>_xll.SNL.Clients.Office.Excel.Functions.SPG(U112,"IQ_AVG_DILUT_SHARES_OUT","CY2021")</f>
        <v>528000000</v>
      </c>
      <c r="X112" s="5">
        <f>_xll.SNL.Clients.Office.Excel.Functions.SPG(U112, "IQ_DILUT_EPS_NORM", "CY2021")</f>
        <v>3.35</v>
      </c>
      <c r="Y112">
        <f t="shared" si="21"/>
        <v>1768800</v>
      </c>
      <c r="Z112">
        <f t="shared" si="22"/>
        <v>9.5574647430701903E-2</v>
      </c>
      <c r="AA112" s="5">
        <f>_xll.SNL.Clients.Office.Excel.Functions.SPG(U112, "SP_MARKETCAP", "12/31/2021")</f>
        <v>46600.333840480002</v>
      </c>
      <c r="AB112">
        <f t="shared" si="16"/>
        <v>1.0982536482367009E-3</v>
      </c>
      <c r="AC112">
        <f t="shared" si="23"/>
        <v>3.6791497215929478E-3</v>
      </c>
    </row>
    <row r="113" spans="1:29">
      <c r="A113" s="11" t="s">
        <v>113</v>
      </c>
      <c r="B113" s="4" cm="1">
        <f t="array" ref="B113">_xll.SNL.Clients.Office.Excel.Functions.SPG(A113, "SP_TOTAL_REV", "CY2023")</f>
        <v>19457000</v>
      </c>
      <c r="C113" s="4">
        <f>_xll.SNL.Clients.Office.Excel.Functions.SPG(A113,"IQ_AVG_DILUT_SHARES_OUT","CY2023")</f>
        <v>829200000</v>
      </c>
      <c r="D113" s="5">
        <f>_xll.SNL.Clients.Office.Excel.Functions.SPG(A113, "IQ_DILUT_EPS_NORM", "CY2023")</f>
        <v>2.6219999999999999</v>
      </c>
      <c r="E113">
        <f t="shared" si="12"/>
        <v>2174162.4</v>
      </c>
      <c r="F113">
        <f t="shared" si="13"/>
        <v>0.11174191293621832</v>
      </c>
      <c r="G113" s="5">
        <f>_xll.SNL.Clients.Office.Excel.Functions.SPG(A113, "SP_MARKETCAP", "12/30/2023")</f>
        <v>65631.00276489</v>
      </c>
      <c r="H113">
        <f t="shared" si="17"/>
        <v>1.5620179335152735E-3</v>
      </c>
      <c r="I113">
        <f t="shared" si="18"/>
        <v>4.0956110216770472E-3</v>
      </c>
      <c r="K113" s="11" t="s">
        <v>113</v>
      </c>
      <c r="L113" s="4" cm="1">
        <f t="array" ref="L113">_xll.SNL.Clients.Office.Excel.Functions.SPG(K113, "SP_TOTAL_REV", "CY2023")</f>
        <v>19457000</v>
      </c>
      <c r="M113" s="4">
        <f>_xll.SNL.Clients.Office.Excel.Functions.SPG(K113,"IQ_AVG_DILUT_SHARES_OUT","CY2023")</f>
        <v>829200000</v>
      </c>
      <c r="N113" s="5">
        <f>_xll.SNL.Clients.Office.Excel.Functions.SPG(K113, "IQ_DILUT_EPS_NORM", "CY2023")</f>
        <v>2.6219999999999999</v>
      </c>
      <c r="O113">
        <f t="shared" si="14"/>
        <v>2174162.4</v>
      </c>
      <c r="P113">
        <f t="shared" si="15"/>
        <v>0.11174191293621832</v>
      </c>
      <c r="Q113" s="5">
        <f>_xll.SNL.Clients.Office.Excel.Functions.SPG(K113, "SP_MARKETCAP", "12/31/2022")</f>
        <v>65806.527605900003</v>
      </c>
      <c r="R113">
        <f t="shared" si="19"/>
        <v>1.9530193049209583E-3</v>
      </c>
      <c r="S113">
        <f t="shared" si="20"/>
        <v>5.1208166175027523E-3</v>
      </c>
      <c r="U113" s="11" t="s">
        <v>113</v>
      </c>
      <c r="V113" s="4" cm="1">
        <f t="array" ref="V113">_xll.SNL.Clients.Office.Excel.Functions.SPG(U113, "SP_TOTAL_REV", "CY2021")</f>
        <v>17421000</v>
      </c>
      <c r="W113" s="4">
        <f>_xll.SNL.Clients.Office.Excel.Functions.SPG(U113,"IQ_AVG_DILUT_SHARES_OUT","CY2021")</f>
        <v>848300000</v>
      </c>
      <c r="X113" s="5">
        <f>_xll.SNL.Clients.Office.Excel.Functions.SPG(U113, "IQ_DILUT_EPS_NORM", "CY2021")</f>
        <v>2.5419999999999998</v>
      </c>
      <c r="Y113">
        <f t="shared" si="21"/>
        <v>2156378.6</v>
      </c>
      <c r="Z113">
        <f t="shared" si="22"/>
        <v>0.12378041444233971</v>
      </c>
      <c r="AA113" s="5">
        <f>_xll.SNL.Clients.Office.Excel.Functions.SPG(U113, "SP_MARKETCAP", "12/31/2021")</f>
        <v>71928.707289939994</v>
      </c>
      <c r="AB113">
        <f t="shared" si="16"/>
        <v>1.695180241938642E-3</v>
      </c>
      <c r="AC113">
        <f t="shared" si="23"/>
        <v>4.3091481750080277E-3</v>
      </c>
    </row>
    <row r="114" spans="1:29">
      <c r="A114" s="11" t="s">
        <v>114</v>
      </c>
      <c r="B114" s="4" cm="1">
        <f t="array" ref="B114">_xll.SNL.Clients.Office.Excel.Functions.SPG(A114, "SP_TOTAL_REV", "CY2023")</f>
        <v>121572000</v>
      </c>
      <c r="C114" s="4">
        <f>_xll.SNL.Clients.Office.Excel.Functions.SPG(A114,"IQ_AVG_DILUT_SHARES_OUT","CY2023")</f>
        <v>4148000000</v>
      </c>
      <c r="D114" s="5">
        <f>_xll.SNL.Clients.Office.Excel.Functions.SPG(A114, "IQ_DILUT_EPS_NORM", "CY2023")</f>
        <v>3.173</v>
      </c>
      <c r="E114">
        <f t="shared" si="12"/>
        <v>13161604</v>
      </c>
      <c r="F114">
        <f t="shared" si="13"/>
        <v>0.10826180370480044</v>
      </c>
      <c r="G114" s="5">
        <f>_xll.SNL.Clients.Office.Excel.Functions.SPG(A114, "SP_MARKETCAP", "12/30/2023")</f>
        <v>176499.74699365001</v>
      </c>
      <c r="H114">
        <f t="shared" si="17"/>
        <v>4.2006941605420081E-3</v>
      </c>
      <c r="I114">
        <f t="shared" si="18"/>
        <v>1.3328802571399793E-2</v>
      </c>
      <c r="K114" s="11" t="s">
        <v>114</v>
      </c>
      <c r="L114" s="4" cm="1">
        <f t="array" ref="L114">_xll.SNL.Clients.Office.Excel.Functions.SPG(K114, "SP_TOTAL_REV", "CY2023")</f>
        <v>121572000</v>
      </c>
      <c r="M114" s="4">
        <f>_xll.SNL.Clients.Office.Excel.Functions.SPG(K114,"IQ_AVG_DILUT_SHARES_OUT","CY2023")</f>
        <v>4148000000</v>
      </c>
      <c r="N114" s="5">
        <f>_xll.SNL.Clients.Office.Excel.Functions.SPG(K114, "IQ_DILUT_EPS_NORM", "CY2023")</f>
        <v>3.173</v>
      </c>
      <c r="O114">
        <f t="shared" si="14"/>
        <v>13161604</v>
      </c>
      <c r="P114">
        <f t="shared" si="15"/>
        <v>0.10826180370480044</v>
      </c>
      <c r="Q114" s="5">
        <f>_xll.SNL.Clients.Office.Excel.Functions.SPG(K114, "SP_MARKETCAP", "12/31/2022")</f>
        <v>151189.60202918001</v>
      </c>
      <c r="R114">
        <f t="shared" si="19"/>
        <v>4.48703528675219E-3</v>
      </c>
      <c r="S114">
        <f t="shared" si="20"/>
        <v>1.4237362964864698E-2</v>
      </c>
      <c r="U114" s="11" t="s">
        <v>114</v>
      </c>
      <c r="V114" s="4" cm="1">
        <f t="array" ref="V114">_xll.SNL.Clients.Office.Excel.Functions.SPG(U114, "SP_TOTAL_REV", "CY2021")</f>
        <v>116385000</v>
      </c>
      <c r="W114" s="4">
        <f>_xll.SNL.Clients.Office.Excel.Functions.SPG(U114,"IQ_AVG_DILUT_SHARES_OUT","CY2021")</f>
        <v>4654000000</v>
      </c>
      <c r="X114" s="5">
        <f>_xll.SNL.Clients.Office.Excel.Functions.SPG(U114, "IQ_DILUT_EPS_NORM", "CY2021")</f>
        <v>2.5880000000000001</v>
      </c>
      <c r="Y114">
        <f t="shared" si="21"/>
        <v>12044552</v>
      </c>
      <c r="Z114">
        <f t="shared" si="22"/>
        <v>0.10348886884048632</v>
      </c>
      <c r="AA114" s="5">
        <f>_xll.SNL.Clients.Office.Excel.Functions.SPG(U114, "SP_MARKETCAP", "12/31/2021")</f>
        <v>229953.89685485</v>
      </c>
      <c r="AB114">
        <f t="shared" si="16"/>
        <v>5.4194398480404459E-3</v>
      </c>
      <c r="AC114">
        <f t="shared" si="23"/>
        <v>1.4025510326728675E-2</v>
      </c>
    </row>
    <row r="115" spans="1:29">
      <c r="A115" s="11" t="s">
        <v>115</v>
      </c>
      <c r="B115" s="4" cm="1">
        <f t="array" ref="B115">_xll.SNL.Clients.Office.Excel.Functions.SPG(A115, "SP_TOTAL_REV", "CY2023")</f>
        <v>12171900</v>
      </c>
      <c r="C115" s="4">
        <f>_xll.SNL.Clients.Office.Excel.Functions.SPG(A115,"IQ_AVG_DILUT_SHARES_OUT","CY2023")</f>
        <v>479800000</v>
      </c>
      <c r="D115" s="5">
        <f>_xll.SNL.Clients.Office.Excel.Functions.SPG(A115, "IQ_DILUT_EPS_NORM", "CY2023")</f>
        <v>2.1760000000000002</v>
      </c>
      <c r="E115">
        <f t="shared" si="12"/>
        <v>1044044.8000000002</v>
      </c>
      <c r="F115">
        <f t="shared" si="13"/>
        <v>8.577500636712429E-2</v>
      </c>
      <c r="G115" s="5">
        <f>_xll.SNL.Clients.Office.Excel.Functions.SPG(A115, "SP_MARKETCAP", "12/30/2023")</f>
        <v>13698.55946946</v>
      </c>
      <c r="H115">
        <f t="shared" si="17"/>
        <v>3.2602572950582367E-4</v>
      </c>
      <c r="I115">
        <f t="shared" si="18"/>
        <v>7.094319874046723E-4</v>
      </c>
      <c r="K115" s="11" t="s">
        <v>115</v>
      </c>
      <c r="L115" s="4" cm="1">
        <f t="array" ref="L115">_xll.SNL.Clients.Office.Excel.Functions.SPG(K115, "SP_TOTAL_REV", "CY2023")</f>
        <v>12171900</v>
      </c>
      <c r="M115" s="4">
        <f>_xll.SNL.Clients.Office.Excel.Functions.SPG(K115,"IQ_AVG_DILUT_SHARES_OUT","CY2023")</f>
        <v>479800000</v>
      </c>
      <c r="N115" s="5">
        <f>_xll.SNL.Clients.Office.Excel.Functions.SPG(K115, "IQ_DILUT_EPS_NORM", "CY2023")</f>
        <v>2.1760000000000002</v>
      </c>
      <c r="O115">
        <f t="shared" si="14"/>
        <v>1044044.8000000002</v>
      </c>
      <c r="P115">
        <f t="shared" si="15"/>
        <v>8.577500636712429E-2</v>
      </c>
      <c r="Q115" s="5">
        <f>_xll.SNL.Clients.Office.Excel.Functions.SPG(K115, "SP_MARKETCAP", "12/31/2022")</f>
        <v>18547.1687709</v>
      </c>
      <c r="R115">
        <f t="shared" si="19"/>
        <v>5.5044658910018498E-4</v>
      </c>
      <c r="S115">
        <f t="shared" si="20"/>
        <v>1.1977717778820026E-3</v>
      </c>
      <c r="U115" s="11" t="s">
        <v>115</v>
      </c>
      <c r="V115" s="4" cm="1">
        <f t="array" ref="V115">_xll.SNL.Clients.Office.Excel.Functions.SPG(U115, "SP_TOTAL_REV", "CY2021")</f>
        <v>11222800</v>
      </c>
      <c r="W115" s="4">
        <f>_xll.SNL.Clients.Office.Excel.Functions.SPG(U115,"IQ_AVG_DILUT_SHARES_OUT","CY2021")</f>
        <v>483700000</v>
      </c>
      <c r="X115" s="5">
        <f>_xll.SNL.Clients.Office.Excel.Functions.SPG(U115, "IQ_DILUT_EPS_NORM", "CY2021")</f>
        <v>1.833</v>
      </c>
      <c r="Y115">
        <f t="shared" si="21"/>
        <v>886622.1</v>
      </c>
      <c r="Z115">
        <f t="shared" si="22"/>
        <v>7.900186228035784E-2</v>
      </c>
      <c r="AA115" s="5">
        <f>_xll.SNL.Clients.Office.Excel.Functions.SPG(U115, "SP_MARKETCAP", "12/31/2021")</f>
        <v>16381.40602115</v>
      </c>
      <c r="AB115">
        <f t="shared" si="16"/>
        <v>3.8606888499040267E-4</v>
      </c>
      <c r="AC115">
        <f t="shared" si="23"/>
        <v>7.0766426618740805E-4</v>
      </c>
    </row>
    <row r="116" spans="1:29">
      <c r="A116" s="11" t="s">
        <v>116</v>
      </c>
      <c r="B116" s="4" cm="1">
        <f t="array" ref="B116">_xll.SNL.Clients.Office.Excel.Functions.SPG(A116, "SP_TOTAL_REV", "CY2023")</f>
        <v>57861000</v>
      </c>
      <c r="C116" s="4">
        <f>_xll.SNL.Clients.Office.Excel.Functions.SPG(A116,"IQ_AVG_DILUT_SHARES_OUT","CY2023")</f>
        <v>1205675000</v>
      </c>
      <c r="D116" s="5">
        <f>_xll.SNL.Clients.Office.Excel.Functions.SPG(A116, "IQ_DILUT_EPS_NORM", "CY2023")</f>
        <v>8.3360000000000003</v>
      </c>
      <c r="E116">
        <f t="shared" si="12"/>
        <v>10050506.800000001</v>
      </c>
      <c r="F116">
        <f t="shared" si="13"/>
        <v>0.17370088315099982</v>
      </c>
      <c r="G116" s="5">
        <f>_xll.SNL.Clients.Office.Excel.Functions.SPG(A116, "SP_MARKETCAP", "12/30/2023")</f>
        <v>137822.43982793999</v>
      </c>
      <c r="H116">
        <f t="shared" si="17"/>
        <v>3.2801742100950935E-3</v>
      </c>
      <c r="I116">
        <f t="shared" si="18"/>
        <v>2.7343532215352701E-2</v>
      </c>
      <c r="K116" s="11" t="s">
        <v>116</v>
      </c>
      <c r="L116" s="4" cm="1">
        <f t="array" ref="L116">_xll.SNL.Clients.Office.Excel.Functions.SPG(K116, "SP_TOTAL_REV", "CY2023")</f>
        <v>57861000</v>
      </c>
      <c r="M116" s="4">
        <f>_xll.SNL.Clients.Office.Excel.Functions.SPG(K116,"IQ_AVG_DILUT_SHARES_OUT","CY2023")</f>
        <v>1205675000</v>
      </c>
      <c r="N116" s="5">
        <f>_xll.SNL.Clients.Office.Excel.Functions.SPG(K116, "IQ_DILUT_EPS_NORM", "CY2023")</f>
        <v>8.3360000000000003</v>
      </c>
      <c r="O116">
        <f t="shared" si="14"/>
        <v>10050506.800000001</v>
      </c>
      <c r="P116">
        <f t="shared" si="15"/>
        <v>0.17370088315099982</v>
      </c>
      <c r="Q116" s="5">
        <f>_xll.SNL.Clients.Office.Excel.Functions.SPG(K116, "SP_MARKETCAP", "12/31/2022")</f>
        <v>147036.38578800001</v>
      </c>
      <c r="R116">
        <f t="shared" si="19"/>
        <v>4.3637753034096172E-3</v>
      </c>
      <c r="S116">
        <f t="shared" si="20"/>
        <v>3.6376430929222568E-2</v>
      </c>
      <c r="U116" s="11" t="s">
        <v>116</v>
      </c>
      <c r="V116" s="4" cm="1">
        <f t="array" ref="V116">_xll.SNL.Clients.Office.Excel.Functions.SPG(U116, "SP_TOTAL_REV", "CY2021")</f>
        <v>46660000</v>
      </c>
      <c r="W116" s="4">
        <f>_xll.SNL.Clients.Office.Excel.Functions.SPG(U116,"IQ_AVG_DILUT_SHARES_OUT","CY2021")</f>
        <v>1328151000</v>
      </c>
      <c r="X116" s="5">
        <f>_xll.SNL.Clients.Office.Excel.Functions.SPG(U116, "IQ_DILUT_EPS_NORM", "CY2021")</f>
        <v>5.81</v>
      </c>
      <c r="Y116">
        <f t="shared" si="21"/>
        <v>7716557.3099999987</v>
      </c>
      <c r="Z116">
        <f t="shared" si="22"/>
        <v>0.16537842498928415</v>
      </c>
      <c r="AA116" s="5">
        <f>_xll.SNL.Clients.Office.Excel.Functions.SPG(U116, "SP_MARKETCAP", "12/31/2021")</f>
        <v>95201.58486006</v>
      </c>
      <c r="AB116">
        <f t="shared" si="16"/>
        <v>2.2436639241338058E-3</v>
      </c>
      <c r="AC116">
        <f t="shared" si="23"/>
        <v>1.3035687399217412E-2</v>
      </c>
    </row>
    <row r="117" spans="1:29">
      <c r="A117" s="11" t="s">
        <v>117</v>
      </c>
      <c r="B117" s="4" cm="1">
        <f t="array" ref="B117">_xll.SNL.Clients.Office.Excel.Functions.SPG(A117, "SP_TOTAL_REV", "CY2023")</f>
        <v>14663000</v>
      </c>
      <c r="C117" s="4">
        <f>_xll.SNL.Clients.Office.Excel.Functions.SPG(A117,"IQ_AVG_DILUT_SHARES_OUT","CY2023")</f>
        <v>349300000</v>
      </c>
      <c r="D117" s="5">
        <f>_xll.SNL.Clients.Office.Excel.Functions.SPG(A117, "IQ_DILUT_EPS_NORM", "CY2023")</f>
        <v>3.8340000000000001</v>
      </c>
      <c r="E117">
        <f t="shared" si="12"/>
        <v>1339216.2</v>
      </c>
      <c r="F117">
        <f t="shared" si="13"/>
        <v>9.1333028711723385E-2</v>
      </c>
      <c r="G117" s="5">
        <f>_xll.SNL.Clients.Office.Excel.Functions.SPG(A117, "SP_MARKETCAP", "12/30/2023")</f>
        <v>31404.643295630001</v>
      </c>
      <c r="H117">
        <f t="shared" si="17"/>
        <v>7.4743054283587075E-4</v>
      </c>
      <c r="I117">
        <f t="shared" si="18"/>
        <v>2.8656487012327287E-3</v>
      </c>
      <c r="K117" s="11" t="s">
        <v>117</v>
      </c>
      <c r="L117" s="4" cm="1">
        <f t="array" ref="L117">_xll.SNL.Clients.Office.Excel.Functions.SPG(K117, "SP_TOTAL_REV", "CY2023")</f>
        <v>14663000</v>
      </c>
      <c r="M117" s="4">
        <f>_xll.SNL.Clients.Office.Excel.Functions.SPG(K117,"IQ_AVG_DILUT_SHARES_OUT","CY2023")</f>
        <v>349300000</v>
      </c>
      <c r="N117" s="5">
        <f>_xll.SNL.Clients.Office.Excel.Functions.SPG(K117, "IQ_DILUT_EPS_NORM", "CY2023")</f>
        <v>3.8340000000000001</v>
      </c>
      <c r="O117">
        <f t="shared" si="14"/>
        <v>1339216.2</v>
      </c>
      <c r="P117">
        <f t="shared" si="15"/>
        <v>9.1333028711723385E-2</v>
      </c>
      <c r="Q117" s="5">
        <f>_xll.SNL.Clients.Office.Excel.Functions.SPG(K117, "SP_MARKETCAP", "12/31/2022")</f>
        <v>33821.97804288</v>
      </c>
      <c r="R117">
        <f t="shared" si="19"/>
        <v>1.0037754376578765E-3</v>
      </c>
      <c r="S117">
        <f t="shared" si="20"/>
        <v>3.8484750279802983E-3</v>
      </c>
      <c r="U117" s="11" t="s">
        <v>117</v>
      </c>
      <c r="V117" s="4" cm="1">
        <f t="array" ref="V117">_xll.SNL.Clients.Office.Excel.Functions.SPG(U117, "SP_TOTAL_REV", "CY2021")</f>
        <v>13676000</v>
      </c>
      <c r="W117" s="4">
        <f>_xll.SNL.Clients.Office.Excel.Functions.SPG(U117,"IQ_AVG_DILUT_SHARES_OUT","CY2021")</f>
        <v>349400000</v>
      </c>
      <c r="X117" s="5">
        <f>_xll.SNL.Clients.Office.Excel.Functions.SPG(U117, "IQ_DILUT_EPS_NORM", "CY2021")</f>
        <v>3.6629999999999998</v>
      </c>
      <c r="Y117">
        <f t="shared" si="21"/>
        <v>1279852.2</v>
      </c>
      <c r="Z117">
        <f t="shared" si="22"/>
        <v>9.3583811055864288E-2</v>
      </c>
      <c r="AA117" s="5">
        <f>_xll.SNL.Clients.Office.Excel.Functions.SPG(U117, "SP_MARKETCAP", "12/31/2021")</f>
        <v>30181.84215552</v>
      </c>
      <c r="AB117">
        <f t="shared" si="16"/>
        <v>7.1131074664126611E-4</v>
      </c>
      <c r="AC117">
        <f t="shared" si="23"/>
        <v>2.6055312649469575E-3</v>
      </c>
    </row>
    <row r="118" spans="1:29">
      <c r="A118" s="11" t="s">
        <v>118</v>
      </c>
      <c r="B118" s="4" cm="1">
        <f t="array" ref="B118">_xll.SNL.Clients.Office.Excel.Functions.SPG(A118, "SP_TOTAL_REV", "CY2023")</f>
        <v>9820400</v>
      </c>
      <c r="C118" s="4">
        <f>_xll.SNL.Clients.Office.Excel.Functions.SPG(A118,"IQ_AVG_DILUT_SHARES_OUT","CY2023")</f>
        <v>166574750</v>
      </c>
      <c r="D118" s="5">
        <f>_xll.SNL.Clients.Office.Excel.Functions.SPG(A118, "IQ_DILUT_EPS_NORM", "CY2023")</f>
        <v>7.8440000000000003</v>
      </c>
      <c r="E118">
        <f t="shared" si="12"/>
        <v>1306612.3389999999</v>
      </c>
      <c r="F118">
        <f t="shared" si="13"/>
        <v>0.13305082674840127</v>
      </c>
      <c r="G118" s="5">
        <f>_xll.SNL.Clients.Office.Excel.Functions.SPG(A118, "SP_MARKETCAP", "12/30/2023")</f>
        <v>44400.45313175</v>
      </c>
      <c r="H118">
        <f t="shared" si="17"/>
        <v>1.0567308303431821E-3</v>
      </c>
      <c r="I118">
        <f t="shared" si="18"/>
        <v>8.2889966332119203E-3</v>
      </c>
      <c r="K118" s="11" t="s">
        <v>118</v>
      </c>
      <c r="L118" s="4" cm="1">
        <f t="array" ref="L118">_xll.SNL.Clients.Office.Excel.Functions.SPG(K118, "SP_TOTAL_REV", "CY2023")</f>
        <v>9820400</v>
      </c>
      <c r="M118" s="4">
        <f>_xll.SNL.Clients.Office.Excel.Functions.SPG(K118,"IQ_AVG_DILUT_SHARES_OUT","CY2023")</f>
        <v>166574750</v>
      </c>
      <c r="N118" s="5">
        <f>_xll.SNL.Clients.Office.Excel.Functions.SPG(K118, "IQ_DILUT_EPS_NORM", "CY2023")</f>
        <v>7.8440000000000003</v>
      </c>
      <c r="O118">
        <f t="shared" si="14"/>
        <v>1306612.3389999999</v>
      </c>
      <c r="P118">
        <f t="shared" si="15"/>
        <v>0.13305082674840127</v>
      </c>
      <c r="Q118" s="5">
        <f>_xll.SNL.Clients.Office.Excel.Functions.SPG(K118, "SP_MARKETCAP", "12/31/2022")</f>
        <v>42749.920181250003</v>
      </c>
      <c r="R118">
        <f t="shared" si="19"/>
        <v>1.2687406923796683E-3</v>
      </c>
      <c r="S118">
        <f t="shared" si="20"/>
        <v>9.9520019910261191E-3</v>
      </c>
      <c r="U118" s="11" t="s">
        <v>118</v>
      </c>
      <c r="V118" s="4" cm="1">
        <f t="array" ref="V118">_xll.SNL.Clients.Office.Excel.Functions.SPG(U118, "SP_TOTAL_REV", "CY2021")</f>
        <v>8671200</v>
      </c>
      <c r="W118" s="4">
        <f>_xll.SNL.Clients.Office.Excel.Functions.SPG(U118,"IQ_AVG_DILUT_SHARES_OUT","CY2021")</f>
        <v>191685250</v>
      </c>
      <c r="X118" s="5">
        <f>_xll.SNL.Clients.Office.Excel.Functions.SPG(U118, "IQ_DILUT_EPS_NORM", "CY2021")</f>
        <v>3.1269999999999998</v>
      </c>
      <c r="Y118">
        <f t="shared" si="21"/>
        <v>599399.77674999996</v>
      </c>
      <c r="Z118">
        <f t="shared" si="22"/>
        <v>6.912535482401512E-2</v>
      </c>
      <c r="AA118" s="5">
        <f>_xll.SNL.Clients.Office.Excel.Functions.SPG(U118, "SP_MARKETCAP", "12/31/2021")</f>
        <v>47030.765367829998</v>
      </c>
      <c r="AB118">
        <f t="shared" si="16"/>
        <v>1.1083978458479547E-3</v>
      </c>
      <c r="AC118">
        <f t="shared" si="23"/>
        <v>3.465960063966554E-3</v>
      </c>
    </row>
    <row r="119" spans="1:29">
      <c r="A119" s="11" t="s">
        <v>119</v>
      </c>
      <c r="B119" s="4" cm="1">
        <f t="array" ref="B119">_xll.SNL.Clients.Office.Excel.Functions.SPG(A119, "SP_TOTAL_REV", "CY2023")</f>
        <v>24918000</v>
      </c>
      <c r="C119" s="4">
        <f>_xll.SNL.Clients.Office.Excel.Functions.SPG(A119,"IQ_AVG_DILUT_SHARES_OUT","CY2023")</f>
        <v>324000000</v>
      </c>
      <c r="D119" s="5">
        <f>_xll.SNL.Clients.Office.Excel.Functions.SPG(A119, "IQ_DILUT_EPS_NORM", "CY2023")</f>
        <v>4.3920000000000003</v>
      </c>
      <c r="E119">
        <f t="shared" si="12"/>
        <v>1423008</v>
      </c>
      <c r="F119">
        <f t="shared" si="13"/>
        <v>5.7107633036359261E-2</v>
      </c>
      <c r="G119" s="5">
        <f>_xll.SNL.Clients.Office.Excel.Functions.SPG(A119, "SP_MARKETCAP", "12/30/2023")</f>
        <v>37332.525042759997</v>
      </c>
      <c r="H119">
        <f t="shared" si="17"/>
        <v>8.8851413453330471E-4</v>
      </c>
      <c r="I119">
        <f t="shared" si="18"/>
        <v>3.9023540788702747E-3</v>
      </c>
      <c r="K119" s="11" t="s">
        <v>119</v>
      </c>
      <c r="L119" s="4" cm="1">
        <f t="array" ref="L119">_xll.SNL.Clients.Office.Excel.Functions.SPG(K119, "SP_TOTAL_REV", "CY2023")</f>
        <v>24918000</v>
      </c>
      <c r="M119" s="4">
        <f>_xll.SNL.Clients.Office.Excel.Functions.SPG(K119,"IQ_AVG_DILUT_SHARES_OUT","CY2023")</f>
        <v>324000000</v>
      </c>
      <c r="N119" s="5">
        <f>_xll.SNL.Clients.Office.Excel.Functions.SPG(K119, "IQ_DILUT_EPS_NORM", "CY2023")</f>
        <v>4.3920000000000003</v>
      </c>
      <c r="O119">
        <f t="shared" si="14"/>
        <v>1423008</v>
      </c>
      <c r="P119">
        <f t="shared" si="15"/>
        <v>5.7107633036359261E-2</v>
      </c>
      <c r="Q119" s="5">
        <f>_xll.SNL.Clients.Office.Excel.Functions.SPG(K119, "SP_MARKETCAP", "12/31/2022")</f>
        <v>28192.212727949998</v>
      </c>
      <c r="R119">
        <f t="shared" si="19"/>
        <v>8.3669413520594575E-4</v>
      </c>
      <c r="S119">
        <f t="shared" si="20"/>
        <v>3.6747606418245141E-3</v>
      </c>
      <c r="U119" s="11" t="s">
        <v>119</v>
      </c>
      <c r="V119" s="4" cm="1">
        <f t="array" ref="V119">_xll.SNL.Clients.Office.Excel.Functions.SPG(U119, "SP_TOTAL_REV", "CY2021")</f>
        <v>19649000</v>
      </c>
      <c r="W119" s="4" t="str">
        <f>_xll.SNL.Clients.Office.Excel.Functions.SPG(U119,"IQ_AVG_DILUT_SHARES_OUT","CY2021")</f>
        <v>NA</v>
      </c>
      <c r="X119" s="5" t="str">
        <f>_xll.SNL.Clients.Office.Excel.Functions.SPG(U119, "IQ_DILUT_EPS_NORM", "CY2021")</f>
        <v>NA</v>
      </c>
      <c r="Y119" t="e">
        <f t="shared" si="21"/>
        <v>#VALUE!</v>
      </c>
      <c r="Z119" t="e">
        <f t="shared" si="22"/>
        <v>#VALUE!</v>
      </c>
      <c r="AA119" s="5" t="str">
        <f>_xll.SNL.Clients.Office.Excel.Functions.SPG(U119, "SP_MARKETCAP", "12/31/2021")</f>
        <v>NA</v>
      </c>
      <c r="AB119" t="e">
        <f t="shared" si="16"/>
        <v>#VALUE!</v>
      </c>
      <c r="AC119" t="e">
        <f t="shared" si="23"/>
        <v>#VALUE!</v>
      </c>
    </row>
    <row r="120" spans="1:29">
      <c r="A120" s="11" t="s">
        <v>120</v>
      </c>
      <c r="B120" s="4" cm="1">
        <f t="array" ref="B120">_xll.SNL.Clients.Office.Excel.Functions.SPG(A120, "SP_TOTAL_REV", "CY2023")</f>
        <v>4059987</v>
      </c>
      <c r="C120" s="4">
        <f>_xll.SNL.Clients.Office.Excel.Functions.SPG(A120,"IQ_AVG_DILUT_SHARES_OUT","CY2023")</f>
        <v>970976500</v>
      </c>
      <c r="D120" s="5">
        <f>_xll.SNL.Clients.Office.Excel.Functions.SPG(A120, "IQ_DILUT_EPS_NORM", "CY2023")</f>
        <v>1.093</v>
      </c>
      <c r="E120">
        <f t="shared" si="12"/>
        <v>1061277.3145000001</v>
      </c>
      <c r="F120">
        <f t="shared" si="13"/>
        <v>0.2613991903176045</v>
      </c>
      <c r="G120" s="5">
        <f>_xll.SNL.Clients.Office.Excel.Functions.SPG(A120, "SP_MARKETCAP", "12/30/2023")</f>
        <v>47051.340658000001</v>
      </c>
      <c r="H120">
        <f t="shared" si="17"/>
        <v>1.1198219562028281E-3</v>
      </c>
      <c r="I120">
        <f t="shared" si="18"/>
        <v>1.2239653981296911E-3</v>
      </c>
      <c r="K120" s="11" t="s">
        <v>120</v>
      </c>
      <c r="L120" s="4" cm="1">
        <f t="array" ref="L120">_xll.SNL.Clients.Office.Excel.Functions.SPG(K120, "SP_TOTAL_REV", "CY2023")</f>
        <v>4059987</v>
      </c>
      <c r="M120" s="4">
        <f>_xll.SNL.Clients.Office.Excel.Functions.SPG(K120,"IQ_AVG_DILUT_SHARES_OUT","CY2023")</f>
        <v>970976500</v>
      </c>
      <c r="N120" s="5">
        <f>_xll.SNL.Clients.Office.Excel.Functions.SPG(K120, "IQ_DILUT_EPS_NORM", "CY2023")</f>
        <v>1.093</v>
      </c>
      <c r="O120">
        <f t="shared" si="14"/>
        <v>1061277.3145000001</v>
      </c>
      <c r="P120">
        <f t="shared" si="15"/>
        <v>0.2613991903176045</v>
      </c>
      <c r="Q120" s="5">
        <f>_xll.SNL.Clients.Office.Excel.Functions.SPG(K120, "SP_MARKETCAP", "12/31/2022")</f>
        <v>29001.907669790002</v>
      </c>
      <c r="R120">
        <f t="shared" si="19"/>
        <v>8.6072442384206279E-4</v>
      </c>
      <c r="S120">
        <f t="shared" si="20"/>
        <v>9.407717952593746E-4</v>
      </c>
      <c r="U120" s="11" t="s">
        <v>120</v>
      </c>
      <c r="V120" s="4" cm="1">
        <f t="array" ref="V120">_xll.SNL.Clients.Office.Excel.Functions.SPG(U120, "SP_TOTAL_REV", "CY2021")</f>
        <v>3160132</v>
      </c>
      <c r="W120" s="4">
        <f>_xll.SNL.Clients.Office.Excel.Functions.SPG(U120,"IQ_AVG_DILUT_SHARES_OUT","CY2021")</f>
        <v>963400000</v>
      </c>
      <c r="X120" s="5">
        <f>_xll.SNL.Clients.Office.Excel.Functions.SPG(U120, "IQ_DILUT_EPS_NORM", "CY2021")</f>
        <v>0.83599999999999997</v>
      </c>
      <c r="Y120">
        <f t="shared" si="21"/>
        <v>805402.4</v>
      </c>
      <c r="Z120">
        <f t="shared" si="22"/>
        <v>0.25486353101705878</v>
      </c>
      <c r="AA120" s="5">
        <f>_xll.SNL.Clients.Office.Excel.Functions.SPG(U120, "SP_MARKETCAP", "12/31/2021")</f>
        <v>35962.514456819998</v>
      </c>
      <c r="AB120">
        <f t="shared" si="16"/>
        <v>8.4754677589152726E-4</v>
      </c>
      <c r="AC120">
        <f t="shared" si="23"/>
        <v>7.0854910464531677E-4</v>
      </c>
    </row>
    <row r="121" spans="1:29">
      <c r="A121" s="11" t="s">
        <v>121</v>
      </c>
      <c r="B121" s="4" cm="1">
        <f t="array" ref="B121">_xll.SNL.Clients.Office.Excel.Functions.SPG(A121, "SP_TOTAL_REV", "CY2023")</f>
        <v>12588000</v>
      </c>
      <c r="C121" s="4">
        <f>_xll.SNL.Clients.Office.Excel.Functions.SPG(A121,"IQ_AVG_DILUT_SHARES_OUT","CY2023")</f>
        <v>859000000</v>
      </c>
      <c r="D121" s="5">
        <f>_xll.SNL.Clients.Office.Excel.Functions.SPG(A121, "IQ_DILUT_EPS_NORM", "CY2023")</f>
        <v>0.85899999999999999</v>
      </c>
      <c r="E121">
        <f t="shared" si="12"/>
        <v>737881</v>
      </c>
      <c r="F121">
        <f t="shared" si="13"/>
        <v>5.8617810613282494E-2</v>
      </c>
      <c r="G121" s="5">
        <f>_xll.SNL.Clients.Office.Excel.Functions.SPG(A121, "SP_MARKETCAP", "12/30/2023")</f>
        <v>25979.395797599998</v>
      </c>
      <c r="H121">
        <f t="shared" si="17"/>
        <v>6.1830964678557957E-4</v>
      </c>
      <c r="I121">
        <f t="shared" si="18"/>
        <v>5.3112798658881287E-4</v>
      </c>
      <c r="K121" s="11" t="s">
        <v>121</v>
      </c>
      <c r="L121" s="4" cm="1">
        <f t="array" ref="L121">_xll.SNL.Clients.Office.Excel.Functions.SPG(K121, "SP_TOTAL_REV", "CY2023")</f>
        <v>12588000</v>
      </c>
      <c r="M121" s="4">
        <f>_xll.SNL.Clients.Office.Excel.Functions.SPG(K121,"IQ_AVG_DILUT_SHARES_OUT","CY2023")</f>
        <v>859000000</v>
      </c>
      <c r="N121" s="5">
        <f>_xll.SNL.Clients.Office.Excel.Functions.SPG(K121, "IQ_DILUT_EPS_NORM", "CY2023")</f>
        <v>0.85899999999999999</v>
      </c>
      <c r="O121">
        <f t="shared" si="14"/>
        <v>737881</v>
      </c>
      <c r="P121">
        <f t="shared" si="15"/>
        <v>5.8617810613282494E-2</v>
      </c>
      <c r="Q121" s="5">
        <f>_xll.SNL.Clients.Office.Excel.Functions.SPG(K121, "SP_MARKETCAP", "12/31/2022")</f>
        <v>27015.215349440001</v>
      </c>
      <c r="R121">
        <f t="shared" si="19"/>
        <v>8.0176297129713476E-4</v>
      </c>
      <c r="S121">
        <f t="shared" si="20"/>
        <v>6.887143923442388E-4</v>
      </c>
      <c r="U121" s="11" t="s">
        <v>121</v>
      </c>
      <c r="V121" s="4" cm="1">
        <f t="array" ref="V121">_xll.SNL.Clients.Office.Excel.Functions.SPG(U121, "SP_TOTAL_REV", "CY2021")</f>
        <v>14082000</v>
      </c>
      <c r="W121" s="4">
        <f>_xll.SNL.Clients.Office.Excel.Functions.SPG(U121,"IQ_AVG_DILUT_SHARES_OUT","CY2021")</f>
        <v>844000000</v>
      </c>
      <c r="X121" s="5">
        <f>_xll.SNL.Clients.Office.Excel.Functions.SPG(U121, "IQ_DILUT_EPS_NORM", "CY2021")</f>
        <v>1.867</v>
      </c>
      <c r="Y121">
        <f t="shared" si="21"/>
        <v>1575748</v>
      </c>
      <c r="Z121">
        <f t="shared" si="22"/>
        <v>0.11189802584860105</v>
      </c>
      <c r="AA121" s="5">
        <f>_xll.SNL.Clients.Office.Excel.Functions.SPG(U121, "SP_MARKETCAP", "12/31/2021")</f>
        <v>31772.39692857</v>
      </c>
      <c r="AB121">
        <f t="shared" si="16"/>
        <v>7.4879615582743486E-4</v>
      </c>
      <c r="AC121">
        <f t="shared" si="23"/>
        <v>1.3980024229298209E-3</v>
      </c>
    </row>
    <row r="122" spans="1:29">
      <c r="A122" s="11" t="s">
        <v>122</v>
      </c>
      <c r="B122" s="4" cm="1">
        <f t="array" ref="B122">_xll.SNL.Clients.Office.Excel.Functions.SPG(A122, "SP_TOTAL_REV", "CY2023")</f>
        <v>3757719</v>
      </c>
      <c r="C122" s="4">
        <f>_xll.SNL.Clients.Office.Excel.Functions.SPG(A122,"IQ_AVG_DILUT_SHARES_OUT","CY2023")</f>
        <v>74387000</v>
      </c>
      <c r="D122" s="5">
        <f>_xll.SNL.Clients.Office.Excel.Functions.SPG(A122, "IQ_DILUT_EPS_NORM", "CY2023")</f>
        <v>11.016999999999999</v>
      </c>
      <c r="E122">
        <f t="shared" si="12"/>
        <v>819521.57900000003</v>
      </c>
      <c r="F122">
        <f t="shared" si="13"/>
        <v>0.21809017092550029</v>
      </c>
      <c r="G122" s="5">
        <f>_xll.SNL.Clients.Office.Excel.Functions.SPG(A122, "SP_MARKETCAP", "12/30/2023")</f>
        <v>20405.608331470001</v>
      </c>
      <c r="H122">
        <f t="shared" si="17"/>
        <v>4.8565349934126122E-4</v>
      </c>
      <c r="I122">
        <f t="shared" si="18"/>
        <v>5.3504446022426743E-3</v>
      </c>
      <c r="K122" s="11" t="s">
        <v>122</v>
      </c>
      <c r="L122" s="4" cm="1">
        <f t="array" ref="L122">_xll.SNL.Clients.Office.Excel.Functions.SPG(K122, "SP_TOTAL_REV", "CY2023")</f>
        <v>3757719</v>
      </c>
      <c r="M122" s="4">
        <f>_xll.SNL.Clients.Office.Excel.Functions.SPG(K122,"IQ_AVG_DILUT_SHARES_OUT","CY2023")</f>
        <v>74387000</v>
      </c>
      <c r="N122" s="5">
        <f>_xll.SNL.Clients.Office.Excel.Functions.SPG(K122, "IQ_DILUT_EPS_NORM", "CY2023")</f>
        <v>11.016999999999999</v>
      </c>
      <c r="O122">
        <f t="shared" si="14"/>
        <v>819521.57900000003</v>
      </c>
      <c r="P122">
        <f t="shared" si="15"/>
        <v>0.21809017092550029</v>
      </c>
      <c r="Q122" s="5">
        <f>_xll.SNL.Clients.Office.Excel.Functions.SPG(K122, "SP_MARKETCAP", "12/31/2022")</f>
        <v>13546.83385216</v>
      </c>
      <c r="R122">
        <f t="shared" si="19"/>
        <v>4.0204564799819586E-4</v>
      </c>
      <c r="S122">
        <f t="shared" si="20"/>
        <v>4.4293369039961235E-3</v>
      </c>
      <c r="U122" s="11" t="s">
        <v>122</v>
      </c>
      <c r="V122" s="4" cm="1">
        <f t="array" ref="V122">_xll.SNL.Clients.Office.Excel.Functions.SPG(U122, "SP_TOTAL_REV", "CY2021")</f>
        <v>2833736</v>
      </c>
      <c r="W122" s="4">
        <f>_xll.SNL.Clients.Office.Excel.Functions.SPG(U122,"IQ_AVG_DILUT_SHARES_OUT","CY2021")</f>
        <v>84061000</v>
      </c>
      <c r="X122" s="5">
        <f>_xll.SNL.Clients.Office.Excel.Functions.SPG(U122, "IQ_DILUT_EPS_NORM", "CY2021")</f>
        <v>8.3640000000000008</v>
      </c>
      <c r="Y122">
        <f t="shared" si="21"/>
        <v>703086.20400000014</v>
      </c>
      <c r="Z122">
        <f t="shared" si="22"/>
        <v>0.24811281079112527</v>
      </c>
      <c r="AA122" s="5">
        <f>_xll.SNL.Clients.Office.Excel.Functions.SPG(U122, "SP_MARKETCAP", "12/31/2021")</f>
        <v>18175.493952479999</v>
      </c>
      <c r="AB122">
        <f t="shared" si="16"/>
        <v>4.2835106310924325E-4</v>
      </c>
      <c r="AC122">
        <f t="shared" si="23"/>
        <v>3.5827282918457107E-3</v>
      </c>
    </row>
    <row r="123" spans="1:29">
      <c r="A123" s="11" t="s">
        <v>123</v>
      </c>
      <c r="B123" s="4" cm="1">
        <f t="array" ref="B123">_xll.SNL.Clients.Office.Excel.Functions.SPG(A123, "SP_TOTAL_REV", "CY2023")</f>
        <v>17226000</v>
      </c>
      <c r="C123" s="4">
        <f>_xll.SNL.Clients.Office.Excel.Functions.SPG(A123,"IQ_AVG_DILUT_SHARES_OUT","CY2023")</f>
        <v>711900000</v>
      </c>
      <c r="D123" s="5">
        <f>_xll.SNL.Clients.Office.Excel.Functions.SPG(A123, "IQ_DILUT_EPS_NORM", "CY2023")</f>
        <v>1.4119999999999999</v>
      </c>
      <c r="E123">
        <f t="shared" si="12"/>
        <v>1005202.8</v>
      </c>
      <c r="F123">
        <f t="shared" si="13"/>
        <v>5.8353814002089867E-2</v>
      </c>
      <c r="G123" s="5">
        <f>_xll.SNL.Clients.Office.Excel.Functions.SPG(A123, "SP_MARKETCAP", "12/30/2023")</f>
        <v>33770.613680000002</v>
      </c>
      <c r="H123">
        <f t="shared" si="17"/>
        <v>8.0374064042482629E-4</v>
      </c>
      <c r="I123">
        <f t="shared" si="18"/>
        <v>1.1348817842798547E-3</v>
      </c>
      <c r="K123" s="11" t="s">
        <v>123</v>
      </c>
      <c r="L123" s="4" cm="1">
        <f t="array" ref="L123">_xll.SNL.Clients.Office.Excel.Functions.SPG(K123, "SP_TOTAL_REV", "CY2023")</f>
        <v>17226000</v>
      </c>
      <c r="M123" s="4">
        <f>_xll.SNL.Clients.Office.Excel.Functions.SPG(K123,"IQ_AVG_DILUT_SHARES_OUT","CY2023")</f>
        <v>711900000</v>
      </c>
      <c r="N123" s="5">
        <f>_xll.SNL.Clients.Office.Excel.Functions.SPG(K123, "IQ_DILUT_EPS_NORM", "CY2023")</f>
        <v>1.4119999999999999</v>
      </c>
      <c r="O123">
        <f t="shared" si="14"/>
        <v>1005202.8</v>
      </c>
      <c r="P123">
        <f t="shared" si="15"/>
        <v>5.8353814002089867E-2</v>
      </c>
      <c r="Q123" s="5">
        <f>_xll.SNL.Clients.Office.Excel.Functions.SPG(K123, "SP_MARKETCAP", "12/31/2022")</f>
        <v>41997.839760000003</v>
      </c>
      <c r="R123">
        <f t="shared" si="19"/>
        <v>1.246420299023696E-3</v>
      </c>
      <c r="S123">
        <f t="shared" si="20"/>
        <v>1.7599454622214588E-3</v>
      </c>
      <c r="U123" s="11" t="s">
        <v>123</v>
      </c>
      <c r="V123" s="4" cm="1">
        <f t="array" ref="V123">_xll.SNL.Clients.Office.Excel.Functions.SPG(U123, "SP_TOTAL_REV", "CY2021")</f>
        <v>15655000</v>
      </c>
      <c r="W123" s="4">
        <f>_xll.SNL.Clients.Office.Excel.Functions.SPG(U123,"IQ_AVG_DILUT_SHARES_OUT","CY2021")</f>
        <v>741600000</v>
      </c>
      <c r="X123" s="5">
        <f>_xll.SNL.Clients.Office.Excel.Functions.SPG(U123, "IQ_DILUT_EPS_NORM", "CY2021")</f>
        <v>2.1509999999999998</v>
      </c>
      <c r="Y123">
        <f t="shared" si="21"/>
        <v>1595181.5999999999</v>
      </c>
      <c r="Z123">
        <f t="shared" si="22"/>
        <v>0.10189598211434046</v>
      </c>
      <c r="AA123" s="5">
        <f>_xll.SNL.Clients.Office.Excel.Functions.SPG(U123, "SP_MARKETCAP", "12/31/2021")</f>
        <v>34462.817519999997</v>
      </c>
      <c r="AB123">
        <f t="shared" si="16"/>
        <v>8.1220265930751162E-4</v>
      </c>
      <c r="AC123">
        <f t="shared" si="23"/>
        <v>1.7470479201704572E-3</v>
      </c>
    </row>
    <row r="124" spans="1:29">
      <c r="A124" s="11" t="s">
        <v>124</v>
      </c>
      <c r="B124" s="4" cm="1">
        <f t="array" ref="B124">_xll.SNL.Clients.Office.Excel.Functions.SPG(A124, "SP_TOTAL_REV", "CY2023")</f>
        <v>2455000</v>
      </c>
      <c r="C124" s="4">
        <f>_xll.SNL.Clients.Office.Excel.Functions.SPG(A124,"IQ_AVG_DILUT_SHARES_OUT","CY2023")</f>
        <v>406900000</v>
      </c>
      <c r="D124" s="5">
        <f>_xll.SNL.Clients.Office.Excel.Functions.SPG(A124, "IQ_DILUT_EPS_NORM", "CY2023")</f>
        <v>0.77</v>
      </c>
      <c r="E124">
        <f t="shared" si="12"/>
        <v>313313</v>
      </c>
      <c r="F124">
        <f t="shared" si="13"/>
        <v>0.12762240325865581</v>
      </c>
      <c r="G124" s="5">
        <f>_xll.SNL.Clients.Office.Excel.Functions.SPG(A124, "SP_MARKETCAP", "12/30/2023")</f>
        <v>35686.874729520001</v>
      </c>
      <c r="H124">
        <f t="shared" si="17"/>
        <v>8.4934765538039088E-4</v>
      </c>
      <c r="I124">
        <f t="shared" si="18"/>
        <v>6.5399769464290095E-4</v>
      </c>
      <c r="K124" s="11" t="s">
        <v>124</v>
      </c>
      <c r="L124" s="4" cm="1">
        <f t="array" ref="L124">_xll.SNL.Clients.Office.Excel.Functions.SPG(K124, "SP_TOTAL_REV", "CY2023")</f>
        <v>2455000</v>
      </c>
      <c r="M124" s="4">
        <f>_xll.SNL.Clients.Office.Excel.Functions.SPG(K124,"IQ_AVG_DILUT_SHARES_OUT","CY2023")</f>
        <v>406900000</v>
      </c>
      <c r="N124" s="5">
        <f>_xll.SNL.Clients.Office.Excel.Functions.SPG(K124, "IQ_DILUT_EPS_NORM", "CY2023")</f>
        <v>0.77</v>
      </c>
      <c r="O124">
        <f t="shared" si="14"/>
        <v>313313</v>
      </c>
      <c r="P124">
        <f t="shared" si="15"/>
        <v>0.12762240325865581</v>
      </c>
      <c r="Q124" s="5">
        <f>_xll.SNL.Clients.Office.Excel.Functions.SPG(K124, "SP_MARKETCAP", "12/31/2022")</f>
        <v>31429.007836799999</v>
      </c>
      <c r="R124">
        <f t="shared" si="19"/>
        <v>9.3275638865769931E-4</v>
      </c>
      <c r="S124">
        <f t="shared" si="20"/>
        <v>7.1822241926642846E-4</v>
      </c>
      <c r="U124" s="11" t="s">
        <v>124</v>
      </c>
      <c r="V124" s="4" cm="1">
        <f t="array" ref="V124">_xll.SNL.Clients.Office.Excel.Functions.SPG(U124, "SP_TOTAL_REV", "CY2021")</f>
        <v>1944100</v>
      </c>
      <c r="W124" s="4">
        <f>_xll.SNL.Clients.Office.Excel.Functions.SPG(U124,"IQ_AVG_DILUT_SHARES_OUT","CY2021")</f>
        <v>394200000</v>
      </c>
      <c r="X124" s="5">
        <f>_xll.SNL.Clients.Office.Excel.Functions.SPG(U124, "IQ_DILUT_EPS_NORM", "CY2021")</f>
        <v>0.64100000000000001</v>
      </c>
      <c r="Y124">
        <f t="shared" si="21"/>
        <v>252682.2</v>
      </c>
      <c r="Z124">
        <f t="shared" si="22"/>
        <v>0.12997386965691066</v>
      </c>
      <c r="AA124" s="5">
        <f>_xll.SNL.Clients.Office.Excel.Functions.SPG(U124, "SP_MARKETCAP", "12/31/2021")</f>
        <v>31211.773824069998</v>
      </c>
      <c r="AB124">
        <f t="shared" si="16"/>
        <v>7.3558366743817639E-4</v>
      </c>
      <c r="AC124">
        <f t="shared" si="23"/>
        <v>4.7150913082787105E-4</v>
      </c>
    </row>
    <row r="125" spans="1:29">
      <c r="A125" s="11" t="s">
        <v>125</v>
      </c>
      <c r="B125" s="4" cm="1">
        <f t="array" ref="B125">_xll.SNL.Clients.Office.Excel.Functions.SPG(A125, "SP_TOTAL_REV", "CY2023")</f>
        <v>245652000</v>
      </c>
      <c r="C125" s="4">
        <f>_xll.SNL.Clients.Office.Excel.Functions.SPG(A125,"IQ_AVG_DILUT_SHARES_OUT","CY2023")</f>
        <v>444420000</v>
      </c>
      <c r="D125" s="5">
        <f>_xll.SNL.Clients.Office.Excel.Functions.SPG(A125, "IQ_DILUT_EPS_NORM", "CY2023")</f>
        <v>12.958</v>
      </c>
      <c r="E125">
        <f t="shared" si="12"/>
        <v>5758794.3600000003</v>
      </c>
      <c r="F125">
        <f t="shared" si="13"/>
        <v>2.3442896292315961E-2</v>
      </c>
      <c r="G125" s="5">
        <f>_xll.SNL.Clients.Office.Excel.Functions.SPG(A125, "SP_MARKETCAP", "12/30/2023")</f>
        <v>292896.25283328001</v>
      </c>
      <c r="H125">
        <f t="shared" si="17"/>
        <v>6.9709311196103881E-3</v>
      </c>
      <c r="I125">
        <f t="shared" si="18"/>
        <v>9.0329325447911404E-2</v>
      </c>
      <c r="K125" s="11" t="s">
        <v>125</v>
      </c>
      <c r="L125" s="4" cm="1">
        <f t="array" ref="L125">_xll.SNL.Clients.Office.Excel.Functions.SPG(K125, "SP_TOTAL_REV", "CY2023")</f>
        <v>245652000</v>
      </c>
      <c r="M125" s="4">
        <f>_xll.SNL.Clients.Office.Excel.Functions.SPG(K125,"IQ_AVG_DILUT_SHARES_OUT","CY2023")</f>
        <v>444420000</v>
      </c>
      <c r="N125" s="5">
        <f>_xll.SNL.Clients.Office.Excel.Functions.SPG(K125, "IQ_DILUT_EPS_NORM", "CY2023")</f>
        <v>12.958</v>
      </c>
      <c r="O125">
        <f t="shared" si="14"/>
        <v>5758794.3600000003</v>
      </c>
      <c r="P125">
        <f t="shared" si="15"/>
        <v>2.3442896292315961E-2</v>
      </c>
      <c r="Q125" s="5">
        <f>_xll.SNL.Clients.Office.Excel.Functions.SPG(K125, "SP_MARKETCAP", "12/31/2022")</f>
        <v>202562.30493400001</v>
      </c>
      <c r="R125">
        <f t="shared" si="19"/>
        <v>6.0116846516289815E-3</v>
      </c>
      <c r="S125">
        <f t="shared" si="20"/>
        <v>7.7899409715808346E-2</v>
      </c>
      <c r="U125" s="11" t="s">
        <v>125</v>
      </c>
      <c r="V125" s="4" cm="1">
        <f t="array" ref="V125">_xll.SNL.Clients.Office.Excel.Functions.SPG(U125, "SP_TOTAL_REV", "CY2021")</f>
        <v>210219000</v>
      </c>
      <c r="W125" s="4">
        <f>_xll.SNL.Clients.Office.Excel.Functions.SPG(U125,"IQ_AVG_DILUT_SHARES_OUT","CY2021")</f>
        <v>444506000</v>
      </c>
      <c r="X125" s="5">
        <f>_xll.SNL.Clients.Office.Excel.Functions.SPG(U125, "IQ_DILUT_EPS_NORM", "CY2021")</f>
        <v>11.005000000000001</v>
      </c>
      <c r="Y125">
        <f t="shared" si="21"/>
        <v>4891788.53</v>
      </c>
      <c r="Z125">
        <f t="shared" si="22"/>
        <v>2.3269963847225988E-2</v>
      </c>
      <c r="AA125" s="5">
        <f>_xll.SNL.Clients.Office.Excel.Functions.SPG(U125, "SP_MARKETCAP", "12/31/2021")</f>
        <v>251736.6223022</v>
      </c>
      <c r="AB125">
        <f t="shared" si="16"/>
        <v>5.932804361114161E-3</v>
      </c>
      <c r="AC125">
        <f t="shared" si="23"/>
        <v>6.5290511994061343E-2</v>
      </c>
    </row>
    <row r="126" spans="1:29">
      <c r="A126" s="11" t="s">
        <v>126</v>
      </c>
      <c r="B126" s="4" cm="1">
        <f t="array" ref="B126">_xll.SNL.Clients.Office.Excel.Functions.SPG(A126, "SP_TOTAL_REV", "CY2023")</f>
        <v>5684000</v>
      </c>
      <c r="C126" s="4">
        <f>_xll.SNL.Clients.Office.Excel.Functions.SPG(A126,"IQ_AVG_DILUT_SHARES_OUT","CY2023")</f>
        <v>760000000</v>
      </c>
      <c r="D126" s="5">
        <f>_xll.SNL.Clients.Office.Excel.Functions.SPG(A126, "IQ_DILUT_EPS_NORM", "CY2023")</f>
        <v>1.75</v>
      </c>
      <c r="E126">
        <f t="shared" si="12"/>
        <v>1330000</v>
      </c>
      <c r="F126">
        <f t="shared" si="13"/>
        <v>0.23399014778325122</v>
      </c>
      <c r="G126" s="5">
        <f>_xll.SNL.Clients.Office.Excel.Functions.SPG(A126, "SP_MARKETCAP", "12/30/2023")</f>
        <v>19195.931928800001</v>
      </c>
      <c r="H126">
        <f t="shared" si="17"/>
        <v>4.5686319970970343E-4</v>
      </c>
      <c r="I126">
        <f t="shared" si="18"/>
        <v>7.9951059949198103E-4</v>
      </c>
      <c r="K126" s="11" t="s">
        <v>126</v>
      </c>
      <c r="L126" s="4" cm="1">
        <f t="array" ref="L126">_xll.SNL.Clients.Office.Excel.Functions.SPG(K126, "SP_TOTAL_REV", "CY2023")</f>
        <v>5684000</v>
      </c>
      <c r="M126" s="4">
        <f>_xll.SNL.Clients.Office.Excel.Functions.SPG(K126,"IQ_AVG_DILUT_SHARES_OUT","CY2023")</f>
        <v>760000000</v>
      </c>
      <c r="N126" s="5">
        <f>_xll.SNL.Clients.Office.Excel.Functions.SPG(K126, "IQ_DILUT_EPS_NORM", "CY2023")</f>
        <v>1.75</v>
      </c>
      <c r="O126">
        <f t="shared" si="14"/>
        <v>1330000</v>
      </c>
      <c r="P126">
        <f t="shared" si="15"/>
        <v>0.23399014778325122</v>
      </c>
      <c r="Q126" s="5">
        <f>_xll.SNL.Clients.Office.Excel.Functions.SPG(K126, "SP_MARKETCAP", "12/31/2022")</f>
        <v>19372.642814070001</v>
      </c>
      <c r="R126">
        <f t="shared" si="19"/>
        <v>5.7494517306554875E-4</v>
      </c>
      <c r="S126">
        <f t="shared" si="20"/>
        <v>1.0061540528647104E-3</v>
      </c>
      <c r="U126" s="11" t="s">
        <v>126</v>
      </c>
      <c r="V126" s="4" cm="1">
        <f t="array" ref="V126">_xll.SNL.Clients.Office.Excel.Functions.SPG(U126, "SP_TOTAL_REV", "CY2021")</f>
        <v>3670000</v>
      </c>
      <c r="W126" s="4">
        <f>_xll.SNL.Clients.Office.Excel.Functions.SPG(U126,"IQ_AVG_DILUT_SHARES_OUT","CY2021")</f>
        <v>504000000</v>
      </c>
      <c r="X126" s="5">
        <f>_xll.SNL.Clients.Office.Excel.Functions.SPG(U126, "IQ_DILUT_EPS_NORM", "CY2021")</f>
        <v>1.865</v>
      </c>
      <c r="Y126">
        <f t="shared" si="21"/>
        <v>939960</v>
      </c>
      <c r="Z126">
        <f t="shared" si="22"/>
        <v>0.25611989100817439</v>
      </c>
      <c r="AA126" s="5">
        <f>_xll.SNL.Clients.Office.Excel.Functions.SPG(U126, "SP_MARKETCAP", "12/31/2021")</f>
        <v>15457.975141000001</v>
      </c>
      <c r="AB126">
        <f t="shared" si="16"/>
        <v>3.6430592216505486E-4</v>
      </c>
      <c r="AC126">
        <f t="shared" si="23"/>
        <v>6.7943054483782727E-4</v>
      </c>
    </row>
    <row r="127" spans="1:29">
      <c r="A127" s="11" t="s">
        <v>127</v>
      </c>
      <c r="B127" s="4" cm="1">
        <f t="array" ref="B127">_xll.SNL.Clients.Office.Excel.Functions.SPG(A127, "SP_TOTAL_REV", "CY2023")</f>
        <v>3055555</v>
      </c>
      <c r="C127" s="4">
        <f>_xll.SNL.Clients.Office.Excel.Functions.SPG(A127,"IQ_AVG_DILUT_SHARES_OUT","CY2023")</f>
        <v>243635000</v>
      </c>
      <c r="D127" s="5">
        <f>_xll.SNL.Clients.Office.Excel.Functions.SPG(A127, "IQ_DILUT_EPS_NORM", "CY2023")</f>
        <v>0.314</v>
      </c>
      <c r="E127">
        <f t="shared" si="12"/>
        <v>76501.39</v>
      </c>
      <c r="F127">
        <f t="shared" si="13"/>
        <v>2.5036823097604199E-2</v>
      </c>
      <c r="G127" s="5">
        <f>_xll.SNL.Clients.Office.Excel.Functions.SPG(A127, "SP_MARKETCAP", "12/30/2023")</f>
        <v>61313.772378560003</v>
      </c>
      <c r="H127">
        <f t="shared" si="17"/>
        <v>1.4592678458665734E-3</v>
      </c>
      <c r="I127">
        <f t="shared" si="18"/>
        <v>4.5821010360210402E-4</v>
      </c>
      <c r="K127" s="11" t="s">
        <v>127</v>
      </c>
      <c r="L127" s="4" cm="1">
        <f t="array" ref="L127">_xll.SNL.Clients.Office.Excel.Functions.SPG(K127, "SP_TOTAL_REV", "CY2023")</f>
        <v>3055555</v>
      </c>
      <c r="M127" s="4">
        <f>_xll.SNL.Clients.Office.Excel.Functions.SPG(K127,"IQ_AVG_DILUT_SHARES_OUT","CY2023")</f>
        <v>243635000</v>
      </c>
      <c r="N127" s="5">
        <f>_xll.SNL.Clients.Office.Excel.Functions.SPG(K127, "IQ_DILUT_EPS_NORM", "CY2023")</f>
        <v>0.314</v>
      </c>
      <c r="O127">
        <f t="shared" si="14"/>
        <v>76501.39</v>
      </c>
      <c r="P127">
        <f t="shared" si="15"/>
        <v>2.5036823097604199E-2</v>
      </c>
      <c r="Q127" s="5">
        <f>_xll.SNL.Clients.Office.Excel.Functions.SPG(K127, "SP_MARKETCAP", "12/31/2022")</f>
        <v>24679.323202</v>
      </c>
      <c r="R127">
        <f t="shared" si="19"/>
        <v>7.3243789635191647E-4</v>
      </c>
      <c r="S127">
        <f t="shared" si="20"/>
        <v>2.2998549945450178E-4</v>
      </c>
      <c r="U127" s="11" t="s">
        <v>127</v>
      </c>
      <c r="V127" s="4" cm="1">
        <f t="array" ref="V127">_xll.SNL.Clients.Office.Excel.Functions.SPG(U127, "SP_TOTAL_REV", "CY2021")</f>
        <v>1451594</v>
      </c>
      <c r="W127" s="4">
        <f>_xll.SNL.Clients.Office.Excel.Functions.SPG(U127,"IQ_AVG_DILUT_SHARES_OUT","CY2021")</f>
        <v>227142000</v>
      </c>
      <c r="X127" s="5">
        <f>_xll.SNL.Clients.Office.Excel.Functions.SPG(U127, "IQ_DILUT_EPS_NORM", "CY2021")</f>
        <v>-0.46400000000000002</v>
      </c>
      <c r="Y127">
        <f t="shared" si="21"/>
        <v>-105393.88800000001</v>
      </c>
      <c r="Z127">
        <f t="shared" si="22"/>
        <v>-7.260562388656884E-2</v>
      </c>
      <c r="AA127" s="5">
        <f>_xll.SNL.Clients.Office.Excel.Functions.SPG(U127, "SP_MARKETCAP", "12/31/2021")</f>
        <v>46957.2245415</v>
      </c>
      <c r="AB127">
        <f t="shared" si="16"/>
        <v>1.1066646719808373E-3</v>
      </c>
      <c r="AC127">
        <f t="shared" si="23"/>
        <v>-5.1349240779910855E-4</v>
      </c>
    </row>
    <row r="128" spans="1:29">
      <c r="A128" s="11" t="s">
        <v>128</v>
      </c>
      <c r="B128" s="4" cm="1">
        <f t="array" ref="B128">_xll.SNL.Clients.Office.Excel.Functions.SPG(A128, "SP_TOTAL_REV", "CY2023")</f>
        <v>6996000</v>
      </c>
      <c r="C128" s="4">
        <f>_xll.SNL.Clients.Office.Excel.Functions.SPG(A128,"IQ_AVG_DILUT_SHARES_OUT","CY2023")</f>
        <v>434000000</v>
      </c>
      <c r="D128" s="5">
        <f>_xll.SNL.Clients.Office.Excel.Functions.SPG(A128, "IQ_DILUT_EPS_NORM", "CY2023")</f>
        <v>2.3719999999999999</v>
      </c>
      <c r="E128">
        <f t="shared" si="12"/>
        <v>1029448</v>
      </c>
      <c r="F128">
        <f t="shared" si="13"/>
        <v>0.14714808461978274</v>
      </c>
      <c r="G128" s="5">
        <f>_xll.SNL.Clients.Office.Excel.Functions.SPG(A128, "SP_MARKETCAP", "12/30/2023")</f>
        <v>49956.620128969997</v>
      </c>
      <c r="H128">
        <f t="shared" si="17"/>
        <v>1.1889676106092636E-3</v>
      </c>
      <c r="I128">
        <f t="shared" si="18"/>
        <v>2.8202311723651732E-3</v>
      </c>
      <c r="K128" s="11" t="s">
        <v>128</v>
      </c>
      <c r="L128" s="4" cm="1">
        <f t="array" ref="L128">_xll.SNL.Clients.Office.Excel.Functions.SPG(K128, "SP_TOTAL_REV", "CY2023")</f>
        <v>6996000</v>
      </c>
      <c r="M128" s="4">
        <f>_xll.SNL.Clients.Office.Excel.Functions.SPG(K128,"IQ_AVG_DILUT_SHARES_OUT","CY2023")</f>
        <v>434000000</v>
      </c>
      <c r="N128" s="5">
        <f>_xll.SNL.Clients.Office.Excel.Functions.SPG(K128, "IQ_DILUT_EPS_NORM", "CY2023")</f>
        <v>2.3719999999999999</v>
      </c>
      <c r="O128">
        <f t="shared" si="14"/>
        <v>1029448</v>
      </c>
      <c r="P128">
        <f t="shared" si="15"/>
        <v>0.14714808461978274</v>
      </c>
      <c r="Q128" s="5">
        <f>_xll.SNL.Clients.Office.Excel.Functions.SPG(K128, "SP_MARKETCAP", "12/31/2022")</f>
        <v>58738.630855640004</v>
      </c>
      <c r="R128">
        <f t="shared" si="19"/>
        <v>1.7432568497263419E-3</v>
      </c>
      <c r="S128">
        <f t="shared" si="20"/>
        <v>4.1350052475508832E-3</v>
      </c>
      <c r="U128" s="11" t="s">
        <v>128</v>
      </c>
      <c r="V128" s="4" cm="1">
        <f t="array" ref="V128">_xll.SNL.Clients.Office.Excel.Functions.SPG(U128, "SP_TOTAL_REV", "CY2021")</f>
        <v>6341000</v>
      </c>
      <c r="W128" s="4">
        <f>_xll.SNL.Clients.Office.Excel.Functions.SPG(U128,"IQ_AVG_DILUT_SHARES_OUT","CY2021")</f>
        <v>434000000</v>
      </c>
      <c r="X128" s="5">
        <f>_xll.SNL.Clients.Office.Excel.Functions.SPG(U128, "IQ_DILUT_EPS_NORM", "CY2021")</f>
        <v>1.9379999999999999</v>
      </c>
      <c r="Y128">
        <f t="shared" si="21"/>
        <v>841092</v>
      </c>
      <c r="Z128">
        <f t="shared" si="22"/>
        <v>0.13264343163538875</v>
      </c>
      <c r="AA128" s="5">
        <f>_xll.SNL.Clients.Office.Excel.Functions.SPG(U128, "SP_MARKETCAP", "12/31/2021")</f>
        <v>90218.105987520001</v>
      </c>
      <c r="AB128">
        <f t="shared" si="16"/>
        <v>2.1262157558135336E-3</v>
      </c>
      <c r="AC128">
        <f t="shared" si="23"/>
        <v>4.1206061347666282E-3</v>
      </c>
    </row>
    <row r="129" spans="1:29">
      <c r="A129" s="11" t="s">
        <v>129</v>
      </c>
      <c r="B129" s="4" cm="1">
        <f t="array" ref="B129">_xll.SNL.Clients.Office.Excel.Functions.SPG(A129, "SP_TOTAL_REV", "CY2023")</f>
        <v>14657000</v>
      </c>
      <c r="C129" s="4">
        <f>_xll.SNL.Clients.Office.Excel.Functions.SPG(A129,"IQ_AVG_DILUT_SHARES_OUT","CY2023")</f>
        <v>2013000000</v>
      </c>
      <c r="D129" s="5">
        <f>_xll.SNL.Clients.Office.Excel.Functions.SPG(A129, "IQ_DILUT_EPS_NORM", "CY2023")</f>
        <v>1.5089999999999999</v>
      </c>
      <c r="E129">
        <f t="shared" si="12"/>
        <v>3037617</v>
      </c>
      <c r="F129">
        <f t="shared" si="13"/>
        <v>0.20724684451115508</v>
      </c>
      <c r="G129" s="5">
        <f>_xll.SNL.Clients.Office.Excel.Functions.SPG(A129, "SP_MARKETCAP", "12/30/2023")</f>
        <v>68512.462983449994</v>
      </c>
      <c r="H129">
        <f t="shared" si="17"/>
        <v>1.6305966896897769E-3</v>
      </c>
      <c r="I129">
        <f t="shared" si="18"/>
        <v>2.4605704047418733E-3</v>
      </c>
      <c r="K129" s="11" t="s">
        <v>129</v>
      </c>
      <c r="L129" s="4" cm="1">
        <f t="array" ref="L129">_xll.SNL.Clients.Office.Excel.Functions.SPG(K129, "SP_TOTAL_REV", "CY2023")</f>
        <v>14657000</v>
      </c>
      <c r="M129" s="4">
        <f>_xll.SNL.Clients.Office.Excel.Functions.SPG(K129,"IQ_AVG_DILUT_SHARES_OUT","CY2023")</f>
        <v>2013000000</v>
      </c>
      <c r="N129" s="5">
        <f>_xll.SNL.Clients.Office.Excel.Functions.SPG(K129, "IQ_DILUT_EPS_NORM", "CY2023")</f>
        <v>1.5089999999999999</v>
      </c>
      <c r="O129">
        <f t="shared" si="14"/>
        <v>3037617</v>
      </c>
      <c r="P129">
        <f t="shared" si="15"/>
        <v>0.20724684451115508</v>
      </c>
      <c r="Q129" s="5">
        <f>_xll.SNL.Clients.Office.Excel.Functions.SPG(K129, "SP_MARKETCAP", "12/31/2022")</f>
        <v>65132.622424419998</v>
      </c>
      <c r="R129">
        <f t="shared" si="19"/>
        <v>1.9330190119865123E-3</v>
      </c>
      <c r="S129">
        <f t="shared" si="20"/>
        <v>2.9169256890876467E-3</v>
      </c>
      <c r="U129" s="11" t="s">
        <v>129</v>
      </c>
      <c r="V129" s="4" cm="1">
        <f t="array" ref="V129">_xll.SNL.Clients.Office.Excel.Functions.SPG(U129, "SP_TOTAL_REV", "CY2021")</f>
        <v>12522000</v>
      </c>
      <c r="W129" s="4">
        <f>_xll.SNL.Clients.Office.Excel.Functions.SPG(U129,"IQ_AVG_DILUT_SHARES_OUT","CY2021")</f>
        <v>2255000000</v>
      </c>
      <c r="X129" s="5">
        <f>_xll.SNL.Clients.Office.Excel.Functions.SPG(U129, "IQ_DILUT_EPS_NORM", "CY2021")</f>
        <v>1.254</v>
      </c>
      <c r="Y129">
        <f t="shared" si="21"/>
        <v>2827770</v>
      </c>
      <c r="Z129">
        <f t="shared" si="22"/>
        <v>0.22582414949688548</v>
      </c>
      <c r="AA129" s="5">
        <f>_xll.SNL.Clients.Office.Excel.Functions.SPG(U129, "SP_MARKETCAP", "12/31/2021")</f>
        <v>83396.176253600002</v>
      </c>
      <c r="AB129">
        <f t="shared" si="16"/>
        <v>1.9654398857534817E-3</v>
      </c>
      <c r="AC129">
        <f t="shared" si="23"/>
        <v>2.4646616167348658E-3</v>
      </c>
    </row>
    <row r="130" spans="1:29">
      <c r="A130" s="11" t="s">
        <v>130</v>
      </c>
      <c r="B130" s="4" cm="1">
        <f t="array" ref="B130">_xll.SNL.Clients.Office.Excel.Functions.SPG(A130, "SP_TOTAL_REV", "CY2023")</f>
        <v>34065000</v>
      </c>
      <c r="C130" s="4">
        <f>_xll.SNL.Clients.Office.Excel.Functions.SPG(A130,"IQ_AVG_DILUT_SHARES_OUT","CY2023")</f>
        <v>142700000</v>
      </c>
      <c r="D130" s="5">
        <f>_xll.SNL.Clients.Office.Excel.Functions.SPG(A130, "IQ_DILUT_EPS_NORM", "CY2023")</f>
        <v>15.276999999999999</v>
      </c>
      <c r="E130">
        <f t="shared" si="12"/>
        <v>2180027.9</v>
      </c>
      <c r="F130">
        <f t="shared" si="13"/>
        <v>6.3996122119477472E-2</v>
      </c>
      <c r="G130" s="5">
        <f>_xll.SNL.Clients.Office.Excel.Functions.SPG(A130, "SP_MARKETCAP", "12/30/2023")</f>
        <v>33957.816828909999</v>
      </c>
      <c r="H130">
        <f t="shared" si="17"/>
        <v>8.0819607556201992E-4</v>
      </c>
      <c r="I130">
        <f t="shared" si="18"/>
        <v>1.2346811446360977E-2</v>
      </c>
      <c r="K130" s="11" t="s">
        <v>130</v>
      </c>
      <c r="L130" s="4" cm="1">
        <f t="array" ref="L130">_xll.SNL.Clients.Office.Excel.Functions.SPG(K130, "SP_TOTAL_REV", "CY2023")</f>
        <v>34065000</v>
      </c>
      <c r="M130" s="4">
        <f>_xll.SNL.Clients.Office.Excel.Functions.SPG(K130,"IQ_AVG_DILUT_SHARES_OUT","CY2023")</f>
        <v>142700000</v>
      </c>
      <c r="N130" s="5">
        <f>_xll.SNL.Clients.Office.Excel.Functions.SPG(K130, "IQ_DILUT_EPS_NORM", "CY2023")</f>
        <v>15.276999999999999</v>
      </c>
      <c r="O130">
        <f t="shared" si="14"/>
        <v>2180027.9</v>
      </c>
      <c r="P130">
        <f t="shared" si="15"/>
        <v>6.3996122119477472E-2</v>
      </c>
      <c r="Q130" s="5">
        <f>_xll.SNL.Clients.Office.Excel.Functions.SPG(K130, "SP_MARKETCAP", "12/31/2022")</f>
        <v>34168.332317979999</v>
      </c>
      <c r="R130">
        <f t="shared" si="19"/>
        <v>1.014054609196348E-3</v>
      </c>
      <c r="S130">
        <f t="shared" si="20"/>
        <v>1.5491712264692608E-2</v>
      </c>
      <c r="U130" s="11" t="s">
        <v>130</v>
      </c>
      <c r="V130" s="4" cm="1">
        <f t="array" ref="V130">_xll.SNL.Clients.Office.Excel.Functions.SPG(U130, "SP_TOTAL_REV", "CY2021")</f>
        <v>24021000</v>
      </c>
      <c r="W130" s="4">
        <f>_xll.SNL.Clients.Office.Excel.Functions.SPG(U130,"IQ_AVG_DILUT_SHARES_OUT","CY2021")</f>
        <v>145900000</v>
      </c>
      <c r="X130" s="5">
        <f>_xll.SNL.Clients.Office.Excel.Functions.SPG(U130, "IQ_DILUT_EPS_NORM", "CY2021")</f>
        <v>11.558</v>
      </c>
      <c r="Y130">
        <f t="shared" si="21"/>
        <v>1686312.2</v>
      </c>
      <c r="Z130">
        <f t="shared" si="22"/>
        <v>7.0201581949127845E-2</v>
      </c>
      <c r="AA130" s="5">
        <f>_xll.SNL.Clients.Office.Excel.Functions.SPG(U130, "SP_MARKETCAP", "12/31/2021")</f>
        <v>31200.96732272</v>
      </c>
      <c r="AB130">
        <f t="shared" si="16"/>
        <v>7.3532898515257436E-4</v>
      </c>
      <c r="AC130">
        <f t="shared" si="23"/>
        <v>8.4989324103934543E-3</v>
      </c>
    </row>
    <row r="131" spans="1:29">
      <c r="A131" s="11" t="s">
        <v>131</v>
      </c>
      <c r="B131" s="4" cm="1">
        <f t="array" ref="B131">_xll.SNL.Clients.Office.Excel.Functions.SPG(A131, "SP_TOTAL_REV", "CY2023")</f>
        <v>356623000</v>
      </c>
      <c r="C131" s="4">
        <f>_xll.SNL.Clients.Office.Excel.Functions.SPG(A131,"IQ_AVG_DILUT_SHARES_OUT","CY2023")</f>
        <v>1290000000</v>
      </c>
      <c r="D131" s="5">
        <f>_xll.SNL.Clients.Office.Excel.Functions.SPG(A131, "IQ_DILUT_EPS_NORM", "CY2023")</f>
        <v>6.0679999999999996</v>
      </c>
      <c r="E131">
        <f t="shared" si="12"/>
        <v>7827719.9999999991</v>
      </c>
      <c r="F131">
        <f t="shared" si="13"/>
        <v>2.1949565787960954E-2</v>
      </c>
      <c r="G131" s="5">
        <f>_xll.SNL.Clients.Office.Excel.Functions.SPG(A131, "SP_MARKETCAP", "12/30/2023")</f>
        <v>101613.35411472</v>
      </c>
      <c r="H131">
        <f t="shared" si="17"/>
        <v>2.4183979327638827E-3</v>
      </c>
      <c r="I131">
        <f t="shared" si="18"/>
        <v>1.4674838656011239E-2</v>
      </c>
      <c r="K131" s="11" t="s">
        <v>131</v>
      </c>
      <c r="L131" s="4" cm="1">
        <f t="array" ref="L131">_xll.SNL.Clients.Office.Excel.Functions.SPG(K131, "SP_TOTAL_REV", "CY2023")</f>
        <v>356623000</v>
      </c>
      <c r="M131" s="4">
        <f>_xll.SNL.Clients.Office.Excel.Functions.SPG(K131,"IQ_AVG_DILUT_SHARES_OUT","CY2023")</f>
        <v>1290000000</v>
      </c>
      <c r="N131" s="5">
        <f>_xll.SNL.Clients.Office.Excel.Functions.SPG(K131, "IQ_DILUT_EPS_NORM", "CY2023")</f>
        <v>6.0679999999999996</v>
      </c>
      <c r="O131">
        <f t="shared" si="14"/>
        <v>7827719.9999999991</v>
      </c>
      <c r="P131">
        <f t="shared" si="15"/>
        <v>2.1949565787960954E-2</v>
      </c>
      <c r="Q131" s="5">
        <f>_xll.SNL.Clients.Office.Excel.Functions.SPG(K131, "SP_MARKETCAP", "12/31/2022")</f>
        <v>122448.57652928001</v>
      </c>
      <c r="R131">
        <f t="shared" si="19"/>
        <v>3.6340533761932497E-3</v>
      </c>
      <c r="S131">
        <f t="shared" si="20"/>
        <v>2.2051435886740637E-2</v>
      </c>
      <c r="U131" s="11" t="s">
        <v>131</v>
      </c>
      <c r="V131" s="4" cm="1">
        <f t="array" ref="V131">_xll.SNL.Clients.Office.Excel.Functions.SPG(U131, "SP_TOTAL_REV", "CY2021")</f>
        <v>290912000</v>
      </c>
      <c r="W131" s="4">
        <f>_xll.SNL.Clients.Office.Excel.Functions.SPG(U131,"IQ_AVG_DILUT_SHARES_OUT","CY2021")</f>
        <v>1329000000</v>
      </c>
      <c r="X131" s="5">
        <f>_xll.SNL.Clients.Office.Excel.Functions.SPG(U131, "IQ_DILUT_EPS_NORM", "CY2021")</f>
        <v>6.0519999999999996</v>
      </c>
      <c r="Y131">
        <f t="shared" si="21"/>
        <v>8043107.9999999991</v>
      </c>
      <c r="Z131">
        <f t="shared" si="22"/>
        <v>2.7647907270927287E-2</v>
      </c>
      <c r="AA131" s="5">
        <f>_xll.SNL.Clients.Office.Excel.Functions.SPG(U131, "SP_MARKETCAP", "12/31/2021")</f>
        <v>136274.35999999999</v>
      </c>
      <c r="AB131">
        <f t="shared" si="16"/>
        <v>3.2116467994294504E-3</v>
      </c>
      <c r="AC131">
        <f t="shared" si="23"/>
        <v>1.9436886430147033E-2</v>
      </c>
    </row>
    <row r="132" spans="1:29">
      <c r="A132" s="11" t="s">
        <v>132</v>
      </c>
      <c r="B132" s="4" cm="1">
        <f t="array" ref="B132">_xll.SNL.Clients.Office.Excel.Functions.SPG(A132, "SP_TOTAL_REV", "CY2023")</f>
        <v>35928600</v>
      </c>
      <c r="C132" s="4">
        <f>_xll.SNL.Clients.Office.Excel.Functions.SPG(A132,"IQ_AVG_DILUT_SHARES_OUT","CY2023")</f>
        <v>340500000</v>
      </c>
      <c r="D132" s="5">
        <f>_xll.SNL.Clients.Office.Excel.Functions.SPG(A132, "IQ_DILUT_EPS_NORM", "CY2023")</f>
        <v>11.53</v>
      </c>
      <c r="E132">
        <f t="shared" si="12"/>
        <v>3925965</v>
      </c>
      <c r="F132">
        <f t="shared" si="13"/>
        <v>0.10927130475442962</v>
      </c>
      <c r="G132" s="5">
        <f>_xll.SNL.Clients.Office.Excel.Functions.SPG(A132, "SP_MARKETCAP", "12/30/2023")</f>
        <v>50609.293038180003</v>
      </c>
      <c r="H132">
        <f t="shared" si="17"/>
        <v>1.2045012265218182E-3</v>
      </c>
      <c r="I132">
        <f t="shared" si="18"/>
        <v>1.3887899141796563E-2</v>
      </c>
      <c r="K132" s="11" t="s">
        <v>132</v>
      </c>
      <c r="L132" s="4" cm="1">
        <f t="array" ref="L132">_xll.SNL.Clients.Office.Excel.Functions.SPG(K132, "SP_TOTAL_REV", "CY2023")</f>
        <v>35928600</v>
      </c>
      <c r="M132" s="4">
        <f>_xll.SNL.Clients.Office.Excel.Functions.SPG(K132,"IQ_AVG_DILUT_SHARES_OUT","CY2023")</f>
        <v>340500000</v>
      </c>
      <c r="N132" s="5">
        <f>_xll.SNL.Clients.Office.Excel.Functions.SPG(K132, "IQ_DILUT_EPS_NORM", "CY2023")</f>
        <v>11.53</v>
      </c>
      <c r="O132">
        <f t="shared" si="14"/>
        <v>3925965</v>
      </c>
      <c r="P132">
        <f t="shared" si="15"/>
        <v>0.10927130475442962</v>
      </c>
      <c r="Q132" s="5">
        <f>_xll.SNL.Clients.Office.Excel.Functions.SPG(K132, "SP_MARKETCAP", "12/31/2022")</f>
        <v>30713.00363902</v>
      </c>
      <c r="R132">
        <f t="shared" si="19"/>
        <v>9.1150667268661374E-4</v>
      </c>
      <c r="S132">
        <f t="shared" si="20"/>
        <v>1.0509671936076655E-2</v>
      </c>
      <c r="U132" s="11" t="s">
        <v>132</v>
      </c>
      <c r="V132" s="4" cm="1">
        <f t="array" ref="V132">_xll.SNL.Clients.Office.Excel.Functions.SPG(U132, "SP_TOTAL_REV", "CY2021")</f>
        <v>28894200</v>
      </c>
      <c r="W132" s="4">
        <f>_xll.SNL.Clients.Office.Excel.Functions.SPG(U132,"IQ_AVG_DILUT_SHARES_OUT","CY2021")</f>
        <v>363325000</v>
      </c>
      <c r="X132" s="5">
        <f>_xll.SNL.Clients.Office.Excel.Functions.SPG(U132, "IQ_DILUT_EPS_NORM", "CY2021")</f>
        <v>10.045</v>
      </c>
      <c r="Y132">
        <f t="shared" si="21"/>
        <v>3649599.625</v>
      </c>
      <c r="Z132">
        <f t="shared" si="22"/>
        <v>0.12630907327422111</v>
      </c>
      <c r="AA132" s="5">
        <f>_xll.SNL.Clients.Office.Excel.Functions.SPG(U132, "SP_MARKETCAP", "12/31/2021")</f>
        <v>38627.8719624</v>
      </c>
      <c r="AB132">
        <f t="shared" si="16"/>
        <v>9.1036260494499911E-4</v>
      </c>
      <c r="AC132">
        <f t="shared" si="23"/>
        <v>9.1445923666725153E-3</v>
      </c>
    </row>
    <row r="133" spans="1:29">
      <c r="A133" s="11" t="s">
        <v>133</v>
      </c>
      <c r="B133" s="4" cm="1">
        <f t="array" ref="B133">_xll.SNL.Clients.Office.Excel.Functions.SPG(A133, "SP_TOTAL_REV", "CY2023")</f>
        <v>23890000</v>
      </c>
      <c r="C133" s="4">
        <f>_xll.SNL.Clients.Office.Excel.Functions.SPG(A133,"IQ_AVG_DILUT_SHARES_OUT","CY2023")</f>
        <v>743100000</v>
      </c>
      <c r="D133" s="5">
        <f>_xll.SNL.Clients.Office.Excel.Functions.SPG(A133, "IQ_DILUT_EPS_NORM", "CY2023")</f>
        <v>4.54</v>
      </c>
      <c r="E133">
        <f t="shared" si="12"/>
        <v>3373674</v>
      </c>
      <c r="F133">
        <f t="shared" si="13"/>
        <v>0.14121699455839262</v>
      </c>
      <c r="G133" s="5">
        <f>_xll.SNL.Clients.Office.Excel.Functions.SPG(A133, "SP_MARKETCAP", "12/30/2023")</f>
        <v>170943.39693337999</v>
      </c>
      <c r="H133">
        <f t="shared" si="17"/>
        <v>4.068453023375147E-3</v>
      </c>
      <c r="I133">
        <f t="shared" si="18"/>
        <v>1.8470776726123166E-2</v>
      </c>
      <c r="K133" s="11" t="s">
        <v>133</v>
      </c>
      <c r="L133" s="4" cm="1">
        <f t="array" ref="L133">_xll.SNL.Clients.Office.Excel.Functions.SPG(K133, "SP_TOTAL_REV", "CY2023")</f>
        <v>23890000</v>
      </c>
      <c r="M133" s="4">
        <f>_xll.SNL.Clients.Office.Excel.Functions.SPG(K133,"IQ_AVG_DILUT_SHARES_OUT","CY2023")</f>
        <v>743100000</v>
      </c>
      <c r="N133" s="5">
        <f>_xll.SNL.Clients.Office.Excel.Functions.SPG(K133, "IQ_DILUT_EPS_NORM", "CY2023")</f>
        <v>4.54</v>
      </c>
      <c r="O133">
        <f t="shared" si="14"/>
        <v>3373674</v>
      </c>
      <c r="P133">
        <f t="shared" si="15"/>
        <v>0.14121699455839262</v>
      </c>
      <c r="Q133" s="5">
        <f>_xll.SNL.Clients.Office.Excel.Functions.SPG(K133, "SP_MARKETCAP", "12/31/2022")</f>
        <v>193215.86036483999</v>
      </c>
      <c r="R133">
        <f t="shared" si="19"/>
        <v>5.7342989979555208E-3</v>
      </c>
      <c r="S133">
        <f t="shared" si="20"/>
        <v>2.6033717450718065E-2</v>
      </c>
      <c r="U133" s="11" t="s">
        <v>133</v>
      </c>
      <c r="V133" s="4" cm="1">
        <f t="array" ref="V133">_xll.SNL.Clients.Office.Excel.Functions.SPG(U133, "SP_TOTAL_REV", "CY2021")</f>
        <v>24802000</v>
      </c>
      <c r="W133" s="4">
        <f>_xll.SNL.Clients.Office.Excel.Functions.SPG(U133,"IQ_AVG_DILUT_SHARES_OUT","CY2021")</f>
        <v>736800000</v>
      </c>
      <c r="X133" s="5">
        <f>_xll.SNL.Clients.Office.Excel.Functions.SPG(U133, "IQ_DILUT_EPS_NORM", "CY2021")</f>
        <v>5.8209999999999997</v>
      </c>
      <c r="Y133">
        <f t="shared" si="21"/>
        <v>4288912.8</v>
      </c>
      <c r="Z133">
        <f t="shared" si="22"/>
        <v>0.17292608660591888</v>
      </c>
      <c r="AA133" s="5">
        <f>_xll.SNL.Clients.Office.Excel.Functions.SPG(U133, "SP_MARKETCAP", "12/31/2021")</f>
        <v>235102.93534068001</v>
      </c>
      <c r="AB133">
        <f t="shared" si="16"/>
        <v>5.5407898435433055E-3</v>
      </c>
      <c r="AC133">
        <f t="shared" si="23"/>
        <v>3.2252937679265577E-2</v>
      </c>
    </row>
    <row r="134" spans="1:29">
      <c r="A134" s="11" t="s">
        <v>134</v>
      </c>
      <c r="B134" s="4" cm="1">
        <f t="array" ref="B134">_xll.SNL.Clients.Office.Excel.Functions.SPG(A134, "SP_TOTAL_REV", "CY2023")</f>
        <v>11013100</v>
      </c>
      <c r="C134" s="4">
        <f>_xll.SNL.Clients.Office.Excel.Functions.SPG(A134,"IQ_AVG_DILUT_SHARES_OUT","CY2023")</f>
        <v>121850000</v>
      </c>
      <c r="D134" s="5">
        <f>_xll.SNL.Clients.Office.Excel.Functions.SPG(A134, "IQ_DILUT_EPS_NORM", "CY2023")</f>
        <v>5.9550000000000001</v>
      </c>
      <c r="E134">
        <f t="shared" ref="E134:E197" si="24">C134*D134/1000</f>
        <v>725616.75</v>
      </c>
      <c r="F134">
        <f t="shared" ref="F134:F197" si="25">E134/B134</f>
        <v>6.5886694028021178E-2</v>
      </c>
      <c r="G134" s="5">
        <f>_xll.SNL.Clients.Office.Excel.Functions.SPG(A134, "SP_MARKETCAP", "12/30/2023")</f>
        <v>19767.704717100001</v>
      </c>
      <c r="H134">
        <f t="shared" si="17"/>
        <v>4.7047139266113606E-4</v>
      </c>
      <c r="I134">
        <f t="shared" si="18"/>
        <v>2.8016571432970651E-3</v>
      </c>
      <c r="K134" s="11" t="s">
        <v>134</v>
      </c>
      <c r="L134" s="4" cm="1">
        <f t="array" ref="L134">_xll.SNL.Clients.Office.Excel.Functions.SPG(K134, "SP_TOTAL_REV", "CY2023")</f>
        <v>11013100</v>
      </c>
      <c r="M134" s="4">
        <f>_xll.SNL.Clients.Office.Excel.Functions.SPG(K134,"IQ_AVG_DILUT_SHARES_OUT","CY2023")</f>
        <v>121850000</v>
      </c>
      <c r="N134" s="5">
        <f>_xll.SNL.Clients.Office.Excel.Functions.SPG(K134, "IQ_DILUT_EPS_NORM", "CY2023")</f>
        <v>5.9550000000000001</v>
      </c>
      <c r="O134">
        <f t="shared" ref="O134:O197" si="26">M134*N134/1000</f>
        <v>725616.75</v>
      </c>
      <c r="P134">
        <f t="shared" ref="P134:P197" si="27">O134/L134</f>
        <v>6.5886694028021178E-2</v>
      </c>
      <c r="Q134" s="5">
        <f>_xll.SNL.Clients.Office.Excel.Functions.SPG(K134, "SP_MARKETCAP", "12/31/2022")</f>
        <v>16929.801871470001</v>
      </c>
      <c r="R134">
        <f t="shared" si="19"/>
        <v>5.0244605035965225E-4</v>
      </c>
      <c r="S134">
        <f t="shared" si="20"/>
        <v>2.9920662298917292E-3</v>
      </c>
      <c r="U134" s="11" t="s">
        <v>134</v>
      </c>
      <c r="V134" s="4" cm="1">
        <f t="array" ref="V134">_xll.SNL.Clients.Office.Excel.Functions.SPG(U134, "SP_TOTAL_REV", "CY2021")</f>
        <v>8590400</v>
      </c>
      <c r="W134" s="4">
        <f>_xll.SNL.Clients.Office.Excel.Functions.SPG(U134,"IQ_AVG_DILUT_SHARES_OUT","CY2021")</f>
        <v>131750000</v>
      </c>
      <c r="X134" s="5">
        <f>_xll.SNL.Clients.Office.Excel.Functions.SPG(U134, "IQ_DILUT_EPS_NORM", "CY2021")</f>
        <v>4.4390000000000001</v>
      </c>
      <c r="Y134">
        <f t="shared" si="21"/>
        <v>584838.25</v>
      </c>
      <c r="Z134">
        <f t="shared" si="22"/>
        <v>6.808044444961818E-2</v>
      </c>
      <c r="AA134" s="5">
        <f>_xll.SNL.Clients.Office.Excel.Functions.SPG(U134, "SP_MARKETCAP", "12/31/2021")</f>
        <v>19550.81285192</v>
      </c>
      <c r="AB134">
        <f t="shared" ref="AB134:AB197" si="28">AA134/$AA$509</f>
        <v>4.6076389954877091E-4</v>
      </c>
      <c r="AC134">
        <f t="shared" si="23"/>
        <v>2.0453309500969943E-3</v>
      </c>
    </row>
    <row r="135" spans="1:29">
      <c r="A135" s="11" t="s">
        <v>135</v>
      </c>
      <c r="B135" s="4" cm="1">
        <f t="array" ref="B135">_xll.SNL.Clients.Office.Excel.Functions.SPG(A135, "SP_TOTAL_REV", "CY2023")</f>
        <v>12140147</v>
      </c>
      <c r="C135" s="4">
        <f>_xll.SNL.Clients.Office.Excel.Functions.SPG(A135,"IQ_AVG_DILUT_SHARES_OUT","CY2023")</f>
        <v>93182000</v>
      </c>
      <c r="D135" s="5">
        <f>_xll.SNL.Clients.Office.Excel.Functions.SPG(A135, "IQ_DILUT_EPS_NORM", "CY2023")</f>
        <v>5.2750000000000004</v>
      </c>
      <c r="E135">
        <f t="shared" si="24"/>
        <v>491535.05000000005</v>
      </c>
      <c r="F135">
        <f t="shared" si="25"/>
        <v>4.048839359193921E-2</v>
      </c>
      <c r="G135" s="5">
        <f>_xll.SNL.Clients.Office.Excel.Functions.SPG(A135, "SP_MARKETCAP", "12/30/2023")</f>
        <v>9569.6164800000006</v>
      </c>
      <c r="H135">
        <f t="shared" ref="H135:H198" si="29">G135/$G$509</f>
        <v>2.2775688209688381E-4</v>
      </c>
      <c r="I135">
        <f t="shared" ref="I135:I198" si="30">D135*H135</f>
        <v>1.2014175530610622E-3</v>
      </c>
      <c r="K135" s="11" t="s">
        <v>135</v>
      </c>
      <c r="L135" s="4" cm="1">
        <f t="array" ref="L135">_xll.SNL.Clients.Office.Excel.Functions.SPG(K135, "SP_TOTAL_REV", "CY2023")</f>
        <v>12140147</v>
      </c>
      <c r="M135" s="4">
        <f>_xll.SNL.Clients.Office.Excel.Functions.SPG(K135,"IQ_AVG_DILUT_SHARES_OUT","CY2023")</f>
        <v>93182000</v>
      </c>
      <c r="N135" s="5">
        <f>_xll.SNL.Clients.Office.Excel.Functions.SPG(K135, "IQ_DILUT_EPS_NORM", "CY2023")</f>
        <v>5.2750000000000004</v>
      </c>
      <c r="O135">
        <f t="shared" si="26"/>
        <v>491535.05000000005</v>
      </c>
      <c r="P135">
        <f t="shared" si="27"/>
        <v>4.048839359193921E-2</v>
      </c>
      <c r="Q135" s="5">
        <f>_xll.SNL.Clients.Office.Excel.Functions.SPG(K135, "SP_MARKETCAP", "12/31/2022")</f>
        <v>6728.0656799999997</v>
      </c>
      <c r="R135">
        <f t="shared" ref="R135:R198" si="31">Q135/$Q$509</f>
        <v>1.9967688063574502E-4</v>
      </c>
      <c r="S135">
        <f t="shared" ref="S135:S198" si="32">N135*R135</f>
        <v>1.0532955453535552E-3</v>
      </c>
      <c r="U135" s="11" t="s">
        <v>135</v>
      </c>
      <c r="V135" s="4" cm="1">
        <f t="array" ref="V135">_xll.SNL.Clients.Office.Excel.Functions.SPG(U135, "SP_TOTAL_REV", "CY2021")</f>
        <v>11618797</v>
      </c>
      <c r="W135" s="4">
        <f>_xll.SNL.Clients.Office.Excel.Functions.SPG(U135,"IQ_AVG_DILUT_SHARES_OUT","CY2021")</f>
        <v>109948000</v>
      </c>
      <c r="X135" s="5">
        <f>_xll.SNL.Clients.Office.Excel.Functions.SPG(U135, "IQ_DILUT_EPS_NORM", "CY2021")</f>
        <v>6.51</v>
      </c>
      <c r="Y135">
        <f t="shared" ref="Y135:Y198" si="33">W135*X135/1000</f>
        <v>715761.48</v>
      </c>
      <c r="Z135">
        <f t="shared" ref="Z135:Z198" si="34">Y135/V135</f>
        <v>6.1603751231732506E-2</v>
      </c>
      <c r="AA135" s="5">
        <f>_xll.SNL.Clients.Office.Excel.Functions.SPG(U135, "SP_MARKETCAP", "12/31/2021")</f>
        <v>11592.144</v>
      </c>
      <c r="AB135">
        <f t="shared" si="28"/>
        <v>2.7319792348410454E-4</v>
      </c>
      <c r="AC135">
        <f t="shared" ref="AC135:AC198" si="35">X135*AB135</f>
        <v>1.7785184818815206E-3</v>
      </c>
    </row>
    <row r="136" spans="1:29">
      <c r="A136" s="11" t="s">
        <v>136</v>
      </c>
      <c r="B136" s="4" cm="1">
        <f t="array" ref="B136">_xll.SNL.Clients.Office.Excel.Functions.SPG(A136, "SP_TOTAL_REV", "CY2023")</f>
        <v>1513700</v>
      </c>
      <c r="C136" s="4">
        <f>_xll.SNL.Clients.Office.Excel.Functions.SPG(A136,"IQ_AVG_DILUT_SHARES_OUT","CY2023")</f>
        <v>158500000</v>
      </c>
      <c r="D136" s="5">
        <f>_xll.SNL.Clients.Office.Excel.Functions.SPG(A136, "IQ_DILUT_EPS_NORM", "CY2023")</f>
        <v>0.39600000000000002</v>
      </c>
      <c r="E136">
        <f t="shared" si="24"/>
        <v>62766</v>
      </c>
      <c r="F136">
        <f t="shared" si="25"/>
        <v>4.146528374182467E-2</v>
      </c>
      <c r="G136" s="5">
        <f>_xll.SNL.Clients.Office.Excel.Functions.SPG(A136, "SP_MARKETCAP", "12/30/2023")</f>
        <v>10353.505189359999</v>
      </c>
      <c r="H136">
        <f t="shared" si="29"/>
        <v>2.4641343418838242E-4</v>
      </c>
      <c r="I136">
        <f t="shared" si="30"/>
        <v>9.757971993859944E-5</v>
      </c>
      <c r="K136" s="11" t="s">
        <v>136</v>
      </c>
      <c r="L136" s="4" cm="1">
        <f t="array" ref="L136">_xll.SNL.Clients.Office.Excel.Functions.SPG(K136, "SP_TOTAL_REV", "CY2023")</f>
        <v>1513700</v>
      </c>
      <c r="M136" s="4">
        <f>_xll.SNL.Clients.Office.Excel.Functions.SPG(K136,"IQ_AVG_DILUT_SHARES_OUT","CY2023")</f>
        <v>158500000</v>
      </c>
      <c r="N136" s="5">
        <f>_xll.SNL.Clients.Office.Excel.Functions.SPG(K136, "IQ_DILUT_EPS_NORM", "CY2023")</f>
        <v>0.39600000000000002</v>
      </c>
      <c r="O136">
        <f t="shared" si="26"/>
        <v>62766</v>
      </c>
      <c r="P136">
        <f t="shared" si="27"/>
        <v>4.146528374182467E-2</v>
      </c>
      <c r="Q136" s="5">
        <f>_xll.SNL.Clients.Office.Excel.Functions.SPG(K136, "SP_MARKETCAP", "12/31/2022")</f>
        <v>9853.1107180500003</v>
      </c>
      <c r="R136">
        <f t="shared" si="31"/>
        <v>2.9242259310685711E-4</v>
      </c>
      <c r="S136">
        <f t="shared" si="32"/>
        <v>1.1579934687031542E-4</v>
      </c>
      <c r="U136" s="11" t="s">
        <v>136</v>
      </c>
      <c r="V136" s="4" cm="1">
        <f t="array" ref="V136">_xll.SNL.Clients.Office.Excel.Functions.SPG(U136, "SP_TOTAL_REV", "CY2021")</f>
        <v>1024200</v>
      </c>
      <c r="W136" s="4">
        <f>_xll.SNL.Clients.Office.Excel.Functions.SPG(U136,"IQ_AVG_DILUT_SHARES_OUT","CY2021")</f>
        <v>150400000</v>
      </c>
      <c r="X136" s="5">
        <f>_xll.SNL.Clients.Office.Excel.Functions.SPG(U136, "IQ_DILUT_EPS_NORM", "CY2021")</f>
        <v>-0.45500000000000002</v>
      </c>
      <c r="Y136">
        <f t="shared" si="33"/>
        <v>-68432</v>
      </c>
      <c r="Z136">
        <f t="shared" si="34"/>
        <v>-6.6815075180628777E-2</v>
      </c>
      <c r="AA136" s="5">
        <f>_xll.SNL.Clients.Office.Excel.Functions.SPG(U136, "SP_MARKETCAP", "12/31/2021")</f>
        <v>15808.06561326</v>
      </c>
      <c r="AB136">
        <f t="shared" si="28"/>
        <v>3.7255668147696483E-4</v>
      </c>
      <c r="AC136">
        <f t="shared" si="35"/>
        <v>-1.6951329007201899E-4</v>
      </c>
    </row>
    <row r="137" spans="1:29">
      <c r="A137" s="11" t="s">
        <v>137</v>
      </c>
      <c r="B137" s="4" cm="1">
        <f t="array" ref="B137">_xll.SNL.Clients.Office.Excel.Functions.SPG(A137, "SP_TOTAL_REV", "CY2023")</f>
        <v>4119576</v>
      </c>
      <c r="C137" s="4">
        <f>_xll.SNL.Clients.Office.Excel.Functions.SPG(A137,"IQ_AVG_DILUT_SHARES_OUT","CY2023")</f>
        <v>157288500</v>
      </c>
      <c r="D137" s="5">
        <f>_xll.SNL.Clients.Office.Excel.Functions.SPG(A137, "IQ_DILUT_EPS_NORM", "CY2023")</f>
        <v>3.7050000000000001</v>
      </c>
      <c r="E137">
        <f t="shared" si="24"/>
        <v>582753.89249999996</v>
      </c>
      <c r="F137">
        <f t="shared" si="25"/>
        <v>0.14145967752506566</v>
      </c>
      <c r="G137" s="5">
        <f>_xll.SNL.Clients.Office.Excel.Functions.SPG(A137, "SP_MARKETCAP", "12/30/2023")</f>
        <v>17199.288107820001</v>
      </c>
      <c r="H137">
        <f t="shared" si="29"/>
        <v>4.0934307471046064E-4</v>
      </c>
      <c r="I137">
        <f t="shared" si="30"/>
        <v>1.5166160918022567E-3</v>
      </c>
      <c r="K137" s="11" t="s">
        <v>137</v>
      </c>
      <c r="L137" s="4" cm="1">
        <f t="array" ref="L137">_xll.SNL.Clients.Office.Excel.Functions.SPG(K137, "SP_TOTAL_REV", "CY2023")</f>
        <v>4119576</v>
      </c>
      <c r="M137" s="4">
        <f>_xll.SNL.Clients.Office.Excel.Functions.SPG(K137,"IQ_AVG_DILUT_SHARES_OUT","CY2023")</f>
        <v>157288500</v>
      </c>
      <c r="N137" s="5">
        <f>_xll.SNL.Clients.Office.Excel.Functions.SPG(K137, "IQ_DILUT_EPS_NORM", "CY2023")</f>
        <v>3.7050000000000001</v>
      </c>
      <c r="O137">
        <f t="shared" si="26"/>
        <v>582753.89249999996</v>
      </c>
      <c r="P137">
        <f t="shared" si="27"/>
        <v>0.14145967752506566</v>
      </c>
      <c r="Q137" s="5">
        <f>_xll.SNL.Clients.Office.Excel.Functions.SPG(K137, "SP_MARKETCAP", "12/31/2022")</f>
        <v>10564.486185492817</v>
      </c>
      <c r="R137">
        <f t="shared" si="31"/>
        <v>3.1353493669203098E-4</v>
      </c>
      <c r="S137">
        <f t="shared" si="32"/>
        <v>1.1616469404439748E-3</v>
      </c>
      <c r="U137" s="11" t="s">
        <v>137</v>
      </c>
      <c r="V137" s="4" cm="1">
        <f t="array" ref="V137">_xll.SNL.Clients.Office.Excel.Functions.SPG(U137, "SP_TOTAL_REV", "CY2021")</f>
        <v>2975520</v>
      </c>
      <c r="W137" s="4">
        <f>_xll.SNL.Clients.Office.Excel.Functions.SPG(U137,"IQ_AVG_DILUT_SHARES_OUT","CY2021")</f>
        <v>168316500</v>
      </c>
      <c r="X137" s="5">
        <f>_xll.SNL.Clients.Office.Excel.Functions.SPG(U137, "IQ_DILUT_EPS_NORM", "CY2021")</f>
        <v>2.0499999999999998</v>
      </c>
      <c r="Y137">
        <f t="shared" si="33"/>
        <v>345048.82499999995</v>
      </c>
      <c r="Z137">
        <f t="shared" si="34"/>
        <v>0.11596252923858685</v>
      </c>
      <c r="AA137" s="5">
        <f>_xll.SNL.Clients.Office.Excel.Functions.SPG(U137, "SP_MARKETCAP", "12/31/2021")</f>
        <v>10054.52072740752</v>
      </c>
      <c r="AB137">
        <f t="shared" si="28"/>
        <v>2.3695997775352191E-4</v>
      </c>
      <c r="AC137">
        <f t="shared" si="35"/>
        <v>4.857679543947199E-4</v>
      </c>
    </row>
    <row r="138" spans="1:29">
      <c r="A138" s="11" t="s">
        <v>138</v>
      </c>
      <c r="B138" s="4" cm="1">
        <f t="array" ref="B138">_xll.SNL.Clients.Office.Excel.Functions.SPG(A138, "SP_TOTAL_REV", "CY2023")</f>
        <v>60755000</v>
      </c>
      <c r="C138" s="4">
        <f>_xll.SNL.Clients.Office.Excel.Functions.SPG(A138,"IQ_AVG_DILUT_SHARES_OUT","CY2023")</f>
        <v>289100000</v>
      </c>
      <c r="D138" s="5">
        <f>_xll.SNL.Clients.Office.Excel.Functions.SPG(A138, "IQ_DILUT_EPS_NORM", "CY2023")</f>
        <v>27.603000000000002</v>
      </c>
      <c r="E138">
        <f t="shared" si="24"/>
        <v>7980027.2999999998</v>
      </c>
      <c r="F138">
        <f t="shared" si="25"/>
        <v>0.13134766356678462</v>
      </c>
      <c r="G138" s="5">
        <f>_xll.SNL.Clients.Office.Excel.Functions.SPG(A138, "SP_MARKETCAP", "12/30/2023")</f>
        <v>112065.74359254001</v>
      </c>
      <c r="H138">
        <f t="shared" si="29"/>
        <v>2.6671648131196316E-3</v>
      </c>
      <c r="I138">
        <f t="shared" si="30"/>
        <v>7.3621750336541197E-2</v>
      </c>
      <c r="K138" s="11" t="s">
        <v>138</v>
      </c>
      <c r="L138" s="4" cm="1">
        <f t="array" ref="L138">_xll.SNL.Clients.Office.Excel.Functions.SPG(K138, "SP_TOTAL_REV", "CY2023")</f>
        <v>60755000</v>
      </c>
      <c r="M138" s="4">
        <f>_xll.SNL.Clients.Office.Excel.Functions.SPG(K138,"IQ_AVG_DILUT_SHARES_OUT","CY2023")</f>
        <v>289100000</v>
      </c>
      <c r="N138" s="5">
        <f>_xll.SNL.Clients.Office.Excel.Functions.SPG(K138, "IQ_DILUT_EPS_NORM", "CY2023")</f>
        <v>27.603000000000002</v>
      </c>
      <c r="O138">
        <f t="shared" si="26"/>
        <v>7980027.2999999998</v>
      </c>
      <c r="P138">
        <f t="shared" si="27"/>
        <v>0.13134766356678462</v>
      </c>
      <c r="Q138" s="5">
        <f>_xll.SNL.Clients.Office.Excel.Functions.SPG(K138, "SP_MARKETCAP", "12/31/2022")</f>
        <v>127872.20631132</v>
      </c>
      <c r="R138">
        <f t="shared" si="31"/>
        <v>3.7950169470186866E-3</v>
      </c>
      <c r="S138">
        <f t="shared" si="32"/>
        <v>0.10475385278855681</v>
      </c>
      <c r="U138" s="11" t="s">
        <v>138</v>
      </c>
      <c r="V138" s="4" cm="1">
        <f t="array" ref="V138">_xll.SNL.Clients.Office.Excel.Functions.SPG(U138, "SP_TOTAL_REV", "CY2021")</f>
        <v>44440000</v>
      </c>
      <c r="W138" s="4">
        <f>_xll.SNL.Clients.Office.Excel.Functions.SPG(U138,"IQ_AVG_DILUT_SHARES_OUT","CY2021")</f>
        <v>312325000</v>
      </c>
      <c r="X138" s="5">
        <f>_xll.SNL.Clients.Office.Excel.Functions.SPG(U138, "IQ_DILUT_EPS_NORM", "CY2021")</f>
        <v>14.372</v>
      </c>
      <c r="Y138">
        <f t="shared" si="33"/>
        <v>4488734.9000000004</v>
      </c>
      <c r="Z138">
        <f t="shared" si="34"/>
        <v>0.10100663591359137</v>
      </c>
      <c r="AA138" s="5">
        <f>_xll.SNL.Clients.Office.Excel.Functions.SPG(U138, "SP_MARKETCAP", "12/31/2021")</f>
        <v>105406.88292498</v>
      </c>
      <c r="AB138">
        <f t="shared" si="28"/>
        <v>2.4841773476965649E-3</v>
      </c>
      <c r="AC138">
        <f t="shared" si="35"/>
        <v>3.570259684109503E-2</v>
      </c>
    </row>
    <row r="139" spans="1:29">
      <c r="A139" s="11" t="s">
        <v>139</v>
      </c>
      <c r="B139" s="4" cm="1">
        <f t="array" ref="B139">_xll.SNL.Clients.Office.Excel.Functions.SPG(A139, "SP_TOTAL_REV", "CY2023")</f>
        <v>88425000</v>
      </c>
      <c r="C139" s="4">
        <f>_xll.SNL.Clients.Office.Excel.Functions.SPG(A139,"IQ_AVG_DILUT_SHARES_OUT","CY2023")</f>
        <v>736000000</v>
      </c>
      <c r="D139" s="5">
        <f>_xll.SNL.Clients.Office.Excel.Functions.SPG(A139, "IQ_DILUT_EPS_NORM", "CY2023")</f>
        <v>3.7749999999999999</v>
      </c>
      <c r="E139">
        <f t="shared" si="24"/>
        <v>2778400</v>
      </c>
      <c r="F139">
        <f t="shared" si="25"/>
        <v>3.1420978230138535E-2</v>
      </c>
      <c r="G139" s="5">
        <f>_xll.SNL.Clients.Office.Excel.Functions.SPG(A139, "SP_MARKETCAP", "12/30/2023")</f>
        <v>54437.484991999998</v>
      </c>
      <c r="H139">
        <f t="shared" si="29"/>
        <v>1.2956121989722439E-3</v>
      </c>
      <c r="I139">
        <f t="shared" si="30"/>
        <v>4.8909360511202203E-3</v>
      </c>
      <c r="K139" s="11" t="s">
        <v>139</v>
      </c>
      <c r="L139" s="4" cm="1">
        <f t="array" ref="L139">_xll.SNL.Clients.Office.Excel.Functions.SPG(K139, "SP_TOTAL_REV", "CY2023")</f>
        <v>88425000</v>
      </c>
      <c r="M139" s="4">
        <f>_xll.SNL.Clients.Office.Excel.Functions.SPG(K139,"IQ_AVG_DILUT_SHARES_OUT","CY2023")</f>
        <v>736000000</v>
      </c>
      <c r="N139" s="5">
        <f>_xll.SNL.Clients.Office.Excel.Functions.SPG(K139, "IQ_DILUT_EPS_NORM", "CY2023")</f>
        <v>3.7749999999999999</v>
      </c>
      <c r="O139">
        <f t="shared" si="26"/>
        <v>2778400</v>
      </c>
      <c r="P139">
        <f t="shared" si="27"/>
        <v>3.1420978230138535E-2</v>
      </c>
      <c r="Q139" s="5">
        <f>_xll.SNL.Clients.Office.Excel.Functions.SPG(K139, "SP_MARKETCAP", "12/31/2022")</f>
        <v>28802.680065</v>
      </c>
      <c r="R139">
        <f t="shared" si="31"/>
        <v>8.5481170708912545E-4</v>
      </c>
      <c r="S139">
        <f t="shared" si="32"/>
        <v>3.2269141942614485E-3</v>
      </c>
      <c r="U139" s="11" t="s">
        <v>139</v>
      </c>
      <c r="V139" s="4" cm="1">
        <f t="array" ref="V139">_xll.SNL.Clients.Office.Excel.Functions.SPG(U139, "SP_TOTAL_REV", "CY2021")</f>
        <v>101197000</v>
      </c>
      <c r="W139" s="4">
        <f>_xll.SNL.Clients.Office.Excel.Functions.SPG(U139,"IQ_AVG_DILUT_SHARES_OUT","CY2021")</f>
        <v>791000000</v>
      </c>
      <c r="X139" s="5">
        <f>_xll.SNL.Clients.Office.Excel.Functions.SPG(U139, "IQ_DILUT_EPS_NORM", "CY2021")</f>
        <v>2.4510000000000001</v>
      </c>
      <c r="Y139">
        <f t="shared" si="33"/>
        <v>1938741</v>
      </c>
      <c r="Z139">
        <f t="shared" si="34"/>
        <v>1.9158087690346551E-2</v>
      </c>
      <c r="AA139" s="5">
        <f>_xll.SNL.Clients.Office.Excel.Functions.SPG(U139, "SP_MARKETCAP", "12/31/2021")</f>
        <v>42907.416125000003</v>
      </c>
      <c r="AB139">
        <f t="shared" si="28"/>
        <v>1.0112207877523247E-3</v>
      </c>
      <c r="AC139">
        <f t="shared" si="35"/>
        <v>2.4785021507809481E-3</v>
      </c>
    </row>
    <row r="140" spans="1:29">
      <c r="A140" s="11" t="s">
        <v>140</v>
      </c>
      <c r="B140" s="4" cm="1">
        <f t="array" ref="B140">_xll.SNL.Clients.Office.Excel.Functions.SPG(A140, "SP_TOTAL_REV", "CY2023")</f>
        <v>58048000</v>
      </c>
      <c r="C140" s="4">
        <f>_xll.SNL.Clients.Office.Excel.Functions.SPG(A140,"IQ_AVG_DILUT_SHARES_OUT","CY2023")</f>
        <v>643000000</v>
      </c>
      <c r="D140" s="5">
        <f>_xll.SNL.Clients.Office.Excel.Functions.SPG(A140, "IQ_DILUT_EPS_NORM", "CY2023")</f>
        <v>5.0739999999999998</v>
      </c>
      <c r="E140">
        <f t="shared" si="24"/>
        <v>3262582</v>
      </c>
      <c r="F140">
        <f t="shared" si="25"/>
        <v>5.620489939360529E-2</v>
      </c>
      <c r="G140" s="5">
        <f>_xll.SNL.Clients.Office.Excel.Functions.SPG(A140, "SP_MARKETCAP", "12/30/2023")</f>
        <v>25761.513834000001</v>
      </c>
      <c r="H140">
        <f t="shared" si="29"/>
        <v>6.1312405582711284E-4</v>
      </c>
      <c r="I140">
        <f t="shared" si="30"/>
        <v>3.1109914592667705E-3</v>
      </c>
      <c r="K140" s="11" t="s">
        <v>140</v>
      </c>
      <c r="L140" s="4" cm="1">
        <f t="array" ref="L140">_xll.SNL.Clients.Office.Excel.Functions.SPG(K140, "SP_TOTAL_REV", "CY2023")</f>
        <v>58048000</v>
      </c>
      <c r="M140" s="4">
        <f>_xll.SNL.Clients.Office.Excel.Functions.SPG(K140,"IQ_AVG_DILUT_SHARES_OUT","CY2023")</f>
        <v>643000000</v>
      </c>
      <c r="N140" s="5">
        <f>_xll.SNL.Clients.Office.Excel.Functions.SPG(K140, "IQ_DILUT_EPS_NORM", "CY2023")</f>
        <v>5.0739999999999998</v>
      </c>
      <c r="O140">
        <f t="shared" si="26"/>
        <v>3262582</v>
      </c>
      <c r="P140">
        <f t="shared" si="27"/>
        <v>5.620489939360529E-2</v>
      </c>
      <c r="Q140" s="5">
        <f>_xll.SNL.Clients.Office.Excel.Functions.SPG(K140, "SP_MARKETCAP", "12/31/2022")</f>
        <v>21030.85405948</v>
      </c>
      <c r="R140">
        <f t="shared" si="31"/>
        <v>6.2415789848569987E-4</v>
      </c>
      <c r="S140">
        <f t="shared" si="32"/>
        <v>3.1669771769164412E-3</v>
      </c>
      <c r="U140" s="11" t="s">
        <v>140</v>
      </c>
      <c r="V140" s="4" cm="1">
        <f t="array" ref="V140">_xll.SNL.Clients.Office.Excel.Functions.SPG(U140, "SP_TOTAL_REV", "CY2021")</f>
        <v>29899000</v>
      </c>
      <c r="W140" s="4">
        <f>_xll.SNL.Clients.Office.Excel.Functions.SPG(U140,"IQ_AVG_DILUT_SHARES_OUT","CY2021")</f>
        <v>641000000</v>
      </c>
      <c r="X140" s="5">
        <f>_xll.SNL.Clients.Office.Excel.Functions.SPG(U140, "IQ_DILUT_EPS_NORM", "CY2021")</f>
        <v>-3.7549999999999999</v>
      </c>
      <c r="Y140">
        <f t="shared" si="33"/>
        <v>-2406955</v>
      </c>
      <c r="Z140">
        <f t="shared" si="34"/>
        <v>-8.0502859627412285E-2</v>
      </c>
      <c r="AA140" s="5">
        <f>_xll.SNL.Clients.Office.Excel.Functions.SPG(U140, "SP_MARKETCAP", "12/31/2021")</f>
        <v>24925.108245039999</v>
      </c>
      <c r="AB140">
        <f t="shared" si="28"/>
        <v>5.8742263856983317E-4</v>
      </c>
      <c r="AC140">
        <f t="shared" si="35"/>
        <v>-2.2057720078297234E-3</v>
      </c>
    </row>
    <row r="141" spans="1:29">
      <c r="A141" s="11" t="s">
        <v>141</v>
      </c>
      <c r="B141" s="4" cm="1">
        <f t="array" ref="B141">_xll.SNL.Clients.Office.Excel.Functions.SPG(A141, "SP_TOTAL_REV", "CY2023")</f>
        <v>14427000</v>
      </c>
      <c r="C141" s="4">
        <f>_xll.SNL.Clients.Office.Excel.Functions.SPG(A141,"IQ_AVG_DILUT_SHARES_OUT","CY2023")</f>
        <v>642000000</v>
      </c>
      <c r="D141" s="5">
        <f>_xll.SNL.Clients.Office.Excel.Functions.SPG(A141, "IQ_DILUT_EPS_NORM", "CY2023")</f>
        <v>4.4169999999999998</v>
      </c>
      <c r="E141">
        <f t="shared" si="24"/>
        <v>2835714</v>
      </c>
      <c r="F141">
        <f t="shared" si="25"/>
        <v>0.19655604075691413</v>
      </c>
      <c r="G141" s="5">
        <f>_xll.SNL.Clients.Office.Excel.Functions.SPG(A141, "SP_MARKETCAP", "12/30/2023")</f>
        <v>29023.574100000002</v>
      </c>
      <c r="H141">
        <f t="shared" si="29"/>
        <v>6.9076109352334989E-4</v>
      </c>
      <c r="I141">
        <f t="shared" si="30"/>
        <v>3.0510917500926361E-3</v>
      </c>
      <c r="K141" s="11" t="s">
        <v>141</v>
      </c>
      <c r="L141" s="4" cm="1">
        <f t="array" ref="L141">_xll.SNL.Clients.Office.Excel.Functions.SPG(K141, "SP_TOTAL_REV", "CY2023")</f>
        <v>14427000</v>
      </c>
      <c r="M141" s="4">
        <f>_xll.SNL.Clients.Office.Excel.Functions.SPG(K141,"IQ_AVG_DILUT_SHARES_OUT","CY2023")</f>
        <v>642000000</v>
      </c>
      <c r="N141" s="5">
        <f>_xll.SNL.Clients.Office.Excel.Functions.SPG(K141, "IQ_DILUT_EPS_NORM", "CY2023")</f>
        <v>4.4169999999999998</v>
      </c>
      <c r="O141">
        <f t="shared" si="26"/>
        <v>2835714</v>
      </c>
      <c r="P141">
        <f t="shared" si="27"/>
        <v>0.19655604075691413</v>
      </c>
      <c r="Q141" s="5">
        <f>_xll.SNL.Clients.Office.Excel.Functions.SPG(K141, "SP_MARKETCAP", "12/31/2022")</f>
        <v>40209.087</v>
      </c>
      <c r="R141">
        <f t="shared" si="31"/>
        <v>1.193333336390867E-3</v>
      </c>
      <c r="S141">
        <f t="shared" si="32"/>
        <v>5.2709533468384591E-3</v>
      </c>
      <c r="U141" s="11" t="s">
        <v>141</v>
      </c>
      <c r="V141" s="4" cm="1">
        <f t="array" ref="V141">_xll.SNL.Clients.Office.Excel.Functions.SPG(U141, "SP_TOTAL_REV", "CY2021")</f>
        <v>13750000</v>
      </c>
      <c r="W141" s="4">
        <f>_xll.SNL.Clients.Office.Excel.Functions.SPG(U141,"IQ_AVG_DILUT_SHARES_OUT","CY2021")</f>
        <v>665000000</v>
      </c>
      <c r="X141" s="5">
        <f>_xll.SNL.Clients.Office.Excel.Functions.SPG(U141, "IQ_DILUT_EPS_NORM", "CY2021")</f>
        <v>2.75</v>
      </c>
      <c r="Y141">
        <f t="shared" si="33"/>
        <v>1828750</v>
      </c>
      <c r="Z141">
        <f t="shared" si="34"/>
        <v>0.13300000000000001</v>
      </c>
      <c r="AA141" s="5">
        <f>_xll.SNL.Clients.Office.Excel.Functions.SPG(U141, "SP_MARKETCAP", "12/31/2021")</f>
        <v>29811.317997400001</v>
      </c>
      <c r="AB141">
        <f t="shared" si="28"/>
        <v>7.0257841631487616E-4</v>
      </c>
      <c r="AC141">
        <f t="shared" si="35"/>
        <v>1.9320906448659094E-3</v>
      </c>
    </row>
    <row r="142" spans="1:29">
      <c r="A142" s="11" t="s">
        <v>142</v>
      </c>
      <c r="B142" s="4" cm="1">
        <f t="array" ref="B142">_xll.SNL.Clients.Office.Excel.Functions.SPG(A142, "SP_TOTAL_REV", "CY2023")</f>
        <v>3622300</v>
      </c>
      <c r="C142" s="4">
        <f>_xll.SNL.Clients.Office.Excel.Functions.SPG(A142,"IQ_AVG_DILUT_SHARES_OUT","CY2023")</f>
        <v>425500000</v>
      </c>
      <c r="D142" s="5">
        <f>_xll.SNL.Clients.Office.Excel.Functions.SPG(A142, "IQ_DILUT_EPS_NORM", "CY2023")</f>
        <v>1.0409999999999999</v>
      </c>
      <c r="E142">
        <f t="shared" si="24"/>
        <v>442945.49999999994</v>
      </c>
      <c r="F142">
        <f t="shared" si="25"/>
        <v>0.12228294177732378</v>
      </c>
      <c r="G142" s="5">
        <f>_xll.SNL.Clients.Office.Excel.Functions.SPG(A142, "SP_MARKETCAP", "12/30/2023")</f>
        <v>47945.141594150002</v>
      </c>
      <c r="H142">
        <f t="shared" si="29"/>
        <v>1.1410944194053241E-3</v>
      </c>
      <c r="I142">
        <f t="shared" si="30"/>
        <v>1.1878792906009424E-3</v>
      </c>
      <c r="K142" s="11" t="s">
        <v>142</v>
      </c>
      <c r="L142" s="4" cm="1">
        <f t="array" ref="L142">_xll.SNL.Clients.Office.Excel.Functions.SPG(K142, "SP_TOTAL_REV", "CY2023")</f>
        <v>3622300</v>
      </c>
      <c r="M142" s="4">
        <f>_xll.SNL.Clients.Office.Excel.Functions.SPG(K142,"IQ_AVG_DILUT_SHARES_OUT","CY2023")</f>
        <v>425500000</v>
      </c>
      <c r="N142" s="5">
        <f>_xll.SNL.Clients.Office.Excel.Functions.SPG(K142, "IQ_DILUT_EPS_NORM", "CY2023")</f>
        <v>1.0409999999999999</v>
      </c>
      <c r="O142">
        <f t="shared" si="26"/>
        <v>442945.49999999994</v>
      </c>
      <c r="P142">
        <f t="shared" si="27"/>
        <v>0.12228294177732378</v>
      </c>
      <c r="Q142" s="5">
        <f>_xll.SNL.Clients.Office.Excel.Functions.SPG(K142, "SP_MARKETCAP", "12/31/2022")</f>
        <v>43739.870074999999</v>
      </c>
      <c r="R142">
        <f t="shared" si="31"/>
        <v>1.2981206235770234E-3</v>
      </c>
      <c r="S142">
        <f t="shared" si="32"/>
        <v>1.3513435691436813E-3</v>
      </c>
      <c r="U142" s="11" t="s">
        <v>142</v>
      </c>
      <c r="V142" s="4" cm="1">
        <f t="array" ref="V142">_xll.SNL.Clients.Office.Excel.Functions.SPG(U142, "SP_TOTAL_REV", "CY2021")</f>
        <v>2448500</v>
      </c>
      <c r="W142" s="4">
        <f>_xll.SNL.Clients.Office.Excel.Functions.SPG(U142,"IQ_AVG_DILUT_SHARES_OUT","CY2021")</f>
        <v>428800000</v>
      </c>
      <c r="X142" s="5">
        <f>_xll.SNL.Clients.Office.Excel.Functions.SPG(U142, "IQ_DILUT_EPS_NORM", "CY2021")</f>
        <v>0.35799999999999998</v>
      </c>
      <c r="Y142">
        <f t="shared" si="33"/>
        <v>153510.39999999999</v>
      </c>
      <c r="Z142">
        <f t="shared" si="34"/>
        <v>6.2695691239534404E-2</v>
      </c>
      <c r="AA142" s="5">
        <f>_xll.SNL.Clients.Office.Excel.Functions.SPG(U142, "SP_MARKETCAP", "12/31/2021")</f>
        <v>52042.286156299997</v>
      </c>
      <c r="AB142">
        <f t="shared" si="28"/>
        <v>1.2265068921906697E-3</v>
      </c>
      <c r="AC142">
        <f t="shared" si="35"/>
        <v>4.3908946740425976E-4</v>
      </c>
    </row>
    <row r="143" spans="1:29">
      <c r="A143" s="11" t="s">
        <v>143</v>
      </c>
      <c r="B143" s="4" cm="1">
        <f t="array" ref="B143">_xll.SNL.Clients.Office.Excel.Functions.SPG(A143, "SP_TOTAL_REV", "CY2023")</f>
        <v>7959000</v>
      </c>
      <c r="C143" s="4">
        <f>_xll.SNL.Clients.Office.Excel.Functions.SPG(A143,"IQ_AVG_DILUT_SHARES_OUT","CY2023")</f>
        <v>179999000</v>
      </c>
      <c r="D143" s="5">
        <f>_xll.SNL.Clients.Office.Excel.Functions.SPG(A143, "IQ_DILUT_EPS_NORM", "CY2023")</f>
        <v>13.423999999999999</v>
      </c>
      <c r="E143">
        <f t="shared" si="24"/>
        <v>2416306.5759999999</v>
      </c>
      <c r="F143">
        <f t="shared" si="25"/>
        <v>0.30359424249277545</v>
      </c>
      <c r="G143" s="5">
        <f>_xll.SNL.Clients.Office.Excel.Functions.SPG(A143, "SP_MARKETCAP", "12/30/2023")</f>
        <v>27756.97999788</v>
      </c>
      <c r="H143">
        <f t="shared" si="29"/>
        <v>6.6061615258616055E-4</v>
      </c>
      <c r="I143">
        <f t="shared" si="30"/>
        <v>8.8681112323166188E-3</v>
      </c>
      <c r="K143" s="11" t="s">
        <v>143</v>
      </c>
      <c r="L143" s="4" cm="1">
        <f t="array" ref="L143">_xll.SNL.Clients.Office.Excel.Functions.SPG(K143, "SP_TOTAL_REV", "CY2023")</f>
        <v>7959000</v>
      </c>
      <c r="M143" s="4">
        <f>_xll.SNL.Clients.Office.Excel.Functions.SPG(K143,"IQ_AVG_DILUT_SHARES_OUT","CY2023")</f>
        <v>179999000</v>
      </c>
      <c r="N143" s="5">
        <f>_xll.SNL.Clients.Office.Excel.Functions.SPG(K143, "IQ_DILUT_EPS_NORM", "CY2023")</f>
        <v>13.423999999999999</v>
      </c>
      <c r="O143">
        <f t="shared" si="26"/>
        <v>2416306.5759999999</v>
      </c>
      <c r="P143">
        <f t="shared" si="27"/>
        <v>0.30359424249277545</v>
      </c>
      <c r="Q143" s="5">
        <f>_xll.SNL.Clients.Office.Excel.Functions.SPG(K143, "SP_MARKETCAP", "12/31/2022")</f>
        <v>24073.085362059999</v>
      </c>
      <c r="R143">
        <f t="shared" si="31"/>
        <v>7.1444584833098052E-4</v>
      </c>
      <c r="S143">
        <f t="shared" si="32"/>
        <v>9.5907210679950818E-3</v>
      </c>
      <c r="U143" s="11" t="s">
        <v>143</v>
      </c>
      <c r="V143" s="4" cm="1">
        <f t="array" ref="V143">_xll.SNL.Clients.Office.Excel.Functions.SPG(U143, "SP_TOTAL_REV", "CY2021")</f>
        <v>6747000</v>
      </c>
      <c r="W143" s="4">
        <f>_xll.SNL.Clients.Office.Excel.Functions.SPG(U143,"IQ_AVG_DILUT_SHARES_OUT","CY2021")</f>
        <v>176643000</v>
      </c>
      <c r="X143" s="5">
        <f>_xll.SNL.Clients.Office.Excel.Functions.SPG(U143, "IQ_DILUT_EPS_NORM", "CY2021")</f>
        <v>10.295</v>
      </c>
      <c r="Y143">
        <f t="shared" si="33"/>
        <v>1818539.6850000001</v>
      </c>
      <c r="Z143">
        <f t="shared" si="34"/>
        <v>0.26953307914628727</v>
      </c>
      <c r="AA143" s="5">
        <f>_xll.SNL.Clients.Office.Excel.Functions.SPG(U143, "SP_MARKETCAP", "12/31/2021")</f>
        <v>19539.675109650001</v>
      </c>
      <c r="AB143">
        <f t="shared" si="28"/>
        <v>4.6050141074079331E-4</v>
      </c>
      <c r="AC143">
        <f t="shared" si="35"/>
        <v>4.7408620235764674E-3</v>
      </c>
    </row>
    <row r="144" spans="1:29">
      <c r="A144" s="11" t="s">
        <v>144</v>
      </c>
      <c r="B144" s="4" cm="1">
        <f t="array" ref="B144">_xll.SNL.Clients.Office.Excel.Functions.SPG(A144, "SP_TOTAL_REV", "CY2023")</f>
        <v>5515702</v>
      </c>
      <c r="C144" s="4">
        <f>_xll.SNL.Clients.Office.Excel.Functions.SPG(A144,"IQ_AVG_DILUT_SHARES_OUT","CY2023")</f>
        <v>309065000</v>
      </c>
      <c r="D144" s="5">
        <f>_xll.SNL.Clients.Office.Excel.Functions.SPG(A144, "IQ_DILUT_EPS_NORM", "CY2023")</f>
        <v>0.65900000000000003</v>
      </c>
      <c r="E144">
        <f t="shared" si="24"/>
        <v>203673.83499999999</v>
      </c>
      <c r="F144">
        <f t="shared" si="25"/>
        <v>3.6926185461070953E-2</v>
      </c>
      <c r="G144" s="5">
        <f>_xll.SNL.Clients.Office.Excel.Functions.SPG(A144, "SP_MARKETCAP", "12/30/2023")</f>
        <v>40757.834272200002</v>
      </c>
      <c r="H144">
        <f t="shared" si="29"/>
        <v>9.7003649772783634E-4</v>
      </c>
      <c r="I144">
        <f t="shared" si="30"/>
        <v>6.3925405200264418E-4</v>
      </c>
      <c r="K144" s="11" t="s">
        <v>144</v>
      </c>
      <c r="L144" s="4" cm="1">
        <f t="array" ref="L144">_xll.SNL.Clients.Office.Excel.Functions.SPG(K144, "SP_TOTAL_REV", "CY2023")</f>
        <v>5515702</v>
      </c>
      <c r="M144" s="4">
        <f>_xll.SNL.Clients.Office.Excel.Functions.SPG(K144,"IQ_AVG_DILUT_SHARES_OUT","CY2023")</f>
        <v>309065000</v>
      </c>
      <c r="N144" s="5">
        <f>_xll.SNL.Clients.Office.Excel.Functions.SPG(K144, "IQ_DILUT_EPS_NORM", "CY2023")</f>
        <v>0.65900000000000003</v>
      </c>
      <c r="O144">
        <f t="shared" si="26"/>
        <v>203673.83499999999</v>
      </c>
      <c r="P144">
        <f t="shared" si="27"/>
        <v>3.6926185461070953E-2</v>
      </c>
      <c r="Q144" s="5">
        <f>_xll.SNL.Clients.Office.Excel.Functions.SPG(K144, "SP_MARKETCAP", "12/31/2022")</f>
        <v>28829.858514250001</v>
      </c>
      <c r="R144">
        <f t="shared" si="31"/>
        <v>8.5561831454881315E-4</v>
      </c>
      <c r="S144">
        <f t="shared" si="32"/>
        <v>5.6385246928766786E-4</v>
      </c>
      <c r="U144" s="11" t="s">
        <v>144</v>
      </c>
      <c r="V144" s="4" cm="1">
        <f t="array" ref="V144">_xll.SNL.Clients.Office.Excel.Functions.SPG(U144, "SP_TOTAL_REV", "CY2021")</f>
        <v>4421373</v>
      </c>
      <c r="W144" s="4">
        <f>_xll.SNL.Clients.Office.Excel.Functions.SPG(U144,"IQ_AVG_DILUT_SHARES_OUT","CY2021")</f>
        <v>283222000</v>
      </c>
      <c r="X144" s="5">
        <f>_xll.SNL.Clients.Office.Excel.Functions.SPG(U144, "IQ_DILUT_EPS_NORM", "CY2021")</f>
        <v>1.0209999999999999</v>
      </c>
      <c r="Y144">
        <f t="shared" si="33"/>
        <v>289169.66200000001</v>
      </c>
      <c r="Z144">
        <f t="shared" si="34"/>
        <v>6.5402684188825513E-2</v>
      </c>
      <c r="AA144" s="5">
        <f>_xll.SNL.Clients.Office.Excel.Functions.SPG(U144, "SP_MARKETCAP", "12/31/2021")</f>
        <v>50193.48734272</v>
      </c>
      <c r="AB144">
        <f t="shared" si="28"/>
        <v>1.1829353150251401E-3</v>
      </c>
      <c r="AC144">
        <f t="shared" si="35"/>
        <v>1.207776956640668E-3</v>
      </c>
    </row>
    <row r="145" spans="1:29">
      <c r="A145" s="11" t="s">
        <v>145</v>
      </c>
      <c r="B145" s="4" cm="1">
        <f t="array" ref="B145">_xll.SNL.Clients.Office.Excel.Functions.SPG(A145, "SP_TOTAL_REV", "CY2023")</f>
        <v>9776000</v>
      </c>
      <c r="C145" s="4">
        <f>_xll.SNL.Clients.Office.Excel.Functions.SPG(A145,"IQ_AVG_DILUT_SHARES_OUT","CY2023")</f>
        <v>254000000</v>
      </c>
      <c r="D145" s="5">
        <f>_xll.SNL.Clients.Office.Excel.Functions.SPG(A145, "IQ_DILUT_EPS_NORM", "CY2023")</f>
        <v>9.2720000000000002</v>
      </c>
      <c r="E145">
        <f t="shared" si="24"/>
        <v>2355088</v>
      </c>
      <c r="F145">
        <f t="shared" si="25"/>
        <v>0.2409050736497545</v>
      </c>
      <c r="G145" s="5">
        <f>_xll.SNL.Clients.Office.Excel.Functions.SPG(A145, "SP_MARKETCAP", "12/30/2023")</f>
        <v>28106.514142</v>
      </c>
      <c r="H145">
        <f t="shared" si="29"/>
        <v>6.6893506557682766E-4</v>
      </c>
      <c r="I145">
        <f t="shared" si="30"/>
        <v>6.2023659280283465E-3</v>
      </c>
      <c r="K145" s="11" t="s">
        <v>145</v>
      </c>
      <c r="L145" s="4" cm="1">
        <f t="array" ref="L145">_xll.SNL.Clients.Office.Excel.Functions.SPG(K145, "SP_TOTAL_REV", "CY2023")</f>
        <v>9776000</v>
      </c>
      <c r="M145" s="4">
        <f>_xll.SNL.Clients.Office.Excel.Functions.SPG(K145,"IQ_AVG_DILUT_SHARES_OUT","CY2023")</f>
        <v>254000000</v>
      </c>
      <c r="N145" s="5">
        <f>_xll.SNL.Clients.Office.Excel.Functions.SPG(K145, "IQ_DILUT_EPS_NORM", "CY2023")</f>
        <v>9.2720000000000002</v>
      </c>
      <c r="O145">
        <f t="shared" si="26"/>
        <v>2355088</v>
      </c>
      <c r="P145">
        <f t="shared" si="27"/>
        <v>0.2409050736497545</v>
      </c>
      <c r="Q145" s="5">
        <f>_xll.SNL.Clients.Office.Excel.Functions.SPG(K145, "SP_MARKETCAP", "12/31/2022")</f>
        <v>26729.676589949999</v>
      </c>
      <c r="R145">
        <f t="shared" si="31"/>
        <v>7.9328869481005331E-4</v>
      </c>
      <c r="S145">
        <f t="shared" si="32"/>
        <v>7.3553727782788144E-3</v>
      </c>
      <c r="U145" s="11" t="s">
        <v>145</v>
      </c>
      <c r="V145" s="4" cm="1">
        <f t="array" ref="V145">_xll.SNL.Clients.Office.Excel.Functions.SPG(U145, "SP_TOTAL_REV", "CY2021")</f>
        <v>11789000</v>
      </c>
      <c r="W145" s="4">
        <f>_xll.SNL.Clients.Office.Excel.Functions.SPG(U145,"IQ_AVG_DILUT_SHARES_OUT","CY2021")</f>
        <v>300000000</v>
      </c>
      <c r="X145" s="5">
        <f>_xll.SNL.Clients.Office.Excel.Functions.SPG(U145, "IQ_DILUT_EPS_NORM", "CY2021")</f>
        <v>14.94</v>
      </c>
      <c r="Y145">
        <f t="shared" si="33"/>
        <v>4482000</v>
      </c>
      <c r="Z145">
        <f t="shared" si="34"/>
        <v>0.38018491814403255</v>
      </c>
      <c r="AA145" s="5">
        <f>_xll.SNL.Clients.Office.Excel.Functions.SPG(U145, "SP_MARKETCAP", "12/31/2021")</f>
        <v>33867.834132240001</v>
      </c>
      <c r="AB145">
        <f t="shared" si="28"/>
        <v>7.9818038473573546E-4</v>
      </c>
      <c r="AC145">
        <f t="shared" si="35"/>
        <v>1.1924814947951888E-2</v>
      </c>
    </row>
    <row r="146" spans="1:29">
      <c r="A146" s="11" t="s">
        <v>146</v>
      </c>
      <c r="B146" s="4" cm="1">
        <f t="array" ref="B146">_xll.SNL.Clients.Office.Excel.Functions.SPG(A146, "SP_TOTAL_REV", "CY2023")</f>
        <v>38691609</v>
      </c>
      <c r="C146" s="4">
        <f>_xll.SNL.Clients.Office.Excel.Functions.SPG(A146,"IQ_AVG_DILUT_SHARES_OUT","CY2023")</f>
        <v>219938000</v>
      </c>
      <c r="D146" s="5">
        <f>_xll.SNL.Clients.Office.Excel.Functions.SPG(A146, "IQ_DILUT_EPS_NORM", "CY2023")</f>
        <v>6.0419999999999998</v>
      </c>
      <c r="E146">
        <f t="shared" si="24"/>
        <v>1328865.3959999999</v>
      </c>
      <c r="F146">
        <f t="shared" si="25"/>
        <v>3.434505388493924E-2</v>
      </c>
      <c r="G146" s="5">
        <f>_xll.SNL.Clients.Office.Excel.Functions.SPG(A146, "SP_MARKETCAP", "12/30/2023")</f>
        <v>29840.651681300002</v>
      </c>
      <c r="H146">
        <f t="shared" si="29"/>
        <v>7.1020754080126122E-4</v>
      </c>
      <c r="I146">
        <f t="shared" si="30"/>
        <v>4.2910739615212206E-3</v>
      </c>
      <c r="K146" s="11" t="s">
        <v>146</v>
      </c>
      <c r="L146" s="4" cm="1">
        <f t="array" ref="L146">_xll.SNL.Clients.Office.Excel.Functions.SPG(K146, "SP_TOTAL_REV", "CY2023")</f>
        <v>38691609</v>
      </c>
      <c r="M146" s="4">
        <f>_xll.SNL.Clients.Office.Excel.Functions.SPG(K146,"IQ_AVG_DILUT_SHARES_OUT","CY2023")</f>
        <v>219938000</v>
      </c>
      <c r="N146" s="5">
        <f>_xll.SNL.Clients.Office.Excel.Functions.SPG(K146, "IQ_DILUT_EPS_NORM", "CY2023")</f>
        <v>6.0419999999999998</v>
      </c>
      <c r="O146">
        <f t="shared" si="26"/>
        <v>1328865.3959999999</v>
      </c>
      <c r="P146">
        <f t="shared" si="27"/>
        <v>3.434505388493924E-2</v>
      </c>
      <c r="Q146" s="5">
        <f>_xll.SNL.Clients.Office.Excel.Functions.SPG(K146, "SP_MARKETCAP", "12/31/2022")</f>
        <v>55055.294253749998</v>
      </c>
      <c r="R146">
        <f t="shared" si="31"/>
        <v>1.6339420484182694E-3</v>
      </c>
      <c r="S146">
        <f t="shared" si="32"/>
        <v>9.8722778565431841E-3</v>
      </c>
      <c r="U146" s="11" t="s">
        <v>146</v>
      </c>
      <c r="V146" s="4" cm="1">
        <f t="array" ref="V146">_xll.SNL.Clients.Office.Excel.Functions.SPG(U146, "SP_TOTAL_REV", "CY2021")</f>
        <v>34220449</v>
      </c>
      <c r="W146" s="4">
        <f>_xll.SNL.Clients.Office.Excel.Functions.SPG(U146,"IQ_AVG_DILUT_SHARES_OUT","CY2021")</f>
        <v>235812000</v>
      </c>
      <c r="X146" s="5">
        <f>_xll.SNL.Clients.Office.Excel.Functions.SPG(U146, "IQ_DILUT_EPS_NORM", "CY2021")</f>
        <v>8.1259999999999994</v>
      </c>
      <c r="Y146">
        <f t="shared" si="33"/>
        <v>1916208.3119999997</v>
      </c>
      <c r="Z146">
        <f t="shared" si="34"/>
        <v>5.5996001455153314E-2</v>
      </c>
      <c r="AA146" s="5">
        <f>_xll.SNL.Clients.Office.Excel.Functions.SPG(U146, "SP_MARKETCAP", "12/31/2021")</f>
        <v>54643.344838320001</v>
      </c>
      <c r="AB146">
        <f t="shared" si="28"/>
        <v>1.2878073583329267E-3</v>
      </c>
      <c r="AC146">
        <f t="shared" si="35"/>
        <v>1.0464722593813361E-2</v>
      </c>
    </row>
    <row r="147" spans="1:29">
      <c r="A147" s="11" t="s">
        <v>147</v>
      </c>
      <c r="B147" s="4" cm="1">
        <f t="array" ref="B147">_xll.SNL.Clients.Office.Excel.Functions.SPG(A147, "SP_TOTAL_REV", "CY2023")</f>
        <v>30603800</v>
      </c>
      <c r="C147" s="4">
        <f>_xll.SNL.Clients.Office.Excel.Functions.SPG(A147,"IQ_AVG_DILUT_SHARES_OUT","CY2023")</f>
        <v>219500000</v>
      </c>
      <c r="D147" s="5">
        <f>_xll.SNL.Clients.Office.Excel.Functions.SPG(A147, "IQ_DILUT_EPS_NORM", "CY2023")</f>
        <v>4.8090000000000002</v>
      </c>
      <c r="E147">
        <f t="shared" si="24"/>
        <v>1055575.5</v>
      </c>
      <c r="F147">
        <f t="shared" si="25"/>
        <v>3.4491648095988078E-2</v>
      </c>
      <c r="G147" s="5">
        <f>_xll.SNL.Clients.Office.Excel.Functions.SPG(A147, "SP_MARKETCAP", "12/30/2023")</f>
        <v>30948.70865085</v>
      </c>
      <c r="H147">
        <f t="shared" si="29"/>
        <v>7.3657929781972321E-4</v>
      </c>
      <c r="I147">
        <f t="shared" si="30"/>
        <v>3.5422098432150492E-3</v>
      </c>
      <c r="K147" s="11" t="s">
        <v>147</v>
      </c>
      <c r="L147" s="4" cm="1">
        <f t="array" ref="L147">_xll.SNL.Clients.Office.Excel.Functions.SPG(K147, "SP_TOTAL_REV", "CY2023")</f>
        <v>30603800</v>
      </c>
      <c r="M147" s="4">
        <f>_xll.SNL.Clients.Office.Excel.Functions.SPG(K147,"IQ_AVG_DILUT_SHARES_OUT","CY2023")</f>
        <v>219500000</v>
      </c>
      <c r="N147" s="5">
        <f>_xll.SNL.Clients.Office.Excel.Functions.SPG(K147, "IQ_DILUT_EPS_NORM", "CY2023")</f>
        <v>4.8090000000000002</v>
      </c>
      <c r="O147">
        <f t="shared" si="26"/>
        <v>1055575.5</v>
      </c>
      <c r="P147">
        <f t="shared" si="27"/>
        <v>3.4491648095988078E-2</v>
      </c>
      <c r="Q147" s="5">
        <f>_xll.SNL.Clients.Office.Excel.Functions.SPG(K147, "SP_MARKETCAP", "12/31/2022")</f>
        <v>31284.332709760001</v>
      </c>
      <c r="R147">
        <f t="shared" si="31"/>
        <v>9.2846269126428639E-4</v>
      </c>
      <c r="S147">
        <f t="shared" si="32"/>
        <v>4.4649770822899537E-3</v>
      </c>
      <c r="U147" s="11" t="s">
        <v>147</v>
      </c>
      <c r="V147" s="4" cm="1">
        <f t="array" ref="V147">_xll.SNL.Clients.Office.Excel.Functions.SPG(U147, "SP_TOTAL_REV", "CY2021")</f>
        <v>26321200</v>
      </c>
      <c r="W147" s="4">
        <f>_xll.SNL.Clients.Office.Excel.Functions.SPG(U147,"IQ_AVG_DILUT_SHARES_OUT","CY2021")</f>
        <v>229000000</v>
      </c>
      <c r="X147" s="5">
        <f>_xll.SNL.Clients.Office.Excel.Functions.SPG(U147, "IQ_DILUT_EPS_NORM", "CY2021")</f>
        <v>4.5940000000000003</v>
      </c>
      <c r="Y147">
        <f t="shared" si="33"/>
        <v>1052026.0000000002</v>
      </c>
      <c r="Z147">
        <f t="shared" si="34"/>
        <v>3.9968770420801492E-2</v>
      </c>
      <c r="AA147" s="5">
        <f>_xll.SNL.Clients.Office.Excel.Functions.SPG(U147, "SP_MARKETCAP", "12/31/2021")</f>
        <v>31610.825410680001</v>
      </c>
      <c r="AB147">
        <f t="shared" si="28"/>
        <v>7.4498831810718895E-4</v>
      </c>
      <c r="AC147">
        <f t="shared" si="35"/>
        <v>3.4224763333844262E-3</v>
      </c>
    </row>
    <row r="148" spans="1:29">
      <c r="A148" s="11" t="s">
        <v>148</v>
      </c>
      <c r="B148" s="4" cm="1">
        <f t="array" ref="B148">_xll.SNL.Clients.Office.Excel.Functions.SPG(A148, "SP_TOTAL_REV", "CY2023")</f>
        <v>14393000</v>
      </c>
      <c r="C148" s="4">
        <f>_xll.SNL.Clients.Office.Excel.Functions.SPG(A148,"IQ_AVG_DILUT_SHARES_OUT","CY2023")</f>
        <v>836500000</v>
      </c>
      <c r="D148" s="5">
        <f>_xll.SNL.Clients.Office.Excel.Functions.SPG(A148, "IQ_DILUT_EPS_NORM", "CY2023")</f>
        <v>1.782</v>
      </c>
      <c r="E148">
        <f t="shared" si="24"/>
        <v>1490643</v>
      </c>
      <c r="F148">
        <f t="shared" si="25"/>
        <v>0.10356722017647467</v>
      </c>
      <c r="G148" s="5">
        <f>_xll.SNL.Clients.Office.Excel.Functions.SPG(A148, "SP_MARKETCAP", "12/30/2023")</f>
        <v>39329.448236999997</v>
      </c>
      <c r="H148">
        <f t="shared" si="29"/>
        <v>9.3604090861642371E-4</v>
      </c>
      <c r="I148">
        <f t="shared" si="30"/>
        <v>1.668024899154467E-3</v>
      </c>
      <c r="K148" s="11" t="s">
        <v>148</v>
      </c>
      <c r="L148" s="4" cm="1">
        <f t="array" ref="L148">_xll.SNL.Clients.Office.Excel.Functions.SPG(K148, "SP_TOTAL_REV", "CY2023")</f>
        <v>14393000</v>
      </c>
      <c r="M148" s="4">
        <f>_xll.SNL.Clients.Office.Excel.Functions.SPG(K148,"IQ_AVG_DILUT_SHARES_OUT","CY2023")</f>
        <v>836500000</v>
      </c>
      <c r="N148" s="5">
        <f>_xll.SNL.Clients.Office.Excel.Functions.SPG(K148, "IQ_DILUT_EPS_NORM", "CY2023")</f>
        <v>1.782</v>
      </c>
      <c r="O148">
        <f t="shared" si="26"/>
        <v>1490643</v>
      </c>
      <c r="P148">
        <f t="shared" si="27"/>
        <v>0.10356722017647467</v>
      </c>
      <c r="Q148" s="5">
        <f>_xll.SNL.Clients.Office.Excel.Functions.SPG(K148, "SP_MARKETCAP", "12/31/2022")</f>
        <v>51096.435570599999</v>
      </c>
      <c r="R148">
        <f t="shared" si="31"/>
        <v>1.5164502476055989E-3</v>
      </c>
      <c r="S148">
        <f t="shared" si="32"/>
        <v>2.7023143412331775E-3</v>
      </c>
      <c r="U148" s="11" t="s">
        <v>148</v>
      </c>
      <c r="V148" s="4" cm="1">
        <f t="array" ref="V148">_xll.SNL.Clients.Office.Excel.Functions.SPG(U148, "SP_TOTAL_REV", "CY2021")</f>
        <v>11419000</v>
      </c>
      <c r="W148" s="4">
        <f>_xll.SNL.Clients.Office.Excel.Functions.SPG(U148,"IQ_AVG_DILUT_SHARES_OUT","CY2021")</f>
        <v>808500000</v>
      </c>
      <c r="X148" s="5">
        <f>_xll.SNL.Clients.Office.Excel.Functions.SPG(U148, "IQ_DILUT_EPS_NORM", "CY2021")</f>
        <v>1.458</v>
      </c>
      <c r="Y148">
        <f t="shared" si="33"/>
        <v>1178793</v>
      </c>
      <c r="Z148">
        <f t="shared" si="34"/>
        <v>0.10323084333128996</v>
      </c>
      <c r="AA148" s="5">
        <f>_xll.SNL.Clients.Office.Excel.Functions.SPG(U148, "SP_MARKETCAP", "12/31/2021")</f>
        <v>63626.404532480003</v>
      </c>
      <c r="AB148">
        <f t="shared" si="28"/>
        <v>1.4995156717370964E-3</v>
      </c>
      <c r="AC148">
        <f t="shared" si="35"/>
        <v>2.1862938493926866E-3</v>
      </c>
    </row>
    <row r="149" spans="1:29">
      <c r="A149" s="11" t="s">
        <v>149</v>
      </c>
      <c r="B149" s="4" cm="1">
        <f t="array" ref="B149">_xll.SNL.Clients.Office.Excel.Functions.SPG(A149, "SP_TOTAL_REV", "CY2023")</f>
        <v>4479358</v>
      </c>
      <c r="C149" s="4">
        <f>_xll.SNL.Clients.Office.Excel.Functions.SPG(A149,"IQ_AVG_DILUT_SHARES_OUT","CY2023")</f>
        <v>35401313</v>
      </c>
      <c r="D149" s="5">
        <f>_xll.SNL.Clients.Office.Excel.Functions.SPG(A149, "IQ_DILUT_EPS_NORM", "CY2023")</f>
        <v>11.209</v>
      </c>
      <c r="E149">
        <f t="shared" si="24"/>
        <v>396813.31741700001</v>
      </c>
      <c r="F149">
        <f t="shared" si="25"/>
        <v>8.8587096056399153E-2</v>
      </c>
      <c r="G149" s="5">
        <f>_xll.SNL.Clients.Office.Excel.Functions.SPG(A149, "SP_MARKETCAP", "12/30/2023")</f>
        <v>14378.987622090001</v>
      </c>
      <c r="H149">
        <f t="shared" si="29"/>
        <v>3.4221992024040905E-4</v>
      </c>
      <c r="I149">
        <f t="shared" si="30"/>
        <v>3.8359430859747448E-3</v>
      </c>
      <c r="K149" s="11" t="s">
        <v>149</v>
      </c>
      <c r="L149" s="4" cm="1">
        <f t="array" ref="L149">_xll.SNL.Clients.Office.Excel.Functions.SPG(K149, "SP_TOTAL_REV", "CY2023")</f>
        <v>4479358</v>
      </c>
      <c r="M149" s="4">
        <f>_xll.SNL.Clients.Office.Excel.Functions.SPG(K149,"IQ_AVG_DILUT_SHARES_OUT","CY2023")</f>
        <v>35401313</v>
      </c>
      <c r="N149" s="5">
        <f>_xll.SNL.Clients.Office.Excel.Functions.SPG(K149, "IQ_DILUT_EPS_NORM", "CY2023")</f>
        <v>11.209</v>
      </c>
      <c r="O149">
        <f t="shared" si="26"/>
        <v>396813.31741700001</v>
      </c>
      <c r="P149">
        <f t="shared" si="27"/>
        <v>8.8587096056399153E-2</v>
      </c>
      <c r="Q149" s="5">
        <f>_xll.SNL.Clients.Office.Excel.Functions.SPG(K149, "SP_MARKETCAP", "12/31/2022")</f>
        <v>12604.379552799999</v>
      </c>
      <c r="R149">
        <f t="shared" si="31"/>
        <v>3.7407530056277196E-4</v>
      </c>
      <c r="S149">
        <f t="shared" si="32"/>
        <v>4.193010044008111E-3</v>
      </c>
      <c r="U149" s="11" t="s">
        <v>149</v>
      </c>
      <c r="V149" s="4" cm="1">
        <f t="array" ref="V149">_xll.SNL.Clients.Office.Excel.Functions.SPG(U149, "SP_TOTAL_REV", "CY2021")</f>
        <v>4357373</v>
      </c>
      <c r="W149" s="4">
        <f>_xll.SNL.Clients.Office.Excel.Functions.SPG(U149,"IQ_AVG_DILUT_SHARES_OUT","CY2021")</f>
        <v>37691351</v>
      </c>
      <c r="X149" s="5">
        <f>_xll.SNL.Clients.Office.Excel.Functions.SPG(U149, "IQ_DILUT_EPS_NORM", "CY2021")</f>
        <v>10.375</v>
      </c>
      <c r="Y149">
        <f t="shared" si="33"/>
        <v>391047.76662499999</v>
      </c>
      <c r="Z149">
        <f t="shared" si="34"/>
        <v>8.9743927505173418E-2</v>
      </c>
      <c r="AA149" s="5">
        <f>_xll.SNL.Clients.Office.Excel.Functions.SPG(U149, "SP_MARKETCAP", "12/31/2021")</f>
        <v>20534.149864409999</v>
      </c>
      <c r="AB149">
        <f t="shared" si="28"/>
        <v>4.839387005085701E-4</v>
      </c>
      <c r="AC149">
        <f t="shared" si="35"/>
        <v>5.0208640177764148E-3</v>
      </c>
    </row>
    <row r="150" spans="1:29">
      <c r="A150" s="11" t="s">
        <v>150</v>
      </c>
      <c r="B150" s="4" cm="1">
        <f t="array" ref="B150">_xll.SNL.Clients.Office.Excel.Functions.SPG(A150, "SP_TOTAL_REV", "CY2023")</f>
        <v>8438134</v>
      </c>
      <c r="C150" s="4">
        <f>_xll.SNL.Clients.Office.Excel.Functions.SPG(A150,"IQ_AVG_DILUT_SHARES_OUT","CY2023")</f>
        <v>140599000</v>
      </c>
      <c r="D150" s="5">
        <f>_xll.SNL.Clients.Office.Excel.Functions.SPG(A150, "IQ_DILUT_EPS_NORM", "CY2023")</f>
        <v>5.87</v>
      </c>
      <c r="E150">
        <f t="shared" si="24"/>
        <v>825316.13</v>
      </c>
      <c r="F150">
        <f t="shared" si="25"/>
        <v>9.7807895679305396E-2</v>
      </c>
      <c r="G150" s="5">
        <f>_xll.SNL.Clients.Office.Excel.Functions.SPG(A150, "SP_MARKETCAP", "12/30/2023")</f>
        <v>21516.503048639999</v>
      </c>
      <c r="H150">
        <f t="shared" si="29"/>
        <v>5.120927947560069E-4</v>
      </c>
      <c r="I150">
        <f t="shared" si="30"/>
        <v>3.0059847052177607E-3</v>
      </c>
      <c r="K150" s="11" t="s">
        <v>150</v>
      </c>
      <c r="L150" s="4" cm="1">
        <f t="array" ref="L150">_xll.SNL.Clients.Office.Excel.Functions.SPG(K150, "SP_TOTAL_REV", "CY2023")</f>
        <v>8438134</v>
      </c>
      <c r="M150" s="4">
        <f>_xll.SNL.Clients.Office.Excel.Functions.SPG(K150,"IQ_AVG_DILUT_SHARES_OUT","CY2023")</f>
        <v>140599000</v>
      </c>
      <c r="N150" s="5">
        <f>_xll.SNL.Clients.Office.Excel.Functions.SPG(K150, "IQ_DILUT_EPS_NORM", "CY2023")</f>
        <v>5.87</v>
      </c>
      <c r="O150">
        <f t="shared" si="26"/>
        <v>825316.13</v>
      </c>
      <c r="P150">
        <f t="shared" si="27"/>
        <v>9.7807895679305396E-2</v>
      </c>
      <c r="Q150" s="5">
        <f>_xll.SNL.Clients.Office.Excel.Functions.SPG(K150, "SP_MARKETCAP", "12/31/2022")</f>
        <v>19005.328369499999</v>
      </c>
      <c r="R150">
        <f t="shared" si="31"/>
        <v>5.6404394141999368E-4</v>
      </c>
      <c r="S150">
        <f t="shared" si="32"/>
        <v>3.3109379361353631E-3</v>
      </c>
      <c r="U150" s="11" t="s">
        <v>150</v>
      </c>
      <c r="V150" s="4" cm="1">
        <f t="array" ref="V150">_xll.SNL.Clients.Office.Excel.Functions.SPG(U150, "SP_TOTAL_REV", "CY2021")</f>
        <v>7907081</v>
      </c>
      <c r="W150" s="4">
        <f>_xll.SNL.Clients.Office.Excel.Functions.SPG(U150,"IQ_AVG_DILUT_SHARES_OUT","CY2021")</f>
        <v>145273000</v>
      </c>
      <c r="X150" s="5">
        <f>_xll.SNL.Clients.Office.Excel.Functions.SPG(U150, "IQ_DILUT_EPS_NORM", "CY2021")</f>
        <v>5.2539999999999996</v>
      </c>
      <c r="Y150">
        <f t="shared" si="33"/>
        <v>763264.34199999983</v>
      </c>
      <c r="Z150">
        <f t="shared" si="34"/>
        <v>9.6529217545640394E-2</v>
      </c>
      <c r="AA150" s="5">
        <f>_xll.SNL.Clients.Office.Excel.Functions.SPG(U150, "SP_MARKETCAP", "12/31/2021")</f>
        <v>26147.612984799998</v>
      </c>
      <c r="AB150">
        <f t="shared" si="28"/>
        <v>6.1623402638143275E-4</v>
      </c>
      <c r="AC150">
        <f t="shared" si="35"/>
        <v>3.2376935746080472E-3</v>
      </c>
    </row>
    <row r="151" spans="1:29">
      <c r="A151" s="11" t="s">
        <v>151</v>
      </c>
      <c r="B151" s="4" cm="1">
        <f t="array" ref="B151">_xll.SNL.Clients.Office.Excel.Functions.SPG(A151, "SP_TOTAL_REV", "CY2023")</f>
        <v>44622000</v>
      </c>
      <c r="C151" s="4">
        <f>_xll.SNL.Clients.Office.Excel.Functions.SPG(A151,"IQ_AVG_DILUT_SHARES_OUT","CY2023")</f>
        <v>709000000</v>
      </c>
      <c r="D151" s="5">
        <f>_xll.SNL.Clients.Office.Excel.Functions.SPG(A151, "IQ_DILUT_EPS_NORM", "CY2023")</f>
        <v>1.476</v>
      </c>
      <c r="E151">
        <f t="shared" si="24"/>
        <v>1046484</v>
      </c>
      <c r="F151">
        <f t="shared" si="25"/>
        <v>2.345219846712384E-2</v>
      </c>
      <c r="G151" s="5">
        <f>_xll.SNL.Clients.Office.Excel.Functions.SPG(A151, "SP_MARKETCAP", "12/30/2023")</f>
        <v>38464.611809039998</v>
      </c>
      <c r="H151">
        <f t="shared" si="29"/>
        <v>9.154578007387321E-4</v>
      </c>
      <c r="I151">
        <f t="shared" si="30"/>
        <v>1.3512157138903685E-3</v>
      </c>
      <c r="K151" s="11" t="s">
        <v>151</v>
      </c>
      <c r="L151" s="4" cm="1">
        <f t="array" ref="L151">_xll.SNL.Clients.Office.Excel.Functions.SPG(K151, "SP_TOTAL_REV", "CY2023")</f>
        <v>44622000</v>
      </c>
      <c r="M151" s="4">
        <f>_xll.SNL.Clients.Office.Excel.Functions.SPG(K151,"IQ_AVG_DILUT_SHARES_OUT","CY2023")</f>
        <v>709000000</v>
      </c>
      <c r="N151" s="5">
        <f>_xll.SNL.Clients.Office.Excel.Functions.SPG(K151, "IQ_DILUT_EPS_NORM", "CY2023")</f>
        <v>1.476</v>
      </c>
      <c r="O151">
        <f t="shared" si="26"/>
        <v>1046484</v>
      </c>
      <c r="P151">
        <f t="shared" si="27"/>
        <v>2.345219846712384E-2</v>
      </c>
      <c r="Q151" s="5">
        <f>_xll.SNL.Clients.Office.Excel.Functions.SPG(K151, "SP_MARKETCAP", "12/31/2022")</f>
        <v>35462.429564910002</v>
      </c>
      <c r="R151">
        <f t="shared" si="31"/>
        <v>1.0524610864509351E-3</v>
      </c>
      <c r="S151">
        <f t="shared" si="32"/>
        <v>1.5534325636015803E-3</v>
      </c>
      <c r="U151" s="11" t="s">
        <v>151</v>
      </c>
      <c r="V151" s="4" cm="1">
        <f t="array" ref="V151">_xll.SNL.Clients.Office.Excel.Functions.SPG(U151, "SP_TOTAL_REV", "CY2021")</f>
        <v>54968000</v>
      </c>
      <c r="W151" s="4">
        <f>_xll.SNL.Clients.Office.Excel.Functions.SPG(U151,"IQ_AVG_DILUT_SHARES_OUT","CY2021")</f>
        <v>749000000</v>
      </c>
      <c r="X151" s="5">
        <f>_xll.SNL.Clients.Office.Excel.Functions.SPG(U151, "IQ_DILUT_EPS_NORM", "CY2021")</f>
        <v>6.9279999999999999</v>
      </c>
      <c r="Y151">
        <f t="shared" si="33"/>
        <v>5189072</v>
      </c>
      <c r="Z151">
        <f t="shared" si="34"/>
        <v>9.4401688254984725E-2</v>
      </c>
      <c r="AA151" s="5">
        <f>_xll.SNL.Clients.Office.Excel.Functions.SPG(U151, "SP_MARKETCAP", "12/31/2021")</f>
        <v>41950.929448640003</v>
      </c>
      <c r="AB151">
        <f t="shared" si="28"/>
        <v>9.8867878225086044E-4</v>
      </c>
      <c r="AC151">
        <f t="shared" si="35"/>
        <v>6.8495666034339613E-3</v>
      </c>
    </row>
    <row r="152" spans="1:29">
      <c r="A152" s="11" t="s">
        <v>152</v>
      </c>
      <c r="B152" s="4" cm="1">
        <f t="array" ref="B152">_xll.SNL.Clients.Office.Excel.Functions.SPG(A152, "SP_TOTAL_REV", "CY2023")</f>
        <v>12745000</v>
      </c>
      <c r="C152" s="4">
        <f>_xll.SNL.Clients.Office.Excel.Functions.SPG(A152,"IQ_AVG_DILUT_SHARES_OUT","CY2023")</f>
        <v>206000000</v>
      </c>
      <c r="D152" s="5">
        <f>_xll.SNL.Clients.Office.Excel.Functions.SPG(A152, "IQ_DILUT_EPS_NORM", "CY2023")</f>
        <v>4.8</v>
      </c>
      <c r="E152">
        <f t="shared" si="24"/>
        <v>988800</v>
      </c>
      <c r="F152">
        <f t="shared" si="25"/>
        <v>7.7583366025892511E-2</v>
      </c>
      <c r="G152" s="5">
        <f>_xll.SNL.Clients.Office.Excel.Functions.SPG(A152, "SP_MARKETCAP", "12/30/2023")</f>
        <v>22742.087239019998</v>
      </c>
      <c r="H152">
        <f t="shared" si="29"/>
        <v>5.4126169975147456E-4</v>
      </c>
      <c r="I152">
        <f t="shared" si="30"/>
        <v>2.5980561588070778E-3</v>
      </c>
      <c r="K152" s="11" t="s">
        <v>152</v>
      </c>
      <c r="L152" s="4" cm="1">
        <f t="array" ref="L152">_xll.SNL.Clients.Office.Excel.Functions.SPG(K152, "SP_TOTAL_REV", "CY2023")</f>
        <v>12745000</v>
      </c>
      <c r="M152" s="4">
        <f>_xll.SNL.Clients.Office.Excel.Functions.SPG(K152,"IQ_AVG_DILUT_SHARES_OUT","CY2023")</f>
        <v>206000000</v>
      </c>
      <c r="N152" s="5">
        <f>_xll.SNL.Clients.Office.Excel.Functions.SPG(K152, "IQ_DILUT_EPS_NORM", "CY2023")</f>
        <v>4.8</v>
      </c>
      <c r="O152">
        <f t="shared" si="26"/>
        <v>988800</v>
      </c>
      <c r="P152">
        <f t="shared" si="27"/>
        <v>7.7583366025892511E-2</v>
      </c>
      <c r="Q152" s="5">
        <f>_xll.SNL.Clients.Office.Excel.Functions.SPG(K152, "SP_MARKETCAP", "12/31/2022")</f>
        <v>22770.496202229999</v>
      </c>
      <c r="R152">
        <f t="shared" si="31"/>
        <v>6.7578734638472858E-4</v>
      </c>
      <c r="S152">
        <f t="shared" si="32"/>
        <v>3.2437792626466969E-3</v>
      </c>
      <c r="U152" s="11" t="s">
        <v>152</v>
      </c>
      <c r="V152" s="4" cm="1">
        <f t="array" ref="V152">_xll.SNL.Clients.Office.Excel.Functions.SPG(U152, "SP_TOTAL_REV", "CY2021")</f>
        <v>14964000</v>
      </c>
      <c r="W152" s="4">
        <f>_xll.SNL.Clients.Office.Excel.Functions.SPG(U152,"IQ_AVG_DILUT_SHARES_OUT","CY2021")</f>
        <v>194000000</v>
      </c>
      <c r="X152" s="5">
        <f>_xll.SNL.Clients.Office.Excel.Functions.SPG(U152, "IQ_DILUT_EPS_NORM", "CY2021")</f>
        <v>3.5369999999999999</v>
      </c>
      <c r="Y152">
        <f t="shared" si="33"/>
        <v>686178</v>
      </c>
      <c r="Z152">
        <f t="shared" si="34"/>
        <v>4.5855252606255011E-2</v>
      </c>
      <c r="AA152" s="5">
        <f>_xll.SNL.Clients.Office.Excel.Functions.SPG(U152, "SP_MARKETCAP", "12/31/2021")</f>
        <v>23158.15881212</v>
      </c>
      <c r="AB152">
        <f t="shared" si="28"/>
        <v>5.4578004717559584E-4</v>
      </c>
      <c r="AC152">
        <f t="shared" si="35"/>
        <v>1.9304240268600823E-3</v>
      </c>
    </row>
    <row r="153" spans="1:29">
      <c r="A153" s="11" t="s">
        <v>153</v>
      </c>
      <c r="B153" s="4" cm="1">
        <f t="array" ref="B153">_xll.SNL.Clients.Office.Excel.Functions.SPG(A153, "SP_TOTAL_REV", "CY2023")</f>
        <v>28602000</v>
      </c>
      <c r="C153" s="4">
        <f>_xll.SNL.Clients.Office.Excel.Functions.SPG(A153,"IQ_AVG_DILUT_SHARES_OUT","CY2023")</f>
        <v>771000000</v>
      </c>
      <c r="D153" s="5">
        <f>_xll.SNL.Clients.Office.Excel.Functions.SPG(A153, "IQ_DILUT_EPS_NORM", "CY2023")</f>
        <v>3.931</v>
      </c>
      <c r="E153">
        <f t="shared" si="24"/>
        <v>3030801</v>
      </c>
      <c r="F153">
        <f t="shared" si="25"/>
        <v>0.10596465282148101</v>
      </c>
      <c r="G153" s="5">
        <f>_xll.SNL.Clients.Office.Excel.Functions.SPG(A153, "SP_MARKETCAP", "12/30/2023")</f>
        <v>74789.866085119997</v>
      </c>
      <c r="H153">
        <f t="shared" si="29"/>
        <v>1.7799988899858611E-3</v>
      </c>
      <c r="I153">
        <f t="shared" si="30"/>
        <v>6.9971756365344202E-3</v>
      </c>
      <c r="K153" s="11" t="s">
        <v>153</v>
      </c>
      <c r="L153" s="4" cm="1">
        <f t="array" ref="L153">_xll.SNL.Clients.Office.Excel.Functions.SPG(K153, "SP_TOTAL_REV", "CY2023")</f>
        <v>28602000</v>
      </c>
      <c r="M153" s="4">
        <f>_xll.SNL.Clients.Office.Excel.Functions.SPG(K153,"IQ_AVG_DILUT_SHARES_OUT","CY2023")</f>
        <v>771000000</v>
      </c>
      <c r="N153" s="5">
        <f>_xll.SNL.Clients.Office.Excel.Functions.SPG(K153, "IQ_DILUT_EPS_NORM", "CY2023")</f>
        <v>3.931</v>
      </c>
      <c r="O153">
        <f t="shared" si="26"/>
        <v>3030801</v>
      </c>
      <c r="P153">
        <f t="shared" si="27"/>
        <v>0.10596465282148101</v>
      </c>
      <c r="Q153" s="5">
        <f>_xll.SNL.Clients.Office.Excel.Functions.SPG(K153, "SP_MARKETCAP", "12/31/2022")</f>
        <v>79308.764888279999</v>
      </c>
      <c r="R153">
        <f t="shared" si="31"/>
        <v>2.3537414069901663E-3</v>
      </c>
      <c r="S153">
        <f t="shared" si="32"/>
        <v>9.2525574708783431E-3</v>
      </c>
      <c r="U153" s="11" t="s">
        <v>153</v>
      </c>
      <c r="V153" s="4" cm="1">
        <f t="array" ref="V153">_xll.SNL.Clients.Office.Excel.Functions.SPG(U153, "SP_TOTAL_REV", "CY2021")</f>
        <v>24201000</v>
      </c>
      <c r="W153" s="4">
        <f>_xll.SNL.Clients.Office.Excel.Functions.SPG(U153,"IQ_AVG_DILUT_SHARES_OUT","CY2021")</f>
        <v>769000000</v>
      </c>
      <c r="X153" s="5">
        <f>_xll.SNL.Clients.Office.Excel.Functions.SPG(U153, "IQ_DILUT_EPS_NORM", "CY2021")</f>
        <v>4.0529999999999999</v>
      </c>
      <c r="Y153">
        <f t="shared" si="33"/>
        <v>3116757</v>
      </c>
      <c r="Z153">
        <f t="shared" si="34"/>
        <v>0.1287862898227346</v>
      </c>
      <c r="AA153" s="5">
        <f>_xll.SNL.Clients.Office.Excel.Functions.SPG(U153, "SP_MARKETCAP", "12/31/2021")</f>
        <v>80704.119722799995</v>
      </c>
      <c r="AB153">
        <f t="shared" si="28"/>
        <v>1.9019948272624566E-3</v>
      </c>
      <c r="AC153">
        <f t="shared" si="35"/>
        <v>7.7087850348947365E-3</v>
      </c>
    </row>
    <row r="154" spans="1:29">
      <c r="A154" s="11" t="s">
        <v>154</v>
      </c>
      <c r="B154" s="4" cm="1">
        <f t="array" ref="B154">_xll.SNL.Clients.Office.Excel.Functions.SPG(A154, "SP_TOTAL_REV", "CY2023")</f>
        <v>12068000</v>
      </c>
      <c r="C154" s="4">
        <f>_xll.SNL.Clients.Office.Excel.Functions.SPG(A154,"IQ_AVG_DILUT_SHARES_OUT","CY2023")</f>
        <v>451200000</v>
      </c>
      <c r="D154" s="5">
        <f>_xll.SNL.Clients.Office.Excel.Functions.SPG(A154, "IQ_DILUT_EPS_NORM", "CY2023")</f>
        <v>1.929</v>
      </c>
      <c r="E154">
        <f t="shared" si="24"/>
        <v>870364.8</v>
      </c>
      <c r="F154">
        <f t="shared" si="25"/>
        <v>7.2121710308253234E-2</v>
      </c>
      <c r="G154" s="5">
        <f>_xll.SNL.Clients.Office.Excel.Functions.SPG(A154, "SP_MARKETCAP", "12/30/2023")</f>
        <v>33083.168909560001</v>
      </c>
      <c r="H154">
        <f t="shared" si="29"/>
        <v>7.8737945417912394E-4</v>
      </c>
      <c r="I154">
        <f t="shared" si="30"/>
        <v>1.5188549671115302E-3</v>
      </c>
      <c r="K154" s="11" t="s">
        <v>154</v>
      </c>
      <c r="L154" s="4" cm="1">
        <f t="array" ref="L154">_xll.SNL.Clients.Office.Excel.Functions.SPG(K154, "SP_TOTAL_REV", "CY2023")</f>
        <v>12068000</v>
      </c>
      <c r="M154" s="4">
        <f>_xll.SNL.Clients.Office.Excel.Functions.SPG(K154,"IQ_AVG_DILUT_SHARES_OUT","CY2023")</f>
        <v>451200000</v>
      </c>
      <c r="N154" s="5">
        <f>_xll.SNL.Clients.Office.Excel.Functions.SPG(K154, "IQ_DILUT_EPS_NORM", "CY2023")</f>
        <v>1.929</v>
      </c>
      <c r="O154">
        <f t="shared" si="26"/>
        <v>870364.8</v>
      </c>
      <c r="P154">
        <f t="shared" si="27"/>
        <v>7.2121710308253234E-2</v>
      </c>
      <c r="Q154" s="5">
        <f>_xll.SNL.Clients.Office.Excel.Functions.SPG(K154, "SP_MARKETCAP", "12/31/2022")</f>
        <v>34094.62550124</v>
      </c>
      <c r="R154">
        <f t="shared" si="31"/>
        <v>1.0118671235283671E-3</v>
      </c>
      <c r="S154">
        <f t="shared" si="32"/>
        <v>1.95189168128622E-3</v>
      </c>
      <c r="U154" s="11" t="s">
        <v>154</v>
      </c>
      <c r="V154" s="4" cm="1">
        <f t="array" ref="V154">_xll.SNL.Clients.Office.Excel.Functions.SPG(U154, "SP_TOTAL_REV", "CY2021")</f>
        <v>12566000</v>
      </c>
      <c r="W154" s="4">
        <f>_xll.SNL.Clients.Office.Excel.Functions.SPG(U154,"IQ_AVG_DILUT_SHARES_OUT","CY2021")</f>
        <v>544200000</v>
      </c>
      <c r="X154" s="5">
        <f>_xll.SNL.Clients.Office.Excel.Functions.SPG(U154, "IQ_DILUT_EPS_NORM", "CY2021")</f>
        <v>1.5409999999999999</v>
      </c>
      <c r="Y154">
        <f t="shared" si="33"/>
        <v>838612.2</v>
      </c>
      <c r="Z154">
        <f t="shared" si="34"/>
        <v>6.6736606716536681E-2</v>
      </c>
      <c r="AA154" s="5">
        <f>_xll.SNL.Clients.Office.Excel.Functions.SPG(U154, "SP_MARKETCAP", "12/31/2021")</f>
        <v>41852.42835676</v>
      </c>
      <c r="AB154">
        <f t="shared" si="28"/>
        <v>9.8635735717517701E-4</v>
      </c>
      <c r="AC154">
        <f t="shared" si="35"/>
        <v>1.5199766874069477E-3</v>
      </c>
    </row>
    <row r="155" spans="1:29">
      <c r="A155" s="11" t="s">
        <v>155</v>
      </c>
      <c r="B155" s="4" cm="1">
        <f t="array" ref="B155">_xll.SNL.Clients.Office.Excel.Functions.SPG(A155, "SP_TOTAL_REV", "CY2023")</f>
        <v>9210000</v>
      </c>
      <c r="C155" s="4">
        <f>_xll.SNL.Clients.Office.Excel.Functions.SPG(A155,"IQ_AVG_DILUT_SHARES_OUT","CY2023")</f>
        <v>119400000</v>
      </c>
      <c r="D155" s="5">
        <f>_xll.SNL.Clients.Office.Excel.Functions.SPG(A155, "IQ_DILUT_EPS_NORM", "CY2023")</f>
        <v>4.2549999999999999</v>
      </c>
      <c r="E155">
        <f t="shared" si="24"/>
        <v>508047</v>
      </c>
      <c r="F155">
        <f t="shared" si="25"/>
        <v>5.5162540716612377E-2</v>
      </c>
      <c r="G155" s="5">
        <f>_xll.SNL.Clients.Office.Excel.Functions.SPG(A155, "SP_MARKETCAP", "12/30/2023")</f>
        <v>10644.8569713</v>
      </c>
      <c r="H155">
        <f t="shared" si="29"/>
        <v>2.5334760689913935E-4</v>
      </c>
      <c r="I155">
        <f t="shared" si="30"/>
        <v>1.077994067355838E-3</v>
      </c>
      <c r="K155" s="11" t="s">
        <v>155</v>
      </c>
      <c r="L155" s="4" cm="1">
        <f t="array" ref="L155">_xll.SNL.Clients.Office.Excel.Functions.SPG(K155, "SP_TOTAL_REV", "CY2023")</f>
        <v>9210000</v>
      </c>
      <c r="M155" s="4">
        <f>_xll.SNL.Clients.Office.Excel.Functions.SPG(K155,"IQ_AVG_DILUT_SHARES_OUT","CY2023")</f>
        <v>119400000</v>
      </c>
      <c r="N155" s="5">
        <f>_xll.SNL.Clients.Office.Excel.Functions.SPG(K155, "IQ_DILUT_EPS_NORM", "CY2023")</f>
        <v>4.2549999999999999</v>
      </c>
      <c r="O155">
        <f t="shared" si="26"/>
        <v>508047</v>
      </c>
      <c r="P155">
        <f t="shared" si="27"/>
        <v>5.5162540716612377E-2</v>
      </c>
      <c r="Q155" s="5">
        <f>_xll.SNL.Clients.Office.Excel.Functions.SPG(K155, "SP_MARKETCAP", "12/31/2022")</f>
        <v>9767.8782550399992</v>
      </c>
      <c r="R155">
        <f t="shared" si="31"/>
        <v>2.898930470007111E-4</v>
      </c>
      <c r="S155">
        <f t="shared" si="32"/>
        <v>1.2334949149880258E-3</v>
      </c>
      <c r="U155" s="11" t="s">
        <v>155</v>
      </c>
      <c r="V155" s="4" cm="1">
        <f t="array" ref="V155">_xll.SNL.Clients.Office.Excel.Functions.SPG(U155, "SP_TOTAL_REV", "CY2021")</f>
        <v>10476000</v>
      </c>
      <c r="W155" s="4">
        <f>_xll.SNL.Clients.Office.Excel.Functions.SPG(U155,"IQ_AVG_DILUT_SHARES_OUT","CY2021")</f>
        <v>137100000</v>
      </c>
      <c r="X155" s="5">
        <f>_xll.SNL.Clients.Office.Excel.Functions.SPG(U155, "IQ_DILUT_EPS_NORM", "CY2021")</f>
        <v>7.6130000000000004</v>
      </c>
      <c r="Y155">
        <f t="shared" si="33"/>
        <v>1043742.3</v>
      </c>
      <c r="Z155">
        <f t="shared" si="34"/>
        <v>9.9631758304696449E-2</v>
      </c>
      <c r="AA155" s="5">
        <f>_xll.SNL.Clients.Office.Excel.Functions.SPG(U155, "SP_MARKETCAP", "12/31/2021")</f>
        <v>16255.174133889999</v>
      </c>
      <c r="AB155">
        <f t="shared" si="28"/>
        <v>3.8309391422771099E-4</v>
      </c>
      <c r="AC155">
        <f t="shared" si="35"/>
        <v>2.916493969015564E-3</v>
      </c>
    </row>
    <row r="156" spans="1:29">
      <c r="A156" s="11" t="s">
        <v>156</v>
      </c>
      <c r="B156" s="4" cm="1">
        <f t="array" ref="B156">_xll.SNL.Clients.Office.Excel.Functions.SPG(A156, "SP_TOTAL_REV", "CY2023")</f>
        <v>23196000</v>
      </c>
      <c r="C156" s="4">
        <f>_xll.SNL.Clients.Office.Excel.Functions.SPG(A156,"IQ_AVG_DILUT_SHARES_OUT","CY2023")</f>
        <v>401100000</v>
      </c>
      <c r="D156" s="5">
        <f>_xll.SNL.Clients.Office.Excel.Functions.SPG(A156, "IQ_DILUT_EPS_NORM", "CY2023")</f>
        <v>5.9509999999999996</v>
      </c>
      <c r="E156">
        <f t="shared" si="24"/>
        <v>2386946.1</v>
      </c>
      <c r="F156">
        <f t="shared" si="25"/>
        <v>0.10290334971546819</v>
      </c>
      <c r="G156" s="5">
        <f>_xll.SNL.Clients.Office.Excel.Functions.SPG(A156, "SP_MARKETCAP", "12/30/2023")</f>
        <v>96159.426000000007</v>
      </c>
      <c r="H156">
        <f t="shared" si="29"/>
        <v>2.2885944380067803E-3</v>
      </c>
      <c r="I156">
        <f t="shared" si="30"/>
        <v>1.3619425500578349E-2</v>
      </c>
      <c r="K156" s="11" t="s">
        <v>156</v>
      </c>
      <c r="L156" s="4" cm="1">
        <f t="array" ref="L156">_xll.SNL.Clients.Office.Excel.Functions.SPG(K156, "SP_TOTAL_REV", "CY2023")</f>
        <v>23196000</v>
      </c>
      <c r="M156" s="4">
        <f>_xll.SNL.Clients.Office.Excel.Functions.SPG(K156,"IQ_AVG_DILUT_SHARES_OUT","CY2023")</f>
        <v>401100000</v>
      </c>
      <c r="N156" s="5">
        <f>_xll.SNL.Clients.Office.Excel.Functions.SPG(K156, "IQ_DILUT_EPS_NORM", "CY2023")</f>
        <v>5.9509999999999996</v>
      </c>
      <c r="O156">
        <f t="shared" si="26"/>
        <v>2386946.1</v>
      </c>
      <c r="P156">
        <f t="shared" si="27"/>
        <v>0.10290334971546819</v>
      </c>
      <c r="Q156" s="5">
        <f>_xll.SNL.Clients.Office.Excel.Functions.SPG(K156, "SP_MARKETCAP", "12/31/2022")</f>
        <v>62419.014999999999</v>
      </c>
      <c r="R156">
        <f t="shared" si="31"/>
        <v>1.8524840274085697E-3</v>
      </c>
      <c r="S156">
        <f t="shared" si="32"/>
        <v>1.1024132447108398E-2</v>
      </c>
      <c r="U156" s="11" t="s">
        <v>156</v>
      </c>
      <c r="V156" s="4" cm="1">
        <f t="array" ref="V156">_xll.SNL.Clients.Office.Excel.Functions.SPG(U156, "SP_TOTAL_REV", "CY2021")</f>
        <v>19628000</v>
      </c>
      <c r="W156" s="4">
        <f>_xll.SNL.Clients.Office.Excel.Functions.SPG(U156,"IQ_AVG_DILUT_SHARES_OUT","CY2021")</f>
        <v>401600000</v>
      </c>
      <c r="X156" s="5">
        <f>_xll.SNL.Clients.Office.Excel.Functions.SPG(U156, "IQ_DILUT_EPS_NORM", "CY2021")</f>
        <v>3.5419999999999998</v>
      </c>
      <c r="Y156">
        <f t="shared" si="33"/>
        <v>1422467.2</v>
      </c>
      <c r="Z156">
        <f t="shared" si="34"/>
        <v>7.2471326676176881E-2</v>
      </c>
      <c r="AA156" s="5">
        <f>_xll.SNL.Clients.Office.Excel.Functions.SPG(U156, "SP_MARKETCAP", "12/31/2021")</f>
        <v>68886.051999999996</v>
      </c>
      <c r="AB156">
        <f t="shared" si="28"/>
        <v>1.6234724450816039E-3</v>
      </c>
      <c r="AC156">
        <f t="shared" si="35"/>
        <v>5.7503394004790407E-3</v>
      </c>
    </row>
    <row r="157" spans="1:29">
      <c r="A157" s="11" t="s">
        <v>157</v>
      </c>
      <c r="B157" s="4" cm="1">
        <f t="array" ref="B157">_xll.SNL.Clients.Office.Excel.Functions.SPG(A157, "SP_TOTAL_REV", "CY2023")</f>
        <v>10112000</v>
      </c>
      <c r="C157" s="4">
        <f>_xll.SNL.Clients.Office.Excel.Functions.SPG(A157,"IQ_AVG_DILUT_SHARES_OUT","CY2023")</f>
        <v>533000000</v>
      </c>
      <c r="D157" s="5">
        <f>_xll.SNL.Clients.Office.Excel.Functions.SPG(A157, "IQ_DILUT_EPS_NORM", "CY2023")</f>
        <v>2.3639999999999999</v>
      </c>
      <c r="E157">
        <f t="shared" si="24"/>
        <v>1260012</v>
      </c>
      <c r="F157">
        <f t="shared" si="25"/>
        <v>0.1246056170886076</v>
      </c>
      <c r="G157" s="5">
        <f>_xll.SNL.Clients.Office.Excel.Functions.SPG(A157, "SP_MARKETCAP", "12/30/2023")</f>
        <v>22638.78</v>
      </c>
      <c r="H157">
        <f t="shared" si="29"/>
        <v>5.3880298735621752E-4</v>
      </c>
      <c r="I157">
        <f t="shared" si="30"/>
        <v>1.2737302621100982E-3</v>
      </c>
      <c r="K157" s="11" t="s">
        <v>157</v>
      </c>
      <c r="L157" s="4" cm="1">
        <f t="array" ref="L157">_xll.SNL.Clients.Office.Excel.Functions.SPG(K157, "SP_TOTAL_REV", "CY2023")</f>
        <v>10112000</v>
      </c>
      <c r="M157" s="4">
        <f>_xll.SNL.Clients.Office.Excel.Functions.SPG(K157,"IQ_AVG_DILUT_SHARES_OUT","CY2023")</f>
        <v>533000000</v>
      </c>
      <c r="N157" s="5">
        <f>_xll.SNL.Clients.Office.Excel.Functions.SPG(K157, "IQ_DILUT_EPS_NORM", "CY2023")</f>
        <v>2.3639999999999999</v>
      </c>
      <c r="O157">
        <f t="shared" si="26"/>
        <v>1260012</v>
      </c>
      <c r="P157">
        <f t="shared" si="27"/>
        <v>0.1246056170886076</v>
      </c>
      <c r="Q157" s="5">
        <f>_xll.SNL.Clients.Office.Excel.Functions.SPG(K157, "SP_MARKETCAP", "12/31/2022")</f>
        <v>22504.07233789</v>
      </c>
      <c r="R157">
        <f t="shared" si="31"/>
        <v>6.6788036558392114E-4</v>
      </c>
      <c r="S157">
        <f t="shared" si="32"/>
        <v>1.5788691842403895E-3</v>
      </c>
      <c r="U157" s="11" t="s">
        <v>157</v>
      </c>
      <c r="V157" s="4" cm="1">
        <f t="array" ref="V157">_xll.SNL.Clients.Office.Excel.Functions.SPG(U157, "SP_TOTAL_REV", "CY2021")</f>
        <v>10420000</v>
      </c>
      <c r="W157" s="4">
        <f>_xll.SNL.Clients.Office.Excel.Functions.SPG(U157,"IQ_AVG_DILUT_SHARES_OUT","CY2021")</f>
        <v>663000000</v>
      </c>
      <c r="X157" s="5">
        <f>_xll.SNL.Clients.Office.Excel.Functions.SPG(U157, "IQ_DILUT_EPS_NORM", "CY2021")</f>
        <v>2.6379999999999999</v>
      </c>
      <c r="Y157">
        <f t="shared" si="33"/>
        <v>1748994</v>
      </c>
      <c r="Z157">
        <f t="shared" si="34"/>
        <v>0.16784971209213051</v>
      </c>
      <c r="AA157" s="5">
        <f>_xll.SNL.Clients.Office.Excel.Functions.SPG(U157, "SP_MARKETCAP", "12/31/2021")</f>
        <v>41629.251436500002</v>
      </c>
      <c r="AB157">
        <f t="shared" si="28"/>
        <v>9.8109763376382094E-4</v>
      </c>
      <c r="AC157">
        <f t="shared" si="35"/>
        <v>2.5881355578689594E-3</v>
      </c>
    </row>
    <row r="158" spans="1:29">
      <c r="A158" s="11" t="s">
        <v>158</v>
      </c>
      <c r="B158" s="4" cm="1">
        <f t="array" ref="B158">_xll.SNL.Clients.Office.Excel.Functions.SPG(A158, "SP_TOTAL_REV", "CY2023")</f>
        <v>15320200</v>
      </c>
      <c r="C158" s="4">
        <f>_xll.SNL.Clients.Office.Excel.Functions.SPG(A158,"IQ_AVG_DILUT_SHARES_OUT","CY2023")</f>
        <v>286500000</v>
      </c>
      <c r="D158" s="5">
        <f>_xll.SNL.Clients.Office.Excel.Functions.SPG(A158, "IQ_DILUT_EPS_NORM", "CY2023")</f>
        <v>4.0490000000000004</v>
      </c>
      <c r="E158">
        <f t="shared" si="24"/>
        <v>1160038.5</v>
      </c>
      <c r="F158">
        <f t="shared" si="25"/>
        <v>7.5719540214879699E-2</v>
      </c>
      <c r="G158" s="5">
        <f>_xll.SNL.Clients.Office.Excel.Functions.SPG(A158, "SP_MARKETCAP", "12/30/2023")</f>
        <v>56557.483296999999</v>
      </c>
      <c r="H158">
        <f t="shared" si="29"/>
        <v>1.3460681608184265E-3</v>
      </c>
      <c r="I158">
        <f t="shared" si="30"/>
        <v>5.4502299831538092E-3</v>
      </c>
      <c r="K158" s="11" t="s">
        <v>158</v>
      </c>
      <c r="L158" s="4" cm="1">
        <f t="array" ref="L158">_xll.SNL.Clients.Office.Excel.Functions.SPG(K158, "SP_TOTAL_REV", "CY2023")</f>
        <v>15320200</v>
      </c>
      <c r="M158" s="4">
        <f>_xll.SNL.Clients.Office.Excel.Functions.SPG(K158,"IQ_AVG_DILUT_SHARES_OUT","CY2023")</f>
        <v>286500000</v>
      </c>
      <c r="N158" s="5">
        <f>_xll.SNL.Clients.Office.Excel.Functions.SPG(K158, "IQ_DILUT_EPS_NORM", "CY2023")</f>
        <v>4.0490000000000004</v>
      </c>
      <c r="O158">
        <f t="shared" si="26"/>
        <v>1160038.5</v>
      </c>
      <c r="P158">
        <f t="shared" si="27"/>
        <v>7.5719540214879699E-2</v>
      </c>
      <c r="Q158" s="5">
        <f>_xll.SNL.Clients.Office.Excel.Functions.SPG(K158, "SP_MARKETCAP", "12/31/2022")</f>
        <v>41459.572413599999</v>
      </c>
      <c r="R158">
        <f t="shared" si="31"/>
        <v>1.230445492922036E-3</v>
      </c>
      <c r="S158">
        <f t="shared" si="32"/>
        <v>4.9820738008413247E-3</v>
      </c>
      <c r="U158" s="11" t="s">
        <v>158</v>
      </c>
      <c r="V158" s="4" cm="1">
        <f t="array" ref="V158">_xll.SNL.Clients.Office.Excel.Functions.SPG(U158, "SP_TOTAL_REV", "CY2021")</f>
        <v>12733100</v>
      </c>
      <c r="W158" s="4">
        <f>_xll.SNL.Clients.Office.Excel.Functions.SPG(U158,"IQ_AVG_DILUT_SHARES_OUT","CY2021")</f>
        <v>289100000</v>
      </c>
      <c r="X158" s="5">
        <f>_xll.SNL.Clients.Office.Excel.Functions.SPG(U158, "IQ_DILUT_EPS_NORM", "CY2021")</f>
        <v>3.585</v>
      </c>
      <c r="Y158">
        <f t="shared" si="33"/>
        <v>1036423.5</v>
      </c>
      <c r="Z158">
        <f t="shared" si="34"/>
        <v>8.1396007256677477E-2</v>
      </c>
      <c r="AA158" s="5">
        <f>_xll.SNL.Clients.Office.Excel.Functions.SPG(U158, "SP_MARKETCAP", "12/31/2021")</f>
        <v>67225.824549130004</v>
      </c>
      <c r="AB158">
        <f t="shared" si="28"/>
        <v>1.5843450246416067E-3</v>
      </c>
      <c r="AC158">
        <f t="shared" si="35"/>
        <v>5.6798769133401599E-3</v>
      </c>
    </row>
    <row r="159" spans="1:29">
      <c r="A159" s="11" t="s">
        <v>159</v>
      </c>
      <c r="B159" s="4" cm="1">
        <f t="array" ref="B159">_xll.SNL.Clients.Office.Excel.Functions.SPG(A159, "SP_TOTAL_REV", "CY2023")</f>
        <v>16338000</v>
      </c>
      <c r="C159" s="4">
        <f>_xll.SNL.Clients.Office.Excel.Functions.SPG(A159,"IQ_AVG_DILUT_SHARES_OUT","CY2023")</f>
        <v>385000000</v>
      </c>
      <c r="D159" s="5">
        <f>_xll.SNL.Clients.Office.Excel.Functions.SPG(A159, "IQ_DILUT_EPS_NORM", "CY2023")</f>
        <v>3.5470000000000002</v>
      </c>
      <c r="E159">
        <f t="shared" si="24"/>
        <v>1365595</v>
      </c>
      <c r="F159">
        <f t="shared" si="25"/>
        <v>8.3583976006855187E-2</v>
      </c>
      <c r="G159" s="5">
        <f>_xll.SNL.Clients.Office.Excel.Functions.SPG(A159, "SP_MARKETCAP", "12/30/2023")</f>
        <v>27421.327292369999</v>
      </c>
      <c r="H159">
        <f t="shared" si="29"/>
        <v>6.5262761784873281E-4</v>
      </c>
      <c r="I159">
        <f t="shared" si="30"/>
        <v>2.3148701605094552E-3</v>
      </c>
      <c r="K159" s="11" t="s">
        <v>159</v>
      </c>
      <c r="L159" s="4" cm="1">
        <f t="array" ref="L159">_xll.SNL.Clients.Office.Excel.Functions.SPG(K159, "SP_TOTAL_REV", "CY2023")</f>
        <v>16338000</v>
      </c>
      <c r="M159" s="4">
        <f>_xll.SNL.Clients.Office.Excel.Functions.SPG(K159,"IQ_AVG_DILUT_SHARES_OUT","CY2023")</f>
        <v>385000000</v>
      </c>
      <c r="N159" s="5">
        <f>_xll.SNL.Clients.Office.Excel.Functions.SPG(K159, "IQ_DILUT_EPS_NORM", "CY2023")</f>
        <v>3.5470000000000002</v>
      </c>
      <c r="O159">
        <f t="shared" si="26"/>
        <v>1365595</v>
      </c>
      <c r="P159">
        <f t="shared" si="27"/>
        <v>8.3583976006855187E-2</v>
      </c>
      <c r="Q159" s="5">
        <f>_xll.SNL.Clients.Office.Excel.Functions.SPG(K159, "SP_MARKETCAP", "12/31/2022")</f>
        <v>24294.866759879998</v>
      </c>
      <c r="R159">
        <f t="shared" si="31"/>
        <v>7.2102792107015933E-4</v>
      </c>
      <c r="S159">
        <f t="shared" si="32"/>
        <v>2.5574860360358552E-3</v>
      </c>
      <c r="U159" s="11" t="s">
        <v>159</v>
      </c>
      <c r="V159" s="4" cm="1">
        <f t="array" ref="V159">_xll.SNL.Clients.Office.Excel.Functions.SPG(U159, "SP_TOTAL_REV", "CY2021")</f>
        <v>14905000</v>
      </c>
      <c r="W159" s="4">
        <f>_xll.SNL.Clients.Office.Excel.Functions.SPG(U159,"IQ_AVG_DILUT_SHARES_OUT","CY2021")</f>
        <v>380000000</v>
      </c>
      <c r="X159" s="5">
        <f>_xll.SNL.Clients.Office.Excel.Functions.SPG(U159, "IQ_DILUT_EPS_NORM", "CY2021")</f>
        <v>3.6070000000000002</v>
      </c>
      <c r="Y159">
        <f t="shared" si="33"/>
        <v>1370660</v>
      </c>
      <c r="Z159">
        <f t="shared" si="34"/>
        <v>9.1959745051995972E-2</v>
      </c>
      <c r="AA159" s="5">
        <f>_xll.SNL.Clients.Office.Excel.Functions.SPG(U159, "SP_MARKETCAP", "12/31/2021")</f>
        <v>25928.738472000001</v>
      </c>
      <c r="AB159">
        <f t="shared" si="28"/>
        <v>6.1107569998378327E-4</v>
      </c>
      <c r="AC159">
        <f t="shared" si="35"/>
        <v>2.2041500498415066E-3</v>
      </c>
    </row>
    <row r="160" spans="1:29">
      <c r="A160" s="11" t="s">
        <v>160</v>
      </c>
      <c r="B160" s="4" cm="1">
        <f t="array" ref="B160">_xll.SNL.Clients.Office.Excel.Functions.SPG(A160, "SP_TOTAL_REV", "CY2023")</f>
        <v>6004800</v>
      </c>
      <c r="C160" s="4">
        <f>_xll.SNL.Clients.Office.Excel.Functions.SPG(A160,"IQ_AVG_DILUT_SHARES_OUT","CY2023")</f>
        <v>609400000</v>
      </c>
      <c r="D160" s="5">
        <f>_xll.SNL.Clients.Office.Excel.Functions.SPG(A160, "IQ_DILUT_EPS_NORM", "CY2023")</f>
        <v>1.8520000000000001</v>
      </c>
      <c r="E160">
        <f t="shared" si="24"/>
        <v>1128608.8</v>
      </c>
      <c r="F160">
        <f t="shared" si="25"/>
        <v>0.18795110578204105</v>
      </c>
      <c r="G160" s="5">
        <f>_xll.SNL.Clients.Office.Excel.Functions.SPG(A160, "SP_MARKETCAP", "12/30/2023")</f>
        <v>46245.625</v>
      </c>
      <c r="H160">
        <f t="shared" si="29"/>
        <v>1.1006459227111787E-3</v>
      </c>
      <c r="I160">
        <f t="shared" si="30"/>
        <v>2.0383962488611028E-3</v>
      </c>
      <c r="K160" s="11" t="s">
        <v>160</v>
      </c>
      <c r="L160" s="4" cm="1">
        <f t="array" ref="L160">_xll.SNL.Clients.Office.Excel.Functions.SPG(K160, "SP_TOTAL_REV", "CY2023")</f>
        <v>6004800</v>
      </c>
      <c r="M160" s="4">
        <f>_xll.SNL.Clients.Office.Excel.Functions.SPG(K160,"IQ_AVG_DILUT_SHARES_OUT","CY2023")</f>
        <v>609400000</v>
      </c>
      <c r="N160" s="5">
        <f>_xll.SNL.Clients.Office.Excel.Functions.SPG(K160, "IQ_DILUT_EPS_NORM", "CY2023")</f>
        <v>1.8520000000000001</v>
      </c>
      <c r="O160">
        <f t="shared" si="26"/>
        <v>1128608.8</v>
      </c>
      <c r="P160">
        <f t="shared" si="27"/>
        <v>0.18795110578204105</v>
      </c>
      <c r="Q160" s="5">
        <f>_xll.SNL.Clients.Office.Excel.Functions.SPG(K160, "SP_MARKETCAP", "12/31/2022")</f>
        <v>46128.415830389997</v>
      </c>
      <c r="R160">
        <f t="shared" si="31"/>
        <v>1.3690083628435676E-3</v>
      </c>
      <c r="S160">
        <f t="shared" si="32"/>
        <v>2.5354034879862871E-3</v>
      </c>
      <c r="U160" s="11" t="s">
        <v>160</v>
      </c>
      <c r="V160" s="4" cm="1">
        <f t="array" ref="V160">_xll.SNL.Clients.Office.Excel.Functions.SPG(U160, "SP_TOTAL_REV", "CY2021")</f>
        <v>5232500</v>
      </c>
      <c r="W160" s="4">
        <f>_xll.SNL.Clients.Office.Excel.Functions.SPG(U160,"IQ_AVG_DILUT_SHARES_OUT","CY2021")</f>
        <v>631200000</v>
      </c>
      <c r="X160" s="5">
        <f>_xll.SNL.Clients.Office.Excel.Functions.SPG(U160, "IQ_DILUT_EPS_NORM", "CY2021")</f>
        <v>1.5860000000000001</v>
      </c>
      <c r="Y160">
        <f t="shared" si="33"/>
        <v>1001083.2</v>
      </c>
      <c r="Z160">
        <f t="shared" si="34"/>
        <v>0.19132024844720497</v>
      </c>
      <c r="AA160" s="5">
        <f>_xll.SNL.Clients.Office.Excel.Functions.SPG(U160, "SP_MARKETCAP", "12/31/2021")</f>
        <v>80882.533956800005</v>
      </c>
      <c r="AB160">
        <f t="shared" si="28"/>
        <v>1.9061996057959884E-3</v>
      </c>
      <c r="AC160">
        <f t="shared" si="35"/>
        <v>3.0232325747924379E-3</v>
      </c>
    </row>
    <row r="161" spans="1:29">
      <c r="A161" s="11" t="s">
        <v>161</v>
      </c>
      <c r="B161" s="4" cm="1">
        <f t="array" ref="B161">_xll.SNL.Clients.Office.Excel.Functions.SPG(A161, "SP_TOTAL_REV", "CY2023")</f>
        <v>7657000</v>
      </c>
      <c r="C161" s="4">
        <f>_xll.SNL.Clients.Office.Excel.Functions.SPG(A161,"IQ_AVG_DILUT_SHARES_OUT","CY2023")</f>
        <v>272750000</v>
      </c>
      <c r="D161" s="5">
        <f>_xll.SNL.Clients.Office.Excel.Functions.SPG(A161, "IQ_DILUT_EPS_NORM", "CY2023")</f>
        <v>3.8220000000000001</v>
      </c>
      <c r="E161">
        <f t="shared" si="24"/>
        <v>1042450.5</v>
      </c>
      <c r="F161">
        <f t="shared" si="25"/>
        <v>0.13614346349745332</v>
      </c>
      <c r="G161" s="5">
        <f>_xll.SNL.Clients.Office.Excel.Functions.SPG(A161, "SP_MARKETCAP", "12/30/2023")</f>
        <v>36819.617429370002</v>
      </c>
      <c r="H161">
        <f t="shared" si="29"/>
        <v>8.7630693280546089E-4</v>
      </c>
      <c r="I161">
        <f t="shared" si="30"/>
        <v>3.3492450971824715E-3</v>
      </c>
      <c r="K161" s="11" t="s">
        <v>161</v>
      </c>
      <c r="L161" s="4" cm="1">
        <f t="array" ref="L161">_xll.SNL.Clients.Office.Excel.Functions.SPG(K161, "SP_TOTAL_REV", "CY2023")</f>
        <v>7657000</v>
      </c>
      <c r="M161" s="4">
        <f>_xll.SNL.Clients.Office.Excel.Functions.SPG(K161,"IQ_AVG_DILUT_SHARES_OUT","CY2023")</f>
        <v>272750000</v>
      </c>
      <c r="N161" s="5">
        <f>_xll.SNL.Clients.Office.Excel.Functions.SPG(K161, "IQ_DILUT_EPS_NORM", "CY2023")</f>
        <v>3.8220000000000001</v>
      </c>
      <c r="O161">
        <f t="shared" si="26"/>
        <v>1042450.5</v>
      </c>
      <c r="P161">
        <f t="shared" si="27"/>
        <v>0.13614346349745332</v>
      </c>
      <c r="Q161" s="5">
        <f>_xll.SNL.Clients.Office.Excel.Functions.SPG(K161, "SP_MARKETCAP", "12/31/2022")</f>
        <v>33731.482990119999</v>
      </c>
      <c r="R161">
        <f t="shared" si="31"/>
        <v>1.0010897073592265E-3</v>
      </c>
      <c r="S161">
        <f t="shared" si="32"/>
        <v>3.8261648615269634E-3</v>
      </c>
      <c r="U161" s="11" t="s">
        <v>161</v>
      </c>
      <c r="V161" s="4" cm="1">
        <f t="array" ref="V161">_xll.SNL.Clients.Office.Excel.Functions.SPG(U161, "SP_TOTAL_REV", "CY2021")</f>
        <v>6512000</v>
      </c>
      <c r="W161" s="4">
        <f>_xll.SNL.Clients.Office.Excel.Functions.SPG(U161,"IQ_AVG_DILUT_SHARES_OUT","CY2021")</f>
        <v>288250000</v>
      </c>
      <c r="X161" s="5">
        <f>_xll.SNL.Clients.Office.Excel.Functions.SPG(U161, "IQ_DILUT_EPS_NORM", "CY2021")</f>
        <v>1.986</v>
      </c>
      <c r="Y161">
        <f t="shared" si="33"/>
        <v>572464.5</v>
      </c>
      <c r="Z161">
        <f t="shared" si="34"/>
        <v>8.7909167690417692E-2</v>
      </c>
      <c r="AA161" s="5">
        <f>_xll.SNL.Clients.Office.Excel.Functions.SPG(U161, "SP_MARKETCAP", "12/31/2021")</f>
        <v>37302.394061699997</v>
      </c>
      <c r="AB161">
        <f t="shared" si="28"/>
        <v>8.7912439654323055E-4</v>
      </c>
      <c r="AC161">
        <f t="shared" si="35"/>
        <v>1.7459410515348558E-3</v>
      </c>
    </row>
    <row r="162" spans="1:29">
      <c r="A162" s="11" t="s">
        <v>162</v>
      </c>
      <c r="B162" s="4" cm="1">
        <f t="array" ref="B162">_xll.SNL.Clients.Office.Excel.Functions.SPG(A162, "SP_TOTAL_REV", "CY2023")</f>
        <v>171340000</v>
      </c>
      <c r="C162" s="4">
        <f>_xll.SNL.Clients.Office.Excel.Functions.SPG(A162,"IQ_AVG_DILUT_SHARES_OUT","CY2023")</f>
        <v>237400000</v>
      </c>
      <c r="D162" s="5">
        <f>_xll.SNL.Clients.Office.Excel.Functions.SPG(A162, "IQ_DILUT_EPS_NORM", "CY2023")</f>
        <v>23.306000000000001</v>
      </c>
      <c r="E162">
        <f t="shared" si="24"/>
        <v>5532844.4000000004</v>
      </c>
      <c r="F162">
        <f t="shared" si="25"/>
        <v>3.229160966499358E-2</v>
      </c>
      <c r="G162" s="5">
        <f>_xll.SNL.Clients.Office.Excel.Functions.SPG(A162, "SP_MARKETCAP", "12/30/2023")</f>
        <v>110797.32970060001</v>
      </c>
      <c r="H162">
        <f t="shared" si="29"/>
        <v>2.6369765611828485E-3</v>
      </c>
      <c r="I162">
        <f t="shared" si="30"/>
        <v>6.1457375734927468E-2</v>
      </c>
      <c r="K162" s="11" t="s">
        <v>162</v>
      </c>
      <c r="L162" s="4" cm="1">
        <f t="array" ref="L162">_xll.SNL.Clients.Office.Excel.Functions.SPG(K162, "SP_TOTAL_REV", "CY2023")</f>
        <v>171340000</v>
      </c>
      <c r="M162" s="4">
        <f>_xll.SNL.Clients.Office.Excel.Functions.SPG(K162,"IQ_AVG_DILUT_SHARES_OUT","CY2023")</f>
        <v>237400000</v>
      </c>
      <c r="N162" s="5">
        <f>_xll.SNL.Clients.Office.Excel.Functions.SPG(K162, "IQ_DILUT_EPS_NORM", "CY2023")</f>
        <v>23.306000000000001</v>
      </c>
      <c r="O162">
        <f t="shared" si="26"/>
        <v>5532844.4000000004</v>
      </c>
      <c r="P162">
        <f t="shared" si="27"/>
        <v>3.229160966499358E-2</v>
      </c>
      <c r="Q162" s="5">
        <f>_xll.SNL.Clients.Office.Excel.Functions.SPG(K162, "SP_MARKETCAP", "12/31/2022")</f>
        <v>122511.38473854</v>
      </c>
      <c r="R162">
        <f t="shared" si="31"/>
        <v>3.6359174108058479E-3</v>
      </c>
      <c r="S162">
        <f t="shared" si="32"/>
        <v>8.4738691176241096E-2</v>
      </c>
      <c r="U162" s="11" t="s">
        <v>162</v>
      </c>
      <c r="V162" s="4" cm="1">
        <f t="array" ref="V162">_xll.SNL.Clients.Office.Excel.Functions.SPG(U162, "SP_TOTAL_REV", "CY2021")</f>
        <v>138639000</v>
      </c>
      <c r="W162" s="4">
        <f>_xll.SNL.Clients.Office.Excel.Functions.SPG(U162,"IQ_AVG_DILUT_SHARES_OUT","CY2021")</f>
        <v>246800000</v>
      </c>
      <c r="X162" s="5">
        <f>_xll.SNL.Clients.Office.Excel.Functions.SPG(U162, "IQ_DILUT_EPS_NORM", "CY2021")</f>
        <v>20.866</v>
      </c>
      <c r="Y162">
        <f t="shared" si="33"/>
        <v>5149728.8</v>
      </c>
      <c r="Z162">
        <f t="shared" si="34"/>
        <v>3.7144878425262734E-2</v>
      </c>
      <c r="AA162" s="5">
        <f>_xll.SNL.Clients.Office.Excel.Functions.SPG(U162, "SP_MARKETCAP", "12/31/2021")</f>
        <v>112507.96091304001</v>
      </c>
      <c r="AB162">
        <f t="shared" si="28"/>
        <v>2.6515320459160382E-3</v>
      </c>
      <c r="AC162">
        <f t="shared" si="35"/>
        <v>5.5326867670084053E-2</v>
      </c>
    </row>
    <row r="163" spans="1:29">
      <c r="A163" s="11" t="s">
        <v>163</v>
      </c>
      <c r="B163" s="4" cm="1">
        <f t="array" ref="B163">_xll.SNL.Clients.Office.Excel.Functions.SPG(A163, "SP_TOTAL_REV", "CY2023")</f>
        <v>34124100</v>
      </c>
      <c r="C163" s="4">
        <f>_xll.SNL.Clients.Office.Excel.Functions.SPG(A163,"IQ_AVG_DILUT_SHARES_OUT","CY2023")</f>
        <v>903284000</v>
      </c>
      <c r="D163" s="5">
        <f>_xll.SNL.Clients.Office.Excel.Functions.SPG(A163, "IQ_DILUT_EPS_NORM", "CY2023")</f>
        <v>7.2249999999999996</v>
      </c>
      <c r="E163">
        <f t="shared" si="24"/>
        <v>6526226.9000000004</v>
      </c>
      <c r="F163">
        <f t="shared" si="25"/>
        <v>0.19124978827280428</v>
      </c>
      <c r="G163" s="5">
        <f>_xll.SNL.Clients.Office.Excel.Functions.SPG(A163, "SP_MARKETCAP", "12/30/2023")</f>
        <v>524224.17459204001</v>
      </c>
      <c r="H163">
        <f t="shared" si="29"/>
        <v>1.247653589612773E-2</v>
      </c>
      <c r="I163">
        <f t="shared" si="30"/>
        <v>9.0142971849522843E-2</v>
      </c>
      <c r="K163" s="11" t="s">
        <v>163</v>
      </c>
      <c r="L163" s="4" cm="1">
        <f t="array" ref="L163">_xll.SNL.Clients.Office.Excel.Functions.SPG(K163, "SP_TOTAL_REV", "CY2023")</f>
        <v>34124100</v>
      </c>
      <c r="M163" s="4">
        <f>_xll.SNL.Clients.Office.Excel.Functions.SPG(K163,"IQ_AVG_DILUT_SHARES_OUT","CY2023")</f>
        <v>903284000</v>
      </c>
      <c r="N163" s="5">
        <f>_xll.SNL.Clients.Office.Excel.Functions.SPG(K163, "IQ_DILUT_EPS_NORM", "CY2023")</f>
        <v>7.2249999999999996</v>
      </c>
      <c r="O163">
        <f t="shared" si="26"/>
        <v>6526226.9000000004</v>
      </c>
      <c r="P163">
        <f t="shared" si="27"/>
        <v>0.19124978827280428</v>
      </c>
      <c r="Q163" s="5">
        <f>_xll.SNL.Clients.Office.Excel.Functions.SPG(K163, "SP_MARKETCAP", "12/31/2022")</f>
        <v>347613.08293600002</v>
      </c>
      <c r="R163">
        <f t="shared" si="31"/>
        <v>1.0316530689521302E-2</v>
      </c>
      <c r="S163">
        <f t="shared" si="32"/>
        <v>7.4536934231791405E-2</v>
      </c>
      <c r="U163" s="11" t="s">
        <v>163</v>
      </c>
      <c r="V163" s="4" cm="1">
        <f t="array" ref="V163">_xll.SNL.Clients.Office.Excel.Functions.SPG(U163, "SP_TOTAL_REV", "CY2021")</f>
        <v>28318400</v>
      </c>
      <c r="W163" s="4">
        <f>_xll.SNL.Clients.Office.Excel.Functions.SPG(U163,"IQ_AVG_DILUT_SHARES_OUT","CY2021")</f>
        <v>911681000</v>
      </c>
      <c r="X163" s="5">
        <f>_xll.SNL.Clients.Office.Excel.Functions.SPG(U163, "IQ_DILUT_EPS_NORM", "CY2021")</f>
        <v>5.4909999999999997</v>
      </c>
      <c r="Y163">
        <f t="shared" si="33"/>
        <v>5006040.3710000003</v>
      </c>
      <c r="Z163">
        <f t="shared" si="34"/>
        <v>0.17677694965111024</v>
      </c>
      <c r="AA163" s="5">
        <f>_xll.SNL.Clients.Office.Excel.Functions.SPG(U163, "SP_MARKETCAP", "12/31/2021")</f>
        <v>250418.95079445999</v>
      </c>
      <c r="AB163">
        <f t="shared" si="28"/>
        <v>5.9017501299254574E-3</v>
      </c>
      <c r="AC163">
        <f t="shared" si="35"/>
        <v>3.2406509963420684E-2</v>
      </c>
    </row>
    <row r="164" spans="1:29">
      <c r="A164" s="11" t="s">
        <v>164</v>
      </c>
      <c r="B164" s="4" cm="1">
        <f t="array" ref="B164">_xll.SNL.Clients.Office.Excel.Functions.SPG(A164, "SP_TOTAL_REV", "CY2023")</f>
        <v>15909000</v>
      </c>
      <c r="C164" s="4">
        <f>_xll.SNL.Clients.Office.Excel.Functions.SPG(A164,"IQ_AVG_DILUT_SHARES_OUT","CY2023")</f>
        <v>573950000</v>
      </c>
      <c r="D164" s="5">
        <f>_xll.SNL.Clients.Office.Excel.Functions.SPG(A164, "IQ_DILUT_EPS_NORM", "CY2023")</f>
        <v>3.2589999999999999</v>
      </c>
      <c r="E164">
        <f t="shared" si="24"/>
        <v>1870503.05</v>
      </c>
      <c r="F164">
        <f t="shared" si="25"/>
        <v>0.11757514928656736</v>
      </c>
      <c r="G164" s="5">
        <f>_xll.SNL.Clients.Office.Excel.Functions.SPG(A164, "SP_MARKETCAP", "12/30/2023")</f>
        <v>55626.398606440001</v>
      </c>
      <c r="H164">
        <f t="shared" si="29"/>
        <v>1.323908344222507E-3</v>
      </c>
      <c r="I164">
        <f t="shared" si="30"/>
        <v>4.3146172938211503E-3</v>
      </c>
      <c r="K164" s="11" t="s">
        <v>164</v>
      </c>
      <c r="L164" s="4" cm="1">
        <f t="array" ref="L164">_xll.SNL.Clients.Office.Excel.Functions.SPG(K164, "SP_TOTAL_REV", "CY2023")</f>
        <v>15909000</v>
      </c>
      <c r="M164" s="4">
        <f>_xll.SNL.Clients.Office.Excel.Functions.SPG(K164,"IQ_AVG_DILUT_SHARES_OUT","CY2023")</f>
        <v>573950000</v>
      </c>
      <c r="N164" s="5">
        <f>_xll.SNL.Clients.Office.Excel.Functions.SPG(K164, "IQ_DILUT_EPS_NORM", "CY2023")</f>
        <v>3.2589999999999999</v>
      </c>
      <c r="O164">
        <f t="shared" si="26"/>
        <v>1870503.05</v>
      </c>
      <c r="P164">
        <f t="shared" si="27"/>
        <v>0.11757514928656736</v>
      </c>
      <c r="Q164" s="5">
        <f>_xll.SNL.Clients.Office.Excel.Functions.SPG(K164, "SP_MARKETCAP", "12/31/2022")</f>
        <v>56809.883999999998</v>
      </c>
      <c r="R164">
        <f t="shared" si="31"/>
        <v>1.6860151142874277E-3</v>
      </c>
      <c r="S164">
        <f t="shared" si="32"/>
        <v>5.4947232574627265E-3</v>
      </c>
      <c r="U164" s="11" t="s">
        <v>164</v>
      </c>
      <c r="V164" s="4" cm="1">
        <f t="array" ref="V164">_xll.SNL.Clients.Office.Excel.Functions.SPG(U164, "SP_TOTAL_REV", "CY2021")</f>
        <v>17231000</v>
      </c>
      <c r="W164" s="4">
        <f>_xll.SNL.Clients.Office.Excel.Functions.SPG(U164,"IQ_AVG_DILUT_SHARES_OUT","CY2021")</f>
        <v>600850000</v>
      </c>
      <c r="X164" s="5">
        <f>_xll.SNL.Clients.Office.Excel.Functions.SPG(U164, "IQ_DILUT_EPS_NORM", "CY2021")</f>
        <v>2.9729999999999999</v>
      </c>
      <c r="Y164">
        <f t="shared" si="33"/>
        <v>1786327.05</v>
      </c>
      <c r="Z164">
        <f t="shared" si="34"/>
        <v>0.10366937786547502</v>
      </c>
      <c r="AA164" s="5">
        <f>_xll.SNL.Clients.Office.Excel.Functions.SPG(U164, "SP_MARKETCAP", "12/31/2021")</f>
        <v>55307.853000000003</v>
      </c>
      <c r="AB164">
        <f t="shared" si="28"/>
        <v>1.3034681584324782E-3</v>
      </c>
      <c r="AC164">
        <f t="shared" si="35"/>
        <v>3.8752108350197574E-3</v>
      </c>
    </row>
    <row r="165" spans="1:29">
      <c r="A165" s="11" t="s">
        <v>165</v>
      </c>
      <c r="B165" s="4" cm="1">
        <f t="array" ref="B165">_xll.SNL.Clients.Office.Excel.Functions.SPG(A165, "SP_TOTAL_REV", "CY2023")</f>
        <v>2290786</v>
      </c>
      <c r="C165" s="4">
        <f>_xll.SNL.Clients.Office.Excel.Functions.SPG(A165,"IQ_AVG_DILUT_SHARES_OUT","CY2023")</f>
        <v>143290000</v>
      </c>
      <c r="D165" s="5">
        <f>_xll.SNL.Clients.Office.Excel.Functions.SPG(A165, "IQ_DILUT_EPS_NORM", "CY2023")</f>
        <v>2.2719999999999998</v>
      </c>
      <c r="E165">
        <f t="shared" si="24"/>
        <v>325554.88</v>
      </c>
      <c r="F165">
        <f t="shared" si="25"/>
        <v>0.14211492474635343</v>
      </c>
      <c r="G165" s="5">
        <f>_xll.SNL.Clients.Office.Excel.Functions.SPG(A165, "SP_MARKETCAP", "12/30/2023")</f>
        <v>17988.252424260001</v>
      </c>
      <c r="H165">
        <f t="shared" si="29"/>
        <v>4.2812042625569978E-4</v>
      </c>
      <c r="I165">
        <f t="shared" si="30"/>
        <v>9.7268960845294981E-4</v>
      </c>
      <c r="K165" s="11" t="s">
        <v>165</v>
      </c>
      <c r="L165" s="4" cm="1">
        <f t="array" ref="L165">_xll.SNL.Clients.Office.Excel.Functions.SPG(K165, "SP_TOTAL_REV", "CY2023")</f>
        <v>2290786</v>
      </c>
      <c r="M165" s="4">
        <f>_xll.SNL.Clients.Office.Excel.Functions.SPG(K165,"IQ_AVG_DILUT_SHARES_OUT","CY2023")</f>
        <v>143290000</v>
      </c>
      <c r="N165" s="5">
        <f>_xll.SNL.Clients.Office.Excel.Functions.SPG(K165, "IQ_DILUT_EPS_NORM", "CY2023")</f>
        <v>2.2719999999999998</v>
      </c>
      <c r="O165">
        <f t="shared" si="26"/>
        <v>325554.88</v>
      </c>
      <c r="P165">
        <f t="shared" si="27"/>
        <v>0.14211492474635343</v>
      </c>
      <c r="Q165" s="5">
        <f>_xll.SNL.Clients.Office.Excel.Functions.SPG(K165, "SP_MARKETCAP", "12/31/2022")</f>
        <v>36014.309637120001</v>
      </c>
      <c r="R165">
        <f t="shared" si="31"/>
        <v>1.0688398937553137E-3</v>
      </c>
      <c r="S165">
        <f t="shared" si="32"/>
        <v>2.4284042386120727E-3</v>
      </c>
      <c r="U165" s="11" t="s">
        <v>165</v>
      </c>
      <c r="V165" s="4" cm="1">
        <f t="array" ref="V165">_xll.SNL.Clients.Office.Excel.Functions.SPG(U165, "SP_TOTAL_REV", "CY2021")</f>
        <v>1382049</v>
      </c>
      <c r="W165" s="4">
        <f>_xll.SNL.Clients.Office.Excel.Functions.SPG(U165,"IQ_AVG_DILUT_SHARES_OUT","CY2021")</f>
        <v>142878000</v>
      </c>
      <c r="X165" s="5">
        <f>_xll.SNL.Clients.Office.Excel.Functions.SPG(U165, "IQ_DILUT_EPS_NORM", "CY2021")</f>
        <v>0.79800000000000004</v>
      </c>
      <c r="Y165">
        <f t="shared" si="33"/>
        <v>114016.644</v>
      </c>
      <c r="Z165">
        <f t="shared" si="34"/>
        <v>8.2498264533312493E-2</v>
      </c>
      <c r="AA165" s="5">
        <f>_xll.SNL.Clients.Office.Excel.Functions.SPG(U165, "SP_MARKETCAP", "12/31/2021")</f>
        <v>24680.883237120001</v>
      </c>
      <c r="AB165">
        <f t="shared" si="28"/>
        <v>5.8166686422587814E-4</v>
      </c>
      <c r="AC165">
        <f t="shared" si="35"/>
        <v>4.6417015765225076E-4</v>
      </c>
    </row>
    <row r="166" spans="1:29">
      <c r="A166" s="11" t="s">
        <v>166</v>
      </c>
      <c r="B166" s="4" cm="1">
        <f t="array" ref="B166">_xll.SNL.Clients.Office.Excel.Functions.SPG(A166, "SP_TOTAL_REV", "CY2023")</f>
        <v>12147412</v>
      </c>
      <c r="C166" s="4">
        <f>_xll.SNL.Clients.Office.Excel.Functions.SPG(A166,"IQ_AVG_DILUT_SHARES_OUT","CY2023")</f>
        <v>212376495</v>
      </c>
      <c r="D166" s="5">
        <f>_xll.SNL.Clients.Office.Excel.Functions.SPG(A166, "IQ_DILUT_EPS_NORM", "CY2023")</f>
        <v>5.5</v>
      </c>
      <c r="E166">
        <f t="shared" si="24"/>
        <v>1168070.7224999999</v>
      </c>
      <c r="F166">
        <f t="shared" si="25"/>
        <v>9.6157990072288646E-2</v>
      </c>
      <c r="G166" s="5">
        <f>_xll.SNL.Clients.Office.Excel.Functions.SPG(A166, "SP_MARKETCAP", "12/30/2023")</f>
        <v>21398.960358060001</v>
      </c>
      <c r="H166">
        <f t="shared" si="29"/>
        <v>5.0929527859893526E-4</v>
      </c>
      <c r="I166">
        <f t="shared" si="30"/>
        <v>2.8011240322941438E-3</v>
      </c>
      <c r="K166" s="11" t="s">
        <v>166</v>
      </c>
      <c r="L166" s="4" cm="1">
        <f t="array" ref="L166">_xll.SNL.Clients.Office.Excel.Functions.SPG(K166, "SP_TOTAL_REV", "CY2023")</f>
        <v>12147412</v>
      </c>
      <c r="M166" s="4">
        <f>_xll.SNL.Clients.Office.Excel.Functions.SPG(K166,"IQ_AVG_DILUT_SHARES_OUT","CY2023")</f>
        <v>212376495</v>
      </c>
      <c r="N166" s="5">
        <f>_xll.SNL.Clients.Office.Excel.Functions.SPG(K166, "IQ_DILUT_EPS_NORM", "CY2023")</f>
        <v>5.5</v>
      </c>
      <c r="O166">
        <f t="shared" si="26"/>
        <v>1168070.7224999999</v>
      </c>
      <c r="P166">
        <f t="shared" si="27"/>
        <v>9.6157990072288646E-2</v>
      </c>
      <c r="Q166" s="5">
        <f>_xll.SNL.Clients.Office.Excel.Functions.SPG(K166, "SP_MARKETCAP", "12/31/2022")</f>
        <v>22891.911749999999</v>
      </c>
      <c r="R166">
        <f t="shared" si="31"/>
        <v>6.7939074132652619E-4</v>
      </c>
      <c r="S166">
        <f t="shared" si="32"/>
        <v>3.736649077295894E-3</v>
      </c>
      <c r="U166" s="11" t="s">
        <v>166</v>
      </c>
      <c r="V166" s="4" cm="1">
        <f t="array" ref="V166">_xll.SNL.Clients.Office.Excel.Functions.SPG(U166, "SP_TOTAL_REV", "CY2021")</f>
        <v>11742896</v>
      </c>
      <c r="W166" s="4">
        <f>_xll.SNL.Clients.Office.Excel.Functions.SPG(U166,"IQ_AVG_DILUT_SHARES_OUT","CY2021")</f>
        <v>201873024</v>
      </c>
      <c r="X166" s="5">
        <f>_xll.SNL.Clients.Office.Excel.Functions.SPG(U166, "IQ_DILUT_EPS_NORM", "CY2021")</f>
        <v>5.5179999999999998</v>
      </c>
      <c r="Y166">
        <f t="shared" si="33"/>
        <v>1113935.3464319999</v>
      </c>
      <c r="Z166">
        <f t="shared" si="34"/>
        <v>9.4860360377201663E-2</v>
      </c>
      <c r="AA166" s="5">
        <f>_xll.SNL.Clients.Office.Excel.Functions.SPG(U166, "SP_MARKETCAP", "12/31/2021")</f>
        <v>22640.543219700001</v>
      </c>
      <c r="AB166">
        <f t="shared" si="28"/>
        <v>5.3358113858611165E-4</v>
      </c>
      <c r="AC166">
        <f t="shared" si="35"/>
        <v>2.9443007227181639E-3</v>
      </c>
    </row>
    <row r="167" spans="1:29">
      <c r="A167" s="11" t="s">
        <v>167</v>
      </c>
      <c r="B167" s="4" cm="1">
        <f t="array" ref="B167">_xll.SNL.Clients.Office.Excel.Functions.SPG(A167, "SP_TOTAL_REV", "CY2023")</f>
        <v>23273000</v>
      </c>
      <c r="C167" s="4">
        <f>_xll.SNL.Clients.Office.Excel.Functions.SPG(A167,"IQ_AVG_DILUT_SHARES_OUT","CY2023")</f>
        <v>584000000</v>
      </c>
      <c r="D167" s="5">
        <f>_xll.SNL.Clients.Office.Excel.Functions.SPG(A167, "IQ_DILUT_EPS_NORM", "CY2023")</f>
        <v>10.303000000000001</v>
      </c>
      <c r="E167">
        <f t="shared" si="24"/>
        <v>6016952.0000000009</v>
      </c>
      <c r="F167">
        <f t="shared" si="25"/>
        <v>0.25853787650925969</v>
      </c>
      <c r="G167" s="5">
        <f>_xll.SNL.Clients.Office.Excel.Functions.SPG(A167, "SP_MARKETCAP", "12/30/2023")</f>
        <v>70531.944361899994</v>
      </c>
      <c r="H167">
        <f t="shared" si="29"/>
        <v>1.678660348580367E-3</v>
      </c>
      <c r="I167">
        <f t="shared" si="30"/>
        <v>1.7295237571423525E-2</v>
      </c>
      <c r="K167" s="11" t="s">
        <v>167</v>
      </c>
      <c r="L167" s="4" cm="1">
        <f t="array" ref="L167">_xll.SNL.Clients.Office.Excel.Functions.SPG(K167, "SP_TOTAL_REV", "CY2023")</f>
        <v>23273000</v>
      </c>
      <c r="M167" s="4">
        <f>_xll.SNL.Clients.Office.Excel.Functions.SPG(K167,"IQ_AVG_DILUT_SHARES_OUT","CY2023")</f>
        <v>584000000</v>
      </c>
      <c r="N167" s="5">
        <f>_xll.SNL.Clients.Office.Excel.Functions.SPG(K167, "IQ_DILUT_EPS_NORM", "CY2023")</f>
        <v>10.303000000000001</v>
      </c>
      <c r="O167">
        <f t="shared" si="26"/>
        <v>6016952.0000000009</v>
      </c>
      <c r="P167">
        <f t="shared" si="27"/>
        <v>0.25853787650925969</v>
      </c>
      <c r="Q167" s="5">
        <f>_xll.SNL.Clients.Office.Excel.Functions.SPG(K167, "SP_MARKETCAP", "12/31/2022")</f>
        <v>76078.687521920001</v>
      </c>
      <c r="R167">
        <f t="shared" si="31"/>
        <v>2.2578785240453484E-3</v>
      </c>
      <c r="S167">
        <f t="shared" si="32"/>
        <v>2.3262922433239228E-2</v>
      </c>
      <c r="U167" s="11" t="s">
        <v>167</v>
      </c>
      <c r="V167" s="4" cm="1">
        <f t="array" ref="V167">_xll.SNL.Clients.Office.Excel.Functions.SPG(U167, "SP_TOTAL_REV", "CY2021")</f>
        <v>19777000</v>
      </c>
      <c r="W167" s="4">
        <f>_xll.SNL.Clients.Office.Excel.Functions.SPG(U167,"IQ_AVG_DILUT_SHARES_OUT","CY2021")</f>
        <v>584000000</v>
      </c>
      <c r="X167" s="5">
        <f>_xll.SNL.Clients.Office.Excel.Functions.SPG(U167, "IQ_DILUT_EPS_NORM", "CY2021")</f>
        <v>6.3659999999999997</v>
      </c>
      <c r="Y167">
        <f t="shared" si="33"/>
        <v>3717744</v>
      </c>
      <c r="Z167">
        <f t="shared" si="34"/>
        <v>0.1879832128229762</v>
      </c>
      <c r="AA167" s="5">
        <f>_xll.SNL.Clients.Office.Excel.Functions.SPG(U167, "SP_MARKETCAP", "12/31/2021")</f>
        <v>51976.965454470002</v>
      </c>
      <c r="AB167">
        <f t="shared" si="28"/>
        <v>1.2249674461571767E-3</v>
      </c>
      <c r="AC167">
        <f t="shared" si="35"/>
        <v>7.7981427622365864E-3</v>
      </c>
    </row>
    <row r="168" spans="1:29">
      <c r="A168" s="11" t="s">
        <v>168</v>
      </c>
      <c r="B168" s="4" cm="1">
        <f t="array" ref="B168">_xll.SNL.Clients.Office.Excel.Functions.SPG(A168, "SP_TOTAL_REV", "CY2023")</f>
        <v>4690540</v>
      </c>
      <c r="C168" s="4">
        <f>_xll.SNL.Clients.Office.Excel.Functions.SPG(A168,"IQ_AVG_DILUT_SHARES_OUT","CY2023")</f>
        <v>59085000</v>
      </c>
      <c r="D168" s="5">
        <f>_xll.SNL.Clients.Office.Excel.Functions.SPG(A168, "IQ_DILUT_EPS_NORM", "CY2023")</f>
        <v>6.5890000000000004</v>
      </c>
      <c r="E168">
        <f t="shared" si="24"/>
        <v>389311.065</v>
      </c>
      <c r="F168">
        <f t="shared" si="25"/>
        <v>8.2999199452515063E-2</v>
      </c>
      <c r="G168" s="5">
        <f>_xll.SNL.Clients.Office.Excel.Functions.SPG(A168, "SP_MARKETCAP", "12/30/2023")</f>
        <v>17156.65953384</v>
      </c>
      <c r="H168">
        <f t="shared" si="29"/>
        <v>4.0832851460575716E-4</v>
      </c>
      <c r="I168">
        <f t="shared" si="30"/>
        <v>2.6904765827373339E-3</v>
      </c>
      <c r="K168" s="11" t="s">
        <v>168</v>
      </c>
      <c r="L168" s="4" cm="1">
        <f t="array" ref="L168">_xll.SNL.Clients.Office.Excel.Functions.SPG(K168, "SP_TOTAL_REV", "CY2023")</f>
        <v>4690540</v>
      </c>
      <c r="M168" s="4">
        <f>_xll.SNL.Clients.Office.Excel.Functions.SPG(K168,"IQ_AVG_DILUT_SHARES_OUT","CY2023")</f>
        <v>59085000</v>
      </c>
      <c r="N168" s="5">
        <f>_xll.SNL.Clients.Office.Excel.Functions.SPG(K168, "IQ_DILUT_EPS_NORM", "CY2023")</f>
        <v>6.5890000000000004</v>
      </c>
      <c r="O168">
        <f t="shared" si="26"/>
        <v>389311.065</v>
      </c>
      <c r="P168">
        <f t="shared" si="27"/>
        <v>8.2999199452515063E-2</v>
      </c>
      <c r="Q168" s="5">
        <f>_xll.SNL.Clients.Office.Excel.Functions.SPG(K168, "SP_MARKETCAP", "12/31/2022")</f>
        <v>18849.470557119999</v>
      </c>
      <c r="R168">
        <f t="shared" si="31"/>
        <v>5.5941836205157861E-4</v>
      </c>
      <c r="S168">
        <f t="shared" si="32"/>
        <v>3.6860075875578516E-3</v>
      </c>
      <c r="U168" s="11" t="s">
        <v>168</v>
      </c>
      <c r="V168" s="4" cm="1">
        <f t="array" ref="V168">_xll.SNL.Clients.Office.Excel.Functions.SPG(U168, "SP_TOTAL_REV", "CY2021")</f>
        <v>3758144</v>
      </c>
      <c r="W168" s="4">
        <f>_xll.SNL.Clients.Office.Excel.Functions.SPG(U168,"IQ_AVG_DILUT_SHARES_OUT","CY2021")</f>
        <v>59064000</v>
      </c>
      <c r="X168" s="5">
        <f>_xll.SNL.Clients.Office.Excel.Functions.SPG(U168, "IQ_DILUT_EPS_NORM", "CY2021")</f>
        <v>5.7750000000000004</v>
      </c>
      <c r="Y168">
        <f t="shared" si="33"/>
        <v>341094.6</v>
      </c>
      <c r="Z168">
        <f t="shared" si="34"/>
        <v>9.0761450332930288E-2</v>
      </c>
      <c r="AA168" s="5">
        <f>_xll.SNL.Clients.Office.Excel.Functions.SPG(U168, "SP_MARKETCAP", "12/31/2021")</f>
        <v>37914.189213550002</v>
      </c>
      <c r="AB168">
        <f t="shared" si="28"/>
        <v>8.9354288246637503E-4</v>
      </c>
      <c r="AC168">
        <f t="shared" si="35"/>
        <v>5.1602101462433162E-3</v>
      </c>
    </row>
    <row r="169" spans="1:29">
      <c r="A169" s="11" t="s">
        <v>169</v>
      </c>
      <c r="B169" s="4" cm="1">
        <f t="array" ref="B169">_xll.SNL.Clients.Office.Excel.Functions.SPG(A169, "SP_TOTAL_REV", "CY2023")</f>
        <v>4974255</v>
      </c>
      <c r="C169" s="4">
        <f>_xll.SNL.Clients.Office.Excel.Functions.SPG(A169,"IQ_AVG_DILUT_SHARES_OUT","CY2023")</f>
        <v>413224000</v>
      </c>
      <c r="D169" s="5">
        <f>_xll.SNL.Clients.Office.Excel.Functions.SPG(A169, "IQ_DILUT_EPS_NORM", "CY2023")</f>
        <v>3.4929999999999999</v>
      </c>
      <c r="E169">
        <f t="shared" si="24"/>
        <v>1443391.432</v>
      </c>
      <c r="F169">
        <f t="shared" si="25"/>
        <v>0.29017238400524298</v>
      </c>
      <c r="G169" s="5">
        <f>_xll.SNL.Clients.Office.Excel.Functions.SPG(A169, "SP_MARKETCAP", "12/30/2023")</f>
        <v>15902.09512</v>
      </c>
      <c r="H169">
        <f t="shared" si="29"/>
        <v>3.7846988026204277E-4</v>
      </c>
      <c r="I169">
        <f t="shared" si="30"/>
        <v>1.3219952917553153E-3</v>
      </c>
      <c r="K169" s="11" t="s">
        <v>169</v>
      </c>
      <c r="L169" s="4" cm="1">
        <f t="array" ref="L169">_xll.SNL.Clients.Office.Excel.Functions.SPG(K169, "SP_TOTAL_REV", "CY2023")</f>
        <v>4974255</v>
      </c>
      <c r="M169" s="4">
        <f>_xll.SNL.Clients.Office.Excel.Functions.SPG(K169,"IQ_AVG_DILUT_SHARES_OUT","CY2023")</f>
        <v>413224000</v>
      </c>
      <c r="N169" s="5">
        <f>_xll.SNL.Clients.Office.Excel.Functions.SPG(K169, "IQ_DILUT_EPS_NORM", "CY2023")</f>
        <v>3.4929999999999999</v>
      </c>
      <c r="O169">
        <f t="shared" si="26"/>
        <v>1443391.432</v>
      </c>
      <c r="P169">
        <f t="shared" si="27"/>
        <v>0.29017238400524298</v>
      </c>
      <c r="Q169" s="5">
        <f>_xll.SNL.Clients.Office.Excel.Functions.SPG(K169, "SP_MARKETCAP", "12/31/2022")</f>
        <v>12417.16634915</v>
      </c>
      <c r="R169">
        <f t="shared" si="31"/>
        <v>3.685191496129114E-4</v>
      </c>
      <c r="S169">
        <f t="shared" si="32"/>
        <v>1.2872373895978994E-3</v>
      </c>
      <c r="U169" s="11" t="s">
        <v>169</v>
      </c>
      <c r="V169" s="4" cm="1">
        <f t="array" ref="V169">_xll.SNL.Clients.Office.Excel.Functions.SPG(U169, "SP_TOTAL_REV", "CY2021")</f>
        <v>6839705</v>
      </c>
      <c r="W169" s="4">
        <f>_xll.SNL.Clients.Office.Excel.Functions.SPG(U169,"IQ_AVG_DILUT_SHARES_OUT","CY2021")</f>
        <v>323196000</v>
      </c>
      <c r="X169" s="5">
        <f>_xll.SNL.Clients.Office.Excel.Functions.SPG(U169, "IQ_DILUT_EPS_NORM", "CY2021")</f>
        <v>-2.3370000000000002</v>
      </c>
      <c r="Y169">
        <f t="shared" si="33"/>
        <v>-755309.05200000014</v>
      </c>
      <c r="Z169">
        <f t="shared" si="34"/>
        <v>-0.11043006270007261</v>
      </c>
      <c r="AA169" s="5">
        <f>_xll.SNL.Clients.Office.Excel.Functions.SPG(U169, "SP_MARKETCAP", "12/31/2021")</f>
        <v>8243.0602309799997</v>
      </c>
      <c r="AB169">
        <f t="shared" si="28"/>
        <v>1.9426837160219359E-4</v>
      </c>
      <c r="AC169">
        <f t="shared" si="35"/>
        <v>-4.5400518443432643E-4</v>
      </c>
    </row>
    <row r="170" spans="1:29">
      <c r="A170" s="11" t="s">
        <v>170</v>
      </c>
      <c r="B170" s="4" cm="1">
        <f t="array" ref="B170">_xll.SNL.Clients.Office.Excel.Functions.SPG(A170, "SP_TOTAL_REV", "CY2023")</f>
        <v>5265200</v>
      </c>
      <c r="C170" s="4">
        <f>_xll.SNL.Clients.Office.Excel.Functions.SPG(A170,"IQ_AVG_DILUT_SHARES_OUT","CY2023")</f>
        <v>123900000</v>
      </c>
      <c r="D170" s="5">
        <f>_xll.SNL.Clients.Office.Excel.Functions.SPG(A170, "IQ_DILUT_EPS_NORM", "CY2023")</f>
        <v>3.7429999999999999</v>
      </c>
      <c r="E170">
        <f t="shared" si="24"/>
        <v>463757.7</v>
      </c>
      <c r="F170">
        <f t="shared" si="25"/>
        <v>8.8079788042239607E-2</v>
      </c>
      <c r="G170" s="5">
        <f>_xll.SNL.Clients.Office.Excel.Functions.SPG(A170, "SP_MARKETCAP", "12/30/2023")</f>
        <v>30470.276537040001</v>
      </c>
      <c r="H170">
        <f t="shared" si="29"/>
        <v>7.251926130174513E-4</v>
      </c>
      <c r="I170">
        <f t="shared" si="30"/>
        <v>2.7143959505243199E-3</v>
      </c>
      <c r="K170" s="11" t="s">
        <v>170</v>
      </c>
      <c r="L170" s="4" cm="1">
        <f t="array" ref="L170">_xll.SNL.Clients.Office.Excel.Functions.SPG(K170, "SP_TOTAL_REV", "CY2023")</f>
        <v>5265200</v>
      </c>
      <c r="M170" s="4">
        <f>_xll.SNL.Clients.Office.Excel.Functions.SPG(K170,"IQ_AVG_DILUT_SHARES_OUT","CY2023")</f>
        <v>123900000</v>
      </c>
      <c r="N170" s="5">
        <f>_xll.SNL.Clients.Office.Excel.Functions.SPG(K170, "IQ_DILUT_EPS_NORM", "CY2023")</f>
        <v>3.7429999999999999</v>
      </c>
      <c r="O170">
        <f t="shared" si="26"/>
        <v>463757.7</v>
      </c>
      <c r="P170">
        <f t="shared" si="27"/>
        <v>8.8079788042239607E-2</v>
      </c>
      <c r="Q170" s="5">
        <f>_xll.SNL.Clients.Office.Excel.Functions.SPG(K170, "SP_MARKETCAP", "12/31/2022")</f>
        <v>23798.104860439998</v>
      </c>
      <c r="R170">
        <f t="shared" si="31"/>
        <v>7.0628492193539657E-4</v>
      </c>
      <c r="S170">
        <f t="shared" si="32"/>
        <v>2.6436244628041893E-3</v>
      </c>
      <c r="U170" s="11" t="s">
        <v>170</v>
      </c>
      <c r="V170" s="4" cm="1">
        <f t="array" ref="V170">_xll.SNL.Clients.Office.Excel.Functions.SPG(U170, "SP_TOTAL_REV", "CY2021")</f>
        <v>4923900</v>
      </c>
      <c r="W170" s="4">
        <f>_xll.SNL.Clients.Office.Excel.Functions.SPG(U170,"IQ_AVG_DILUT_SHARES_OUT","CY2021")</f>
        <v>123600000</v>
      </c>
      <c r="X170" s="5">
        <f>_xll.SNL.Clients.Office.Excel.Functions.SPG(U170, "IQ_DILUT_EPS_NORM", "CY2021")</f>
        <v>5.1280000000000001</v>
      </c>
      <c r="Y170">
        <f t="shared" si="33"/>
        <v>633820.80000000005</v>
      </c>
      <c r="Z170">
        <f t="shared" si="34"/>
        <v>0.12872332906842138</v>
      </c>
      <c r="AA170" s="5">
        <f>_xll.SNL.Clients.Office.Excel.Functions.SPG(U170, "SP_MARKETCAP", "12/31/2021")</f>
        <v>35720.824748010004</v>
      </c>
      <c r="AB170">
        <f t="shared" si="28"/>
        <v>8.4185075222460519E-4</v>
      </c>
      <c r="AC170">
        <f t="shared" si="35"/>
        <v>4.3170106574077754E-3</v>
      </c>
    </row>
    <row r="171" spans="1:29">
      <c r="A171" s="11" t="s">
        <v>171</v>
      </c>
      <c r="B171" s="4" cm="1">
        <f t="array" ref="B171">_xll.SNL.Clients.Office.Excel.Functions.SPG(A171, "SP_TOTAL_REV", "CY2023")</f>
        <v>8272667</v>
      </c>
      <c r="C171" s="4">
        <f>_xll.SNL.Clients.Office.Excel.Functions.SPG(A171,"IQ_AVG_DILUT_SHARES_OUT","CY2023")</f>
        <v>94009000</v>
      </c>
      <c r="D171" s="5">
        <f>_xll.SNL.Clients.Office.Excel.Functions.SPG(A171, "IQ_DILUT_EPS_NORM", "CY2023")</f>
        <v>4.5780000000000003</v>
      </c>
      <c r="E171">
        <f t="shared" si="24"/>
        <v>430373.20199999999</v>
      </c>
      <c r="F171">
        <f t="shared" si="25"/>
        <v>5.2023513336146611E-2</v>
      </c>
      <c r="G171" s="5">
        <f>_xll.SNL.Clients.Office.Excel.Functions.SPG(A171, "SP_MARKETCAP", "12/30/2023")</f>
        <v>75612.770855359995</v>
      </c>
      <c r="H171">
        <f t="shared" si="29"/>
        <v>1.7995840243665562E-3</v>
      </c>
      <c r="I171">
        <f t="shared" si="30"/>
        <v>8.2384956635500953E-3</v>
      </c>
      <c r="K171" s="11" t="s">
        <v>171</v>
      </c>
      <c r="L171" s="4" cm="1">
        <f t="array" ref="L171">_xll.SNL.Clients.Office.Excel.Functions.SPG(K171, "SP_TOTAL_REV", "CY2023")</f>
        <v>8272667</v>
      </c>
      <c r="M171" s="4">
        <f>_xll.SNL.Clients.Office.Excel.Functions.SPG(K171,"IQ_AVG_DILUT_SHARES_OUT","CY2023")</f>
        <v>94009000</v>
      </c>
      <c r="N171" s="5">
        <f>_xll.SNL.Clients.Office.Excel.Functions.SPG(K171, "IQ_DILUT_EPS_NORM", "CY2023")</f>
        <v>4.5780000000000003</v>
      </c>
      <c r="O171">
        <f t="shared" si="26"/>
        <v>430373.20199999999</v>
      </c>
      <c r="P171">
        <f t="shared" si="27"/>
        <v>5.2023513336146611E-2</v>
      </c>
      <c r="Q171" s="5">
        <f>_xll.SNL.Clients.Office.Excel.Functions.SPG(K171, "SP_MARKETCAP", "12/31/2022")</f>
        <v>60615.241468450004</v>
      </c>
      <c r="R171">
        <f t="shared" si="31"/>
        <v>1.7989512753095705E-3</v>
      </c>
      <c r="S171">
        <f t="shared" si="32"/>
        <v>8.235598938367214E-3</v>
      </c>
      <c r="U171" s="11" t="s">
        <v>171</v>
      </c>
      <c r="V171" s="4" cm="1">
        <f t="array" ref="V171">_xll.SNL.Clients.Office.Excel.Functions.SPG(U171, "SP_TOTAL_REV", "CY2021")</f>
        <v>6619381</v>
      </c>
      <c r="W171" s="4">
        <f>_xll.SNL.Clients.Office.Excel.Functions.SPG(U171,"IQ_AVG_DILUT_SHARES_OUT","CY2021")</f>
        <v>90409000</v>
      </c>
      <c r="X171" s="5">
        <f>_xll.SNL.Clients.Office.Excel.Functions.SPG(U171, "IQ_DILUT_EPS_NORM", "CY2021")</f>
        <v>2.2240000000000002</v>
      </c>
      <c r="Y171">
        <f t="shared" si="33"/>
        <v>201069.61600000004</v>
      </c>
      <c r="Z171">
        <f t="shared" si="34"/>
        <v>3.0375894060184788E-2</v>
      </c>
      <c r="AA171" s="5">
        <f>_xll.SNL.Clients.Office.Excel.Functions.SPG(U171, "SP_MARKETCAP", "12/31/2021")</f>
        <v>76160.448608000006</v>
      </c>
      <c r="AB171">
        <f t="shared" si="28"/>
        <v>1.7949118309195831E-3</v>
      </c>
      <c r="AC171">
        <f t="shared" si="35"/>
        <v>3.9918839119651535E-3</v>
      </c>
    </row>
    <row r="172" spans="1:29">
      <c r="A172" s="11" t="s">
        <v>172</v>
      </c>
      <c r="B172" s="4" cm="1">
        <f t="array" ref="B172">_xll.SNL.Clients.Office.Excel.Functions.SPG(A172, "SP_TOTAL_REV", "CY2023")</f>
        <v>2874906</v>
      </c>
      <c r="C172" s="4">
        <f>_xll.SNL.Clients.Office.Excel.Functions.SPG(A172,"IQ_AVG_DILUT_SHARES_OUT","CY2023")</f>
        <v>390897000</v>
      </c>
      <c r="D172" s="5">
        <f>_xll.SNL.Clients.Office.Excel.Functions.SPG(A172, "IQ_DILUT_EPS_NORM", "CY2023")</f>
        <v>0.83</v>
      </c>
      <c r="E172">
        <f t="shared" si="24"/>
        <v>324444.51</v>
      </c>
      <c r="F172">
        <f t="shared" si="25"/>
        <v>0.11285395418145845</v>
      </c>
      <c r="G172" s="5">
        <f>_xll.SNL.Clients.Office.Excel.Functions.SPG(A172, "SP_MARKETCAP", "12/30/2023")</f>
        <v>23223.97696344</v>
      </c>
      <c r="H172">
        <f t="shared" si="29"/>
        <v>5.5273067568983175E-4</v>
      </c>
      <c r="I172">
        <f t="shared" si="30"/>
        <v>4.5876646082256033E-4</v>
      </c>
      <c r="K172" s="11" t="s">
        <v>172</v>
      </c>
      <c r="L172" s="4" cm="1">
        <f t="array" ref="L172">_xll.SNL.Clients.Office.Excel.Functions.SPG(K172, "SP_TOTAL_REV", "CY2023")</f>
        <v>2874906</v>
      </c>
      <c r="M172" s="4">
        <f>_xll.SNL.Clients.Office.Excel.Functions.SPG(K172,"IQ_AVG_DILUT_SHARES_OUT","CY2023")</f>
        <v>390897000</v>
      </c>
      <c r="N172" s="5">
        <f>_xll.SNL.Clients.Office.Excel.Functions.SPG(K172, "IQ_DILUT_EPS_NORM", "CY2023")</f>
        <v>0.83</v>
      </c>
      <c r="O172">
        <f t="shared" si="26"/>
        <v>324444.51</v>
      </c>
      <c r="P172">
        <f t="shared" si="27"/>
        <v>0.11285395418145845</v>
      </c>
      <c r="Q172" s="5">
        <f>_xll.SNL.Clients.Office.Excel.Functions.SPG(K172, "SP_MARKETCAP", "12/31/2022")</f>
        <v>22297.216280000001</v>
      </c>
      <c r="R172">
        <f t="shared" si="31"/>
        <v>6.6174125007218277E-4</v>
      </c>
      <c r="S172">
        <f t="shared" si="32"/>
        <v>5.492452375599117E-4</v>
      </c>
      <c r="U172" s="11" t="s">
        <v>172</v>
      </c>
      <c r="V172" s="4" cm="1">
        <f t="array" ref="V172">_xll.SNL.Clients.Office.Excel.Functions.SPG(U172, "SP_TOTAL_REV", "CY2021")</f>
        <v>2460439</v>
      </c>
      <c r="W172" s="4">
        <f>_xll.SNL.Clients.Office.Excel.Functions.SPG(U172,"IQ_AVG_DILUT_SHARES_OUT","CY2021")</f>
        <v>388089000</v>
      </c>
      <c r="X172" s="5">
        <f>_xll.SNL.Clients.Office.Excel.Functions.SPG(U172, "IQ_DILUT_EPS_NORM", "CY2021")</f>
        <v>0.34899999999999998</v>
      </c>
      <c r="Y172">
        <f t="shared" si="33"/>
        <v>135443.06099999999</v>
      </c>
      <c r="Z172">
        <f t="shared" si="34"/>
        <v>5.5048331212438101E-2</v>
      </c>
      <c r="AA172" s="5">
        <f>_xll.SNL.Clients.Office.Excel.Functions.SPG(U172, "SP_MARKETCAP", "12/31/2021")</f>
        <v>33938.968091000002</v>
      </c>
      <c r="AB172">
        <f t="shared" si="28"/>
        <v>7.998568347369118E-4</v>
      </c>
      <c r="AC172">
        <f t="shared" si="35"/>
        <v>2.7915003532318219E-4</v>
      </c>
    </row>
    <row r="173" spans="1:29">
      <c r="A173" s="11" t="s">
        <v>173</v>
      </c>
      <c r="B173" s="4" cm="1">
        <f t="array" ref="B173">_xll.SNL.Clients.Office.Excel.Functions.SPG(A173, "SP_TOTAL_REV", "CY2023")</f>
        <v>3310620</v>
      </c>
      <c r="C173" s="4">
        <f>_xll.SNL.Clients.Office.Excel.Functions.SPG(A173,"IQ_AVG_DILUT_SHARES_OUT","CY2023")</f>
        <v>46188981</v>
      </c>
      <c r="D173" s="5">
        <f>_xll.SNL.Clients.Office.Excel.Functions.SPG(A173, "IQ_DILUT_EPS_NORM", "CY2023")</f>
        <v>7.8150000000000004</v>
      </c>
      <c r="E173">
        <f t="shared" si="24"/>
        <v>360966.88651500002</v>
      </c>
      <c r="F173">
        <f t="shared" si="25"/>
        <v>0.1090330169318738</v>
      </c>
      <c r="G173" s="5">
        <f>_xll.SNL.Clients.Office.Excel.Functions.SPG(A173, "SP_MARKETCAP", "12/30/2023")</f>
        <v>17512.92259056</v>
      </c>
      <c r="H173">
        <f t="shared" si="29"/>
        <v>4.1680757572324642E-4</v>
      </c>
      <c r="I173">
        <f t="shared" si="30"/>
        <v>3.257351204277171E-3</v>
      </c>
      <c r="K173" s="11" t="s">
        <v>173</v>
      </c>
      <c r="L173" s="4" cm="1">
        <f t="array" ref="L173">_xll.SNL.Clients.Office.Excel.Functions.SPG(K173, "SP_TOTAL_REV", "CY2023")</f>
        <v>3310620</v>
      </c>
      <c r="M173" s="4">
        <f>_xll.SNL.Clients.Office.Excel.Functions.SPG(K173,"IQ_AVG_DILUT_SHARES_OUT","CY2023")</f>
        <v>46188981</v>
      </c>
      <c r="N173" s="5">
        <f>_xll.SNL.Clients.Office.Excel.Functions.SPG(K173, "IQ_DILUT_EPS_NORM", "CY2023")</f>
        <v>7.8150000000000004</v>
      </c>
      <c r="O173">
        <f t="shared" si="26"/>
        <v>360966.88651500002</v>
      </c>
      <c r="P173">
        <f t="shared" si="27"/>
        <v>0.1090330169318738</v>
      </c>
      <c r="Q173" s="5">
        <f>_xll.SNL.Clients.Office.Excel.Functions.SPG(K173, "SP_MARKETCAP", "12/31/2022")</f>
        <v>13005.535968960001</v>
      </c>
      <c r="R173">
        <f t="shared" si="31"/>
        <v>3.8598090101848033E-4</v>
      </c>
      <c r="S173">
        <f t="shared" si="32"/>
        <v>3.0164407414594238E-3</v>
      </c>
      <c r="U173" s="11" t="s">
        <v>173</v>
      </c>
      <c r="V173" s="4" cm="1">
        <f t="array" ref="V173">_xll.SNL.Clients.Office.Excel.Functions.SPG(U173, "SP_TOTAL_REV", "CY2021")</f>
        <v>2696416</v>
      </c>
      <c r="W173" s="4">
        <f>_xll.SNL.Clients.Office.Excel.Functions.SPG(U173,"IQ_AVG_DILUT_SHARES_OUT","CY2021")</f>
        <v>46188806</v>
      </c>
      <c r="X173" s="5">
        <f>_xll.SNL.Clients.Office.Excel.Functions.SPG(U173, "IQ_DILUT_EPS_NORM", "CY2021")</f>
        <v>5.024</v>
      </c>
      <c r="Y173">
        <f t="shared" si="33"/>
        <v>232052.56134400002</v>
      </c>
      <c r="Z173">
        <f t="shared" si="34"/>
        <v>8.6059629279755065E-2</v>
      </c>
      <c r="AA173" s="5">
        <f>_xll.SNL.Clients.Office.Excel.Functions.SPG(U173, "SP_MARKETCAP", "12/31/2021")</f>
        <v>10074.165968879999</v>
      </c>
      <c r="AB173">
        <f t="shared" si="28"/>
        <v>2.3742296710015399E-4</v>
      </c>
      <c r="AC173">
        <f t="shared" si="35"/>
        <v>1.1928129867111736E-3</v>
      </c>
    </row>
    <row r="174" spans="1:29">
      <c r="A174" s="11" t="s">
        <v>174</v>
      </c>
      <c r="B174" s="4" cm="1">
        <f t="array" ref="B174">_xll.SNL.Clients.Office.Excel.Functions.SPG(A174, "SP_TOTAL_REV", "CY2023")</f>
        <v>1744220</v>
      </c>
      <c r="C174" s="4">
        <f>_xll.SNL.Clients.Office.Excel.Functions.SPG(A174,"IQ_AVG_DILUT_SHARES_OUT","CY2023")</f>
        <v>64253385</v>
      </c>
      <c r="D174" s="5">
        <f>_xll.SNL.Clients.Office.Excel.Functions.SPG(A174, "IQ_DILUT_EPS_NORM", "CY2023")</f>
        <v>3.14</v>
      </c>
      <c r="E174">
        <f t="shared" si="24"/>
        <v>201755.62890000001</v>
      </c>
      <c r="F174">
        <f t="shared" si="25"/>
        <v>0.11567097550767678</v>
      </c>
      <c r="G174" s="5">
        <f>_xll.SNL.Clients.Office.Excel.Functions.SPG(A174, "SP_MARKETCAP", "12/30/2023")</f>
        <v>15913.93071576</v>
      </c>
      <c r="H174">
        <f t="shared" si="29"/>
        <v>3.7875156745334146E-4</v>
      </c>
      <c r="I174">
        <f t="shared" si="30"/>
        <v>1.1892799218034922E-3</v>
      </c>
      <c r="K174" s="11" t="s">
        <v>174</v>
      </c>
      <c r="L174" s="4" cm="1">
        <f t="array" ref="L174">_xll.SNL.Clients.Office.Excel.Functions.SPG(K174, "SP_TOTAL_REV", "CY2023")</f>
        <v>1744220</v>
      </c>
      <c r="M174" s="4">
        <f>_xll.SNL.Clients.Office.Excel.Functions.SPG(K174,"IQ_AVG_DILUT_SHARES_OUT","CY2023")</f>
        <v>64253385</v>
      </c>
      <c r="N174" s="5">
        <f>_xll.SNL.Clients.Office.Excel.Functions.SPG(K174, "IQ_DILUT_EPS_NORM", "CY2023")</f>
        <v>3.14</v>
      </c>
      <c r="O174">
        <f t="shared" si="26"/>
        <v>201755.62890000001</v>
      </c>
      <c r="P174">
        <f t="shared" si="27"/>
        <v>0.11567097550767678</v>
      </c>
      <c r="Q174" s="5">
        <f>_xll.SNL.Clients.Office.Excel.Functions.SPG(K174, "SP_MARKETCAP", "12/31/2022")</f>
        <v>13722.62783904</v>
      </c>
      <c r="R174">
        <f t="shared" si="31"/>
        <v>4.0726289714590626E-4</v>
      </c>
      <c r="S174">
        <f t="shared" si="32"/>
        <v>1.2788054970381457E-3</v>
      </c>
      <c r="U174" s="11" t="s">
        <v>174</v>
      </c>
      <c r="V174" s="4" cm="1">
        <f t="array" ref="V174">_xll.SNL.Clients.Office.Excel.Functions.SPG(U174, "SP_TOTAL_REV", "CY2021")</f>
        <v>1586116</v>
      </c>
      <c r="W174" s="4">
        <f>_xll.SNL.Clients.Office.Excel.Functions.SPG(U174,"IQ_AVG_DILUT_SHARES_OUT","CY2021")</f>
        <v>65088874</v>
      </c>
      <c r="X174" s="5">
        <f>_xll.SNL.Clients.Office.Excel.Functions.SPG(U174, "IQ_DILUT_EPS_NORM", "CY2021")</f>
        <v>3.0750000000000002</v>
      </c>
      <c r="Y174">
        <f t="shared" si="33"/>
        <v>200148.28755000001</v>
      </c>
      <c r="Z174">
        <f t="shared" si="34"/>
        <v>0.12618767325340643</v>
      </c>
      <c r="AA174" s="5">
        <f>_xll.SNL.Clients.Office.Excel.Functions.SPG(U174, "SP_MARKETCAP", "12/31/2021")</f>
        <v>22925.886713129999</v>
      </c>
      <c r="AB174">
        <f t="shared" si="28"/>
        <v>5.403059730847838E-4</v>
      </c>
      <c r="AC174">
        <f t="shared" si="35"/>
        <v>1.6614408672357102E-3</v>
      </c>
    </row>
    <row r="175" spans="1:29">
      <c r="A175" s="11" t="s">
        <v>175</v>
      </c>
      <c r="B175" s="4" cm="1">
        <f t="array" ref="B175">_xll.SNL.Clients.Office.Excel.Functions.SPG(A175, "SP_TOTAL_REV", "CY2023")</f>
        <v>14586000</v>
      </c>
      <c r="C175" s="4">
        <f>_xll.SNL.Clients.Office.Excel.Functions.SPG(A175,"IQ_AVG_DILUT_SHARES_OUT","CY2023")</f>
        <v>41300000</v>
      </c>
      <c r="D175" s="5">
        <f>_xll.SNL.Clients.Office.Excel.Functions.SPG(A175, "IQ_DILUT_EPS_NORM", "CY2023")</f>
        <v>32.597000000000001</v>
      </c>
      <c r="E175">
        <f t="shared" si="24"/>
        <v>1346256.1</v>
      </c>
      <c r="F175">
        <f t="shared" si="25"/>
        <v>9.2297826683120809E-2</v>
      </c>
      <c r="G175" s="5">
        <f>_xll.SNL.Clients.Office.Excel.Functions.SPG(A175, "SP_MARKETCAP", "12/30/2023")</f>
        <v>15341.98611792</v>
      </c>
      <c r="H175">
        <f t="shared" si="29"/>
        <v>3.6513928543467953E-4</v>
      </c>
      <c r="I175">
        <f t="shared" si="30"/>
        <v>1.190244528731425E-2</v>
      </c>
      <c r="K175" s="11" t="s">
        <v>175</v>
      </c>
      <c r="L175" s="4" cm="1">
        <f t="array" ref="L175">_xll.SNL.Clients.Office.Excel.Functions.SPG(K175, "SP_TOTAL_REV", "CY2023")</f>
        <v>14586000</v>
      </c>
      <c r="M175" s="4">
        <f>_xll.SNL.Clients.Office.Excel.Functions.SPG(K175,"IQ_AVG_DILUT_SHARES_OUT","CY2023")</f>
        <v>41300000</v>
      </c>
      <c r="N175" s="5">
        <f>_xll.SNL.Clients.Office.Excel.Functions.SPG(K175, "IQ_DILUT_EPS_NORM", "CY2023")</f>
        <v>32.597000000000001</v>
      </c>
      <c r="O175">
        <f t="shared" si="26"/>
        <v>1346256.1</v>
      </c>
      <c r="P175">
        <f t="shared" si="27"/>
        <v>9.2297826683120809E-2</v>
      </c>
      <c r="Q175" s="5">
        <f>_xll.SNL.Clients.Office.Excel.Functions.SPG(K175, "SP_MARKETCAP", "12/31/2022")</f>
        <v>12974.200813179999</v>
      </c>
      <c r="R175">
        <f t="shared" si="31"/>
        <v>3.850509299899594E-4</v>
      </c>
      <c r="S175">
        <f t="shared" si="32"/>
        <v>1.2551505164882707E-2</v>
      </c>
      <c r="U175" s="11" t="s">
        <v>175</v>
      </c>
      <c r="V175" s="4" cm="1">
        <f t="array" ref="V175">_xll.SNL.Clients.Office.Excel.Functions.SPG(U175, "SP_TOTAL_REV", "CY2021")</f>
        <v>11866263</v>
      </c>
      <c r="W175" s="4">
        <f>_xll.SNL.Clients.Office.Excel.Functions.SPG(U175,"IQ_AVG_DILUT_SHARES_OUT","CY2021")</f>
        <v>39300000</v>
      </c>
      <c r="X175" s="5">
        <f>_xll.SNL.Clients.Office.Excel.Functions.SPG(U175, "IQ_DILUT_EPS_NORM", "CY2021")</f>
        <v>24.587</v>
      </c>
      <c r="Y175">
        <f t="shared" si="33"/>
        <v>966269.1</v>
      </c>
      <c r="Z175">
        <f t="shared" si="34"/>
        <v>8.1429941338734865E-2</v>
      </c>
      <c r="AA175" s="5">
        <f>_xll.SNL.Clients.Office.Excel.Functions.SPG(U175, "SP_MARKETCAP", "12/31/2021")</f>
        <v>10783.963601920001</v>
      </c>
      <c r="AB175">
        <f t="shared" si="28"/>
        <v>2.5415112708854448E-4</v>
      </c>
      <c r="AC175">
        <f t="shared" si="35"/>
        <v>6.2488137617260431E-3</v>
      </c>
    </row>
    <row r="176" spans="1:29">
      <c r="A176" s="11" t="s">
        <v>176</v>
      </c>
      <c r="B176" s="4" cm="1">
        <f t="array" ref="B176">_xll.SNL.Clients.Office.Excel.Functions.SPG(A176, "SP_TOTAL_REV", "CY2023")</f>
        <v>5508200</v>
      </c>
      <c r="C176" s="4">
        <f>_xll.SNL.Clients.Office.Excel.Functions.SPG(A176,"IQ_AVG_DILUT_SHARES_OUT","CY2023")</f>
        <v>230500000</v>
      </c>
      <c r="D176" s="5">
        <f>_xll.SNL.Clients.Office.Excel.Functions.SPG(A176, "IQ_DILUT_EPS_NORM", "CY2023")</f>
        <v>2.0049999999999999</v>
      </c>
      <c r="E176">
        <f t="shared" si="24"/>
        <v>462152.5</v>
      </c>
      <c r="F176">
        <f t="shared" si="25"/>
        <v>8.3902636069859482E-2</v>
      </c>
      <c r="G176" s="5">
        <f>_xll.SNL.Clients.Office.Excel.Functions.SPG(A176, "SP_MARKETCAP", "12/30/2023")</f>
        <v>11991.4235154</v>
      </c>
      <c r="H176">
        <f t="shared" si="29"/>
        <v>2.8539589203795948E-4</v>
      </c>
      <c r="I176">
        <f t="shared" si="30"/>
        <v>5.7221876353610868E-4</v>
      </c>
      <c r="K176" s="11" t="s">
        <v>176</v>
      </c>
      <c r="L176" s="4" cm="1">
        <f t="array" ref="L176">_xll.SNL.Clients.Office.Excel.Functions.SPG(K176, "SP_TOTAL_REV", "CY2023")</f>
        <v>5508200</v>
      </c>
      <c r="M176" s="4">
        <f>_xll.SNL.Clients.Office.Excel.Functions.SPG(K176,"IQ_AVG_DILUT_SHARES_OUT","CY2023")</f>
        <v>230500000</v>
      </c>
      <c r="N176" s="5">
        <f>_xll.SNL.Clients.Office.Excel.Functions.SPG(K176, "IQ_DILUT_EPS_NORM", "CY2023")</f>
        <v>2.0049999999999999</v>
      </c>
      <c r="O176">
        <f t="shared" si="26"/>
        <v>462152.5</v>
      </c>
      <c r="P176">
        <f t="shared" si="27"/>
        <v>8.3902636069859482E-2</v>
      </c>
      <c r="Q176" s="5">
        <f>_xll.SNL.Clients.Office.Excel.Functions.SPG(K176, "SP_MARKETCAP", "12/31/2022")</f>
        <v>14444.72470805</v>
      </c>
      <c r="R176">
        <f t="shared" si="31"/>
        <v>4.2869343263389438E-4</v>
      </c>
      <c r="S176">
        <f t="shared" si="32"/>
        <v>8.5953033243095815E-4</v>
      </c>
      <c r="U176" s="11" t="s">
        <v>176</v>
      </c>
      <c r="V176" s="4" cm="1">
        <f t="array" ref="V176">_xll.SNL.Clients.Office.Excel.Functions.SPG(U176, "SP_TOTAL_REV", "CY2021")</f>
        <v>5586700</v>
      </c>
      <c r="W176" s="4">
        <f>_xll.SNL.Clients.Office.Excel.Functions.SPG(U176,"IQ_AVG_DILUT_SHARES_OUT","CY2021")</f>
        <v>229600000</v>
      </c>
      <c r="X176" s="5">
        <f>_xll.SNL.Clients.Office.Excel.Functions.SPG(U176, "IQ_DILUT_EPS_NORM", "CY2021")</f>
        <v>2.694</v>
      </c>
      <c r="Y176">
        <f t="shared" si="33"/>
        <v>618542.4</v>
      </c>
      <c r="Z176">
        <f t="shared" si="34"/>
        <v>0.11071695276281168</v>
      </c>
      <c r="AA176" s="5">
        <f>_xll.SNL.Clients.Office.Excel.Functions.SPG(U176, "SP_MARKETCAP", "12/31/2021")</f>
        <v>15732.458247</v>
      </c>
      <c r="AB176">
        <f t="shared" si="28"/>
        <v>3.7077480441761036E-4</v>
      </c>
      <c r="AC176">
        <f t="shared" si="35"/>
        <v>9.988673231010423E-4</v>
      </c>
    </row>
    <row r="177" spans="1:29">
      <c r="A177" s="11" t="s">
        <v>177</v>
      </c>
      <c r="B177" s="4" cm="1">
        <f t="array" ref="B177">_xll.SNL.Clients.Office.Excel.Functions.SPG(A177, "SP_TOTAL_REV", "CY2023")</f>
        <v>11910705</v>
      </c>
      <c r="C177" s="4">
        <f>_xll.SNL.Clients.Office.Excel.Functions.SPG(A177,"IQ_AVG_DILUT_SHARES_OUT","CY2023")</f>
        <v>349580638</v>
      </c>
      <c r="D177" s="5">
        <f>_xll.SNL.Clients.Office.Excel.Functions.SPG(A177, "IQ_DILUT_EPS_NORM", "CY2023")</f>
        <v>3.37</v>
      </c>
      <c r="E177">
        <f t="shared" si="24"/>
        <v>1178086.75006</v>
      </c>
      <c r="F177">
        <f t="shared" si="25"/>
        <v>9.8909909200169094E-2</v>
      </c>
      <c r="G177" s="5">
        <f>_xll.SNL.Clients.Office.Excel.Functions.SPG(A177, "SP_MARKETCAP", "12/30/2023")</f>
        <v>21560.413619480001</v>
      </c>
      <c r="H177">
        <f t="shared" si="29"/>
        <v>5.1313786638730108E-4</v>
      </c>
      <c r="I177">
        <f t="shared" si="30"/>
        <v>1.7292746097252046E-3</v>
      </c>
      <c r="K177" s="11" t="s">
        <v>177</v>
      </c>
      <c r="L177" s="4" cm="1">
        <f t="array" ref="L177">_xll.SNL.Clients.Office.Excel.Functions.SPG(K177, "SP_TOTAL_REV", "CY2023")</f>
        <v>11910705</v>
      </c>
      <c r="M177" s="4">
        <f>_xll.SNL.Clients.Office.Excel.Functions.SPG(K177,"IQ_AVG_DILUT_SHARES_OUT","CY2023")</f>
        <v>349580638</v>
      </c>
      <c r="N177" s="5">
        <f>_xll.SNL.Clients.Office.Excel.Functions.SPG(K177, "IQ_DILUT_EPS_NORM", "CY2023")</f>
        <v>3.37</v>
      </c>
      <c r="O177">
        <f t="shared" si="26"/>
        <v>1178086.75006</v>
      </c>
      <c r="P177">
        <f t="shared" si="27"/>
        <v>9.8909909200169094E-2</v>
      </c>
      <c r="Q177" s="5">
        <f>_xll.SNL.Clients.Office.Excel.Functions.SPG(K177, "SP_MARKETCAP", "12/31/2022")</f>
        <v>29202.093757440001</v>
      </c>
      <c r="R177">
        <f t="shared" si="31"/>
        <v>8.6666558664126798E-4</v>
      </c>
      <c r="S177">
        <f t="shared" si="32"/>
        <v>2.9206630269810732E-3</v>
      </c>
      <c r="U177" s="11" t="s">
        <v>177</v>
      </c>
      <c r="V177" s="4" cm="1">
        <f t="array" ref="V177">_xll.SNL.Clients.Office.Excel.Functions.SPG(U177, "SP_TOTAL_REV", "CY2021")</f>
        <v>9863085</v>
      </c>
      <c r="W177" s="4">
        <f>_xll.SNL.Clients.Office.Excel.Functions.SPG(U177,"IQ_AVG_DILUT_SHARES_OUT","CY2021")</f>
        <v>344631056</v>
      </c>
      <c r="X177" s="5">
        <f>_xll.SNL.Clients.Office.Excel.Functions.SPG(U177, "IQ_DILUT_EPS_NORM", "CY2021")</f>
        <v>2.83</v>
      </c>
      <c r="Y177">
        <f t="shared" si="33"/>
        <v>975305.88847999997</v>
      </c>
      <c r="Z177">
        <f t="shared" si="34"/>
        <v>9.8884465507495869E-2</v>
      </c>
      <c r="AA177" s="5">
        <f>_xll.SNL.Clients.Office.Excel.Functions.SPG(U177, "SP_MARKETCAP", "12/31/2021")</f>
        <v>31279.452775760001</v>
      </c>
      <c r="AB177">
        <f t="shared" si="28"/>
        <v>7.3717869153943748E-4</v>
      </c>
      <c r="AC177">
        <f t="shared" si="35"/>
        <v>2.086215697056608E-3</v>
      </c>
    </row>
    <row r="178" spans="1:29">
      <c r="A178" s="11" t="s">
        <v>178</v>
      </c>
      <c r="B178" s="4" cm="1">
        <f t="array" ref="B178">_xll.SNL.Clients.Office.Excel.Functions.SPG(A178, "SP_TOTAL_REV", "CY2023")</f>
        <v>21727000</v>
      </c>
      <c r="C178" s="4">
        <f>_xll.SNL.Clients.Office.Excel.Functions.SPG(A178,"IQ_AVG_DILUT_SHARES_OUT","CY2023")</f>
        <v>997000000</v>
      </c>
      <c r="D178" s="5">
        <f>_xll.SNL.Clients.Office.Excel.Functions.SPG(A178, "IQ_DILUT_EPS_NORM", "CY2023")</f>
        <v>1.706</v>
      </c>
      <c r="E178">
        <f t="shared" si="24"/>
        <v>1700882</v>
      </c>
      <c r="F178">
        <f t="shared" si="25"/>
        <v>7.828425461407465E-2</v>
      </c>
      <c r="G178" s="5">
        <f>_xll.SNL.Clients.Office.Excel.Functions.SPG(A178, "SP_MARKETCAP", "12/30/2023")</f>
        <v>35736.203234400004</v>
      </c>
      <c r="H178">
        <f t="shared" si="29"/>
        <v>8.5052167384742667E-4</v>
      </c>
      <c r="I178">
        <f t="shared" si="30"/>
        <v>1.4509899755837099E-3</v>
      </c>
      <c r="K178" s="11" t="s">
        <v>178</v>
      </c>
      <c r="L178" s="4" cm="1">
        <f t="array" ref="L178">_xll.SNL.Clients.Office.Excel.Functions.SPG(K178, "SP_TOTAL_REV", "CY2023")</f>
        <v>21727000</v>
      </c>
      <c r="M178" s="4">
        <f>_xll.SNL.Clients.Office.Excel.Functions.SPG(K178,"IQ_AVG_DILUT_SHARES_OUT","CY2023")</f>
        <v>997000000</v>
      </c>
      <c r="N178" s="5">
        <f>_xll.SNL.Clients.Office.Excel.Functions.SPG(K178, "IQ_DILUT_EPS_NORM", "CY2023")</f>
        <v>1.706</v>
      </c>
      <c r="O178">
        <f t="shared" si="26"/>
        <v>1700882</v>
      </c>
      <c r="P178">
        <f t="shared" si="27"/>
        <v>7.828425461407465E-2</v>
      </c>
      <c r="Q178" s="5">
        <f>_xll.SNL.Clients.Office.Excel.Functions.SPG(K178, "SP_MARKETCAP", "12/31/2022")</f>
        <v>42959.4679569</v>
      </c>
      <c r="R178">
        <f t="shared" si="31"/>
        <v>1.2749596932301402E-3</v>
      </c>
      <c r="S178">
        <f t="shared" si="32"/>
        <v>2.175081236650619E-3</v>
      </c>
      <c r="U178" s="11" t="s">
        <v>178</v>
      </c>
      <c r="V178" s="4" cm="1">
        <f t="array" ref="V178">_xll.SNL.Clients.Office.Excel.Functions.SPG(U178, "SP_TOTAL_REV", "CY2021")</f>
        <v>17938000</v>
      </c>
      <c r="W178" s="4">
        <f>_xll.SNL.Clients.Office.Excel.Functions.SPG(U178,"IQ_AVG_DILUT_SHARES_OUT","CY2021")</f>
        <v>980000000</v>
      </c>
      <c r="X178" s="5">
        <f>_xll.SNL.Clients.Office.Excel.Functions.SPG(U178, "IQ_DILUT_EPS_NORM", "CY2021")</f>
        <v>0.92900000000000005</v>
      </c>
      <c r="Y178">
        <f t="shared" si="33"/>
        <v>910420</v>
      </c>
      <c r="Z178">
        <f t="shared" si="34"/>
        <v>5.0753707213736204E-2</v>
      </c>
      <c r="AA178" s="5">
        <f>_xll.SNL.Clients.Office.Excel.Functions.SPG(U178, "SP_MARKETCAP", "12/31/2021")</f>
        <v>56507.635377120001</v>
      </c>
      <c r="AB178">
        <f t="shared" si="28"/>
        <v>1.3317440368258112E-3</v>
      </c>
      <c r="AC178">
        <f t="shared" si="35"/>
        <v>1.2371902102111788E-3</v>
      </c>
    </row>
    <row r="179" spans="1:29">
      <c r="A179" s="11" t="s">
        <v>179</v>
      </c>
      <c r="B179" s="4" cm="1">
        <f t="array" ref="B179">_xll.SNL.Clients.Office.Excel.Functions.SPG(A179, "SP_TOTAL_REV", "CY2023")</f>
        <v>12839000</v>
      </c>
      <c r="C179" s="4">
        <f>_xll.SNL.Clients.Office.Excel.Functions.SPG(A179,"IQ_AVG_DILUT_SHARES_OUT","CY2023")</f>
        <v>150228000</v>
      </c>
      <c r="D179" s="5">
        <f>_xll.SNL.Clients.Office.Excel.Functions.SPG(A179, "IQ_DILUT_EPS_NORM", "CY2023")</f>
        <v>6.5960000000000001</v>
      </c>
      <c r="E179">
        <f t="shared" si="24"/>
        <v>990903.88800000004</v>
      </c>
      <c r="F179">
        <f t="shared" si="25"/>
        <v>7.7179210841965884E-2</v>
      </c>
      <c r="G179" s="5">
        <f>_xll.SNL.Clients.Office.Excel.Functions.SPG(A179, "SP_MARKETCAP", "12/30/2023")</f>
        <v>21075.77313528</v>
      </c>
      <c r="H179">
        <f t="shared" si="29"/>
        <v>5.0160342236334199E-4</v>
      </c>
      <c r="I179">
        <f t="shared" si="30"/>
        <v>3.3085761739086038E-3</v>
      </c>
      <c r="K179" s="11" t="s">
        <v>179</v>
      </c>
      <c r="L179" s="4" cm="1">
        <f t="array" ref="L179">_xll.SNL.Clients.Office.Excel.Functions.SPG(K179, "SP_TOTAL_REV", "CY2023")</f>
        <v>12839000</v>
      </c>
      <c r="M179" s="4">
        <f>_xll.SNL.Clients.Office.Excel.Functions.SPG(K179,"IQ_AVG_DILUT_SHARES_OUT","CY2023")</f>
        <v>150228000</v>
      </c>
      <c r="N179" s="5">
        <f>_xll.SNL.Clients.Office.Excel.Functions.SPG(K179, "IQ_DILUT_EPS_NORM", "CY2023")</f>
        <v>6.5960000000000001</v>
      </c>
      <c r="O179">
        <f t="shared" si="26"/>
        <v>990903.88800000004</v>
      </c>
      <c r="P179">
        <f t="shared" si="27"/>
        <v>7.7179210841965884E-2</v>
      </c>
      <c r="Q179" s="5">
        <f>_xll.SNL.Clients.Office.Excel.Functions.SPG(K179, "SP_MARKETCAP", "12/31/2022")</f>
        <v>13673.560737600001</v>
      </c>
      <c r="R179">
        <f t="shared" si="31"/>
        <v>4.0580667388302977E-4</v>
      </c>
      <c r="S179">
        <f t="shared" si="32"/>
        <v>2.6767008209324645E-3</v>
      </c>
      <c r="U179" s="11" t="s">
        <v>179</v>
      </c>
      <c r="V179" s="4" cm="1">
        <f t="array" ref="V179">_xll.SNL.Clients.Office.Excel.Functions.SPG(U179, "SP_TOTAL_REV", "CY2021")</f>
        <v>8598000</v>
      </c>
      <c r="W179" s="4">
        <f>_xll.SNL.Clients.Office.Excel.Functions.SPG(U179,"IQ_AVG_DILUT_SHARES_OUT","CY2021")</f>
        <v>149734000</v>
      </c>
      <c r="X179" s="5">
        <f>_xll.SNL.Clients.Office.Excel.Functions.SPG(U179, "IQ_DILUT_EPS_NORM", "CY2021")</f>
        <v>-0.47499999999999998</v>
      </c>
      <c r="Y179">
        <f t="shared" si="33"/>
        <v>-71123.649999999994</v>
      </c>
      <c r="Z179">
        <f t="shared" si="34"/>
        <v>-8.272115608280995E-3</v>
      </c>
      <c r="AA179" s="5">
        <f>_xll.SNL.Clients.Office.Excel.Functions.SPG(U179, "SP_MARKETCAP", "12/31/2021")</f>
        <v>27384.07473936</v>
      </c>
      <c r="AB179">
        <f t="shared" si="28"/>
        <v>6.4537434622332788E-4</v>
      </c>
      <c r="AC179">
        <f t="shared" si="35"/>
        <v>-3.0655281445608073E-4</v>
      </c>
    </row>
    <row r="180" spans="1:29">
      <c r="A180" s="11" t="s">
        <v>180</v>
      </c>
      <c r="B180" s="4" cm="1">
        <f t="array" ref="B180">_xll.SNL.Clients.Office.Excel.Functions.SPG(A180, "SP_TOTAL_REV", "CY2023")</f>
        <v>9300110</v>
      </c>
      <c r="C180" s="4">
        <f>_xll.SNL.Clients.Office.Excel.Functions.SPG(A180,"IQ_AVG_DILUT_SHARES_OUT","CY2023")</f>
        <v>150186000</v>
      </c>
      <c r="D180" s="5">
        <f>_xll.SNL.Clients.Office.Excel.Functions.SPG(A180, "IQ_DILUT_EPS_NORM", "CY2023")</f>
        <v>4.2309999999999999</v>
      </c>
      <c r="E180">
        <f t="shared" si="24"/>
        <v>635436.96600000001</v>
      </c>
      <c r="F180">
        <f t="shared" si="25"/>
        <v>6.832574732987029E-2</v>
      </c>
      <c r="G180" s="5">
        <f>_xll.SNL.Clients.Office.Excel.Functions.SPG(A180, "SP_MARKETCAP", "12/30/2023")</f>
        <v>18493.527991200001</v>
      </c>
      <c r="H180">
        <f t="shared" si="29"/>
        <v>4.4014598527015981E-4</v>
      </c>
      <c r="I180">
        <f t="shared" si="30"/>
        <v>1.8622576636780461E-3</v>
      </c>
      <c r="K180" s="11" t="s">
        <v>180</v>
      </c>
      <c r="L180" s="4" cm="1">
        <f t="array" ref="L180">_xll.SNL.Clients.Office.Excel.Functions.SPG(K180, "SP_TOTAL_REV", "CY2023")</f>
        <v>9300110</v>
      </c>
      <c r="M180" s="4">
        <f>_xll.SNL.Clients.Office.Excel.Functions.SPG(K180,"IQ_AVG_DILUT_SHARES_OUT","CY2023")</f>
        <v>150186000</v>
      </c>
      <c r="N180" s="5">
        <f>_xll.SNL.Clients.Office.Excel.Functions.SPG(K180, "IQ_DILUT_EPS_NORM", "CY2023")</f>
        <v>4.2309999999999999</v>
      </c>
      <c r="O180">
        <f t="shared" si="26"/>
        <v>635436.96600000001</v>
      </c>
      <c r="P180">
        <f t="shared" si="27"/>
        <v>6.832574732987029E-2</v>
      </c>
      <c r="Q180" s="5">
        <f>_xll.SNL.Clients.Office.Excel.Functions.SPG(K180, "SP_MARKETCAP", "12/31/2022")</f>
        <v>16537.45302528</v>
      </c>
      <c r="R180">
        <f t="shared" si="31"/>
        <v>4.9080184272934661E-4</v>
      </c>
      <c r="S180">
        <f t="shared" si="32"/>
        <v>2.0765825965878655E-3</v>
      </c>
      <c r="U180" s="11" t="s">
        <v>180</v>
      </c>
      <c r="V180" s="4" cm="1">
        <f t="array" ref="V180">_xll.SNL.Clients.Office.Excel.Functions.SPG(U180, "SP_TOTAL_REV", "CY2021")</f>
        <v>16523517</v>
      </c>
      <c r="W180" s="4">
        <f>_xll.SNL.Clients.Office.Excel.Functions.SPG(U180,"IQ_AVG_DILUT_SHARES_OUT","CY2021")</f>
        <v>171250000</v>
      </c>
      <c r="X180" s="5">
        <f>_xll.SNL.Clients.Office.Excel.Functions.SPG(U180, "IQ_DILUT_EPS_NORM", "CY2021")</f>
        <v>7.0049999999999999</v>
      </c>
      <c r="Y180">
        <f t="shared" si="33"/>
        <v>1199606.25</v>
      </c>
      <c r="Z180">
        <f t="shared" si="34"/>
        <v>7.2599934384429174E-2</v>
      </c>
      <c r="AA180" s="5">
        <f>_xll.SNL.Clients.Office.Excel.Functions.SPG(U180, "SP_MARKETCAP", "12/31/2021")</f>
        <v>22749.239256379999</v>
      </c>
      <c r="AB180">
        <f t="shared" si="28"/>
        <v>5.3614283308472445E-4</v>
      </c>
      <c r="AC180">
        <f t="shared" si="35"/>
        <v>3.7556805457584948E-3</v>
      </c>
    </row>
    <row r="181" spans="1:29">
      <c r="A181" s="11" t="s">
        <v>181</v>
      </c>
      <c r="B181" s="4" cm="1">
        <f t="array" ref="B181">_xll.SNL.Clients.Office.Excel.Functions.SPG(A181, "SP_TOTAL_REV", "CY2023")</f>
        <v>2699936</v>
      </c>
      <c r="C181" s="4">
        <f>_xll.SNL.Clients.Office.Excel.Functions.SPG(A181,"IQ_AVG_DILUT_SHARES_OUT","CY2023")</f>
        <v>169220882</v>
      </c>
      <c r="D181" s="5">
        <f>_xll.SNL.Clients.Office.Excel.Functions.SPG(A181, "IQ_DILUT_EPS_NORM", "CY2023")</f>
        <v>3.1880000000000002</v>
      </c>
      <c r="E181">
        <f t="shared" si="24"/>
        <v>539476.17181600002</v>
      </c>
      <c r="F181">
        <f t="shared" si="25"/>
        <v>0.19981072581572304</v>
      </c>
      <c r="G181" s="5">
        <f>_xll.SNL.Clients.Office.Excel.Functions.SPG(A181, "SP_MARKETCAP", "12/30/2023")</f>
        <v>33874.173201259997</v>
      </c>
      <c r="H181">
        <f t="shared" si="29"/>
        <v>8.0620535713765555E-4</v>
      </c>
      <c r="I181">
        <f t="shared" si="30"/>
        <v>2.5701826785548458E-3</v>
      </c>
      <c r="K181" s="11" t="s">
        <v>181</v>
      </c>
      <c r="L181" s="4" cm="1">
        <f t="array" ref="L181">_xll.SNL.Clients.Office.Excel.Functions.SPG(K181, "SP_TOTAL_REV", "CY2023")</f>
        <v>2699936</v>
      </c>
      <c r="M181" s="4">
        <f>_xll.SNL.Clients.Office.Excel.Functions.SPG(K181,"IQ_AVG_DILUT_SHARES_OUT","CY2023")</f>
        <v>169220882</v>
      </c>
      <c r="N181" s="5">
        <f>_xll.SNL.Clients.Office.Excel.Functions.SPG(K181, "IQ_DILUT_EPS_NORM", "CY2023")</f>
        <v>3.1880000000000002</v>
      </c>
      <c r="O181">
        <f t="shared" si="26"/>
        <v>539476.17181600002</v>
      </c>
      <c r="P181">
        <f t="shared" si="27"/>
        <v>0.19981072581572304</v>
      </c>
      <c r="Q181" s="5">
        <f>_xll.SNL.Clients.Office.Excel.Functions.SPG(K181, "SP_MARKETCAP", "12/31/2022")</f>
        <v>19710.570491040002</v>
      </c>
      <c r="R181">
        <f t="shared" si="31"/>
        <v>5.8497425833717971E-4</v>
      </c>
      <c r="S181">
        <f t="shared" si="32"/>
        <v>1.8648979355789289E-3</v>
      </c>
      <c r="U181" s="11" t="s">
        <v>181</v>
      </c>
      <c r="V181" s="4" cm="1">
        <f t="array" ref="V181">_xll.SNL.Clients.Office.Excel.Functions.SPG(U181, "SP_TOTAL_REV", "CY2021")</f>
        <v>1659423</v>
      </c>
      <c r="W181" s="4">
        <f>_xll.SNL.Clients.Office.Excel.Functions.SPG(U181,"IQ_AVG_DILUT_SHARES_OUT","CY2021")</f>
        <v>140016028</v>
      </c>
      <c r="X181" s="5">
        <f>_xll.SNL.Clients.Office.Excel.Functions.SPG(U181, "IQ_DILUT_EPS_NORM", "CY2021")</f>
        <v>2.9950000000000001</v>
      </c>
      <c r="Y181">
        <f t="shared" si="33"/>
        <v>419348.00386</v>
      </c>
      <c r="Z181">
        <f t="shared" si="34"/>
        <v>0.25270711799221779</v>
      </c>
      <c r="AA181" s="5">
        <f>_xll.SNL.Clients.Office.Excel.Functions.SPG(U181, "SP_MARKETCAP", "12/31/2021")</f>
        <v>30357.288720920002</v>
      </c>
      <c r="AB181">
        <f t="shared" si="28"/>
        <v>7.154455846272071E-4</v>
      </c>
      <c r="AC181">
        <f t="shared" si="35"/>
        <v>2.1427595259584853E-3</v>
      </c>
    </row>
    <row r="182" spans="1:29">
      <c r="A182" s="11" t="s">
        <v>182</v>
      </c>
      <c r="B182" s="4" cm="1">
        <f t="array" ref="B182">_xll.SNL.Clients.Office.Excel.Functions.SPG(A182, "SP_TOTAL_REV", "CY2023")</f>
        <v>338293000</v>
      </c>
      <c r="C182" s="4">
        <f>_xll.SNL.Clients.Office.Excel.Functions.SPG(A182,"IQ_AVG_DILUT_SHARES_OUT","CY2023")</f>
        <v>4052000000</v>
      </c>
      <c r="D182" s="5">
        <f>_xll.SNL.Clients.Office.Excel.Functions.SPG(A182, "IQ_DILUT_EPS_NORM", "CY2023")</f>
        <v>8.24</v>
      </c>
      <c r="E182">
        <f t="shared" si="24"/>
        <v>33388480</v>
      </c>
      <c r="F182">
        <f t="shared" si="25"/>
        <v>9.8696928402302153E-2</v>
      </c>
      <c r="G182" s="5">
        <f>_xll.SNL.Clients.Office.Excel.Functions.SPG(A182, "SP_MARKETCAP", "12/30/2023")</f>
        <v>399597.51191052003</v>
      </c>
      <c r="H182">
        <f t="shared" si="29"/>
        <v>9.510421195731391E-3</v>
      </c>
      <c r="I182">
        <f t="shared" si="30"/>
        <v>7.8365870652826658E-2</v>
      </c>
      <c r="K182" s="11" t="s">
        <v>182</v>
      </c>
      <c r="L182" s="4" cm="1">
        <f t="array" ref="L182">_xll.SNL.Clients.Office.Excel.Functions.SPG(K182, "SP_TOTAL_REV", "CY2023")</f>
        <v>338293000</v>
      </c>
      <c r="M182" s="4">
        <f>_xll.SNL.Clients.Office.Excel.Functions.SPG(K182,"IQ_AVG_DILUT_SHARES_OUT","CY2023")</f>
        <v>4052000000</v>
      </c>
      <c r="N182" s="5">
        <f>_xll.SNL.Clients.Office.Excel.Functions.SPG(K182, "IQ_DILUT_EPS_NORM", "CY2023")</f>
        <v>8.24</v>
      </c>
      <c r="O182">
        <f t="shared" si="26"/>
        <v>33388480</v>
      </c>
      <c r="P182">
        <f t="shared" si="27"/>
        <v>9.8696928402302153E-2</v>
      </c>
      <c r="Q182" s="5">
        <f>_xll.SNL.Clients.Office.Excel.Functions.SPG(K182, "SP_MARKETCAP", "12/31/2022")</f>
        <v>454247.76433630002</v>
      </c>
      <c r="R182">
        <f t="shared" si="31"/>
        <v>1.3481256119133696E-2</v>
      </c>
      <c r="S182">
        <f t="shared" si="32"/>
        <v>0.11108555042166166</v>
      </c>
      <c r="U182" s="11" t="s">
        <v>182</v>
      </c>
      <c r="V182" s="4" cm="1">
        <f t="array" ref="V182">_xll.SNL.Clients.Office.Excel.Functions.SPG(U182, "SP_TOTAL_REV", "CY2021")</f>
        <v>277140000</v>
      </c>
      <c r="W182" s="4">
        <f>_xll.SNL.Clients.Office.Excel.Functions.SPG(U182,"IQ_AVG_DILUT_SHARES_OUT","CY2021")</f>
        <v>4275000000</v>
      </c>
      <c r="X182" s="5">
        <f>_xll.SNL.Clients.Office.Excel.Functions.SPG(U182, "IQ_DILUT_EPS_NORM", "CY2021")</f>
        <v>4.3419999999999996</v>
      </c>
      <c r="Y182">
        <f t="shared" si="33"/>
        <v>18562050</v>
      </c>
      <c r="Z182">
        <f t="shared" si="34"/>
        <v>6.6977159558345961E-2</v>
      </c>
      <c r="AA182" s="5">
        <f>_xll.SNL.Clients.Office.Excel.Functions.SPG(U182, "SP_MARKETCAP", "12/31/2021")</f>
        <v>259051.95487841</v>
      </c>
      <c r="AB182">
        <f t="shared" si="28"/>
        <v>6.105208505629291E-3</v>
      </c>
      <c r="AC182">
        <f t="shared" si="35"/>
        <v>2.6508815331442379E-2</v>
      </c>
    </row>
    <row r="183" spans="1:29">
      <c r="A183" s="11" t="s">
        <v>183</v>
      </c>
      <c r="B183" s="4" cm="1">
        <f t="array" ref="B183">_xll.SNL.Clients.Office.Excel.Functions.SPG(A183, "SP_TOTAL_REV", "CY2023")</f>
        <v>2805388</v>
      </c>
      <c r="C183" s="4">
        <f>_xll.SNL.Clients.Office.Excel.Functions.SPG(A183,"IQ_AVG_DILUT_SHARES_OUT","CY2023")</f>
        <v>60086500</v>
      </c>
      <c r="D183" s="5">
        <f>_xll.SNL.Clients.Office.Excel.Functions.SPG(A183, "IQ_DILUT_EPS_NORM", "CY2023")</f>
        <v>6.5490000000000004</v>
      </c>
      <c r="E183">
        <f t="shared" si="24"/>
        <v>393506.48849999998</v>
      </c>
      <c r="F183">
        <f t="shared" si="25"/>
        <v>0.1402681156759778</v>
      </c>
      <c r="G183" s="5">
        <f>_xll.SNL.Clients.Office.Excel.Functions.SPG(A183, "SP_MARKETCAP", "12/30/2023")</f>
        <v>10686.39662478</v>
      </c>
      <c r="H183">
        <f t="shared" si="29"/>
        <v>2.5433625069481942E-4</v>
      </c>
      <c r="I183">
        <f t="shared" si="30"/>
        <v>1.6656481058003724E-3</v>
      </c>
      <c r="K183" s="11" t="s">
        <v>183</v>
      </c>
      <c r="L183" s="4" cm="1">
        <f t="array" ref="L183">_xll.SNL.Clients.Office.Excel.Functions.SPG(K183, "SP_TOTAL_REV", "CY2023")</f>
        <v>2805388</v>
      </c>
      <c r="M183" s="4">
        <f>_xll.SNL.Clients.Office.Excel.Functions.SPG(K183,"IQ_AVG_DILUT_SHARES_OUT","CY2023")</f>
        <v>60086500</v>
      </c>
      <c r="N183" s="5">
        <f>_xll.SNL.Clients.Office.Excel.Functions.SPG(K183, "IQ_DILUT_EPS_NORM", "CY2023")</f>
        <v>6.5490000000000004</v>
      </c>
      <c r="O183">
        <f t="shared" si="26"/>
        <v>393506.48849999998</v>
      </c>
      <c r="P183">
        <f t="shared" si="27"/>
        <v>0.1402681156759778</v>
      </c>
      <c r="Q183" s="5">
        <f>_xll.SNL.Clients.Office.Excel.Functions.SPG(K183, "SP_MARKETCAP", "12/31/2022")</f>
        <v>8663.4992211000008</v>
      </c>
      <c r="R183">
        <f t="shared" si="31"/>
        <v>2.5711706486483866E-4</v>
      </c>
      <c r="S183">
        <f t="shared" si="32"/>
        <v>1.6838596577998285E-3</v>
      </c>
      <c r="U183" s="11" t="s">
        <v>183</v>
      </c>
      <c r="V183" s="4" cm="1">
        <f t="array" ref="V183">_xll.SNL.Clients.Office.Excel.Functions.SPG(U183, "SP_TOTAL_REV", "CY2021")</f>
        <v>2665899</v>
      </c>
      <c r="W183" s="4">
        <f>_xll.SNL.Clients.Office.Excel.Functions.SPG(U183,"IQ_AVG_DILUT_SHARES_OUT","CY2021")</f>
        <v>61957000</v>
      </c>
      <c r="X183" s="5">
        <f>_xll.SNL.Clients.Office.Excel.Functions.SPG(U183, "IQ_DILUT_EPS_NORM", "CY2021")</f>
        <v>4.4279999999999999</v>
      </c>
      <c r="Y183">
        <f t="shared" si="33"/>
        <v>274345.59600000002</v>
      </c>
      <c r="Z183">
        <f t="shared" si="34"/>
        <v>0.10290922349271298</v>
      </c>
      <c r="AA183" s="5">
        <f>_xll.SNL.Clients.Office.Excel.Functions.SPG(U183, "SP_MARKETCAP", "12/31/2021")</f>
        <v>14983.44353748</v>
      </c>
      <c r="AB183">
        <f t="shared" si="28"/>
        <v>3.5312239574326036E-4</v>
      </c>
      <c r="AC183">
        <f t="shared" si="35"/>
        <v>1.5636259683511568E-3</v>
      </c>
    </row>
    <row r="184" spans="1:29">
      <c r="A184" s="11" t="s">
        <v>184</v>
      </c>
      <c r="B184" s="4" cm="1">
        <f t="array" ref="B184">_xll.SNL.Clients.Office.Excel.Functions.SPG(A184, "SP_TOTAL_REV", "CY2023")</f>
        <v>2122909</v>
      </c>
      <c r="C184" s="4">
        <f>_xll.SNL.Clients.Office.Excel.Functions.SPG(A184,"IQ_AVG_DILUT_SHARES_OUT","CY2023")</f>
        <v>38830250</v>
      </c>
      <c r="D184" s="5">
        <f>_xll.SNL.Clients.Office.Excel.Functions.SPG(A184, "IQ_DILUT_EPS_NORM", "CY2023")</f>
        <v>9.9960000000000004</v>
      </c>
      <c r="E184">
        <f t="shared" si="24"/>
        <v>388147.179</v>
      </c>
      <c r="F184">
        <f t="shared" si="25"/>
        <v>0.18283740800948134</v>
      </c>
      <c r="G184" s="5">
        <f>_xll.SNL.Clients.Office.Excel.Functions.SPG(A184, "SP_MARKETCAP", "12/30/2023")</f>
        <v>18122.392934799998</v>
      </c>
      <c r="H184">
        <f t="shared" si="29"/>
        <v>4.3131297054494323E-4</v>
      </c>
      <c r="I184">
        <f t="shared" si="30"/>
        <v>4.3114044535672528E-3</v>
      </c>
      <c r="K184" s="11" t="s">
        <v>184</v>
      </c>
      <c r="L184" s="4" cm="1">
        <f t="array" ref="L184">_xll.SNL.Clients.Office.Excel.Functions.SPG(K184, "SP_TOTAL_REV", "CY2023")</f>
        <v>2122909</v>
      </c>
      <c r="M184" s="4">
        <f>_xll.SNL.Clients.Office.Excel.Functions.SPG(K184,"IQ_AVG_DILUT_SHARES_OUT","CY2023")</f>
        <v>38830250</v>
      </c>
      <c r="N184" s="5">
        <f>_xll.SNL.Clients.Office.Excel.Functions.SPG(K184, "IQ_DILUT_EPS_NORM", "CY2023")</f>
        <v>9.9960000000000004</v>
      </c>
      <c r="O184">
        <f t="shared" si="26"/>
        <v>388147.179</v>
      </c>
      <c r="P184">
        <f t="shared" si="27"/>
        <v>0.18283740800948134</v>
      </c>
      <c r="Q184" s="5">
        <f>_xll.SNL.Clients.Office.Excel.Functions.SPG(K184, "SP_MARKETCAP", "12/31/2022")</f>
        <v>15285.386043779999</v>
      </c>
      <c r="R184">
        <f t="shared" si="31"/>
        <v>4.5364274810931124E-4</v>
      </c>
      <c r="S184">
        <f t="shared" si="32"/>
        <v>4.5346129101006757E-3</v>
      </c>
      <c r="U184" s="11" t="s">
        <v>184</v>
      </c>
      <c r="V184" s="4" cm="1">
        <f t="array" ref="V184">_xll.SNL.Clients.Office.Excel.Functions.SPG(U184, "SP_TOTAL_REV", "CY2021")</f>
        <v>1627964</v>
      </c>
      <c r="W184" s="4">
        <f>_xll.SNL.Clients.Office.Excel.Functions.SPG(U184,"IQ_AVG_DILUT_SHARES_OUT","CY2021")</f>
        <v>38556000</v>
      </c>
      <c r="X184" s="5">
        <f>_xll.SNL.Clients.Office.Excel.Functions.SPG(U184, "IQ_DILUT_EPS_NORM", "CY2021")</f>
        <v>7.6349999999999998</v>
      </c>
      <c r="Y184">
        <f t="shared" si="33"/>
        <v>294375.06</v>
      </c>
      <c r="Z184">
        <f t="shared" si="34"/>
        <v>0.18082405999149859</v>
      </c>
      <c r="AA184" s="5">
        <f>_xll.SNL.Clients.Office.Excel.Functions.SPG(U184, "SP_MARKETCAP", "12/31/2021")</f>
        <v>18294.440423069998</v>
      </c>
      <c r="AB184">
        <f t="shared" si="28"/>
        <v>4.3115433477071939E-4</v>
      </c>
      <c r="AC184">
        <f t="shared" si="35"/>
        <v>3.2918633459744426E-3</v>
      </c>
    </row>
    <row r="185" spans="1:29">
      <c r="A185" s="11" t="s">
        <v>185</v>
      </c>
      <c r="B185" s="4" cm="1">
        <f t="array" ref="B185">_xll.SNL.Clients.Office.Excel.Functions.SPG(A185, "SP_TOTAL_REV", "CY2023")</f>
        <v>1550746</v>
      </c>
      <c r="C185" s="4">
        <f>_xll.SNL.Clients.Office.Excel.Functions.SPG(A185,"IQ_AVG_DILUT_SHARES_OUT","CY2023")</f>
        <v>25311000</v>
      </c>
      <c r="D185" s="5">
        <f>_xll.SNL.Clients.Office.Excel.Functions.SPG(A185, "IQ_DILUT_EPS_NORM", "CY2023")</f>
        <v>13.832000000000001</v>
      </c>
      <c r="E185">
        <f t="shared" si="24"/>
        <v>350101.75199999998</v>
      </c>
      <c r="F185">
        <f t="shared" si="25"/>
        <v>0.22576344030550458</v>
      </c>
      <c r="G185" s="5">
        <f>_xll.SNL.Clients.Office.Excel.Functions.SPG(A185, "SP_MARKETCAP", "12/30/2023")</f>
        <v>28766.827483569999</v>
      </c>
      <c r="H185">
        <f t="shared" si="29"/>
        <v>6.8465052378743278E-4</v>
      </c>
      <c r="I185">
        <f t="shared" si="30"/>
        <v>9.4700860450277705E-3</v>
      </c>
      <c r="K185" s="11" t="s">
        <v>185</v>
      </c>
      <c r="L185" s="4" cm="1">
        <f t="array" ref="L185">_xll.SNL.Clients.Office.Excel.Functions.SPG(K185, "SP_TOTAL_REV", "CY2023")</f>
        <v>1550746</v>
      </c>
      <c r="M185" s="4">
        <f>_xll.SNL.Clients.Office.Excel.Functions.SPG(K185,"IQ_AVG_DILUT_SHARES_OUT","CY2023")</f>
        <v>25311000</v>
      </c>
      <c r="N185" s="5">
        <f>_xll.SNL.Clients.Office.Excel.Functions.SPG(K185, "IQ_DILUT_EPS_NORM", "CY2023")</f>
        <v>13.832000000000001</v>
      </c>
      <c r="O185">
        <f t="shared" si="26"/>
        <v>350101.75199999998</v>
      </c>
      <c r="P185">
        <f t="shared" si="27"/>
        <v>0.22576344030550458</v>
      </c>
      <c r="Q185" s="5">
        <f>_xll.SNL.Clients.Office.Excel.Functions.SPG(K185, "SP_MARKETCAP", "12/31/2022")</f>
        <v>14949.905422440001</v>
      </c>
      <c r="R185">
        <f t="shared" si="31"/>
        <v>4.4368628704472295E-4</v>
      </c>
      <c r="S185">
        <f t="shared" si="32"/>
        <v>6.1370687224026081E-3</v>
      </c>
      <c r="U185" s="11" t="s">
        <v>185</v>
      </c>
      <c r="V185" s="4" cm="1">
        <f t="array" ref="V185">_xll.SNL.Clients.Office.Excel.Functions.SPG(U185, "SP_TOTAL_REV", "CY2021")</f>
        <v>1326483</v>
      </c>
      <c r="W185" s="4">
        <f>_xll.SNL.Clients.Office.Excel.Functions.SPG(U185,"IQ_AVG_DILUT_SHARES_OUT","CY2021")</f>
        <v>28693750</v>
      </c>
      <c r="X185" s="5">
        <f>_xll.SNL.Clients.Office.Excel.Functions.SPG(U185, "IQ_DILUT_EPS_NORM", "CY2021")</f>
        <v>8.7769999999999992</v>
      </c>
      <c r="Y185">
        <f t="shared" si="33"/>
        <v>251845.04374999998</v>
      </c>
      <c r="Z185">
        <f t="shared" si="34"/>
        <v>0.18985923208212996</v>
      </c>
      <c r="AA185" s="5">
        <f>_xll.SNL.Clients.Office.Excel.Functions.SPG(U185, "SP_MARKETCAP", "12/31/2021")</f>
        <v>11864.49694551</v>
      </c>
      <c r="AB185">
        <f t="shared" si="28"/>
        <v>2.7961660316649212E-4</v>
      </c>
      <c r="AC185">
        <f t="shared" si="35"/>
        <v>2.4541949259923013E-3</v>
      </c>
    </row>
    <row r="186" spans="1:29">
      <c r="A186" s="11" t="s">
        <v>186</v>
      </c>
      <c r="B186" s="4" cm="1">
        <f t="array" ref="B186">_xll.SNL.Clients.Office.Excel.Functions.SPG(A186, "SP_TOTAL_REV", "CY2023")</f>
        <v>7346700</v>
      </c>
      <c r="C186" s="4">
        <f>_xll.SNL.Clients.Office.Excel.Functions.SPG(A186,"IQ_AVG_DILUT_SHARES_OUT","CY2023")</f>
        <v>573008608</v>
      </c>
      <c r="D186" s="5">
        <f>_xll.SNL.Clients.Office.Excel.Functions.SPG(A186, "IQ_DILUT_EPS_NORM", "CY2023")</f>
        <v>1.66</v>
      </c>
      <c r="E186">
        <f t="shared" si="24"/>
        <v>951194.28928000003</v>
      </c>
      <c r="F186">
        <f t="shared" si="25"/>
        <v>0.12947231944682647</v>
      </c>
      <c r="G186" s="5">
        <f>_xll.SNL.Clients.Office.Excel.Functions.SPG(A186, "SP_MARKETCAP", "12/30/2023")</f>
        <v>37022.531999999999</v>
      </c>
      <c r="H186">
        <f t="shared" si="29"/>
        <v>8.8113629979579987E-4</v>
      </c>
      <c r="I186">
        <f t="shared" si="30"/>
        <v>1.4626862576610276E-3</v>
      </c>
      <c r="K186" s="11" t="s">
        <v>186</v>
      </c>
      <c r="L186" s="4" cm="1">
        <f t="array" ref="L186">_xll.SNL.Clients.Office.Excel.Functions.SPG(K186, "SP_TOTAL_REV", "CY2023")</f>
        <v>7346700</v>
      </c>
      <c r="M186" s="4">
        <f>_xll.SNL.Clients.Office.Excel.Functions.SPG(K186,"IQ_AVG_DILUT_SHARES_OUT","CY2023")</f>
        <v>573008608</v>
      </c>
      <c r="N186" s="5">
        <f>_xll.SNL.Clients.Office.Excel.Functions.SPG(K186, "IQ_DILUT_EPS_NORM", "CY2023")</f>
        <v>1.66</v>
      </c>
      <c r="O186">
        <f t="shared" si="26"/>
        <v>951194.28928000003</v>
      </c>
      <c r="P186">
        <f t="shared" si="27"/>
        <v>0.12947231944682647</v>
      </c>
      <c r="Q186" s="5">
        <f>_xll.SNL.Clients.Office.Excel.Functions.SPG(K186, "SP_MARKETCAP", "12/31/2022")</f>
        <v>27102.997521599998</v>
      </c>
      <c r="R186">
        <f t="shared" si="31"/>
        <v>8.043681881820476E-4</v>
      </c>
      <c r="S186">
        <f t="shared" si="32"/>
        <v>1.3352511923821989E-3</v>
      </c>
      <c r="U186" s="11" t="s">
        <v>186</v>
      </c>
      <c r="V186" s="4" cm="1">
        <f t="array" ref="V186">_xll.SNL.Clients.Office.Excel.Functions.SPG(U186, "SP_TOTAL_REV", "CY2021")</f>
        <v>6010900</v>
      </c>
      <c r="W186" s="4">
        <f>_xll.SNL.Clients.Office.Excel.Functions.SPG(U186,"IQ_AVG_DILUT_SHARES_OUT","CY2021")</f>
        <v>577117056</v>
      </c>
      <c r="X186" s="5">
        <f>_xll.SNL.Clients.Office.Excel.Functions.SPG(U186, "IQ_DILUT_EPS_NORM", "CY2021")</f>
        <v>1.3080000000000001</v>
      </c>
      <c r="Y186">
        <f t="shared" si="33"/>
        <v>754869.10924800008</v>
      </c>
      <c r="Z186">
        <f t="shared" si="34"/>
        <v>0.12558337507661083</v>
      </c>
      <c r="AA186" s="5">
        <f>_xll.SNL.Clients.Office.Excel.Functions.SPG(U186, "SP_MARKETCAP", "12/31/2021")</f>
        <v>36844.964457239999</v>
      </c>
      <c r="AB186">
        <f t="shared" si="28"/>
        <v>8.6834392158720622E-4</v>
      </c>
      <c r="AC186">
        <f t="shared" si="35"/>
        <v>1.1357938494360657E-3</v>
      </c>
    </row>
    <row r="187" spans="1:29">
      <c r="A187" s="11" t="s">
        <v>187</v>
      </c>
      <c r="B187" s="4" cm="1">
        <f t="array" ref="B187">_xll.SNL.Clients.Office.Excel.Functions.SPG(A187, "SP_TOTAL_REV", "CY2023")</f>
        <v>1140710</v>
      </c>
      <c r="C187" s="4">
        <f>_xll.SNL.Clients.Office.Excel.Functions.SPG(A187,"IQ_AVG_DILUT_SHARES_OUT","CY2023")</f>
        <v>81313000</v>
      </c>
      <c r="D187" s="5">
        <f>_xll.SNL.Clients.Office.Excel.Functions.SPG(A187, "IQ_DILUT_EPS_NORM", "CY2023")</f>
        <v>1.698</v>
      </c>
      <c r="E187">
        <f t="shared" si="24"/>
        <v>138069.47399999999</v>
      </c>
      <c r="F187">
        <f t="shared" si="25"/>
        <v>0.12103819024993205</v>
      </c>
      <c r="G187" s="5">
        <f>_xll.SNL.Clients.Office.Excel.Functions.SPG(A187, "SP_MARKETCAP", "12/30/2023")</f>
        <v>8411.2669471499994</v>
      </c>
      <c r="H187">
        <f t="shared" si="29"/>
        <v>2.0018816201999542E-4</v>
      </c>
      <c r="I187">
        <f t="shared" si="30"/>
        <v>3.399194991099522E-4</v>
      </c>
      <c r="K187" s="11" t="s">
        <v>187</v>
      </c>
      <c r="L187" s="4" cm="1">
        <f t="array" ref="L187">_xll.SNL.Clients.Office.Excel.Functions.SPG(K187, "SP_TOTAL_REV", "CY2023")</f>
        <v>1140710</v>
      </c>
      <c r="M187" s="4">
        <f>_xll.SNL.Clients.Office.Excel.Functions.SPG(K187,"IQ_AVG_DILUT_SHARES_OUT","CY2023")</f>
        <v>81313000</v>
      </c>
      <c r="N187" s="5">
        <f>_xll.SNL.Clients.Office.Excel.Functions.SPG(K187, "IQ_DILUT_EPS_NORM", "CY2023")</f>
        <v>1.698</v>
      </c>
      <c r="O187">
        <f t="shared" si="26"/>
        <v>138069.47399999999</v>
      </c>
      <c r="P187">
        <f t="shared" si="27"/>
        <v>0.12103819024993205</v>
      </c>
      <c r="Q187" s="5">
        <f>_xll.SNL.Clients.Office.Excel.Functions.SPG(K187, "SP_MARKETCAP", "12/31/2022")</f>
        <v>8205.4057581599991</v>
      </c>
      <c r="R187">
        <f t="shared" si="31"/>
        <v>2.4352167533239197E-4</v>
      </c>
      <c r="S187">
        <f t="shared" si="32"/>
        <v>4.1349980471440157E-4</v>
      </c>
      <c r="U187" s="11" t="s">
        <v>187</v>
      </c>
      <c r="V187" s="4" cm="1">
        <f t="array" ref="V187">_xll.SNL.Clients.Office.Excel.Functions.SPG(U187, "SP_TOTAL_REV", "CY2021")</f>
        <v>953278</v>
      </c>
      <c r="W187" s="4">
        <f>_xll.SNL.Clients.Office.Excel.Functions.SPG(U187,"IQ_AVG_DILUT_SHARES_OUT","CY2021")</f>
        <v>77368000</v>
      </c>
      <c r="X187" s="5">
        <f>_xll.SNL.Clients.Office.Excel.Functions.SPG(U187, "IQ_DILUT_EPS_NORM", "CY2021")</f>
        <v>1.349</v>
      </c>
      <c r="Y187">
        <f t="shared" si="33"/>
        <v>104369.432</v>
      </c>
      <c r="Z187">
        <f t="shared" si="34"/>
        <v>0.10948477988582554</v>
      </c>
      <c r="AA187" s="5">
        <f>_xll.SNL.Clients.Office.Excel.Functions.SPG(U187, "SP_MARKETCAP", "12/31/2021")</f>
        <v>10604.263413119999</v>
      </c>
      <c r="AB187">
        <f t="shared" si="28"/>
        <v>2.4991604180752471E-4</v>
      </c>
      <c r="AC187">
        <f t="shared" si="35"/>
        <v>3.3713674039835084E-4</v>
      </c>
    </row>
    <row r="188" spans="1:29">
      <c r="A188" s="11" t="s">
        <v>188</v>
      </c>
      <c r="B188" s="4" cm="1">
        <f t="array" ref="B188">_xll.SNL.Clients.Office.Excel.Functions.SPG(A188, "SP_TOTAL_REV", "CY2023")</f>
        <v>87945000</v>
      </c>
      <c r="C188" s="4">
        <f>_xll.SNL.Clients.Office.Excel.Functions.SPG(A188,"IQ_AVG_DILUT_SHARES_OUT","CY2023")</f>
        <v>253500000</v>
      </c>
      <c r="D188" s="5">
        <f>_xll.SNL.Clients.Office.Excel.Functions.SPG(A188, "IQ_DILUT_EPS_NORM", "CY2023")</f>
        <v>15.808999999999999</v>
      </c>
      <c r="E188">
        <f t="shared" si="24"/>
        <v>4007581.5</v>
      </c>
      <c r="F188">
        <f t="shared" si="25"/>
        <v>4.5569179600886918E-2</v>
      </c>
      <c r="G188" s="5">
        <f>_xll.SNL.Clients.Office.Excel.Functions.SPG(A188, "SP_MARKETCAP", "12/30/2023")</f>
        <v>63215.317867559999</v>
      </c>
      <c r="H188">
        <f t="shared" si="29"/>
        <v>1.5045246304665801E-3</v>
      </c>
      <c r="I188">
        <f t="shared" si="30"/>
        <v>2.3785029883046163E-2</v>
      </c>
      <c r="K188" s="11" t="s">
        <v>188</v>
      </c>
      <c r="L188" s="4" cm="1">
        <f t="array" ref="L188">_xll.SNL.Clients.Office.Excel.Functions.SPG(K188, "SP_TOTAL_REV", "CY2023")</f>
        <v>87945000</v>
      </c>
      <c r="M188" s="4">
        <f>_xll.SNL.Clients.Office.Excel.Functions.SPG(K188,"IQ_AVG_DILUT_SHARES_OUT","CY2023")</f>
        <v>253500000</v>
      </c>
      <c r="N188" s="5">
        <f>_xll.SNL.Clients.Office.Excel.Functions.SPG(K188, "IQ_DILUT_EPS_NORM", "CY2023")</f>
        <v>15.808999999999999</v>
      </c>
      <c r="O188">
        <f t="shared" si="26"/>
        <v>4007581.5</v>
      </c>
      <c r="P188">
        <f t="shared" si="27"/>
        <v>4.5569179600886918E-2</v>
      </c>
      <c r="Q188" s="5">
        <f>_xll.SNL.Clients.Office.Excel.Functions.SPG(K188, "SP_MARKETCAP", "12/31/2022")</f>
        <v>43715.184648000002</v>
      </c>
      <c r="R188">
        <f t="shared" si="31"/>
        <v>1.2973880045309323E-3</v>
      </c>
      <c r="S188">
        <f t="shared" si="32"/>
        <v>2.0510406963629508E-2</v>
      </c>
      <c r="U188" s="11" t="s">
        <v>188</v>
      </c>
      <c r="V188" s="4" cm="1">
        <f t="array" ref="V188">_xll.SNL.Clients.Office.Excel.Functions.SPG(U188, "SP_TOTAL_REV", "CY2021")</f>
        <v>89552000</v>
      </c>
      <c r="W188" s="4">
        <f>_xll.SNL.Clients.Office.Excel.Functions.SPG(U188,"IQ_AVG_DILUT_SHARES_OUT","CY2021")</f>
        <v>270000000</v>
      </c>
      <c r="X188" s="5">
        <f>_xll.SNL.Clients.Office.Excel.Functions.SPG(U188, "IQ_DILUT_EPS_NORM", "CY2021")</f>
        <v>16.478999999999999</v>
      </c>
      <c r="Y188">
        <f t="shared" si="33"/>
        <v>4449330</v>
      </c>
      <c r="Z188">
        <f t="shared" si="34"/>
        <v>4.9684317491513308E-2</v>
      </c>
      <c r="AA188" s="5">
        <f>_xll.SNL.Clients.Office.Excel.Functions.SPG(U188, "SP_MARKETCAP", "12/31/2021")</f>
        <v>68531.67061488</v>
      </c>
      <c r="AB188">
        <f t="shared" si="28"/>
        <v>1.6151205596550422E-3</v>
      </c>
      <c r="AC188">
        <f t="shared" si="35"/>
        <v>2.6615571702555438E-2</v>
      </c>
    </row>
    <row r="189" spans="1:29">
      <c r="A189" s="11" t="s">
        <v>189</v>
      </c>
      <c r="B189" s="4" cm="1">
        <f t="array" ref="B189">_xll.SNL.Clients.Office.Excel.Functions.SPG(A189, "SP_TOTAL_REV", "CY2023")</f>
        <v>9821000</v>
      </c>
      <c r="C189" s="4">
        <f>_xll.SNL.Clients.Office.Excel.Functions.SPG(A189,"IQ_AVG_DILUT_SHARES_OUT","CY2023")</f>
        <v>591000000</v>
      </c>
      <c r="D189" s="5">
        <f>_xll.SNL.Clients.Office.Excel.Functions.SPG(A189, "IQ_DILUT_EPS_NORM", "CY2023")</f>
        <v>0.86599999999999999</v>
      </c>
      <c r="E189">
        <f t="shared" si="24"/>
        <v>511806</v>
      </c>
      <c r="F189">
        <f t="shared" si="25"/>
        <v>5.2113430404235821E-2</v>
      </c>
      <c r="G189" s="5">
        <f>_xll.SNL.Clients.Office.Excel.Functions.SPG(A189, "SP_MARKETCAP", "12/30/2023")</f>
        <v>35590.489912069999</v>
      </c>
      <c r="H189">
        <f t="shared" si="29"/>
        <v>8.4705369662564146E-4</v>
      </c>
      <c r="I189">
        <f t="shared" si="30"/>
        <v>7.335485012778055E-4</v>
      </c>
      <c r="K189" s="11" t="s">
        <v>189</v>
      </c>
      <c r="L189" s="4" cm="1">
        <f t="array" ref="L189">_xll.SNL.Clients.Office.Excel.Functions.SPG(K189, "SP_TOTAL_REV", "CY2023")</f>
        <v>9821000</v>
      </c>
      <c r="M189" s="4">
        <f>_xll.SNL.Clients.Office.Excel.Functions.SPG(K189,"IQ_AVG_DILUT_SHARES_OUT","CY2023")</f>
        <v>591000000</v>
      </c>
      <c r="N189" s="5">
        <f>_xll.SNL.Clients.Office.Excel.Functions.SPG(K189, "IQ_DILUT_EPS_NORM", "CY2023")</f>
        <v>0.86599999999999999</v>
      </c>
      <c r="O189">
        <f t="shared" si="26"/>
        <v>511806</v>
      </c>
      <c r="P189">
        <f t="shared" si="27"/>
        <v>5.2113430404235821E-2</v>
      </c>
      <c r="Q189" s="5">
        <f>_xll.SNL.Clients.Office.Excel.Functions.SPG(K189, "SP_MARKETCAP", "12/31/2022")</f>
        <v>40260.7960896</v>
      </c>
      <c r="R189">
        <f t="shared" si="31"/>
        <v>1.1948679691074491E-3</v>
      </c>
      <c r="S189">
        <f t="shared" si="32"/>
        <v>1.0347556612470509E-3</v>
      </c>
      <c r="U189" s="11" t="s">
        <v>189</v>
      </c>
      <c r="V189" s="4" cm="1">
        <f t="array" ref="V189">_xll.SNL.Clients.Office.Excel.Functions.SPG(U189, "SP_TOTAL_REV", "CY2021")</f>
        <v>9339000</v>
      </c>
      <c r="W189" s="4">
        <f>_xll.SNL.Clients.Office.Excel.Functions.SPG(U189,"IQ_AVG_DILUT_SHARES_OUT","CY2021")</f>
        <v>621000000</v>
      </c>
      <c r="X189" s="5">
        <f>_xll.SNL.Clients.Office.Excel.Functions.SPG(U189, "IQ_DILUT_EPS_NORM", "CY2021")</f>
        <v>1.143</v>
      </c>
      <c r="Y189">
        <f t="shared" si="33"/>
        <v>709803</v>
      </c>
      <c r="Z189">
        <f t="shared" si="34"/>
        <v>7.6004176035978158E-2</v>
      </c>
      <c r="AA189" s="5">
        <f>_xll.SNL.Clients.Office.Excel.Functions.SPG(U189, "SP_MARKETCAP", "12/31/2021")</f>
        <v>66465.491123150001</v>
      </c>
      <c r="AB189">
        <f t="shared" si="28"/>
        <v>1.5664258620489671E-3</v>
      </c>
      <c r="AC189">
        <f t="shared" si="35"/>
        <v>1.7904247603219695E-3</v>
      </c>
    </row>
    <row r="190" spans="1:29">
      <c r="A190" s="11" t="s">
        <v>190</v>
      </c>
      <c r="B190" s="4" cm="1">
        <f t="array" ref="B190">_xll.SNL.Clients.Office.Excel.Functions.SPG(A190, "SP_TOTAL_REV", "CY2023")</f>
        <v>8708000</v>
      </c>
      <c r="C190" s="4">
        <f>_xll.SNL.Clients.Office.Excel.Functions.SPG(A190,"IQ_AVG_DILUT_SHARES_OUT","CY2023")</f>
        <v>687678291</v>
      </c>
      <c r="D190" s="5">
        <f>_xll.SNL.Clients.Office.Excel.Functions.SPG(A190, "IQ_DILUT_EPS_NORM", "CY2023")</f>
        <v>2.7189999999999999</v>
      </c>
      <c r="E190">
        <f t="shared" si="24"/>
        <v>1869797.2732289999</v>
      </c>
      <c r="F190">
        <f t="shared" si="25"/>
        <v>0.21472178149161689</v>
      </c>
      <c r="G190" s="5">
        <f>_xll.SNL.Clients.Office.Excel.Functions.SPG(A190, "SP_MARKETCAP", "12/30/2023")</f>
        <v>23488.263085840001</v>
      </c>
      <c r="H190">
        <f t="shared" si="29"/>
        <v>5.5902068567561332E-4</v>
      </c>
      <c r="I190">
        <f t="shared" si="30"/>
        <v>1.5199772443519925E-3</v>
      </c>
      <c r="K190" s="11" t="s">
        <v>190</v>
      </c>
      <c r="L190" s="4" cm="1">
        <f t="array" ref="L190">_xll.SNL.Clients.Office.Excel.Functions.SPG(K190, "SP_TOTAL_REV", "CY2023")</f>
        <v>8708000</v>
      </c>
      <c r="M190" s="4">
        <f>_xll.SNL.Clients.Office.Excel.Functions.SPG(K190,"IQ_AVG_DILUT_SHARES_OUT","CY2023")</f>
        <v>687678291</v>
      </c>
      <c r="N190" s="5">
        <f>_xll.SNL.Clients.Office.Excel.Functions.SPG(K190, "IQ_DILUT_EPS_NORM", "CY2023")</f>
        <v>2.7189999999999999</v>
      </c>
      <c r="O190">
        <f t="shared" si="26"/>
        <v>1869797.2732289999</v>
      </c>
      <c r="P190">
        <f t="shared" si="27"/>
        <v>0.21472178149161689</v>
      </c>
      <c r="Q190" s="5">
        <f>_xll.SNL.Clients.Office.Excel.Functions.SPG(K190, "SP_MARKETCAP", "12/31/2022")</f>
        <v>22520.658206460001</v>
      </c>
      <c r="R190">
        <f t="shared" si="31"/>
        <v>6.6837260431288259E-4</v>
      </c>
      <c r="S190">
        <f t="shared" si="32"/>
        <v>1.8173051111267276E-3</v>
      </c>
      <c r="U190" s="11" t="s">
        <v>190</v>
      </c>
      <c r="V190" s="4" cm="1">
        <f t="array" ref="V190">_xll.SNL.Clients.Office.Excel.Functions.SPG(U190, "SP_TOTAL_REV", "CY2021")</f>
        <v>7828000</v>
      </c>
      <c r="W190" s="4">
        <f>_xll.SNL.Clients.Office.Excel.Functions.SPG(U190,"IQ_AVG_DILUT_SHARES_OUT","CY2021")</f>
        <v>711197805</v>
      </c>
      <c r="X190" s="5">
        <f>_xll.SNL.Clients.Office.Excel.Functions.SPG(U190, "IQ_DILUT_EPS_NORM", "CY2021")</f>
        <v>3.121</v>
      </c>
      <c r="Y190">
        <f t="shared" si="33"/>
        <v>2219648.349405</v>
      </c>
      <c r="Z190">
        <f t="shared" si="34"/>
        <v>0.28355242072112929</v>
      </c>
      <c r="AA190" s="5">
        <f>_xll.SNL.Clients.Office.Excel.Functions.SPG(U190, "SP_MARKETCAP", "12/31/2021")</f>
        <v>29777.629805299999</v>
      </c>
      <c r="AB190">
        <f t="shared" si="28"/>
        <v>7.0178446964481631E-4</v>
      </c>
      <c r="AC190">
        <f t="shared" si="35"/>
        <v>2.1902693297614715E-3</v>
      </c>
    </row>
    <row r="191" spans="1:29">
      <c r="A191" s="11" t="s">
        <v>191</v>
      </c>
      <c r="B191" s="4" cm="1">
        <f t="array" ref="B191">_xll.SNL.Clients.Office.Excel.Functions.SPG(A191, "SP_TOTAL_REV", "CY2023")</f>
        <v>3318602</v>
      </c>
      <c r="C191" s="4">
        <f>_xll.SNL.Clients.Office.Excel.Functions.SPG(A191,"IQ_AVG_DILUT_SHARES_OUT","CY2023")</f>
        <v>107372000</v>
      </c>
      <c r="D191" s="5">
        <f>_xll.SNL.Clients.Office.Excel.Functions.SPG(A191, "IQ_DILUT_EPS_NORM", "CY2023")</f>
        <v>5.3550000000000004</v>
      </c>
      <c r="E191">
        <f t="shared" si="24"/>
        <v>574977.06000000006</v>
      </c>
      <c r="F191">
        <f t="shared" si="25"/>
        <v>0.1732588180203592</v>
      </c>
      <c r="G191" s="5">
        <f>_xll.SNL.Clients.Office.Excel.Functions.SPG(A191, "SP_MARKETCAP", "12/30/2023")</f>
        <v>18407.12084336</v>
      </c>
      <c r="H191">
        <f t="shared" si="29"/>
        <v>4.3808949506242238E-4</v>
      </c>
      <c r="I191">
        <f t="shared" si="30"/>
        <v>2.3459692460592722E-3</v>
      </c>
      <c r="K191" s="11" t="s">
        <v>191</v>
      </c>
      <c r="L191" s="4" cm="1">
        <f t="array" ref="L191">_xll.SNL.Clients.Office.Excel.Functions.SPG(K191, "SP_TOTAL_REV", "CY2023")</f>
        <v>3318602</v>
      </c>
      <c r="M191" s="4">
        <f>_xll.SNL.Clients.Office.Excel.Functions.SPG(K191,"IQ_AVG_DILUT_SHARES_OUT","CY2023")</f>
        <v>107372000</v>
      </c>
      <c r="N191" s="5">
        <f>_xll.SNL.Clients.Office.Excel.Functions.SPG(K191, "IQ_DILUT_EPS_NORM", "CY2023")</f>
        <v>5.3550000000000004</v>
      </c>
      <c r="O191">
        <f t="shared" si="26"/>
        <v>574977.06000000006</v>
      </c>
      <c r="P191">
        <f t="shared" si="27"/>
        <v>0.1732588180203592</v>
      </c>
      <c r="Q191" s="5">
        <f>_xll.SNL.Clients.Office.Excel.Functions.SPG(K191, "SP_MARKETCAP", "12/31/2022")</f>
        <v>15968.454321900001</v>
      </c>
      <c r="R191">
        <f t="shared" si="31"/>
        <v>4.7391498526087118E-4</v>
      </c>
      <c r="S191">
        <f t="shared" si="32"/>
        <v>2.5378147460719653E-3</v>
      </c>
      <c r="U191" s="11" t="s">
        <v>191</v>
      </c>
      <c r="V191" s="4" cm="1">
        <f t="array" ref="V191">_xll.SNL.Clients.Office.Excel.Functions.SPG(U191, "SP_TOTAL_REV", "CY2021")</f>
        <v>2923377</v>
      </c>
      <c r="W191" s="4">
        <f>_xll.SNL.Clients.Office.Excel.Functions.SPG(U191,"IQ_AVG_DILUT_SHARES_OUT","CY2021")</f>
        <v>106924000</v>
      </c>
      <c r="X191" s="5">
        <f>_xll.SNL.Clients.Office.Excel.Functions.SPG(U191, "IQ_DILUT_EPS_NORM", "CY2021")</f>
        <v>2.415</v>
      </c>
      <c r="Y191">
        <f t="shared" si="33"/>
        <v>258221.46</v>
      </c>
      <c r="Z191">
        <f t="shared" si="34"/>
        <v>8.8329852769588046E-2</v>
      </c>
      <c r="AA191" s="5">
        <f>_xll.SNL.Clients.Office.Excel.Functions.SPG(U191, "SP_MARKETCAP", "12/31/2021")</f>
        <v>9267.4351719999995</v>
      </c>
      <c r="AB191">
        <f t="shared" si="28"/>
        <v>2.18410334189599E-4</v>
      </c>
      <c r="AC191">
        <f t="shared" si="35"/>
        <v>5.2746095706788154E-4</v>
      </c>
    </row>
    <row r="192" spans="1:29">
      <c r="A192" s="11" t="s">
        <v>192</v>
      </c>
      <c r="B192" s="4" cm="1">
        <f t="array" ref="B192">_xll.SNL.Clients.Office.Excel.Functions.SPG(A192, "SP_TOTAL_REV", "CY2023")</f>
        <v>12685000</v>
      </c>
      <c r="C192" s="4">
        <f>_xll.SNL.Clients.Office.Excel.Functions.SPG(A192,"IQ_AVG_DILUT_SHARES_OUT","CY2023")</f>
        <v>574000000</v>
      </c>
      <c r="D192" s="5">
        <f>_xll.SNL.Clients.Office.Excel.Functions.SPG(A192, "IQ_DILUT_EPS_NORM", "CY2023")</f>
        <v>1.504</v>
      </c>
      <c r="E192">
        <f t="shared" si="24"/>
        <v>863296</v>
      </c>
      <c r="F192">
        <f t="shared" si="25"/>
        <v>6.805644461962948E-2</v>
      </c>
      <c r="G192" s="5">
        <f>_xll.SNL.Clients.Office.Excel.Functions.SPG(A192, "SP_MARKETCAP", "12/30/2023")</f>
        <v>21036.05141118</v>
      </c>
      <c r="H192">
        <f t="shared" si="29"/>
        <v>5.0065804528878148E-4</v>
      </c>
      <c r="I192">
        <f t="shared" si="30"/>
        <v>7.5298970011432732E-4</v>
      </c>
      <c r="K192" s="11" t="s">
        <v>192</v>
      </c>
      <c r="L192" s="4" cm="1">
        <f t="array" ref="L192">_xll.SNL.Clients.Office.Excel.Functions.SPG(K192, "SP_TOTAL_REV", "CY2023")</f>
        <v>12685000</v>
      </c>
      <c r="M192" s="4">
        <f>_xll.SNL.Clients.Office.Excel.Functions.SPG(K192,"IQ_AVG_DILUT_SHARES_OUT","CY2023")</f>
        <v>574000000</v>
      </c>
      <c r="N192" s="5">
        <f>_xll.SNL.Clients.Office.Excel.Functions.SPG(K192, "IQ_DILUT_EPS_NORM", "CY2023")</f>
        <v>1.504</v>
      </c>
      <c r="O192">
        <f t="shared" si="26"/>
        <v>863296</v>
      </c>
      <c r="P192">
        <f t="shared" si="27"/>
        <v>6.805644461962948E-2</v>
      </c>
      <c r="Q192" s="5">
        <f>_xll.SNL.Clients.Office.Excel.Functions.SPG(K192, "SP_MARKETCAP", "12/31/2022")</f>
        <v>23979.3289983</v>
      </c>
      <c r="R192">
        <f t="shared" si="31"/>
        <v>7.1166332819135145E-4</v>
      </c>
      <c r="S192">
        <f t="shared" si="32"/>
        <v>1.0703416455997926E-3</v>
      </c>
      <c r="U192" s="11" t="s">
        <v>192</v>
      </c>
      <c r="V192" s="4" cm="1">
        <f t="array" ref="V192">_xll.SNL.Clients.Office.Excel.Functions.SPG(U192, "SP_TOTAL_REV", "CY2021")</f>
        <v>10943000</v>
      </c>
      <c r="W192" s="4">
        <f>_xll.SNL.Clients.Office.Excel.Functions.SPG(U192,"IQ_AVG_DILUT_SHARES_OUT","CY2021")</f>
        <v>546000000</v>
      </c>
      <c r="X192" s="5">
        <f>_xll.SNL.Clients.Office.Excel.Functions.SPG(U192, "IQ_DILUT_EPS_NORM", "CY2021")</f>
        <v>1.925</v>
      </c>
      <c r="Y192">
        <f t="shared" si="33"/>
        <v>1051050</v>
      </c>
      <c r="Z192">
        <f t="shared" si="34"/>
        <v>9.6047701727131493E-2</v>
      </c>
      <c r="AA192" s="5">
        <f>_xll.SNL.Clients.Office.Excel.Functions.SPG(U192, "SP_MARKETCAP", "12/31/2021")</f>
        <v>23714.12869365</v>
      </c>
      <c r="AB192">
        <f t="shared" si="28"/>
        <v>5.5888287070450472E-4</v>
      </c>
      <c r="AC192">
        <f t="shared" si="35"/>
        <v>1.0758495261061717E-3</v>
      </c>
    </row>
    <row r="193" spans="1:29">
      <c r="A193" s="11" t="s">
        <v>193</v>
      </c>
      <c r="B193" s="4" cm="1">
        <f t="array" ref="B193">_xll.SNL.Clients.Office.Excel.Functions.SPG(A193, "SP_TOTAL_REV", "CY2023")</f>
        <v>19093000</v>
      </c>
      <c r="C193" s="4">
        <f>_xll.SNL.Clients.Office.Excel.Functions.SPG(A193,"IQ_AVG_DILUT_SHARES_OUT","CY2023")</f>
        <v>615900000</v>
      </c>
      <c r="D193" s="5">
        <f>_xll.SNL.Clients.Office.Excel.Functions.SPG(A193, "IQ_DILUT_EPS_NORM", "CY2023")</f>
        <v>3.6720000000000002</v>
      </c>
      <c r="E193">
        <f t="shared" si="24"/>
        <v>2261584.7999999998</v>
      </c>
      <c r="F193">
        <f t="shared" si="25"/>
        <v>0.11845099251034409</v>
      </c>
      <c r="G193" s="5">
        <f>_xll.SNL.Clients.Office.Excel.Functions.SPG(A193, "SP_MARKETCAP", "12/30/2023")</f>
        <v>79728.670513439996</v>
      </c>
      <c r="H193">
        <f t="shared" si="29"/>
        <v>1.8975424404751955E-3</v>
      </c>
      <c r="I193">
        <f t="shared" si="30"/>
        <v>6.9677758414249183E-3</v>
      </c>
      <c r="K193" s="11" t="s">
        <v>193</v>
      </c>
      <c r="L193" s="4" cm="1">
        <f t="array" ref="L193">_xll.SNL.Clients.Office.Excel.Functions.SPG(K193, "SP_TOTAL_REV", "CY2023")</f>
        <v>19093000</v>
      </c>
      <c r="M193" s="4">
        <f>_xll.SNL.Clients.Office.Excel.Functions.SPG(K193,"IQ_AVG_DILUT_SHARES_OUT","CY2023")</f>
        <v>615900000</v>
      </c>
      <c r="N193" s="5">
        <f>_xll.SNL.Clients.Office.Excel.Functions.SPG(K193, "IQ_DILUT_EPS_NORM", "CY2023")</f>
        <v>3.6720000000000002</v>
      </c>
      <c r="O193">
        <f t="shared" si="26"/>
        <v>2261584.7999999998</v>
      </c>
      <c r="P193">
        <f t="shared" si="27"/>
        <v>0.11845099251034409</v>
      </c>
      <c r="Q193" s="5">
        <f>_xll.SNL.Clients.Office.Excel.Functions.SPG(K193, "SP_MARKETCAP", "12/31/2022")</f>
        <v>64182.287641319999</v>
      </c>
      <c r="R193">
        <f t="shared" si="31"/>
        <v>1.9048147859764808E-3</v>
      </c>
      <c r="S193">
        <f t="shared" si="32"/>
        <v>6.9944798941056381E-3</v>
      </c>
      <c r="U193" s="11" t="s">
        <v>193</v>
      </c>
      <c r="V193" s="4" cm="1">
        <f t="array" ref="V193">_xll.SNL.Clients.Office.Excel.Functions.SPG(U193, "SP_TOTAL_REV", "CY2021")</f>
        <v>16226000</v>
      </c>
      <c r="W193" s="4">
        <f>_xll.SNL.Clients.Office.Excel.Functions.SPG(U193,"IQ_AVG_DILUT_SHARES_OUT","CY2021")</f>
        <v>671600000</v>
      </c>
      <c r="X193" s="5">
        <f>_xll.SNL.Clients.Office.Excel.Functions.SPG(U193, "IQ_DILUT_EPS_NORM", "CY2021")</f>
        <v>1.544</v>
      </c>
      <c r="Y193">
        <f t="shared" si="33"/>
        <v>1036950.4</v>
      </c>
      <c r="Z193">
        <f t="shared" si="34"/>
        <v>6.3906717613706393E-2</v>
      </c>
      <c r="AA193" s="5">
        <f>_xll.SNL.Clients.Office.Excel.Functions.SPG(U193, "SP_MARKETCAP", "12/31/2021")</f>
        <v>68525.471807120004</v>
      </c>
      <c r="AB193">
        <f t="shared" si="28"/>
        <v>1.6149744692158527E-3</v>
      </c>
      <c r="AC193">
        <f t="shared" si="35"/>
        <v>2.4935205804692767E-3</v>
      </c>
    </row>
    <row r="194" spans="1:29">
      <c r="A194" s="11" t="s">
        <v>194</v>
      </c>
      <c r="B194" s="4" cm="1">
        <f t="array" ref="B194">_xll.SNL.Clients.Office.Excel.Functions.SPG(A194, "SP_TOTAL_REV", "CY2023")</f>
        <v>4486800</v>
      </c>
      <c r="C194" s="4">
        <f>_xll.SNL.Clients.Office.Excel.Functions.SPG(A194,"IQ_AVG_DILUT_SHARES_OUT","CY2023")</f>
        <v>125533000</v>
      </c>
      <c r="D194" s="5">
        <f>_xll.SNL.Clients.Office.Excel.Functions.SPG(A194, "IQ_DILUT_EPS_NORM", "CY2023")</f>
        <v>1.83</v>
      </c>
      <c r="E194">
        <f t="shared" si="24"/>
        <v>229725.39</v>
      </c>
      <c r="F194">
        <f t="shared" si="25"/>
        <v>5.1200274137469914E-2</v>
      </c>
      <c r="G194" s="5">
        <f>_xll.SNL.Clients.Office.Excel.Functions.SPG(A194, "SP_MARKETCAP", "12/30/2023")</f>
        <v>7866.0478253499996</v>
      </c>
      <c r="H194">
        <f t="shared" si="29"/>
        <v>1.8721194635865795E-4</v>
      </c>
      <c r="I194">
        <f t="shared" si="30"/>
        <v>3.4259786183634408E-4</v>
      </c>
      <c r="K194" s="11" t="s">
        <v>194</v>
      </c>
      <c r="L194" s="4" cm="1">
        <f t="array" ref="L194">_xll.SNL.Clients.Office.Excel.Functions.SPG(K194, "SP_TOTAL_REV", "CY2023")</f>
        <v>4486800</v>
      </c>
      <c r="M194" s="4">
        <f>_xll.SNL.Clients.Office.Excel.Functions.SPG(K194,"IQ_AVG_DILUT_SHARES_OUT","CY2023")</f>
        <v>125533000</v>
      </c>
      <c r="N194" s="5">
        <f>_xll.SNL.Clients.Office.Excel.Functions.SPG(K194, "IQ_DILUT_EPS_NORM", "CY2023")</f>
        <v>1.83</v>
      </c>
      <c r="O194">
        <f t="shared" si="26"/>
        <v>229725.39</v>
      </c>
      <c r="P194">
        <f t="shared" si="27"/>
        <v>5.1200274137469914E-2</v>
      </c>
      <c r="Q194" s="5">
        <f>_xll.SNL.Clients.Office.Excel.Functions.SPG(K194, "SP_MARKETCAP", "12/31/2022")</f>
        <v>15608.227190400001</v>
      </c>
      <c r="R194">
        <f t="shared" si="31"/>
        <v>4.6322409231193634E-4</v>
      </c>
      <c r="S194">
        <f t="shared" si="32"/>
        <v>8.4770008893084354E-4</v>
      </c>
      <c r="U194" s="11" t="s">
        <v>194</v>
      </c>
      <c r="V194" s="4" cm="1">
        <f t="array" ref="V194">_xll.SNL.Clients.Office.Excel.Functions.SPG(U194, "SP_TOTAL_REV", "CY2021")</f>
        <v>5045200</v>
      </c>
      <c r="W194" s="4">
        <f>_xll.SNL.Clients.Office.Excel.Functions.SPG(U194,"IQ_AVG_DILUT_SHARES_OUT","CY2021")</f>
        <v>129146000</v>
      </c>
      <c r="X194" s="5">
        <f>_xll.SNL.Clients.Office.Excel.Functions.SPG(U194, "IQ_DILUT_EPS_NORM", "CY2021")</f>
        <v>4.5919999999999996</v>
      </c>
      <c r="Y194">
        <f t="shared" si="33"/>
        <v>593038.43200000003</v>
      </c>
      <c r="Z194">
        <f t="shared" si="34"/>
        <v>0.11754507888686276</v>
      </c>
      <c r="AA194" s="5">
        <f>_xll.SNL.Clients.Office.Excel.Functions.SPG(U194, "SP_MARKETCAP", "12/31/2021")</f>
        <v>13928.72178555</v>
      </c>
      <c r="AB194">
        <f t="shared" si="28"/>
        <v>3.2826523450709967E-4</v>
      </c>
      <c r="AC194">
        <f t="shared" si="35"/>
        <v>1.5073939568566016E-3</v>
      </c>
    </row>
    <row r="195" spans="1:29">
      <c r="A195" s="11" t="s">
        <v>195</v>
      </c>
      <c r="B195" s="4" cm="1">
        <f t="array" ref="B195">_xll.SNL.Clients.Office.Excel.Functions.SPG(A195, "SP_TOTAL_REV", "CY2023")</f>
        <v>176191000</v>
      </c>
      <c r="C195" s="4">
        <f>_xll.SNL.Clients.Office.Excel.Functions.SPG(A195,"IQ_AVG_DILUT_SHARES_OUT","CY2023")</f>
        <v>4041000000</v>
      </c>
      <c r="D195" s="5">
        <f>_xll.SNL.Clients.Office.Excel.Functions.SPG(A195, "IQ_DILUT_EPS_NORM", "CY2023")</f>
        <v>1.0189999999999999</v>
      </c>
      <c r="E195">
        <f t="shared" si="24"/>
        <v>4117778.9999999995</v>
      </c>
      <c r="F195">
        <f t="shared" si="25"/>
        <v>2.3371108626433809E-2</v>
      </c>
      <c r="G195" s="5">
        <f>_xll.SNL.Clients.Office.Excel.Functions.SPG(A195, "SP_MARKETCAP", "12/30/2023")</f>
        <v>48796.014587029997</v>
      </c>
      <c r="H195">
        <f t="shared" si="29"/>
        <v>1.1613451975137057E-3</v>
      </c>
      <c r="I195">
        <f t="shared" si="30"/>
        <v>1.1834107562664661E-3</v>
      </c>
      <c r="K195" s="11" t="s">
        <v>195</v>
      </c>
      <c r="L195" s="4" cm="1">
        <f t="array" ref="L195">_xll.SNL.Clients.Office.Excel.Functions.SPG(K195, "SP_TOTAL_REV", "CY2023")</f>
        <v>176191000</v>
      </c>
      <c r="M195" s="4">
        <f>_xll.SNL.Clients.Office.Excel.Functions.SPG(K195,"IQ_AVG_DILUT_SHARES_OUT","CY2023")</f>
        <v>4041000000</v>
      </c>
      <c r="N195" s="5">
        <f>_xll.SNL.Clients.Office.Excel.Functions.SPG(K195, "IQ_DILUT_EPS_NORM", "CY2023")</f>
        <v>1.0189999999999999</v>
      </c>
      <c r="O195">
        <f t="shared" si="26"/>
        <v>4117778.9999999995</v>
      </c>
      <c r="P195">
        <f t="shared" si="27"/>
        <v>2.3371108626433809E-2</v>
      </c>
      <c r="Q195" s="5">
        <f>_xll.SNL.Clients.Office.Excel.Functions.SPG(K195, "SP_MARKETCAP", "12/31/2022")</f>
        <v>46758.346371369997</v>
      </c>
      <c r="R195">
        <f t="shared" si="31"/>
        <v>1.3877035675907475E-3</v>
      </c>
      <c r="S195">
        <f t="shared" si="32"/>
        <v>1.4140699353749715E-3</v>
      </c>
      <c r="U195" s="11" t="s">
        <v>195</v>
      </c>
      <c r="V195" s="4" cm="1">
        <f t="array" ref="V195">_xll.SNL.Clients.Office.Excel.Functions.SPG(U195, "SP_TOTAL_REV", "CY2021")</f>
        <v>136341000</v>
      </c>
      <c r="W195" s="4">
        <f>_xll.SNL.Clients.Office.Excel.Functions.SPG(U195,"IQ_AVG_DILUT_SHARES_OUT","CY2021")</f>
        <v>4034000000</v>
      </c>
      <c r="X195" s="5">
        <f>_xll.SNL.Clients.Office.Excel.Functions.SPG(U195, "IQ_DILUT_EPS_NORM", "CY2021")</f>
        <v>0.96</v>
      </c>
      <c r="Y195">
        <f t="shared" si="33"/>
        <v>3872640</v>
      </c>
      <c r="Z195">
        <f t="shared" si="34"/>
        <v>2.8404075076462691E-2</v>
      </c>
      <c r="AA195" s="5">
        <f>_xll.SNL.Clients.Office.Excel.Functions.SPG(U195, "SP_MARKETCAP", "12/31/2021")</f>
        <v>83001.936017309999</v>
      </c>
      <c r="AB195">
        <f t="shared" si="28"/>
        <v>1.9561486266120912E-3</v>
      </c>
      <c r="AC195">
        <f t="shared" si="35"/>
        <v>1.8779026815476075E-3</v>
      </c>
    </row>
    <row r="196" spans="1:29">
      <c r="A196" s="11" t="s">
        <v>196</v>
      </c>
      <c r="B196" s="4" cm="1">
        <f t="array" ref="B196">_xll.SNL.Clients.Office.Excel.Functions.SPG(A196, "SP_TOTAL_REV", "CY2023")</f>
        <v>5304800</v>
      </c>
      <c r="C196" s="4">
        <f>_xll.SNL.Clients.Office.Excel.Functions.SPG(A196,"IQ_AVG_DILUT_SHARES_OUT","CY2023")</f>
        <v>788200000</v>
      </c>
      <c r="D196" s="5">
        <f>_xll.SNL.Clients.Office.Excel.Functions.SPG(A196, "IQ_DILUT_EPS_NORM", "CY2023")</f>
        <v>1.024</v>
      </c>
      <c r="E196">
        <f t="shared" si="24"/>
        <v>807116.80000000005</v>
      </c>
      <c r="F196">
        <f t="shared" si="25"/>
        <v>0.15214839390740462</v>
      </c>
      <c r="G196" s="5">
        <f>_xll.SNL.Clients.Office.Excel.Functions.SPG(A196, "SP_MARKETCAP", "12/30/2023")</f>
        <v>44945.749063590003</v>
      </c>
      <c r="H196">
        <f t="shared" si="29"/>
        <v>1.0697088740835509E-3</v>
      </c>
      <c r="I196">
        <f t="shared" si="30"/>
        <v>1.0953818870615562E-3</v>
      </c>
      <c r="K196" s="11" t="s">
        <v>196</v>
      </c>
      <c r="L196" s="4" cm="1">
        <f t="array" ref="L196">_xll.SNL.Clients.Office.Excel.Functions.SPG(K196, "SP_TOTAL_REV", "CY2023")</f>
        <v>5304800</v>
      </c>
      <c r="M196" s="4">
        <f>_xll.SNL.Clients.Office.Excel.Functions.SPG(K196,"IQ_AVG_DILUT_SHARES_OUT","CY2023")</f>
        <v>788200000</v>
      </c>
      <c r="N196" s="5">
        <f>_xll.SNL.Clients.Office.Excel.Functions.SPG(K196, "IQ_DILUT_EPS_NORM", "CY2023")</f>
        <v>1.024</v>
      </c>
      <c r="O196">
        <f t="shared" si="26"/>
        <v>807116.80000000005</v>
      </c>
      <c r="P196">
        <f t="shared" si="27"/>
        <v>0.15214839390740462</v>
      </c>
      <c r="Q196" s="5">
        <f>_xll.SNL.Clients.Office.Excel.Functions.SPG(K196, "SP_MARKETCAP", "12/31/2022")</f>
        <v>38194.628577789998</v>
      </c>
      <c r="R196">
        <f t="shared" si="31"/>
        <v>1.1335478359144064E-3</v>
      </c>
      <c r="S196">
        <f t="shared" si="32"/>
        <v>1.1607529839763521E-3</v>
      </c>
      <c r="U196" s="11" t="s">
        <v>196</v>
      </c>
      <c r="V196" s="4" cm="1">
        <f t="array" ref="V196">_xll.SNL.Clients.Office.Excel.Functions.SPG(U196, "SP_TOTAL_REV", "CY2021")</f>
        <v>3342200</v>
      </c>
      <c r="W196" s="4">
        <f>_xll.SNL.Clients.Office.Excel.Functions.SPG(U196,"IQ_AVG_DILUT_SHARES_OUT","CY2021")</f>
        <v>835300000</v>
      </c>
      <c r="X196" s="5">
        <f>_xll.SNL.Clients.Office.Excel.Functions.SPG(U196, "IQ_DILUT_EPS_NORM", "CY2021")</f>
        <v>0.46100000000000002</v>
      </c>
      <c r="Y196">
        <f t="shared" si="33"/>
        <v>385073.3</v>
      </c>
      <c r="Z196">
        <f t="shared" si="34"/>
        <v>0.11521551672551014</v>
      </c>
      <c r="AA196" s="5">
        <f>_xll.SNL.Clients.Office.Excel.Functions.SPG(U196, "SP_MARKETCAP", "12/31/2021")</f>
        <v>58761.824525999997</v>
      </c>
      <c r="AB196">
        <f t="shared" si="28"/>
        <v>1.3848696531582529E-3</v>
      </c>
      <c r="AC196">
        <f t="shared" si="35"/>
        <v>6.3842491010595464E-4</v>
      </c>
    </row>
    <row r="197" spans="1:29">
      <c r="A197" s="11" t="s">
        <v>197</v>
      </c>
      <c r="B197" s="4" cm="1">
        <f t="array" ref="B197">_xll.SNL.Clients.Office.Excel.Functions.SPG(A197, "SP_TOTAL_REV", "CY2023")</f>
        <v>6065300</v>
      </c>
      <c r="C197" s="4">
        <f>_xll.SNL.Clients.Office.Excel.Functions.SPG(A197,"IQ_AVG_DILUT_SHARES_OUT","CY2023")</f>
        <v>355600000</v>
      </c>
      <c r="D197" s="5">
        <f>_xll.SNL.Clients.Office.Excel.Functions.SPG(A197, "IQ_DILUT_EPS_NORM", "CY2023")</f>
        <v>1.7410000000000001</v>
      </c>
      <c r="E197">
        <f t="shared" si="24"/>
        <v>619099.6</v>
      </c>
      <c r="F197">
        <f t="shared" si="25"/>
        <v>0.10207237894250902</v>
      </c>
      <c r="G197" s="5">
        <f>_xll.SNL.Clients.Office.Excel.Functions.SPG(A197, "SP_MARKETCAP", "12/30/2023")</f>
        <v>25876.05368547</v>
      </c>
      <c r="H197">
        <f t="shared" si="29"/>
        <v>6.1585010441026855E-4</v>
      </c>
      <c r="I197">
        <f t="shared" si="30"/>
        <v>1.0721950317782777E-3</v>
      </c>
      <c r="K197" s="11" t="s">
        <v>197</v>
      </c>
      <c r="L197" s="4" cm="1">
        <f t="array" ref="L197">_xll.SNL.Clients.Office.Excel.Functions.SPG(K197, "SP_TOTAL_REV", "CY2023")</f>
        <v>6065300</v>
      </c>
      <c r="M197" s="4">
        <f>_xll.SNL.Clients.Office.Excel.Functions.SPG(K197,"IQ_AVG_DILUT_SHARES_OUT","CY2023")</f>
        <v>355600000</v>
      </c>
      <c r="N197" s="5">
        <f>_xll.SNL.Clients.Office.Excel.Functions.SPG(K197, "IQ_DILUT_EPS_NORM", "CY2023")</f>
        <v>1.7410000000000001</v>
      </c>
      <c r="O197">
        <f t="shared" si="26"/>
        <v>619099.6</v>
      </c>
      <c r="P197">
        <f t="shared" si="27"/>
        <v>0.10207237894250902</v>
      </c>
      <c r="Q197" s="5">
        <f>_xll.SNL.Clients.Office.Excel.Functions.SPG(K197, "SP_MARKETCAP", "12/31/2022")</f>
        <v>22732.180255250001</v>
      </c>
      <c r="R197">
        <f t="shared" si="31"/>
        <v>6.7465019803697793E-4</v>
      </c>
      <c r="S197">
        <f t="shared" si="32"/>
        <v>1.1745659947823787E-3</v>
      </c>
      <c r="U197" s="11" t="s">
        <v>197</v>
      </c>
      <c r="V197" s="4" cm="1">
        <f t="array" ref="V197">_xll.SNL.Clients.Office.Excel.Functions.SPG(U197, "SP_TOTAL_REV", "CY2021")</f>
        <v>5254700</v>
      </c>
      <c r="W197" s="4">
        <f>_xll.SNL.Clients.Office.Excel.Functions.SPG(U197,"IQ_AVG_DILUT_SHARES_OUT","CY2021")</f>
        <v>352300000</v>
      </c>
      <c r="X197" s="5">
        <f>_xll.SNL.Clients.Office.Excel.Functions.SPG(U197, "IQ_DILUT_EPS_NORM", "CY2021")</f>
        <v>1.234</v>
      </c>
      <c r="Y197">
        <f t="shared" si="33"/>
        <v>434738.2</v>
      </c>
      <c r="Z197">
        <f t="shared" si="34"/>
        <v>8.2733210268902124E-2</v>
      </c>
      <c r="AA197" s="5">
        <f>_xll.SNL.Clients.Office.Excel.Functions.SPG(U197, "SP_MARKETCAP", "12/31/2021")</f>
        <v>27355.889071080001</v>
      </c>
      <c r="AB197">
        <f t="shared" si="28"/>
        <v>6.4471008031651131E-4</v>
      </c>
      <c r="AC197">
        <f t="shared" si="35"/>
        <v>7.9557223911057491E-4</v>
      </c>
    </row>
    <row r="198" spans="1:29">
      <c r="A198" s="11" t="s">
        <v>198</v>
      </c>
      <c r="B198" s="4" cm="1">
        <f t="array" ref="B198">_xll.SNL.Clients.Office.Excel.Functions.SPG(A198, "SP_TOTAL_REV", "CY2023")</f>
        <v>14557000</v>
      </c>
      <c r="C198" s="4">
        <f>_xll.SNL.Clients.Office.Excel.Functions.SPG(A198,"IQ_AVG_DILUT_SHARES_OUT","CY2023")</f>
        <v>501500000</v>
      </c>
      <c r="D198" s="5">
        <f>_xll.SNL.Clients.Office.Excel.Functions.SPG(A198, "IQ_DILUT_EPS_NORM", "CY2023")</f>
        <v>2.6179999999999999</v>
      </c>
      <c r="E198">
        <f t="shared" ref="E198:E261" si="36">C198*D198/1000</f>
        <v>1312927</v>
      </c>
      <c r="F198">
        <f t="shared" ref="F198:F261" si="37">E198/B198</f>
        <v>9.0192141237892418E-2</v>
      </c>
      <c r="G198" s="5" t="str">
        <f>_xll.SNL.Clients.Office.Excel.Functions.SPG(A198, "SP_MARKETCAP", "12/30/2023")</f>
        <v>NA</v>
      </c>
      <c r="H198" t="e">
        <f t="shared" si="29"/>
        <v>#VALUE!</v>
      </c>
      <c r="I198" t="e">
        <f t="shared" si="30"/>
        <v>#VALUE!</v>
      </c>
      <c r="K198" s="11" t="s">
        <v>198</v>
      </c>
      <c r="L198" s="4" cm="1">
        <f t="array" ref="L198">_xll.SNL.Clients.Office.Excel.Functions.SPG(K198, "SP_TOTAL_REV", "CY2023")</f>
        <v>14557000</v>
      </c>
      <c r="M198" s="4">
        <f>_xll.SNL.Clients.Office.Excel.Functions.SPG(K198,"IQ_AVG_DILUT_SHARES_OUT","CY2023")</f>
        <v>501500000</v>
      </c>
      <c r="N198" s="5">
        <f>_xll.SNL.Clients.Office.Excel.Functions.SPG(K198, "IQ_DILUT_EPS_NORM", "CY2023")</f>
        <v>2.6179999999999999</v>
      </c>
      <c r="O198">
        <f t="shared" ref="O198:O261" si="38">M198*N198/1000</f>
        <v>1312927</v>
      </c>
      <c r="P198">
        <f t="shared" ref="P198:P261" si="39">O198/L198</f>
        <v>9.0192141237892418E-2</v>
      </c>
      <c r="Q198" s="5" t="str">
        <f>_xll.SNL.Clients.Office.Excel.Functions.SPG(K198, "SP_MARKETCAP", "12/31/2022")</f>
        <v>NA</v>
      </c>
      <c r="R198" t="e">
        <f t="shared" si="31"/>
        <v>#VALUE!</v>
      </c>
      <c r="S198" t="e">
        <f t="shared" si="32"/>
        <v>#VALUE!</v>
      </c>
      <c r="U198" s="11" t="s">
        <v>198</v>
      </c>
      <c r="V198" s="4" cm="1">
        <f t="array" ref="V198">_xll.SNL.Clients.Office.Excel.Functions.SPG(U198, "SP_TOTAL_REV", "CY2021")</f>
        <v>13591000</v>
      </c>
      <c r="W198" s="4">
        <f>_xll.SNL.Clients.Office.Excel.Functions.SPG(U198,"IQ_AVG_DILUT_SHARES_OUT","CY2021")</f>
        <v>582000000</v>
      </c>
      <c r="X198" s="5">
        <f>_xll.SNL.Clients.Office.Excel.Functions.SPG(U198, "IQ_DILUT_EPS_NORM", "CY2021")</f>
        <v>2.3380000000000001</v>
      </c>
      <c r="Y198">
        <f t="shared" si="33"/>
        <v>1360716</v>
      </c>
      <c r="Z198">
        <f t="shared" si="34"/>
        <v>0.10011890221470091</v>
      </c>
      <c r="AA198" s="5" t="str">
        <f>_xll.SNL.Clients.Office.Excel.Functions.SPG(U198, "SP_MARKETCAP", "12/31/2021")</f>
        <v>NA</v>
      </c>
      <c r="AB198" t="e">
        <f t="shared" ref="AB198:AB261" si="40">AA198/$AA$509</f>
        <v>#VALUE!</v>
      </c>
      <c r="AC198" t="e">
        <f t="shared" si="35"/>
        <v>#VALUE!</v>
      </c>
    </row>
    <row r="199" spans="1:29">
      <c r="A199" s="11" t="s">
        <v>199</v>
      </c>
      <c r="B199" s="4" cm="1">
        <f t="array" ref="B199">_xll.SNL.Clients.Office.Excel.Functions.SPG(A199, "SP_TOTAL_REV", "CY2023")</f>
        <v>14557000</v>
      </c>
      <c r="C199" s="4">
        <f>_xll.SNL.Clients.Office.Excel.Functions.SPG(A199,"IQ_AVG_DILUT_SHARES_OUT","CY2023")</f>
        <v>501500000</v>
      </c>
      <c r="D199" s="5">
        <f>_xll.SNL.Clients.Office.Excel.Functions.SPG(A199, "IQ_DILUT_EPS_NORM", "CY2023")</f>
        <v>2.6179999999999999</v>
      </c>
      <c r="E199">
        <f t="shared" si="36"/>
        <v>1312927</v>
      </c>
      <c r="F199">
        <f t="shared" si="37"/>
        <v>9.0192141237892418E-2</v>
      </c>
      <c r="G199" s="5">
        <f>_xll.SNL.Clients.Office.Excel.Functions.SPG(A199, "SP_MARKETCAP", "12/30/2023")</f>
        <v>13849.02681272</v>
      </c>
      <c r="H199">
        <f t="shared" ref="H199:H262" si="41">G199/$G$509</f>
        <v>3.2960685243064742E-4</v>
      </c>
      <c r="I199">
        <f t="shared" ref="I199:I262" si="42">D199*H199</f>
        <v>8.6291073966343493E-4</v>
      </c>
      <c r="K199" s="11" t="s">
        <v>199</v>
      </c>
      <c r="L199" s="4" cm="1">
        <f t="array" ref="L199">_xll.SNL.Clients.Office.Excel.Functions.SPG(K199, "SP_TOTAL_REV", "CY2023")</f>
        <v>14557000</v>
      </c>
      <c r="M199" s="4">
        <f>_xll.SNL.Clients.Office.Excel.Functions.SPG(K199,"IQ_AVG_DILUT_SHARES_OUT","CY2023")</f>
        <v>501500000</v>
      </c>
      <c r="N199" s="5">
        <f>_xll.SNL.Clients.Office.Excel.Functions.SPG(K199, "IQ_DILUT_EPS_NORM", "CY2023")</f>
        <v>2.6179999999999999</v>
      </c>
      <c r="O199">
        <f t="shared" si="38"/>
        <v>1312927</v>
      </c>
      <c r="P199">
        <f t="shared" si="39"/>
        <v>9.0192141237892418E-2</v>
      </c>
      <c r="Q199" s="5">
        <f>_xll.SNL.Clients.Office.Excel.Functions.SPG(K199, "SP_MARKETCAP", "12/31/2022")</f>
        <v>16020.383676380001</v>
      </c>
      <c r="R199">
        <f t="shared" ref="R199:R262" si="43">Q199/$Q$509</f>
        <v>4.7545615504267306E-4</v>
      </c>
      <c r="S199">
        <f t="shared" ref="S199:S262" si="44">N199*R199</f>
        <v>1.2447442139017181E-3</v>
      </c>
      <c r="U199" s="11" t="s">
        <v>199</v>
      </c>
      <c r="V199" s="4" cm="1">
        <f t="array" ref="V199">_xll.SNL.Clients.Office.Excel.Functions.SPG(U199, "SP_TOTAL_REV", "CY2021")</f>
        <v>13591000</v>
      </c>
      <c r="W199" s="4">
        <f>_xll.SNL.Clients.Office.Excel.Functions.SPG(U199,"IQ_AVG_DILUT_SHARES_OUT","CY2021")</f>
        <v>582000000</v>
      </c>
      <c r="X199" s="5">
        <f>_xll.SNL.Clients.Office.Excel.Functions.SPG(U199, "IQ_DILUT_EPS_NORM", "CY2021")</f>
        <v>2.3380000000000001</v>
      </c>
      <c r="Y199">
        <f t="shared" ref="Y199:Y262" si="45">W199*X199/1000</f>
        <v>1360716</v>
      </c>
      <c r="Z199">
        <f t="shared" ref="Z199:Z262" si="46">Y199/V199</f>
        <v>0.10011890221470091</v>
      </c>
      <c r="AA199" s="5">
        <f>_xll.SNL.Clients.Office.Excel.Functions.SPG(U199, "SP_MARKETCAP", "12/31/2021")</f>
        <v>20362.2284702</v>
      </c>
      <c r="AB199">
        <f t="shared" si="40"/>
        <v>4.7988694201586473E-4</v>
      </c>
      <c r="AC199">
        <f t="shared" ref="AC199:AC262" si="47">X199*AB199</f>
        <v>1.1219756704330917E-3</v>
      </c>
    </row>
    <row r="200" spans="1:29">
      <c r="A200" s="11" t="s">
        <v>200</v>
      </c>
      <c r="B200" s="4" cm="1">
        <f t="array" ref="B200">_xll.SNL.Clients.Office.Excel.Functions.SPG(A200, "SP_TOTAL_REV", "CY2023")</f>
        <v>7873400</v>
      </c>
      <c r="C200" s="4">
        <f>_xll.SNL.Clients.Office.Excel.Functions.SPG(A200,"IQ_AVG_DILUT_SHARES_OUT","CY2023")</f>
        <v>490225000</v>
      </c>
      <c r="D200" s="5">
        <f>_xll.SNL.Clients.Office.Excel.Functions.SPG(A200, "IQ_DILUT_EPS_NORM", "CY2023")</f>
        <v>1.919</v>
      </c>
      <c r="E200">
        <f t="shared" si="36"/>
        <v>940741.77500000002</v>
      </c>
      <c r="F200">
        <f t="shared" si="37"/>
        <v>0.11948354903853482</v>
      </c>
      <c r="G200" s="5">
        <f>_xll.SNL.Clients.Office.Excel.Functions.SPG(A200, "SP_MARKETCAP", "12/30/2023")</f>
        <v>14761.7478405</v>
      </c>
      <c r="H200">
        <f t="shared" si="41"/>
        <v>3.5132961383345715E-4</v>
      </c>
      <c r="I200">
        <f t="shared" si="42"/>
        <v>6.7420152894640429E-4</v>
      </c>
      <c r="K200" s="11" t="s">
        <v>200</v>
      </c>
      <c r="L200" s="4" cm="1">
        <f t="array" ref="L200">_xll.SNL.Clients.Office.Excel.Functions.SPG(K200, "SP_TOTAL_REV", "CY2023")</f>
        <v>7873400</v>
      </c>
      <c r="M200" s="4">
        <f>_xll.SNL.Clients.Office.Excel.Functions.SPG(K200,"IQ_AVG_DILUT_SHARES_OUT","CY2023")</f>
        <v>490225000</v>
      </c>
      <c r="N200" s="5">
        <f>_xll.SNL.Clients.Office.Excel.Functions.SPG(K200, "IQ_DILUT_EPS_NORM", "CY2023")</f>
        <v>1.919</v>
      </c>
      <c r="O200">
        <f t="shared" si="38"/>
        <v>940741.77500000002</v>
      </c>
      <c r="P200">
        <f t="shared" si="39"/>
        <v>0.11948354903853482</v>
      </c>
      <c r="Q200" s="5">
        <f>_xll.SNL.Clients.Office.Excel.Functions.SPG(K200, "SP_MARKETCAP", "12/31/2022")</f>
        <v>13196.807411760001</v>
      </c>
      <c r="R200">
        <f t="shared" si="43"/>
        <v>3.9165749320255102E-4</v>
      </c>
      <c r="S200">
        <f t="shared" si="44"/>
        <v>7.515907294556954E-4</v>
      </c>
      <c r="U200" s="11" t="s">
        <v>200</v>
      </c>
      <c r="V200" s="4" cm="1">
        <f t="array" ref="V200">_xll.SNL.Clients.Office.Excel.Functions.SPG(U200, "SP_TOTAL_REV", "CY2021")</f>
        <v>8654400</v>
      </c>
      <c r="W200" s="4">
        <f>_xll.SNL.Clients.Office.Excel.Functions.SPG(U200,"IQ_AVG_DILUT_SHARES_OUT","CY2021")</f>
        <v>490325000</v>
      </c>
      <c r="X200" s="5">
        <f>_xll.SNL.Clients.Office.Excel.Functions.SPG(U200, "IQ_DILUT_EPS_NORM", "CY2021")</f>
        <v>2.9489999999999998</v>
      </c>
      <c r="Y200">
        <f t="shared" si="45"/>
        <v>1445968.425</v>
      </c>
      <c r="Z200">
        <f t="shared" si="46"/>
        <v>0.16707899161120354</v>
      </c>
      <c r="AA200" s="5">
        <f>_xll.SNL.Clients.Office.Excel.Functions.SPG(U200, "SP_MARKETCAP", "12/31/2021")</f>
        <v>16805.117865510001</v>
      </c>
      <c r="AB200">
        <f t="shared" si="40"/>
        <v>3.9605471643234928E-4</v>
      </c>
      <c r="AC200">
        <f t="shared" si="47"/>
        <v>1.167965358758998E-3</v>
      </c>
    </row>
    <row r="201" spans="1:29">
      <c r="A201" s="11" t="s">
        <v>201</v>
      </c>
      <c r="B201" s="4" cm="1">
        <f t="array" ref="B201">_xll.SNL.Clients.Office.Excel.Functions.SPG(A201, "SP_TOTAL_REV", "CY2023")</f>
        <v>22855000</v>
      </c>
      <c r="C201" s="4">
        <f>_xll.SNL.Clients.Office.Excel.Functions.SPG(A201,"IQ_AVG_DILUT_SHARES_OUT","CY2023")</f>
        <v>1443000000</v>
      </c>
      <c r="D201" s="5">
        <f>_xll.SNL.Clients.Office.Excel.Functions.SPG(A201, "IQ_DILUT_EPS_NORM", "CY2023")</f>
        <v>1.2849999999999999</v>
      </c>
      <c r="E201">
        <f t="shared" si="36"/>
        <v>1854255</v>
      </c>
      <c r="F201">
        <f t="shared" si="37"/>
        <v>8.1131262305841167E-2</v>
      </c>
      <c r="G201" s="5">
        <f>_xll.SNL.Clients.Office.Excel.Functions.SPG(A201, "SP_MARKETCAP", "12/30/2023")</f>
        <v>61044.411277079998</v>
      </c>
      <c r="H201">
        <f t="shared" si="41"/>
        <v>1.452857051373452E-3</v>
      </c>
      <c r="I201">
        <f t="shared" si="42"/>
        <v>1.8669213110148858E-3</v>
      </c>
      <c r="K201" s="11" t="s">
        <v>201</v>
      </c>
      <c r="L201" s="4" cm="1">
        <f t="array" ref="L201">_xll.SNL.Clients.Office.Excel.Functions.SPG(K201, "SP_TOTAL_REV", "CY2023")</f>
        <v>22855000</v>
      </c>
      <c r="M201" s="4">
        <f>_xll.SNL.Clients.Office.Excel.Functions.SPG(K201,"IQ_AVG_DILUT_SHARES_OUT","CY2023")</f>
        <v>1443000000</v>
      </c>
      <c r="N201" s="5">
        <f>_xll.SNL.Clients.Office.Excel.Functions.SPG(K201, "IQ_DILUT_EPS_NORM", "CY2023")</f>
        <v>1.2849999999999999</v>
      </c>
      <c r="O201">
        <f t="shared" si="38"/>
        <v>1854255</v>
      </c>
      <c r="P201">
        <f t="shared" si="39"/>
        <v>8.1131262305841167E-2</v>
      </c>
      <c r="Q201" s="5">
        <f>_xll.SNL.Clients.Office.Excel.Functions.SPG(K201, "SP_MARKETCAP", "12/31/2022")</f>
        <v>54314.433257999997</v>
      </c>
      <c r="R201">
        <f t="shared" si="43"/>
        <v>1.6119546274191254E-3</v>
      </c>
      <c r="S201">
        <f t="shared" si="44"/>
        <v>2.0713616962335759E-3</v>
      </c>
      <c r="U201" s="11" t="s">
        <v>201</v>
      </c>
      <c r="V201" s="4" cm="1">
        <f t="array" ref="V201">_xll.SNL.Clients.Office.Excel.Functions.SPG(U201, "SP_TOTAL_REV", "CY2021")</f>
        <v>22845000</v>
      </c>
      <c r="W201" s="4">
        <f>_xll.SNL.Clients.Office.Excel.Functions.SPG(U201,"IQ_AVG_DILUT_SHARES_OUT","CY2021")</f>
        <v>1482000000</v>
      </c>
      <c r="X201" s="5">
        <f>_xll.SNL.Clients.Office.Excel.Functions.SPG(U201, "IQ_DILUT_EPS_NORM", "CY2021")</f>
        <v>2.5409999999999999</v>
      </c>
      <c r="Y201">
        <f t="shared" si="45"/>
        <v>3765762</v>
      </c>
      <c r="Z201">
        <f t="shared" si="46"/>
        <v>0.16483965856861457</v>
      </c>
      <c r="AA201" s="5">
        <f>_xll.SNL.Clients.Office.Excel.Functions.SPG(U201, "SP_MARKETCAP", "12/31/2021")</f>
        <v>61279.399822680003</v>
      </c>
      <c r="AB201">
        <f t="shared" si="40"/>
        <v>1.4442026241140878E-3</v>
      </c>
      <c r="AC201">
        <f t="shared" si="47"/>
        <v>3.6697188678738971E-3</v>
      </c>
    </row>
    <row r="202" spans="1:29">
      <c r="A202" s="11" t="s">
        <v>202</v>
      </c>
      <c r="B202" s="4" cm="1">
        <f t="array" ref="B202">_xll.SNL.Clients.Office.Excel.Functions.SPG(A202, "SP_TOTAL_REV", "CY2023")</f>
        <v>5228252</v>
      </c>
      <c r="C202" s="4">
        <f>_xll.SNL.Clients.Office.Excel.Functions.SPG(A202,"IQ_AVG_DILUT_SHARES_OUT","CY2023")</f>
        <v>192058000</v>
      </c>
      <c r="D202" s="5">
        <f>_xll.SNL.Clients.Office.Excel.Functions.SPG(A202, "IQ_DILUT_EPS_NORM", "CY2023")</f>
        <v>3.9060000000000001</v>
      </c>
      <c r="E202">
        <f t="shared" si="36"/>
        <v>750178.54799999995</v>
      </c>
      <c r="F202">
        <f t="shared" si="37"/>
        <v>0.14348553742245018</v>
      </c>
      <c r="G202" s="5">
        <f>_xll.SNL.Clients.Office.Excel.Functions.SPG(A202, "SP_MARKETCAP", "12/30/2023")</f>
        <v>24593.69663758</v>
      </c>
      <c r="H202">
        <f t="shared" si="41"/>
        <v>5.853300053474908E-4</v>
      </c>
      <c r="I202">
        <f t="shared" si="42"/>
        <v>2.2862990008872992E-3</v>
      </c>
      <c r="K202" s="11" t="s">
        <v>202</v>
      </c>
      <c r="L202" s="4" cm="1">
        <f t="array" ref="L202">_xll.SNL.Clients.Office.Excel.Functions.SPG(K202, "SP_TOTAL_REV", "CY2023")</f>
        <v>5228252</v>
      </c>
      <c r="M202" s="4">
        <f>_xll.SNL.Clients.Office.Excel.Functions.SPG(K202,"IQ_AVG_DILUT_SHARES_OUT","CY2023")</f>
        <v>192058000</v>
      </c>
      <c r="N202" s="5">
        <f>_xll.SNL.Clients.Office.Excel.Functions.SPG(K202, "IQ_DILUT_EPS_NORM", "CY2023")</f>
        <v>3.9060000000000001</v>
      </c>
      <c r="O202">
        <f t="shared" si="38"/>
        <v>750178.54799999995</v>
      </c>
      <c r="P202">
        <f t="shared" si="39"/>
        <v>0.14348553742245018</v>
      </c>
      <c r="Q202" s="5">
        <f>_xll.SNL.Clients.Office.Excel.Functions.SPG(K202, "SP_MARKETCAP", "12/31/2022")</f>
        <v>17688.664376569999</v>
      </c>
      <c r="R202">
        <f t="shared" si="43"/>
        <v>5.2496772375832735E-4</v>
      </c>
      <c r="S202">
        <f t="shared" si="44"/>
        <v>2.0505239290000265E-3</v>
      </c>
      <c r="U202" s="11" t="s">
        <v>202</v>
      </c>
      <c r="V202" s="4" cm="1">
        <f t="array" ref="V202">_xll.SNL.Clients.Office.Excel.Functions.SPG(U202, "SP_TOTAL_REV", "CY2021")</f>
        <v>4982795</v>
      </c>
      <c r="W202" s="4">
        <f>_xll.SNL.Clients.Office.Excel.Functions.SPG(U202,"IQ_AVG_DILUT_SHARES_OUT","CY2021")</f>
        <v>193043000</v>
      </c>
      <c r="X202" s="5">
        <f>_xll.SNL.Clients.Office.Excel.Functions.SPG(U202, "IQ_DILUT_EPS_NORM", "CY2021")</f>
        <v>3.9049999999999998</v>
      </c>
      <c r="Y202">
        <f t="shared" si="45"/>
        <v>753832.91500000004</v>
      </c>
      <c r="Z202">
        <f t="shared" si="46"/>
        <v>0.1512871621248717</v>
      </c>
      <c r="AA202" s="5">
        <f>_xll.SNL.Clients.Office.Excel.Functions.SPG(U202, "SP_MARKETCAP", "12/31/2021")</f>
        <v>26188.493412330001</v>
      </c>
      <c r="AB202">
        <f t="shared" si="40"/>
        <v>6.1719747610327366E-4</v>
      </c>
      <c r="AC202">
        <f t="shared" si="47"/>
        <v>2.4101561441832835E-3</v>
      </c>
    </row>
    <row r="203" spans="1:29">
      <c r="A203" s="11" t="s">
        <v>203</v>
      </c>
      <c r="B203" s="4" cm="1">
        <f t="array" ref="B203">_xll.SNL.Clients.Office.Excel.Functions.SPG(A203, "SP_TOTAL_REV", "CY2023")</f>
        <v>5906956</v>
      </c>
      <c r="C203" s="4">
        <f>_xll.SNL.Clients.Office.Excel.Functions.SPG(A203,"IQ_AVG_DILUT_SHARES_OUT","CY2023")</f>
        <v>79680000</v>
      </c>
      <c r="D203" s="5">
        <f>_xll.SNL.Clients.Office.Excel.Functions.SPG(A203, "IQ_DILUT_EPS_NORM", "CY2023")</f>
        <v>8.1470000000000002</v>
      </c>
      <c r="E203">
        <f t="shared" si="36"/>
        <v>649152.96</v>
      </c>
      <c r="F203">
        <f t="shared" si="37"/>
        <v>0.10989635947855375</v>
      </c>
      <c r="G203" s="5">
        <f>_xll.SNL.Clients.Office.Excel.Functions.SPG(A203, "SP_MARKETCAP", "12/30/2023")</f>
        <v>35163.398359320003</v>
      </c>
      <c r="H203">
        <f t="shared" si="41"/>
        <v>8.3688891722956524E-4</v>
      </c>
      <c r="I203">
        <f t="shared" si="42"/>
        <v>6.8181340086692684E-3</v>
      </c>
      <c r="K203" s="11" t="s">
        <v>203</v>
      </c>
      <c r="L203" s="4" cm="1">
        <f t="array" ref="L203">_xll.SNL.Clients.Office.Excel.Functions.SPG(K203, "SP_TOTAL_REV", "CY2023")</f>
        <v>5906956</v>
      </c>
      <c r="M203" s="4">
        <f>_xll.SNL.Clients.Office.Excel.Functions.SPG(K203,"IQ_AVG_DILUT_SHARES_OUT","CY2023")</f>
        <v>79680000</v>
      </c>
      <c r="N203" s="5">
        <f>_xll.SNL.Clients.Office.Excel.Functions.SPG(K203, "IQ_DILUT_EPS_NORM", "CY2023")</f>
        <v>8.1470000000000002</v>
      </c>
      <c r="O203">
        <f t="shared" si="38"/>
        <v>649152.96</v>
      </c>
      <c r="P203">
        <f t="shared" si="39"/>
        <v>0.10989635947855375</v>
      </c>
      <c r="Q203" s="5">
        <f>_xll.SNL.Clients.Office.Excel.Functions.SPG(K203, "SP_MARKETCAP", "12/31/2022")</f>
        <v>26563.255093200001</v>
      </c>
      <c r="R203">
        <f t="shared" si="43"/>
        <v>7.8834960430138707E-4</v>
      </c>
      <c r="S203">
        <f t="shared" si="44"/>
        <v>6.4226842262434004E-3</v>
      </c>
      <c r="U203" s="11" t="s">
        <v>203</v>
      </c>
      <c r="V203" s="4" cm="1">
        <f t="array" ref="V203">_xll.SNL.Clients.Office.Excel.Functions.SPG(U203, "SP_TOTAL_REV", "CY2021")</f>
        <v>4733962</v>
      </c>
      <c r="W203" s="4">
        <f>_xll.SNL.Clients.Office.Excel.Functions.SPG(U203,"IQ_AVG_DILUT_SHARES_OUT","CY2021")</f>
        <v>86177000</v>
      </c>
      <c r="X203" s="5">
        <f>_xll.SNL.Clients.Office.Excel.Functions.SPG(U203, "IQ_DILUT_EPS_NORM", "CY2021")</f>
        <v>6.3330000000000002</v>
      </c>
      <c r="Y203">
        <f t="shared" si="45"/>
        <v>545758.94099999999</v>
      </c>
      <c r="Z203">
        <f t="shared" si="46"/>
        <v>0.1152858728059076</v>
      </c>
      <c r="AA203" s="5">
        <f>_xll.SNL.Clients.Office.Excel.Functions.SPG(U203, "SP_MARKETCAP", "12/31/2021")</f>
        <v>27494.1458232</v>
      </c>
      <c r="AB203">
        <f t="shared" si="40"/>
        <v>6.4796844715415936E-4</v>
      </c>
      <c r="AC203">
        <f t="shared" si="47"/>
        <v>4.1035841758272915E-3</v>
      </c>
    </row>
    <row r="204" spans="1:29">
      <c r="A204" s="11" t="s">
        <v>204</v>
      </c>
      <c r="B204" s="4" cm="1">
        <f t="array" ref="B204">_xll.SNL.Clients.Office.Excel.Functions.SPG(A204, "SP_TOTAL_REV", "CY2023")</f>
        <v>19552000</v>
      </c>
      <c r="C204" s="4">
        <f>_xll.SNL.Clients.Office.Excel.Functions.SPG(A204,"IQ_AVG_DILUT_SHARES_OUT","CY2023")</f>
        <v>458000000</v>
      </c>
      <c r="D204" s="5">
        <f>_xll.SNL.Clients.Office.Excel.Functions.SPG(A204, "IQ_DILUT_EPS_NORM", "CY2023")</f>
        <v>2.722</v>
      </c>
      <c r="E204">
        <f t="shared" si="36"/>
        <v>1246676</v>
      </c>
      <c r="F204">
        <f t="shared" si="37"/>
        <v>6.3762070376432084E-2</v>
      </c>
      <c r="G204" s="5">
        <f>_xll.SNL.Clients.Office.Excel.Functions.SPG(A204, "SP_MARKETCAP", "12/30/2023")</f>
        <v>35199.386749680001</v>
      </c>
      <c r="H204">
        <f t="shared" si="41"/>
        <v>8.3774544095726201E-4</v>
      </c>
      <c r="I204">
        <f t="shared" si="42"/>
        <v>2.2803430902856672E-3</v>
      </c>
      <c r="K204" s="11" t="s">
        <v>204</v>
      </c>
      <c r="L204" s="4" cm="1">
        <f t="array" ref="L204">_xll.SNL.Clients.Office.Excel.Functions.SPG(K204, "SP_TOTAL_REV", "CY2023")</f>
        <v>19552000</v>
      </c>
      <c r="M204" s="4">
        <f>_xll.SNL.Clients.Office.Excel.Functions.SPG(K204,"IQ_AVG_DILUT_SHARES_OUT","CY2023")</f>
        <v>458000000</v>
      </c>
      <c r="N204" s="5">
        <f>_xll.SNL.Clients.Office.Excel.Functions.SPG(K204, "IQ_DILUT_EPS_NORM", "CY2023")</f>
        <v>2.722</v>
      </c>
      <c r="O204">
        <f t="shared" si="38"/>
        <v>1246676</v>
      </c>
      <c r="P204">
        <f t="shared" si="39"/>
        <v>6.3762070376432084E-2</v>
      </c>
      <c r="Q204" s="5">
        <f>_xll.SNL.Clients.Office.Excel.Functions.SPG(K204, "SP_MARKETCAP", "12/31/2022")</f>
        <v>26545.97003352</v>
      </c>
      <c r="R204">
        <f t="shared" si="43"/>
        <v>7.878366148386407E-4</v>
      </c>
      <c r="S204">
        <f t="shared" si="44"/>
        <v>2.1444912655907799E-3</v>
      </c>
      <c r="U204" s="11" t="s">
        <v>204</v>
      </c>
      <c r="V204" s="4" cm="1">
        <f t="array" ref="V204">_xll.SNL.Clients.Office.Excel.Functions.SPG(U204, "SP_TOTAL_REV", "CY2021")</f>
        <v>17585000</v>
      </c>
      <c r="W204" s="4">
        <f>_xll.SNL.Clients.Office.Excel.Functions.SPG(U204,"IQ_AVG_DILUT_SHARES_OUT","CY2021")</f>
        <v>454000000</v>
      </c>
      <c r="X204" s="5">
        <f>_xll.SNL.Clients.Office.Excel.Functions.SPG(U204, "IQ_DILUT_EPS_NORM", "CY2021")</f>
        <v>3.8570000000000002</v>
      </c>
      <c r="Y204">
        <f t="shared" si="45"/>
        <v>1751078</v>
      </c>
      <c r="Z204">
        <f t="shared" si="46"/>
        <v>9.9577935740688087E-2</v>
      </c>
      <c r="AA204" s="5" t="str">
        <f>_xll.SNL.Clients.Office.Excel.Functions.SPG(U204, "SP_MARKETCAP", "12/31/2021")</f>
        <v>NA</v>
      </c>
      <c r="AB204" t="e">
        <f t="shared" si="40"/>
        <v>#VALUE!</v>
      </c>
      <c r="AC204" t="e">
        <f t="shared" si="47"/>
        <v>#VALUE!</v>
      </c>
    </row>
    <row r="205" spans="1:29">
      <c r="A205" s="11" t="s">
        <v>205</v>
      </c>
      <c r="B205" s="4" cm="1">
        <f t="array" ref="B205">_xll.SNL.Clients.Office.Excel.Functions.SPG(A205, "SP_TOTAL_REV", "CY2023")</f>
        <v>33239000</v>
      </c>
      <c r="C205" s="4">
        <f>_xll.SNL.Clients.Office.Excel.Functions.SPG(A205,"IQ_AVG_DILUT_SHARES_OUT","CY2023")</f>
        <v>274000000</v>
      </c>
      <c r="D205" s="5">
        <f>_xll.SNL.Clients.Office.Excel.Functions.SPG(A205, "IQ_DILUT_EPS_NORM", "CY2023")</f>
        <v>0.36899999999999999</v>
      </c>
      <c r="E205">
        <f t="shared" si="36"/>
        <v>101106</v>
      </c>
      <c r="F205">
        <f t="shared" si="37"/>
        <v>3.0417882607780018E-3</v>
      </c>
      <c r="G205" s="5" t="str">
        <f>_xll.SNL.Clients.Office.Excel.Functions.SPG(A205, "SP_MARKETCAP", "12/30/2023")</f>
        <v>NA</v>
      </c>
      <c r="H205" t="e">
        <f t="shared" si="41"/>
        <v>#VALUE!</v>
      </c>
      <c r="I205" t="e">
        <f t="shared" si="42"/>
        <v>#VALUE!</v>
      </c>
      <c r="K205" s="11" t="s">
        <v>205</v>
      </c>
      <c r="L205" s="4" cm="1">
        <f t="array" ref="L205">_xll.SNL.Clients.Office.Excel.Functions.SPG(K205, "SP_TOTAL_REV", "CY2023")</f>
        <v>33239000</v>
      </c>
      <c r="M205" s="4">
        <f>_xll.SNL.Clients.Office.Excel.Functions.SPG(K205,"IQ_AVG_DILUT_SHARES_OUT","CY2023")</f>
        <v>274000000</v>
      </c>
      <c r="N205" s="5">
        <f>_xll.SNL.Clients.Office.Excel.Functions.SPG(K205, "IQ_DILUT_EPS_NORM", "CY2023")</f>
        <v>0.36899999999999999</v>
      </c>
      <c r="O205">
        <f t="shared" si="38"/>
        <v>101106</v>
      </c>
      <c r="P205">
        <f t="shared" si="39"/>
        <v>3.0417882607780018E-3</v>
      </c>
      <c r="Q205" s="5" t="str">
        <f>_xll.SNL.Clients.Office.Excel.Functions.SPG(K205, "SP_MARKETCAP", "12/31/2022")</f>
        <v>NA</v>
      </c>
      <c r="R205" t="e">
        <f t="shared" si="43"/>
        <v>#VALUE!</v>
      </c>
      <c r="S205" t="e">
        <f t="shared" si="44"/>
        <v>#VALUE!</v>
      </c>
      <c r="U205" s="11" t="s">
        <v>205</v>
      </c>
      <c r="V205" s="4" cm="1">
        <f t="array" ref="V205">_xll.SNL.Clients.Office.Excel.Functions.SPG(U205, "SP_TOTAL_REV", "CY2021")</f>
        <v>33006000</v>
      </c>
      <c r="W205" s="4" t="str">
        <f>_xll.SNL.Clients.Office.Excel.Functions.SPG(U205,"IQ_AVG_DILUT_SHARES_OUT","CY2021")</f>
        <v>NA</v>
      </c>
      <c r="X205" s="5" t="str">
        <f>_xll.SNL.Clients.Office.Excel.Functions.SPG(U205, "IQ_DILUT_EPS_NORM", "CY2021")</f>
        <v>NA</v>
      </c>
      <c r="Y205" t="e">
        <f t="shared" si="45"/>
        <v>#VALUE!</v>
      </c>
      <c r="Z205" t="e">
        <f t="shared" si="46"/>
        <v>#VALUE!</v>
      </c>
      <c r="AA205" s="5" t="str">
        <f>_xll.SNL.Clients.Office.Excel.Functions.SPG(U205, "SP_MARKETCAP", "12/31/2021")</f>
        <v>NA</v>
      </c>
      <c r="AB205" t="e">
        <f t="shared" si="40"/>
        <v>#VALUE!</v>
      </c>
      <c r="AC205" t="e">
        <f t="shared" si="47"/>
        <v>#VALUE!</v>
      </c>
    </row>
    <row r="206" spans="1:29">
      <c r="A206" s="11" t="s">
        <v>206</v>
      </c>
      <c r="B206" s="4" cm="1">
        <f t="array" ref="B206">_xll.SNL.Clients.Office.Excel.Functions.SPG(A206, "SP_TOTAL_REV", "CY2023")</f>
        <v>3783000</v>
      </c>
      <c r="C206" s="4">
        <f>_xll.SNL.Clients.Office.Excel.Functions.SPG(A206,"IQ_AVG_DILUT_SHARES_OUT","CY2023")</f>
        <v>644250000</v>
      </c>
      <c r="D206" s="5">
        <f>_xll.SNL.Clients.Office.Excel.Functions.SPG(A206, "IQ_DILUT_EPS_NORM", "CY2023")</f>
        <v>0.434</v>
      </c>
      <c r="E206">
        <f t="shared" si="36"/>
        <v>279604.5</v>
      </c>
      <c r="F206">
        <f t="shared" si="37"/>
        <v>7.3910785091197459E-2</v>
      </c>
      <c r="G206" s="5">
        <f>_xll.SNL.Clients.Office.Excel.Functions.SPG(A206, "SP_MARKETCAP", "12/30/2023")</f>
        <v>14621.1224614</v>
      </c>
      <c r="H206">
        <f t="shared" si="41"/>
        <v>3.4798272966579528E-4</v>
      </c>
      <c r="I206">
        <f t="shared" si="42"/>
        <v>1.5102450467495516E-4</v>
      </c>
      <c r="K206" s="11" t="s">
        <v>206</v>
      </c>
      <c r="L206" s="4" cm="1">
        <f t="array" ref="L206">_xll.SNL.Clients.Office.Excel.Functions.SPG(K206, "SP_TOTAL_REV", "CY2023")</f>
        <v>3783000</v>
      </c>
      <c r="M206" s="4">
        <f>_xll.SNL.Clients.Office.Excel.Functions.SPG(K206,"IQ_AVG_DILUT_SHARES_OUT","CY2023")</f>
        <v>644250000</v>
      </c>
      <c r="N206" s="5">
        <f>_xll.SNL.Clients.Office.Excel.Functions.SPG(K206, "IQ_DILUT_EPS_NORM", "CY2023")</f>
        <v>0.434</v>
      </c>
      <c r="O206">
        <f t="shared" si="38"/>
        <v>279604.5</v>
      </c>
      <c r="P206">
        <f t="shared" si="39"/>
        <v>7.3910785091197459E-2</v>
      </c>
      <c r="Q206" s="5">
        <f>_xll.SNL.Clients.Office.Excel.Functions.SPG(K206, "SP_MARKETCAP", "12/31/2022")</f>
        <v>14263.165271440001</v>
      </c>
      <c r="R206">
        <f t="shared" si="43"/>
        <v>4.2330507531448903E-4</v>
      </c>
      <c r="S206">
        <f t="shared" si="44"/>
        <v>1.8371440268648824E-4</v>
      </c>
      <c r="U206" s="11" t="s">
        <v>206</v>
      </c>
      <c r="V206" s="4" cm="1">
        <f t="array" ref="V206">_xll.SNL.Clients.Office.Excel.Functions.SPG(U206, "SP_TOTAL_REV", "CY2021")</f>
        <v>2752000</v>
      </c>
      <c r="W206" s="4">
        <f>_xll.SNL.Clients.Office.Excel.Functions.SPG(U206,"IQ_AVG_DILUT_SHARES_OUT","CY2021")</f>
        <v>590250000</v>
      </c>
      <c r="X206" s="5">
        <f>_xll.SNL.Clients.Office.Excel.Functions.SPG(U206, "IQ_DILUT_EPS_NORM", "CY2021")</f>
        <v>1.1359999999999999</v>
      </c>
      <c r="Y206">
        <f t="shared" si="45"/>
        <v>670523.99999999988</v>
      </c>
      <c r="Z206">
        <f t="shared" si="46"/>
        <v>0.24364970930232555</v>
      </c>
      <c r="AA206" s="5">
        <f>_xll.SNL.Clients.Office.Excel.Functions.SPG(U206, "SP_MARKETCAP", "12/31/2021")</f>
        <v>15116.73555618</v>
      </c>
      <c r="AB206">
        <f t="shared" si="40"/>
        <v>3.5626375619615366E-4</v>
      </c>
      <c r="AC206">
        <f t="shared" si="47"/>
        <v>4.0471562703883052E-4</v>
      </c>
    </row>
    <row r="207" spans="1:29">
      <c r="A207" s="11" t="s">
        <v>207</v>
      </c>
      <c r="B207" s="4" cm="1">
        <f t="array" ref="B207">_xll.SNL.Clients.Office.Excel.Functions.SPG(A207, "SP_TOTAL_REV", "CY2023")</f>
        <v>4022667</v>
      </c>
      <c r="C207" s="4">
        <f>_xll.SNL.Clients.Office.Excel.Functions.SPG(A207,"IQ_AVG_DILUT_SHARES_OUT","CY2023")</f>
        <v>62058387</v>
      </c>
      <c r="D207" s="5">
        <f>_xll.SNL.Clients.Office.Excel.Functions.SPG(A207, "IQ_DILUT_EPS_NORM", "CY2023")</f>
        <v>2.8879999999999999</v>
      </c>
      <c r="E207">
        <f t="shared" si="36"/>
        <v>179224.62165599997</v>
      </c>
      <c r="F207">
        <f t="shared" si="37"/>
        <v>4.4553680843082456E-2</v>
      </c>
      <c r="G207" s="5">
        <f>_xll.SNL.Clients.Office.Excel.Functions.SPG(A207, "SP_MARKETCAP", "12/30/2023")</f>
        <v>7939.4170114799999</v>
      </c>
      <c r="H207">
        <f t="shared" si="41"/>
        <v>1.8895813306424626E-4</v>
      </c>
      <c r="I207">
        <f t="shared" si="42"/>
        <v>5.4571108828954315E-4</v>
      </c>
      <c r="K207" s="11" t="s">
        <v>207</v>
      </c>
      <c r="L207" s="4" cm="1">
        <f t="array" ref="L207">_xll.SNL.Clients.Office.Excel.Functions.SPG(K207, "SP_TOTAL_REV", "CY2023")</f>
        <v>4022667</v>
      </c>
      <c r="M207" s="4">
        <f>_xll.SNL.Clients.Office.Excel.Functions.SPG(K207,"IQ_AVG_DILUT_SHARES_OUT","CY2023")</f>
        <v>62058387</v>
      </c>
      <c r="N207" s="5">
        <f>_xll.SNL.Clients.Office.Excel.Functions.SPG(K207, "IQ_DILUT_EPS_NORM", "CY2023")</f>
        <v>2.8879999999999999</v>
      </c>
      <c r="O207">
        <f t="shared" si="38"/>
        <v>179224.62165599997</v>
      </c>
      <c r="P207">
        <f t="shared" si="39"/>
        <v>4.4553680843082456E-2</v>
      </c>
      <c r="Q207" s="5">
        <f>_xll.SNL.Clients.Office.Excel.Functions.SPG(K207, "SP_MARKETCAP", "12/31/2022")</f>
        <v>6377.4554253200004</v>
      </c>
      <c r="R207">
        <f t="shared" si="43"/>
        <v>1.8927139928298176E-4</v>
      </c>
      <c r="S207">
        <f t="shared" si="44"/>
        <v>5.4661580112925134E-4</v>
      </c>
      <c r="U207" s="11" t="s">
        <v>207</v>
      </c>
      <c r="V207" s="4" cm="1">
        <f t="array" ref="V207">_xll.SNL.Clients.Office.Excel.Functions.SPG(U207, "SP_TOTAL_REV", "CY2021")</f>
        <v>3737184</v>
      </c>
      <c r="W207" s="4">
        <f>_xll.SNL.Clients.Office.Excel.Functions.SPG(U207,"IQ_AVG_DILUT_SHARES_OUT","CY2021")</f>
        <v>64253408</v>
      </c>
      <c r="X207" s="5">
        <f>_xll.SNL.Clients.Office.Excel.Functions.SPG(U207, "IQ_DILUT_EPS_NORM", "CY2021")</f>
        <v>6.8490000000000002</v>
      </c>
      <c r="Y207">
        <f t="shared" si="45"/>
        <v>440071.59139200003</v>
      </c>
      <c r="Z207">
        <f t="shared" si="46"/>
        <v>0.11775486339232963</v>
      </c>
      <c r="AA207" s="5">
        <f>_xll.SNL.Clients.Office.Excel.Functions.SPG(U207, "SP_MARKETCAP", "12/31/2021")</f>
        <v>22202.623298160001</v>
      </c>
      <c r="AB207">
        <f t="shared" si="40"/>
        <v>5.2326045819971797E-4</v>
      </c>
      <c r="AC207">
        <f t="shared" si="47"/>
        <v>3.5838108782098683E-3</v>
      </c>
    </row>
    <row r="208" spans="1:29">
      <c r="A208" s="11" t="s">
        <v>208</v>
      </c>
      <c r="B208" s="4" cm="1">
        <f t="array" ref="B208">_xll.SNL.Clients.Office.Excel.Functions.SPG(A208, "SP_TOTAL_REV", "CY2023")</f>
        <v>42272000</v>
      </c>
      <c r="C208" s="4">
        <f>_xll.SNL.Clients.Office.Excel.Functions.SPG(A208,"IQ_AVG_DILUT_SHARES_OUT","CY2023")</f>
        <v>275725000</v>
      </c>
      <c r="D208" s="5">
        <f>_xll.SNL.Clients.Office.Excel.Functions.SPG(A208, "IQ_DILUT_EPS_NORM", "CY2023")</f>
        <v>9.0310000000000006</v>
      </c>
      <c r="E208">
        <f t="shared" si="36"/>
        <v>2490072.4750000001</v>
      </c>
      <c r="F208">
        <f t="shared" si="37"/>
        <v>5.8905953704579864E-2</v>
      </c>
      <c r="G208" s="5">
        <f>_xll.SNL.Clients.Office.Excel.Functions.SPG(A208, "SP_MARKETCAP", "12/30/2023")</f>
        <v>70736.177569899999</v>
      </c>
      <c r="H208">
        <f t="shared" si="41"/>
        <v>1.6835210991414727E-3</v>
      </c>
      <c r="I208">
        <f t="shared" si="42"/>
        <v>1.520387904634664E-2</v>
      </c>
      <c r="K208" s="11" t="s">
        <v>208</v>
      </c>
      <c r="L208" s="4" cm="1">
        <f t="array" ref="L208">_xll.SNL.Clients.Office.Excel.Functions.SPG(K208, "SP_TOTAL_REV", "CY2023")</f>
        <v>42272000</v>
      </c>
      <c r="M208" s="4">
        <f>_xll.SNL.Clients.Office.Excel.Functions.SPG(K208,"IQ_AVG_DILUT_SHARES_OUT","CY2023")</f>
        <v>275725000</v>
      </c>
      <c r="N208" s="5">
        <f>_xll.SNL.Clients.Office.Excel.Functions.SPG(K208, "IQ_DILUT_EPS_NORM", "CY2023")</f>
        <v>9.0310000000000006</v>
      </c>
      <c r="O208">
        <f t="shared" si="38"/>
        <v>2490072.4750000001</v>
      </c>
      <c r="P208">
        <f t="shared" si="39"/>
        <v>5.8905953704579864E-2</v>
      </c>
      <c r="Q208" s="5">
        <f>_xll.SNL.Clients.Office.Excel.Functions.SPG(K208, "SP_MARKETCAP", "12/31/2022")</f>
        <v>67986.31296209</v>
      </c>
      <c r="R208">
        <f t="shared" si="43"/>
        <v>2.0177114112529962E-3</v>
      </c>
      <c r="S208">
        <f t="shared" si="44"/>
        <v>1.8221951755025809E-2</v>
      </c>
      <c r="U208" s="11" t="s">
        <v>208</v>
      </c>
      <c r="V208" s="4" cm="1">
        <f t="array" ref="V208">_xll.SNL.Clients.Office.Excel.Functions.SPG(U208, "SP_TOTAL_REV", "CY2021")</f>
        <v>38469000</v>
      </c>
      <c r="W208" s="4">
        <f>_xll.SNL.Clients.Office.Excel.Functions.SPG(U208,"IQ_AVG_DILUT_SHARES_OUT","CY2021")</f>
        <v>282017000</v>
      </c>
      <c r="X208" s="5">
        <f>_xll.SNL.Clients.Office.Excel.Functions.SPG(U208, "IQ_DILUT_EPS_NORM", "CY2021")</f>
        <v>8.5830000000000002</v>
      </c>
      <c r="Y208">
        <f t="shared" si="45"/>
        <v>2420551.9109999998</v>
      </c>
      <c r="Z208">
        <f t="shared" si="46"/>
        <v>6.2922142790298674E-2</v>
      </c>
      <c r="AA208" s="5">
        <f>_xll.SNL.Clients.Office.Excel.Functions.SPG(U208, "SP_MARKETCAP", "12/31/2021")</f>
        <v>58107.759325649997</v>
      </c>
      <c r="AB208">
        <f t="shared" si="40"/>
        <v>1.3694549676126944E-3</v>
      </c>
      <c r="AC208">
        <f t="shared" si="47"/>
        <v>1.1754031987019756E-2</v>
      </c>
    </row>
    <row r="209" spans="1:29">
      <c r="A209" s="11" t="s">
        <v>209</v>
      </c>
      <c r="B209" s="4" cm="1">
        <f t="array" ref="B209">_xll.SNL.Clients.Office.Excel.Functions.SPG(A209, "SP_TOTAL_REV", "CY2023")</f>
        <v>35348000</v>
      </c>
      <c r="C209" s="4">
        <f>_xll.SNL.Clients.Office.Excel.Functions.SPG(A209,"IQ_AVG_DILUT_SHARES_OUT","CY2023")</f>
        <v>1099000000</v>
      </c>
      <c r="D209" s="5">
        <f>_xll.SNL.Clients.Office.Excel.Functions.SPG(A209, "IQ_DILUT_EPS_NORM", "CY2023")</f>
        <v>3.2869999999999999</v>
      </c>
      <c r="E209">
        <f t="shared" si="36"/>
        <v>3612413</v>
      </c>
      <c r="F209">
        <f t="shared" si="37"/>
        <v>0.10219568292406925</v>
      </c>
      <c r="G209" s="5">
        <f>_xll.SNL.Clients.Office.Excel.Functions.SPG(A209, "SP_MARKETCAP", "12/30/2023")</f>
        <v>138910.71066809</v>
      </c>
      <c r="H209">
        <f t="shared" si="41"/>
        <v>3.3060750572134227E-3</v>
      </c>
      <c r="I209">
        <f t="shared" si="42"/>
        <v>1.0867068713060521E-2</v>
      </c>
      <c r="K209" s="11" t="s">
        <v>209</v>
      </c>
      <c r="L209" s="4" cm="1">
        <f t="array" ref="L209">_xll.SNL.Clients.Office.Excel.Functions.SPG(K209, "SP_TOTAL_REV", "CY2023")</f>
        <v>35348000</v>
      </c>
      <c r="M209" s="4">
        <f>_xll.SNL.Clients.Office.Excel.Functions.SPG(K209,"IQ_AVG_DILUT_SHARES_OUT","CY2023")</f>
        <v>1099000000</v>
      </c>
      <c r="N209" s="5">
        <f>_xll.SNL.Clients.Office.Excel.Functions.SPG(K209, "IQ_DILUT_EPS_NORM", "CY2023")</f>
        <v>3.2869999999999999</v>
      </c>
      <c r="O209">
        <f t="shared" si="38"/>
        <v>3612413</v>
      </c>
      <c r="P209">
        <f t="shared" si="39"/>
        <v>0.10219568292406925</v>
      </c>
      <c r="Q209" s="5">
        <f>_xll.SNL.Clients.Office.Excel.Functions.SPG(K209, "SP_MARKETCAP", "12/31/2022")</f>
        <v>91554.663450599997</v>
      </c>
      <c r="R209">
        <f t="shared" si="43"/>
        <v>2.7171776369268831E-3</v>
      </c>
      <c r="S209">
        <f t="shared" si="44"/>
        <v>8.9313628925786637E-3</v>
      </c>
      <c r="U209" s="11" t="s">
        <v>209</v>
      </c>
      <c r="V209" s="4" cm="1">
        <f t="array" ref="V209">_xll.SNL.Clients.Office.Excel.Functions.SPG(U209, "SP_TOTAL_REV", "CY2021")</f>
        <v>56469000</v>
      </c>
      <c r="W209" s="4">
        <f>_xll.SNL.Clients.Office.Excel.Functions.SPG(U209,"IQ_AVG_DILUT_SHARES_OUT","CY2021")</f>
        <v>1098000000</v>
      </c>
      <c r="X209" s="5">
        <f>_xll.SNL.Clients.Office.Excel.Functions.SPG(U209, "IQ_DILUT_EPS_NORM", "CY2021")</f>
        <v>4.0000000000000001E-3</v>
      </c>
      <c r="Y209">
        <f t="shared" si="45"/>
        <v>4392</v>
      </c>
      <c r="Z209">
        <f t="shared" si="46"/>
        <v>7.7777187483397972E-5</v>
      </c>
      <c r="AA209" s="5">
        <f>_xll.SNL.Clients.Office.Excel.Functions.SPG(U209, "SP_MARKETCAP", "12/31/2021")</f>
        <v>103696.21454088</v>
      </c>
      <c r="AB209">
        <f t="shared" si="40"/>
        <v>2.4438611602591049E-3</v>
      </c>
      <c r="AC209">
        <f t="shared" si="47"/>
        <v>9.77544464103642E-6</v>
      </c>
    </row>
    <row r="210" spans="1:29">
      <c r="A210" s="11" t="s">
        <v>210</v>
      </c>
      <c r="B210" s="4" cm="1">
        <f t="array" ref="B210">_xll.SNL.Clients.Office.Excel.Functions.SPG(A210, "SP_TOTAL_REV", "CY2023")</f>
        <v>20200000</v>
      </c>
      <c r="C210" s="4">
        <f>_xll.SNL.Clients.Office.Excel.Functions.SPG(A210,"IQ_AVG_DILUT_SHARES_OUT","CY2023")</f>
        <v>592900000</v>
      </c>
      <c r="D210" s="5">
        <f>_xll.SNL.Clients.Office.Excel.Functions.SPG(A210, "IQ_DILUT_EPS_NORM", "CY2023")</f>
        <v>3.3319999999999999</v>
      </c>
      <c r="E210">
        <f t="shared" si="36"/>
        <v>1975542.8</v>
      </c>
      <c r="F210">
        <f t="shared" si="37"/>
        <v>9.7799148514851483E-2</v>
      </c>
      <c r="G210" s="5">
        <f>_xll.SNL.Clients.Office.Excel.Functions.SPG(A210, "SP_MARKETCAP", "12/30/2023")</f>
        <v>36992.361113999999</v>
      </c>
      <c r="H210">
        <f t="shared" si="41"/>
        <v>8.8041823267787284E-4</v>
      </c>
      <c r="I210">
        <f t="shared" si="42"/>
        <v>2.9335535512826721E-3</v>
      </c>
      <c r="K210" s="11" t="s">
        <v>210</v>
      </c>
      <c r="L210" s="4" cm="1">
        <f t="array" ref="L210">_xll.SNL.Clients.Office.Excel.Functions.SPG(K210, "SP_TOTAL_REV", "CY2023")</f>
        <v>20200000</v>
      </c>
      <c r="M210" s="4">
        <f>_xll.SNL.Clients.Office.Excel.Functions.SPG(K210,"IQ_AVG_DILUT_SHARES_OUT","CY2023")</f>
        <v>592900000</v>
      </c>
      <c r="N210" s="5">
        <f>_xll.SNL.Clients.Office.Excel.Functions.SPG(K210, "IQ_DILUT_EPS_NORM", "CY2023")</f>
        <v>3.3319999999999999</v>
      </c>
      <c r="O210">
        <f t="shared" si="38"/>
        <v>1975542.8</v>
      </c>
      <c r="P210">
        <f t="shared" si="39"/>
        <v>9.7799148514851483E-2</v>
      </c>
      <c r="Q210" s="5">
        <f>_xll.SNL.Clients.Office.Excel.Functions.SPG(K210, "SP_MARKETCAP", "12/31/2022")</f>
        <v>49438.858620450002</v>
      </c>
      <c r="R210">
        <f t="shared" si="43"/>
        <v>1.4672563469272002E-3</v>
      </c>
      <c r="S210">
        <f t="shared" si="44"/>
        <v>4.8888981479614305E-3</v>
      </c>
      <c r="U210" s="11" t="s">
        <v>210</v>
      </c>
      <c r="V210" s="4" cm="1">
        <f t="array" ref="V210">_xll.SNL.Clients.Office.Excel.Functions.SPG(U210, "SP_TOTAL_REV", "CY2021")</f>
        <v>18607500</v>
      </c>
      <c r="W210" s="4">
        <f>_xll.SNL.Clients.Office.Excel.Functions.SPG(U210,"IQ_AVG_DILUT_SHARES_OUT","CY2021")</f>
        <v>616150000</v>
      </c>
      <c r="X210" s="5">
        <f>_xll.SNL.Clients.Office.Excel.Functions.SPG(U210, "IQ_DILUT_EPS_NORM", "CY2021")</f>
        <v>3.0920000000000001</v>
      </c>
      <c r="Y210">
        <f t="shared" si="45"/>
        <v>1905135.8</v>
      </c>
      <c r="Z210">
        <f t="shared" si="46"/>
        <v>0.10238537148999059</v>
      </c>
      <c r="AA210" s="5">
        <f>_xll.SNL.Clients.Office.Excel.Functions.SPG(U210, "SP_MARKETCAP", "12/31/2021")</f>
        <v>40644.067446000001</v>
      </c>
      <c r="AB210">
        <f t="shared" si="40"/>
        <v>9.5787930413865558E-4</v>
      </c>
      <c r="AC210">
        <f t="shared" si="47"/>
        <v>2.961762808396723E-3</v>
      </c>
    </row>
    <row r="211" spans="1:29">
      <c r="A211" s="11" t="s">
        <v>211</v>
      </c>
      <c r="B211" s="4" cm="1">
        <f t="array" ref="B211">_xll.SNL.Clients.Office.Excel.Functions.SPG(A211, "SP_TOTAL_REV", "CY2023")</f>
        <v>171842000</v>
      </c>
      <c r="C211" s="4">
        <f>_xll.SNL.Clients.Office.Excel.Functions.SPG(A211,"IQ_AVG_DILUT_SHARES_OUT","CY2023")</f>
        <v>1369000000</v>
      </c>
      <c r="D211" s="5">
        <f>_xll.SNL.Clients.Office.Excel.Functions.SPG(A211, "IQ_DILUT_EPS_NORM", "CY2023")</f>
        <v>4.9939999999999998</v>
      </c>
      <c r="E211">
        <f t="shared" si="36"/>
        <v>6836786</v>
      </c>
      <c r="F211">
        <f t="shared" si="37"/>
        <v>3.97853027781334E-2</v>
      </c>
      <c r="G211" s="5">
        <f>_xll.SNL.Clients.Office.Excel.Functions.SPG(A211, "SP_MARKETCAP", "12/30/2023")</f>
        <v>49191.764919519999</v>
      </c>
      <c r="H211">
        <f t="shared" si="41"/>
        <v>1.1707640558352597E-3</v>
      </c>
      <c r="I211">
        <f t="shared" si="42"/>
        <v>5.8467956948412871E-3</v>
      </c>
      <c r="K211" s="11" t="s">
        <v>211</v>
      </c>
      <c r="L211" s="4" cm="1">
        <f t="array" ref="L211">_xll.SNL.Clients.Office.Excel.Functions.SPG(K211, "SP_TOTAL_REV", "CY2023")</f>
        <v>171842000</v>
      </c>
      <c r="M211" s="4">
        <f>_xll.SNL.Clients.Office.Excel.Functions.SPG(K211,"IQ_AVG_DILUT_SHARES_OUT","CY2023")</f>
        <v>1369000000</v>
      </c>
      <c r="N211" s="5">
        <f>_xll.SNL.Clients.Office.Excel.Functions.SPG(K211, "IQ_DILUT_EPS_NORM", "CY2023")</f>
        <v>4.9939999999999998</v>
      </c>
      <c r="O211">
        <f t="shared" si="38"/>
        <v>6836786</v>
      </c>
      <c r="P211">
        <f t="shared" si="39"/>
        <v>3.97853027781334E-2</v>
      </c>
      <c r="Q211" s="5">
        <f>_xll.SNL.Clients.Office.Excel.Functions.SPG(K211, "SP_MARKETCAP", "12/31/2022")</f>
        <v>47792.239914680002</v>
      </c>
      <c r="R211">
        <f t="shared" si="43"/>
        <v>1.4183876672200452E-3</v>
      </c>
      <c r="S211">
        <f t="shared" si="44"/>
        <v>7.0834280100969052E-3</v>
      </c>
      <c r="U211" s="11" t="s">
        <v>211</v>
      </c>
      <c r="V211" s="4" cm="1">
        <f t="array" ref="V211">_xll.SNL.Clients.Office.Excel.Functions.SPG(U211, "SP_TOTAL_REV", "CY2021")</f>
        <v>127004000</v>
      </c>
      <c r="W211" s="4">
        <f>_xll.SNL.Clients.Office.Excel.Functions.SPG(U211,"IQ_AVG_DILUT_SHARES_OUT","CY2021")</f>
        <v>1468000000</v>
      </c>
      <c r="X211" s="5">
        <f>_xll.SNL.Clients.Office.Excel.Functions.SPG(U211, "IQ_DILUT_EPS_NORM", "CY2021")</f>
        <v>5.2210000000000001</v>
      </c>
      <c r="Y211">
        <f t="shared" si="45"/>
        <v>7664428</v>
      </c>
      <c r="Z211">
        <f t="shared" si="46"/>
        <v>6.0347926049573244E-2</v>
      </c>
      <c r="AA211" s="5">
        <f>_xll.SNL.Clients.Office.Excel.Functions.SPG(U211, "SP_MARKETCAP", "12/31/2021")</f>
        <v>85122.569037220004</v>
      </c>
      <c r="AB211">
        <f t="shared" si="40"/>
        <v>2.0061266580712624E-3</v>
      </c>
      <c r="AC211">
        <f t="shared" si="47"/>
        <v>1.0473987281790061E-2</v>
      </c>
    </row>
    <row r="212" spans="1:29">
      <c r="A212" s="11" t="s">
        <v>212</v>
      </c>
      <c r="B212" s="4" cm="1">
        <f t="array" ref="B212">_xll.SNL.Clients.Office.Excel.Functions.SPG(A212, "SP_TOTAL_REV", "CY2023")</f>
        <v>23090610</v>
      </c>
      <c r="C212" s="4">
        <f>_xll.SNL.Clients.Office.Excel.Functions.SPG(A212,"IQ_AVG_DILUT_SHARES_OUT","CY2023")</f>
        <v>141034000</v>
      </c>
      <c r="D212" s="5">
        <f>_xll.SNL.Clients.Office.Excel.Functions.SPG(A212, "IQ_DILUT_EPS_NORM", "CY2023")</f>
        <v>7.7210000000000001</v>
      </c>
      <c r="E212">
        <f t="shared" si="36"/>
        <v>1088923.514</v>
      </c>
      <c r="F212">
        <f t="shared" si="37"/>
        <v>4.715871577234209E-2</v>
      </c>
      <c r="G212" s="5">
        <f>_xll.SNL.Clients.Office.Excel.Functions.SPG(A212, "SP_MARKETCAP", "12/30/2023")</f>
        <v>19417.233393499999</v>
      </c>
      <c r="H212">
        <f t="shared" si="41"/>
        <v>4.6213017479787799E-4</v>
      </c>
      <c r="I212">
        <f t="shared" si="42"/>
        <v>3.5681070796144158E-3</v>
      </c>
      <c r="K212" s="11" t="s">
        <v>212</v>
      </c>
      <c r="L212" s="4" cm="1">
        <f t="array" ref="L212">_xll.SNL.Clients.Office.Excel.Functions.SPG(K212, "SP_TOTAL_REV", "CY2023")</f>
        <v>23090610</v>
      </c>
      <c r="M212" s="4">
        <f>_xll.SNL.Clients.Office.Excel.Functions.SPG(K212,"IQ_AVG_DILUT_SHARES_OUT","CY2023")</f>
        <v>141034000</v>
      </c>
      <c r="N212" s="5">
        <f>_xll.SNL.Clients.Office.Excel.Functions.SPG(K212, "IQ_DILUT_EPS_NORM", "CY2023")</f>
        <v>7.7210000000000001</v>
      </c>
      <c r="O212">
        <f t="shared" si="38"/>
        <v>1088923.514</v>
      </c>
      <c r="P212">
        <f t="shared" si="39"/>
        <v>4.715871577234209E-2</v>
      </c>
      <c r="Q212" s="5">
        <f>_xll.SNL.Clients.Office.Excel.Functions.SPG(K212, "SP_MARKETCAP", "12/31/2022")</f>
        <v>24492.905664990001</v>
      </c>
      <c r="R212">
        <f t="shared" si="43"/>
        <v>7.2690535935594064E-4</v>
      </c>
      <c r="S212">
        <f t="shared" si="44"/>
        <v>5.6124362795872181E-3</v>
      </c>
      <c r="U212" s="11" t="s">
        <v>212</v>
      </c>
      <c r="V212" s="4" cm="1">
        <f t="array" ref="V212">_xll.SNL.Clients.Office.Excel.Functions.SPG(U212, "SP_TOTAL_REV", "CY2021")</f>
        <v>18870510</v>
      </c>
      <c r="W212" s="4">
        <f>_xll.SNL.Clients.Office.Excel.Functions.SPG(U212,"IQ_AVG_DILUT_SHARES_OUT","CY2021")</f>
        <v>144221000</v>
      </c>
      <c r="X212" s="5">
        <f>_xll.SNL.Clients.Office.Excel.Functions.SPG(U212, "IQ_DILUT_EPS_NORM", "CY2021")</f>
        <v>5.4770000000000003</v>
      </c>
      <c r="Y212">
        <f t="shared" si="45"/>
        <v>789898.41700000002</v>
      </c>
      <c r="Z212">
        <f t="shared" si="46"/>
        <v>4.1858880178649117E-2</v>
      </c>
      <c r="AA212" s="5">
        <f>_xll.SNL.Clients.Office.Excel.Functions.SPG(U212, "SP_MARKETCAP", "12/31/2021")</f>
        <v>19967.529069600001</v>
      </c>
      <c r="AB212">
        <f t="shared" si="40"/>
        <v>4.7058486151683532E-4</v>
      </c>
      <c r="AC212">
        <f t="shared" si="47"/>
        <v>2.5773932865277072E-3</v>
      </c>
    </row>
    <row r="213" spans="1:29">
      <c r="A213" s="11" t="s">
        <v>213</v>
      </c>
      <c r="B213" s="4" cm="1">
        <f t="array" ref="B213">_xll.SNL.Clients.Office.Excel.Functions.SPG(A213, "SP_TOTAL_REV", "CY2023")</f>
        <v>27116000</v>
      </c>
      <c r="C213" s="4">
        <f>_xll.SNL.Clients.Office.Excel.Functions.SPG(A213,"IQ_AVG_DILUT_SHARES_OUT","CY2023")</f>
        <v>1258000000</v>
      </c>
      <c r="D213" s="5">
        <f>_xll.SNL.Clients.Office.Excel.Functions.SPG(A213, "IQ_DILUT_EPS_NORM", "CY2023")</f>
        <v>4.6239999999999997</v>
      </c>
      <c r="E213">
        <f t="shared" si="36"/>
        <v>5816992</v>
      </c>
      <c r="F213">
        <f t="shared" si="37"/>
        <v>0.21452249594335449</v>
      </c>
      <c r="G213" s="5">
        <f>_xll.SNL.Clients.Office.Excel.Functions.SPG(A213, "SP_MARKETCAP", "12/30/2023")</f>
        <v>100941.85391395001</v>
      </c>
      <c r="H213">
        <f t="shared" si="41"/>
        <v>2.4024162272927767E-3</v>
      </c>
      <c r="I213">
        <f t="shared" si="42"/>
        <v>1.1108772635001799E-2</v>
      </c>
      <c r="K213" s="11" t="s">
        <v>213</v>
      </c>
      <c r="L213" s="4" cm="1">
        <f t="array" ref="L213">_xll.SNL.Clients.Office.Excel.Functions.SPG(K213, "SP_TOTAL_REV", "CY2023")</f>
        <v>27116000</v>
      </c>
      <c r="M213" s="4">
        <f>_xll.SNL.Clients.Office.Excel.Functions.SPG(K213,"IQ_AVG_DILUT_SHARES_OUT","CY2023")</f>
        <v>1258000000</v>
      </c>
      <c r="N213" s="5">
        <f>_xll.SNL.Clients.Office.Excel.Functions.SPG(K213, "IQ_DILUT_EPS_NORM", "CY2023")</f>
        <v>4.6239999999999997</v>
      </c>
      <c r="O213">
        <f t="shared" si="38"/>
        <v>5816992</v>
      </c>
      <c r="P213">
        <f t="shared" si="39"/>
        <v>0.21452249594335449</v>
      </c>
      <c r="Q213" s="5">
        <f>_xll.SNL.Clients.Office.Excel.Functions.SPG(K213, "SP_MARKETCAP", "12/31/2022")</f>
        <v>107676.83409325</v>
      </c>
      <c r="R213">
        <f t="shared" si="43"/>
        <v>3.1956546459387118E-3</v>
      </c>
      <c r="S213">
        <f t="shared" si="44"/>
        <v>1.4776707082820603E-2</v>
      </c>
      <c r="U213" s="11" t="s">
        <v>213</v>
      </c>
      <c r="V213" s="4" cm="1">
        <f t="array" ref="V213">_xll.SNL.Clients.Office.Excel.Functions.SPG(U213, "SP_TOTAL_REV", "CY2021")</f>
        <v>27305000</v>
      </c>
      <c r="W213" s="4">
        <f>_xll.SNL.Clients.Office.Excel.Functions.SPG(U213,"IQ_AVG_DILUT_SHARES_OUT","CY2021")</f>
        <v>1262000000</v>
      </c>
      <c r="X213" s="5">
        <f>_xll.SNL.Clients.Office.Excel.Functions.SPG(U213, "IQ_DILUT_EPS_NORM", "CY2021")</f>
        <v>5.4180000000000001</v>
      </c>
      <c r="Y213">
        <f t="shared" si="45"/>
        <v>6837516</v>
      </c>
      <c r="Z213">
        <f t="shared" si="46"/>
        <v>0.25041259842519686</v>
      </c>
      <c r="AA213" s="5">
        <f>_xll.SNL.Clients.Office.Excel.Functions.SPG(U213, "SP_MARKETCAP", "12/31/2021")</f>
        <v>91080.787532419999</v>
      </c>
      <c r="AB213">
        <f t="shared" si="40"/>
        <v>2.1465470083147742E-3</v>
      </c>
      <c r="AC213">
        <f t="shared" si="47"/>
        <v>1.1629991691049446E-2</v>
      </c>
    </row>
    <row r="214" spans="1:29">
      <c r="A214" s="11" t="s">
        <v>214</v>
      </c>
      <c r="B214" s="4" cm="1">
        <f t="array" ref="B214">_xll.SNL.Clients.Office.Excel.Functions.SPG(A214, "SP_TOTAL_REV", "CY2023")</f>
        <v>9654419</v>
      </c>
      <c r="C214" s="4">
        <f>_xll.SNL.Clients.Office.Excel.Functions.SPG(A214,"IQ_AVG_DILUT_SHARES_OUT","CY2023")</f>
        <v>261698000</v>
      </c>
      <c r="D214" s="5">
        <f>_xll.SNL.Clients.Office.Excel.Functions.SPG(A214, "IQ_DILUT_EPS_NORM", "CY2023")</f>
        <v>3.98</v>
      </c>
      <c r="E214">
        <f t="shared" si="36"/>
        <v>1041558.04</v>
      </c>
      <c r="F214">
        <f t="shared" si="37"/>
        <v>0.1078840725682198</v>
      </c>
      <c r="G214" s="5">
        <f>_xll.SNL.Clients.Office.Excel.Functions.SPG(A214, "SP_MARKETCAP", "12/30/2023")</f>
        <v>33069.345342000001</v>
      </c>
      <c r="H214">
        <f t="shared" si="41"/>
        <v>7.8705045325693423E-4</v>
      </c>
      <c r="I214">
        <f t="shared" si="42"/>
        <v>3.1324608039625984E-3</v>
      </c>
      <c r="K214" s="11" t="s">
        <v>214</v>
      </c>
      <c r="L214" s="4" cm="1">
        <f t="array" ref="L214">_xll.SNL.Clients.Office.Excel.Functions.SPG(K214, "SP_TOTAL_REV", "CY2023")</f>
        <v>9654419</v>
      </c>
      <c r="M214" s="4">
        <f>_xll.SNL.Clients.Office.Excel.Functions.SPG(K214,"IQ_AVG_DILUT_SHARES_OUT","CY2023")</f>
        <v>261698000</v>
      </c>
      <c r="N214" s="5">
        <f>_xll.SNL.Clients.Office.Excel.Functions.SPG(K214, "IQ_DILUT_EPS_NORM", "CY2023")</f>
        <v>3.98</v>
      </c>
      <c r="O214">
        <f t="shared" si="38"/>
        <v>1041558.04</v>
      </c>
      <c r="P214">
        <f t="shared" si="39"/>
        <v>0.1078840725682198</v>
      </c>
      <c r="Q214" s="5">
        <f>_xll.SNL.Clients.Office.Excel.Functions.SPG(K214, "SP_MARKETCAP", "12/31/2022")</f>
        <v>26856.241820719999</v>
      </c>
      <c r="R214">
        <f t="shared" si="43"/>
        <v>7.9704492307521751E-4</v>
      </c>
      <c r="S214">
        <f t="shared" si="44"/>
        <v>3.1722387938393657E-3</v>
      </c>
      <c r="U214" s="11" t="s">
        <v>214</v>
      </c>
      <c r="V214" s="4" cm="1">
        <f t="array" ref="V214">_xll.SNL.Clients.Office.Excel.Functions.SPG(U214, "SP_TOTAL_REV", "CY2021")</f>
        <v>8523762</v>
      </c>
      <c r="W214" s="4">
        <f>_xll.SNL.Clients.Office.Excel.Functions.SPG(U214,"IQ_AVG_DILUT_SHARES_OUT","CY2021")</f>
        <v>293669000</v>
      </c>
      <c r="X214" s="5">
        <f>_xll.SNL.Clients.Office.Excel.Functions.SPG(U214, "IQ_DILUT_EPS_NORM", "CY2021")</f>
        <v>2.3860000000000001</v>
      </c>
      <c r="Y214">
        <f t="shared" si="45"/>
        <v>700694.23400000005</v>
      </c>
      <c r="Z214">
        <f t="shared" si="46"/>
        <v>8.2204809801118342E-2</v>
      </c>
      <c r="AA214" s="5">
        <f>_xll.SNL.Clients.Office.Excel.Functions.SPG(U214, "SP_MARKETCAP", "12/31/2021")</f>
        <v>39222.612315179998</v>
      </c>
      <c r="AB214">
        <f t="shared" si="40"/>
        <v>9.2437915178842159E-4</v>
      </c>
      <c r="AC214">
        <f t="shared" si="47"/>
        <v>2.2055686561671742E-3</v>
      </c>
    </row>
    <row r="215" spans="1:29">
      <c r="A215" s="11" t="s">
        <v>215</v>
      </c>
      <c r="B215" s="4" cm="1">
        <f t="array" ref="B215">_xll.SNL.Clients.Office.Excel.Functions.SPG(A215, "SP_TOTAL_REV", "CY2023")</f>
        <v>5447533</v>
      </c>
      <c r="C215" s="4">
        <f>_xll.SNL.Clients.Office.Excel.Functions.SPG(A215,"IQ_AVG_DILUT_SHARES_OUT","CY2023")</f>
        <v>96363841</v>
      </c>
      <c r="D215" s="5">
        <f>_xll.SNL.Clients.Office.Excel.Functions.SPG(A215, "IQ_DILUT_EPS_NORM", "CY2023")</f>
        <v>7.7519999999999998</v>
      </c>
      <c r="E215">
        <f t="shared" si="36"/>
        <v>747012.49543199991</v>
      </c>
      <c r="F215">
        <f t="shared" si="37"/>
        <v>0.13712858562435509</v>
      </c>
      <c r="G215" s="5">
        <f>_xll.SNL.Clients.Office.Excel.Functions.SPG(A215, "SP_MARKETCAP", "12/30/2023")</f>
        <v>11456.1330328</v>
      </c>
      <c r="H215">
        <f t="shared" si="41"/>
        <v>2.7265597799982529E-4</v>
      </c>
      <c r="I215">
        <f t="shared" si="42"/>
        <v>2.1136291414546454E-3</v>
      </c>
      <c r="K215" s="11" t="s">
        <v>215</v>
      </c>
      <c r="L215" s="4" cm="1">
        <f t="array" ref="L215">_xll.SNL.Clients.Office.Excel.Functions.SPG(K215, "SP_TOTAL_REV", "CY2023")</f>
        <v>5447533</v>
      </c>
      <c r="M215" s="4">
        <f>_xll.SNL.Clients.Office.Excel.Functions.SPG(K215,"IQ_AVG_DILUT_SHARES_OUT","CY2023")</f>
        <v>96363841</v>
      </c>
      <c r="N215" s="5">
        <f>_xll.SNL.Clients.Office.Excel.Functions.SPG(K215, "IQ_DILUT_EPS_NORM", "CY2023")</f>
        <v>7.7519999999999998</v>
      </c>
      <c r="O215">
        <f t="shared" si="38"/>
        <v>747012.49543199991</v>
      </c>
      <c r="P215">
        <f t="shared" si="39"/>
        <v>0.13712858562435509</v>
      </c>
      <c r="Q215" s="5">
        <f>_xll.SNL.Clients.Office.Excel.Functions.SPG(K215, "SP_MARKETCAP", "12/31/2022")</f>
        <v>11725.92610595</v>
      </c>
      <c r="R215">
        <f t="shared" si="43"/>
        <v>3.4800438324516245E-4</v>
      </c>
      <c r="S215">
        <f t="shared" si="44"/>
        <v>2.6977299789164993E-3</v>
      </c>
      <c r="U215" s="11" t="s">
        <v>215</v>
      </c>
      <c r="V215" s="4" cm="1">
        <f t="array" ref="V215">_xll.SNL.Clients.Office.Excel.Functions.SPG(U215, "SP_TOTAL_REV", "CY2021")</f>
        <v>5112869</v>
      </c>
      <c r="W215" s="4">
        <f>_xll.SNL.Clients.Office.Excel.Functions.SPG(U215,"IQ_AVG_DILUT_SHARES_OUT","CY2021")</f>
        <v>103170132</v>
      </c>
      <c r="X215" s="5">
        <f>_xll.SNL.Clients.Office.Excel.Functions.SPG(U215, "IQ_DILUT_EPS_NORM", "CY2021")</f>
        <v>7.7709999999999999</v>
      </c>
      <c r="Y215">
        <f t="shared" si="45"/>
        <v>801735.09577199991</v>
      </c>
      <c r="Z215">
        <f t="shared" si="46"/>
        <v>0.1568072829114143</v>
      </c>
      <c r="AA215" s="5">
        <f>_xll.SNL.Clients.Office.Excel.Functions.SPG(U215, "SP_MARKETCAP", "12/31/2021")</f>
        <v>9463.7729670000008</v>
      </c>
      <c r="AB215">
        <f t="shared" si="40"/>
        <v>2.2303752635486609E-4</v>
      </c>
      <c r="AC215">
        <f t="shared" si="47"/>
        <v>1.7332246173036644E-3</v>
      </c>
    </row>
    <row r="216" spans="1:29">
      <c r="A216" s="11" t="s">
        <v>216</v>
      </c>
      <c r="B216" s="4" cm="1">
        <f t="array" ref="B216">_xll.SNL.Clients.Office.Excel.Functions.SPG(A216, "SP_TOTAL_REV", "CY2023")</f>
        <v>4254100</v>
      </c>
      <c r="C216" s="4">
        <f>_xll.SNL.Clients.Office.Excel.Functions.SPG(A216,"IQ_AVG_DILUT_SHARES_OUT","CY2023")</f>
        <v>151452000</v>
      </c>
      <c r="D216" s="5">
        <f>_xll.SNL.Clients.Office.Excel.Functions.SPG(A216, "IQ_DILUT_EPS_NORM", "CY2023")</f>
        <v>2.0920000000000001</v>
      </c>
      <c r="E216">
        <f t="shared" si="36"/>
        <v>316837.58399999997</v>
      </c>
      <c r="F216">
        <f t="shared" si="37"/>
        <v>7.4478170235772537E-2</v>
      </c>
      <c r="G216" s="5">
        <f>_xll.SNL.Clients.Office.Excel.Functions.SPG(A216, "SP_MARKETCAP", "12/30/2023")</f>
        <v>14949.957689360001</v>
      </c>
      <c r="H216">
        <f t="shared" si="41"/>
        <v>3.5580900843049952E-4</v>
      </c>
      <c r="I216">
        <f t="shared" si="42"/>
        <v>7.4435244563660508E-4</v>
      </c>
      <c r="K216" s="11" t="s">
        <v>216</v>
      </c>
      <c r="L216" s="4" cm="1">
        <f t="array" ref="L216">_xll.SNL.Clients.Office.Excel.Functions.SPG(K216, "SP_TOTAL_REV", "CY2023")</f>
        <v>4254100</v>
      </c>
      <c r="M216" s="4">
        <f>_xll.SNL.Clients.Office.Excel.Functions.SPG(K216,"IQ_AVG_DILUT_SHARES_OUT","CY2023")</f>
        <v>151452000</v>
      </c>
      <c r="N216" s="5">
        <f>_xll.SNL.Clients.Office.Excel.Functions.SPG(K216, "IQ_DILUT_EPS_NORM", "CY2023")</f>
        <v>2.0920000000000001</v>
      </c>
      <c r="O216">
        <f t="shared" si="38"/>
        <v>316837.58399999997</v>
      </c>
      <c r="P216">
        <f t="shared" si="39"/>
        <v>7.4478170235772537E-2</v>
      </c>
      <c r="Q216" s="5">
        <f>_xll.SNL.Clients.Office.Excel.Functions.SPG(K216, "SP_MARKETCAP", "12/31/2022")</f>
        <v>11602.022557439999</v>
      </c>
      <c r="R216">
        <f t="shared" si="43"/>
        <v>3.4432714891914786E-4</v>
      </c>
      <c r="S216">
        <f t="shared" si="44"/>
        <v>7.2033239553885738E-4</v>
      </c>
      <c r="U216" s="11" t="s">
        <v>216</v>
      </c>
      <c r="V216" s="4" cm="1">
        <f t="array" ref="V216">_xll.SNL.Clients.Office.Excel.Functions.SPG(U216, "SP_TOTAL_REV", "CY2021")</f>
        <v>3815700</v>
      </c>
      <c r="W216" s="4">
        <f>_xll.SNL.Clients.Office.Excel.Functions.SPG(U216,"IQ_AVG_DILUT_SHARES_OUT","CY2021")</f>
        <v>171105000</v>
      </c>
      <c r="X216" s="5">
        <f>_xll.SNL.Clients.Office.Excel.Functions.SPG(U216, "IQ_DILUT_EPS_NORM", "CY2021")</f>
        <v>1.208</v>
      </c>
      <c r="Y216">
        <f t="shared" si="45"/>
        <v>206694.84</v>
      </c>
      <c r="Z216">
        <f t="shared" si="46"/>
        <v>5.4169573079644623E-2</v>
      </c>
      <c r="AA216" s="5">
        <f>_xll.SNL.Clients.Office.Excel.Functions.SPG(U216, "SP_MARKETCAP", "12/31/2021")</f>
        <v>14104.32101326</v>
      </c>
      <c r="AB216">
        <f t="shared" si="40"/>
        <v>3.3240367036295037E-4</v>
      </c>
      <c r="AC216">
        <f t="shared" si="47"/>
        <v>4.0154363379844404E-4</v>
      </c>
    </row>
    <row r="217" spans="1:29">
      <c r="A217" s="11" t="s">
        <v>217</v>
      </c>
      <c r="B217" s="4" cm="1">
        <f t="array" ref="B217">_xll.SNL.Clients.Office.Excel.Functions.SPG(A217, "SP_TOTAL_REV", "CY2023")</f>
        <v>23018000</v>
      </c>
      <c r="C217" s="4">
        <f>_xll.SNL.Clients.Office.Excel.Functions.SPG(A217,"IQ_AVG_DILUT_SHARES_OUT","CY2023")</f>
        <v>902000000</v>
      </c>
      <c r="D217" s="5">
        <f>_xll.SNL.Clients.Office.Excel.Functions.SPG(A217, "IQ_DILUT_EPS_NORM", "CY2023")</f>
        <v>2.38</v>
      </c>
      <c r="E217">
        <f t="shared" si="36"/>
        <v>2146760</v>
      </c>
      <c r="F217">
        <f t="shared" si="37"/>
        <v>9.3264401772525846E-2</v>
      </c>
      <c r="G217" s="5">
        <f>_xll.SNL.Clients.Office.Excel.Functions.SPG(A217, "SP_MARKETCAP", "12/30/2023")</f>
        <v>32356.120473300001</v>
      </c>
      <c r="H217">
        <f t="shared" si="41"/>
        <v>7.7007570064604688E-4</v>
      </c>
      <c r="I217">
        <f t="shared" si="42"/>
        <v>1.8327801675375914E-3</v>
      </c>
      <c r="K217" s="11" t="s">
        <v>217</v>
      </c>
      <c r="L217" s="4" cm="1">
        <f t="array" ref="L217">_xll.SNL.Clients.Office.Excel.Functions.SPG(K217, "SP_TOTAL_REV", "CY2023")</f>
        <v>23018000</v>
      </c>
      <c r="M217" s="4">
        <f>_xll.SNL.Clients.Office.Excel.Functions.SPG(K217,"IQ_AVG_DILUT_SHARES_OUT","CY2023")</f>
        <v>902000000</v>
      </c>
      <c r="N217" s="5">
        <f>_xll.SNL.Clients.Office.Excel.Functions.SPG(K217, "IQ_DILUT_EPS_NORM", "CY2023")</f>
        <v>2.38</v>
      </c>
      <c r="O217">
        <f t="shared" si="38"/>
        <v>2146760</v>
      </c>
      <c r="P217">
        <f t="shared" si="39"/>
        <v>9.3264401772525846E-2</v>
      </c>
      <c r="Q217" s="5">
        <f>_xll.SNL.Clients.Office.Excel.Functions.SPG(K217, "SP_MARKETCAP", "12/31/2022")</f>
        <v>35731.640674950002</v>
      </c>
      <c r="R217">
        <f t="shared" si="43"/>
        <v>1.0604507876878103E-3</v>
      </c>
      <c r="S217">
        <f t="shared" si="44"/>
        <v>2.5238728746969884E-3</v>
      </c>
      <c r="U217" s="11" t="s">
        <v>217</v>
      </c>
      <c r="V217" s="4" cm="1">
        <f t="array" ref="V217">_xll.SNL.Clients.Office.Excel.Functions.SPG(U217, "SP_TOTAL_REV", "CY2021")</f>
        <v>15295000</v>
      </c>
      <c r="W217" s="4">
        <f>_xll.SNL.Clients.Office.Excel.Functions.SPG(U217,"IQ_AVG_DILUT_SHARES_OUT","CY2021")</f>
        <v>892000000</v>
      </c>
      <c r="X217" s="5">
        <f>_xll.SNL.Clients.Office.Excel.Functions.SPG(U217, "IQ_DILUT_EPS_NORM", "CY2021")</f>
        <v>0.82399999999999995</v>
      </c>
      <c r="Y217">
        <f t="shared" si="45"/>
        <v>735008</v>
      </c>
      <c r="Z217">
        <f t="shared" si="46"/>
        <v>4.805544295521412E-2</v>
      </c>
      <c r="AA217" s="5">
        <f>_xll.SNL.Clients.Office.Excel.Functions.SPG(U217, "SP_MARKETCAP", "12/31/2021")</f>
        <v>20471.30603032</v>
      </c>
      <c r="AB217">
        <f t="shared" si="40"/>
        <v>4.8245762807044585E-4</v>
      </c>
      <c r="AC217">
        <f t="shared" si="47"/>
        <v>3.9754508553004736E-4</v>
      </c>
    </row>
    <row r="218" spans="1:29">
      <c r="A218" s="11" t="s">
        <v>218</v>
      </c>
      <c r="B218" s="4" cm="1">
        <f t="array" ref="B218">_xll.SNL.Clients.Office.Excel.Functions.SPG(A218, "SP_TOTAL_REV", "CY2023")</f>
        <v>5003300</v>
      </c>
      <c r="C218" s="4">
        <f>_xll.SNL.Clients.Office.Excel.Functions.SPG(A218,"IQ_AVG_DILUT_SHARES_OUT","CY2023")</f>
        <v>138800000</v>
      </c>
      <c r="D218" s="5">
        <f>_xll.SNL.Clients.Office.Excel.Functions.SPG(A218, "IQ_DILUT_EPS_NORM", "CY2023")</f>
        <v>0.88800000000000001</v>
      </c>
      <c r="E218">
        <f t="shared" si="36"/>
        <v>123254.39999999999</v>
      </c>
      <c r="F218">
        <f t="shared" si="37"/>
        <v>2.4634621150040972E-2</v>
      </c>
      <c r="G218" s="5">
        <f>_xll.SNL.Clients.Office.Excel.Functions.SPG(A218, "SP_MARKETCAP", "12/30/2023")</f>
        <v>7085.2972947600001</v>
      </c>
      <c r="H218">
        <f t="shared" si="41"/>
        <v>1.6863008292512295E-4</v>
      </c>
      <c r="I218">
        <f t="shared" si="42"/>
        <v>1.4974351363750919E-4</v>
      </c>
      <c r="K218" s="11" t="s">
        <v>218</v>
      </c>
      <c r="L218" s="4" cm="1">
        <f t="array" ref="L218">_xll.SNL.Clients.Office.Excel.Functions.SPG(K218, "SP_TOTAL_REV", "CY2023")</f>
        <v>5003300</v>
      </c>
      <c r="M218" s="4">
        <f>_xll.SNL.Clients.Office.Excel.Functions.SPG(K218,"IQ_AVG_DILUT_SHARES_OUT","CY2023")</f>
        <v>138800000</v>
      </c>
      <c r="N218" s="5">
        <f>_xll.SNL.Clients.Office.Excel.Functions.SPG(K218, "IQ_DILUT_EPS_NORM", "CY2023")</f>
        <v>0.88800000000000001</v>
      </c>
      <c r="O218">
        <f t="shared" si="38"/>
        <v>123254.39999999999</v>
      </c>
      <c r="P218">
        <f t="shared" si="39"/>
        <v>2.4634621150040972E-2</v>
      </c>
      <c r="Q218" s="5">
        <f>_xll.SNL.Clients.Office.Excel.Functions.SPG(K218, "SP_MARKETCAP", "12/31/2022")</f>
        <v>8426.3181792199994</v>
      </c>
      <c r="R218">
        <f t="shared" si="43"/>
        <v>2.5007795840526338E-4</v>
      </c>
      <c r="S218">
        <f t="shared" si="44"/>
        <v>2.2206922706387389E-4</v>
      </c>
      <c r="U218" s="11" t="s">
        <v>218</v>
      </c>
      <c r="V218" s="4" cm="1">
        <f t="array" ref="V218">_xll.SNL.Clients.Office.Excel.Functions.SPG(U218, "SP_TOTAL_REV", "CY2021")</f>
        <v>6420400</v>
      </c>
      <c r="W218" s="4">
        <f>_xll.SNL.Clients.Office.Excel.Functions.SPG(U218,"IQ_AVG_DILUT_SHARES_OUT","CY2021")</f>
        <v>138400000</v>
      </c>
      <c r="X218" s="5">
        <f>_xll.SNL.Clients.Office.Excel.Functions.SPG(U218, "IQ_DILUT_EPS_NORM", "CY2021")</f>
        <v>3.3239999999999998</v>
      </c>
      <c r="Y218">
        <f t="shared" si="45"/>
        <v>460041.6</v>
      </c>
      <c r="Z218">
        <f t="shared" si="46"/>
        <v>7.165310572549996E-2</v>
      </c>
      <c r="AA218" s="5">
        <f>_xll.SNL.Clients.Office.Excel.Functions.SPG(U218, "SP_MARKETCAP", "12/31/2021")</f>
        <v>14040.236092679999</v>
      </c>
      <c r="AB218">
        <f t="shared" si="40"/>
        <v>3.3089334861150389E-4</v>
      </c>
      <c r="AC218">
        <f t="shared" si="47"/>
        <v>1.0998894907846388E-3</v>
      </c>
    </row>
    <row r="219" spans="1:29">
      <c r="A219" s="11" t="s">
        <v>219</v>
      </c>
      <c r="B219" s="4" cm="1">
        <f t="array" ref="B219">_xll.SNL.Clients.Office.Excel.Functions.SPG(A219, "SP_TOTAL_REV", "CY2023")</f>
        <v>64968000</v>
      </c>
      <c r="C219" s="4">
        <f>_xll.SNL.Clients.Office.Excel.Functions.SPG(A219,"IQ_AVG_DILUT_SHARES_OUT","CY2023")</f>
        <v>276412000</v>
      </c>
      <c r="D219" s="5">
        <f>_xll.SNL.Clients.Office.Excel.Functions.SPG(A219, "IQ_DILUT_EPS_NORM", "CY2023")</f>
        <v>14.364000000000001</v>
      </c>
      <c r="E219">
        <f t="shared" si="36"/>
        <v>3970381.9679999999</v>
      </c>
      <c r="F219">
        <f t="shared" si="37"/>
        <v>6.1112885851496122E-2</v>
      </c>
      <c r="G219" s="5">
        <f>_xll.SNL.Clients.Office.Excel.Functions.SPG(A219, "SP_MARKETCAP", "12/30/2023")</f>
        <v>72450.425344000003</v>
      </c>
      <c r="H219">
        <f t="shared" si="41"/>
        <v>1.7243201979336262E-3</v>
      </c>
      <c r="I219">
        <f t="shared" si="42"/>
        <v>2.4768135323118608E-2</v>
      </c>
      <c r="K219" s="11" t="s">
        <v>219</v>
      </c>
      <c r="L219" s="4" cm="1">
        <f t="array" ref="L219">_xll.SNL.Clients.Office.Excel.Functions.SPG(K219, "SP_TOTAL_REV", "CY2023")</f>
        <v>64968000</v>
      </c>
      <c r="M219" s="4">
        <f>_xll.SNL.Clients.Office.Excel.Functions.SPG(K219,"IQ_AVG_DILUT_SHARES_OUT","CY2023")</f>
        <v>276412000</v>
      </c>
      <c r="N219" s="5">
        <f>_xll.SNL.Clients.Office.Excel.Functions.SPG(K219, "IQ_DILUT_EPS_NORM", "CY2023")</f>
        <v>14.364000000000001</v>
      </c>
      <c r="O219">
        <f t="shared" si="38"/>
        <v>3970381.9679999999</v>
      </c>
      <c r="P219">
        <f t="shared" si="39"/>
        <v>6.1112885851496122E-2</v>
      </c>
      <c r="Q219" s="5">
        <f>_xll.SNL.Clients.Office.Excel.Functions.SPG(K219, "SP_MARKETCAP", "12/31/2022")</f>
        <v>67840.699332000004</v>
      </c>
      <c r="R219">
        <f t="shared" si="43"/>
        <v>2.0133898607781176E-3</v>
      </c>
      <c r="S219">
        <f t="shared" si="44"/>
        <v>2.8920331960216882E-2</v>
      </c>
      <c r="U219" s="11" t="s">
        <v>219</v>
      </c>
      <c r="V219" s="4" cm="1">
        <f t="array" ref="V219">_xll.SNL.Clients.Office.Excel.Functions.SPG(U219, "SP_TOTAL_REV", "CY2021")</f>
        <v>58752000</v>
      </c>
      <c r="W219" s="4">
        <f>_xll.SNL.Clients.Office.Excel.Functions.SPG(U219,"IQ_AVG_DILUT_SHARES_OUT","CY2021")</f>
        <v>328752000</v>
      </c>
      <c r="X219" s="5">
        <f>_xll.SNL.Clients.Office.Excel.Functions.SPG(U219, "IQ_DILUT_EPS_NORM", "CY2021")</f>
        <v>13.31</v>
      </c>
      <c r="Y219">
        <f t="shared" si="45"/>
        <v>4375689.12</v>
      </c>
      <c r="Z219">
        <f t="shared" si="46"/>
        <v>7.4477279411764713E-2</v>
      </c>
      <c r="AA219" s="5">
        <f>_xll.SNL.Clients.Office.Excel.Functions.SPG(U219, "SP_MARKETCAP", "12/31/2021")</f>
        <v>79907.977776</v>
      </c>
      <c r="AB219">
        <f t="shared" si="40"/>
        <v>1.8832317471398881E-3</v>
      </c>
      <c r="AC219">
        <f t="shared" si="47"/>
        <v>2.5065814554431912E-2</v>
      </c>
    </row>
    <row r="220" spans="1:29">
      <c r="A220" s="11" t="s">
        <v>220</v>
      </c>
      <c r="B220" s="4" cm="1">
        <f t="array" ref="B220">_xll.SNL.Clients.Office.Excel.Functions.SPG(A220, "SP_TOTAL_REV", "CY2023")</f>
        <v>2189748</v>
      </c>
      <c r="C220" s="4">
        <f>_xll.SNL.Clients.Office.Excel.Functions.SPG(A220,"IQ_AVG_DILUT_SHARES_OUT","CY2023")</f>
        <v>547275000</v>
      </c>
      <c r="D220" s="5">
        <f>_xll.SNL.Clients.Office.Excel.Functions.SPG(A220, "IQ_DILUT_EPS_NORM", "CY2023")</f>
        <v>0.22</v>
      </c>
      <c r="E220">
        <f t="shared" si="36"/>
        <v>120400.5</v>
      </c>
      <c r="F220">
        <f t="shared" si="37"/>
        <v>5.4983724154560251E-2</v>
      </c>
      <c r="G220" s="5">
        <f>_xll.SNL.Clients.Office.Excel.Functions.SPG(A220, "SP_MARKETCAP", "12/30/2023")</f>
        <v>10832.0722092</v>
      </c>
      <c r="H220">
        <f t="shared" si="41"/>
        <v>2.5780332975430754E-4</v>
      </c>
      <c r="I220">
        <f t="shared" si="42"/>
        <v>5.6716732545947659E-5</v>
      </c>
      <c r="K220" s="11" t="s">
        <v>220</v>
      </c>
      <c r="L220" s="4" cm="1">
        <f t="array" ref="L220">_xll.SNL.Clients.Office.Excel.Functions.SPG(K220, "SP_TOTAL_REV", "CY2023")</f>
        <v>2189748</v>
      </c>
      <c r="M220" s="4">
        <f>_xll.SNL.Clients.Office.Excel.Functions.SPG(K220,"IQ_AVG_DILUT_SHARES_OUT","CY2023")</f>
        <v>547275000</v>
      </c>
      <c r="N220" s="5">
        <f>_xll.SNL.Clients.Office.Excel.Functions.SPG(K220, "IQ_DILUT_EPS_NORM", "CY2023")</f>
        <v>0.22</v>
      </c>
      <c r="O220">
        <f t="shared" si="38"/>
        <v>120400.5</v>
      </c>
      <c r="P220">
        <f t="shared" si="39"/>
        <v>5.4983724154560251E-2</v>
      </c>
      <c r="Q220" s="5">
        <f>_xll.SNL.Clients.Office.Excel.Functions.SPG(K220, "SP_MARKETCAP", "12/31/2022")</f>
        <v>13476.131410079999</v>
      </c>
      <c r="R220">
        <f t="shared" si="43"/>
        <v>3.9994732676304051E-4</v>
      </c>
      <c r="S220">
        <f t="shared" si="44"/>
        <v>8.7988411887868917E-5</v>
      </c>
      <c r="U220" s="11" t="s">
        <v>220</v>
      </c>
      <c r="V220" s="4" cm="1">
        <f t="array" ref="V220">_xll.SNL.Clients.Office.Excel.Functions.SPG(U220, "SP_TOTAL_REV", "CY2021")</f>
        <v>1905974</v>
      </c>
      <c r="W220" s="4">
        <f>_xll.SNL.Clients.Office.Excel.Functions.SPG(U220,"IQ_AVG_DILUT_SHARES_OUT","CY2021")</f>
        <v>539241000</v>
      </c>
      <c r="X220" s="5">
        <f>_xll.SNL.Clients.Office.Excel.Functions.SPG(U220, "IQ_DILUT_EPS_NORM", "CY2021")</f>
        <v>0.193</v>
      </c>
      <c r="Y220">
        <f t="shared" si="45"/>
        <v>104073.51300000001</v>
      </c>
      <c r="Z220">
        <f t="shared" si="46"/>
        <v>5.4603847166855374E-2</v>
      </c>
      <c r="AA220" s="5">
        <f>_xll.SNL.Clients.Office.Excel.Functions.SPG(U220, "SP_MARKETCAP", "12/31/2021")</f>
        <v>19455.116528070001</v>
      </c>
      <c r="AB220">
        <f t="shared" si="40"/>
        <v>4.5850857586051427E-4</v>
      </c>
      <c r="AC220">
        <f t="shared" si="47"/>
        <v>8.8492155141079256E-5</v>
      </c>
    </row>
    <row r="221" spans="1:29">
      <c r="A221" s="11" t="s">
        <v>221</v>
      </c>
      <c r="B221" s="4" cm="1">
        <f t="array" ref="B221">_xll.SNL.Clients.Office.Excel.Functions.SPG(A221, "SP_TOTAL_REV", "CY2023")</f>
        <v>12339000</v>
      </c>
      <c r="C221" s="4">
        <f>_xll.SNL.Clients.Office.Excel.Functions.SPG(A221,"IQ_AVG_DILUT_SHARES_OUT","CY2023")</f>
        <v>131748171</v>
      </c>
      <c r="D221" s="5">
        <f>_xll.SNL.Clients.Office.Excel.Functions.SPG(A221, "IQ_DILUT_EPS_NORM", "CY2023")</f>
        <v>2.8650000000000002</v>
      </c>
      <c r="E221">
        <f t="shared" si="36"/>
        <v>377458.509915</v>
      </c>
      <c r="F221">
        <f t="shared" si="37"/>
        <v>3.0590688865791395E-2</v>
      </c>
      <c r="G221" s="5">
        <f>_xll.SNL.Clients.Office.Excel.Functions.SPG(A221, "SP_MARKETCAP", "12/30/2023")</f>
        <v>9837.6317971099998</v>
      </c>
      <c r="H221">
        <f t="shared" si="41"/>
        <v>2.3413564692061068E-4</v>
      </c>
      <c r="I221">
        <f t="shared" si="42"/>
        <v>6.7079862842754959E-4</v>
      </c>
      <c r="K221" s="11" t="s">
        <v>221</v>
      </c>
      <c r="L221" s="4" cm="1">
        <f t="array" ref="L221">_xll.SNL.Clients.Office.Excel.Functions.SPG(K221, "SP_TOTAL_REV", "CY2023")</f>
        <v>12339000</v>
      </c>
      <c r="M221" s="4">
        <f>_xll.SNL.Clients.Office.Excel.Functions.SPG(K221,"IQ_AVG_DILUT_SHARES_OUT","CY2023")</f>
        <v>131748171</v>
      </c>
      <c r="N221" s="5">
        <f>_xll.SNL.Clients.Office.Excel.Functions.SPG(K221, "IQ_DILUT_EPS_NORM", "CY2023")</f>
        <v>2.8650000000000002</v>
      </c>
      <c r="O221">
        <f t="shared" si="38"/>
        <v>377458.509915</v>
      </c>
      <c r="P221">
        <f t="shared" si="39"/>
        <v>3.0590688865791395E-2</v>
      </c>
      <c r="Q221" s="5">
        <f>_xll.SNL.Clients.Office.Excel.Functions.SPG(K221, "SP_MARKETCAP", "12/31/2022")</f>
        <v>10826.184815250001</v>
      </c>
      <c r="R221">
        <f t="shared" si="43"/>
        <v>3.2130168103459858E-4</v>
      </c>
      <c r="S221">
        <f t="shared" si="44"/>
        <v>9.2052931616412505E-4</v>
      </c>
      <c r="U221" s="11" t="s">
        <v>221</v>
      </c>
      <c r="V221" s="4" cm="1">
        <f t="array" ref="V221">_xll.SNL.Clients.Office.Excel.Functions.SPG(U221, "SP_TOTAL_REV", "CY2021")</f>
        <v>12401000</v>
      </c>
      <c r="W221" s="4">
        <f>_xll.SNL.Clients.Office.Excel.Functions.SPG(U221,"IQ_AVG_DILUT_SHARES_OUT","CY2021")</f>
        <v>141772781</v>
      </c>
      <c r="X221" s="5">
        <f>_xll.SNL.Clients.Office.Excel.Functions.SPG(U221, "IQ_DILUT_EPS_NORM", "CY2021")</f>
        <v>3.5819999999999999</v>
      </c>
      <c r="Y221">
        <f t="shared" si="45"/>
        <v>507830.10154200002</v>
      </c>
      <c r="Z221">
        <f t="shared" si="46"/>
        <v>4.0950737968067093E-2</v>
      </c>
      <c r="AA221" s="5">
        <f>_xll.SNL.Clients.Office.Excel.Functions.SPG(U221, "SP_MARKETCAP", "12/31/2021")</f>
        <v>10751.42716236</v>
      </c>
      <c r="AB221">
        <f t="shared" si="40"/>
        <v>2.5338432435340264E-4</v>
      </c>
      <c r="AC221">
        <f t="shared" si="47"/>
        <v>9.0762264983388827E-4</v>
      </c>
    </row>
    <row r="222" spans="1:29">
      <c r="A222" s="11" t="s">
        <v>222</v>
      </c>
      <c r="B222" s="4" cm="1">
        <f t="array" ref="B222">_xll.SNL.Clients.Office.Excel.Functions.SPG(A222, "SP_TOTAL_REV", "CY2023")</f>
        <v>10295000</v>
      </c>
      <c r="C222" s="4">
        <f>_xll.SNL.Clients.Office.Excel.Functions.SPG(A222,"IQ_AVG_DILUT_SHARES_OUT","CY2023")</f>
        <v>307600000</v>
      </c>
      <c r="D222" s="5">
        <f>_xll.SNL.Clients.Office.Excel.Functions.SPG(A222, "IQ_DILUT_EPS_NORM", "CY2023")</f>
        <v>4.0259999999999998</v>
      </c>
      <c r="E222">
        <f t="shared" si="36"/>
        <v>1238397.6000000001</v>
      </c>
      <c r="F222">
        <f t="shared" si="37"/>
        <v>0.12029117047110248</v>
      </c>
      <c r="G222" s="5">
        <f>_xll.SNL.Clients.Office.Excel.Functions.SPG(A222, "SP_MARKETCAP", "12/30/2023")</f>
        <v>44090.876850400004</v>
      </c>
      <c r="H222">
        <f t="shared" si="41"/>
        <v>1.0493629145276653E-3</v>
      </c>
      <c r="I222">
        <f t="shared" si="42"/>
        <v>4.22473509388838E-3</v>
      </c>
      <c r="K222" s="11" t="s">
        <v>222</v>
      </c>
      <c r="L222" s="4" cm="1">
        <f t="array" ref="L222">_xll.SNL.Clients.Office.Excel.Functions.SPG(K222, "SP_TOTAL_REV", "CY2023")</f>
        <v>10295000</v>
      </c>
      <c r="M222" s="4">
        <f>_xll.SNL.Clients.Office.Excel.Functions.SPG(K222,"IQ_AVG_DILUT_SHARES_OUT","CY2023")</f>
        <v>307600000</v>
      </c>
      <c r="N222" s="5">
        <f>_xll.SNL.Clients.Office.Excel.Functions.SPG(K222, "IQ_DILUT_EPS_NORM", "CY2023")</f>
        <v>4.0259999999999998</v>
      </c>
      <c r="O222">
        <f t="shared" si="38"/>
        <v>1238397.6000000001</v>
      </c>
      <c r="P222">
        <f t="shared" si="39"/>
        <v>0.12029117047110248</v>
      </c>
      <c r="Q222" s="5">
        <f>_xll.SNL.Clients.Office.Excel.Functions.SPG(K222, "SP_MARKETCAP", "12/31/2022")</f>
        <v>43495.125528119999</v>
      </c>
      <c r="R222">
        <f t="shared" si="43"/>
        <v>1.2908570459013657E-3</v>
      </c>
      <c r="S222">
        <f t="shared" si="44"/>
        <v>5.1969904667988976E-3</v>
      </c>
      <c r="U222" s="11" t="s">
        <v>222</v>
      </c>
      <c r="V222" s="4" cm="1">
        <f t="array" ref="V222">_xll.SNL.Clients.Office.Excel.Functions.SPG(U222, "SP_TOTAL_REV", "CY2021")</f>
        <v>7301000</v>
      </c>
      <c r="W222" s="4">
        <f>_xll.SNL.Clients.Office.Excel.Functions.SPG(U222,"IQ_AVG_DILUT_SHARES_OUT","CY2021")</f>
        <v>309300000</v>
      </c>
      <c r="X222" s="5">
        <f>_xll.SNL.Clients.Office.Excel.Functions.SPG(U222, "IQ_DILUT_EPS_NORM", "CY2021")</f>
        <v>2.1789999999999998</v>
      </c>
      <c r="Y222">
        <f t="shared" si="45"/>
        <v>673964.7</v>
      </c>
      <c r="Z222">
        <f t="shared" si="46"/>
        <v>9.2311286125188324E-2</v>
      </c>
      <c r="AA222" s="5">
        <f>_xll.SNL.Clients.Office.Excel.Functions.SPG(U222, "SP_MARKETCAP", "12/31/2021")</f>
        <v>22787.166452820002</v>
      </c>
      <c r="AB222">
        <f t="shared" si="40"/>
        <v>5.3703668251507848E-4</v>
      </c>
      <c r="AC222">
        <f t="shared" si="47"/>
        <v>1.1702029312003559E-3</v>
      </c>
    </row>
    <row r="223" spans="1:29">
      <c r="A223" s="11" t="s">
        <v>223</v>
      </c>
      <c r="B223" s="4" cm="1">
        <f t="array" ref="B223">_xll.SNL.Clients.Office.Excel.Functions.SPG(A223, "SP_TOTAL_REV", "CY2023")</f>
        <v>28081000</v>
      </c>
      <c r="C223" s="4">
        <f>_xll.SNL.Clients.Office.Excel.Functions.SPG(A223,"IQ_AVG_DILUT_SHARES_OUT","CY2023")</f>
        <v>1316250000</v>
      </c>
      <c r="D223" s="5">
        <f>_xll.SNL.Clients.Office.Excel.Functions.SPG(A223, "IQ_DILUT_EPS_NORM", "CY2023")</f>
        <v>1.163</v>
      </c>
      <c r="E223">
        <f t="shared" si="36"/>
        <v>1530798.75</v>
      </c>
      <c r="F223">
        <f t="shared" si="37"/>
        <v>5.4513683629500376E-2</v>
      </c>
      <c r="G223" s="5">
        <f>_xll.SNL.Clients.Office.Excel.Functions.SPG(A223, "SP_MARKETCAP", "12/30/2023")</f>
        <v>22067.688415140001</v>
      </c>
      <c r="H223">
        <f t="shared" si="41"/>
        <v>5.2521100704735969E-4</v>
      </c>
      <c r="I223">
        <f t="shared" si="42"/>
        <v>6.1082040119607938E-4</v>
      </c>
      <c r="K223" s="11" t="s">
        <v>223</v>
      </c>
      <c r="L223" s="4" cm="1">
        <f t="array" ref="L223">_xll.SNL.Clients.Office.Excel.Functions.SPG(K223, "SP_TOTAL_REV", "CY2023")</f>
        <v>28081000</v>
      </c>
      <c r="M223" s="4">
        <f>_xll.SNL.Clients.Office.Excel.Functions.SPG(K223,"IQ_AVG_DILUT_SHARES_OUT","CY2023")</f>
        <v>1316250000</v>
      </c>
      <c r="N223" s="5">
        <f>_xll.SNL.Clients.Office.Excel.Functions.SPG(K223, "IQ_DILUT_EPS_NORM", "CY2023")</f>
        <v>1.163</v>
      </c>
      <c r="O223">
        <f t="shared" si="38"/>
        <v>1530798.75</v>
      </c>
      <c r="P223">
        <f t="shared" si="39"/>
        <v>5.4513683629500376E-2</v>
      </c>
      <c r="Q223" s="5">
        <f>_xll.SNL.Clients.Office.Excel.Functions.SPG(K223, "SP_MARKETCAP", "12/31/2022")</f>
        <v>20457.796941960001</v>
      </c>
      <c r="R223">
        <f t="shared" si="43"/>
        <v>6.07150594589626E-4</v>
      </c>
      <c r="S223">
        <f t="shared" si="44"/>
        <v>7.0611614150773501E-4</v>
      </c>
      <c r="U223" s="11" t="s">
        <v>223</v>
      </c>
      <c r="V223" s="4" cm="1">
        <f t="array" ref="V223">_xll.SNL.Clients.Office.Excel.Functions.SPG(U223, "SP_TOTAL_REV", "CY2021")</f>
        <v>27912000</v>
      </c>
      <c r="W223" s="4">
        <f>_xll.SNL.Clients.Office.Excel.Functions.SPG(U223,"IQ_AVG_DILUT_SHARES_OUT","CY2021")</f>
        <v>1332500000</v>
      </c>
      <c r="X223" s="5">
        <f>_xll.SNL.Clients.Office.Excel.Functions.SPG(U223, "IQ_DILUT_EPS_NORM", "CY2021")</f>
        <v>1.0609999999999999</v>
      </c>
      <c r="Y223">
        <f t="shared" si="45"/>
        <v>1413782.5</v>
      </c>
      <c r="Z223">
        <f t="shared" si="46"/>
        <v>5.065142232731442E-2</v>
      </c>
      <c r="AA223" s="5">
        <f>_xll.SNL.Clients.Office.Excel.Functions.SPG(U223, "SP_MARKETCAP", "12/31/2021")</f>
        <v>20397.547333390001</v>
      </c>
      <c r="AB223">
        <f t="shared" si="40"/>
        <v>4.8071931953665186E-4</v>
      </c>
      <c r="AC223">
        <f t="shared" si="47"/>
        <v>5.1004319802838759E-4</v>
      </c>
    </row>
    <row r="224" spans="1:29">
      <c r="A224" s="11" t="s">
        <v>224</v>
      </c>
      <c r="B224" s="4" cm="1">
        <f t="array" ref="B224">_xll.SNL.Clients.Office.Excel.Functions.SPG(A224, "SP_TOTAL_REV", "CY2023")</f>
        <v>4408000</v>
      </c>
      <c r="C224" s="4">
        <f>_xll.SNL.Clients.Office.Excel.Functions.SPG(A224,"IQ_AVG_DILUT_SHARES_OUT","CY2023")</f>
        <v>264000000</v>
      </c>
      <c r="D224" s="5">
        <f>_xll.SNL.Clients.Office.Excel.Functions.SPG(A224, "IQ_DILUT_EPS_NORM", "CY2023")</f>
        <v>4.2759999999999998</v>
      </c>
      <c r="E224">
        <f t="shared" si="36"/>
        <v>1128864</v>
      </c>
      <c r="F224">
        <f t="shared" si="37"/>
        <v>0.25609437386569872</v>
      </c>
      <c r="G224" s="5">
        <f>_xll.SNL.Clients.Office.Excel.Functions.SPG(A224, "SP_MARKETCAP", "12/30/2023")</f>
        <v>46695.215137450003</v>
      </c>
      <c r="H224">
        <f t="shared" si="41"/>
        <v>1.1113461684463266E-3</v>
      </c>
      <c r="I224">
        <f t="shared" si="42"/>
        <v>4.7521162162764922E-3</v>
      </c>
      <c r="K224" s="11" t="s">
        <v>224</v>
      </c>
      <c r="L224" s="4" cm="1">
        <f t="array" ref="L224">_xll.SNL.Clients.Office.Excel.Functions.SPG(K224, "SP_TOTAL_REV", "CY2023")</f>
        <v>4408000</v>
      </c>
      <c r="M224" s="4">
        <f>_xll.SNL.Clients.Office.Excel.Functions.SPG(K224,"IQ_AVG_DILUT_SHARES_OUT","CY2023")</f>
        <v>264000000</v>
      </c>
      <c r="N224" s="5">
        <f>_xll.SNL.Clients.Office.Excel.Functions.SPG(K224, "IQ_DILUT_EPS_NORM", "CY2023")</f>
        <v>4.2759999999999998</v>
      </c>
      <c r="O224">
        <f t="shared" si="38"/>
        <v>1128864</v>
      </c>
      <c r="P224">
        <f t="shared" si="39"/>
        <v>0.25609437386569872</v>
      </c>
      <c r="Q224" s="5">
        <f>_xll.SNL.Clients.Office.Excel.Functions.SPG(K224, "SP_MARKETCAP", "12/31/2022")</f>
        <v>34174.822308119998</v>
      </c>
      <c r="R224">
        <f t="shared" si="43"/>
        <v>1.0142472204234297E-3</v>
      </c>
      <c r="S224">
        <f t="shared" si="44"/>
        <v>4.3369211145305852E-3</v>
      </c>
      <c r="U224" s="11" t="s">
        <v>224</v>
      </c>
      <c r="V224" s="4" cm="1">
        <f t="array" ref="V224">_xll.SNL.Clients.Office.Excel.Functions.SPG(U224, "SP_TOTAL_REV", "CY2021")</f>
        <v>2444000</v>
      </c>
      <c r="W224" s="4">
        <f>_xll.SNL.Clients.Office.Excel.Functions.SPG(U224,"IQ_AVG_DILUT_SHARES_OUT","CY2021")</f>
        <v>281000000</v>
      </c>
      <c r="X224" s="5">
        <f>_xll.SNL.Clients.Office.Excel.Functions.SPG(U224, "IQ_DILUT_EPS_NORM", "CY2021")</f>
        <v>1.425</v>
      </c>
      <c r="Y224">
        <f t="shared" si="45"/>
        <v>400425</v>
      </c>
      <c r="Z224">
        <f t="shared" si="46"/>
        <v>0.16384001636661211</v>
      </c>
      <c r="AA224" s="5">
        <f>_xll.SNL.Clients.Office.Excel.Functions.SPG(U224, "SP_MARKETCAP", "12/31/2021")</f>
        <v>43477.795175179999</v>
      </c>
      <c r="AB224">
        <f t="shared" si="40"/>
        <v>1.0246631994501097E-3</v>
      </c>
      <c r="AC224">
        <f t="shared" si="47"/>
        <v>1.4601450592164065E-3</v>
      </c>
    </row>
    <row r="225" spans="1:29">
      <c r="A225" s="11" t="s">
        <v>225</v>
      </c>
      <c r="B225" s="4" cm="1">
        <f t="array" ref="B225">_xll.SNL.Clients.Office.Excel.Functions.SPG(A225, "SP_TOTAL_REV", "CY2023")</f>
        <v>3969300</v>
      </c>
      <c r="C225" s="4">
        <f>_xll.SNL.Clients.Office.Excel.Functions.SPG(A225,"IQ_AVG_DILUT_SHARES_OUT","CY2023")</f>
        <v>246564250</v>
      </c>
      <c r="D225" s="5">
        <f>_xll.SNL.Clients.Office.Excel.Functions.SPG(A225, "IQ_DILUT_EPS_NORM", "CY2023")</f>
        <v>2.3340000000000001</v>
      </c>
      <c r="E225">
        <f t="shared" si="36"/>
        <v>575480.9595</v>
      </c>
      <c r="F225">
        <f t="shared" si="37"/>
        <v>0.14498298427934397</v>
      </c>
      <c r="G225" s="5">
        <f>_xll.SNL.Clients.Office.Excel.Functions.SPG(A225, "SP_MARKETCAP", "12/30/2023")</f>
        <v>17148.2002029</v>
      </c>
      <c r="H225">
        <f t="shared" si="41"/>
        <v>4.081271825206577E-4</v>
      </c>
      <c r="I225">
        <f t="shared" si="42"/>
        <v>9.5256884400321507E-4</v>
      </c>
      <c r="K225" s="11" t="s">
        <v>225</v>
      </c>
      <c r="L225" s="4" cm="1">
        <f t="array" ref="L225">_xll.SNL.Clients.Office.Excel.Functions.SPG(K225, "SP_TOTAL_REV", "CY2023")</f>
        <v>3969300</v>
      </c>
      <c r="M225" s="4">
        <f>_xll.SNL.Clients.Office.Excel.Functions.SPG(K225,"IQ_AVG_DILUT_SHARES_OUT","CY2023")</f>
        <v>246564250</v>
      </c>
      <c r="N225" s="5">
        <f>_xll.SNL.Clients.Office.Excel.Functions.SPG(K225, "IQ_DILUT_EPS_NORM", "CY2023")</f>
        <v>2.3340000000000001</v>
      </c>
      <c r="O225">
        <f t="shared" si="38"/>
        <v>575480.9595</v>
      </c>
      <c r="P225">
        <f t="shared" si="39"/>
        <v>0.14498298427934397</v>
      </c>
      <c r="Q225" s="5">
        <f>_xll.SNL.Clients.Office.Excel.Functions.SPG(K225, "SP_MARKETCAP", "12/31/2022")</f>
        <v>18390.82351079</v>
      </c>
      <c r="R225">
        <f t="shared" si="43"/>
        <v>5.4580654316042107E-4</v>
      </c>
      <c r="S225">
        <f t="shared" si="44"/>
        <v>1.2739124717364228E-3</v>
      </c>
      <c r="U225" s="11" t="s">
        <v>225</v>
      </c>
      <c r="V225" s="4" cm="1">
        <f t="array" ref="V225">_xll.SNL.Clients.Office.Excel.Functions.SPG(U225, "SP_TOTAL_REV", "CY2021")</f>
        <v>5493600</v>
      </c>
      <c r="W225" s="4">
        <f>_xll.SNL.Clients.Office.Excel.Functions.SPG(U225,"IQ_AVG_DILUT_SHARES_OUT","CY2021")</f>
        <v>258277250</v>
      </c>
      <c r="X225" s="5">
        <f>_xll.SNL.Clients.Office.Excel.Functions.SPG(U225, "IQ_DILUT_EPS_NORM", "CY2021")</f>
        <v>5.2060000000000004</v>
      </c>
      <c r="Y225">
        <f t="shared" si="45"/>
        <v>1344591.3635</v>
      </c>
      <c r="Z225">
        <f t="shared" si="46"/>
        <v>0.2447559639398573</v>
      </c>
      <c r="AA225" s="5">
        <f>_xll.SNL.Clients.Office.Excel.Functions.SPG(U225, "SP_MARKETCAP", "12/31/2021")</f>
        <v>19248.755700239999</v>
      </c>
      <c r="AB225">
        <f t="shared" si="40"/>
        <v>4.5364516580870528E-4</v>
      </c>
      <c r="AC225">
        <f t="shared" si="47"/>
        <v>2.36167673320012E-3</v>
      </c>
    </row>
    <row r="226" spans="1:29">
      <c r="A226" s="11" t="s">
        <v>226</v>
      </c>
      <c r="B226" s="4" cm="1">
        <f t="array" ref="B226">_xll.SNL.Clients.Office.Excel.Functions.SPG(A226, "SP_TOTAL_REV", "CY2023")</f>
        <v>36662000</v>
      </c>
      <c r="C226" s="4">
        <f>_xll.SNL.Clients.Office.Excel.Functions.SPG(A226,"IQ_AVG_DILUT_SHARES_OUT","CY2023")</f>
        <v>668200000</v>
      </c>
      <c r="D226" s="5">
        <f>_xll.SNL.Clients.Office.Excel.Functions.SPG(A226, "IQ_DILUT_EPS_NORM", "CY2023")</f>
        <v>6.6779999999999999</v>
      </c>
      <c r="E226">
        <f t="shared" si="36"/>
        <v>4462239.5999999996</v>
      </c>
      <c r="F226">
        <f t="shared" si="37"/>
        <v>0.1217129343734657</v>
      </c>
      <c r="G226" s="5">
        <f>_xll.SNL.Clients.Office.Excel.Functions.SPG(A226, "SP_MARKETCAP", "12/30/2023")</f>
        <v>138251.45255324</v>
      </c>
      <c r="H226">
        <f t="shared" si="41"/>
        <v>3.2903847133998422E-3</v>
      </c>
      <c r="I226">
        <f t="shared" si="42"/>
        <v>2.1973189116084146E-2</v>
      </c>
      <c r="K226" s="11" t="s">
        <v>226</v>
      </c>
      <c r="L226" s="4" cm="1">
        <f t="array" ref="L226">_xll.SNL.Clients.Office.Excel.Functions.SPG(K226, "SP_TOTAL_REV", "CY2023")</f>
        <v>36662000</v>
      </c>
      <c r="M226" s="4">
        <f>_xll.SNL.Clients.Office.Excel.Functions.SPG(K226,"IQ_AVG_DILUT_SHARES_OUT","CY2023")</f>
        <v>668200000</v>
      </c>
      <c r="N226" s="5">
        <f>_xll.SNL.Clients.Office.Excel.Functions.SPG(K226, "IQ_DILUT_EPS_NORM", "CY2023")</f>
        <v>6.6779999999999999</v>
      </c>
      <c r="O226">
        <f t="shared" si="38"/>
        <v>4462239.5999999996</v>
      </c>
      <c r="P226">
        <f t="shared" si="39"/>
        <v>0.1217129343734657</v>
      </c>
      <c r="Q226" s="5">
        <f>_xll.SNL.Clients.Office.Excel.Functions.SPG(K226, "SP_MARKETCAP", "12/31/2022")</f>
        <v>144078.65431760001</v>
      </c>
      <c r="R226">
        <f t="shared" si="43"/>
        <v>4.2759951565059908E-3</v>
      </c>
      <c r="S226">
        <f t="shared" si="44"/>
        <v>2.8555095655147005E-2</v>
      </c>
      <c r="U226" s="11" t="s">
        <v>226</v>
      </c>
      <c r="V226" s="4" cm="1">
        <f t="array" ref="V226">_xll.SNL.Clients.Office.Excel.Functions.SPG(U226, "SP_TOTAL_REV", "CY2021")</f>
        <v>34392000</v>
      </c>
      <c r="W226" s="4">
        <f>_xll.SNL.Clients.Office.Excel.Functions.SPG(U226,"IQ_AVG_DILUT_SHARES_OUT","CY2021")</f>
        <v>700400000</v>
      </c>
      <c r="X226" s="5">
        <f>_xll.SNL.Clients.Office.Excel.Functions.SPG(U226, "IQ_DILUT_EPS_NORM", "CY2021")</f>
        <v>6.4109999999999996</v>
      </c>
      <c r="Y226">
        <f t="shared" si="45"/>
        <v>4490264.4000000004</v>
      </c>
      <c r="Z226">
        <f t="shared" si="46"/>
        <v>0.13056130495464063</v>
      </c>
      <c r="AA226" s="5">
        <f>_xll.SNL.Clients.Office.Excel.Functions.SPG(U226, "SP_MARKETCAP", "12/31/2021")</f>
        <v>143543.07451725</v>
      </c>
      <c r="AB226">
        <f t="shared" si="40"/>
        <v>3.3829522725594831E-3</v>
      </c>
      <c r="AC226">
        <f t="shared" si="47"/>
        <v>2.1688107019378844E-2</v>
      </c>
    </row>
    <row r="227" spans="1:29">
      <c r="A227" s="11" t="s">
        <v>227</v>
      </c>
      <c r="B227" s="4" cm="1">
        <f t="array" ref="B227">_xll.SNL.Clients.Office.Excel.Functions.SPG(A227, "SP_TOTAL_REV", "CY2023")</f>
        <v>12135929</v>
      </c>
      <c r="C227" s="4">
        <f>_xll.SNL.Clients.Office.Excel.Functions.SPG(A227,"IQ_AVG_DILUT_SHARES_OUT","CY2023")</f>
        <v>548454250</v>
      </c>
      <c r="D227" s="5">
        <f>_xll.SNL.Clients.Office.Excel.Functions.SPG(A227, "IQ_DILUT_EPS_NORM", "CY2023")</f>
        <v>1.194</v>
      </c>
      <c r="E227">
        <f t="shared" si="36"/>
        <v>654854.37450000003</v>
      </c>
      <c r="F227">
        <f t="shared" si="37"/>
        <v>5.3959970802400052E-2</v>
      </c>
      <c r="G227" s="5">
        <f>_xll.SNL.Clients.Office.Excel.Functions.SPG(A227, "SP_MARKETCAP", "12/30/2023")</f>
        <v>17559.03419816</v>
      </c>
      <c r="H227">
        <f t="shared" si="41"/>
        <v>4.1790503203169928E-4</v>
      </c>
      <c r="I227">
        <f t="shared" si="42"/>
        <v>4.9897860824584894E-4</v>
      </c>
      <c r="K227" s="11" t="s">
        <v>227</v>
      </c>
      <c r="L227" s="4" cm="1">
        <f t="array" ref="L227">_xll.SNL.Clients.Office.Excel.Functions.SPG(K227, "SP_TOTAL_REV", "CY2023")</f>
        <v>12135929</v>
      </c>
      <c r="M227" s="4">
        <f>_xll.SNL.Clients.Office.Excel.Functions.SPG(K227,"IQ_AVG_DILUT_SHARES_OUT","CY2023")</f>
        <v>548454250</v>
      </c>
      <c r="N227" s="5">
        <f>_xll.SNL.Clients.Office.Excel.Functions.SPG(K227, "IQ_DILUT_EPS_NORM", "CY2023")</f>
        <v>1.194</v>
      </c>
      <c r="O227">
        <f t="shared" si="38"/>
        <v>654854.37450000003</v>
      </c>
      <c r="P227">
        <f t="shared" si="39"/>
        <v>5.3959970802400052E-2</v>
      </c>
      <c r="Q227" s="5">
        <f>_xll.SNL.Clients.Office.Excel.Functions.SPG(K227, "SP_MARKETCAP", "12/31/2022")</f>
        <v>24889.622036699999</v>
      </c>
      <c r="R227">
        <f t="shared" si="43"/>
        <v>7.3867918728328383E-4</v>
      </c>
      <c r="S227">
        <f t="shared" si="44"/>
        <v>8.8198294961624091E-4</v>
      </c>
      <c r="U227" s="11" t="s">
        <v>227</v>
      </c>
      <c r="V227" s="4" cm="1">
        <f t="array" ref="V227">_xll.SNL.Clients.Office.Excel.Functions.SPG(U227, "SP_TOTAL_REV", "CY2021")</f>
        <v>11969400</v>
      </c>
      <c r="W227" s="4">
        <f>_xll.SNL.Clients.Office.Excel.Functions.SPG(U227,"IQ_AVG_DILUT_SHARES_OUT","CY2021")</f>
        <v>547701000</v>
      </c>
      <c r="X227" s="5">
        <f>_xll.SNL.Clients.Office.Excel.Functions.SPG(U227, "IQ_DILUT_EPS_NORM", "CY2021")</f>
        <v>1.37</v>
      </c>
      <c r="Y227">
        <f t="shared" si="45"/>
        <v>750350.37</v>
      </c>
      <c r="Z227">
        <f t="shared" si="46"/>
        <v>6.2689054589202473E-2</v>
      </c>
      <c r="AA227" s="5">
        <f>_xll.SNL.Clients.Office.Excel.Functions.SPG(U227, "SP_MARKETCAP", "12/31/2021")</f>
        <v>26482.839210689999</v>
      </c>
      <c r="AB227">
        <f t="shared" si="40"/>
        <v>6.2413447247756145E-4</v>
      </c>
      <c r="AC227">
        <f t="shared" si="47"/>
        <v>8.5506422729425926E-4</v>
      </c>
    </row>
    <row r="228" spans="1:29">
      <c r="A228" s="11" t="s">
        <v>228</v>
      </c>
      <c r="B228" s="4" cm="1">
        <f t="array" ref="B228">_xll.SNL.Clients.Office.Excel.Functions.SPG(A228, "SP_TOTAL_REV", "CY2023")</f>
        <v>5392000</v>
      </c>
      <c r="C228" s="4">
        <f>_xll.SNL.Clients.Office.Excel.Functions.SPG(A228,"IQ_AVG_DILUT_SHARES_OUT","CY2023")</f>
        <v>712800000</v>
      </c>
      <c r="D228" s="5">
        <f>_xll.SNL.Clients.Office.Excel.Functions.SPG(A228, "IQ_DILUT_EPS_NORM", "CY2023")</f>
        <v>0.61299999999999999</v>
      </c>
      <c r="E228">
        <f t="shared" si="36"/>
        <v>436946.4</v>
      </c>
      <c r="F228">
        <f t="shared" si="37"/>
        <v>8.1036053412462908E-2</v>
      </c>
      <c r="G228" s="5">
        <f>_xll.SNL.Clients.Office.Excel.Functions.SPG(A228, "SP_MARKETCAP", "12/30/2023")</f>
        <v>13734.858623640001</v>
      </c>
      <c r="H228">
        <f t="shared" si="41"/>
        <v>3.2688964941275715E-4</v>
      </c>
      <c r="I228">
        <f t="shared" si="42"/>
        <v>2.0038335509002013E-4</v>
      </c>
      <c r="K228" s="11" t="s">
        <v>228</v>
      </c>
      <c r="L228" s="4" cm="1">
        <f t="array" ref="L228">_xll.SNL.Clients.Office.Excel.Functions.SPG(K228, "SP_TOTAL_REV", "CY2023")</f>
        <v>5392000</v>
      </c>
      <c r="M228" s="4">
        <f>_xll.SNL.Clients.Office.Excel.Functions.SPG(K228,"IQ_AVG_DILUT_SHARES_OUT","CY2023")</f>
        <v>712800000</v>
      </c>
      <c r="N228" s="5">
        <f>_xll.SNL.Clients.Office.Excel.Functions.SPG(K228, "IQ_DILUT_EPS_NORM", "CY2023")</f>
        <v>0.61299999999999999</v>
      </c>
      <c r="O228">
        <f t="shared" si="38"/>
        <v>436946.4</v>
      </c>
      <c r="P228">
        <f t="shared" si="39"/>
        <v>8.1036053412462908E-2</v>
      </c>
      <c r="Q228" s="5">
        <f>_xll.SNL.Clients.Office.Excel.Functions.SPG(K228, "SP_MARKETCAP", "12/31/2022")</f>
        <v>11476.19556405</v>
      </c>
      <c r="R228">
        <f t="shared" si="43"/>
        <v>3.4059283021078924E-4</v>
      </c>
      <c r="S228">
        <f t="shared" si="44"/>
        <v>2.0878340491921381E-4</v>
      </c>
      <c r="U228" s="11" t="s">
        <v>228</v>
      </c>
      <c r="V228" s="4" cm="1">
        <f t="array" ref="V228">_xll.SNL.Clients.Office.Excel.Functions.SPG(U228, "SP_TOTAL_REV", "CY2021")</f>
        <v>2923000</v>
      </c>
      <c r="W228" s="4">
        <f>_xll.SNL.Clients.Office.Excel.Functions.SPG(U228,"IQ_AVG_DILUT_SHARES_OUT","CY2021")</f>
        <v>710300000</v>
      </c>
      <c r="X228" s="5">
        <f>_xll.SNL.Clients.Office.Excel.Functions.SPG(U228, "IQ_DILUT_EPS_NORM", "CY2021")</f>
        <v>-1.6E-2</v>
      </c>
      <c r="Y228">
        <f t="shared" si="45"/>
        <v>-11364.8</v>
      </c>
      <c r="Z228">
        <f t="shared" si="46"/>
        <v>-3.888060212110845E-3</v>
      </c>
      <c r="AA228" s="5">
        <f>_xll.SNL.Clients.Office.Excel.Functions.SPG(U228, "SP_MARKETCAP", "12/31/2021")</f>
        <v>12417.074180019999</v>
      </c>
      <c r="AB228">
        <f t="shared" si="40"/>
        <v>2.9263947046633942E-4</v>
      </c>
      <c r="AC228">
        <f t="shared" si="47"/>
        <v>-4.6822315274614309E-6</v>
      </c>
    </row>
    <row r="229" spans="1:29">
      <c r="A229" s="11" t="s">
        <v>229</v>
      </c>
      <c r="B229" s="4" cm="1">
        <f t="array" ref="B229">_xll.SNL.Clients.Office.Excel.Functions.SPG(A229, "SP_TOTAL_REV", "CY2023")</f>
        <v>6640000</v>
      </c>
      <c r="C229" s="4">
        <f>_xll.SNL.Clients.Office.Excel.Functions.SPG(A229,"IQ_AVG_DILUT_SHARES_OUT","CY2023")</f>
        <v>416000000</v>
      </c>
      <c r="D229" s="5">
        <f>_xll.SNL.Clients.Office.Excel.Functions.SPG(A229, "IQ_DILUT_EPS_NORM", "CY2023")</f>
        <v>1.48</v>
      </c>
      <c r="E229">
        <f t="shared" si="36"/>
        <v>615680</v>
      </c>
      <c r="F229">
        <f t="shared" si="37"/>
        <v>9.2722891566265064E-2</v>
      </c>
      <c r="G229" s="5">
        <f>_xll.SNL.Clients.Office.Excel.Functions.SPG(A229, "SP_MARKETCAP", "12/30/2023")</f>
        <v>22283.604438480001</v>
      </c>
      <c r="H229">
        <f t="shared" si="41"/>
        <v>5.3034980862561021E-4</v>
      </c>
      <c r="I229">
        <f t="shared" si="42"/>
        <v>7.8491771676590313E-4</v>
      </c>
      <c r="K229" s="11" t="s">
        <v>229</v>
      </c>
      <c r="L229" s="4" cm="1">
        <f t="array" ref="L229">_xll.SNL.Clients.Office.Excel.Functions.SPG(K229, "SP_TOTAL_REV", "CY2023")</f>
        <v>6640000</v>
      </c>
      <c r="M229" s="4">
        <f>_xll.SNL.Clients.Office.Excel.Functions.SPG(K229,"IQ_AVG_DILUT_SHARES_OUT","CY2023")</f>
        <v>416000000</v>
      </c>
      <c r="N229" s="5">
        <f>_xll.SNL.Clients.Office.Excel.Functions.SPG(K229, "IQ_DILUT_EPS_NORM", "CY2023")</f>
        <v>1.48</v>
      </c>
      <c r="O229">
        <f t="shared" si="38"/>
        <v>615680</v>
      </c>
      <c r="P229">
        <f t="shared" si="39"/>
        <v>9.2722891566265064E-2</v>
      </c>
      <c r="Q229" s="5">
        <f>_xll.SNL.Clients.Office.Excel.Functions.SPG(K229, "SP_MARKETCAP", "12/31/2022")</f>
        <v>16304.391378169999</v>
      </c>
      <c r="R229">
        <f t="shared" si="43"/>
        <v>4.838849924927191E-4</v>
      </c>
      <c r="S229">
        <f t="shared" si="44"/>
        <v>7.1614978888922425E-4</v>
      </c>
      <c r="U229" s="11" t="s">
        <v>229</v>
      </c>
      <c r="V229" s="4" cm="1">
        <f t="array" ref="V229">_xll.SNL.Clients.Office.Excel.Functions.SPG(U229, "SP_TOTAL_REV", "CY2021")</f>
        <v>4972000</v>
      </c>
      <c r="W229" s="4">
        <f>_xll.SNL.Clients.Office.Excel.Functions.SPG(U229,"IQ_AVG_DILUT_SHARES_OUT","CY2021")</f>
        <v>435000000</v>
      </c>
      <c r="X229" s="5">
        <f>_xll.SNL.Clients.Office.Excel.Functions.SPG(U229, "IQ_DILUT_EPS_NORM", "CY2021")</f>
        <v>0.81200000000000006</v>
      </c>
      <c r="Y229">
        <f t="shared" si="45"/>
        <v>353220</v>
      </c>
      <c r="Z229">
        <f t="shared" si="46"/>
        <v>7.1041834271922774E-2</v>
      </c>
      <c r="AA229" s="5">
        <f>_xll.SNL.Clients.Office.Excel.Functions.SPG(U229, "SP_MARKETCAP", "12/31/2021")</f>
        <v>13598.34836706</v>
      </c>
      <c r="AB229">
        <f t="shared" si="40"/>
        <v>3.2047915697857579E-4</v>
      </c>
      <c r="AC229">
        <f t="shared" si="47"/>
        <v>2.6022907546660357E-4</v>
      </c>
    </row>
    <row r="230" spans="1:29">
      <c r="A230" s="11" t="s">
        <v>230</v>
      </c>
      <c r="B230" s="4" cm="1">
        <f t="array" ref="B230">_xll.SNL.Clients.Office.Excel.Functions.SPG(A230, "SP_TOTAL_REV", "CY2023")</f>
        <v>53105000</v>
      </c>
      <c r="C230" s="4">
        <f>_xll.SNL.Clients.Office.Excel.Functions.SPG(A230,"IQ_AVG_DILUT_SHARES_OUT","CY2023")</f>
        <v>1001500000</v>
      </c>
      <c r="D230" s="5">
        <f>_xll.SNL.Clients.Office.Excel.Functions.SPG(A230, "IQ_DILUT_EPS_NORM", "CY2023")</f>
        <v>2.3860000000000001</v>
      </c>
      <c r="E230">
        <f t="shared" si="36"/>
        <v>2389579</v>
      </c>
      <c r="F230">
        <f t="shared" si="37"/>
        <v>4.4997250729686473E-2</v>
      </c>
      <c r="G230" s="5">
        <f>_xll.SNL.Clients.Office.Excel.Functions.SPG(A230, "SP_MARKETCAP", "12/30/2023")</f>
        <v>29816.254690410002</v>
      </c>
      <c r="H230">
        <f t="shared" si="41"/>
        <v>7.0962689239290912E-4</v>
      </c>
      <c r="I230">
        <f t="shared" si="42"/>
        <v>1.6931697652494812E-3</v>
      </c>
      <c r="K230" s="11" t="s">
        <v>230</v>
      </c>
      <c r="L230" s="4" cm="1">
        <f t="array" ref="L230">_xll.SNL.Clients.Office.Excel.Functions.SPG(K230, "SP_TOTAL_REV", "CY2023")</f>
        <v>53105000</v>
      </c>
      <c r="M230" s="4">
        <f>_xll.SNL.Clients.Office.Excel.Functions.SPG(K230,"IQ_AVG_DILUT_SHARES_OUT","CY2023")</f>
        <v>1001500000</v>
      </c>
      <c r="N230" s="5">
        <f>_xll.SNL.Clients.Office.Excel.Functions.SPG(K230, "IQ_DILUT_EPS_NORM", "CY2023")</f>
        <v>2.3860000000000001</v>
      </c>
      <c r="O230">
        <f t="shared" si="38"/>
        <v>2389579</v>
      </c>
      <c r="P230">
        <f t="shared" si="39"/>
        <v>4.4997250729686473E-2</v>
      </c>
      <c r="Q230" s="5">
        <f>_xll.SNL.Clients.Office.Excel.Functions.SPG(K230, "SP_MARKETCAP", "12/31/2022")</f>
        <v>26390.25753852</v>
      </c>
      <c r="R230">
        <f t="shared" si="43"/>
        <v>7.8321534822853095E-4</v>
      </c>
      <c r="S230">
        <f t="shared" si="44"/>
        <v>1.8687518208732748E-3</v>
      </c>
      <c r="U230" s="11" t="s">
        <v>230</v>
      </c>
      <c r="V230" s="4" cm="1">
        <f t="array" ref="V230">_xll.SNL.Clients.Office.Excel.Functions.SPG(U230, "SP_TOTAL_REV", "CY2021")</f>
        <v>64869000</v>
      </c>
      <c r="W230" s="4">
        <f>_xll.SNL.Clients.Office.Excel.Functions.SPG(U230,"IQ_AVG_DILUT_SHARES_OUT","CY2021")</f>
        <v>1170250000</v>
      </c>
      <c r="X230" s="5">
        <f>_xll.SNL.Clients.Office.Excel.Functions.SPG(U230, "IQ_DILUT_EPS_NORM", "CY2021")</f>
        <v>2.952</v>
      </c>
      <c r="Y230">
        <f t="shared" si="45"/>
        <v>3454578</v>
      </c>
      <c r="Z230">
        <f t="shared" si="46"/>
        <v>5.325468251398973E-2</v>
      </c>
      <c r="AA230" s="5">
        <f>_xll.SNL.Clients.Office.Excel.Functions.SPG(U230, "SP_MARKETCAP", "12/31/2021")</f>
        <v>40786.158797529999</v>
      </c>
      <c r="AB230">
        <f t="shared" si="40"/>
        <v>9.6122804292097619E-4</v>
      </c>
      <c r="AC230">
        <f t="shared" si="47"/>
        <v>2.8375451827027218E-3</v>
      </c>
    </row>
    <row r="231" spans="1:29">
      <c r="A231" s="11" t="s">
        <v>231</v>
      </c>
      <c r="B231" s="4" cm="1">
        <f t="array" ref="B231">_xll.SNL.Clients.Office.Excel.Functions.SPG(A231, "SP_TOTAL_REV", "CY2023")</f>
        <v>5372900</v>
      </c>
      <c r="C231" s="4">
        <f>_xll.SNL.Clients.Office.Excel.Functions.SPG(A231,"IQ_AVG_DILUT_SHARES_OUT","CY2023")</f>
        <v>54000000</v>
      </c>
      <c r="D231" s="5">
        <f>_xll.SNL.Clients.Office.Excel.Functions.SPG(A231, "IQ_DILUT_EPS_NORM", "CY2023")</f>
        <v>11.327999999999999</v>
      </c>
      <c r="E231">
        <f t="shared" si="36"/>
        <v>611712</v>
      </c>
      <c r="F231">
        <f t="shared" si="37"/>
        <v>0.11385136518453721</v>
      </c>
      <c r="G231" s="5">
        <f>_xll.SNL.Clients.Office.Excel.Functions.SPG(A231, "SP_MARKETCAP", "12/30/2023")</f>
        <v>17637.900906499999</v>
      </c>
      <c r="H231">
        <f t="shared" si="41"/>
        <v>4.1978205977155733E-4</v>
      </c>
      <c r="I231">
        <f t="shared" si="42"/>
        <v>4.7552911730922012E-3</v>
      </c>
      <c r="K231" s="11" t="s">
        <v>231</v>
      </c>
      <c r="L231" s="4" cm="1">
        <f t="array" ref="L231">_xll.SNL.Clients.Office.Excel.Functions.SPG(K231, "SP_TOTAL_REV", "CY2023")</f>
        <v>5372900</v>
      </c>
      <c r="M231" s="4">
        <f>_xll.SNL.Clients.Office.Excel.Functions.SPG(K231,"IQ_AVG_DILUT_SHARES_OUT","CY2023")</f>
        <v>54000000</v>
      </c>
      <c r="N231" s="5">
        <f>_xll.SNL.Clients.Office.Excel.Functions.SPG(K231, "IQ_DILUT_EPS_NORM", "CY2023")</f>
        <v>11.327999999999999</v>
      </c>
      <c r="O231">
        <f t="shared" si="38"/>
        <v>611712</v>
      </c>
      <c r="P231">
        <f t="shared" si="39"/>
        <v>0.11385136518453721</v>
      </c>
      <c r="Q231" s="5">
        <f>_xll.SNL.Clients.Office.Excel.Functions.SPG(K231, "SP_MARKETCAP", "12/31/2022")</f>
        <v>12603.68394972</v>
      </c>
      <c r="R231">
        <f t="shared" si="43"/>
        <v>3.7405465631525997E-4</v>
      </c>
      <c r="S231">
        <f t="shared" si="44"/>
        <v>4.2372911467392646E-3</v>
      </c>
      <c r="U231" s="11" t="s">
        <v>231</v>
      </c>
      <c r="V231" s="4" cm="1">
        <f t="array" ref="V231">_xll.SNL.Clients.Office.Excel.Functions.SPG(U231, "SP_TOTAL_REV", "CY2021")</f>
        <v>4194100</v>
      </c>
      <c r="W231" s="4">
        <f>_xll.SNL.Clients.Office.Excel.Functions.SPG(U231,"IQ_AVG_DILUT_SHARES_OUT","CY2021")</f>
        <v>54700000</v>
      </c>
      <c r="X231" s="5">
        <f>_xll.SNL.Clients.Office.Excel.Functions.SPG(U231, "IQ_DILUT_EPS_NORM", "CY2021")</f>
        <v>5.452</v>
      </c>
      <c r="Y231">
        <f t="shared" si="45"/>
        <v>298224.40000000002</v>
      </c>
      <c r="Z231">
        <f t="shared" si="46"/>
        <v>7.1105696096898027E-2</v>
      </c>
      <c r="AA231" s="5">
        <f>_xll.SNL.Clients.Office.Excel.Functions.SPG(U231, "SP_MARKETCAP", "12/31/2021")</f>
        <v>11332.154602410001</v>
      </c>
      <c r="AB231">
        <f t="shared" si="40"/>
        <v>2.6707062179172808E-4</v>
      </c>
      <c r="AC231">
        <f t="shared" si="47"/>
        <v>1.4560690300085015E-3</v>
      </c>
    </row>
    <row r="232" spans="1:29">
      <c r="A232" s="11" t="s">
        <v>232</v>
      </c>
      <c r="B232" s="4" cm="1">
        <f t="array" ref="B232">_xll.SNL.Clients.Office.Excel.Functions.SPG(A232, "SP_TOTAL_REV", "CY2023")</f>
        <v>106374000</v>
      </c>
      <c r="C232" s="4">
        <f>_xll.SNL.Clients.Office.Excel.Functions.SPG(A232,"IQ_AVG_DILUT_SHARES_OUT","CY2023")</f>
        <v>124441000</v>
      </c>
      <c r="D232" s="5">
        <f>_xll.SNL.Clients.Office.Excel.Functions.SPG(A232, "IQ_DILUT_EPS_NORM", "CY2023")</f>
        <v>19.532</v>
      </c>
      <c r="E232">
        <f t="shared" si="36"/>
        <v>2430581.6120000002</v>
      </c>
      <c r="F232">
        <f t="shared" si="37"/>
        <v>2.284939564179217E-2</v>
      </c>
      <c r="G232" s="5">
        <f>_xll.SNL.Clients.Office.Excel.Functions.SPG(A232, "SP_MARKETCAP", "12/30/2023")</f>
        <v>56361.318723199998</v>
      </c>
      <c r="H232">
        <f t="shared" si="41"/>
        <v>1.3413994437596053E-3</v>
      </c>
      <c r="I232">
        <f t="shared" si="42"/>
        <v>2.6200213935512612E-2</v>
      </c>
      <c r="K232" s="11" t="s">
        <v>232</v>
      </c>
      <c r="L232" s="4" cm="1">
        <f t="array" ref="L232">_xll.SNL.Clients.Office.Excel.Functions.SPG(K232, "SP_TOTAL_REV", "CY2023")</f>
        <v>106374000</v>
      </c>
      <c r="M232" s="4">
        <f>_xll.SNL.Clients.Office.Excel.Functions.SPG(K232,"IQ_AVG_DILUT_SHARES_OUT","CY2023")</f>
        <v>124441000</v>
      </c>
      <c r="N232" s="5">
        <f>_xll.SNL.Clients.Office.Excel.Functions.SPG(K232, "IQ_DILUT_EPS_NORM", "CY2023")</f>
        <v>19.532</v>
      </c>
      <c r="O232">
        <f t="shared" si="38"/>
        <v>2430581.6120000002</v>
      </c>
      <c r="P232">
        <f t="shared" si="39"/>
        <v>2.284939564179217E-2</v>
      </c>
      <c r="Q232" s="5">
        <f>_xll.SNL.Clients.Office.Excel.Functions.SPG(K232, "SP_MARKETCAP", "12/31/2022")</f>
        <v>64843.41687642</v>
      </c>
      <c r="R232">
        <f t="shared" si="43"/>
        <v>1.924435911815708E-3</v>
      </c>
      <c r="S232">
        <f t="shared" si="44"/>
        <v>3.7588082229584409E-2</v>
      </c>
      <c r="U232" s="11" t="s">
        <v>232</v>
      </c>
      <c r="V232" s="4" cm="1">
        <f t="array" ref="V232">_xll.SNL.Clients.Office.Excel.Functions.SPG(U232, "SP_TOTAL_REV", "CY2021")</f>
        <v>83064000</v>
      </c>
      <c r="W232" s="4">
        <f>_xll.SNL.Clients.Office.Excel.Functions.SPG(U232,"IQ_AVG_DILUT_SHARES_OUT","CY2021")</f>
        <v>129396000</v>
      </c>
      <c r="X232" s="5">
        <f>_xll.SNL.Clients.Office.Excel.Functions.SPG(U232, "IQ_DILUT_EPS_NORM", "CY2021")</f>
        <v>16.506</v>
      </c>
      <c r="Y232">
        <f t="shared" si="45"/>
        <v>2135810.3760000002</v>
      </c>
      <c r="Z232">
        <f t="shared" si="46"/>
        <v>2.5712828373302514E-2</v>
      </c>
      <c r="AA232" s="5">
        <f>_xll.SNL.Clients.Office.Excel.Functions.SPG(U232, "SP_MARKETCAP", "12/31/2021")</f>
        <v>59621.916223259999</v>
      </c>
      <c r="AB232">
        <f t="shared" si="40"/>
        <v>1.4051398694096514E-3</v>
      </c>
      <c r="AC232">
        <f t="shared" si="47"/>
        <v>2.3193238684475707E-2</v>
      </c>
    </row>
    <row r="233" spans="1:29">
      <c r="A233" s="11" t="s">
        <v>233</v>
      </c>
      <c r="B233" s="4" cm="1">
        <f t="array" ref="B233">_xll.SNL.Clients.Office.Excel.Functions.SPG(A233, "SP_TOTAL_REV", "CY2023")</f>
        <v>7303000</v>
      </c>
      <c r="C233" s="4">
        <f>_xll.SNL.Clients.Office.Excel.Functions.SPG(A233,"IQ_AVG_DILUT_SHARES_OUT","CY2023")</f>
        <v>1468016000</v>
      </c>
      <c r="D233" s="5">
        <f>_xll.SNL.Clients.Office.Excel.Functions.SPG(A233, "IQ_DILUT_EPS_NORM", "CY2023")</f>
        <v>1.0009999999999999</v>
      </c>
      <c r="E233">
        <f t="shared" si="36"/>
        <v>1469484.0159999998</v>
      </c>
      <c r="F233">
        <f t="shared" si="37"/>
        <v>0.20121648856634258</v>
      </c>
      <c r="G233" s="5">
        <f>_xll.SNL.Clients.Office.Excel.Functions.SPG(A233, "SP_MARKETCAP", "12/30/2023")</f>
        <v>18419.51518296</v>
      </c>
      <c r="H233">
        <f t="shared" si="41"/>
        <v>4.3838448035768949E-4</v>
      </c>
      <c r="I233">
        <f t="shared" si="42"/>
        <v>4.3882286483804716E-4</v>
      </c>
      <c r="K233" s="11" t="s">
        <v>233</v>
      </c>
      <c r="L233" s="4" cm="1">
        <f t="array" ref="L233">_xll.SNL.Clients.Office.Excel.Functions.SPG(K233, "SP_TOTAL_REV", "CY2023")</f>
        <v>7303000</v>
      </c>
      <c r="M233" s="4">
        <f>_xll.SNL.Clients.Office.Excel.Functions.SPG(K233,"IQ_AVG_DILUT_SHARES_OUT","CY2023")</f>
        <v>1468016000</v>
      </c>
      <c r="N233" s="5">
        <f>_xll.SNL.Clients.Office.Excel.Functions.SPG(K233, "IQ_DILUT_EPS_NORM", "CY2023")</f>
        <v>1.0009999999999999</v>
      </c>
      <c r="O233">
        <f t="shared" si="38"/>
        <v>1469484.0159999998</v>
      </c>
      <c r="P233">
        <f t="shared" si="39"/>
        <v>0.20121648856634258</v>
      </c>
      <c r="Q233" s="5">
        <f>_xll.SNL.Clients.Office.Excel.Functions.SPG(K233, "SP_MARKETCAP", "12/31/2022")</f>
        <v>20342.552995499998</v>
      </c>
      <c r="R233">
        <f t="shared" si="43"/>
        <v>6.0373036166745187E-4</v>
      </c>
      <c r="S233">
        <f t="shared" si="44"/>
        <v>6.0433409202911923E-4</v>
      </c>
      <c r="U233" s="11" t="s">
        <v>233</v>
      </c>
      <c r="V233" s="4" cm="1">
        <f t="array" ref="V233">_xll.SNL.Clients.Office.Excel.Functions.SPG(U233, "SP_TOTAL_REV", "CY2021")</f>
        <v>5985000</v>
      </c>
      <c r="W233" s="4">
        <f>_xll.SNL.Clients.Office.Excel.Functions.SPG(U233,"IQ_AVG_DILUT_SHARES_OUT","CY2021")</f>
        <v>1286733000</v>
      </c>
      <c r="X233" s="5">
        <f>_xll.SNL.Clients.Office.Excel.Functions.SPG(U233, "IQ_DILUT_EPS_NORM", "CY2021")</f>
        <v>0.77100000000000002</v>
      </c>
      <c r="Y233">
        <f t="shared" si="45"/>
        <v>992071.14300000004</v>
      </c>
      <c r="Z233">
        <f t="shared" si="46"/>
        <v>0.16575958947368422</v>
      </c>
      <c r="AA233" s="5">
        <f>_xll.SNL.Clients.Office.Excel.Functions.SPG(U233, "SP_MARKETCAP", "12/31/2021")</f>
        <v>22304.432459579999</v>
      </c>
      <c r="AB233">
        <f t="shared" si="40"/>
        <v>5.2565984622419406E-4</v>
      </c>
      <c r="AC233">
        <f t="shared" si="47"/>
        <v>4.0528374143885361E-4</v>
      </c>
    </row>
    <row r="234" spans="1:29">
      <c r="A234" s="11" t="s">
        <v>234</v>
      </c>
      <c r="B234" s="4" cm="1">
        <f t="array" ref="B234">_xll.SNL.Clients.Office.Excel.Functions.SPG(A234, "SP_TOTAL_REV", "CY2023")</f>
        <v>11454000</v>
      </c>
      <c r="C234" s="4">
        <f>_xll.SNL.Clients.Office.Excel.Functions.SPG(A234,"IQ_AVG_DILUT_SHARES_OUT","CY2023")</f>
        <v>39900000</v>
      </c>
      <c r="D234" s="5">
        <f>_xll.SNL.Clients.Office.Excel.Functions.SPG(A234, "IQ_DILUT_EPS_NORM", "CY2023")</f>
        <v>11.481999999999999</v>
      </c>
      <c r="E234">
        <f t="shared" si="36"/>
        <v>458131.8</v>
      </c>
      <c r="F234">
        <f t="shared" si="37"/>
        <v>3.9997537977998952E-2</v>
      </c>
      <c r="G234" s="5">
        <f>_xll.SNL.Clients.Office.Excel.Functions.SPG(A234, "SP_MARKETCAP", "12/30/2023")</f>
        <v>10313.79811584</v>
      </c>
      <c r="H234">
        <f t="shared" si="41"/>
        <v>2.4546840579764103E-4</v>
      </c>
      <c r="I234">
        <f t="shared" si="42"/>
        <v>2.8184682353685139E-3</v>
      </c>
      <c r="K234" s="11" t="s">
        <v>234</v>
      </c>
      <c r="L234" s="4" cm="1">
        <f t="array" ref="L234">_xll.SNL.Clients.Office.Excel.Functions.SPG(K234, "SP_TOTAL_REV", "CY2023")</f>
        <v>11454000</v>
      </c>
      <c r="M234" s="4">
        <f>_xll.SNL.Clients.Office.Excel.Functions.SPG(K234,"IQ_AVG_DILUT_SHARES_OUT","CY2023")</f>
        <v>39900000</v>
      </c>
      <c r="N234" s="5">
        <f>_xll.SNL.Clients.Office.Excel.Functions.SPG(K234, "IQ_DILUT_EPS_NORM", "CY2023")</f>
        <v>11.481999999999999</v>
      </c>
      <c r="O234">
        <f t="shared" si="38"/>
        <v>458131.8</v>
      </c>
      <c r="P234">
        <f t="shared" si="39"/>
        <v>3.9997537977998952E-2</v>
      </c>
      <c r="Q234" s="5">
        <f>_xll.SNL.Clients.Office.Excel.Functions.SPG(K234, "SP_MARKETCAP", "12/31/2022")</f>
        <v>9204.9476844799992</v>
      </c>
      <c r="R234">
        <f t="shared" si="43"/>
        <v>2.7318628079329191E-4</v>
      </c>
      <c r="S234">
        <f t="shared" si="44"/>
        <v>3.1367248760685775E-3</v>
      </c>
      <c r="U234" s="11" t="s">
        <v>234</v>
      </c>
      <c r="V234" s="4" cm="1">
        <f t="array" ref="V234">_xll.SNL.Clients.Office.Excel.Functions.SPG(U234, "SP_TOTAL_REV", "CY2021")</f>
        <v>9524000</v>
      </c>
      <c r="W234" s="4">
        <f>_xll.SNL.Clients.Office.Excel.Functions.SPG(U234,"IQ_AVG_DILUT_SHARES_OUT","CY2021")</f>
        <v>40300000</v>
      </c>
      <c r="X234" s="5">
        <f>_xll.SNL.Clients.Office.Excel.Functions.SPG(U234, "IQ_DILUT_EPS_NORM", "CY2021")</f>
        <v>9.3520000000000003</v>
      </c>
      <c r="Y234">
        <f t="shared" si="45"/>
        <v>376885.6</v>
      </c>
      <c r="Z234">
        <f t="shared" si="46"/>
        <v>3.9572196556068875E-2</v>
      </c>
      <c r="AA234" s="5">
        <f>_xll.SNL.Clients.Office.Excel.Functions.SPG(U234, "SP_MARKETCAP", "12/31/2021")</f>
        <v>7480.9907665199999</v>
      </c>
      <c r="AB234">
        <f t="shared" si="40"/>
        <v>1.7630829491222877E-4</v>
      </c>
      <c r="AC234">
        <f t="shared" si="47"/>
        <v>1.6488351740191636E-3</v>
      </c>
    </row>
    <row r="235" spans="1:29">
      <c r="A235" s="11" t="s">
        <v>235</v>
      </c>
      <c r="B235" s="4" cm="1">
        <f t="array" ref="B235">_xll.SNL.Clients.Office.Excel.Functions.SPG(A235, "SP_TOTAL_REV", "CY2023")</f>
        <v>3273900</v>
      </c>
      <c r="C235" s="4">
        <f>_xll.SNL.Clients.Office.Excel.Functions.SPG(A235,"IQ_AVG_DILUT_SHARES_OUT","CY2023")</f>
        <v>75900000</v>
      </c>
      <c r="D235" s="5">
        <f>_xll.SNL.Clients.Office.Excel.Functions.SPG(A235, "IQ_DILUT_EPS_NORM", "CY2023")</f>
        <v>5.7329999999999997</v>
      </c>
      <c r="E235">
        <f t="shared" si="36"/>
        <v>435134.7</v>
      </c>
      <c r="F235">
        <f t="shared" si="37"/>
        <v>0.13291019884541372</v>
      </c>
      <c r="G235" s="5">
        <f>_xll.SNL.Clients.Office.Excel.Functions.SPG(A235, "SP_MARKETCAP", "12/30/2023")</f>
        <v>16419.060772289999</v>
      </c>
      <c r="H235">
        <f t="shared" si="41"/>
        <v>3.9077366331989334E-4</v>
      </c>
      <c r="I235">
        <f t="shared" si="42"/>
        <v>2.2403054118129485E-3</v>
      </c>
      <c r="K235" s="11" t="s">
        <v>235</v>
      </c>
      <c r="L235" s="4" cm="1">
        <f t="array" ref="L235">_xll.SNL.Clients.Office.Excel.Functions.SPG(K235, "SP_TOTAL_REV", "CY2023")</f>
        <v>3273900</v>
      </c>
      <c r="M235" s="4">
        <f>_xll.SNL.Clients.Office.Excel.Functions.SPG(K235,"IQ_AVG_DILUT_SHARES_OUT","CY2023")</f>
        <v>75900000</v>
      </c>
      <c r="N235" s="5">
        <f>_xll.SNL.Clients.Office.Excel.Functions.SPG(K235, "IQ_DILUT_EPS_NORM", "CY2023")</f>
        <v>5.7329999999999997</v>
      </c>
      <c r="O235">
        <f t="shared" si="38"/>
        <v>435134.7</v>
      </c>
      <c r="P235">
        <f t="shared" si="39"/>
        <v>0.13291019884541372</v>
      </c>
      <c r="Q235" s="5">
        <f>_xll.SNL.Clients.Office.Excel.Functions.SPG(K235, "SP_MARKETCAP", "12/31/2022")</f>
        <v>17220.90181797</v>
      </c>
      <c r="R235">
        <f t="shared" si="43"/>
        <v>5.1108537286851817E-4</v>
      </c>
      <c r="S235">
        <f t="shared" si="44"/>
        <v>2.9300524426552144E-3</v>
      </c>
      <c r="U235" s="11" t="s">
        <v>235</v>
      </c>
      <c r="V235" s="4" cm="1">
        <f t="array" ref="V235">_xll.SNL.Clients.Office.Excel.Functions.SPG(U235, "SP_TOTAL_REV", "CY2021")</f>
        <v>2764800</v>
      </c>
      <c r="W235" s="4">
        <f>_xll.SNL.Clients.Office.Excel.Functions.SPG(U235,"IQ_AVG_DILUT_SHARES_OUT","CY2021")</f>
        <v>76400000</v>
      </c>
      <c r="X235" s="5">
        <f>_xll.SNL.Clients.Office.Excel.Functions.SPG(U235, "IQ_DILUT_EPS_NORM", "CY2021")</f>
        <v>5.1180000000000003</v>
      </c>
      <c r="Y235">
        <f t="shared" si="45"/>
        <v>391015.2</v>
      </c>
      <c r="Z235">
        <f t="shared" si="46"/>
        <v>0.14142621527777779</v>
      </c>
      <c r="AA235" s="5">
        <f>_xll.SNL.Clients.Office.Excel.Functions.SPG(U235, "SP_MARKETCAP", "12/31/2021")</f>
        <v>17967.7628984</v>
      </c>
      <c r="AB235">
        <f t="shared" si="40"/>
        <v>4.234553602420411E-4</v>
      </c>
      <c r="AC235">
        <f t="shared" si="47"/>
        <v>2.1672445337187667E-3</v>
      </c>
    </row>
    <row r="236" spans="1:29">
      <c r="A236" s="11" t="s">
        <v>236</v>
      </c>
      <c r="B236" s="4" cm="1">
        <f t="array" ref="B236">_xll.SNL.Clients.Office.Excel.Functions.SPG(A236, "SP_TOTAL_REV", "CY2023")</f>
        <v>3660953</v>
      </c>
      <c r="C236" s="4">
        <f>_xll.SNL.Clients.Office.Excel.Functions.SPG(A236,"IQ_AVG_DILUT_SHARES_OUT","CY2023")</f>
        <v>83978000</v>
      </c>
      <c r="D236" s="5">
        <f>_xll.SNL.Clients.Office.Excel.Functions.SPG(A236, "IQ_DILUT_EPS_NORM", "CY2023")</f>
        <v>7.8979999999999997</v>
      </c>
      <c r="E236">
        <f t="shared" si="36"/>
        <v>663258.24399999995</v>
      </c>
      <c r="F236">
        <f t="shared" si="37"/>
        <v>0.18117092571251256</v>
      </c>
      <c r="G236" s="5">
        <f>_xll.SNL.Clients.Office.Excel.Functions.SPG(A236, "SP_MARKETCAP", "12/30/2023")</f>
        <v>46097.847195100003</v>
      </c>
      <c r="H236">
        <f t="shared" si="41"/>
        <v>1.0971288108020977E-3</v>
      </c>
      <c r="I236">
        <f t="shared" si="42"/>
        <v>8.6651233477149682E-3</v>
      </c>
      <c r="K236" s="11" t="s">
        <v>236</v>
      </c>
      <c r="L236" s="4" cm="1">
        <f t="array" ref="L236">_xll.SNL.Clients.Office.Excel.Functions.SPG(K236, "SP_TOTAL_REV", "CY2023")</f>
        <v>3660953</v>
      </c>
      <c r="M236" s="4">
        <f>_xll.SNL.Clients.Office.Excel.Functions.SPG(K236,"IQ_AVG_DILUT_SHARES_OUT","CY2023")</f>
        <v>83978000</v>
      </c>
      <c r="N236" s="5">
        <f>_xll.SNL.Clients.Office.Excel.Functions.SPG(K236, "IQ_DILUT_EPS_NORM", "CY2023")</f>
        <v>7.8979999999999997</v>
      </c>
      <c r="O236">
        <f t="shared" si="38"/>
        <v>663258.24399999995</v>
      </c>
      <c r="P236">
        <f t="shared" si="39"/>
        <v>0.18117092571251256</v>
      </c>
      <c r="Q236" s="5">
        <f>_xll.SNL.Clients.Office.Excel.Functions.SPG(K236, "SP_MARKETCAP", "12/31/2022")</f>
        <v>33786.005777719998</v>
      </c>
      <c r="R236">
        <f t="shared" si="43"/>
        <v>1.0027078455685332E-3</v>
      </c>
      <c r="S236">
        <f t="shared" si="44"/>
        <v>7.9193865643002754E-3</v>
      </c>
      <c r="U236" s="11" t="s">
        <v>236</v>
      </c>
      <c r="V236" s="4" cm="1">
        <f t="array" ref="V236">_xll.SNL.Clients.Office.Excel.Functions.SPG(U236, "SP_TOTAL_REV", "CY2021")</f>
        <v>3215360</v>
      </c>
      <c r="W236" s="4">
        <f>_xll.SNL.Clients.Office.Excel.Functions.SPG(U236,"IQ_AVG_DILUT_SHARES_OUT","CY2021")</f>
        <v>86572000</v>
      </c>
      <c r="X236" s="5">
        <f>_xll.SNL.Clients.Office.Excel.Functions.SPG(U236, "IQ_DILUT_EPS_NORM", "CY2021")</f>
        <v>6.5170000000000003</v>
      </c>
      <c r="Y236">
        <f t="shared" si="45"/>
        <v>564189.72400000005</v>
      </c>
      <c r="Z236">
        <f t="shared" si="46"/>
        <v>0.17546704692476117</v>
      </c>
      <c r="AA236" s="5">
        <f>_xll.SNL.Clients.Office.Excel.Functions.SPG(U236, "SP_MARKETCAP", "12/31/2021")</f>
        <v>55833.199123680002</v>
      </c>
      <c r="AB236">
        <f t="shared" si="40"/>
        <v>1.3158492563639566E-3</v>
      </c>
      <c r="AC236">
        <f t="shared" si="47"/>
        <v>8.5753896037239052E-3</v>
      </c>
    </row>
    <row r="237" spans="1:29">
      <c r="A237" s="11" t="s">
        <v>237</v>
      </c>
      <c r="B237" s="4" cm="1">
        <f t="array" ref="B237">_xll.SNL.Clients.Office.Excel.Functions.SPG(A237, "SP_TOTAL_REV", "CY2023")</f>
        <v>16107000</v>
      </c>
      <c r="C237" s="4">
        <f>_xll.SNL.Clients.Office.Excel.Functions.SPG(A237,"IQ_AVG_DILUT_SHARES_OUT","CY2023")</f>
        <v>303600000</v>
      </c>
      <c r="D237" s="5">
        <f>_xll.SNL.Clients.Office.Excel.Functions.SPG(A237, "IQ_DILUT_EPS_NORM", "CY2023")</f>
        <v>7.8639999999999999</v>
      </c>
      <c r="E237">
        <f t="shared" si="36"/>
        <v>2387510.4</v>
      </c>
      <c r="F237">
        <f t="shared" si="37"/>
        <v>0.14822812441795491</v>
      </c>
      <c r="G237" s="5">
        <f>_xll.SNL.Clients.Office.Excel.Functions.SPG(A237, "SP_MARKETCAP", "12/30/2023")</f>
        <v>78814.047407200007</v>
      </c>
      <c r="H237">
        <f t="shared" si="41"/>
        <v>1.8757744096030756E-3</v>
      </c>
      <c r="I237">
        <f t="shared" si="42"/>
        <v>1.4751089957118586E-2</v>
      </c>
      <c r="K237" s="11" t="s">
        <v>237</v>
      </c>
      <c r="L237" s="4" cm="1">
        <f t="array" ref="L237">_xll.SNL.Clients.Office.Excel.Functions.SPG(K237, "SP_TOTAL_REV", "CY2023")</f>
        <v>16107000</v>
      </c>
      <c r="M237" s="4">
        <f>_xll.SNL.Clients.Office.Excel.Functions.SPG(K237,"IQ_AVG_DILUT_SHARES_OUT","CY2023")</f>
        <v>303600000</v>
      </c>
      <c r="N237" s="5">
        <f>_xll.SNL.Clients.Office.Excel.Functions.SPG(K237, "IQ_DILUT_EPS_NORM", "CY2023")</f>
        <v>7.8639999999999999</v>
      </c>
      <c r="O237">
        <f t="shared" si="38"/>
        <v>2387510.4</v>
      </c>
      <c r="P237">
        <f t="shared" si="39"/>
        <v>0.14822812441795491</v>
      </c>
      <c r="Q237" s="5">
        <f>_xll.SNL.Clients.Office.Excel.Functions.SPG(K237, "SP_MARKETCAP", "12/31/2022")</f>
        <v>67673.159293699995</v>
      </c>
      <c r="R237">
        <f t="shared" si="43"/>
        <v>2.0084175739693275E-3</v>
      </c>
      <c r="S237">
        <f t="shared" si="44"/>
        <v>1.5794195801694791E-2</v>
      </c>
      <c r="U237" s="11" t="s">
        <v>237</v>
      </c>
      <c r="V237" s="4" cm="1">
        <f t="array" ref="V237">_xll.SNL.Clients.Office.Excel.Functions.SPG(U237, "SP_TOTAL_REV", "CY2021")</f>
        <v>14455000</v>
      </c>
      <c r="W237" s="4">
        <f>_xll.SNL.Clients.Office.Excel.Functions.SPG(U237,"IQ_AVG_DILUT_SHARES_OUT","CY2021")</f>
        <v>316400000</v>
      </c>
      <c r="X237" s="5">
        <f>_xll.SNL.Clients.Office.Excel.Functions.SPG(U237, "IQ_DILUT_EPS_NORM", "CY2021")</f>
        <v>6.5129999999999999</v>
      </c>
      <c r="Y237">
        <f t="shared" si="45"/>
        <v>2060713.2</v>
      </c>
      <c r="Z237">
        <f t="shared" si="46"/>
        <v>0.14256058111380146</v>
      </c>
      <c r="AA237" s="5">
        <f>_xll.SNL.Clients.Office.Excel.Functions.SPG(U237, "SP_MARKETCAP", "12/31/2021")</f>
        <v>77465.762929999997</v>
      </c>
      <c r="AB237">
        <f t="shared" si="40"/>
        <v>1.8256748340589903E-3</v>
      </c>
      <c r="AC237">
        <f t="shared" si="47"/>
        <v>1.1890620194226204E-2</v>
      </c>
    </row>
    <row r="238" spans="1:29">
      <c r="A238" s="11" t="s">
        <v>238</v>
      </c>
      <c r="B238" s="4" cm="1">
        <f t="array" ref="B238">_xll.SNL.Clients.Office.Excel.Functions.SPG(A238, "SP_TOTAL_REV", "CY2023")</f>
        <v>3695649</v>
      </c>
      <c r="C238" s="4">
        <f>_xll.SNL.Clients.Office.Excel.Functions.SPG(A238,"IQ_AVG_DILUT_SHARES_OUT","CY2023")</f>
        <v>225928000</v>
      </c>
      <c r="D238" s="5">
        <f>_xll.SNL.Clients.Office.Excel.Functions.SPG(A238, "IQ_DILUT_EPS_NORM", "CY2023")</f>
        <v>2.2669999999999999</v>
      </c>
      <c r="E238">
        <f t="shared" si="36"/>
        <v>512178.77600000001</v>
      </c>
      <c r="F238">
        <f t="shared" si="37"/>
        <v>0.13858967017701085</v>
      </c>
      <c r="G238" s="5">
        <f>_xll.SNL.Clients.Office.Excel.Functions.SPG(A238, "SP_MARKETCAP", "12/30/2023")</f>
        <v>14071.819054019999</v>
      </c>
      <c r="H238">
        <f t="shared" si="41"/>
        <v>3.3490930800344007E-4</v>
      </c>
      <c r="I238">
        <f t="shared" si="42"/>
        <v>7.5923940124379859E-4</v>
      </c>
      <c r="K238" s="11" t="s">
        <v>238</v>
      </c>
      <c r="L238" s="4" cm="1">
        <f t="array" ref="L238">_xll.SNL.Clients.Office.Excel.Functions.SPG(K238, "SP_TOTAL_REV", "CY2023")</f>
        <v>3695649</v>
      </c>
      <c r="M238" s="4">
        <f>_xll.SNL.Clients.Office.Excel.Functions.SPG(K238,"IQ_AVG_DILUT_SHARES_OUT","CY2023")</f>
        <v>225928000</v>
      </c>
      <c r="N238" s="5">
        <f>_xll.SNL.Clients.Office.Excel.Functions.SPG(K238, "IQ_DILUT_EPS_NORM", "CY2023")</f>
        <v>2.2669999999999999</v>
      </c>
      <c r="O238">
        <f t="shared" si="38"/>
        <v>512178.77600000001</v>
      </c>
      <c r="P238">
        <f t="shared" si="39"/>
        <v>0.13858967017701085</v>
      </c>
      <c r="Q238" s="5">
        <f>_xll.SNL.Clients.Office.Excel.Functions.SPG(K238, "SP_MARKETCAP", "12/31/2022")</f>
        <v>17869.229589760002</v>
      </c>
      <c r="R238">
        <f t="shared" si="43"/>
        <v>5.3032657431596752E-4</v>
      </c>
      <c r="S238">
        <f t="shared" si="44"/>
        <v>1.2022503439742982E-3</v>
      </c>
      <c r="U238" s="11" t="s">
        <v>238</v>
      </c>
      <c r="V238" s="4" cm="1">
        <f t="array" ref="V238">_xll.SNL.Clients.Office.Excel.Functions.SPG(U238, "SP_TOTAL_REV", "CY2021")</f>
        <v>2986267</v>
      </c>
      <c r="W238" s="4">
        <f>_xll.SNL.Clients.Office.Excel.Functions.SPG(U238,"IQ_AVG_DILUT_SHARES_OUT","CY2021")</f>
        <v>222074000</v>
      </c>
      <c r="X238" s="5">
        <f>_xll.SNL.Clients.Office.Excel.Functions.SPG(U238, "IQ_DILUT_EPS_NORM", "CY2021")</f>
        <v>1.7150000000000001</v>
      </c>
      <c r="Y238">
        <f t="shared" si="45"/>
        <v>380856.91</v>
      </c>
      <c r="Z238">
        <f t="shared" si="46"/>
        <v>0.12753612118407362</v>
      </c>
      <c r="AA238" s="5">
        <f>_xll.SNL.Clients.Office.Excel.Functions.SPG(U238, "SP_MARKETCAP", "12/31/2021")</f>
        <v>16213.371361199999</v>
      </c>
      <c r="AB238">
        <f t="shared" si="40"/>
        <v>3.8210872713076102E-4</v>
      </c>
      <c r="AC238">
        <f t="shared" si="47"/>
        <v>6.5531646702925519E-4</v>
      </c>
    </row>
    <row r="239" spans="1:29">
      <c r="A239" s="11" t="s">
        <v>239</v>
      </c>
      <c r="B239" s="4" cm="1">
        <f t="array" ref="B239">_xll.SNL.Clients.Office.Excel.Functions.SPG(A239, "SP_TOTAL_REV", "CY2023")</f>
        <v>6876100</v>
      </c>
      <c r="C239" s="4">
        <f>_xll.SNL.Clients.Office.Excel.Functions.SPG(A239,"IQ_AVG_DILUT_SHARES_OUT","CY2023")</f>
        <v>409000000</v>
      </c>
      <c r="D239" s="5">
        <f>_xll.SNL.Clients.Office.Excel.Functions.SPG(A239, "IQ_DILUT_EPS_NORM", "CY2023")</f>
        <v>1.6819999999999999</v>
      </c>
      <c r="E239">
        <f t="shared" si="36"/>
        <v>687938</v>
      </c>
      <c r="F239">
        <f t="shared" si="37"/>
        <v>0.1000477014586757</v>
      </c>
      <c r="G239" s="5">
        <f>_xll.SNL.Clients.Office.Excel.Functions.SPG(A239, "SP_MARKETCAP", "12/30/2023")</f>
        <v>31306.99812384</v>
      </c>
      <c r="H239">
        <f t="shared" si="41"/>
        <v>7.4510658764652903E-4</v>
      </c>
      <c r="I239">
        <f t="shared" si="42"/>
        <v>1.2532692804214619E-3</v>
      </c>
      <c r="K239" s="11" t="s">
        <v>239</v>
      </c>
      <c r="L239" s="4" cm="1">
        <f t="array" ref="L239">_xll.SNL.Clients.Office.Excel.Functions.SPG(K239, "SP_TOTAL_REV", "CY2023")</f>
        <v>6876100</v>
      </c>
      <c r="M239" s="4">
        <f>_xll.SNL.Clients.Office.Excel.Functions.SPG(K239,"IQ_AVG_DILUT_SHARES_OUT","CY2023")</f>
        <v>409000000</v>
      </c>
      <c r="N239" s="5">
        <f>_xll.SNL.Clients.Office.Excel.Functions.SPG(K239, "IQ_DILUT_EPS_NORM", "CY2023")</f>
        <v>1.6819999999999999</v>
      </c>
      <c r="O239">
        <f t="shared" si="38"/>
        <v>687938</v>
      </c>
      <c r="P239">
        <f t="shared" si="39"/>
        <v>0.1000477014586757</v>
      </c>
      <c r="Q239" s="5">
        <f>_xll.SNL.Clients.Office.Excel.Functions.SPG(K239, "SP_MARKETCAP", "12/31/2022")</f>
        <v>21157.37007175</v>
      </c>
      <c r="R239">
        <f t="shared" si="43"/>
        <v>6.2791266603436438E-4</v>
      </c>
      <c r="S239">
        <f t="shared" si="44"/>
        <v>1.0561491042698008E-3</v>
      </c>
      <c r="U239" s="11" t="s">
        <v>239</v>
      </c>
      <c r="V239" s="4" cm="1">
        <f t="array" ref="V239">_xll.SNL.Clients.Office.Excel.Functions.SPG(U239, "SP_TOTAL_REV", "CY2021")</f>
        <v>5152400</v>
      </c>
      <c r="W239" s="4">
        <f>_xll.SNL.Clients.Office.Excel.Functions.SPG(U239,"IQ_AVG_DILUT_SHARES_OUT","CY2021")</f>
        <v>421200000</v>
      </c>
      <c r="X239" s="5">
        <f>_xll.SNL.Clients.Office.Excel.Functions.SPG(U239, "IQ_DILUT_EPS_NORM", "CY2021")</f>
        <v>0.80900000000000005</v>
      </c>
      <c r="Y239">
        <f t="shared" si="45"/>
        <v>340750.8</v>
      </c>
      <c r="Z239">
        <f t="shared" si="46"/>
        <v>6.6134383976399341E-2</v>
      </c>
      <c r="AA239" s="5">
        <f>_xll.SNL.Clients.Office.Excel.Functions.SPG(U239, "SP_MARKETCAP", "12/31/2021")</f>
        <v>25217.260748749999</v>
      </c>
      <c r="AB239">
        <f t="shared" si="40"/>
        <v>5.9430794445925741E-4</v>
      </c>
      <c r="AC239">
        <f t="shared" si="47"/>
        <v>4.8079512706753928E-4</v>
      </c>
    </row>
    <row r="240" spans="1:29">
      <c r="A240" s="11" t="s">
        <v>240</v>
      </c>
      <c r="B240" s="4" cm="1">
        <f t="array" ref="B240">_xll.SNL.Clients.Office.Excel.Functions.SPG(A240, "SP_TOTAL_REV", "CY2023")</f>
        <v>1697100</v>
      </c>
      <c r="C240" s="4">
        <f>_xll.SNL.Clients.Office.Excel.Functions.SPG(A240,"IQ_AVG_DILUT_SHARES_OUT","CY2023")</f>
        <v>73633000</v>
      </c>
      <c r="D240" s="5">
        <f>_xll.SNL.Clients.Office.Excel.Functions.SPG(A240, "IQ_DILUT_EPS_NORM", "CY2023")</f>
        <v>1.956</v>
      </c>
      <c r="E240">
        <f t="shared" si="36"/>
        <v>144026.14799999999</v>
      </c>
      <c r="F240">
        <f t="shared" si="37"/>
        <v>8.4866035000883855E-2</v>
      </c>
      <c r="G240" s="5">
        <f>_xll.SNL.Clients.Office.Excel.Functions.SPG(A240, "SP_MARKETCAP", "12/30/2023")</f>
        <v>15151.196770619999</v>
      </c>
      <c r="H240">
        <f t="shared" si="41"/>
        <v>3.6059849877210397E-4</v>
      </c>
      <c r="I240">
        <f t="shared" si="42"/>
        <v>7.0533066359823539E-4</v>
      </c>
      <c r="K240" s="11" t="s">
        <v>240</v>
      </c>
      <c r="L240" s="4" cm="1">
        <f t="array" ref="L240">_xll.SNL.Clients.Office.Excel.Functions.SPG(K240, "SP_TOTAL_REV", "CY2023")</f>
        <v>1697100</v>
      </c>
      <c r="M240" s="4">
        <f>_xll.SNL.Clients.Office.Excel.Functions.SPG(K240,"IQ_AVG_DILUT_SHARES_OUT","CY2023")</f>
        <v>73633000</v>
      </c>
      <c r="N240" s="5">
        <f>_xll.SNL.Clients.Office.Excel.Functions.SPG(K240, "IQ_DILUT_EPS_NORM", "CY2023")</f>
        <v>1.956</v>
      </c>
      <c r="O240">
        <f t="shared" si="38"/>
        <v>144026.14799999999</v>
      </c>
      <c r="P240">
        <f t="shared" si="39"/>
        <v>8.4866035000883855E-2</v>
      </c>
      <c r="Q240" s="5">
        <f>_xll.SNL.Clients.Office.Excel.Functions.SPG(K240, "SP_MARKETCAP", "12/31/2022")</f>
        <v>20445.003676169999</v>
      </c>
      <c r="R240">
        <f t="shared" si="43"/>
        <v>6.0677091348548861E-4</v>
      </c>
      <c r="S240">
        <f t="shared" si="44"/>
        <v>1.1868439067776156E-3</v>
      </c>
      <c r="U240" s="11" t="s">
        <v>240</v>
      </c>
      <c r="V240" s="4" cm="1">
        <f t="array" ref="V240">_xll.SNL.Clients.Office.Excel.Functions.SPG(U240, "SP_TOTAL_REV", "CY2021")</f>
        <v>1098800</v>
      </c>
      <c r="W240" s="4">
        <f>_xll.SNL.Clients.Office.Excel.Functions.SPG(U240,"IQ_AVG_DILUT_SHARES_OUT","CY2021")</f>
        <v>68579000</v>
      </c>
      <c r="X240" s="5">
        <f>_xll.SNL.Clients.Office.Excel.Functions.SPG(U240, "IQ_DILUT_EPS_NORM", "CY2021")</f>
        <v>0.57299999999999995</v>
      </c>
      <c r="Y240">
        <f t="shared" si="45"/>
        <v>39295.767</v>
      </c>
      <c r="Z240">
        <f t="shared" si="46"/>
        <v>3.5762438114306516E-2</v>
      </c>
      <c r="AA240" s="5">
        <f>_xll.SNL.Clients.Office.Excel.Functions.SPG(U240, "SP_MARKETCAP", "12/31/2021")</f>
        <v>18350.125786019998</v>
      </c>
      <c r="AB240">
        <f t="shared" si="40"/>
        <v>4.3246669989717044E-4</v>
      </c>
      <c r="AC240">
        <f t="shared" si="47"/>
        <v>2.4780341904107864E-4</v>
      </c>
    </row>
    <row r="241" spans="1:29">
      <c r="A241" s="11" t="s">
        <v>241</v>
      </c>
      <c r="B241" s="4" cm="1">
        <f t="array" ref="B241">_xll.SNL.Clients.Office.Excel.Functions.SPG(A241, "SP_TOTAL_REV", "CY2023")</f>
        <v>54228000</v>
      </c>
      <c r="C241" s="4">
        <f>_xll.SNL.Clients.Office.Excel.Functions.SPG(A241,"IQ_AVG_DILUT_SHARES_OUT","CY2023")</f>
        <v>4212000000</v>
      </c>
      <c r="D241" s="5">
        <f>_xll.SNL.Clients.Office.Excel.Functions.SPG(A241, "IQ_DILUT_EPS_NORM", "CY2023")</f>
        <v>0.28499999999999998</v>
      </c>
      <c r="E241">
        <f t="shared" si="36"/>
        <v>1200420</v>
      </c>
      <c r="F241">
        <f t="shared" si="37"/>
        <v>2.2136534631555654E-2</v>
      </c>
      <c r="G241" s="5">
        <f>_xll.SNL.Clients.Office.Excel.Functions.SPG(A241, "SP_MARKETCAP", "12/30/2023")</f>
        <v>211854</v>
      </c>
      <c r="H241">
        <f t="shared" si="41"/>
        <v>5.0421254185677895E-3</v>
      </c>
      <c r="I241">
        <f t="shared" si="42"/>
        <v>1.4370057442918199E-3</v>
      </c>
      <c r="K241" s="11" t="s">
        <v>241</v>
      </c>
      <c r="L241" s="4" cm="1">
        <f t="array" ref="L241">_xll.SNL.Clients.Office.Excel.Functions.SPG(K241, "SP_TOTAL_REV", "CY2023")</f>
        <v>54228000</v>
      </c>
      <c r="M241" s="4">
        <f>_xll.SNL.Clients.Office.Excel.Functions.SPG(K241,"IQ_AVG_DILUT_SHARES_OUT","CY2023")</f>
        <v>4212000000</v>
      </c>
      <c r="N241" s="5">
        <f>_xll.SNL.Clients.Office.Excel.Functions.SPG(K241, "IQ_DILUT_EPS_NORM", "CY2023")</f>
        <v>0.28499999999999998</v>
      </c>
      <c r="O241">
        <f t="shared" si="38"/>
        <v>1200420</v>
      </c>
      <c r="P241">
        <f t="shared" si="39"/>
        <v>2.2136534631555654E-2</v>
      </c>
      <c r="Q241" s="5">
        <f>_xll.SNL.Clients.Office.Excel.Functions.SPG(K241, "SP_MARKETCAP", "12/31/2022")</f>
        <v>109076.61</v>
      </c>
      <c r="R241">
        <f t="shared" si="43"/>
        <v>3.2371974756229952E-3</v>
      </c>
      <c r="S241">
        <f t="shared" si="44"/>
        <v>9.2260128055255352E-4</v>
      </c>
      <c r="U241" s="11" t="s">
        <v>241</v>
      </c>
      <c r="V241" s="4" cm="1">
        <f t="array" ref="V241">_xll.SNL.Clients.Office.Excel.Functions.SPG(U241, "SP_TOTAL_REV", "CY2021")</f>
        <v>79024000</v>
      </c>
      <c r="W241" s="4">
        <f>_xll.SNL.Clients.Office.Excel.Functions.SPG(U241,"IQ_AVG_DILUT_SHARES_OUT","CY2021")</f>
        <v>4090000000</v>
      </c>
      <c r="X241" s="5">
        <f>_xll.SNL.Clients.Office.Excel.Functions.SPG(U241, "IQ_DILUT_EPS_NORM", "CY2021")</f>
        <v>3.3010000000000002</v>
      </c>
      <c r="Y241">
        <f t="shared" si="45"/>
        <v>13501090</v>
      </c>
      <c r="Z241">
        <f t="shared" si="46"/>
        <v>0.17084797023689005</v>
      </c>
      <c r="AA241" s="5">
        <f>_xll.SNL.Clients.Office.Excel.Functions.SPG(U241, "SP_MARKETCAP", "12/31/2021")</f>
        <v>209450.5</v>
      </c>
      <c r="AB241">
        <f t="shared" si="40"/>
        <v>4.93622591926976E-3</v>
      </c>
      <c r="AC241">
        <f t="shared" si="47"/>
        <v>1.6294481759509479E-2</v>
      </c>
    </row>
    <row r="242" spans="1:29">
      <c r="A242" s="11" t="s">
        <v>242</v>
      </c>
      <c r="B242" s="4" cm="1">
        <f t="array" ref="B242">_xll.SNL.Clients.Office.Excel.Functions.SPG(A242, "SP_TOTAL_REV", "CY2023")</f>
        <v>7988000</v>
      </c>
      <c r="C242" s="4">
        <f>_xll.SNL.Clients.Office.Excel.Functions.SPG(A242,"IQ_AVG_DILUT_SHARES_OUT","CY2023")</f>
        <v>565000000</v>
      </c>
      <c r="D242" s="5">
        <f>_xll.SNL.Clients.Office.Excel.Functions.SPG(A242, "IQ_DILUT_EPS_NORM", "CY2023")</f>
        <v>3.5630000000000002</v>
      </c>
      <c r="E242">
        <f t="shared" si="36"/>
        <v>2013095</v>
      </c>
      <c r="F242">
        <f t="shared" si="37"/>
        <v>0.25201489734601901</v>
      </c>
      <c r="G242" s="5">
        <f>_xll.SNL.Clients.Office.Excel.Functions.SPG(A242, "SP_MARKETCAP", "12/30/2023")</f>
        <v>73508.696447580005</v>
      </c>
      <c r="H242">
        <f t="shared" si="41"/>
        <v>1.7495070512906386E-3</v>
      </c>
      <c r="I242">
        <f t="shared" si="42"/>
        <v>6.2334936237485455E-3</v>
      </c>
      <c r="K242" s="11" t="s">
        <v>242</v>
      </c>
      <c r="L242" s="4" cm="1">
        <f t="array" ref="L242">_xll.SNL.Clients.Office.Excel.Functions.SPG(K242, "SP_TOTAL_REV", "CY2023")</f>
        <v>7988000</v>
      </c>
      <c r="M242" s="4">
        <f>_xll.SNL.Clients.Office.Excel.Functions.SPG(K242,"IQ_AVG_DILUT_SHARES_OUT","CY2023")</f>
        <v>565000000</v>
      </c>
      <c r="N242" s="5">
        <f>_xll.SNL.Clients.Office.Excel.Functions.SPG(K242, "IQ_DILUT_EPS_NORM", "CY2023")</f>
        <v>3.5630000000000002</v>
      </c>
      <c r="O242">
        <f t="shared" si="38"/>
        <v>2013095</v>
      </c>
      <c r="P242">
        <f t="shared" si="39"/>
        <v>0.25201489734601901</v>
      </c>
      <c r="Q242" s="5">
        <f>_xll.SNL.Clients.Office.Excel.Functions.SPG(K242, "SP_MARKETCAP", "12/31/2022")</f>
        <v>57301.811208749998</v>
      </c>
      <c r="R242">
        <f t="shared" si="43"/>
        <v>1.7006146285036814E-3</v>
      </c>
      <c r="S242">
        <f t="shared" si="44"/>
        <v>6.0592899213586168E-3</v>
      </c>
      <c r="U242" s="11" t="s">
        <v>242</v>
      </c>
      <c r="V242" s="4" cm="1">
        <f t="array" ref="V242">_xll.SNL.Clients.Office.Excel.Functions.SPG(U242, "SP_TOTAL_REV", "CY2021")</f>
        <v>7146000</v>
      </c>
      <c r="W242" s="4">
        <f>_xll.SNL.Clients.Office.Excel.Functions.SPG(U242,"IQ_AVG_DILUT_SHARES_OUT","CY2021")</f>
        <v>565000000</v>
      </c>
      <c r="X242" s="5">
        <f>_xll.SNL.Clients.Office.Excel.Functions.SPG(U242, "IQ_DILUT_EPS_NORM", "CY2021")</f>
        <v>6.3959999999999999</v>
      </c>
      <c r="Y242">
        <f t="shared" si="45"/>
        <v>3613740</v>
      </c>
      <c r="Z242">
        <f t="shared" si="46"/>
        <v>0.50570109151973131</v>
      </c>
      <c r="AA242" s="5">
        <f>_xll.SNL.Clients.Office.Excel.Functions.SPG(U242, "SP_MARKETCAP", "12/31/2021")</f>
        <v>77056.811034719998</v>
      </c>
      <c r="AB242">
        <f t="shared" si="40"/>
        <v>1.8160368578058154E-3</v>
      </c>
      <c r="AC242">
        <f t="shared" si="47"/>
        <v>1.1615371742525995E-2</v>
      </c>
    </row>
    <row r="243" spans="1:29">
      <c r="A243" s="11" t="s">
        <v>243</v>
      </c>
      <c r="B243" s="4" cm="1">
        <f t="array" ref="B243">_xll.SNL.Clients.Office.Excel.Functions.SPG(A243, "SP_TOTAL_REV", "CY2023")</f>
        <v>61860000</v>
      </c>
      <c r="C243" s="4">
        <f>_xll.SNL.Clients.Office.Excel.Functions.SPG(A243,"IQ_AVG_DILUT_SHARES_OUT","CY2023")</f>
        <v>922073828</v>
      </c>
      <c r="D243" s="5">
        <f>_xll.SNL.Clients.Office.Excel.Functions.SPG(A243, "IQ_DILUT_EPS_NORM", "CY2023")</f>
        <v>6.1779999999999999</v>
      </c>
      <c r="E243">
        <f t="shared" si="36"/>
        <v>5696572.1093839994</v>
      </c>
      <c r="F243">
        <f t="shared" si="37"/>
        <v>9.2088136265502732E-2</v>
      </c>
      <c r="G243" s="5">
        <f>_xll.SNL.Clients.Office.Excel.Functions.SPG(A243, "SP_MARKETCAP", "12/30/2023")</f>
        <v>149340.54392254999</v>
      </c>
      <c r="H243">
        <f t="shared" si="41"/>
        <v>3.5543050994299315E-3</v>
      </c>
      <c r="I243">
        <f t="shared" si="42"/>
        <v>2.1958496904278115E-2</v>
      </c>
      <c r="K243" s="11" t="s">
        <v>243</v>
      </c>
      <c r="L243" s="4" cm="1">
        <f t="array" ref="L243">_xll.SNL.Clients.Office.Excel.Functions.SPG(K243, "SP_TOTAL_REV", "CY2023")</f>
        <v>61860000</v>
      </c>
      <c r="M243" s="4">
        <f>_xll.SNL.Clients.Office.Excel.Functions.SPG(K243,"IQ_AVG_DILUT_SHARES_OUT","CY2023")</f>
        <v>922073828</v>
      </c>
      <c r="N243" s="5">
        <f>_xll.SNL.Clients.Office.Excel.Functions.SPG(K243, "IQ_DILUT_EPS_NORM", "CY2023")</f>
        <v>6.1779999999999999</v>
      </c>
      <c r="O243">
        <f t="shared" si="38"/>
        <v>5696572.1093839994</v>
      </c>
      <c r="P243">
        <f t="shared" si="39"/>
        <v>9.2088136265502732E-2</v>
      </c>
      <c r="Q243" s="5">
        <f>_xll.SNL.Clients.Office.Excel.Functions.SPG(K243, "SP_MARKETCAP", "12/31/2022")</f>
        <v>127382.36328306999</v>
      </c>
      <c r="R243">
        <f t="shared" si="43"/>
        <v>3.7804792875286968E-3</v>
      </c>
      <c r="S243">
        <f t="shared" si="44"/>
        <v>2.3355801038352289E-2</v>
      </c>
      <c r="U243" s="11" t="s">
        <v>243</v>
      </c>
      <c r="V243" s="4" cm="1">
        <f t="array" ref="V243">_xll.SNL.Clients.Office.Excel.Functions.SPG(U243, "SP_TOTAL_REV", "CY2021")</f>
        <v>57351000</v>
      </c>
      <c r="W243" s="4">
        <f>_xll.SNL.Clients.Office.Excel.Functions.SPG(U243,"IQ_AVG_DILUT_SHARES_OUT","CY2021")</f>
        <v>904641001</v>
      </c>
      <c r="X243" s="5">
        <f>_xll.SNL.Clients.Office.Excel.Functions.SPG(U243, "IQ_DILUT_EPS_NORM", "CY2021")</f>
        <v>3.25</v>
      </c>
      <c r="Y243">
        <f t="shared" si="45"/>
        <v>2940083.2532500001</v>
      </c>
      <c r="Z243">
        <f t="shared" si="46"/>
        <v>5.1264725170441665E-2</v>
      </c>
      <c r="AA243" s="5">
        <f>_xll.SNL.Clients.Office.Excel.Functions.SPG(U243, "SP_MARKETCAP", "12/31/2021")</f>
        <v>119866.334781</v>
      </c>
      <c r="AB243">
        <f t="shared" si="40"/>
        <v>2.824950566333518E-3</v>
      </c>
      <c r="AC243">
        <f t="shared" si="47"/>
        <v>9.1810893405839325E-3</v>
      </c>
    </row>
    <row r="244" spans="1:29">
      <c r="A244" s="11" t="s">
        <v>244</v>
      </c>
      <c r="B244" s="4" cm="1">
        <f t="array" ref="B244">_xll.SNL.Clients.Office.Excel.Functions.SPG(A244, "SP_TOTAL_REV", "CY2023")</f>
        <v>11479000</v>
      </c>
      <c r="C244" s="4">
        <f>_xll.SNL.Clients.Office.Excel.Functions.SPG(A244,"IQ_AVG_DILUT_SHARES_OUT","CY2023")</f>
        <v>255000000</v>
      </c>
      <c r="D244" s="5">
        <f>_xll.SNL.Clients.Office.Excel.Functions.SPG(A244, "IQ_DILUT_EPS_NORM", "CY2023")</f>
        <v>0.41799999999999998</v>
      </c>
      <c r="E244">
        <f t="shared" si="36"/>
        <v>106590</v>
      </c>
      <c r="F244">
        <f t="shared" si="37"/>
        <v>9.2856520602839967E-3</v>
      </c>
      <c r="G244" s="5">
        <f>_xll.SNL.Clients.Office.Excel.Functions.SPG(A244, "SP_MARKETCAP", "12/30/2023")</f>
        <v>20669.951479980002</v>
      </c>
      <c r="H244">
        <f t="shared" si="41"/>
        <v>4.9194486654851959E-4</v>
      </c>
      <c r="I244">
        <f t="shared" si="42"/>
        <v>2.0563295421728117E-4</v>
      </c>
      <c r="K244" s="11" t="s">
        <v>244</v>
      </c>
      <c r="L244" s="4" cm="1">
        <f t="array" ref="L244">_xll.SNL.Clients.Office.Excel.Functions.SPG(K244, "SP_TOTAL_REV", "CY2023")</f>
        <v>11479000</v>
      </c>
      <c r="M244" s="4">
        <f>_xll.SNL.Clients.Office.Excel.Functions.SPG(K244,"IQ_AVG_DILUT_SHARES_OUT","CY2023")</f>
        <v>255000000</v>
      </c>
      <c r="N244" s="5">
        <f>_xll.SNL.Clients.Office.Excel.Functions.SPG(K244, "IQ_DILUT_EPS_NORM", "CY2023")</f>
        <v>0.41799999999999998</v>
      </c>
      <c r="O244">
        <f t="shared" si="38"/>
        <v>106590</v>
      </c>
      <c r="P244">
        <f t="shared" si="39"/>
        <v>9.2856520602839967E-3</v>
      </c>
      <c r="Q244" s="5">
        <f>_xll.SNL.Clients.Office.Excel.Functions.SPG(K244, "SP_MARKETCAP", "12/31/2022")</f>
        <v>26730.242604520001</v>
      </c>
      <c r="R244">
        <f t="shared" si="43"/>
        <v>7.9330549310381376E-4</v>
      </c>
      <c r="S244">
        <f t="shared" si="44"/>
        <v>3.3160169611739414E-4</v>
      </c>
      <c r="U244" s="11" t="s">
        <v>244</v>
      </c>
      <c r="V244" s="4" cm="1">
        <f t="array" ref="V244">_xll.SNL.Clients.Office.Excel.Functions.SPG(U244, "SP_TOTAL_REV", "CY2021")</f>
        <v>11656000</v>
      </c>
      <c r="W244" s="4">
        <f>_xll.SNL.Clients.Office.Excel.Functions.SPG(U244,"IQ_AVG_DILUT_SHARES_OUT","CY2021")</f>
        <v>243000000</v>
      </c>
      <c r="X244" s="5">
        <f>_xll.SNL.Clients.Office.Excel.Functions.SPG(U244, "IQ_DILUT_EPS_NORM", "CY2021")</f>
        <v>0.94299999999999995</v>
      </c>
      <c r="Y244">
        <f t="shared" si="45"/>
        <v>229149</v>
      </c>
      <c r="Z244">
        <f t="shared" si="46"/>
        <v>1.9659317089910776E-2</v>
      </c>
      <c r="AA244" s="5">
        <f>_xll.SNL.Clients.Office.Excel.Functions.SPG(U244, "SP_MARKETCAP", "12/31/2021")</f>
        <v>38347.504646100002</v>
      </c>
      <c r="AB244">
        <f t="shared" si="40"/>
        <v>9.0375504653078585E-4</v>
      </c>
      <c r="AC244">
        <f t="shared" si="47"/>
        <v>8.5224100887853105E-4</v>
      </c>
    </row>
    <row r="245" spans="1:29">
      <c r="A245" s="11" t="s">
        <v>245</v>
      </c>
      <c r="B245" s="4" cm="1">
        <f t="array" ref="B245">_xll.SNL.Clients.Office.Excel.Functions.SPG(A245, "SP_TOTAL_REV", "CY2023")</f>
        <v>18916000</v>
      </c>
      <c r="C245" s="4">
        <f>_xll.SNL.Clients.Office.Excel.Functions.SPG(A245,"IQ_AVG_DILUT_SHARES_OUT","CY2023")</f>
        <v>349100000</v>
      </c>
      <c r="D245" s="5">
        <f>_xll.SNL.Clients.Office.Excel.Functions.SPG(A245, "IQ_DILUT_EPS_NORM", "CY2023")</f>
        <v>1.5840000000000001</v>
      </c>
      <c r="E245">
        <f t="shared" si="36"/>
        <v>552974.4</v>
      </c>
      <c r="F245">
        <f t="shared" si="37"/>
        <v>2.9233157115669275E-2</v>
      </c>
      <c r="G245" s="5">
        <f>_xll.SNL.Clients.Office.Excel.Functions.SPG(A245, "SP_MARKETCAP", "12/30/2023")</f>
        <v>12508.525864949999</v>
      </c>
      <c r="H245">
        <f t="shared" si="41"/>
        <v>2.977029284907391E-4</v>
      </c>
      <c r="I245">
        <f t="shared" si="42"/>
        <v>4.7156143872933076E-4</v>
      </c>
      <c r="K245" s="11" t="s">
        <v>245</v>
      </c>
      <c r="L245" s="4" cm="1">
        <f t="array" ref="L245">_xll.SNL.Clients.Office.Excel.Functions.SPG(K245, "SP_TOTAL_REV", "CY2023")</f>
        <v>18916000</v>
      </c>
      <c r="M245" s="4">
        <f>_xll.SNL.Clients.Office.Excel.Functions.SPG(K245,"IQ_AVG_DILUT_SHARES_OUT","CY2023")</f>
        <v>349100000</v>
      </c>
      <c r="N245" s="5">
        <f>_xll.SNL.Clients.Office.Excel.Functions.SPG(K245, "IQ_DILUT_EPS_NORM", "CY2023")</f>
        <v>1.5840000000000001</v>
      </c>
      <c r="O245">
        <f t="shared" si="38"/>
        <v>552974.4</v>
      </c>
      <c r="P245">
        <f t="shared" si="39"/>
        <v>2.9233157115669275E-2</v>
      </c>
      <c r="Q245" s="5">
        <f>_xll.SNL.Clients.Office.Excel.Functions.SPG(K245, "SP_MARKETCAP", "12/31/2022")</f>
        <v>12316.852411669999</v>
      </c>
      <c r="R245">
        <f t="shared" si="43"/>
        <v>3.6554201248717872E-4</v>
      </c>
      <c r="S245">
        <f t="shared" si="44"/>
        <v>5.7901854777969112E-4</v>
      </c>
      <c r="U245" s="11" t="s">
        <v>245</v>
      </c>
      <c r="V245" s="4" cm="1">
        <f t="array" ref="V245">_xll.SNL.Clients.Office.Excel.Functions.SPG(U245, "SP_TOTAL_REV", "CY2021")</f>
        <v>19363000</v>
      </c>
      <c r="W245" s="4">
        <f>_xll.SNL.Clients.Office.Excel.Functions.SPG(U245,"IQ_AVG_DILUT_SHARES_OUT","CY2021")</f>
        <v>392400000</v>
      </c>
      <c r="X245" s="5">
        <f>_xll.SNL.Clients.Office.Excel.Functions.SPG(U245, "IQ_DILUT_EPS_NORM", "CY2021")</f>
        <v>2.1150000000000002</v>
      </c>
      <c r="Y245">
        <f t="shared" si="45"/>
        <v>829926.00000000012</v>
      </c>
      <c r="Z245">
        <f t="shared" si="46"/>
        <v>4.2861436760832525E-2</v>
      </c>
      <c r="AA245" s="5">
        <f>_xll.SNL.Clients.Office.Excel.Functions.SPG(U245, "SP_MARKETCAP", "12/31/2021")</f>
        <v>18193.623679619999</v>
      </c>
      <c r="AB245">
        <f t="shared" si="40"/>
        <v>4.2877833556272392E-4</v>
      </c>
      <c r="AC245">
        <f t="shared" si="47"/>
        <v>9.0686617971516114E-4</v>
      </c>
    </row>
    <row r="246" spans="1:29">
      <c r="A246" s="11" t="s">
        <v>246</v>
      </c>
      <c r="B246" s="4" cm="1">
        <f t="array" ref="B246">_xll.SNL.Clients.Office.Excel.Functions.SPG(A246, "SP_TOTAL_REV", "CY2023")</f>
        <v>15094000</v>
      </c>
      <c r="C246" s="4">
        <f>_xll.SNL.Clients.Office.Excel.Functions.SPG(A246,"IQ_AVG_DILUT_SHARES_OUT","CY2023")</f>
        <v>283500000</v>
      </c>
      <c r="D246" s="5">
        <f>_xll.SNL.Clients.Office.Excel.Functions.SPG(A246, "IQ_DILUT_EPS_NORM", "CY2023")</f>
        <v>7.3920000000000003</v>
      </c>
      <c r="E246">
        <f t="shared" si="36"/>
        <v>2095632</v>
      </c>
      <c r="F246">
        <f t="shared" si="37"/>
        <v>0.13883874387173711</v>
      </c>
      <c r="G246" s="5">
        <f>_xll.SNL.Clients.Office.Excel.Functions.SPG(A246, "SP_MARKETCAP", "12/30/2023")</f>
        <v>174968.39808000001</v>
      </c>
      <c r="H246">
        <f t="shared" si="41"/>
        <v>4.1642480548172598E-3</v>
      </c>
      <c r="I246">
        <f t="shared" si="42"/>
        <v>3.0782121621209187E-2</v>
      </c>
      <c r="K246" s="11" t="s">
        <v>246</v>
      </c>
      <c r="L246" s="4" cm="1">
        <f t="array" ref="L246">_xll.SNL.Clients.Office.Excel.Functions.SPG(K246, "SP_TOTAL_REV", "CY2023")</f>
        <v>15094000</v>
      </c>
      <c r="M246" s="4">
        <f>_xll.SNL.Clients.Office.Excel.Functions.SPG(K246,"IQ_AVG_DILUT_SHARES_OUT","CY2023")</f>
        <v>283500000</v>
      </c>
      <c r="N246" s="5">
        <f>_xll.SNL.Clients.Office.Excel.Functions.SPG(K246, "IQ_DILUT_EPS_NORM", "CY2023")</f>
        <v>7.3920000000000003</v>
      </c>
      <c r="O246">
        <f t="shared" si="38"/>
        <v>2095632</v>
      </c>
      <c r="P246">
        <f t="shared" si="39"/>
        <v>0.13883874387173711</v>
      </c>
      <c r="Q246" s="5">
        <f>_xll.SNL.Clients.Office.Excel.Functions.SPG(K246, "SP_MARKETCAP", "12/31/2022")</f>
        <v>109341.764727</v>
      </c>
      <c r="R246">
        <f t="shared" si="43"/>
        <v>3.2450667907116646E-3</v>
      </c>
      <c r="S246">
        <f t="shared" si="44"/>
        <v>2.3987533716940627E-2</v>
      </c>
      <c r="U246" s="11" t="s">
        <v>246</v>
      </c>
      <c r="V246" s="4" cm="1">
        <f t="array" ref="V246">_xll.SNL.Clients.Office.Excel.Functions.SPG(U246, "SP_TOTAL_REV", "CY2021")</f>
        <v>11414000</v>
      </c>
      <c r="W246" s="4">
        <f>_xll.SNL.Clients.Office.Excel.Functions.SPG(U246,"IQ_AVG_DILUT_SHARES_OUT","CY2021")</f>
        <v>279500000</v>
      </c>
      <c r="X246" s="5">
        <f>_xll.SNL.Clients.Office.Excel.Functions.SPG(U246, "IQ_DILUT_EPS_NORM", "CY2021")</f>
        <v>5.8159999999999998</v>
      </c>
      <c r="Y246">
        <f t="shared" si="45"/>
        <v>1625572</v>
      </c>
      <c r="Z246">
        <f t="shared" si="46"/>
        <v>0.14241913439635534</v>
      </c>
      <c r="AA246" s="5">
        <f>_xll.SNL.Clients.Office.Excel.Functions.SPG(U246, "SP_MARKETCAP", "12/31/2021")</f>
        <v>182138.61341799999</v>
      </c>
      <c r="AB246">
        <f t="shared" si="40"/>
        <v>4.2925528678794582E-3</v>
      </c>
      <c r="AC246">
        <f t="shared" si="47"/>
        <v>2.4965487479586927E-2</v>
      </c>
    </row>
    <row r="247" spans="1:29">
      <c r="A247" s="11" t="s">
        <v>247</v>
      </c>
      <c r="B247" s="4" cm="1">
        <f t="array" ref="B247">_xll.SNL.Clients.Office.Excel.Functions.SPG(A247, "SP_TOTAL_REV", "CY2023")</f>
        <v>7124100</v>
      </c>
      <c r="C247" s="4">
        <f>_xll.SNL.Clients.Office.Excel.Functions.SPG(A247,"IQ_AVG_DILUT_SHARES_OUT","CY2023")</f>
        <v>357400000</v>
      </c>
      <c r="D247" s="5">
        <f>_xll.SNL.Clients.Office.Excel.Functions.SPG(A247, "IQ_DILUT_EPS_NORM", "CY2023")</f>
        <v>3.3839999999999999</v>
      </c>
      <c r="E247">
        <f t="shared" si="36"/>
        <v>1209441.6000000001</v>
      </c>
      <c r="F247">
        <f t="shared" si="37"/>
        <v>0.16976763380637555</v>
      </c>
      <c r="G247" s="5">
        <f>_xll.SNL.Clients.Office.Excel.Functions.SPG(A247, "SP_MARKETCAP", "12/30/2023")</f>
        <v>118774.87227712</v>
      </c>
      <c r="H247">
        <f t="shared" si="41"/>
        <v>2.8268420827343805E-3</v>
      </c>
      <c r="I247">
        <f t="shared" si="42"/>
        <v>9.5660336079731439E-3</v>
      </c>
      <c r="K247" s="11" t="s">
        <v>247</v>
      </c>
      <c r="L247" s="4" cm="1">
        <f t="array" ref="L247">_xll.SNL.Clients.Office.Excel.Functions.SPG(K247, "SP_TOTAL_REV", "CY2023")</f>
        <v>7124100</v>
      </c>
      <c r="M247" s="4">
        <f>_xll.SNL.Clients.Office.Excel.Functions.SPG(K247,"IQ_AVG_DILUT_SHARES_OUT","CY2023")</f>
        <v>357400000</v>
      </c>
      <c r="N247" s="5">
        <f>_xll.SNL.Clients.Office.Excel.Functions.SPG(K247, "IQ_DILUT_EPS_NORM", "CY2023")</f>
        <v>3.3839999999999999</v>
      </c>
      <c r="O247">
        <f t="shared" si="38"/>
        <v>1209441.6000000001</v>
      </c>
      <c r="P247">
        <f t="shared" si="39"/>
        <v>0.16976763380637555</v>
      </c>
      <c r="Q247" s="5">
        <f>_xll.SNL.Clients.Office.Excel.Functions.SPG(K247, "SP_MARKETCAP", "12/31/2022")</f>
        <v>93770.595649499999</v>
      </c>
      <c r="R247">
        <f t="shared" si="43"/>
        <v>2.7829425164957551E-3</v>
      </c>
      <c r="S247">
        <f t="shared" si="44"/>
        <v>9.4174774758216343E-3</v>
      </c>
      <c r="U247" s="11" t="s">
        <v>247</v>
      </c>
      <c r="V247" s="4" cm="1">
        <f t="array" ref="V247">_xll.SNL.Clients.Office.Excel.Functions.SPG(U247, "SP_TOTAL_REV", "CY2021")</f>
        <v>5710100</v>
      </c>
      <c r="W247" s="4">
        <f>_xll.SNL.Clients.Office.Excel.Functions.SPG(U247,"IQ_AVG_DILUT_SHARES_OUT","CY2021")</f>
        <v>365800000</v>
      </c>
      <c r="X247" s="5">
        <f>_xll.SNL.Clients.Office.Excel.Functions.SPG(U247, "IQ_DILUT_EPS_NORM", "CY2021")</f>
        <v>3.1840000000000002</v>
      </c>
      <c r="Y247">
        <f t="shared" si="45"/>
        <v>1164707.2</v>
      </c>
      <c r="Z247">
        <f t="shared" si="46"/>
        <v>0.20397317034727938</v>
      </c>
      <c r="AA247" s="5">
        <f>_xll.SNL.Clients.Office.Excel.Functions.SPG(U247, "SP_MARKETCAP", "12/31/2021")</f>
        <v>128355.2041573</v>
      </c>
      <c r="AB247">
        <f t="shared" si="40"/>
        <v>3.0250120464473751E-3</v>
      </c>
      <c r="AC247">
        <f t="shared" si="47"/>
        <v>9.6316383558884434E-3</v>
      </c>
    </row>
    <row r="248" spans="1:29">
      <c r="A248" s="11" t="s">
        <v>248</v>
      </c>
      <c r="B248" s="4" cm="1">
        <f t="array" ref="B248">_xll.SNL.Clients.Office.Excel.Functions.SPG(A248, "SP_TOTAL_REV", "CY2023")</f>
        <v>5716400</v>
      </c>
      <c r="C248" s="4">
        <f>_xll.SNL.Clients.Office.Excel.Functions.SPG(A248,"IQ_AVG_DILUT_SHARES_OUT","CY2023")</f>
        <v>456200000</v>
      </c>
      <c r="D248" s="5">
        <f>_xll.SNL.Clients.Office.Excel.Functions.SPG(A248, "IQ_DILUT_EPS_NORM", "CY2023")</f>
        <v>1.7509999999999999</v>
      </c>
      <c r="E248">
        <f t="shared" si="36"/>
        <v>798806.2</v>
      </c>
      <c r="F248">
        <f t="shared" si="37"/>
        <v>0.13973938142887132</v>
      </c>
      <c r="G248" s="5">
        <f>_xll.SNL.Clients.Office.Excel.Functions.SPG(A248, "SP_MARKETCAP", "12/30/2023")</f>
        <v>8020.0504781600002</v>
      </c>
      <c r="H248">
        <f t="shared" si="41"/>
        <v>1.9087720965441907E-4</v>
      </c>
      <c r="I248">
        <f t="shared" si="42"/>
        <v>3.3422599410488777E-4</v>
      </c>
      <c r="K248" s="11" t="s">
        <v>248</v>
      </c>
      <c r="L248" s="4" cm="1">
        <f t="array" ref="L248">_xll.SNL.Clients.Office.Excel.Functions.SPG(K248, "SP_TOTAL_REV", "CY2023")</f>
        <v>5716400</v>
      </c>
      <c r="M248" s="4">
        <f>_xll.SNL.Clients.Office.Excel.Functions.SPG(K248,"IQ_AVG_DILUT_SHARES_OUT","CY2023")</f>
        <v>456200000</v>
      </c>
      <c r="N248" s="5">
        <f>_xll.SNL.Clients.Office.Excel.Functions.SPG(K248, "IQ_DILUT_EPS_NORM", "CY2023")</f>
        <v>1.7509999999999999</v>
      </c>
      <c r="O248">
        <f t="shared" si="38"/>
        <v>798806.2</v>
      </c>
      <c r="P248">
        <f t="shared" si="39"/>
        <v>0.13973938142887132</v>
      </c>
      <c r="Q248" s="5">
        <f>_xll.SNL.Clients.Office.Excel.Functions.SPG(K248, "SP_MARKETCAP", "12/31/2022")</f>
        <v>8181.5750979200002</v>
      </c>
      <c r="R248">
        <f t="shared" si="43"/>
        <v>2.4281442422538239E-4</v>
      </c>
      <c r="S248">
        <f t="shared" si="44"/>
        <v>4.2516805681864454E-4</v>
      </c>
      <c r="U248" s="11" t="s">
        <v>248</v>
      </c>
      <c r="V248" s="4" cm="1">
        <f t="array" ref="V248">_xll.SNL.Clients.Office.Excel.Functions.SPG(U248, "SP_TOTAL_REV", "CY2021")</f>
        <v>6894500</v>
      </c>
      <c r="W248" s="4">
        <f>_xll.SNL.Clients.Office.Excel.Functions.SPG(U248,"IQ_AVG_DILUT_SHARES_OUT","CY2021")</f>
        <v>465400000</v>
      </c>
      <c r="X248" s="5">
        <f>_xll.SNL.Clients.Office.Excel.Functions.SPG(U248, "IQ_DILUT_EPS_NORM", "CY2021")</f>
        <v>2.54</v>
      </c>
      <c r="Y248">
        <f t="shared" si="45"/>
        <v>1182116</v>
      </c>
      <c r="Z248">
        <f t="shared" si="46"/>
        <v>0.17145782870403944</v>
      </c>
      <c r="AA248" s="5">
        <f>_xll.SNL.Clients.Office.Excel.Functions.SPG(U248, "SP_MARKETCAP", "12/31/2021")</f>
        <v>10616.97402134</v>
      </c>
      <c r="AB248">
        <f t="shared" si="40"/>
        <v>2.5021559914324481E-4</v>
      </c>
      <c r="AC248">
        <f t="shared" si="47"/>
        <v>6.3554762182384185E-4</v>
      </c>
    </row>
    <row r="249" spans="1:29">
      <c r="A249" s="11" t="s">
        <v>249</v>
      </c>
      <c r="B249" s="4" cm="1">
        <f t="array" ref="B249">_xll.SNL.Clients.Office.Excel.Functions.SPG(A249, "SP_TOTAL_REV", "CY2023")</f>
        <v>2412733</v>
      </c>
      <c r="C249" s="4">
        <f>_xll.SNL.Clients.Office.Excel.Functions.SPG(A249,"IQ_AVG_DILUT_SHARES_OUT","CY2023")</f>
        <v>613288708</v>
      </c>
      <c r="D249" s="5">
        <f>_xll.SNL.Clients.Office.Excel.Functions.SPG(A249, "IQ_DILUT_EPS_NORM", "CY2023")</f>
        <v>0.35099999999999998</v>
      </c>
      <c r="E249">
        <f t="shared" si="36"/>
        <v>215264.33650799998</v>
      </c>
      <c r="F249">
        <f t="shared" si="37"/>
        <v>8.9220123614175278E-2</v>
      </c>
      <c r="G249" s="5">
        <f>_xll.SNL.Clients.Office.Excel.Functions.SPG(A249, "SP_MARKETCAP", "12/30/2023")</f>
        <v>20873.89553229</v>
      </c>
      <c r="H249">
        <f t="shared" si="41"/>
        <v>4.9679873520390471E-4</v>
      </c>
      <c r="I249">
        <f t="shared" si="42"/>
        <v>1.7437635605657055E-4</v>
      </c>
      <c r="K249" s="11" t="s">
        <v>249</v>
      </c>
      <c r="L249" s="4" cm="1">
        <f t="array" ref="L249">_xll.SNL.Clients.Office.Excel.Functions.SPG(K249, "SP_TOTAL_REV", "CY2023")</f>
        <v>2412733</v>
      </c>
      <c r="M249" s="4">
        <f>_xll.SNL.Clients.Office.Excel.Functions.SPG(K249,"IQ_AVG_DILUT_SHARES_OUT","CY2023")</f>
        <v>613288708</v>
      </c>
      <c r="N249" s="5">
        <f>_xll.SNL.Clients.Office.Excel.Functions.SPG(K249, "IQ_DILUT_EPS_NORM", "CY2023")</f>
        <v>0.35099999999999998</v>
      </c>
      <c r="O249">
        <f t="shared" si="38"/>
        <v>215264.33650799998</v>
      </c>
      <c r="P249">
        <f t="shared" si="39"/>
        <v>8.9220123614175278E-2</v>
      </c>
      <c r="Q249" s="5">
        <f>_xll.SNL.Clients.Office.Excel.Functions.SPG(K249, "SP_MARKETCAP", "12/31/2022")</f>
        <v>18122.189702759999</v>
      </c>
      <c r="R249">
        <f t="shared" si="43"/>
        <v>5.378339752082111E-4</v>
      </c>
      <c r="S249">
        <f t="shared" si="44"/>
        <v>1.8877972529808209E-4</v>
      </c>
      <c r="U249" s="11" t="s">
        <v>249</v>
      </c>
      <c r="V249" s="4" cm="1">
        <f t="array" ref="V249">_xll.SNL.Clients.Office.Excel.Functions.SPG(U249, "SP_TOTAL_REV", "CY2021")</f>
        <v>1994019</v>
      </c>
      <c r="W249" s="4">
        <f>_xll.SNL.Clients.Office.Excel.Functions.SPG(U249,"IQ_AVG_DILUT_SHARES_OUT","CY2021")</f>
        <v>579209523</v>
      </c>
      <c r="X249" s="5">
        <f>_xll.SNL.Clients.Office.Excel.Functions.SPG(U249, "IQ_DILUT_EPS_NORM", "CY2021")</f>
        <v>0.23699999999999999</v>
      </c>
      <c r="Y249">
        <f t="shared" si="45"/>
        <v>137272.65695100001</v>
      </c>
      <c r="Z249">
        <f t="shared" si="46"/>
        <v>6.884220107782324E-2</v>
      </c>
      <c r="AA249" s="5">
        <f>_xll.SNL.Clients.Office.Excel.Functions.SPG(U249, "SP_MARKETCAP", "12/31/2021")</f>
        <v>27057.491679160001</v>
      </c>
      <c r="AB249">
        <f t="shared" si="40"/>
        <v>6.3767759798661477E-4</v>
      </c>
      <c r="AC249">
        <f t="shared" si="47"/>
        <v>1.5112959072282771E-4</v>
      </c>
    </row>
    <row r="250" spans="1:29">
      <c r="A250" s="11" t="s">
        <v>250</v>
      </c>
      <c r="B250" s="4" cm="1">
        <f t="array" ref="B250">_xll.SNL.Clients.Office.Excel.Functions.SPG(A250, "SP_TOTAL_REV", "CY2023")</f>
        <v>14984000</v>
      </c>
      <c r="C250" s="4">
        <f>_xll.SNL.Clients.Office.Excel.Functions.SPG(A250,"IQ_AVG_DILUT_SHARES_OUT","CY2023")</f>
        <v>186300000</v>
      </c>
      <c r="D250" s="5">
        <f>_xll.SNL.Clients.Office.Excel.Functions.SPG(A250, "IQ_DILUT_EPS_NORM", "CY2023")</f>
        <v>4.9349999999999996</v>
      </c>
      <c r="E250">
        <f t="shared" si="36"/>
        <v>919390.49999999988</v>
      </c>
      <c r="F250">
        <f t="shared" si="37"/>
        <v>6.1358148691938057E-2</v>
      </c>
      <c r="G250" s="5">
        <f>_xll.SNL.Clients.Office.Excel.Functions.SPG(A250, "SP_MARKETCAP", "12/30/2023")</f>
        <v>42226.85</v>
      </c>
      <c r="H250">
        <f t="shared" si="41"/>
        <v>1.0049990735650461E-3</v>
      </c>
      <c r="I250">
        <f t="shared" si="42"/>
        <v>4.9596704280435019E-3</v>
      </c>
      <c r="K250" s="11" t="s">
        <v>250</v>
      </c>
      <c r="L250" s="4" cm="1">
        <f t="array" ref="L250">_xll.SNL.Clients.Office.Excel.Functions.SPG(K250, "SP_TOTAL_REV", "CY2023")</f>
        <v>14984000</v>
      </c>
      <c r="M250" s="4">
        <f>_xll.SNL.Clients.Office.Excel.Functions.SPG(K250,"IQ_AVG_DILUT_SHARES_OUT","CY2023")</f>
        <v>186300000</v>
      </c>
      <c r="N250" s="5">
        <f>_xll.SNL.Clients.Office.Excel.Functions.SPG(K250, "IQ_DILUT_EPS_NORM", "CY2023")</f>
        <v>4.9349999999999996</v>
      </c>
      <c r="O250">
        <f t="shared" si="38"/>
        <v>919390.49999999988</v>
      </c>
      <c r="P250">
        <f t="shared" si="39"/>
        <v>6.1358148691938057E-2</v>
      </c>
      <c r="Q250" s="5">
        <f>_xll.SNL.Clients.Office.Excel.Functions.SPG(K250, "SP_MARKETCAP", "12/31/2022")</f>
        <v>38056.273312470003</v>
      </c>
      <c r="R250">
        <f t="shared" si="43"/>
        <v>1.1294417006427562E-3</v>
      </c>
      <c r="S250">
        <f t="shared" si="44"/>
        <v>5.5737947926720009E-3</v>
      </c>
      <c r="U250" s="11" t="s">
        <v>250</v>
      </c>
      <c r="V250" s="4" cm="1">
        <f t="array" ref="V250">_xll.SNL.Clients.Office.Excel.Functions.SPG(U250, "SP_TOTAL_REV", "CY2021")</f>
        <v>13874000</v>
      </c>
      <c r="W250" s="4">
        <f>_xll.SNL.Clients.Office.Excel.Functions.SPG(U250,"IQ_AVG_DILUT_SHARES_OUT","CY2021")</f>
        <v>195000000</v>
      </c>
      <c r="X250" s="5">
        <f>_xll.SNL.Clients.Office.Excel.Functions.SPG(U250, "IQ_DILUT_EPS_NORM", "CY2021")</f>
        <v>3.5670000000000002</v>
      </c>
      <c r="Y250">
        <f t="shared" si="45"/>
        <v>695565</v>
      </c>
      <c r="Z250">
        <f t="shared" si="46"/>
        <v>5.0134424102638027E-2</v>
      </c>
      <c r="AA250" s="5">
        <f>_xll.SNL.Clients.Office.Excel.Functions.SPG(U250, "SP_MARKETCAP", "12/31/2021")</f>
        <v>53899.884812140001</v>
      </c>
      <c r="AB250">
        <f t="shared" si="40"/>
        <v>1.2702858596916214E-3</v>
      </c>
      <c r="AC250">
        <f t="shared" si="47"/>
        <v>4.5311096615200134E-3</v>
      </c>
    </row>
    <row r="251" spans="1:29">
      <c r="A251" s="11" t="s">
        <v>251</v>
      </c>
      <c r="B251" s="4" cm="1">
        <f t="array" ref="B251">_xll.SNL.Clients.Office.Excel.Functions.SPG(A251, "SP_TOTAL_REV", "CY2023")</f>
        <v>5492760</v>
      </c>
      <c r="C251" s="4">
        <f>_xll.SNL.Clients.Office.Excel.Functions.SPG(A251,"IQ_AVG_DILUT_SHARES_OUT","CY2023")</f>
        <v>293965000</v>
      </c>
      <c r="D251" s="5">
        <f>_xll.SNL.Clients.Office.Excel.Functions.SPG(A251, "IQ_DILUT_EPS_NORM", "CY2023")</f>
        <v>0.95399999999999996</v>
      </c>
      <c r="E251">
        <f t="shared" si="36"/>
        <v>280442.61</v>
      </c>
      <c r="F251">
        <f t="shared" si="37"/>
        <v>5.1056774736198192E-2</v>
      </c>
      <c r="G251" s="5">
        <f>_xll.SNL.Clients.Office.Excel.Functions.SPG(A251, "SP_MARKETCAP", "12/30/2023")</f>
        <v>20433.429968640001</v>
      </c>
      <c r="H251">
        <f t="shared" si="41"/>
        <v>4.8631565433461055E-4</v>
      </c>
      <c r="I251">
        <f t="shared" si="42"/>
        <v>4.6394513423521843E-4</v>
      </c>
      <c r="K251" s="11" t="s">
        <v>251</v>
      </c>
      <c r="L251" s="4" cm="1">
        <f t="array" ref="L251">_xll.SNL.Clients.Office.Excel.Functions.SPG(K251, "SP_TOTAL_REV", "CY2023")</f>
        <v>5492760</v>
      </c>
      <c r="M251" s="4">
        <f>_xll.SNL.Clients.Office.Excel.Functions.SPG(K251,"IQ_AVG_DILUT_SHARES_OUT","CY2023")</f>
        <v>293965000</v>
      </c>
      <c r="N251" s="5">
        <f>_xll.SNL.Clients.Office.Excel.Functions.SPG(K251, "IQ_DILUT_EPS_NORM", "CY2023")</f>
        <v>0.95399999999999996</v>
      </c>
      <c r="O251">
        <f t="shared" si="38"/>
        <v>280442.61</v>
      </c>
      <c r="P251">
        <f t="shared" si="39"/>
        <v>5.1056774736198192E-2</v>
      </c>
      <c r="Q251" s="5">
        <f>_xll.SNL.Clients.Office.Excel.Functions.SPG(K251, "SP_MARKETCAP", "12/31/2022")</f>
        <v>14492.09474445</v>
      </c>
      <c r="R251">
        <f t="shared" si="43"/>
        <v>4.3009929006065386E-4</v>
      </c>
      <c r="S251">
        <f t="shared" si="44"/>
        <v>4.1031472271786375E-4</v>
      </c>
      <c r="U251" s="11" t="s">
        <v>251</v>
      </c>
      <c r="V251" s="4" cm="1">
        <f t="array" ref="V251">_xll.SNL.Clients.Office.Excel.Functions.SPG(U251, "SP_TOTAL_REV", "CY2021")</f>
        <v>4498872</v>
      </c>
      <c r="W251" s="4">
        <f>_xll.SNL.Clients.Office.Excel.Functions.SPG(U251,"IQ_AVG_DILUT_SHARES_OUT","CY2021")</f>
        <v>290975090</v>
      </c>
      <c r="X251" s="5">
        <f>_xll.SNL.Clients.Office.Excel.Functions.SPG(U251, "IQ_DILUT_EPS_NORM", "CY2021")</f>
        <v>1.016</v>
      </c>
      <c r="Y251">
        <f t="shared" si="45"/>
        <v>295630.69144000002</v>
      </c>
      <c r="Z251">
        <f t="shared" si="46"/>
        <v>6.5712181062275166E-2</v>
      </c>
      <c r="AA251" s="5">
        <f>_xll.SNL.Clients.Office.Excel.Functions.SPG(U251, "SP_MARKETCAP", "12/31/2021")</f>
        <v>15152.12523034</v>
      </c>
      <c r="AB251">
        <f t="shared" si="40"/>
        <v>3.5709780255490243E-4</v>
      </c>
      <c r="AC251">
        <f t="shared" si="47"/>
        <v>3.6281136739578089E-4</v>
      </c>
    </row>
    <row r="252" spans="1:29">
      <c r="A252" s="11" t="s">
        <v>252</v>
      </c>
      <c r="B252" s="4" cm="1">
        <f t="array" ref="B252">_xll.SNL.Clients.Office.Excel.Functions.SPG(A252, "SP_TOTAL_REV", "CY2023")</f>
        <v>12829665</v>
      </c>
      <c r="C252" s="4">
        <f>_xll.SNL.Clients.Office.Excel.Functions.SPG(A252,"IQ_AVG_DILUT_SHARES_OUT","CY2023")</f>
        <v>104451000</v>
      </c>
      <c r="D252" s="5">
        <f>_xll.SNL.Clients.Office.Excel.Functions.SPG(A252, "IQ_DILUT_EPS_NORM", "CY2023")</f>
        <v>5.5940000000000003</v>
      </c>
      <c r="E252">
        <f t="shared" si="36"/>
        <v>584298.89399999997</v>
      </c>
      <c r="F252">
        <f t="shared" si="37"/>
        <v>4.5542802091870671E-2</v>
      </c>
      <c r="G252" s="5">
        <f>_xll.SNL.Clients.Office.Excel.Functions.SPG(A252, "SP_MARKETCAP", "12/30/2023")</f>
        <v>20601.7438707</v>
      </c>
      <c r="H252">
        <f t="shared" si="41"/>
        <v>4.9032152537728643E-4</v>
      </c>
      <c r="I252">
        <f t="shared" si="42"/>
        <v>2.7428586129605403E-3</v>
      </c>
      <c r="K252" s="11" t="s">
        <v>252</v>
      </c>
      <c r="L252" s="4" cm="1">
        <f t="array" ref="L252">_xll.SNL.Clients.Office.Excel.Functions.SPG(K252, "SP_TOTAL_REV", "CY2023")</f>
        <v>12829665</v>
      </c>
      <c r="M252" s="4">
        <f>_xll.SNL.Clients.Office.Excel.Functions.SPG(K252,"IQ_AVG_DILUT_SHARES_OUT","CY2023")</f>
        <v>104451000</v>
      </c>
      <c r="N252" s="5">
        <f>_xll.SNL.Clients.Office.Excel.Functions.SPG(K252, "IQ_DILUT_EPS_NORM", "CY2023")</f>
        <v>5.5940000000000003</v>
      </c>
      <c r="O252">
        <f t="shared" si="38"/>
        <v>584298.89399999997</v>
      </c>
      <c r="P252">
        <f t="shared" si="39"/>
        <v>4.5542802091870671E-2</v>
      </c>
      <c r="Q252" s="5">
        <f>_xll.SNL.Clients.Office.Excel.Functions.SPG(K252, "SP_MARKETCAP", "12/31/2022")</f>
        <v>18052.78507428</v>
      </c>
      <c r="R252">
        <f t="shared" si="43"/>
        <v>5.3577417074498102E-4</v>
      </c>
      <c r="S252">
        <f t="shared" si="44"/>
        <v>2.9971207111474242E-3</v>
      </c>
      <c r="U252" s="11" t="s">
        <v>252</v>
      </c>
      <c r="V252" s="4" cm="1">
        <f t="array" ref="V252">_xll.SNL.Clients.Office.Excel.Functions.SPG(U252, "SP_TOTAL_REV", "CY2021")</f>
        <v>12168302</v>
      </c>
      <c r="W252" s="4">
        <f>_xll.SNL.Clients.Office.Excel.Functions.SPG(U252,"IQ_AVG_DILUT_SHARES_OUT","CY2021")</f>
        <v>106593000</v>
      </c>
      <c r="X252" s="5">
        <f>_xll.SNL.Clients.Office.Excel.Functions.SPG(U252, "IQ_DILUT_EPS_NORM", "CY2021")</f>
        <v>5.8620000000000001</v>
      </c>
      <c r="Y252">
        <f t="shared" si="45"/>
        <v>624848.16599999997</v>
      </c>
      <c r="Z252">
        <f t="shared" si="46"/>
        <v>5.1350481439398854E-2</v>
      </c>
      <c r="AA252" s="5">
        <f>_xll.SNL.Clients.Office.Excel.Functions.SPG(U252, "SP_MARKETCAP", "12/31/2021")</f>
        <v>21464.839729200001</v>
      </c>
      <c r="AB252">
        <f t="shared" si="40"/>
        <v>5.0587273949810737E-4</v>
      </c>
      <c r="AC252">
        <f t="shared" si="47"/>
        <v>2.9654259989379053E-3</v>
      </c>
    </row>
    <row r="253" spans="1:29">
      <c r="A253" s="11" t="s">
        <v>253</v>
      </c>
      <c r="B253" s="4" cm="1">
        <f t="array" ref="B253">_xll.SNL.Clients.Office.Excel.Functions.SPG(A253, "SP_TOTAL_REV", "CY2023")</f>
        <v>33454000</v>
      </c>
      <c r="C253" s="4">
        <f>_xll.SNL.Clients.Office.Excel.Functions.SPG(A253,"IQ_AVG_DILUT_SHARES_OUT","CY2023")</f>
        <v>134425000</v>
      </c>
      <c r="D253" s="5">
        <f>_xll.SNL.Clients.Office.Excel.Functions.SPG(A253, "IQ_DILUT_EPS_NORM", "CY2023")</f>
        <v>6.2859999999999996</v>
      </c>
      <c r="E253">
        <f t="shared" si="36"/>
        <v>844995.55</v>
      </c>
      <c r="F253">
        <f t="shared" si="37"/>
        <v>2.5258430979852933E-2</v>
      </c>
      <c r="G253" s="5">
        <f>_xll.SNL.Clients.Office.Excel.Functions.SPG(A253, "SP_MARKETCAP", "12/30/2023")</f>
        <v>16389.6827094</v>
      </c>
      <c r="H253">
        <f t="shared" si="41"/>
        <v>3.9007446539280233E-4</v>
      </c>
      <c r="I253">
        <f t="shared" si="42"/>
        <v>2.4520080894591552E-3</v>
      </c>
      <c r="K253" s="11" t="s">
        <v>253</v>
      </c>
      <c r="L253" s="4" cm="1">
        <f t="array" ref="L253">_xll.SNL.Clients.Office.Excel.Functions.SPG(K253, "SP_TOTAL_REV", "CY2023")</f>
        <v>33454000</v>
      </c>
      <c r="M253" s="4">
        <f>_xll.SNL.Clients.Office.Excel.Functions.SPG(K253,"IQ_AVG_DILUT_SHARES_OUT","CY2023")</f>
        <v>134425000</v>
      </c>
      <c r="N253" s="5">
        <f>_xll.SNL.Clients.Office.Excel.Functions.SPG(K253, "IQ_DILUT_EPS_NORM", "CY2023")</f>
        <v>6.2859999999999996</v>
      </c>
      <c r="O253">
        <f t="shared" si="38"/>
        <v>844995.55</v>
      </c>
      <c r="P253">
        <f t="shared" si="39"/>
        <v>2.5258430979852933E-2</v>
      </c>
      <c r="Q253" s="5">
        <f>_xll.SNL.Clients.Office.Excel.Functions.SPG(K253, "SP_MARKETCAP", "12/31/2022")</f>
        <v>9154.5746600000002</v>
      </c>
      <c r="R253">
        <f t="shared" si="43"/>
        <v>2.7169130008490583E-4</v>
      </c>
      <c r="S253">
        <f t="shared" si="44"/>
        <v>1.707851512333718E-3</v>
      </c>
      <c r="U253" s="11" t="s">
        <v>253</v>
      </c>
      <c r="V253" s="4" cm="1">
        <f t="array" ref="V253">_xll.SNL.Clients.Office.Excel.Functions.SPG(U253, "SP_TOTAL_REV", "CY2021")</f>
        <v>30019000</v>
      </c>
      <c r="W253" s="4">
        <f>_xll.SNL.Clients.Office.Excel.Functions.SPG(U253,"IQ_AVG_DILUT_SHARES_OUT","CY2021")</f>
        <v>150800000</v>
      </c>
      <c r="X253" s="5">
        <f>_xll.SNL.Clients.Office.Excel.Functions.SPG(U253, "IQ_DILUT_EPS_NORM", "CY2021")</f>
        <v>4.0759999999999996</v>
      </c>
      <c r="Y253">
        <f t="shared" si="45"/>
        <v>614660.80000000005</v>
      </c>
      <c r="Z253">
        <f t="shared" si="46"/>
        <v>2.0475725373929846E-2</v>
      </c>
      <c r="AA253" s="5">
        <f>_xll.SNL.Clients.Office.Excel.Functions.SPG(U253, "SP_MARKETCAP", "12/31/2021")</f>
        <v>10142.07873315</v>
      </c>
      <c r="AB253">
        <f t="shared" si="40"/>
        <v>2.3902350158080138E-4</v>
      </c>
      <c r="AC253">
        <f t="shared" si="47"/>
        <v>9.7425979244334629E-4</v>
      </c>
    </row>
    <row r="254" spans="1:29">
      <c r="A254" s="11" t="s">
        <v>254</v>
      </c>
      <c r="B254" s="4" cm="1">
        <f t="array" ref="B254">_xll.SNL.Clients.Office.Excel.Functions.SPG(A254, "SP_TOTAL_REV", "CY2023")</f>
        <v>2160255</v>
      </c>
      <c r="C254" s="4">
        <f>_xll.SNL.Clients.Office.Excel.Functions.SPG(A254,"IQ_AVG_DILUT_SHARES_OUT","CY2023")</f>
        <v>73025000</v>
      </c>
      <c r="D254" s="5">
        <f>_xll.SNL.Clients.Office.Excel.Functions.SPG(A254, "IQ_DILUT_EPS_NORM", "CY2023")</f>
        <v>4.1379999999999999</v>
      </c>
      <c r="E254">
        <f t="shared" si="36"/>
        <v>302177.45</v>
      </c>
      <c r="F254">
        <f t="shared" si="37"/>
        <v>0.13988045392789278</v>
      </c>
      <c r="G254" s="5">
        <f>_xll.SNL.Clients.Office.Excel.Functions.SPG(A254, "SP_MARKETCAP", "12/30/2023")</f>
        <v>11900.85648882</v>
      </c>
      <c r="H254">
        <f t="shared" si="41"/>
        <v>2.8324039671191829E-4</v>
      </c>
      <c r="I254">
        <f t="shared" si="42"/>
        <v>1.1720487615939179E-3</v>
      </c>
      <c r="K254" s="11" t="s">
        <v>254</v>
      </c>
      <c r="L254" s="4" cm="1">
        <f t="array" ref="L254">_xll.SNL.Clients.Office.Excel.Functions.SPG(K254, "SP_TOTAL_REV", "CY2023")</f>
        <v>2160255</v>
      </c>
      <c r="M254" s="4">
        <f>_xll.SNL.Clients.Office.Excel.Functions.SPG(K254,"IQ_AVG_DILUT_SHARES_OUT","CY2023")</f>
        <v>73025000</v>
      </c>
      <c r="N254" s="5">
        <f>_xll.SNL.Clients.Office.Excel.Functions.SPG(K254, "IQ_DILUT_EPS_NORM", "CY2023")</f>
        <v>4.1379999999999999</v>
      </c>
      <c r="O254">
        <f t="shared" si="38"/>
        <v>302177.45</v>
      </c>
      <c r="P254">
        <f t="shared" si="39"/>
        <v>0.13988045392789278</v>
      </c>
      <c r="Q254" s="5">
        <f>_xll.SNL.Clients.Office.Excel.Functions.SPG(K254, "SP_MARKETCAP", "12/31/2022")</f>
        <v>12807.002457480001</v>
      </c>
      <c r="R254">
        <f t="shared" si="43"/>
        <v>3.8008878370579866E-4</v>
      </c>
      <c r="S254">
        <f t="shared" si="44"/>
        <v>1.5728073869745948E-3</v>
      </c>
      <c r="U254" s="11" t="s">
        <v>254</v>
      </c>
      <c r="V254" s="4" cm="1">
        <f t="array" ref="V254">_xll.SNL.Clients.Office.Excel.Functions.SPG(U254, "SP_TOTAL_REV", "CY2021")</f>
        <v>1866016</v>
      </c>
      <c r="W254" s="4">
        <f>_xll.SNL.Clients.Office.Excel.Functions.SPG(U254,"IQ_AVG_DILUT_SHARES_OUT","CY2021")</f>
        <v>74370000</v>
      </c>
      <c r="X254" s="5">
        <f>_xll.SNL.Clients.Office.Excel.Functions.SPG(U254, "IQ_DILUT_EPS_NORM", "CY2021")</f>
        <v>3.7410000000000001</v>
      </c>
      <c r="Y254">
        <f t="shared" si="45"/>
        <v>278218.17</v>
      </c>
      <c r="Z254">
        <f t="shared" si="46"/>
        <v>0.14909741931473255</v>
      </c>
      <c r="AA254" s="5">
        <f>_xll.SNL.Clients.Office.Excel.Functions.SPG(U254, "SP_MARKETCAP", "12/31/2021")</f>
        <v>12364.11193368</v>
      </c>
      <c r="AB254">
        <f t="shared" si="40"/>
        <v>2.9139128240698289E-4</v>
      </c>
      <c r="AC254">
        <f t="shared" si="47"/>
        <v>1.0900947874845231E-3</v>
      </c>
    </row>
    <row r="255" spans="1:29">
      <c r="A255" s="11" t="s">
        <v>255</v>
      </c>
      <c r="B255" s="4" cm="1">
        <f t="array" ref="B255">_xll.SNL.Clients.Office.Excel.Functions.SPG(A255, "SP_TOTAL_REV", "CY2023")</f>
        <v>9862979</v>
      </c>
      <c r="C255" s="4">
        <f>_xll.SNL.Clients.Office.Excel.Functions.SPG(A255,"IQ_AVG_DILUT_SHARES_OUT","CY2023")</f>
        <v>127043250</v>
      </c>
      <c r="D255" s="5">
        <f>_xll.SNL.Clients.Office.Excel.Functions.SPG(A255, "IQ_DILUT_EPS_NORM", "CY2023")</f>
        <v>2.9620000000000002</v>
      </c>
      <c r="E255">
        <f t="shared" si="36"/>
        <v>376302.10649999999</v>
      </c>
      <c r="F255">
        <f t="shared" si="37"/>
        <v>3.8152986688910116E-2</v>
      </c>
      <c r="G255" s="5">
        <f>_xll.SNL.Clients.Office.Excel.Functions.SPG(A255, "SP_MARKETCAP", "12/30/2023")</f>
        <v>16395.878844399998</v>
      </c>
      <c r="H255">
        <f t="shared" si="41"/>
        <v>3.9022193341219476E-4</v>
      </c>
      <c r="I255">
        <f t="shared" si="42"/>
        <v>1.1558373667669209E-3</v>
      </c>
      <c r="K255" s="11" t="s">
        <v>255</v>
      </c>
      <c r="L255" s="4" cm="1">
        <f t="array" ref="L255">_xll.SNL.Clients.Office.Excel.Functions.SPG(K255, "SP_TOTAL_REV", "CY2023")</f>
        <v>9862979</v>
      </c>
      <c r="M255" s="4">
        <f>_xll.SNL.Clients.Office.Excel.Functions.SPG(K255,"IQ_AVG_DILUT_SHARES_OUT","CY2023")</f>
        <v>127043250</v>
      </c>
      <c r="N255" s="5">
        <f>_xll.SNL.Clients.Office.Excel.Functions.SPG(K255, "IQ_DILUT_EPS_NORM", "CY2023")</f>
        <v>2.9620000000000002</v>
      </c>
      <c r="O255">
        <f t="shared" si="38"/>
        <v>376302.10649999999</v>
      </c>
      <c r="P255">
        <f t="shared" si="39"/>
        <v>3.8152986688910116E-2</v>
      </c>
      <c r="Q255" s="5">
        <f>_xll.SNL.Clients.Office.Excel.Functions.SPG(K255, "SP_MARKETCAP", "12/31/2022")</f>
        <v>15202.21410827</v>
      </c>
      <c r="R255">
        <f t="shared" si="43"/>
        <v>4.5117435475095831E-4</v>
      </c>
      <c r="S255">
        <f t="shared" si="44"/>
        <v>1.3363784387723386E-3</v>
      </c>
      <c r="U255" s="11" t="s">
        <v>255</v>
      </c>
      <c r="V255" s="4" cm="1">
        <f t="array" ref="V255">_xll.SNL.Clients.Office.Excel.Functions.SPG(U255, "SP_TOTAL_REV", "CY2021")</f>
        <v>14091421</v>
      </c>
      <c r="W255" s="4">
        <f>_xll.SNL.Clients.Office.Excel.Functions.SPG(U255,"IQ_AVG_DILUT_SHARES_OUT","CY2021")</f>
        <v>131060000</v>
      </c>
      <c r="X255" s="5">
        <f>_xll.SNL.Clients.Office.Excel.Functions.SPG(U255, "IQ_DILUT_EPS_NORM", "CY2021")</f>
        <v>5.1820000000000004</v>
      </c>
      <c r="Y255">
        <f t="shared" si="45"/>
        <v>679152.92</v>
      </c>
      <c r="Z255">
        <f t="shared" si="46"/>
        <v>4.8196198240049747E-2</v>
      </c>
      <c r="AA255" s="5">
        <f>_xll.SNL.Clients.Office.Excel.Functions.SPG(U255, "SP_MARKETCAP", "12/31/2021")</f>
        <v>18023.793262020001</v>
      </c>
      <c r="AB255">
        <f t="shared" si="40"/>
        <v>4.2477585617385866E-4</v>
      </c>
      <c r="AC255">
        <f t="shared" si="47"/>
        <v>2.2011884866929357E-3</v>
      </c>
    </row>
    <row r="256" spans="1:29">
      <c r="A256" s="11" t="s">
        <v>256</v>
      </c>
      <c r="B256" s="4" cm="1">
        <f t="array" ref="B256">_xll.SNL.Clients.Office.Excel.Functions.SPG(A256, "SP_TOTAL_REV", "CY2023")</f>
        <v>85159000</v>
      </c>
      <c r="C256" s="4">
        <f>_xll.SNL.Clients.Office.Excel.Functions.SPG(A256,"IQ_AVG_DILUT_SHARES_OUT","CY2023")</f>
        <v>2560400000</v>
      </c>
      <c r="D256" s="5">
        <f>_xll.SNL.Clients.Office.Excel.Functions.SPG(A256, "IQ_DILUT_EPS_NORM", "CY2023")</f>
        <v>6.2130000000000001</v>
      </c>
      <c r="E256">
        <f t="shared" si="36"/>
        <v>15907765.199999999</v>
      </c>
      <c r="F256">
        <f t="shared" si="37"/>
        <v>0.18680075153536324</v>
      </c>
      <c r="G256" s="5">
        <f>_xll.SNL.Clients.Office.Excel.Functions.SPG(A256, "SP_MARKETCAP", "12/30/2023")</f>
        <v>377316.85089880001</v>
      </c>
      <c r="H256">
        <f t="shared" si="41"/>
        <v>8.9801414406657058E-3</v>
      </c>
      <c r="I256">
        <f t="shared" si="42"/>
        <v>5.5793618770856028E-2</v>
      </c>
      <c r="K256" s="11" t="s">
        <v>256</v>
      </c>
      <c r="L256" s="4" cm="1">
        <f t="array" ref="L256">_xll.SNL.Clients.Office.Excel.Functions.SPG(K256, "SP_TOTAL_REV", "CY2023")</f>
        <v>85159000</v>
      </c>
      <c r="M256" s="4">
        <f>_xll.SNL.Clients.Office.Excel.Functions.SPG(K256,"IQ_AVG_DILUT_SHARES_OUT","CY2023")</f>
        <v>2560400000</v>
      </c>
      <c r="N256" s="5">
        <f>_xll.SNL.Clients.Office.Excel.Functions.SPG(K256, "IQ_DILUT_EPS_NORM", "CY2023")</f>
        <v>6.2130000000000001</v>
      </c>
      <c r="O256">
        <f t="shared" si="38"/>
        <v>15907765.199999999</v>
      </c>
      <c r="P256">
        <f t="shared" si="39"/>
        <v>0.18680075153536324</v>
      </c>
      <c r="Q256" s="5">
        <f>_xll.SNL.Clients.Office.Excel.Functions.SPG(K256, "SP_MARKETCAP", "12/31/2022")</f>
        <v>461848.52917654999</v>
      </c>
      <c r="R256">
        <f t="shared" si="43"/>
        <v>1.3706833140216963E-2</v>
      </c>
      <c r="S256">
        <f t="shared" si="44"/>
        <v>8.5160554300167987E-2</v>
      </c>
      <c r="U256" s="11" t="s">
        <v>256</v>
      </c>
      <c r="V256" s="4" cm="1">
        <f t="array" ref="V256">_xll.SNL.Clients.Office.Excel.Functions.SPG(U256, "SP_TOTAL_REV", "CY2021")</f>
        <v>78740000</v>
      </c>
      <c r="W256" s="4">
        <f>_xll.SNL.Clients.Office.Excel.Functions.SPG(U256,"IQ_AVG_DILUT_SHARES_OUT","CY2021")</f>
        <v>2674000000</v>
      </c>
      <c r="X256" s="5">
        <f>_xll.SNL.Clients.Office.Excel.Functions.SPG(U256, "IQ_DILUT_EPS_NORM", "CY2021")</f>
        <v>4.8289999999999997</v>
      </c>
      <c r="Y256">
        <f t="shared" si="45"/>
        <v>12912746</v>
      </c>
      <c r="Z256">
        <f t="shared" si="46"/>
        <v>0.16399220218440436</v>
      </c>
      <c r="AA256" s="5">
        <f>_xll.SNL.Clients.Office.Excel.Functions.SPG(U256, "SP_MARKETCAP", "12/31/2021")</f>
        <v>450358.36348683003</v>
      </c>
      <c r="AB256">
        <f t="shared" si="40"/>
        <v>1.0613823441832806E-2</v>
      </c>
      <c r="AC256">
        <f t="shared" si="47"/>
        <v>5.1254153400610618E-2</v>
      </c>
    </row>
    <row r="257" spans="1:29">
      <c r="A257" s="11" t="s">
        <v>257</v>
      </c>
      <c r="B257" s="4" cm="1">
        <f t="array" ref="B257">_xll.SNL.Clients.Office.Excel.Functions.SPG(A257, "SP_TOTAL_REV", "CY2023")</f>
        <v>21472000</v>
      </c>
      <c r="C257" s="4">
        <f>_xll.SNL.Clients.Office.Excel.Functions.SPG(A257,"IQ_AVG_DILUT_SHARES_OUT","CY2023")</f>
        <v>685425000</v>
      </c>
      <c r="D257" s="5">
        <f>_xll.SNL.Clients.Office.Excel.Functions.SPG(A257, "IQ_DILUT_EPS_NORM", "CY2023")</f>
        <v>1.867</v>
      </c>
      <c r="E257">
        <f t="shared" si="36"/>
        <v>1279688.4750000001</v>
      </c>
      <c r="F257">
        <f t="shared" si="37"/>
        <v>5.9598010199329365E-2</v>
      </c>
      <c r="G257" s="5">
        <f>_xll.SNL.Clients.Office.Excel.Functions.SPG(A257, "SP_MARKETCAP", "12/30/2023")</f>
        <v>39234.040079960003</v>
      </c>
      <c r="H257">
        <f t="shared" si="41"/>
        <v>9.3377019438044013E-4</v>
      </c>
      <c r="I257">
        <f t="shared" si="42"/>
        <v>1.7433489529082816E-3</v>
      </c>
      <c r="K257" s="11" t="s">
        <v>257</v>
      </c>
      <c r="L257" s="4" cm="1">
        <f t="array" ref="L257">_xll.SNL.Clients.Office.Excel.Functions.SPG(K257, "SP_TOTAL_REV", "CY2023")</f>
        <v>21472000</v>
      </c>
      <c r="M257" s="4">
        <f>_xll.SNL.Clients.Office.Excel.Functions.SPG(K257,"IQ_AVG_DILUT_SHARES_OUT","CY2023")</f>
        <v>685425000</v>
      </c>
      <c r="N257" s="5">
        <f>_xll.SNL.Clients.Office.Excel.Functions.SPG(K257, "IQ_DILUT_EPS_NORM", "CY2023")</f>
        <v>1.867</v>
      </c>
      <c r="O257">
        <f t="shared" si="38"/>
        <v>1279688.4750000001</v>
      </c>
      <c r="P257">
        <f t="shared" si="39"/>
        <v>5.9598010199329365E-2</v>
      </c>
      <c r="Q257" s="5">
        <f>_xll.SNL.Clients.Office.Excel.Functions.SPG(K257, "SP_MARKETCAP", "12/31/2022")</f>
        <v>43949.048896</v>
      </c>
      <c r="R257">
        <f t="shared" si="43"/>
        <v>1.3043286745175046E-3</v>
      </c>
      <c r="S257">
        <f t="shared" si="44"/>
        <v>2.4351816353241811E-3</v>
      </c>
      <c r="U257" s="11" t="s">
        <v>257</v>
      </c>
      <c r="V257" s="4" cm="1">
        <f t="array" ref="V257">_xll.SNL.Clients.Office.Excel.Functions.SPG(U257, "SP_TOTAL_REV", "CY2021")</f>
        <v>24189000</v>
      </c>
      <c r="W257" s="4">
        <f>_xll.SNL.Clients.Office.Excel.Functions.SPG(U257,"IQ_AVG_DILUT_SHARES_OUT","CY2021")</f>
        <v>716850000</v>
      </c>
      <c r="X257" s="5">
        <f>_xll.SNL.Clients.Office.Excel.Functions.SPG(U257, "IQ_DILUT_EPS_NORM", "CY2021")</f>
        <v>2.2669999999999999</v>
      </c>
      <c r="Y257">
        <f t="shared" si="45"/>
        <v>1625098.95</v>
      </c>
      <c r="Z257">
        <f t="shared" si="46"/>
        <v>6.7183387076770434E-2</v>
      </c>
      <c r="AA257" s="5">
        <f>_xll.SNL.Clients.Office.Excel.Functions.SPG(U257, "SP_MARKETCAP", "12/31/2021")</f>
        <v>57269.267037450001</v>
      </c>
      <c r="AB257">
        <f t="shared" si="40"/>
        <v>1.3496937955643075E-3</v>
      </c>
      <c r="AC257">
        <f t="shared" si="47"/>
        <v>3.0597558345442847E-3</v>
      </c>
    </row>
    <row r="258" spans="1:29">
      <c r="A258" s="11" t="s">
        <v>258</v>
      </c>
      <c r="B258" s="4" cm="1">
        <f t="array" ref="B258">_xll.SNL.Clients.Office.Excel.Functions.SPG(A258, "SP_TOTAL_REV", "CY2023")</f>
        <v>154990000</v>
      </c>
      <c r="C258" s="4">
        <f>_xll.SNL.Clients.Office.Excel.Functions.SPG(A258,"IQ_AVG_DILUT_SHARES_OUT","CY2023")</f>
        <v>2943100000</v>
      </c>
      <c r="D258" s="5">
        <f>_xll.SNL.Clients.Office.Excel.Functions.SPG(A258, "IQ_DILUT_EPS_NORM", "CY2023")</f>
        <v>13.263999999999999</v>
      </c>
      <c r="E258">
        <f t="shared" si="36"/>
        <v>39037278.399999999</v>
      </c>
      <c r="F258">
        <f t="shared" si="37"/>
        <v>0.25186965868765726</v>
      </c>
      <c r="G258" s="5">
        <f>_xll.SNL.Clients.Office.Excel.Functions.SPG(A258, "SP_MARKETCAP", "12/30/2023")</f>
        <v>491760.51880409999</v>
      </c>
      <c r="H258">
        <f t="shared" si="41"/>
        <v>1.1703900854882307E-2</v>
      </c>
      <c r="I258">
        <f t="shared" si="42"/>
        <v>0.1552405409391589</v>
      </c>
      <c r="K258" s="11" t="s">
        <v>258</v>
      </c>
      <c r="L258" s="4" cm="1">
        <f t="array" ref="L258">_xll.SNL.Clients.Office.Excel.Functions.SPG(K258, "SP_TOTAL_REV", "CY2023")</f>
        <v>154990000</v>
      </c>
      <c r="M258" s="4">
        <f>_xll.SNL.Clients.Office.Excel.Functions.SPG(K258,"IQ_AVG_DILUT_SHARES_OUT","CY2023")</f>
        <v>2943100000</v>
      </c>
      <c r="N258" s="5">
        <f>_xll.SNL.Clients.Office.Excel.Functions.SPG(K258, "IQ_DILUT_EPS_NORM", "CY2023")</f>
        <v>13.263999999999999</v>
      </c>
      <c r="O258">
        <f t="shared" si="38"/>
        <v>39037278.399999999</v>
      </c>
      <c r="P258">
        <f t="shared" si="39"/>
        <v>0.25186965868765726</v>
      </c>
      <c r="Q258" s="5">
        <f>_xll.SNL.Clients.Office.Excel.Functions.SPG(K258, "SP_MARKETCAP", "12/31/2022")</f>
        <v>393342.77548080002</v>
      </c>
      <c r="R258">
        <f t="shared" si="43"/>
        <v>1.1673705662845485E-2</v>
      </c>
      <c r="S258">
        <f t="shared" si="44"/>
        <v>0.15484003191198251</v>
      </c>
      <c r="U258" s="11" t="s">
        <v>258</v>
      </c>
      <c r="V258" s="4" cm="1">
        <f t="array" ref="V258">_xll.SNL.Clients.Office.Excel.Functions.SPG(U258, "SP_TOTAL_REV", "CY2021")</f>
        <v>121649000</v>
      </c>
      <c r="W258" s="4">
        <f>_xll.SNL.Clients.Office.Excel.Functions.SPG(U258,"IQ_AVG_DILUT_SHARES_OUT","CY2021")</f>
        <v>3026600000</v>
      </c>
      <c r="X258" s="5">
        <f>_xll.SNL.Clients.Office.Excel.Functions.SPG(U258, "IQ_DILUT_EPS_NORM", "CY2021")</f>
        <v>12.3</v>
      </c>
      <c r="Y258">
        <f t="shared" si="45"/>
        <v>37227180</v>
      </c>
      <c r="Z258">
        <f t="shared" si="46"/>
        <v>0.30602125788128137</v>
      </c>
      <c r="AA258" s="5">
        <f>_xll.SNL.Clients.Office.Excel.Functions.SPG(U258, "SP_MARKETCAP", "12/31/2021")</f>
        <v>467966.38075935002</v>
      </c>
      <c r="AB258">
        <f t="shared" si="40"/>
        <v>1.1028800494871892E-2</v>
      </c>
      <c r="AC258">
        <f t="shared" si="47"/>
        <v>0.13565424608692428</v>
      </c>
    </row>
    <row r="259" spans="1:29">
      <c r="A259" s="11" t="s">
        <v>259</v>
      </c>
      <c r="B259" s="4" cm="1">
        <f t="array" ref="B259">_xll.SNL.Clients.Office.Excel.Functions.SPG(A259, "SP_TOTAL_REV", "CY2023")</f>
        <v>5564500</v>
      </c>
      <c r="C259" s="4">
        <f>_xll.SNL.Clients.Office.Excel.Functions.SPG(A259,"IQ_AVG_DILUT_SHARES_OUT","CY2023")</f>
        <v>325900000</v>
      </c>
      <c r="D259" s="5">
        <f>_xll.SNL.Clients.Office.Excel.Functions.SPG(A259, "IQ_DILUT_EPS_NORM", "CY2023")</f>
        <v>1.014</v>
      </c>
      <c r="E259">
        <f t="shared" si="36"/>
        <v>330462.59999999998</v>
      </c>
      <c r="F259">
        <f t="shared" si="37"/>
        <v>5.9387653877257612E-2</v>
      </c>
      <c r="G259" s="5">
        <f>_xll.SNL.Clients.Office.Excel.Functions.SPG(A259, "SP_MARKETCAP", "12/30/2023")</f>
        <v>9400.2427609200004</v>
      </c>
      <c r="H259">
        <f t="shared" si="41"/>
        <v>2.2372578740803851E-4</v>
      </c>
      <c r="I259">
        <f t="shared" si="42"/>
        <v>2.2685794843175106E-4</v>
      </c>
      <c r="K259" s="11" t="s">
        <v>259</v>
      </c>
      <c r="L259" s="4" cm="1">
        <f t="array" ref="L259">_xll.SNL.Clients.Office.Excel.Functions.SPG(K259, "SP_TOTAL_REV", "CY2023")</f>
        <v>5564500</v>
      </c>
      <c r="M259" s="4">
        <f>_xll.SNL.Clients.Office.Excel.Functions.SPG(K259,"IQ_AVG_DILUT_SHARES_OUT","CY2023")</f>
        <v>325900000</v>
      </c>
      <c r="N259" s="5">
        <f>_xll.SNL.Clients.Office.Excel.Functions.SPG(K259, "IQ_DILUT_EPS_NORM", "CY2023")</f>
        <v>1.014</v>
      </c>
      <c r="O259">
        <f t="shared" si="38"/>
        <v>330462.59999999998</v>
      </c>
      <c r="P259">
        <f t="shared" si="39"/>
        <v>5.9387653877257612E-2</v>
      </c>
      <c r="Q259" s="5">
        <f>_xll.SNL.Clients.Office.Excel.Functions.SPG(K259, "SP_MARKETCAP", "12/31/2022")</f>
        <v>10372.794515080001</v>
      </c>
      <c r="R259">
        <f t="shared" si="43"/>
        <v>3.0784587290871098E-4</v>
      </c>
      <c r="S259">
        <f t="shared" si="44"/>
        <v>3.1215571512943293E-4</v>
      </c>
      <c r="U259" s="11" t="s">
        <v>259</v>
      </c>
      <c r="V259" s="4" cm="1">
        <f t="array" ref="V259">_xll.SNL.Clients.Office.Excel.Functions.SPG(U259, "SP_TOTAL_REV", "CY2021")</f>
        <v>4735400</v>
      </c>
      <c r="W259" s="4">
        <f>_xll.SNL.Clients.Office.Excel.Functions.SPG(U259,"IQ_AVG_DILUT_SHARES_OUT","CY2021")</f>
        <v>331600000</v>
      </c>
      <c r="X259" s="5">
        <f>_xll.SNL.Clients.Office.Excel.Functions.SPG(U259, "IQ_DILUT_EPS_NORM", "CY2021")</f>
        <v>0.746</v>
      </c>
      <c r="Y259">
        <f t="shared" si="45"/>
        <v>247373.6</v>
      </c>
      <c r="Z259">
        <f t="shared" si="46"/>
        <v>5.2239219495713141E-2</v>
      </c>
      <c r="AA259" s="5">
        <f>_xll.SNL.Clients.Office.Excel.Functions.SPG(U259, "SP_MARKETCAP", "12/31/2021")</f>
        <v>11612.21754523</v>
      </c>
      <c r="AB259">
        <f t="shared" si="40"/>
        <v>2.7367100688211962E-4</v>
      </c>
      <c r="AC259">
        <f t="shared" si="47"/>
        <v>2.0415857113406123E-4</v>
      </c>
    </row>
    <row r="260" spans="1:29">
      <c r="A260" s="11" t="s">
        <v>260</v>
      </c>
      <c r="B260" s="4" cm="1">
        <f t="array" ref="B260">_xll.SNL.Clients.Office.Excel.Functions.SPG(A260, "SP_TOTAL_REV", "CY2023")</f>
        <v>13122000</v>
      </c>
      <c r="C260" s="4">
        <f>_xll.SNL.Clients.Office.Excel.Functions.SPG(A260,"IQ_AVG_DILUT_SHARES_OUT","CY2023")</f>
        <v>344565217</v>
      </c>
      <c r="D260" s="5">
        <f>_xll.SNL.Clients.Office.Excel.Functions.SPG(A260, "IQ_DILUT_EPS_NORM", "CY2023")</f>
        <v>1.9359999999999999</v>
      </c>
      <c r="E260">
        <f t="shared" si="36"/>
        <v>667078.26011199993</v>
      </c>
      <c r="F260">
        <f t="shared" si="37"/>
        <v>5.0836630095412276E-2</v>
      </c>
      <c r="G260" s="5">
        <f>_xll.SNL.Clients.Office.Excel.Functions.SPG(A260, "SP_MARKETCAP", "12/30/2023")</f>
        <v>19150.278831129999</v>
      </c>
      <c r="H260">
        <f t="shared" si="41"/>
        <v>4.5577665593805747E-4</v>
      </c>
      <c r="I260">
        <f t="shared" si="42"/>
        <v>8.8238360589607922E-4</v>
      </c>
      <c r="K260" s="11" t="s">
        <v>260</v>
      </c>
      <c r="L260" s="4" cm="1">
        <f t="array" ref="L260">_xll.SNL.Clients.Office.Excel.Functions.SPG(K260, "SP_TOTAL_REV", "CY2023")</f>
        <v>13122000</v>
      </c>
      <c r="M260" s="4">
        <f>_xll.SNL.Clients.Office.Excel.Functions.SPG(K260,"IQ_AVG_DILUT_SHARES_OUT","CY2023")</f>
        <v>344565217</v>
      </c>
      <c r="N260" s="5">
        <f>_xll.SNL.Clients.Office.Excel.Functions.SPG(K260, "IQ_DILUT_EPS_NORM", "CY2023")</f>
        <v>1.9359999999999999</v>
      </c>
      <c r="O260">
        <f t="shared" si="38"/>
        <v>667078.26011199993</v>
      </c>
      <c r="P260">
        <f t="shared" si="39"/>
        <v>5.0836630095412276E-2</v>
      </c>
      <c r="Q260" s="5">
        <f>_xll.SNL.Clients.Office.Excel.Functions.SPG(K260, "SP_MARKETCAP", "12/31/2022")</f>
        <v>24312.868769799999</v>
      </c>
      <c r="R260">
        <f t="shared" si="43"/>
        <v>7.2156218832570716E-4</v>
      </c>
      <c r="S260">
        <f t="shared" si="44"/>
        <v>1.3969443965985691E-3</v>
      </c>
      <c r="U260" s="11" t="s">
        <v>260</v>
      </c>
      <c r="V260" s="4" cm="1">
        <f t="array" ref="V260">_xll.SNL.Clients.Office.Excel.Functions.SPG(U260, "SP_TOTAL_REV", "CY2021")</f>
        <v>11747000</v>
      </c>
      <c r="W260" s="4">
        <f>_xll.SNL.Clients.Office.Excel.Functions.SPG(U260,"IQ_AVG_DILUT_SHARES_OUT","CY2021")</f>
        <v>343648960</v>
      </c>
      <c r="X260" s="5">
        <f>_xll.SNL.Clients.Office.Excel.Functions.SPG(U260, "IQ_DILUT_EPS_NORM", "CY2021")</f>
        <v>2.653</v>
      </c>
      <c r="Y260">
        <f t="shared" si="45"/>
        <v>911700.69088000001</v>
      </c>
      <c r="Z260">
        <f t="shared" si="46"/>
        <v>7.7611363827360183E-2</v>
      </c>
      <c r="AA260" s="5">
        <f>_xll.SNL.Clients.Office.Excel.Functions.SPG(U260, "SP_MARKETCAP", "12/31/2021")</f>
        <v>21959.422216679999</v>
      </c>
      <c r="AB260">
        <f t="shared" si="40"/>
        <v>5.1752881524829981E-4</v>
      </c>
      <c r="AC260">
        <f t="shared" si="47"/>
        <v>1.3730039468537393E-3</v>
      </c>
    </row>
    <row r="261" spans="1:29">
      <c r="A261" s="11" t="s">
        <v>261</v>
      </c>
      <c r="B261" s="4" cm="1">
        <f t="array" ref="B261">_xll.SNL.Clients.Office.Excel.Functions.SPG(A261, "SP_TOTAL_REV", "CY2023")</f>
        <v>15444000</v>
      </c>
      <c r="C261" s="4">
        <f>_xll.SNL.Clients.Office.Excel.Functions.SPG(A261,"IQ_AVG_DILUT_SHARES_OUT","CY2023")</f>
        <v>1850325000</v>
      </c>
      <c r="D261" s="5">
        <f>_xll.SNL.Clients.Office.Excel.Functions.SPG(A261, "IQ_DILUT_EPS_NORM", "CY2023")</f>
        <v>0.88800000000000001</v>
      </c>
      <c r="E261">
        <f t="shared" si="36"/>
        <v>1643088.6</v>
      </c>
      <c r="F261">
        <f t="shared" si="37"/>
        <v>0.10639009324009324</v>
      </c>
      <c r="G261" s="5">
        <f>_xll.SNL.Clients.Office.Excel.Functions.SPG(A261, "SP_MARKETCAP", "12/30/2023")</f>
        <v>41229.84418005</v>
      </c>
      <c r="H261">
        <f t="shared" si="41"/>
        <v>9.8127033402163459E-4</v>
      </c>
      <c r="I261">
        <f t="shared" si="42"/>
        <v>8.7136805661121156E-4</v>
      </c>
      <c r="K261" s="11" t="s">
        <v>261</v>
      </c>
      <c r="L261" s="4" cm="1">
        <f t="array" ref="L261">_xll.SNL.Clients.Office.Excel.Functions.SPG(K261, "SP_TOTAL_REV", "CY2023")</f>
        <v>15444000</v>
      </c>
      <c r="M261" s="4">
        <f>_xll.SNL.Clients.Office.Excel.Functions.SPG(K261,"IQ_AVG_DILUT_SHARES_OUT","CY2023")</f>
        <v>1850325000</v>
      </c>
      <c r="N261" s="5">
        <f>_xll.SNL.Clients.Office.Excel.Functions.SPG(K261, "IQ_DILUT_EPS_NORM", "CY2023")</f>
        <v>0.88800000000000001</v>
      </c>
      <c r="O261">
        <f t="shared" si="38"/>
        <v>1643088.6</v>
      </c>
      <c r="P261">
        <f t="shared" si="39"/>
        <v>0.10639009324009324</v>
      </c>
      <c r="Q261" s="5" t="str">
        <f>_xll.SNL.Clients.Office.Excel.Functions.SPG(K261, "SP_MARKETCAP", "12/31/2022")</f>
        <v>NA</v>
      </c>
      <c r="R261" t="e">
        <f t="shared" si="43"/>
        <v>#VALUE!</v>
      </c>
      <c r="S261" t="e">
        <f t="shared" si="44"/>
        <v>#VALUE!</v>
      </c>
      <c r="U261" s="11" t="s">
        <v>261</v>
      </c>
      <c r="V261" s="4" cm="1">
        <f t="array" ref="V261">_xll.SNL.Clients.Office.Excel.Functions.SPG(U261, "SP_TOTAL_REV", "CY2021")</f>
        <v>15054000</v>
      </c>
      <c r="W261" s="4">
        <f>_xll.SNL.Clients.Office.Excel.Functions.SPG(U261,"IQ_AVG_DILUT_SHARES_OUT","CY2021")</f>
        <v>1716160000</v>
      </c>
      <c r="X261" s="5">
        <f>_xll.SNL.Clients.Office.Excel.Functions.SPG(U261, "IQ_DILUT_EPS_NORM", "CY2021")</f>
        <v>1.149</v>
      </c>
      <c r="Y261">
        <f t="shared" si="45"/>
        <v>1971867.84</v>
      </c>
      <c r="Z261">
        <f t="shared" si="46"/>
        <v>0.13098630530091671</v>
      </c>
      <c r="AA261" s="5" t="str">
        <f>_xll.SNL.Clients.Office.Excel.Functions.SPG(U261, "SP_MARKETCAP", "12/31/2021")</f>
        <v>NA</v>
      </c>
      <c r="AB261" t="e">
        <f t="shared" si="40"/>
        <v>#VALUE!</v>
      </c>
      <c r="AC261" t="e">
        <f t="shared" si="47"/>
        <v>#VALUE!</v>
      </c>
    </row>
    <row r="262" spans="1:29">
      <c r="A262" s="11" t="s">
        <v>262</v>
      </c>
      <c r="B262" s="4" cm="1">
        <f t="array" ref="B262">_xll.SNL.Clients.Office.Excel.Functions.SPG(A262, "SP_TOTAL_REV", "CY2023")</f>
        <v>14814000</v>
      </c>
      <c r="C262" s="4">
        <f>_xll.SNL.Clients.Office.Excel.Functions.SPG(A262,"IQ_AVG_DILUT_SHARES_OUT","CY2023")</f>
        <v>1408400000</v>
      </c>
      <c r="D262" s="5">
        <f>_xll.SNL.Clients.Office.Excel.Functions.SPG(A262, "IQ_DILUT_EPS_NORM", "CY2023")</f>
        <v>1.2370000000000001</v>
      </c>
      <c r="E262">
        <f t="shared" ref="E262:E325" si="48">C262*D262/1000</f>
        <v>1742190.8000000003</v>
      </c>
      <c r="F262">
        <f t="shared" ref="F262:F325" si="49">E262/B262</f>
        <v>0.11760434723909817</v>
      </c>
      <c r="G262" s="5">
        <f>_xll.SNL.Clients.Office.Excel.Functions.SPG(A262, "SP_MARKETCAP", "12/30/2023")</f>
        <v>46592.558951960003</v>
      </c>
      <c r="H262">
        <f t="shared" si="41"/>
        <v>1.1089029511257553E-3</v>
      </c>
      <c r="I262">
        <f t="shared" si="42"/>
        <v>1.3717129505425596E-3</v>
      </c>
      <c r="K262" s="11" t="s">
        <v>262</v>
      </c>
      <c r="L262" s="4" cm="1">
        <f t="array" ref="L262">_xll.SNL.Clients.Office.Excel.Functions.SPG(K262, "SP_TOTAL_REV", "CY2023")</f>
        <v>14814000</v>
      </c>
      <c r="M262" s="4">
        <f>_xll.SNL.Clients.Office.Excel.Functions.SPG(K262,"IQ_AVG_DILUT_SHARES_OUT","CY2023")</f>
        <v>1408400000</v>
      </c>
      <c r="N262" s="5">
        <f>_xll.SNL.Clients.Office.Excel.Functions.SPG(K262, "IQ_DILUT_EPS_NORM", "CY2023")</f>
        <v>1.2370000000000001</v>
      </c>
      <c r="O262">
        <f t="shared" ref="O262:O325" si="50">M262*N262/1000</f>
        <v>1742190.8000000003</v>
      </c>
      <c r="P262">
        <f t="shared" ref="P262:P325" si="51">O262/L262</f>
        <v>0.11760434723909817</v>
      </c>
      <c r="Q262" s="5">
        <f>_xll.SNL.Clients.Office.Excel.Functions.SPG(K262, "SP_MARKETCAP", "12/31/2022")</f>
        <v>50564.510442040002</v>
      </c>
      <c r="R262">
        <f t="shared" si="43"/>
        <v>1.5006636671151081E-3</v>
      </c>
      <c r="S262">
        <f t="shared" si="44"/>
        <v>1.8563209562213888E-3</v>
      </c>
      <c r="U262" s="11" t="s">
        <v>262</v>
      </c>
      <c r="V262" s="4" cm="1">
        <f t="array" ref="V262">_xll.SNL.Clients.Office.Excel.Functions.SPG(U262, "SP_TOTAL_REV", "CY2021")</f>
        <v>12683000</v>
      </c>
      <c r="W262" s="4">
        <f>_xll.SNL.Clients.Office.Excel.Functions.SPG(U262,"IQ_AVG_DILUT_SHARES_OUT","CY2021")</f>
        <v>1427900000</v>
      </c>
      <c r="X262" s="5">
        <f>_xll.SNL.Clients.Office.Excel.Functions.SPG(U262, "IQ_DILUT_EPS_NORM", "CY2021")</f>
        <v>1.107</v>
      </c>
      <c r="Y262">
        <f t="shared" si="45"/>
        <v>1580685.3</v>
      </c>
      <c r="Z262">
        <f t="shared" si="46"/>
        <v>0.12463023732555389</v>
      </c>
      <c r="AA262" s="5">
        <f>_xll.SNL.Clients.Office.Excel.Functions.SPG(U262, "SP_MARKETCAP", "12/31/2021")</f>
        <v>52266.064354839997</v>
      </c>
      <c r="AB262">
        <f t="shared" ref="AB262:AB325" si="52">AA262/$AA$509</f>
        <v>1.2317807862315081E-3</v>
      </c>
      <c r="AC262">
        <f t="shared" si="47"/>
        <v>1.3635813303582794E-3</v>
      </c>
    </row>
    <row r="263" spans="1:29">
      <c r="A263" s="11" t="s">
        <v>263</v>
      </c>
      <c r="B263" s="4" cm="1">
        <f t="array" ref="B263">_xll.SNL.Clients.Office.Excel.Functions.SPG(A263, "SP_TOTAL_REV", "CY2023")</f>
        <v>6383000</v>
      </c>
      <c r="C263" s="4">
        <f>_xll.SNL.Clients.Office.Excel.Functions.SPG(A263,"IQ_AVG_DILUT_SHARES_OUT","CY2023")</f>
        <v>932759000</v>
      </c>
      <c r="D263" s="5">
        <f>_xll.SNL.Clients.Office.Excel.Functions.SPG(A263, "IQ_DILUT_EPS_NORM", "CY2023")</f>
        <v>0.95899999999999996</v>
      </c>
      <c r="E263">
        <f t="shared" si="48"/>
        <v>894515.88100000005</v>
      </c>
      <c r="F263">
        <f t="shared" si="49"/>
        <v>0.1401403542221526</v>
      </c>
      <c r="G263" s="5">
        <f>_xll.SNL.Clients.Office.Excel.Functions.SPG(A263, "SP_MARKETCAP", "12/30/2023")</f>
        <v>13482.1477584</v>
      </c>
      <c r="H263">
        <f t="shared" ref="H263:H326" si="53">G263/$G$509</f>
        <v>3.208751305593257E-4</v>
      </c>
      <c r="I263">
        <f t="shared" ref="I263:I326" si="54">D263*H263</f>
        <v>3.0771925020639334E-4</v>
      </c>
      <c r="K263" s="11" t="s">
        <v>263</v>
      </c>
      <c r="L263" s="4" cm="1">
        <f t="array" ref="L263">_xll.SNL.Clients.Office.Excel.Functions.SPG(K263, "SP_TOTAL_REV", "CY2023")</f>
        <v>6383000</v>
      </c>
      <c r="M263" s="4">
        <f>_xll.SNL.Clients.Office.Excel.Functions.SPG(K263,"IQ_AVG_DILUT_SHARES_OUT","CY2023")</f>
        <v>932759000</v>
      </c>
      <c r="N263" s="5">
        <f>_xll.SNL.Clients.Office.Excel.Functions.SPG(K263, "IQ_DILUT_EPS_NORM", "CY2023")</f>
        <v>0.95899999999999996</v>
      </c>
      <c r="O263">
        <f t="shared" si="50"/>
        <v>894515.88100000005</v>
      </c>
      <c r="P263">
        <f t="shared" si="51"/>
        <v>0.1401403542221526</v>
      </c>
      <c r="Q263" s="5">
        <f>_xll.SNL.Clients.Office.Excel.Functions.SPG(K263, "SP_MARKETCAP", "12/31/2022")</f>
        <v>16252.330310060001</v>
      </c>
      <c r="R263">
        <f t="shared" ref="R263:R326" si="55">Q263/$Q$509</f>
        <v>4.8233991368742875E-4</v>
      </c>
      <c r="S263">
        <f t="shared" ref="S263:S326" si="56">N263*R263</f>
        <v>4.6256397722624414E-4</v>
      </c>
      <c r="U263" s="11" t="s">
        <v>263</v>
      </c>
      <c r="V263" s="4" cm="1">
        <f t="array" ref="V263">_xll.SNL.Clients.Office.Excel.Functions.SPG(U263, "SP_TOTAL_REV", "CY2021")</f>
        <v>7265000</v>
      </c>
      <c r="W263" s="4">
        <f>_xll.SNL.Clients.Office.Excel.Functions.SPG(U263,"IQ_AVG_DILUT_SHARES_OUT","CY2021")</f>
        <v>957414000</v>
      </c>
      <c r="X263" s="5">
        <f>_xll.SNL.Clients.Office.Excel.Functions.SPG(U263, "IQ_DILUT_EPS_NORM", "CY2021")</f>
        <v>2.1240000000000001</v>
      </c>
      <c r="Y263">
        <f t="shared" ref="Y263:Y326" si="57">W263*X263/1000</f>
        <v>2033547.3359999999</v>
      </c>
      <c r="Z263">
        <f t="shared" ref="Z263:Z326" si="58">Y263/V263</f>
        <v>0.27991016324845147</v>
      </c>
      <c r="AA263" s="5">
        <f>_xll.SNL.Clients.Office.Excel.Functions.SPG(U263, "SP_MARKETCAP", "12/31/2021")</f>
        <v>21535.378132049998</v>
      </c>
      <c r="AB263">
        <f t="shared" si="52"/>
        <v>5.0753515373179047E-4</v>
      </c>
      <c r="AC263">
        <f t="shared" ref="AC263:AC326" si="59">X263*AB263</f>
        <v>1.0780046665263231E-3</v>
      </c>
    </row>
    <row r="264" spans="1:29">
      <c r="A264" s="11" t="s">
        <v>264</v>
      </c>
      <c r="B264" s="4" cm="1">
        <f t="array" ref="B264">_xll.SNL.Clients.Office.Excel.Functions.SPG(A264, "SP_TOTAL_REV", "CY2023")</f>
        <v>5342000</v>
      </c>
      <c r="C264" s="4">
        <f>_xll.SNL.Clients.Office.Excel.Functions.SPG(A264,"IQ_AVG_DILUT_SHARES_OUT","CY2023")</f>
        <v>178000000</v>
      </c>
      <c r="D264" s="5">
        <f>_xll.SNL.Clients.Office.Excel.Functions.SPG(A264, "IQ_DILUT_EPS_NORM", "CY2023")</f>
        <v>4.3860000000000001</v>
      </c>
      <c r="E264">
        <f t="shared" si="48"/>
        <v>780708</v>
      </c>
      <c r="F264">
        <f t="shared" si="49"/>
        <v>0.14614526394608759</v>
      </c>
      <c r="G264" s="5">
        <f>_xll.SNL.Clients.Office.Excel.Functions.SPG(A264, "SP_MARKETCAP", "12/30/2023")</f>
        <v>27847.84605036</v>
      </c>
      <c r="H264">
        <f t="shared" si="53"/>
        <v>6.6277876472893029E-4</v>
      </c>
      <c r="I264">
        <f t="shared" si="54"/>
        <v>2.9069476621010884E-3</v>
      </c>
      <c r="K264" s="11" t="s">
        <v>264</v>
      </c>
      <c r="L264" s="4" cm="1">
        <f t="array" ref="L264">_xll.SNL.Clients.Office.Excel.Functions.SPG(K264, "SP_TOTAL_REV", "CY2023")</f>
        <v>5342000</v>
      </c>
      <c r="M264" s="4">
        <f>_xll.SNL.Clients.Office.Excel.Functions.SPG(K264,"IQ_AVG_DILUT_SHARES_OUT","CY2023")</f>
        <v>178000000</v>
      </c>
      <c r="N264" s="5">
        <f>_xll.SNL.Clients.Office.Excel.Functions.SPG(K264, "IQ_DILUT_EPS_NORM", "CY2023")</f>
        <v>4.3860000000000001</v>
      </c>
      <c r="O264">
        <f t="shared" si="50"/>
        <v>780708</v>
      </c>
      <c r="P264">
        <f t="shared" si="51"/>
        <v>0.14614526394608759</v>
      </c>
      <c r="Q264" s="5">
        <f>_xll.SNL.Clients.Office.Excel.Functions.SPG(K264, "SP_MARKETCAP", "12/31/2022")</f>
        <v>30586.539342200002</v>
      </c>
      <c r="R264">
        <f t="shared" si="55"/>
        <v>9.0775343995943105E-4</v>
      </c>
      <c r="S264">
        <f t="shared" si="56"/>
        <v>3.9814065876620647E-3</v>
      </c>
      <c r="U264" s="11" t="s">
        <v>264</v>
      </c>
      <c r="V264" s="4" cm="1">
        <f t="array" ref="V264">_xll.SNL.Clients.Office.Excel.Functions.SPG(U264, "SP_TOTAL_REV", "CY2021")</f>
        <v>5011000</v>
      </c>
      <c r="W264" s="4">
        <f>_xll.SNL.Clients.Office.Excel.Functions.SPG(U264,"IQ_AVG_DILUT_SHARES_OUT","CY2021")</f>
        <v>186000000</v>
      </c>
      <c r="X264" s="5">
        <f>_xll.SNL.Clients.Office.Excel.Functions.SPG(U264, "IQ_DILUT_EPS_NORM", "CY2021")</f>
        <v>3.6190000000000002</v>
      </c>
      <c r="Y264">
        <f t="shared" si="57"/>
        <v>673134</v>
      </c>
      <c r="Z264">
        <f t="shared" si="58"/>
        <v>0.13433127120335261</v>
      </c>
      <c r="AA264" s="5">
        <f>_xll.SNL.Clients.Office.Excel.Functions.SPG(U264, "SP_MARKETCAP", "12/31/2021")</f>
        <v>37800.102131779997</v>
      </c>
      <c r="AB264">
        <f t="shared" si="52"/>
        <v>8.9085413448015895E-4</v>
      </c>
      <c r="AC264">
        <f t="shared" si="59"/>
        <v>3.2240011126836955E-3</v>
      </c>
    </row>
    <row r="265" spans="1:29">
      <c r="A265" s="11" t="s">
        <v>265</v>
      </c>
      <c r="B265" s="4" cm="1">
        <f t="array" ref="B265">_xll.SNL.Clients.Office.Excel.Functions.SPG(A265, "SP_TOTAL_REV", "CY2023")</f>
        <v>20431000</v>
      </c>
      <c r="C265" s="4">
        <f>_xll.SNL.Clients.Office.Excel.Functions.SPG(A265,"IQ_AVG_DILUT_SHARES_OUT","CY2023")</f>
        <v>338800000</v>
      </c>
      <c r="D265" s="5">
        <f>_xll.SNL.Clients.Office.Excel.Functions.SPG(A265, "IQ_DILUT_EPS_NORM", "CY2023")</f>
        <v>5.2320000000000002</v>
      </c>
      <c r="E265">
        <f t="shared" si="48"/>
        <v>1772601.6</v>
      </c>
      <c r="F265">
        <f t="shared" si="49"/>
        <v>8.6760393519651521E-2</v>
      </c>
      <c r="G265" s="5">
        <f>_xll.SNL.Clients.Office.Excel.Functions.SPG(A265, "SP_MARKETCAP", "12/30/2023")</f>
        <v>41063.213461710002</v>
      </c>
      <c r="H265">
        <f t="shared" si="53"/>
        <v>9.7730452275323113E-4</v>
      </c>
      <c r="I265">
        <f t="shared" si="54"/>
        <v>5.1132572630449057E-3</v>
      </c>
      <c r="K265" s="11" t="s">
        <v>265</v>
      </c>
      <c r="L265" s="4" cm="1">
        <f t="array" ref="L265">_xll.SNL.Clients.Office.Excel.Functions.SPG(K265, "SP_TOTAL_REV", "CY2023")</f>
        <v>20431000</v>
      </c>
      <c r="M265" s="4">
        <f>_xll.SNL.Clients.Office.Excel.Functions.SPG(K265,"IQ_AVG_DILUT_SHARES_OUT","CY2023")</f>
        <v>338800000</v>
      </c>
      <c r="N265" s="5">
        <f>_xll.SNL.Clients.Office.Excel.Functions.SPG(K265, "IQ_DILUT_EPS_NORM", "CY2023")</f>
        <v>5.2320000000000002</v>
      </c>
      <c r="O265">
        <f t="shared" si="50"/>
        <v>1772601.6</v>
      </c>
      <c r="P265">
        <f t="shared" si="51"/>
        <v>8.6760393519651521E-2</v>
      </c>
      <c r="Q265" s="5">
        <f>_xll.SNL.Clients.Office.Excel.Functions.SPG(K265, "SP_MARKETCAP", "12/31/2022")</f>
        <v>45814.551760499999</v>
      </c>
      <c r="R265">
        <f t="shared" si="55"/>
        <v>1.3596934421219145E-3</v>
      </c>
      <c r="S265">
        <f t="shared" si="56"/>
        <v>7.1139160891818569E-3</v>
      </c>
      <c r="U265" s="11" t="s">
        <v>265</v>
      </c>
      <c r="V265" s="4" cm="1">
        <f t="array" ref="V265">_xll.SNL.Clients.Office.Excel.Functions.SPG(U265, "SP_TOTAL_REV", "CY2021")</f>
        <v>19440000</v>
      </c>
      <c r="W265" s="4">
        <f>_xll.SNL.Clients.Office.Excel.Functions.SPG(U265,"IQ_AVG_DILUT_SHARES_OUT","CY2021")</f>
        <v>338800000</v>
      </c>
      <c r="X265" s="5">
        <f>_xll.SNL.Clients.Office.Excel.Functions.SPG(U265, "IQ_DILUT_EPS_NORM", "CY2021")</f>
        <v>4.8499999999999996</v>
      </c>
      <c r="Y265">
        <f t="shared" si="57"/>
        <v>1643179.9999999998</v>
      </c>
      <c r="Z265">
        <f t="shared" si="58"/>
        <v>8.4525720164609047E-2</v>
      </c>
      <c r="AA265" s="5">
        <f>_xll.SNL.Clients.Office.Excel.Functions.SPG(U265, "SP_MARKETCAP", "12/31/2021")</f>
        <v>48123.553908239999</v>
      </c>
      <c r="AB265">
        <f t="shared" si="52"/>
        <v>1.1341521463507122E-3</v>
      </c>
      <c r="AC265">
        <f t="shared" si="59"/>
        <v>5.5006379098009534E-3</v>
      </c>
    </row>
    <row r="266" spans="1:29">
      <c r="A266" s="11" t="s">
        <v>266</v>
      </c>
      <c r="B266" s="4" cm="1">
        <f t="array" ref="B266">_xll.SNL.Clients.Office.Excel.Functions.SPG(A266, "SP_TOTAL_REV", "CY2023")</f>
        <v>2087463</v>
      </c>
      <c r="C266" s="4">
        <f>_xll.SNL.Clients.Office.Excel.Functions.SPG(A266,"IQ_AVG_DILUT_SHARES_OUT","CY2023")</f>
        <v>618199000</v>
      </c>
      <c r="D266" s="5">
        <f>_xll.SNL.Clients.Office.Excel.Functions.SPG(A266, "IQ_DILUT_EPS_NORM", "CY2023")</f>
        <v>0.63800000000000001</v>
      </c>
      <c r="E266">
        <f t="shared" si="48"/>
        <v>394410.962</v>
      </c>
      <c r="F266">
        <f t="shared" si="49"/>
        <v>0.18894273191908073</v>
      </c>
      <c r="G266" s="5">
        <f>_xll.SNL.Clients.Office.Excel.Functions.SPG(A266, "SP_MARKETCAP", "12/30/2023")</f>
        <v>13209.51860532</v>
      </c>
      <c r="H266">
        <f t="shared" si="53"/>
        <v>3.1438655643475276E-4</v>
      </c>
      <c r="I266">
        <f t="shared" si="54"/>
        <v>2.0057862300537226E-4</v>
      </c>
      <c r="K266" s="11" t="s">
        <v>266</v>
      </c>
      <c r="L266" s="4" cm="1">
        <f t="array" ref="L266">_xll.SNL.Clients.Office.Excel.Functions.SPG(K266, "SP_TOTAL_REV", "CY2023")</f>
        <v>2087463</v>
      </c>
      <c r="M266" s="4">
        <f>_xll.SNL.Clients.Office.Excel.Functions.SPG(K266,"IQ_AVG_DILUT_SHARES_OUT","CY2023")</f>
        <v>618199000</v>
      </c>
      <c r="N266" s="5">
        <f>_xll.SNL.Clients.Office.Excel.Functions.SPG(K266, "IQ_DILUT_EPS_NORM", "CY2023")</f>
        <v>0.63800000000000001</v>
      </c>
      <c r="O266">
        <f t="shared" si="50"/>
        <v>394410.962</v>
      </c>
      <c r="P266">
        <f t="shared" si="51"/>
        <v>0.18894273191908073</v>
      </c>
      <c r="Q266" s="5">
        <f>_xll.SNL.Clients.Office.Excel.Functions.SPG(K266, "SP_MARKETCAP", "12/31/2022")</f>
        <v>13099.000358220001</v>
      </c>
      <c r="R266">
        <f t="shared" si="55"/>
        <v>3.8875475588042661E-4</v>
      </c>
      <c r="S266">
        <f t="shared" si="56"/>
        <v>2.4802553425171218E-4</v>
      </c>
      <c r="U266" s="11" t="s">
        <v>266</v>
      </c>
      <c r="V266" s="4" cm="1">
        <f t="array" ref="V266">_xll.SNL.Clients.Office.Excel.Functions.SPG(U266, "SP_TOTAL_REV", "CY2021")</f>
        <v>1475391</v>
      </c>
      <c r="W266" s="4">
        <f>_xll.SNL.Clients.Office.Excel.Functions.SPG(U266,"IQ_AVG_DILUT_SHARES_OUT","CY2021")</f>
        <v>511385000</v>
      </c>
      <c r="X266" s="5">
        <f>_xll.SNL.Clients.Office.Excel.Functions.SPG(U266, "IQ_DILUT_EPS_NORM", "CY2021")</f>
        <v>0.442</v>
      </c>
      <c r="Y266">
        <f t="shared" si="57"/>
        <v>226032.17</v>
      </c>
      <c r="Z266">
        <f t="shared" si="58"/>
        <v>0.15320153776185433</v>
      </c>
      <c r="AA266" s="5">
        <f>_xll.SNL.Clients.Office.Excel.Functions.SPG(U266, "SP_MARKETCAP", "12/31/2021")</f>
        <v>15194.951629699999</v>
      </c>
      <c r="AB266">
        <f t="shared" si="52"/>
        <v>3.5810711397955803E-4</v>
      </c>
      <c r="AC266">
        <f t="shared" si="59"/>
        <v>1.5828334437896464E-4</v>
      </c>
    </row>
    <row r="267" spans="1:29">
      <c r="A267" s="11" t="s">
        <v>267</v>
      </c>
      <c r="B267" s="4" cm="1">
        <f t="array" ref="B267">_xll.SNL.Clients.Office.Excel.Functions.SPG(A267, "SP_TOTAL_REV", "CY2023")</f>
        <v>15334000</v>
      </c>
      <c r="C267" s="4">
        <f>_xll.SNL.Clients.Office.Excel.Functions.SPG(A267,"IQ_AVG_DILUT_SHARES_OUT","CY2023")</f>
        <v>2234000000</v>
      </c>
      <c r="D267" s="5">
        <f>_xll.SNL.Clients.Office.Excel.Functions.SPG(A267, "IQ_DILUT_EPS_NORM", "CY2023")</f>
        <v>0.86699999999999999</v>
      </c>
      <c r="E267">
        <f t="shared" si="48"/>
        <v>1936878</v>
      </c>
      <c r="F267">
        <f t="shared" si="49"/>
        <v>0.12631263858093125</v>
      </c>
      <c r="G267" s="5">
        <f>_xll.SNL.Clients.Office.Excel.Functions.SPG(A267, "SP_MARKETCAP", "12/30/2023")</f>
        <v>39209.732178120001</v>
      </c>
      <c r="H267">
        <f t="shared" si="53"/>
        <v>9.3319166629156987E-4</v>
      </c>
      <c r="I267">
        <f t="shared" si="54"/>
        <v>8.0907717467479108E-4</v>
      </c>
      <c r="K267" s="11" t="s">
        <v>267</v>
      </c>
      <c r="L267" s="4" cm="1">
        <f t="array" ref="L267">_xll.SNL.Clients.Office.Excel.Functions.SPG(K267, "SP_TOTAL_REV", "CY2023")</f>
        <v>15334000</v>
      </c>
      <c r="M267" s="4">
        <f>_xll.SNL.Clients.Office.Excel.Functions.SPG(K267,"IQ_AVG_DILUT_SHARES_OUT","CY2023")</f>
        <v>2234000000</v>
      </c>
      <c r="N267" s="5">
        <f>_xll.SNL.Clients.Office.Excel.Functions.SPG(K267, "IQ_DILUT_EPS_NORM", "CY2023")</f>
        <v>0.86699999999999999</v>
      </c>
      <c r="O267">
        <f t="shared" si="50"/>
        <v>1936878</v>
      </c>
      <c r="P267">
        <f t="shared" si="51"/>
        <v>0.12631263858093125</v>
      </c>
      <c r="Q267" s="5">
        <f>_xll.SNL.Clients.Office.Excel.Functions.SPG(K267, "SP_MARKETCAP", "12/31/2022")</f>
        <v>40639.176643680003</v>
      </c>
      <c r="R267">
        <f t="shared" si="55"/>
        <v>1.2060976229671778E-3</v>
      </c>
      <c r="S267">
        <f t="shared" si="56"/>
        <v>1.0456866391125432E-3</v>
      </c>
      <c r="U267" s="11" t="s">
        <v>267</v>
      </c>
      <c r="V267" s="4" cm="1">
        <f t="array" ref="V267">_xll.SNL.Clients.Office.Excel.Functions.SPG(U267, "SP_TOTAL_REV", "CY2021")</f>
        <v>16610000</v>
      </c>
      <c r="W267" s="4">
        <f>_xll.SNL.Clients.Office.Excel.Functions.SPG(U267,"IQ_AVG_DILUT_SHARES_OUT","CY2021")</f>
        <v>2266000000</v>
      </c>
      <c r="X267" s="5">
        <f>_xll.SNL.Clients.Office.Excel.Functions.SPG(U267, "IQ_DILUT_EPS_NORM", "CY2021")</f>
        <v>0.996</v>
      </c>
      <c r="Y267">
        <f t="shared" si="57"/>
        <v>2256936</v>
      </c>
      <c r="Z267">
        <f t="shared" si="58"/>
        <v>0.13587814569536424</v>
      </c>
      <c r="AA267" s="5">
        <f>_xll.SNL.Clients.Office.Excel.Functions.SPG(U267, "SP_MARKETCAP", "12/31/2021")</f>
        <v>35961.368541019998</v>
      </c>
      <c r="AB267">
        <f t="shared" si="52"/>
        <v>8.4751976951401439E-4</v>
      </c>
      <c r="AC267">
        <f t="shared" si="59"/>
        <v>8.4412969043595829E-4</v>
      </c>
    </row>
    <row r="268" spans="1:29">
      <c r="A268" s="11" t="s">
        <v>268</v>
      </c>
      <c r="B268" s="4" cm="1">
        <f t="array" ref="B268">_xll.SNL.Clients.Office.Excel.Functions.SPG(A268, "SP_TOTAL_REV", "CY2023")</f>
        <v>18663644</v>
      </c>
      <c r="C268" s="4">
        <f>_xll.SNL.Clients.Office.Excel.Functions.SPG(A268,"IQ_AVG_DILUT_SHARES_OUT","CY2023")</f>
        <v>911787433</v>
      </c>
      <c r="D268" s="5">
        <f>_xll.SNL.Clients.Office.Excel.Functions.SPG(A268, "IQ_DILUT_EPS_NORM", "CY2023")</f>
        <v>2.7109999999999999</v>
      </c>
      <c r="E268">
        <f t="shared" si="48"/>
        <v>2471855.7308629998</v>
      </c>
      <c r="F268">
        <f t="shared" si="49"/>
        <v>0.13244228891544438</v>
      </c>
      <c r="G268" s="5">
        <f>_xll.SNL.Clients.Office.Excel.Functions.SPG(A268, "SP_MARKETCAP", "12/30/2023")</f>
        <v>73322.968806599994</v>
      </c>
      <c r="H268">
        <f t="shared" si="53"/>
        <v>1.7450867332437009E-3</v>
      </c>
      <c r="I268">
        <f t="shared" si="54"/>
        <v>4.730930133823673E-3</v>
      </c>
      <c r="K268" s="11" t="s">
        <v>268</v>
      </c>
      <c r="L268" s="4" cm="1">
        <f t="array" ref="L268">_xll.SNL.Clients.Office.Excel.Functions.SPG(K268, "SP_TOTAL_REV", "CY2023")</f>
        <v>18663644</v>
      </c>
      <c r="M268" s="4">
        <f>_xll.SNL.Clients.Office.Excel.Functions.SPG(K268,"IQ_AVG_DILUT_SHARES_OUT","CY2023")</f>
        <v>911787433</v>
      </c>
      <c r="N268" s="5">
        <f>_xll.SNL.Clients.Office.Excel.Functions.SPG(K268, "IQ_DILUT_EPS_NORM", "CY2023")</f>
        <v>2.7109999999999999</v>
      </c>
      <c r="O268">
        <f t="shared" si="50"/>
        <v>2471855.7308629998</v>
      </c>
      <c r="P268">
        <f t="shared" si="51"/>
        <v>0.13244228891544438</v>
      </c>
      <c r="Q268" s="5">
        <f>_xll.SNL.Clients.Office.Excel.Functions.SPG(K268, "SP_MARKETCAP", "12/31/2022")</f>
        <v>39972.812680460003</v>
      </c>
      <c r="R268">
        <f t="shared" si="55"/>
        <v>1.1863211398184816E-3</v>
      </c>
      <c r="S268">
        <f t="shared" si="56"/>
        <v>3.2161166100479035E-3</v>
      </c>
      <c r="U268" s="11" t="s">
        <v>268</v>
      </c>
      <c r="V268" s="4" cm="1">
        <f t="array" ref="V268">_xll.SNL.Clients.Office.Excel.Functions.SPG(U268, "SP_TOTAL_REV", "CY2021")</f>
        <v>24820632</v>
      </c>
      <c r="W268" s="4">
        <f>_xll.SNL.Clients.Office.Excel.Functions.SPG(U268,"IQ_AVG_DILUT_SHARES_OUT","CY2021")</f>
        <v>633092865</v>
      </c>
      <c r="X268" s="5">
        <f>_xll.SNL.Clients.Office.Excel.Functions.SPG(U268, "IQ_DILUT_EPS_NORM", "CY2021")</f>
        <v>1.4770000000000001</v>
      </c>
      <c r="Y268">
        <f t="shared" si="57"/>
        <v>935078.16160500003</v>
      </c>
      <c r="Z268">
        <f t="shared" si="58"/>
        <v>3.7673422723684069E-2</v>
      </c>
      <c r="AA268" s="5">
        <f>_xll.SNL.Clients.Office.Excel.Functions.SPG(U268, "SP_MARKETCAP", "12/31/2021")</f>
        <v>43583.187486000003</v>
      </c>
      <c r="AB268">
        <f t="shared" si="52"/>
        <v>1.0271470333696347E-3</v>
      </c>
      <c r="AC268">
        <f t="shared" si="59"/>
        <v>1.5170961682869505E-3</v>
      </c>
    </row>
    <row r="269" spans="1:29">
      <c r="A269" s="11" t="s">
        <v>269</v>
      </c>
      <c r="B269" s="4" cm="1">
        <f t="array" ref="B269">_xll.SNL.Clients.Office.Excel.Functions.SPG(A269, "SP_TOTAL_REV", "CY2023")</f>
        <v>9671427</v>
      </c>
      <c r="C269" s="4">
        <f>_xll.SNL.Clients.Office.Excel.Functions.SPG(A269,"IQ_AVG_DILUT_SHARES_OUT","CY2023")</f>
        <v>137443000</v>
      </c>
      <c r="D269" s="5">
        <f>_xll.SNL.Clients.Office.Excel.Functions.SPG(A269, "IQ_DILUT_EPS_NORM", "CY2023")</f>
        <v>15.047000000000001</v>
      </c>
      <c r="E269">
        <f t="shared" si="48"/>
        <v>2068104.821</v>
      </c>
      <c r="F269">
        <f t="shared" si="49"/>
        <v>0.21383657458201361</v>
      </c>
      <c r="G269" s="5">
        <f>_xll.SNL.Clients.Office.Excel.Functions.SPG(A269, "SP_MARKETCAP", "12/30/2023")</f>
        <v>79244.176242000001</v>
      </c>
      <c r="H269">
        <f t="shared" si="53"/>
        <v>1.8860114763150752E-3</v>
      </c>
      <c r="I269">
        <f t="shared" si="54"/>
        <v>2.8378814684112939E-2</v>
      </c>
      <c r="K269" s="11" t="s">
        <v>269</v>
      </c>
      <c r="L269" s="4" cm="1">
        <f t="array" ref="L269">_xll.SNL.Clients.Office.Excel.Functions.SPG(K269, "SP_TOTAL_REV", "CY2023")</f>
        <v>9671427</v>
      </c>
      <c r="M269" s="4">
        <f>_xll.SNL.Clients.Office.Excel.Functions.SPG(K269,"IQ_AVG_DILUT_SHARES_OUT","CY2023")</f>
        <v>137443000</v>
      </c>
      <c r="N269" s="5">
        <f>_xll.SNL.Clients.Office.Excel.Functions.SPG(K269, "IQ_DILUT_EPS_NORM", "CY2023")</f>
        <v>15.047000000000001</v>
      </c>
      <c r="O269">
        <f t="shared" si="50"/>
        <v>2068104.821</v>
      </c>
      <c r="P269">
        <f t="shared" si="51"/>
        <v>0.21383657458201361</v>
      </c>
      <c r="Q269" s="5">
        <f>_xll.SNL.Clients.Office.Excel.Functions.SPG(K269, "SP_MARKETCAP", "12/31/2022")</f>
        <v>53432.060828809997</v>
      </c>
      <c r="R269">
        <f t="shared" si="55"/>
        <v>1.585767401758801E-3</v>
      </c>
      <c r="S269">
        <f t="shared" si="56"/>
        <v>2.3861042094264678E-2</v>
      </c>
      <c r="U269" s="11" t="s">
        <v>269</v>
      </c>
      <c r="V269" s="4" cm="1">
        <f t="array" ref="V269">_xll.SNL.Clients.Office.Excel.Functions.SPG(U269, "SP_TOTAL_REV", "CY2021")</f>
        <v>8165712</v>
      </c>
      <c r="W269" s="4">
        <f>_xll.SNL.Clients.Office.Excel.Functions.SPG(U269,"IQ_AVG_DILUT_SHARES_OUT","CY2021")</f>
        <v>153851500</v>
      </c>
      <c r="X269" s="5">
        <f>_xll.SNL.Clients.Office.Excel.Functions.SPG(U269, "IQ_DILUT_EPS_NORM", "CY2021")</f>
        <v>12.234</v>
      </c>
      <c r="Y269">
        <f t="shared" si="57"/>
        <v>1882219.2509999999</v>
      </c>
      <c r="Z269">
        <f t="shared" si="58"/>
        <v>0.23050277195668914</v>
      </c>
      <c r="AA269" s="5">
        <f>_xll.SNL.Clients.Office.Excel.Functions.SPG(U269, "SP_MARKETCAP", "12/31/2021")</f>
        <v>65214.209388149997</v>
      </c>
      <c r="AB269">
        <f t="shared" si="52"/>
        <v>1.5369362722288623E-3</v>
      </c>
      <c r="AC269">
        <f t="shared" si="59"/>
        <v>1.88028783544479E-2</v>
      </c>
    </row>
    <row r="270" spans="1:29">
      <c r="A270" s="11" t="s">
        <v>270</v>
      </c>
      <c r="B270" s="4" cm="1">
        <f t="array" ref="B270">_xll.SNL.Clients.Office.Excel.Functions.SPG(A270, "SP_TOTAL_REV", "CY2023")</f>
        <v>19419000</v>
      </c>
      <c r="C270" s="4">
        <f>_xll.SNL.Clients.Office.Excel.Functions.SPG(A270,"IQ_AVG_DILUT_SHARES_OUT","CY2023")</f>
        <v>190600000</v>
      </c>
      <c r="D270" s="5">
        <f>_xll.SNL.Clients.Office.Excel.Functions.SPG(A270, "IQ_DILUT_EPS_NORM", "CY2023")</f>
        <v>6.0449999999999999</v>
      </c>
      <c r="E270">
        <f t="shared" si="48"/>
        <v>1152177</v>
      </c>
      <c r="F270">
        <f t="shared" si="49"/>
        <v>5.9332457902054686E-2</v>
      </c>
      <c r="G270" s="5">
        <f>_xll.SNL.Clients.Office.Excel.Functions.SPG(A270, "SP_MARKETCAP", "12/30/2023")</f>
        <v>39920.967244380001</v>
      </c>
      <c r="H270">
        <f t="shared" si="53"/>
        <v>9.5011906160233242E-4</v>
      </c>
      <c r="I270">
        <f t="shared" si="54"/>
        <v>5.7434697273860994E-3</v>
      </c>
      <c r="K270" s="11" t="s">
        <v>270</v>
      </c>
      <c r="L270" s="4" cm="1">
        <f t="array" ref="L270">_xll.SNL.Clients.Office.Excel.Functions.SPG(K270, "SP_TOTAL_REV", "CY2023")</f>
        <v>19419000</v>
      </c>
      <c r="M270" s="4">
        <f>_xll.SNL.Clients.Office.Excel.Functions.SPG(K270,"IQ_AVG_DILUT_SHARES_OUT","CY2023")</f>
        <v>190600000</v>
      </c>
      <c r="N270" s="5">
        <f>_xll.SNL.Clients.Office.Excel.Functions.SPG(K270, "IQ_DILUT_EPS_NORM", "CY2023")</f>
        <v>6.0449999999999999</v>
      </c>
      <c r="O270">
        <f t="shared" si="50"/>
        <v>1152177</v>
      </c>
      <c r="P270">
        <f t="shared" si="51"/>
        <v>5.9332457902054686E-2</v>
      </c>
      <c r="Q270" s="5">
        <f>_xll.SNL.Clients.Office.Excel.Functions.SPG(K270, "SP_MARKETCAP", "12/31/2022")</f>
        <v>39643.765946949999</v>
      </c>
      <c r="R270">
        <f t="shared" si="55"/>
        <v>1.1765556249653836E-3</v>
      </c>
      <c r="S270">
        <f t="shared" si="56"/>
        <v>7.1122787529157442E-3</v>
      </c>
      <c r="U270" s="11" t="s">
        <v>270</v>
      </c>
      <c r="V270" s="4" cm="1">
        <f t="array" ref="V270">_xll.SNL.Clients.Office.Excel.Functions.SPG(U270, "SP_TOTAL_REV", "CY2021")</f>
        <v>17814000</v>
      </c>
      <c r="W270" s="4">
        <f>_xll.SNL.Clients.Office.Excel.Functions.SPG(U270,"IQ_AVG_DILUT_SHARES_OUT","CY2021")</f>
        <v>203200000</v>
      </c>
      <c r="X270" s="5">
        <f>_xll.SNL.Clients.Office.Excel.Functions.SPG(U270, "IQ_DILUT_EPS_NORM", "CY2021")</f>
        <v>8.4930000000000003</v>
      </c>
      <c r="Y270">
        <f t="shared" si="57"/>
        <v>1725777.6</v>
      </c>
      <c r="Z270">
        <f t="shared" si="58"/>
        <v>9.6877601886156961E-2</v>
      </c>
      <c r="AA270" s="5">
        <f>_xll.SNL.Clients.Office.Excel.Functions.SPG(U270, "SP_MARKETCAP", "12/31/2021")</f>
        <v>41843.119009560003</v>
      </c>
      <c r="AB270">
        <f t="shared" si="52"/>
        <v>9.861379590790152E-4</v>
      </c>
      <c r="AC270">
        <f t="shared" si="59"/>
        <v>8.3752696864580756E-3</v>
      </c>
    </row>
    <row r="271" spans="1:29">
      <c r="A271" s="11" t="s">
        <v>271</v>
      </c>
      <c r="B271" s="4" cm="1">
        <f t="array" ref="B271">_xll.SNL.Clients.Office.Excel.Functions.SPG(A271, "SP_TOTAL_REV", "CY2023")</f>
        <v>12161600</v>
      </c>
      <c r="C271" s="4">
        <f>_xll.SNL.Clients.Office.Excel.Functions.SPG(A271,"IQ_AVG_DILUT_SHARES_OUT","CY2023")</f>
        <v>87600000</v>
      </c>
      <c r="D271" s="5">
        <f>_xll.SNL.Clients.Office.Excel.Functions.SPG(A271, "IQ_DILUT_EPS_NORM", "CY2023")</f>
        <v>7.2140000000000004</v>
      </c>
      <c r="E271">
        <f t="shared" si="48"/>
        <v>631946.4</v>
      </c>
      <c r="F271">
        <f t="shared" si="49"/>
        <v>5.196243915274306E-2</v>
      </c>
      <c r="G271" s="5">
        <f>_xll.SNL.Clients.Office.Excel.Functions.SPG(A271, "SP_MARKETCAP", "12/30/2023")</f>
        <v>19296.920999999998</v>
      </c>
      <c r="H271">
        <f t="shared" si="53"/>
        <v>4.5926673970845286E-4</v>
      </c>
      <c r="I271">
        <f t="shared" si="54"/>
        <v>3.3131502602567792E-3</v>
      </c>
      <c r="K271" s="11" t="s">
        <v>271</v>
      </c>
      <c r="L271" s="4" cm="1">
        <f t="array" ref="L271">_xll.SNL.Clients.Office.Excel.Functions.SPG(K271, "SP_TOTAL_REV", "CY2023")</f>
        <v>12161600</v>
      </c>
      <c r="M271" s="4">
        <f>_xll.SNL.Clients.Office.Excel.Functions.SPG(K271,"IQ_AVG_DILUT_SHARES_OUT","CY2023")</f>
        <v>87600000</v>
      </c>
      <c r="N271" s="5">
        <f>_xll.SNL.Clients.Office.Excel.Functions.SPG(K271, "IQ_DILUT_EPS_NORM", "CY2023")</f>
        <v>7.2140000000000004</v>
      </c>
      <c r="O271">
        <f t="shared" si="50"/>
        <v>631946.4</v>
      </c>
      <c r="P271">
        <f t="shared" si="51"/>
        <v>5.196243915274306E-2</v>
      </c>
      <c r="Q271" s="5">
        <f>_xll.SNL.Clients.Office.Excel.Functions.SPG(K271, "SP_MARKETCAP", "12/31/2022")</f>
        <v>20863.527999999998</v>
      </c>
      <c r="R271">
        <f t="shared" si="55"/>
        <v>6.1919196218318182E-4</v>
      </c>
      <c r="S271">
        <f t="shared" si="56"/>
        <v>4.4668508151894737E-3</v>
      </c>
      <c r="U271" s="11" t="s">
        <v>271</v>
      </c>
      <c r="V271" s="4" cm="1">
        <f t="array" ref="V271">_xll.SNL.Clients.Office.Excel.Functions.SPG(U271, "SP_TOTAL_REV", "CY2021")</f>
        <v>13136100</v>
      </c>
      <c r="W271" s="4">
        <f>_xll.SNL.Clients.Office.Excel.Functions.SPG(U271,"IQ_AVG_DILUT_SHARES_OUT","CY2021")</f>
        <v>97500000</v>
      </c>
      <c r="X271" s="5">
        <f>_xll.SNL.Clients.Office.Excel.Functions.SPG(U271, "IQ_DILUT_EPS_NORM", "CY2021")</f>
        <v>18.812000000000001</v>
      </c>
      <c r="Y271">
        <f t="shared" si="57"/>
        <v>1834170</v>
      </c>
      <c r="Z271">
        <f t="shared" si="58"/>
        <v>0.13962820015072966</v>
      </c>
      <c r="AA271" s="5">
        <f>_xll.SNL.Clients.Office.Excel.Functions.SPG(U271, "SP_MARKETCAP", "12/31/2021")</f>
        <v>30069.897000000001</v>
      </c>
      <c r="AB271">
        <f t="shared" si="52"/>
        <v>7.086724785148376E-4</v>
      </c>
      <c r="AC271">
        <f t="shared" si="59"/>
        <v>1.3331546665821125E-2</v>
      </c>
    </row>
    <row r="272" spans="1:29">
      <c r="A272" s="11" t="s">
        <v>272</v>
      </c>
      <c r="B272" s="4" cm="1">
        <f t="array" ref="B272">_xll.SNL.Clients.Office.Excel.Functions.SPG(A272, "SP_TOTAL_REV", "CY2023")</f>
        <v>14317147</v>
      </c>
      <c r="C272" s="4">
        <f>_xll.SNL.Clients.Office.Excel.Functions.SPG(A272,"IQ_AVG_DILUT_SHARES_OUT","CY2023")</f>
        <v>1337936500</v>
      </c>
      <c r="D272" s="5">
        <f>_xll.SNL.Clients.Office.Excel.Functions.SPG(A272, "IQ_DILUT_EPS_NORM", "CY2023")</f>
        <v>1.8979999999999999</v>
      </c>
      <c r="E272">
        <f t="shared" si="48"/>
        <v>2539403.477</v>
      </c>
      <c r="F272">
        <f t="shared" si="49"/>
        <v>0.17736798239202264</v>
      </c>
      <c r="G272" s="5">
        <f>_xll.SNL.Clients.Office.Excel.Functions.SPG(A272, "SP_MARKETCAP", "12/30/2023")</f>
        <v>103227.40192</v>
      </c>
      <c r="H272">
        <f t="shared" si="53"/>
        <v>2.4568122721947451E-3</v>
      </c>
      <c r="I272">
        <f t="shared" si="54"/>
        <v>4.6630296926256261E-3</v>
      </c>
      <c r="K272" s="11" t="s">
        <v>272</v>
      </c>
      <c r="L272" s="4" cm="1">
        <f t="array" ref="L272">_xll.SNL.Clients.Office.Excel.Functions.SPG(K272, "SP_TOTAL_REV", "CY2023")</f>
        <v>14317147</v>
      </c>
      <c r="M272" s="4">
        <f>_xll.SNL.Clients.Office.Excel.Functions.SPG(K272,"IQ_AVG_DILUT_SHARES_OUT","CY2023")</f>
        <v>1337936500</v>
      </c>
      <c r="N272" s="5">
        <f>_xll.SNL.Clients.Office.Excel.Functions.SPG(K272, "IQ_DILUT_EPS_NORM", "CY2023")</f>
        <v>1.8979999999999999</v>
      </c>
      <c r="O272">
        <f t="shared" si="50"/>
        <v>2539403.477</v>
      </c>
      <c r="P272">
        <f t="shared" si="51"/>
        <v>0.17736798239202264</v>
      </c>
      <c r="Q272" s="5">
        <f>_xll.SNL.Clients.Office.Excel.Functions.SPG(K272, "SP_MARKETCAP", "12/31/2022")</f>
        <v>57320.234920800001</v>
      </c>
      <c r="R272">
        <f t="shared" si="55"/>
        <v>1.7011614111194951E-3</v>
      </c>
      <c r="S272">
        <f t="shared" si="56"/>
        <v>3.2288043583048017E-3</v>
      </c>
      <c r="U272" s="11" t="s">
        <v>272</v>
      </c>
      <c r="V272" s="4" cm="1">
        <f t="array" ref="V272">_xll.SNL.Clients.Office.Excel.Functions.SPG(U272, "SP_TOTAL_REV", "CY2021")</f>
        <v>16523902</v>
      </c>
      <c r="W272" s="4">
        <f>_xll.SNL.Clients.Office.Excel.Functions.SPG(U272,"IQ_AVG_DILUT_SHARES_OUT","CY2021")</f>
        <v>1430660000</v>
      </c>
      <c r="X272" s="5">
        <f>_xll.SNL.Clients.Office.Excel.Functions.SPG(U272, "IQ_DILUT_EPS_NORM", "CY2021")</f>
        <v>2.2370000000000001</v>
      </c>
      <c r="Y272">
        <f t="shared" si="57"/>
        <v>3200386.42</v>
      </c>
      <c r="Z272">
        <f t="shared" si="58"/>
        <v>0.19368224406075513</v>
      </c>
      <c r="AA272" s="5">
        <f>_xll.SNL.Clients.Office.Excel.Functions.SPG(U272, "SP_MARKETCAP", "12/31/2021")</f>
        <v>101255.38294755</v>
      </c>
      <c r="AB272">
        <f t="shared" si="52"/>
        <v>2.3863368469938316E-3</v>
      </c>
      <c r="AC272">
        <f t="shared" si="59"/>
        <v>5.3382355267252019E-3</v>
      </c>
    </row>
    <row r="273" spans="1:29">
      <c r="A273" s="11" t="s">
        <v>273</v>
      </c>
      <c r="B273" s="4" cm="1">
        <f t="array" ref="B273">_xll.SNL.Clients.Office.Excel.Functions.SPG(A273, "SP_TOTAL_REV", "CY2023")</f>
        <v>6345900</v>
      </c>
      <c r="C273" s="4">
        <f>_xll.SNL.Clients.Office.Excel.Functions.SPG(A273,"IQ_AVG_DILUT_SHARES_OUT","CY2023")</f>
        <v>145900000</v>
      </c>
      <c r="D273" s="5">
        <f>_xll.SNL.Clients.Office.Excel.Functions.SPG(A273, "IQ_DILUT_EPS_NORM", "CY2023")</f>
        <v>6.1479999999999997</v>
      </c>
      <c r="E273">
        <f t="shared" si="48"/>
        <v>896993.2</v>
      </c>
      <c r="F273">
        <f t="shared" si="49"/>
        <v>0.14135003703178428</v>
      </c>
      <c r="G273" s="5">
        <f>_xll.SNL.Clients.Office.Excel.Functions.SPG(A273, "SP_MARKETCAP", "12/30/2023")</f>
        <v>15665.16494259</v>
      </c>
      <c r="H273">
        <f t="shared" si="53"/>
        <v>3.7283094179524611E-4</v>
      </c>
      <c r="I273">
        <f t="shared" si="54"/>
        <v>2.2921646301571732E-3</v>
      </c>
      <c r="K273" s="11" t="s">
        <v>273</v>
      </c>
      <c r="L273" s="4" cm="1">
        <f t="array" ref="L273">_xll.SNL.Clients.Office.Excel.Functions.SPG(K273, "SP_TOTAL_REV", "CY2023")</f>
        <v>6345900</v>
      </c>
      <c r="M273" s="4">
        <f>_xll.SNL.Clients.Office.Excel.Functions.SPG(K273,"IQ_AVG_DILUT_SHARES_OUT","CY2023")</f>
        <v>145900000</v>
      </c>
      <c r="N273" s="5">
        <f>_xll.SNL.Clients.Office.Excel.Functions.SPG(K273, "IQ_DILUT_EPS_NORM", "CY2023")</f>
        <v>6.1479999999999997</v>
      </c>
      <c r="O273">
        <f t="shared" si="50"/>
        <v>896993.2</v>
      </c>
      <c r="P273">
        <f t="shared" si="51"/>
        <v>0.14135003703178428</v>
      </c>
      <c r="Q273" s="5">
        <f>_xll.SNL.Clients.Office.Excel.Functions.SPG(K273, "SP_MARKETCAP", "12/31/2022")</f>
        <v>12852.756389439999</v>
      </c>
      <c r="R273">
        <f t="shared" si="55"/>
        <v>3.8144667806134136E-4</v>
      </c>
      <c r="S273">
        <f t="shared" si="56"/>
        <v>2.3451341767211265E-3</v>
      </c>
      <c r="U273" s="11" t="s">
        <v>273</v>
      </c>
      <c r="V273" s="4" cm="1">
        <f t="array" ref="V273">_xll.SNL.Clients.Office.Excel.Functions.SPG(U273, "SP_TOTAL_REV", "CY2021")</f>
        <v>3894100</v>
      </c>
      <c r="W273" s="4">
        <f>_xll.SNL.Clients.Office.Excel.Functions.SPG(U273,"IQ_AVG_DILUT_SHARES_OUT","CY2021")</f>
        <v>146850000</v>
      </c>
      <c r="X273" s="5">
        <f>_xll.SNL.Clients.Office.Excel.Functions.SPG(U273, "IQ_DILUT_EPS_NORM", "CY2021")</f>
        <v>1.26</v>
      </c>
      <c r="Y273">
        <f t="shared" si="57"/>
        <v>185031</v>
      </c>
      <c r="Z273">
        <f t="shared" si="58"/>
        <v>4.7515728923242857E-2</v>
      </c>
      <c r="AA273" s="5">
        <f>_xll.SNL.Clients.Office.Excel.Functions.SPG(U273, "SP_MARKETCAP", "12/31/2021")</f>
        <v>9257.8152553799991</v>
      </c>
      <c r="AB273">
        <f t="shared" si="52"/>
        <v>2.1818361674676233E-4</v>
      </c>
      <c r="AC273">
        <f t="shared" si="59"/>
        <v>2.7491135710092053E-4</v>
      </c>
    </row>
    <row r="274" spans="1:29">
      <c r="A274" s="11" t="s">
        <v>274</v>
      </c>
      <c r="B274" s="4" cm="1">
        <f t="array" ref="B274">_xll.SNL.Clients.Office.Excel.Functions.SPG(A274, "SP_TOTAL_REV", "CY2023")</f>
        <v>10372000</v>
      </c>
      <c r="C274" s="4">
        <f>_xll.SNL.Clients.Office.Excel.Functions.SPG(A274,"IQ_AVG_DILUT_SHARES_OUT","CY2023")</f>
        <v>765000000</v>
      </c>
      <c r="D274" s="5">
        <f>_xll.SNL.Clients.Office.Excel.Functions.SPG(A274, "IQ_DILUT_EPS_NORM", "CY2023")</f>
        <v>1.198</v>
      </c>
      <c r="E274">
        <f t="shared" si="48"/>
        <v>916470</v>
      </c>
      <c r="F274">
        <f t="shared" si="49"/>
        <v>8.836000771307366E-2</v>
      </c>
      <c r="G274" s="5">
        <f>_xll.SNL.Clients.Office.Excel.Functions.SPG(A274, "SP_MARKETCAP", "12/30/2023")</f>
        <v>37071.307049349998</v>
      </c>
      <c r="H274">
        <f t="shared" si="53"/>
        <v>8.8229714602065063E-4</v>
      </c>
      <c r="I274">
        <f t="shared" si="54"/>
        <v>1.0569919809327395E-3</v>
      </c>
      <c r="K274" s="11" t="s">
        <v>274</v>
      </c>
      <c r="L274" s="4" cm="1">
        <f t="array" ref="L274">_xll.SNL.Clients.Office.Excel.Functions.SPG(K274, "SP_TOTAL_REV", "CY2023")</f>
        <v>10372000</v>
      </c>
      <c r="M274" s="4">
        <f>_xll.SNL.Clients.Office.Excel.Functions.SPG(K274,"IQ_AVG_DILUT_SHARES_OUT","CY2023")</f>
        <v>765000000</v>
      </c>
      <c r="N274" s="5">
        <f>_xll.SNL.Clients.Office.Excel.Functions.SPG(K274, "IQ_DILUT_EPS_NORM", "CY2023")</f>
        <v>1.198</v>
      </c>
      <c r="O274">
        <f t="shared" si="50"/>
        <v>916470</v>
      </c>
      <c r="P274">
        <f t="shared" si="51"/>
        <v>8.836000771307366E-2</v>
      </c>
      <c r="Q274" s="5">
        <f>_xll.SNL.Clients.Office.Excel.Functions.SPG(K274, "SP_MARKETCAP", "12/31/2022")</f>
        <v>36732.265368920001</v>
      </c>
      <c r="R274">
        <f t="shared" si="55"/>
        <v>1.0901475277438656E-3</v>
      </c>
      <c r="S274">
        <f t="shared" si="56"/>
        <v>1.3059967382371509E-3</v>
      </c>
      <c r="U274" s="11" t="s">
        <v>274</v>
      </c>
      <c r="V274" s="4" cm="1">
        <f t="array" ref="V274">_xll.SNL.Clients.Office.Excel.Functions.SPG(U274, "SP_TOTAL_REV", "CY2021")</f>
        <v>4234000</v>
      </c>
      <c r="W274" s="4">
        <f>_xll.SNL.Clients.Office.Excel.Functions.SPG(U274,"IQ_AVG_DILUT_SHARES_OUT","CY2021")</f>
        <v>764000000</v>
      </c>
      <c r="X274" s="5">
        <f>_xll.SNL.Clients.Office.Excel.Functions.SPG(U274, "IQ_DILUT_EPS_NORM", "CY2021")</f>
        <v>-0.65900000000000003</v>
      </c>
      <c r="Y274">
        <f t="shared" si="57"/>
        <v>-503476</v>
      </c>
      <c r="Z274">
        <f t="shared" si="58"/>
        <v>-0.11891261218705716</v>
      </c>
      <c r="AA274" s="5">
        <f>_xll.SNL.Clients.Office.Excel.Functions.SPG(U274, "SP_MARKETCAP", "12/31/2021")</f>
        <v>28755.997507560001</v>
      </c>
      <c r="AB274">
        <f t="shared" si="52"/>
        <v>6.7770714431941812E-4</v>
      </c>
      <c r="AC274">
        <f t="shared" si="59"/>
        <v>-4.4660900810649659E-4</v>
      </c>
    </row>
    <row r="275" spans="1:29">
      <c r="A275" s="11" t="s">
        <v>275</v>
      </c>
      <c r="B275" s="4" cm="1">
        <f t="array" ref="B275">_xll.SNL.Clients.Office.Excel.Functions.SPG(A275, "SP_TOTAL_REV", "CY2023")</f>
        <v>15438000</v>
      </c>
      <c r="C275" s="4">
        <f>_xll.SNL.Clients.Office.Excel.Functions.SPG(A275,"IQ_AVG_DILUT_SHARES_OUT","CY2023")</f>
        <v>138000000</v>
      </c>
      <c r="D275" s="5">
        <f>_xll.SNL.Clients.Office.Excel.Functions.SPG(A275, "IQ_DILUT_EPS_NORM", "CY2023")</f>
        <v>4.9800000000000004</v>
      </c>
      <c r="E275">
        <f t="shared" si="48"/>
        <v>687240</v>
      </c>
      <c r="F275">
        <f t="shared" si="49"/>
        <v>4.4516129032258066E-2</v>
      </c>
      <c r="G275" s="5">
        <f>_xll.SNL.Clients.Office.Excel.Functions.SPG(A275, "SP_MARKETCAP", "12/30/2023")</f>
        <v>14883.69576672</v>
      </c>
      <c r="H275">
        <f t="shared" si="53"/>
        <v>3.5423197460330571E-4</v>
      </c>
      <c r="I275">
        <f t="shared" si="54"/>
        <v>1.7640752335244625E-3</v>
      </c>
      <c r="K275" s="11" t="s">
        <v>275</v>
      </c>
      <c r="L275" s="4" cm="1">
        <f t="array" ref="L275">_xll.SNL.Clients.Office.Excel.Functions.SPG(K275, "SP_TOTAL_REV", "CY2023")</f>
        <v>15438000</v>
      </c>
      <c r="M275" s="4">
        <f>_xll.SNL.Clients.Office.Excel.Functions.SPG(K275,"IQ_AVG_DILUT_SHARES_OUT","CY2023")</f>
        <v>138000000</v>
      </c>
      <c r="N275" s="5">
        <f>_xll.SNL.Clients.Office.Excel.Functions.SPG(K275, "IQ_DILUT_EPS_NORM", "CY2023")</f>
        <v>4.9800000000000004</v>
      </c>
      <c r="O275">
        <f t="shared" si="50"/>
        <v>687240</v>
      </c>
      <c r="P275">
        <f t="shared" si="51"/>
        <v>4.4516129032258066E-2</v>
      </c>
      <c r="Q275" s="5">
        <f>_xll.SNL.Clients.Office.Excel.Functions.SPG(K275, "SP_MARKETCAP", "12/31/2022")</f>
        <v>14378.374500829999</v>
      </c>
      <c r="R275">
        <f t="shared" si="55"/>
        <v>4.2672427789650704E-4</v>
      </c>
      <c r="S275">
        <f t="shared" si="56"/>
        <v>2.1250869039246053E-3</v>
      </c>
      <c r="U275" s="11" t="s">
        <v>275</v>
      </c>
      <c r="V275" s="4" cm="1">
        <f t="array" ref="V275">_xll.SNL.Clients.Office.Excel.Functions.SPG(U275, "SP_TOTAL_REV", "CY2021")</f>
        <v>13737000</v>
      </c>
      <c r="W275" s="4">
        <f>_xll.SNL.Clients.Office.Excel.Functions.SPG(U275,"IQ_AVG_DILUT_SHARES_OUT","CY2021")</f>
        <v>143000000</v>
      </c>
      <c r="X275" s="5">
        <f>_xll.SNL.Clients.Office.Excel.Functions.SPG(U275, "IQ_DILUT_EPS_NORM", "CY2021")</f>
        <v>4.32</v>
      </c>
      <c r="Y275">
        <f t="shared" si="57"/>
        <v>617760</v>
      </c>
      <c r="Z275">
        <f t="shared" si="58"/>
        <v>4.4970517580257698E-2</v>
      </c>
      <c r="AA275" s="5">
        <f>_xll.SNL.Clients.Office.Excel.Functions.SPG(U275, "SP_MARKETCAP", "12/31/2021")</f>
        <v>12476.168748399999</v>
      </c>
      <c r="AB275">
        <f t="shared" si="52"/>
        <v>2.9403218206227932E-4</v>
      </c>
      <c r="AC275">
        <f t="shared" si="59"/>
        <v>1.2702190265090469E-3</v>
      </c>
    </row>
    <row r="276" spans="1:29">
      <c r="A276" s="11" t="s">
        <v>276</v>
      </c>
      <c r="B276" s="4" cm="1">
        <f t="array" ref="B276">_xll.SNL.Clients.Office.Excel.Functions.SPG(A276, "SP_TOTAL_REV", "CY2023")</f>
        <v>34233366</v>
      </c>
      <c r="C276" s="4">
        <f>_xll.SNL.Clients.Office.Excel.Functions.SPG(A276,"IQ_AVG_DILUT_SHARES_OUT","CY2023")</f>
        <v>283319000</v>
      </c>
      <c r="D276" s="5">
        <f>_xll.SNL.Clients.Office.Excel.Functions.SPG(A276, "IQ_DILUT_EPS_NORM", "CY2023")</f>
        <v>11.507</v>
      </c>
      <c r="E276">
        <f t="shared" si="48"/>
        <v>3260151.733</v>
      </c>
      <c r="F276">
        <f t="shared" si="49"/>
        <v>9.5233163253651429E-2</v>
      </c>
      <c r="G276" s="5">
        <f>_xll.SNL.Clients.Office.Excel.Functions.SPG(A276, "SP_MARKETCAP", "12/30/2023")</f>
        <v>41867.558057369999</v>
      </c>
      <c r="H276">
        <f t="shared" si="53"/>
        <v>9.9644792495977405E-4</v>
      </c>
      <c r="I276">
        <f t="shared" si="54"/>
        <v>1.1466126272512119E-2</v>
      </c>
      <c r="K276" s="11" t="s">
        <v>276</v>
      </c>
      <c r="L276" s="4" cm="1">
        <f t="array" ref="L276">_xll.SNL.Clients.Office.Excel.Functions.SPG(K276, "SP_TOTAL_REV", "CY2023")</f>
        <v>34233366</v>
      </c>
      <c r="M276" s="4">
        <f>_xll.SNL.Clients.Office.Excel.Functions.SPG(K276,"IQ_AVG_DILUT_SHARES_OUT","CY2023")</f>
        <v>283319000</v>
      </c>
      <c r="N276" s="5">
        <f>_xll.SNL.Clients.Office.Excel.Functions.SPG(K276, "IQ_DILUT_EPS_NORM", "CY2023")</f>
        <v>11.507</v>
      </c>
      <c r="O276">
        <f t="shared" si="50"/>
        <v>3260151.733</v>
      </c>
      <c r="P276">
        <f t="shared" si="51"/>
        <v>9.5233163253651429E-2</v>
      </c>
      <c r="Q276" s="5">
        <f>_xll.SNL.Clients.Office.Excel.Functions.SPG(K276, "SP_MARKETCAP", "12/31/2022")</f>
        <v>25778.381363560002</v>
      </c>
      <c r="R276">
        <f t="shared" si="55"/>
        <v>7.6505596457171986E-4</v>
      </c>
      <c r="S276">
        <f t="shared" si="56"/>
        <v>8.8034989843267797E-3</v>
      </c>
      <c r="U276" s="11" t="s">
        <v>276</v>
      </c>
      <c r="V276" s="4" cm="1">
        <f t="array" ref="V276">_xll.SNL.Clients.Office.Excel.Functions.SPG(U276, "SP_TOTAL_REV", "CY2021")</f>
        <v>27130676</v>
      </c>
      <c r="W276" s="4">
        <f>_xll.SNL.Clients.Office.Excel.Functions.SPG(U276,"IQ_AVG_DILUT_SHARES_OUT","CY2021")</f>
        <v>306612000</v>
      </c>
      <c r="X276" s="5">
        <f>_xll.SNL.Clients.Office.Excel.Functions.SPG(U276, "IQ_DILUT_EPS_NORM", "CY2021")</f>
        <v>10.734</v>
      </c>
      <c r="Y276">
        <f t="shared" si="57"/>
        <v>3291173.2080000001</v>
      </c>
      <c r="Z276">
        <f t="shared" si="58"/>
        <v>0.12130819033038469</v>
      </c>
      <c r="AA276" s="5">
        <f>_xll.SNL.Clients.Office.Excel.Functions.SPG(U276, "SP_MARKETCAP", "12/31/2021")</f>
        <v>35175.680995199997</v>
      </c>
      <c r="AB276">
        <f t="shared" si="52"/>
        <v>8.2900307354945887E-4</v>
      </c>
      <c r="AC276">
        <f t="shared" si="59"/>
        <v>8.8985189914798923E-3</v>
      </c>
    </row>
    <row r="277" spans="1:29">
      <c r="A277" s="11" t="s">
        <v>277</v>
      </c>
      <c r="B277" s="4" cm="1">
        <f t="array" ref="B277">_xll.SNL.Clients.Office.Excel.Functions.SPG(A277, "SP_TOTAL_REV", "CY2023")</f>
        <v>4981900</v>
      </c>
      <c r="C277" s="4">
        <f>_xll.SNL.Clients.Office.Excel.Functions.SPG(A277,"IQ_AVG_DILUT_SHARES_OUT","CY2023")</f>
        <v>35700000</v>
      </c>
      <c r="D277" s="5">
        <f>_xll.SNL.Clients.Office.Excel.Functions.SPG(A277, "IQ_DILUT_EPS_NORM", "CY2023")</f>
        <v>13.831</v>
      </c>
      <c r="E277">
        <f t="shared" si="48"/>
        <v>493766.7</v>
      </c>
      <c r="F277">
        <f t="shared" si="49"/>
        <v>9.9112125895742587E-2</v>
      </c>
      <c r="G277" s="5">
        <f>_xll.SNL.Clients.Office.Excel.Functions.SPG(A277, "SP_MARKETCAP", "12/30/2023")</f>
        <v>15904.737732</v>
      </c>
      <c r="H277">
        <f t="shared" si="53"/>
        <v>3.7853277443036912E-4</v>
      </c>
      <c r="I277">
        <f t="shared" si="54"/>
        <v>5.2354868031464349E-3</v>
      </c>
      <c r="K277" s="11" t="s">
        <v>277</v>
      </c>
      <c r="L277" s="4" cm="1">
        <f t="array" ref="L277">_xll.SNL.Clients.Office.Excel.Functions.SPG(K277, "SP_TOTAL_REV", "CY2023")</f>
        <v>4981900</v>
      </c>
      <c r="M277" s="4">
        <f>_xll.SNL.Clients.Office.Excel.Functions.SPG(K277,"IQ_AVG_DILUT_SHARES_OUT","CY2023")</f>
        <v>35700000</v>
      </c>
      <c r="N277" s="5">
        <f>_xll.SNL.Clients.Office.Excel.Functions.SPG(K277, "IQ_DILUT_EPS_NORM", "CY2023")</f>
        <v>13.831</v>
      </c>
      <c r="O277">
        <f t="shared" si="50"/>
        <v>493766.7</v>
      </c>
      <c r="P277">
        <f t="shared" si="51"/>
        <v>9.9112125895742587E-2</v>
      </c>
      <c r="Q277" s="5">
        <f>_xll.SNL.Clients.Office.Excel.Functions.SPG(K277, "SP_MARKETCAP", "12/31/2022")</f>
        <v>8478.0143155700007</v>
      </c>
      <c r="R277">
        <f t="shared" si="55"/>
        <v>2.5161220669269813E-4</v>
      </c>
      <c r="S277">
        <f t="shared" si="56"/>
        <v>3.4800484307667078E-3</v>
      </c>
      <c r="U277" s="11" t="s">
        <v>277</v>
      </c>
      <c r="V277" s="4" cm="1">
        <f t="array" ref="V277">_xll.SNL.Clients.Office.Excel.Functions.SPG(U277, "SP_TOTAL_REV", "CY2021")</f>
        <v>4194100</v>
      </c>
      <c r="W277" s="4">
        <f>_xll.SNL.Clients.Office.Excel.Functions.SPG(U277,"IQ_AVG_DILUT_SHARES_OUT","CY2021")</f>
        <v>37500000</v>
      </c>
      <c r="X277" s="5">
        <f>_xll.SNL.Clients.Office.Excel.Functions.SPG(U277, "IQ_DILUT_EPS_NORM", "CY2021")</f>
        <v>9.4179999999999993</v>
      </c>
      <c r="Y277">
        <f t="shared" si="57"/>
        <v>353175</v>
      </c>
      <c r="Z277">
        <f t="shared" si="58"/>
        <v>8.420757731098448E-2</v>
      </c>
      <c r="AA277" s="5">
        <f>_xll.SNL.Clients.Office.Excel.Functions.SPG(U277, "SP_MARKETCAP", "12/31/2021")</f>
        <v>11870.4942594</v>
      </c>
      <c r="AB277">
        <f t="shared" si="52"/>
        <v>2.7975794489768787E-4</v>
      </c>
      <c r="AC277">
        <f t="shared" si="59"/>
        <v>2.6347603250464241E-3</v>
      </c>
    </row>
    <row r="278" spans="1:29">
      <c r="A278" s="11" t="s">
        <v>278</v>
      </c>
      <c r="B278" s="4" cm="1">
        <f t="array" ref="B278">_xll.SNL.Clients.Office.Excel.Functions.SPG(A278, "SP_TOTAL_REV", "CY2023")</f>
        <v>32854000</v>
      </c>
      <c r="C278" s="4">
        <f>_xll.SNL.Clients.Office.Excel.Functions.SPG(A278,"IQ_AVG_DILUT_SHARES_OUT","CY2023")</f>
        <v>492290000</v>
      </c>
      <c r="D278" s="5">
        <f>_xll.SNL.Clients.Office.Excel.Functions.SPG(A278, "IQ_DILUT_EPS_NORM", "CY2023")</f>
        <v>10.122999999999999</v>
      </c>
      <c r="E278">
        <f t="shared" si="48"/>
        <v>4983451.67</v>
      </c>
      <c r="F278">
        <f t="shared" si="49"/>
        <v>0.15168477719607962</v>
      </c>
      <c r="G278" s="5">
        <f>_xll.SNL.Clients.Office.Excel.Functions.SPG(A278, "SP_MARKETCAP", "12/30/2023")</f>
        <v>199149.37150506</v>
      </c>
      <c r="H278">
        <f t="shared" si="53"/>
        <v>4.7397552472809718E-3</v>
      </c>
      <c r="I278">
        <f t="shared" si="54"/>
        <v>4.7980542368225271E-2</v>
      </c>
      <c r="K278" s="11" t="s">
        <v>278</v>
      </c>
      <c r="L278" s="4" cm="1">
        <f t="array" ref="L278">_xll.SNL.Clients.Office.Excel.Functions.SPG(K278, "SP_TOTAL_REV", "CY2023")</f>
        <v>32854000</v>
      </c>
      <c r="M278" s="4">
        <f>_xll.SNL.Clients.Office.Excel.Functions.SPG(K278,"IQ_AVG_DILUT_SHARES_OUT","CY2023")</f>
        <v>492290000</v>
      </c>
      <c r="N278" s="5">
        <f>_xll.SNL.Clients.Office.Excel.Functions.SPG(K278, "IQ_DILUT_EPS_NORM", "CY2023")</f>
        <v>10.122999999999999</v>
      </c>
      <c r="O278">
        <f t="shared" si="50"/>
        <v>4983451.67</v>
      </c>
      <c r="P278">
        <f t="shared" si="51"/>
        <v>0.15168477719607962</v>
      </c>
      <c r="Q278" s="5">
        <f>_xll.SNL.Clients.Office.Excel.Functions.SPG(K278, "SP_MARKETCAP", "12/31/2022")</f>
        <v>160663.46184701999</v>
      </c>
      <c r="R278">
        <f t="shared" si="55"/>
        <v>4.7682023956925734E-3</v>
      </c>
      <c r="S278">
        <f t="shared" si="56"/>
        <v>4.8268512851595918E-2</v>
      </c>
      <c r="U278" s="11" t="s">
        <v>278</v>
      </c>
      <c r="V278" s="4" cm="1">
        <f t="array" ref="V278">_xll.SNL.Clients.Office.Excel.Functions.SPG(U278, "SP_TOTAL_REV", "CY2021")</f>
        <v>30793000</v>
      </c>
      <c r="W278" s="4">
        <f>_xll.SNL.Clients.Office.Excel.Functions.SPG(U278,"IQ_AVG_DILUT_SHARES_OUT","CY2021")</f>
        <v>521875000</v>
      </c>
      <c r="X278" s="5">
        <f>_xll.SNL.Clients.Office.Excel.Functions.SPG(U278, "IQ_DILUT_EPS_NORM", "CY2021")</f>
        <v>6.36</v>
      </c>
      <c r="Y278">
        <f t="shared" si="57"/>
        <v>3319125</v>
      </c>
      <c r="Z278">
        <f t="shared" si="58"/>
        <v>0.10778829604130809</v>
      </c>
      <c r="AA278" s="5">
        <f>_xll.SNL.Clients.Office.Excel.Functions.SPG(U278, "SP_MARKETCAP", "12/31/2021")</f>
        <v>176328.25035595</v>
      </c>
      <c r="AB278">
        <f t="shared" si="52"/>
        <v>4.1556171014465364E-3</v>
      </c>
      <c r="AC278">
        <f t="shared" si="59"/>
        <v>2.6429724765199974E-2</v>
      </c>
    </row>
    <row r="279" spans="1:29">
      <c r="A279" s="11" t="s">
        <v>279</v>
      </c>
      <c r="B279" s="4" cm="1">
        <f t="array" ref="B279">_xll.SNL.Clients.Office.Excel.Functions.SPG(A279, "SP_TOTAL_REV", "CY2023")</f>
        <v>22749073</v>
      </c>
      <c r="C279" s="4">
        <f>_xll.SNL.Clients.Office.Excel.Functions.SPG(A279,"IQ_AVG_DILUT_SHARES_OUT","CY2023")</f>
        <v>230977326</v>
      </c>
      <c r="D279" s="5">
        <f>_xll.SNL.Clients.Office.Excel.Functions.SPG(A279, "IQ_DILUT_EPS_NORM", "CY2023")</f>
        <v>1.8029999999999999</v>
      </c>
      <c r="E279">
        <f t="shared" si="48"/>
        <v>416452.118778</v>
      </c>
      <c r="F279">
        <f t="shared" si="49"/>
        <v>1.8306333571394315E-2</v>
      </c>
      <c r="G279" s="5">
        <f>_xll.SNL.Clients.Office.Excel.Functions.SPG(A279, "SP_MARKETCAP", "12/30/2023")</f>
        <v>21365.294277600002</v>
      </c>
      <c r="H279">
        <f t="shared" si="53"/>
        <v>5.0849402584925423E-4</v>
      </c>
      <c r="I279">
        <f t="shared" si="54"/>
        <v>9.1681472860620538E-4</v>
      </c>
      <c r="K279" s="11" t="s">
        <v>279</v>
      </c>
      <c r="L279" s="4" cm="1">
        <f t="array" ref="L279">_xll.SNL.Clients.Office.Excel.Functions.SPG(K279, "SP_TOTAL_REV", "CY2023")</f>
        <v>22749073</v>
      </c>
      <c r="M279" s="4">
        <f>_xll.SNL.Clients.Office.Excel.Functions.SPG(K279,"IQ_AVG_DILUT_SHARES_OUT","CY2023")</f>
        <v>230977326</v>
      </c>
      <c r="N279" s="5">
        <f>_xll.SNL.Clients.Office.Excel.Functions.SPG(K279, "IQ_DILUT_EPS_NORM", "CY2023")</f>
        <v>1.8029999999999999</v>
      </c>
      <c r="O279">
        <f t="shared" si="50"/>
        <v>416452.118778</v>
      </c>
      <c r="P279">
        <f t="shared" si="51"/>
        <v>1.8306333571394315E-2</v>
      </c>
      <c r="Q279" s="5">
        <f>_xll.SNL.Clients.Office.Excel.Functions.SPG(K279, "SP_MARKETCAP", "12/31/2022")</f>
        <v>15780.581482379999</v>
      </c>
      <c r="R279">
        <f t="shared" si="55"/>
        <v>4.6833925750555981E-4</v>
      </c>
      <c r="S279">
        <f t="shared" si="56"/>
        <v>8.4441568128252426E-4</v>
      </c>
      <c r="U279" s="11" t="s">
        <v>279</v>
      </c>
      <c r="V279" s="4" cm="1">
        <f t="array" ref="V279">_xll.SNL.Clients.Office.Excel.Functions.SPG(U279, "SP_TOTAL_REV", "CY2021")</f>
        <v>6268447</v>
      </c>
      <c r="W279" s="4">
        <f>_xll.SNL.Clients.Office.Excel.Functions.SPG(U279,"IQ_AVG_DILUT_SHARES_OUT","CY2021")</f>
        <v>217190862</v>
      </c>
      <c r="X279" s="5">
        <f>_xll.SNL.Clients.Office.Excel.Functions.SPG(U279, "IQ_DILUT_EPS_NORM", "CY2021")</f>
        <v>-2.2589999999999999</v>
      </c>
      <c r="Y279">
        <f t="shared" si="57"/>
        <v>-490634.15725799993</v>
      </c>
      <c r="Z279">
        <f t="shared" si="58"/>
        <v>-7.8270448367514303E-2</v>
      </c>
      <c r="AA279" s="5">
        <f>_xll.SNL.Clients.Office.Excel.Functions.SPG(U279, "SP_MARKETCAP", "12/31/2021")</f>
        <v>26362.91389426</v>
      </c>
      <c r="AB279">
        <f t="shared" si="52"/>
        <v>6.2130813186086022E-4</v>
      </c>
      <c r="AC279">
        <f t="shared" si="59"/>
        <v>-1.4035350698736833E-3</v>
      </c>
    </row>
    <row r="280" spans="1:29">
      <c r="A280" s="11" t="s">
        <v>280</v>
      </c>
      <c r="B280" s="4" cm="1">
        <f t="array" ref="B280">_xll.SNL.Clients.Office.Excel.Functions.SPG(A280, "SP_TOTAL_REV", "CY2023")</f>
        <v>13866000</v>
      </c>
      <c r="C280" s="4">
        <f>_xll.SNL.Clients.Office.Excel.Functions.SPG(A280,"IQ_AVG_DILUT_SHARES_OUT","CY2023")</f>
        <v>268300000</v>
      </c>
      <c r="D280" s="5">
        <f>_xll.SNL.Clients.Office.Excel.Functions.SPG(A280, "IQ_DILUT_EPS_NORM", "CY2023")</f>
        <v>2.9529999999999998</v>
      </c>
      <c r="E280">
        <f t="shared" si="48"/>
        <v>792289.9</v>
      </c>
      <c r="F280">
        <f t="shared" si="49"/>
        <v>5.7139037934516086E-2</v>
      </c>
      <c r="G280" s="5">
        <f>_xll.SNL.Clients.Office.Excel.Functions.SPG(A280, "SP_MARKETCAP", "12/30/2023")</f>
        <v>12788.52366501</v>
      </c>
      <c r="H280">
        <f t="shared" si="53"/>
        <v>3.0436687642103821E-4</v>
      </c>
      <c r="I280">
        <f t="shared" si="54"/>
        <v>8.9879538607132582E-4</v>
      </c>
      <c r="K280" s="11" t="s">
        <v>280</v>
      </c>
      <c r="L280" s="4" cm="1">
        <f t="array" ref="L280">_xll.SNL.Clients.Office.Excel.Functions.SPG(K280, "SP_TOTAL_REV", "CY2023")</f>
        <v>13866000</v>
      </c>
      <c r="M280" s="4">
        <f>_xll.SNL.Clients.Office.Excel.Functions.SPG(K280,"IQ_AVG_DILUT_SHARES_OUT","CY2023")</f>
        <v>268300000</v>
      </c>
      <c r="N280" s="5">
        <f>_xll.SNL.Clients.Office.Excel.Functions.SPG(K280, "IQ_DILUT_EPS_NORM", "CY2023")</f>
        <v>2.9529999999999998</v>
      </c>
      <c r="O280">
        <f t="shared" si="50"/>
        <v>792289.9</v>
      </c>
      <c r="P280">
        <f t="shared" si="51"/>
        <v>5.7139037934516086E-2</v>
      </c>
      <c r="Q280" s="5">
        <f>_xll.SNL.Clients.Office.Excel.Functions.SPG(K280, "SP_MARKETCAP", "12/31/2022")</f>
        <v>14269.81594885</v>
      </c>
      <c r="R280">
        <f t="shared" si="55"/>
        <v>4.2350245545054964E-4</v>
      </c>
      <c r="S280">
        <f t="shared" si="56"/>
        <v>1.2506027509454731E-3</v>
      </c>
      <c r="U280" s="11" t="s">
        <v>280</v>
      </c>
      <c r="V280" s="4" cm="1">
        <f t="array" ref="V280">_xll.SNL.Clients.Office.Excel.Functions.SPG(U280, "SP_TOTAL_REV", "CY2021")</f>
        <v>13089000</v>
      </c>
      <c r="W280" s="4">
        <f>_xll.SNL.Clients.Office.Excel.Functions.SPG(U280,"IQ_AVG_DILUT_SHARES_OUT","CY2021")</f>
        <v>297700000</v>
      </c>
      <c r="X280" s="5">
        <f>_xll.SNL.Clients.Office.Excel.Functions.SPG(U280, "IQ_DILUT_EPS_NORM", "CY2021")</f>
        <v>3.0739999999999998</v>
      </c>
      <c r="Y280">
        <f t="shared" si="57"/>
        <v>915129.8</v>
      </c>
      <c r="Z280">
        <f t="shared" si="58"/>
        <v>6.9915944686377879E-2</v>
      </c>
      <c r="AA280" s="5">
        <f>_xll.SNL.Clients.Office.Excel.Functions.SPG(U280, "SP_MARKETCAP", "12/31/2021")</f>
        <v>17498.215715490001</v>
      </c>
      <c r="AB280">
        <f t="shared" si="52"/>
        <v>4.1238930418297019E-4</v>
      </c>
      <c r="AC280">
        <f t="shared" si="59"/>
        <v>1.2676847210584504E-3</v>
      </c>
    </row>
    <row r="281" spans="1:29">
      <c r="A281" s="11" t="s">
        <v>281</v>
      </c>
      <c r="B281" s="4" cm="1">
        <f t="array" ref="B281">_xll.SNL.Clients.Office.Excel.Functions.SPG(A281, "SP_TOTAL_REV", "CY2023")</f>
        <v>67571000</v>
      </c>
      <c r="C281" s="4">
        <f>_xll.SNL.Clients.Office.Excel.Functions.SPG(A281,"IQ_AVG_DILUT_SHARES_OUT","CY2023")</f>
        <v>251200000</v>
      </c>
      <c r="D281" s="5">
        <f>_xll.SNL.Clients.Office.Excel.Functions.SPG(A281, "IQ_DILUT_EPS_NORM", "CY2023")</f>
        <v>20.536000000000001</v>
      </c>
      <c r="E281">
        <f t="shared" si="48"/>
        <v>5158643.2</v>
      </c>
      <c r="F281">
        <f t="shared" si="49"/>
        <v>7.6344041082713004E-2</v>
      </c>
      <c r="G281" s="5">
        <f>_xll.SNL.Clients.Office.Excel.Functions.SPG(A281, "SP_MARKETCAP", "12/30/2023")</f>
        <v>112448.2615866</v>
      </c>
      <c r="H281">
        <f t="shared" si="53"/>
        <v>2.6762687417728995E-3</v>
      </c>
      <c r="I281">
        <f t="shared" si="54"/>
        <v>5.4959854881048265E-2</v>
      </c>
      <c r="K281" s="11" t="s">
        <v>281</v>
      </c>
      <c r="L281" s="4" cm="1">
        <f t="array" ref="L281">_xll.SNL.Clients.Office.Excel.Functions.SPG(K281, "SP_TOTAL_REV", "CY2023")</f>
        <v>67571000</v>
      </c>
      <c r="M281" s="4">
        <f>_xll.SNL.Clients.Office.Excel.Functions.SPG(K281,"IQ_AVG_DILUT_SHARES_OUT","CY2023")</f>
        <v>251200000</v>
      </c>
      <c r="N281" s="5">
        <f>_xll.SNL.Clients.Office.Excel.Functions.SPG(K281, "IQ_DILUT_EPS_NORM", "CY2023")</f>
        <v>20.536000000000001</v>
      </c>
      <c r="O281">
        <f t="shared" si="50"/>
        <v>5158643.2</v>
      </c>
      <c r="P281">
        <f t="shared" si="51"/>
        <v>7.6344041082713004E-2</v>
      </c>
      <c r="Q281" s="5">
        <f>_xll.SNL.Clients.Office.Excel.Functions.SPG(K281, "SP_MARKETCAP", "12/31/2022")</f>
        <v>127496.36225987</v>
      </c>
      <c r="R281">
        <f t="shared" si="55"/>
        <v>3.7838625719919796E-3</v>
      </c>
      <c r="S281">
        <f t="shared" si="56"/>
        <v>7.7705401778427302E-2</v>
      </c>
      <c r="U281" s="11" t="s">
        <v>281</v>
      </c>
      <c r="V281" s="4" cm="1">
        <f t="array" ref="V281">_xll.SNL.Clients.Office.Excel.Functions.SPG(U281, "SP_TOTAL_REV", "CY2021")</f>
        <v>67044000</v>
      </c>
      <c r="W281" s="4">
        <f>_xll.SNL.Clients.Office.Excel.Functions.SPG(U281,"IQ_AVG_DILUT_SHARES_OUT","CY2021")</f>
        <v>277400000</v>
      </c>
      <c r="X281" s="5">
        <f>_xll.SNL.Clients.Office.Excel.Functions.SPG(U281, "IQ_DILUT_EPS_NORM", "CY2021")</f>
        <v>16.495000000000001</v>
      </c>
      <c r="Y281">
        <f t="shared" si="57"/>
        <v>4575713</v>
      </c>
      <c r="Z281">
        <f t="shared" si="58"/>
        <v>6.8249403376886827E-2</v>
      </c>
      <c r="AA281" s="5">
        <f>_xll.SNL.Clients.Office.Excel.Functions.SPG(U281, "SP_MARKETCAP", "12/31/2021")</f>
        <v>98017.258640400003</v>
      </c>
      <c r="AB281">
        <f t="shared" si="52"/>
        <v>2.3100223328973209E-3</v>
      </c>
      <c r="AC281">
        <f t="shared" si="59"/>
        <v>3.8103818381141311E-2</v>
      </c>
    </row>
    <row r="282" spans="1:29">
      <c r="A282" s="11" t="s">
        <v>282</v>
      </c>
      <c r="B282" s="4" cm="1">
        <f t="array" ref="B282">_xll.SNL.Clients.Office.Excel.Functions.SPG(A282, "SP_TOTAL_REV", "CY2023")</f>
        <v>15855000</v>
      </c>
      <c r="C282" s="4">
        <f>_xll.SNL.Clients.Office.Excel.Functions.SPG(A282,"IQ_AVG_DILUT_SHARES_OUT","CY2023")</f>
        <v>227810000</v>
      </c>
      <c r="D282" s="5">
        <f>_xll.SNL.Clients.Office.Excel.Functions.SPG(A282, "IQ_DILUT_EPS_NORM", "CY2023")</f>
        <v>5.0220000000000002</v>
      </c>
      <c r="E282">
        <f t="shared" si="48"/>
        <v>1144061.82</v>
      </c>
      <c r="F282">
        <f t="shared" si="49"/>
        <v>7.2157793755912969E-2</v>
      </c>
      <c r="G282" s="5">
        <f>_xll.SNL.Clients.Office.Excel.Functions.SPG(A282, "SP_MARKETCAP", "12/30/2023")</f>
        <v>15536.012176779999</v>
      </c>
      <c r="H282">
        <f t="shared" si="53"/>
        <v>3.6975710583572242E-4</v>
      </c>
      <c r="I282">
        <f t="shared" si="54"/>
        <v>1.8569201855069982E-3</v>
      </c>
      <c r="K282" s="11" t="s">
        <v>282</v>
      </c>
      <c r="L282" s="4" cm="1">
        <f t="array" ref="L282">_xll.SNL.Clients.Office.Excel.Functions.SPG(K282, "SP_TOTAL_REV", "CY2023")</f>
        <v>15855000</v>
      </c>
      <c r="M282" s="4">
        <f>_xll.SNL.Clients.Office.Excel.Functions.SPG(K282,"IQ_AVG_DILUT_SHARES_OUT","CY2023")</f>
        <v>227810000</v>
      </c>
      <c r="N282" s="5">
        <f>_xll.SNL.Clients.Office.Excel.Functions.SPG(K282, "IQ_DILUT_EPS_NORM", "CY2023")</f>
        <v>5.0220000000000002</v>
      </c>
      <c r="O282">
        <f t="shared" si="50"/>
        <v>1144061.82</v>
      </c>
      <c r="P282">
        <f t="shared" si="51"/>
        <v>7.2157793755912969E-2</v>
      </c>
      <c r="Q282" s="5">
        <f>_xll.SNL.Clients.Office.Excel.Functions.SPG(K282, "SP_MARKETCAP", "12/31/2022")</f>
        <v>13849.11994316</v>
      </c>
      <c r="R282">
        <f t="shared" si="55"/>
        <v>4.1101695514370707E-4</v>
      </c>
      <c r="S282">
        <f t="shared" si="56"/>
        <v>2.0641271487316969E-3</v>
      </c>
      <c r="U282" s="11" t="s">
        <v>282</v>
      </c>
      <c r="V282" s="4" cm="1">
        <f t="array" ref="V282">_xll.SNL.Clients.Office.Excel.Functions.SPG(U282, "SP_TOTAL_REV", "CY2021")</f>
        <v>14102000</v>
      </c>
      <c r="W282" s="4">
        <f>_xll.SNL.Clients.Office.Excel.Functions.SPG(U282,"IQ_AVG_DILUT_SHARES_OUT","CY2021")</f>
        <v>260200000</v>
      </c>
      <c r="X282" s="5">
        <f>_xll.SNL.Clients.Office.Excel.Functions.SPG(U282, "IQ_DILUT_EPS_NORM", "CY2021")</f>
        <v>4.7160000000000002</v>
      </c>
      <c r="Y282">
        <f t="shared" si="57"/>
        <v>1227103.2</v>
      </c>
      <c r="Z282">
        <f t="shared" si="58"/>
        <v>8.7016253013756914E-2</v>
      </c>
      <c r="AA282" s="5">
        <f>_xll.SNL.Clients.Office.Excel.Functions.SPG(U282, "SP_MARKETCAP", "12/31/2021")</f>
        <v>14652.811637119999</v>
      </c>
      <c r="AB282">
        <f t="shared" si="52"/>
        <v>3.4533022644170965E-4</v>
      </c>
      <c r="AC282">
        <f t="shared" si="59"/>
        <v>1.6285773478991027E-3</v>
      </c>
    </row>
    <row r="283" spans="1:29">
      <c r="A283" s="11" t="s">
        <v>283</v>
      </c>
      <c r="B283" s="4" cm="1">
        <f t="array" ref="B283">_xll.SNL.Clients.Office.Excel.Functions.SPG(A283, "SP_TOTAL_REV", "CY2023")</f>
        <v>86377000</v>
      </c>
      <c r="C283" s="4">
        <f>_xll.SNL.Clients.Office.Excel.Functions.SPG(A283,"IQ_AVG_DILUT_SHARES_OUT","CY2023")</f>
        <v>584000000</v>
      </c>
      <c r="D283" s="5">
        <f>_xll.SNL.Clients.Office.Excel.Functions.SPG(A283, "IQ_DILUT_EPS_NORM", "CY2023")</f>
        <v>10.888999999999999</v>
      </c>
      <c r="E283">
        <f t="shared" si="48"/>
        <v>6359176</v>
      </c>
      <c r="F283">
        <f t="shared" si="49"/>
        <v>7.3621172302812093E-2</v>
      </c>
      <c r="G283" s="5">
        <f>_xll.SNL.Clients.Office.Excel.Functions.SPG(A283, "SP_MARKETCAP", "12/30/2023")</f>
        <v>127991.30912999999</v>
      </c>
      <c r="H283">
        <f t="shared" si="53"/>
        <v>3.0461932893414362E-3</v>
      </c>
      <c r="I283">
        <f t="shared" si="54"/>
        <v>3.31699987276389E-2</v>
      </c>
      <c r="K283" s="11" t="s">
        <v>283</v>
      </c>
      <c r="L283" s="4" cm="1">
        <f t="array" ref="L283">_xll.SNL.Clients.Office.Excel.Functions.SPG(K283, "SP_TOTAL_REV", "CY2023")</f>
        <v>86377000</v>
      </c>
      <c r="M283" s="4">
        <f>_xll.SNL.Clients.Office.Excel.Functions.SPG(K283,"IQ_AVG_DILUT_SHARES_OUT","CY2023")</f>
        <v>584000000</v>
      </c>
      <c r="N283" s="5">
        <f>_xll.SNL.Clients.Office.Excel.Functions.SPG(K283, "IQ_DILUT_EPS_NORM", "CY2023")</f>
        <v>10.888999999999999</v>
      </c>
      <c r="O283">
        <f t="shared" si="50"/>
        <v>6359176</v>
      </c>
      <c r="P283">
        <f t="shared" si="51"/>
        <v>7.3621172302812093E-2</v>
      </c>
      <c r="Q283" s="5">
        <f>_xll.SNL.Clients.Office.Excel.Functions.SPG(K283, "SP_MARKETCAP", "12/31/2022")</f>
        <v>120480.941043</v>
      </c>
      <c r="R283">
        <f t="shared" si="55"/>
        <v>3.5756574961862356E-3</v>
      </c>
      <c r="S283">
        <f t="shared" si="56"/>
        <v>3.8935334475971917E-2</v>
      </c>
      <c r="U283" s="11" t="s">
        <v>283</v>
      </c>
      <c r="V283" s="4" cm="1">
        <f t="array" ref="V283">_xll.SNL.Clients.Office.Excel.Functions.SPG(U283, "SP_TOTAL_REV", "CY2021")</f>
        <v>96250000</v>
      </c>
      <c r="W283" s="4">
        <f>_xll.SNL.Clients.Office.Excel.Functions.SPG(U283,"IQ_AVG_DILUT_SHARES_OUT","CY2021")</f>
        <v>699000000</v>
      </c>
      <c r="X283" s="5">
        <f>_xll.SNL.Clients.Office.Excel.Functions.SPG(U283, "IQ_DILUT_EPS_NORM", "CY2021")</f>
        <v>10.021000000000001</v>
      </c>
      <c r="Y283">
        <f t="shared" si="57"/>
        <v>7004679.0000000009</v>
      </c>
      <c r="Z283">
        <f t="shared" si="58"/>
        <v>7.2775885714285726E-2</v>
      </c>
      <c r="AA283" s="5">
        <f>_xll.SNL.Clients.Office.Excel.Functions.SPG(U283, "SP_MARKETCAP", "12/31/2021")</f>
        <v>174150.17341272</v>
      </c>
      <c r="AB283">
        <f t="shared" si="52"/>
        <v>4.1042852599788111E-3</v>
      </c>
      <c r="AC283">
        <f t="shared" si="59"/>
        <v>4.1129042590247668E-2</v>
      </c>
    </row>
    <row r="284" spans="1:29">
      <c r="A284" s="11" t="s">
        <v>284</v>
      </c>
      <c r="B284" s="4" cm="1">
        <f t="array" ref="B284">_xll.SNL.Clients.Office.Excel.Functions.SPG(A284, "SP_TOTAL_REV", "CY2023")</f>
        <v>9619278</v>
      </c>
      <c r="C284" s="4">
        <f>_xll.SNL.Clients.Office.Excel.Functions.SPG(A284,"IQ_AVG_DILUT_SHARES_OUT","CY2023")</f>
        <v>127060000</v>
      </c>
      <c r="D284" s="5">
        <f>_xll.SNL.Clients.Office.Excel.Functions.SPG(A284, "IQ_DILUT_EPS_NORM", "CY2023")</f>
        <v>11.069000000000001</v>
      </c>
      <c r="E284">
        <f t="shared" si="48"/>
        <v>1406427.14</v>
      </c>
      <c r="F284">
        <f t="shared" si="49"/>
        <v>0.14620922069203113</v>
      </c>
      <c r="G284" s="5">
        <f>_xll.SNL.Clients.Office.Excel.Functions.SPG(A284, "SP_MARKETCAP", "12/30/2023")</f>
        <v>64520.067033630003</v>
      </c>
      <c r="H284">
        <f t="shared" si="53"/>
        <v>1.5355776619651437E-3</v>
      </c>
      <c r="I284">
        <f t="shared" si="54"/>
        <v>1.6997309140292176E-2</v>
      </c>
      <c r="K284" s="11" t="s">
        <v>284</v>
      </c>
      <c r="L284" s="4" cm="1">
        <f t="array" ref="L284">_xll.SNL.Clients.Office.Excel.Functions.SPG(K284, "SP_TOTAL_REV", "CY2023")</f>
        <v>9619278</v>
      </c>
      <c r="M284" s="4">
        <f>_xll.SNL.Clients.Office.Excel.Functions.SPG(K284,"IQ_AVG_DILUT_SHARES_OUT","CY2023")</f>
        <v>127060000</v>
      </c>
      <c r="N284" s="5">
        <f>_xll.SNL.Clients.Office.Excel.Functions.SPG(K284, "IQ_DILUT_EPS_NORM", "CY2023")</f>
        <v>11.069000000000001</v>
      </c>
      <c r="O284">
        <f t="shared" si="50"/>
        <v>1406427.14</v>
      </c>
      <c r="P284">
        <f t="shared" si="51"/>
        <v>0.14620922069203113</v>
      </c>
      <c r="Q284" s="5">
        <f>_xll.SNL.Clients.Office.Excel.Functions.SPG(K284, "SP_MARKETCAP", "12/31/2022")</f>
        <v>40853.171440060003</v>
      </c>
      <c r="R284">
        <f t="shared" si="55"/>
        <v>1.2124486033894498E-3</v>
      </c>
      <c r="S284">
        <f t="shared" si="56"/>
        <v>1.3420593590917821E-2</v>
      </c>
      <c r="U284" s="11" t="s">
        <v>284</v>
      </c>
      <c r="V284" s="4" cm="1">
        <f t="array" ref="V284">_xll.SNL.Clients.Office.Excel.Functions.SPG(U284, "SP_TOTAL_REV", "CY2021")</f>
        <v>6256617</v>
      </c>
      <c r="W284" s="4">
        <f>_xll.SNL.Clients.Office.Excel.Functions.SPG(U284,"IQ_AVG_DILUT_SHARES_OUT","CY2021")</f>
        <v>130295000</v>
      </c>
      <c r="X284" s="5" t="str">
        <f>_xll.SNL.Clients.Office.Excel.Functions.SPG(U284, "IQ_DILUT_EPS_NORM", "CY2021")</f>
        <v>NA</v>
      </c>
      <c r="Y284" t="e">
        <f t="shared" si="57"/>
        <v>#VALUE!</v>
      </c>
      <c r="Z284" t="e">
        <f t="shared" si="58"/>
        <v>#VALUE!</v>
      </c>
      <c r="AA284" s="5">
        <f>_xll.SNL.Clients.Office.Excel.Functions.SPG(U284, "SP_MARKETCAP", "12/31/2021")</f>
        <v>50612.103026750003</v>
      </c>
      <c r="AB284">
        <f t="shared" si="52"/>
        <v>1.1928010426778396E-3</v>
      </c>
      <c r="AC284" t="e">
        <f t="shared" si="59"/>
        <v>#VALUE!</v>
      </c>
    </row>
    <row r="285" spans="1:29">
      <c r="A285" s="11" t="s">
        <v>285</v>
      </c>
      <c r="B285" s="4" cm="1">
        <f t="array" ref="B285">_xll.SNL.Clients.Office.Excel.Functions.SPG(A285, "SP_TOTAL_REV", "CY2023")</f>
        <v>41107000</v>
      </c>
      <c r="C285" s="4">
        <f>_xll.SNL.Clients.Office.Excel.Functions.SPG(A285,"IQ_AVG_DILUT_SHARES_OUT","CY2023")</f>
        <v>326000000</v>
      </c>
      <c r="D285" s="5">
        <f>_xll.SNL.Clients.Office.Excel.Functions.SPG(A285, "IQ_DILUT_EPS_NORM", "CY2023")</f>
        <v>6.016</v>
      </c>
      <c r="E285">
        <f t="shared" si="48"/>
        <v>1961216</v>
      </c>
      <c r="F285">
        <f t="shared" si="49"/>
        <v>4.7710025056559711E-2</v>
      </c>
      <c r="G285" s="5">
        <f>_xll.SNL.Clients.Office.Excel.Functions.SPG(A285, "SP_MARKETCAP", "12/30/2023")</f>
        <v>30840.317376840001</v>
      </c>
      <c r="H285">
        <f t="shared" si="53"/>
        <v>7.3399958538645897E-4</v>
      </c>
      <c r="I285">
        <f t="shared" si="54"/>
        <v>4.4157415056849374E-3</v>
      </c>
      <c r="K285" s="11" t="s">
        <v>285</v>
      </c>
      <c r="L285" s="4" cm="1">
        <f t="array" ref="L285">_xll.SNL.Clients.Office.Excel.Functions.SPG(K285, "SP_TOTAL_REV", "CY2023")</f>
        <v>41107000</v>
      </c>
      <c r="M285" s="4">
        <f>_xll.SNL.Clients.Office.Excel.Functions.SPG(K285,"IQ_AVG_DILUT_SHARES_OUT","CY2023")</f>
        <v>326000000</v>
      </c>
      <c r="N285" s="5">
        <f>_xll.SNL.Clients.Office.Excel.Functions.SPG(K285, "IQ_DILUT_EPS_NORM", "CY2023")</f>
        <v>6.016</v>
      </c>
      <c r="O285">
        <f t="shared" si="50"/>
        <v>1961216</v>
      </c>
      <c r="P285">
        <f t="shared" si="51"/>
        <v>4.7710025056559711E-2</v>
      </c>
      <c r="Q285" s="5">
        <f>_xll.SNL.Clients.Office.Excel.Functions.SPG(K285, "SP_MARKETCAP", "12/31/2022")</f>
        <v>27036.596671989999</v>
      </c>
      <c r="R285">
        <f t="shared" si="55"/>
        <v>8.0239753046966802E-4</v>
      </c>
      <c r="S285">
        <f t="shared" si="56"/>
        <v>4.8272235433055232E-3</v>
      </c>
      <c r="U285" s="11" t="s">
        <v>285</v>
      </c>
      <c r="V285" s="4" cm="1">
        <f t="array" ref="V285">_xll.SNL.Clients.Office.Excel.Functions.SPG(U285, "SP_TOTAL_REV", "CY2021")</f>
        <v>46173000</v>
      </c>
      <c r="W285" s="4">
        <f>_xll.SNL.Clients.Office.Excel.Functions.SPG(U285,"IQ_AVG_DILUT_SHARES_OUT","CY2021")</f>
        <v>334000000</v>
      </c>
      <c r="X285" s="5">
        <f>_xll.SNL.Clients.Office.Excel.Functions.SPG(U285, "IQ_DILUT_EPS_NORM", "CY2021")</f>
        <v>13.853</v>
      </c>
      <c r="Y285">
        <f t="shared" si="57"/>
        <v>4626902</v>
      </c>
      <c r="Z285">
        <f t="shared" si="58"/>
        <v>0.1002079570311654</v>
      </c>
      <c r="AA285" s="5">
        <f>_xll.SNL.Clients.Office.Excel.Functions.SPG(U285, "SP_MARKETCAP", "12/31/2021")</f>
        <v>30476.577211430002</v>
      </c>
      <c r="AB285">
        <f t="shared" si="52"/>
        <v>7.1825691684520633E-4</v>
      </c>
      <c r="AC285">
        <f t="shared" si="59"/>
        <v>9.950013069056643E-3</v>
      </c>
    </row>
    <row r="286" spans="1:29">
      <c r="A286" s="11" t="s">
        <v>286</v>
      </c>
      <c r="B286" s="4" cm="1">
        <f t="array" ref="B286">_xll.SNL.Clients.Office.Excel.Functions.SPG(A286, "SP_TOTAL_REV", "CY2023")</f>
        <v>9418362</v>
      </c>
      <c r="C286" s="4">
        <f>_xll.SNL.Clients.Office.Excel.Functions.SPG(A286,"IQ_AVG_DILUT_SHARES_OUT","CY2023")</f>
        <v>167002000</v>
      </c>
      <c r="D286" s="5">
        <f>_xll.SNL.Clients.Office.Excel.Functions.SPG(A286, "IQ_DILUT_EPS_NORM", "CY2023")</f>
        <v>13.544</v>
      </c>
      <c r="E286">
        <f t="shared" si="48"/>
        <v>2261875.088</v>
      </c>
      <c r="F286">
        <f t="shared" si="49"/>
        <v>0.24015588782847802</v>
      </c>
      <c r="G286" s="5">
        <f>_xll.SNL.Clients.Office.Excel.Functions.SPG(A286, "SP_MARKETCAP", "12/30/2023")</f>
        <v>22749.84244764</v>
      </c>
      <c r="H286">
        <f t="shared" si="53"/>
        <v>5.4144627372463162E-4</v>
      </c>
      <c r="I286">
        <f t="shared" si="54"/>
        <v>7.3333483313264107E-3</v>
      </c>
      <c r="K286" s="11" t="s">
        <v>286</v>
      </c>
      <c r="L286" s="4" cm="1">
        <f t="array" ref="L286">_xll.SNL.Clients.Office.Excel.Functions.SPG(K286, "SP_TOTAL_REV", "CY2023")</f>
        <v>9418362</v>
      </c>
      <c r="M286" s="4">
        <f>_xll.SNL.Clients.Office.Excel.Functions.SPG(K286,"IQ_AVG_DILUT_SHARES_OUT","CY2023")</f>
        <v>167002000</v>
      </c>
      <c r="N286" s="5">
        <f>_xll.SNL.Clients.Office.Excel.Functions.SPG(K286, "IQ_DILUT_EPS_NORM", "CY2023")</f>
        <v>13.544</v>
      </c>
      <c r="O286">
        <f t="shared" si="50"/>
        <v>2261875.088</v>
      </c>
      <c r="P286">
        <f t="shared" si="51"/>
        <v>0.24015588782847802</v>
      </c>
      <c r="Q286" s="5">
        <f>_xll.SNL.Clients.Office.Excel.Functions.SPG(K286, "SP_MARKETCAP", "12/31/2022")</f>
        <v>25039.29153558</v>
      </c>
      <c r="R286">
        <f t="shared" si="55"/>
        <v>7.4312110864435384E-4</v>
      </c>
      <c r="S286">
        <f t="shared" si="56"/>
        <v>1.0064832295479128E-2</v>
      </c>
      <c r="U286" s="11" t="s">
        <v>286</v>
      </c>
      <c r="V286" s="4" cm="1">
        <f t="array" ref="V286">_xll.SNL.Clients.Office.Excel.Functions.SPG(U286, "SP_TOTAL_REV", "CY2021")</f>
        <v>5991772</v>
      </c>
      <c r="W286" s="4">
        <f>_xll.SNL.Clients.Office.Excel.Functions.SPG(U286,"IQ_AVG_DILUT_SHARES_OUT","CY2021")</f>
        <v>128812000</v>
      </c>
      <c r="X286" s="5">
        <f>_xll.SNL.Clients.Office.Excel.Functions.SPG(U286, "IQ_DILUT_EPS_NORM", "CY2021")</f>
        <v>12.125</v>
      </c>
      <c r="Y286">
        <f t="shared" si="57"/>
        <v>1561845.5</v>
      </c>
      <c r="Z286">
        <f t="shared" si="58"/>
        <v>0.26066504199425478</v>
      </c>
      <c r="AA286" s="5">
        <f>_xll.SNL.Clients.Office.Excel.Functions.SPG(U286, "SP_MARKETCAP", "12/31/2021")</f>
        <v>19763.375799860001</v>
      </c>
      <c r="AB286">
        <f t="shared" si="52"/>
        <v>4.6577347810359805E-4</v>
      </c>
      <c r="AC286">
        <f t="shared" si="59"/>
        <v>5.6475034220061261E-3</v>
      </c>
    </row>
    <row r="287" spans="1:29">
      <c r="A287" s="11" t="s">
        <v>287</v>
      </c>
      <c r="B287" s="4" cm="1">
        <f t="array" ref="B287">_xll.SNL.Clients.Office.Excel.Functions.SPG(A287, "SP_TOTAL_REV", "CY2023")</f>
        <v>149348000</v>
      </c>
      <c r="C287" s="4">
        <f>_xll.SNL.Clients.Office.Excel.Functions.SPG(A287,"IQ_AVG_DILUT_SHARES_OUT","CY2023")</f>
        <v>409000000</v>
      </c>
      <c r="D287" s="5">
        <f>_xll.SNL.Clients.Office.Excel.Functions.SPG(A287, "IQ_DILUT_EPS_NORM", "CY2023")</f>
        <v>17.196999999999999</v>
      </c>
      <c r="E287">
        <f t="shared" si="48"/>
        <v>7033573</v>
      </c>
      <c r="F287">
        <f t="shared" si="49"/>
        <v>4.7095193775611326E-2</v>
      </c>
      <c r="G287" s="5">
        <f>_xll.SNL.Clients.Office.Excel.Functions.SPG(A287, "SP_MARKETCAP", "12/30/2023")</f>
        <v>56331.888015719996</v>
      </c>
      <c r="H287">
        <f t="shared" si="53"/>
        <v>1.3406989928912178E-3</v>
      </c>
      <c r="I287">
        <f t="shared" si="54"/>
        <v>2.3056000580750271E-2</v>
      </c>
      <c r="K287" s="11" t="s">
        <v>287</v>
      </c>
      <c r="L287" s="4" cm="1">
        <f t="array" ref="L287">_xll.SNL.Clients.Office.Excel.Functions.SPG(K287, "SP_TOTAL_REV", "CY2023")</f>
        <v>149348000</v>
      </c>
      <c r="M287" s="4">
        <f>_xll.SNL.Clients.Office.Excel.Functions.SPG(K287,"IQ_AVG_DILUT_SHARES_OUT","CY2023")</f>
        <v>409000000</v>
      </c>
      <c r="N287" s="5">
        <f>_xll.SNL.Clients.Office.Excel.Functions.SPG(K287, "IQ_DILUT_EPS_NORM", "CY2023")</f>
        <v>17.196999999999999</v>
      </c>
      <c r="O287">
        <f t="shared" si="50"/>
        <v>7033573</v>
      </c>
      <c r="P287">
        <f t="shared" si="51"/>
        <v>4.7095193775611326E-2</v>
      </c>
      <c r="Q287" s="5">
        <f>_xll.SNL.Clients.Office.Excel.Functions.SPG(K287, "SP_MARKETCAP", "12/31/2022")</f>
        <v>54547.434352869997</v>
      </c>
      <c r="R287">
        <f t="shared" si="55"/>
        <v>1.6188696805742478E-3</v>
      </c>
      <c r="S287">
        <f t="shared" si="56"/>
        <v>2.7839701896835337E-2</v>
      </c>
      <c r="U287" s="11" t="s">
        <v>287</v>
      </c>
      <c r="V287" s="4" cm="1">
        <f t="array" ref="V287">_xll.SNL.Clients.Office.Excel.Functions.SPG(U287, "SP_TOTAL_REV", "CY2021")</f>
        <v>120451000</v>
      </c>
      <c r="W287" s="4">
        <f>_xll.SNL.Clients.Office.Excel.Functions.SPG(U287,"IQ_AVG_DILUT_SHARES_OUT","CY2021")</f>
        <v>638000000</v>
      </c>
      <c r="X287" s="5">
        <f>_xll.SNL.Clients.Office.Excel.Functions.SPG(U287, "IQ_DILUT_EPS_NORM", "CY2021")</f>
        <v>0.88900000000000001</v>
      </c>
      <c r="Y287">
        <f t="shared" si="57"/>
        <v>567182</v>
      </c>
      <c r="Z287">
        <f t="shared" si="58"/>
        <v>4.7088193539281537E-3</v>
      </c>
      <c r="AA287" s="5">
        <f>_xll.SNL.Clients.Office.Excel.Functions.SPG(U287, "SP_MARKETCAP", "12/31/2021")</f>
        <v>39391.455707189998</v>
      </c>
      <c r="AB287">
        <f t="shared" si="52"/>
        <v>9.2835836944575438E-4</v>
      </c>
      <c r="AC287">
        <f t="shared" si="59"/>
        <v>8.2531059043727568E-4</v>
      </c>
    </row>
    <row r="288" spans="1:29">
      <c r="A288" s="11" t="s">
        <v>288</v>
      </c>
      <c r="B288" s="4" cm="1">
        <f t="array" ref="B288">_xll.SNL.Clients.Office.Excel.Functions.SPG(A288, "SP_TOTAL_REV", "CY2023")</f>
        <v>752547</v>
      </c>
      <c r="C288" s="4">
        <f>_xll.SNL.Clients.Office.Excel.Functions.SPG(A288,"IQ_AVG_DILUT_SHARES_OUT","CY2023")</f>
        <v>37654000</v>
      </c>
      <c r="D288" s="5">
        <f>_xll.SNL.Clients.Office.Excel.Functions.SPG(A288, "IQ_DILUT_EPS_NORM", "CY2023")</f>
        <v>5.5250000000000004</v>
      </c>
      <c r="E288">
        <f t="shared" si="48"/>
        <v>208038.35</v>
      </c>
      <c r="F288">
        <f t="shared" si="49"/>
        <v>0.27644565721476533</v>
      </c>
      <c r="G288" s="5">
        <f>_xll.SNL.Clients.Office.Excel.Functions.SPG(A288, "SP_MARKETCAP", "12/30/2023")</f>
        <v>11100.610446799999</v>
      </c>
      <c r="H288">
        <f t="shared" si="53"/>
        <v>2.6419454008623592E-4</v>
      </c>
      <c r="I288">
        <f t="shared" si="54"/>
        <v>1.4596748339764536E-3</v>
      </c>
      <c r="K288" s="11" t="s">
        <v>288</v>
      </c>
      <c r="L288" s="4" cm="1">
        <f t="array" ref="L288">_xll.SNL.Clients.Office.Excel.Functions.SPG(K288, "SP_TOTAL_REV", "CY2023")</f>
        <v>752547</v>
      </c>
      <c r="M288" s="4">
        <f>_xll.SNL.Clients.Office.Excel.Functions.SPG(K288,"IQ_AVG_DILUT_SHARES_OUT","CY2023")</f>
        <v>37654000</v>
      </c>
      <c r="N288" s="5">
        <f>_xll.SNL.Clients.Office.Excel.Functions.SPG(K288, "IQ_DILUT_EPS_NORM", "CY2023")</f>
        <v>5.5250000000000004</v>
      </c>
      <c r="O288">
        <f t="shared" si="50"/>
        <v>208038.35</v>
      </c>
      <c r="P288">
        <f t="shared" si="51"/>
        <v>0.27644565721476533</v>
      </c>
      <c r="Q288" s="5">
        <f>_xll.SNL.Clients.Office.Excel.Functions.SPG(K288, "SP_MARKETCAP", "12/31/2022")</f>
        <v>10496.53356647</v>
      </c>
      <c r="R288">
        <f t="shared" si="55"/>
        <v>3.1151822525625537E-4</v>
      </c>
      <c r="S288">
        <f t="shared" si="56"/>
        <v>1.7211381945408111E-3</v>
      </c>
      <c r="U288" s="11" t="s">
        <v>288</v>
      </c>
      <c r="V288" s="4" cm="1">
        <f t="array" ref="V288">_xll.SNL.Clients.Office.Excel.Functions.SPG(U288, "SP_TOTAL_REV", "CY2021")</f>
        <v>698951</v>
      </c>
      <c r="W288" s="4">
        <f>_xll.SNL.Clients.Office.Excel.Functions.SPG(U288,"IQ_AVG_DILUT_SHARES_OUT","CY2021")</f>
        <v>38097000</v>
      </c>
      <c r="X288" s="5">
        <f>_xll.SNL.Clients.Office.Excel.Functions.SPG(U288, "IQ_DILUT_EPS_NORM", "CY2021")</f>
        <v>5.4779999999999998</v>
      </c>
      <c r="Y288">
        <f t="shared" si="57"/>
        <v>208695.36600000001</v>
      </c>
      <c r="Z288">
        <f t="shared" si="58"/>
        <v>0.29858368612392</v>
      </c>
      <c r="AA288" s="5">
        <f>_xll.SNL.Clients.Office.Excel.Functions.SPG(U288, "SP_MARKETCAP", "12/31/2021")</f>
        <v>15639.151663410001</v>
      </c>
      <c r="AB288">
        <f t="shared" si="52"/>
        <v>3.6857580094731319E-4</v>
      </c>
      <c r="AC288">
        <f t="shared" si="59"/>
        <v>2.0190582375893816E-3</v>
      </c>
    </row>
    <row r="289" spans="1:29">
      <c r="A289" s="11" t="s">
        <v>289</v>
      </c>
      <c r="B289" s="4" cm="1">
        <f t="array" ref="B289">_xll.SNL.Clients.Office.Excel.Functions.SPG(A289, "SP_TOTAL_REV", "CY2023")</f>
        <v>6300000</v>
      </c>
      <c r="C289" s="4">
        <f>_xll.SNL.Clients.Office.Excel.Functions.SPG(A289,"IQ_AVG_DILUT_SHARES_OUT","CY2023")</f>
        <v>302900000</v>
      </c>
      <c r="D289" s="5">
        <f>_xll.SNL.Clients.Office.Excel.Functions.SPG(A289, "IQ_DILUT_EPS_NORM", "CY2023")</f>
        <v>7.0940000000000003</v>
      </c>
      <c r="E289">
        <f t="shared" si="48"/>
        <v>2148772.6</v>
      </c>
      <c r="F289">
        <f t="shared" si="49"/>
        <v>0.34107501587301586</v>
      </c>
      <c r="G289" s="5">
        <f>_xll.SNL.Clients.Office.Excel.Functions.SPG(A289, "SP_MARKETCAP", "12/30/2023")</f>
        <v>66230.335887480003</v>
      </c>
      <c r="H289">
        <f t="shared" si="53"/>
        <v>1.5762820624512421E-3</v>
      </c>
      <c r="I289">
        <f t="shared" si="54"/>
        <v>1.1182144951029113E-2</v>
      </c>
      <c r="K289" s="11" t="s">
        <v>289</v>
      </c>
      <c r="L289" s="4" cm="1">
        <f t="array" ref="L289">_xll.SNL.Clients.Office.Excel.Functions.SPG(K289, "SP_TOTAL_REV", "CY2023")</f>
        <v>6300000</v>
      </c>
      <c r="M289" s="4">
        <f>_xll.SNL.Clients.Office.Excel.Functions.SPG(K289,"IQ_AVG_DILUT_SHARES_OUT","CY2023")</f>
        <v>302900000</v>
      </c>
      <c r="N289" s="5">
        <f>_xll.SNL.Clients.Office.Excel.Functions.SPG(K289, "IQ_DILUT_EPS_NORM", "CY2023")</f>
        <v>7.0940000000000003</v>
      </c>
      <c r="O289">
        <f t="shared" si="50"/>
        <v>2148772.6</v>
      </c>
      <c r="P289">
        <f t="shared" si="51"/>
        <v>0.34107501587301586</v>
      </c>
      <c r="Q289" s="5">
        <f>_xll.SNL.Clients.Office.Excel.Functions.SPG(K289, "SP_MARKETCAP", "12/31/2022")</f>
        <v>47129.582979569997</v>
      </c>
      <c r="R289">
        <f t="shared" si="55"/>
        <v>1.3987212019939792E-3</v>
      </c>
      <c r="S289">
        <f t="shared" si="56"/>
        <v>9.9225282069452889E-3</v>
      </c>
      <c r="U289" s="11" t="s">
        <v>289</v>
      </c>
      <c r="V289" s="4" cm="1">
        <f t="array" ref="V289">_xll.SNL.Clients.Office.Excel.Functions.SPG(U289, "SP_TOTAL_REV", "CY2021")</f>
        <v>3415000</v>
      </c>
      <c r="W289" s="4">
        <f>_xll.SNL.Clients.Office.Excel.Functions.SPG(U289,"IQ_AVG_DILUT_SHARES_OUT","CY2021")</f>
        <v>329300000</v>
      </c>
      <c r="X289" s="5">
        <f>_xll.SNL.Clients.Office.Excel.Functions.SPG(U289, "IQ_DILUT_EPS_NORM", "CY2021")</f>
        <v>2.5659999999999998</v>
      </c>
      <c r="Y289">
        <f t="shared" si="57"/>
        <v>844983.8</v>
      </c>
      <c r="Z289">
        <f t="shared" si="58"/>
        <v>0.24743303074670572</v>
      </c>
      <c r="AA289" s="5">
        <f>_xll.SNL.Clients.Office.Excel.Functions.SPG(U289, "SP_MARKETCAP", "12/31/2021")</f>
        <v>53815.875443999998</v>
      </c>
      <c r="AB289">
        <f t="shared" si="52"/>
        <v>1.2683059684023947E-3</v>
      </c>
      <c r="AC289">
        <f t="shared" si="59"/>
        <v>3.2544731149205443E-3</v>
      </c>
    </row>
    <row r="290" spans="1:29">
      <c r="A290" s="11" t="s">
        <v>290</v>
      </c>
      <c r="B290" s="4" cm="1">
        <f t="array" ref="B290">_xll.SNL.Clients.Office.Excel.Functions.SPG(A290, "SP_TOTAL_REV", "CY2023")</f>
        <v>22819000</v>
      </c>
      <c r="C290" s="4">
        <f>_xll.SNL.Clients.Office.Excel.Functions.SPG(A290,"IQ_AVG_DILUT_SHARES_OUT","CY2023")</f>
        <v>499000000</v>
      </c>
      <c r="D290" s="5">
        <f>_xll.SNL.Clients.Office.Excel.Functions.SPG(A290, "IQ_DILUT_EPS_NORM", "CY2023")</f>
        <v>6.6360000000000001</v>
      </c>
      <c r="E290">
        <f t="shared" si="48"/>
        <v>3311364</v>
      </c>
      <c r="F290">
        <f t="shared" si="49"/>
        <v>0.14511433454577327</v>
      </c>
      <c r="G290" s="5">
        <f>_xll.SNL.Clients.Office.Excel.Functions.SPG(A290, "SP_MARKETCAP", "12/30/2023")</f>
        <v>93422.435017330004</v>
      </c>
      <c r="H290">
        <f t="shared" si="53"/>
        <v>2.2234540497955064E-3</v>
      </c>
      <c r="I290">
        <f t="shared" si="54"/>
        <v>1.4754841074442981E-2</v>
      </c>
      <c r="K290" s="11" t="s">
        <v>290</v>
      </c>
      <c r="L290" s="4" cm="1">
        <f t="array" ref="L290">_xll.SNL.Clients.Office.Excel.Functions.SPG(K290, "SP_TOTAL_REV", "CY2023")</f>
        <v>22819000</v>
      </c>
      <c r="M290" s="4">
        <f>_xll.SNL.Clients.Office.Excel.Functions.SPG(K290,"IQ_AVG_DILUT_SHARES_OUT","CY2023")</f>
        <v>499000000</v>
      </c>
      <c r="N290" s="5">
        <f>_xll.SNL.Clients.Office.Excel.Functions.SPG(K290, "IQ_DILUT_EPS_NORM", "CY2023")</f>
        <v>6.6360000000000001</v>
      </c>
      <c r="O290">
        <f t="shared" si="50"/>
        <v>3311364</v>
      </c>
      <c r="P290">
        <f t="shared" si="51"/>
        <v>0.14511433454577327</v>
      </c>
      <c r="Q290" s="5">
        <f>_xll.SNL.Clients.Office.Excel.Functions.SPG(K290, "SP_MARKETCAP", "12/31/2022")</f>
        <v>82079.653052880007</v>
      </c>
      <c r="R290">
        <f t="shared" si="55"/>
        <v>2.435976380846402E-3</v>
      </c>
      <c r="S290">
        <f t="shared" si="56"/>
        <v>1.6165139263296723E-2</v>
      </c>
      <c r="U290" s="11" t="s">
        <v>290</v>
      </c>
      <c r="V290" s="4" cm="1">
        <f t="array" ref="V290">_xll.SNL.Clients.Office.Excel.Functions.SPG(U290, "SP_TOTAL_REV", "CY2021")</f>
        <v>19883000</v>
      </c>
      <c r="W290" s="4">
        <f>_xll.SNL.Clients.Office.Excel.Functions.SPG(U290,"IQ_AVG_DILUT_SHARES_OUT","CY2021")</f>
        <v>513000000</v>
      </c>
      <c r="X290" s="5">
        <f>_xll.SNL.Clients.Office.Excel.Functions.SPG(U290, "IQ_DILUT_EPS_NORM", "CY2021")</f>
        <v>5.2649999999999997</v>
      </c>
      <c r="Y290">
        <f t="shared" si="57"/>
        <v>2700945</v>
      </c>
      <c r="Z290">
        <f t="shared" si="58"/>
        <v>0.13584192526278729</v>
      </c>
      <c r="AA290" s="5">
        <f>_xll.SNL.Clients.Office.Excel.Functions.SPG(U290, "SP_MARKETCAP", "12/31/2021")</f>
        <v>87760.912691940001</v>
      </c>
      <c r="AB290">
        <f t="shared" si="52"/>
        <v>2.0683058380320156E-3</v>
      </c>
      <c r="AC290">
        <f t="shared" si="59"/>
        <v>1.0889630237238561E-2</v>
      </c>
    </row>
    <row r="291" spans="1:29">
      <c r="A291" s="11" t="s">
        <v>291</v>
      </c>
      <c r="B291" s="4" cm="1">
        <f t="array" ref="B291">_xll.SNL.Clients.Office.Excel.Functions.SPG(A291, "SP_TOTAL_REV", "CY2023")</f>
        <v>6777200</v>
      </c>
      <c r="C291" s="4">
        <f>_xll.SNL.Clients.Office.Excel.Functions.SPG(A291,"IQ_AVG_DILUT_SHARES_OUT","CY2023")</f>
        <v>62100000</v>
      </c>
      <c r="D291" s="5">
        <f>_xll.SNL.Clients.Office.Excel.Functions.SPG(A291, "IQ_DILUT_EPS_NORM", "CY2023")</f>
        <v>14.943</v>
      </c>
      <c r="E291">
        <f t="shared" si="48"/>
        <v>927960.3</v>
      </c>
      <c r="F291">
        <f t="shared" si="49"/>
        <v>0.13692384760668122</v>
      </c>
      <c r="G291" s="5">
        <f>_xll.SNL.Clients.Office.Excel.Functions.SPG(A291, "SP_MARKETCAP", "12/30/2023")</f>
        <v>30836.210694509999</v>
      </c>
      <c r="H291">
        <f t="shared" si="53"/>
        <v>7.3390184634276802E-4</v>
      </c>
      <c r="I291">
        <f t="shared" si="54"/>
        <v>1.0966695289899983E-2</v>
      </c>
      <c r="K291" s="11" t="s">
        <v>291</v>
      </c>
      <c r="L291" s="4" cm="1">
        <f t="array" ref="L291">_xll.SNL.Clients.Office.Excel.Functions.SPG(K291, "SP_TOTAL_REV", "CY2023")</f>
        <v>6777200</v>
      </c>
      <c r="M291" s="4">
        <f>_xll.SNL.Clients.Office.Excel.Functions.SPG(K291,"IQ_AVG_DILUT_SHARES_OUT","CY2023")</f>
        <v>62100000</v>
      </c>
      <c r="N291" s="5">
        <f>_xll.SNL.Clients.Office.Excel.Functions.SPG(K291, "IQ_DILUT_EPS_NORM", "CY2023")</f>
        <v>14.943</v>
      </c>
      <c r="O291">
        <f t="shared" si="50"/>
        <v>927960.3</v>
      </c>
      <c r="P291">
        <f t="shared" si="51"/>
        <v>0.13692384760668122</v>
      </c>
      <c r="Q291" s="5">
        <f>_xll.SNL.Clients.Office.Excel.Functions.SPG(K291, "SP_MARKETCAP", "12/31/2022")</f>
        <v>20984.791851180002</v>
      </c>
      <c r="R291">
        <f t="shared" si="55"/>
        <v>6.2279085504320228E-4</v>
      </c>
      <c r="S291">
        <f t="shared" si="56"/>
        <v>9.3063637469105714E-3</v>
      </c>
      <c r="U291" s="11" t="s">
        <v>291</v>
      </c>
      <c r="V291" s="4" cm="1">
        <f t="array" ref="V291">_xll.SNL.Clients.Office.Excel.Functions.SPG(U291, "SP_TOTAL_REV", "CY2021")</f>
        <v>5414000</v>
      </c>
      <c r="W291" s="4">
        <f>_xll.SNL.Clients.Office.Excel.Functions.SPG(U291,"IQ_AVG_DILUT_SHARES_OUT","CY2021")</f>
        <v>62600000</v>
      </c>
      <c r="X291" s="5">
        <f>_xll.SNL.Clients.Office.Excel.Functions.SPG(U291, "IQ_DILUT_EPS_NORM", "CY2021")</f>
        <v>8.8989999999999991</v>
      </c>
      <c r="Y291">
        <f t="shared" si="57"/>
        <v>557077.4</v>
      </c>
      <c r="Z291">
        <f t="shared" si="58"/>
        <v>0.10289571481344663</v>
      </c>
      <c r="AA291" s="5">
        <f>_xll.SNL.Clients.Office.Excel.Functions.SPG(U291, "SP_MARKETCAP", "12/31/2021")</f>
        <v>27480.470623320001</v>
      </c>
      <c r="AB291">
        <f t="shared" si="52"/>
        <v>6.4764615679868708E-4</v>
      </c>
      <c r="AC291">
        <f t="shared" si="59"/>
        <v>5.7634031493515158E-3</v>
      </c>
    </row>
    <row r="292" spans="1:29">
      <c r="A292" s="11" t="s">
        <v>292</v>
      </c>
      <c r="B292" s="4" cm="1">
        <f t="array" ref="B292">_xll.SNL.Clients.Office.Excel.Functions.SPG(A292, "SP_TOTAL_REV", "CY2023")</f>
        <v>7967000</v>
      </c>
      <c r="C292" s="4">
        <f>_xll.SNL.Clients.Office.Excel.Functions.SPG(A292,"IQ_AVG_DILUT_SHARES_OUT","CY2023")</f>
        <v>226000000</v>
      </c>
      <c r="D292" s="5">
        <f>_xll.SNL.Clients.Office.Excel.Functions.SPG(A292, "IQ_DILUT_EPS_NORM", "CY2023")</f>
        <v>3.2679999999999998</v>
      </c>
      <c r="E292">
        <f t="shared" si="48"/>
        <v>738568</v>
      </c>
      <c r="F292">
        <f t="shared" si="49"/>
        <v>9.2703401531316676E-2</v>
      </c>
      <c r="G292" s="5">
        <f>_xll.SNL.Clients.Office.Excel.Functions.SPG(A292, "SP_MARKETCAP", "12/30/2023")</f>
        <v>15030.312</v>
      </c>
      <c r="H292">
        <f t="shared" si="53"/>
        <v>3.5772144110663226E-4</v>
      </c>
      <c r="I292">
        <f t="shared" si="54"/>
        <v>1.1690336695364741E-3</v>
      </c>
      <c r="K292" s="11" t="s">
        <v>292</v>
      </c>
      <c r="L292" s="4" cm="1">
        <f t="array" ref="L292">_xll.SNL.Clients.Office.Excel.Functions.SPG(K292, "SP_TOTAL_REV", "CY2023")</f>
        <v>7967000</v>
      </c>
      <c r="M292" s="4">
        <f>_xll.SNL.Clients.Office.Excel.Functions.SPG(K292,"IQ_AVG_DILUT_SHARES_OUT","CY2023")</f>
        <v>226000000</v>
      </c>
      <c r="N292" s="5">
        <f>_xll.SNL.Clients.Office.Excel.Functions.SPG(K292, "IQ_DILUT_EPS_NORM", "CY2023")</f>
        <v>3.2679999999999998</v>
      </c>
      <c r="O292">
        <f t="shared" si="50"/>
        <v>738568</v>
      </c>
      <c r="P292">
        <f t="shared" si="51"/>
        <v>9.2703401531316676E-2</v>
      </c>
      <c r="Q292" s="5">
        <f>_xll.SNL.Clients.Office.Excel.Functions.SPG(K292, "SP_MARKETCAP", "12/31/2022")</f>
        <v>10525.444170410001</v>
      </c>
      <c r="R292">
        <f t="shared" si="55"/>
        <v>3.1237623994971998E-4</v>
      </c>
      <c r="S292">
        <f t="shared" si="56"/>
        <v>1.0208455521556849E-3</v>
      </c>
      <c r="U292" s="11" t="s">
        <v>292</v>
      </c>
      <c r="V292" s="4" cm="1">
        <f t="array" ref="V292">_xll.SNL.Clients.Office.Excel.Functions.SPG(U292, "SP_TOTAL_REV", "CY2021")</f>
        <v>8375000</v>
      </c>
      <c r="W292" s="4">
        <f>_xll.SNL.Clients.Office.Excel.Functions.SPG(U292,"IQ_AVG_DILUT_SHARES_OUT","CY2021")</f>
        <v>251000000</v>
      </c>
      <c r="X292" s="5">
        <f>_xll.SNL.Clients.Office.Excel.Functions.SPG(U292, "IQ_DILUT_EPS_NORM", "CY2021")</f>
        <v>1.639</v>
      </c>
      <c r="Y292">
        <f t="shared" si="57"/>
        <v>411389</v>
      </c>
      <c r="Z292">
        <f t="shared" si="58"/>
        <v>4.9121074626865671E-2</v>
      </c>
      <c r="AA292" s="5">
        <f>_xll.SNL.Clients.Office.Excel.Functions.SPG(U292, "SP_MARKETCAP", "12/31/2021")</f>
        <v>17139.823758459999</v>
      </c>
      <c r="AB292">
        <f t="shared" si="52"/>
        <v>4.0394289957878295E-4</v>
      </c>
      <c r="AC292">
        <f t="shared" si="59"/>
        <v>6.6206241240962527E-4</v>
      </c>
    </row>
    <row r="293" spans="1:29">
      <c r="A293" s="11" t="s">
        <v>293</v>
      </c>
      <c r="B293" s="4" cm="1">
        <f t="array" ref="B293">_xll.SNL.Clients.Office.Excel.Functions.SPG(A293, "SP_TOTAL_REV", "CY2023")</f>
        <v>25098000</v>
      </c>
      <c r="C293" s="4">
        <f>_xll.SNL.Clients.Office.Excel.Functions.SPG(A293,"IQ_AVG_DILUT_SHARES_OUT","CY2023")</f>
        <v>946000000</v>
      </c>
      <c r="D293" s="5">
        <f>_xll.SNL.Clients.Office.Excel.Functions.SPG(A293, "IQ_DILUT_EPS_NORM", "CY2023")</f>
        <v>9.407</v>
      </c>
      <c r="E293">
        <f t="shared" si="48"/>
        <v>8899022</v>
      </c>
      <c r="F293">
        <f t="shared" si="49"/>
        <v>0.35457096182962788</v>
      </c>
      <c r="G293" s="5">
        <f>_xll.SNL.Clients.Office.Excel.Functions.SPG(A293, "SP_MARKETCAP", "12/30/2023")</f>
        <v>399970.86777711002</v>
      </c>
      <c r="H293">
        <f t="shared" si="53"/>
        <v>9.5193070657414204E-3</v>
      </c>
      <c r="I293">
        <f t="shared" si="54"/>
        <v>8.9548121567429542E-2</v>
      </c>
      <c r="K293" s="11" t="s">
        <v>293</v>
      </c>
      <c r="L293" s="4" cm="1">
        <f t="array" ref="L293">_xll.SNL.Clients.Office.Excel.Functions.SPG(K293, "SP_TOTAL_REV", "CY2023")</f>
        <v>25098000</v>
      </c>
      <c r="M293" s="4">
        <f>_xll.SNL.Clients.Office.Excel.Functions.SPG(K293,"IQ_AVG_DILUT_SHARES_OUT","CY2023")</f>
        <v>946000000</v>
      </c>
      <c r="N293" s="5">
        <f>_xll.SNL.Clients.Office.Excel.Functions.SPG(K293, "IQ_DILUT_EPS_NORM", "CY2023")</f>
        <v>9.407</v>
      </c>
      <c r="O293">
        <f t="shared" si="50"/>
        <v>8899022</v>
      </c>
      <c r="P293">
        <f t="shared" si="51"/>
        <v>0.35457096182962788</v>
      </c>
      <c r="Q293" s="5">
        <f>_xll.SNL.Clients.Office.Excel.Functions.SPG(K293, "SP_MARKETCAP", "12/31/2022")</f>
        <v>334328.40756075003</v>
      </c>
      <c r="R293">
        <f t="shared" si="55"/>
        <v>9.9222654333015661E-3</v>
      </c>
      <c r="S293">
        <f t="shared" si="56"/>
        <v>9.3338750931067832E-2</v>
      </c>
      <c r="U293" s="11" t="s">
        <v>293</v>
      </c>
      <c r="V293" s="4" cm="1">
        <f t="array" ref="V293">_xll.SNL.Clients.Office.Excel.Functions.SPG(U293, "SP_TOTAL_REV", "CY2021")</f>
        <v>18884000</v>
      </c>
      <c r="W293" s="4">
        <f>_xll.SNL.Clients.Office.Excel.Functions.SPG(U293,"IQ_AVG_DILUT_SHARES_OUT","CY2021")</f>
        <v>992000000</v>
      </c>
      <c r="X293" s="5">
        <f>_xll.SNL.Clients.Office.Excel.Functions.SPG(U293, "IQ_DILUT_EPS_NORM", "CY2021")</f>
        <v>6.1980000000000004</v>
      </c>
      <c r="Y293">
        <f t="shared" si="57"/>
        <v>6148416</v>
      </c>
      <c r="Z293">
        <f t="shared" si="58"/>
        <v>0.32558864647320485</v>
      </c>
      <c r="AA293" s="5">
        <f>_xll.SNL.Clients.Office.Excel.Functions.SPG(U293, "SP_MARKETCAP", "12/31/2021")</f>
        <v>353052.52317140001</v>
      </c>
      <c r="AB293">
        <f t="shared" si="52"/>
        <v>8.3205674645906898E-3</v>
      </c>
      <c r="AC293">
        <f t="shared" si="59"/>
        <v>5.1570877145533101E-2</v>
      </c>
    </row>
    <row r="294" spans="1:29">
      <c r="A294" s="11" t="s">
        <v>294</v>
      </c>
      <c r="B294" s="4" cm="1">
        <f t="array" ref="B294">_xll.SNL.Clients.Office.Excel.Functions.SPG(A294, "SP_TOTAL_REV", "CY2023")</f>
        <v>3364504</v>
      </c>
      <c r="C294" s="4">
        <f>_xll.SNL.Clients.Office.Excel.Functions.SPG(A294,"IQ_AVG_DILUT_SHARES_OUT","CY2023")</f>
        <v>293284000</v>
      </c>
      <c r="D294" s="5">
        <f>_xll.SNL.Clients.Office.Excel.Functions.SPG(A294, "IQ_DILUT_EPS_NORM", "CY2023")</f>
        <v>1.6559999999999999</v>
      </c>
      <c r="E294">
        <f t="shared" si="48"/>
        <v>485678.304</v>
      </c>
      <c r="F294">
        <f t="shared" si="49"/>
        <v>0.14435361170621286</v>
      </c>
      <c r="G294" s="5">
        <f>_xll.SNL.Clients.Office.Excel.Functions.SPG(A294, "SP_MARKETCAP", "12/30/2023")</f>
        <v>9921.1221225000008</v>
      </c>
      <c r="H294">
        <f t="shared" si="53"/>
        <v>2.361227167510289E-4</v>
      </c>
      <c r="I294">
        <f t="shared" si="54"/>
        <v>3.9101921893970387E-4</v>
      </c>
      <c r="K294" s="11" t="s">
        <v>294</v>
      </c>
      <c r="L294" s="4" cm="1">
        <f t="array" ref="L294">_xll.SNL.Clients.Office.Excel.Functions.SPG(K294, "SP_TOTAL_REV", "CY2023")</f>
        <v>3364504</v>
      </c>
      <c r="M294" s="4">
        <f>_xll.SNL.Clients.Office.Excel.Functions.SPG(K294,"IQ_AVG_DILUT_SHARES_OUT","CY2023")</f>
        <v>293284000</v>
      </c>
      <c r="N294" s="5">
        <f>_xll.SNL.Clients.Office.Excel.Functions.SPG(K294, "IQ_DILUT_EPS_NORM", "CY2023")</f>
        <v>1.6559999999999999</v>
      </c>
      <c r="O294">
        <f t="shared" si="50"/>
        <v>485678.304</v>
      </c>
      <c r="P294">
        <f t="shared" si="51"/>
        <v>0.14435361170621286</v>
      </c>
      <c r="Q294" s="5">
        <f>_xll.SNL.Clients.Office.Excel.Functions.SPG(K294, "SP_MARKETCAP", "12/31/2022")</f>
        <v>11588.41033794</v>
      </c>
      <c r="R294">
        <f t="shared" si="55"/>
        <v>3.4392316274279878E-4</v>
      </c>
      <c r="S294">
        <f t="shared" si="56"/>
        <v>5.6953675750207478E-4</v>
      </c>
      <c r="U294" s="11" t="s">
        <v>294</v>
      </c>
      <c r="V294" s="4" cm="1">
        <f t="array" ref="V294">_xll.SNL.Clients.Office.Excel.Functions.SPG(U294, "SP_TOTAL_REV", "CY2021")</f>
        <v>2983277</v>
      </c>
      <c r="W294" s="4">
        <f>_xll.SNL.Clients.Office.Excel.Functions.SPG(U294,"IQ_AVG_DILUT_SHARES_OUT","CY2021")</f>
        <v>304840000</v>
      </c>
      <c r="X294" s="5">
        <f>_xll.SNL.Clients.Office.Excel.Functions.SPG(U294, "IQ_DILUT_EPS_NORM", "CY2021")</f>
        <v>1.4330000000000001</v>
      </c>
      <c r="Y294">
        <f t="shared" si="57"/>
        <v>436835.72</v>
      </c>
      <c r="Z294">
        <f t="shared" si="58"/>
        <v>0.14642814596163881</v>
      </c>
      <c r="AA294" s="5">
        <f>_xll.SNL.Clients.Office.Excel.Functions.SPG(U294, "SP_MARKETCAP", "12/31/2021")</f>
        <v>37438.032511999998</v>
      </c>
      <c r="AB294">
        <f t="shared" si="52"/>
        <v>8.8232105653697815E-4</v>
      </c>
      <c r="AC294">
        <f t="shared" si="59"/>
        <v>1.2643660740174897E-3</v>
      </c>
    </row>
    <row r="295" spans="1:29">
      <c r="A295" s="11" t="s">
        <v>295</v>
      </c>
      <c r="B295" s="4" cm="1">
        <f t="array" ref="B295">_xll.SNL.Clients.Office.Excel.Functions.SPG(A295, "SP_TOTAL_REV", "CY2023")</f>
        <v>6662200</v>
      </c>
      <c r="C295" s="4">
        <f>_xll.SNL.Clients.Office.Excel.Functions.SPG(A295,"IQ_AVG_DILUT_SHARES_OUT","CY2023")</f>
        <v>269800000</v>
      </c>
      <c r="D295" s="5">
        <f>_xll.SNL.Clients.Office.Excel.Functions.SPG(A295, "IQ_DILUT_EPS_NORM", "CY2023")</f>
        <v>2.125</v>
      </c>
      <c r="E295">
        <f t="shared" si="48"/>
        <v>573325</v>
      </c>
      <c r="F295">
        <f t="shared" si="49"/>
        <v>8.6056407793221462E-2</v>
      </c>
      <c r="G295" s="5">
        <f>_xll.SNL.Clients.Office.Excel.Functions.SPG(A295, "SP_MARKETCAP", "12/30/2023")</f>
        <v>18352.106654073999</v>
      </c>
      <c r="H295">
        <f t="shared" si="53"/>
        <v>4.3678015730065791E-4</v>
      </c>
      <c r="I295">
        <f t="shared" si="54"/>
        <v>9.2815783426389807E-4</v>
      </c>
      <c r="K295" s="11" t="s">
        <v>295</v>
      </c>
      <c r="L295" s="4" cm="1">
        <f t="array" ref="L295">_xll.SNL.Clients.Office.Excel.Functions.SPG(K295, "SP_TOTAL_REV", "CY2023")</f>
        <v>6662200</v>
      </c>
      <c r="M295" s="4">
        <f>_xll.SNL.Clients.Office.Excel.Functions.SPG(K295,"IQ_AVG_DILUT_SHARES_OUT","CY2023")</f>
        <v>269800000</v>
      </c>
      <c r="N295" s="5">
        <f>_xll.SNL.Clients.Office.Excel.Functions.SPG(K295, "IQ_DILUT_EPS_NORM", "CY2023")</f>
        <v>2.125</v>
      </c>
      <c r="O295">
        <f t="shared" si="50"/>
        <v>573325</v>
      </c>
      <c r="P295">
        <f t="shared" si="51"/>
        <v>8.6056407793221462E-2</v>
      </c>
      <c r="Q295" s="5">
        <f>_xll.SNL.Clients.Office.Excel.Functions.SPG(K295, "SP_MARKETCAP", "12/31/2022")</f>
        <v>22219.003598939998</v>
      </c>
      <c r="R295">
        <f t="shared" si="55"/>
        <v>6.5942003846055362E-4</v>
      </c>
      <c r="S295">
        <f t="shared" si="56"/>
        <v>1.4012675817286764E-3</v>
      </c>
      <c r="U295" s="11" t="s">
        <v>295</v>
      </c>
      <c r="V295" s="4" cm="1">
        <f t="array" ref="V295">_xll.SNL.Clients.Office.Excel.Functions.SPG(U295, "SP_TOTAL_REV", "CY2021")</f>
        <v>6317900</v>
      </c>
      <c r="W295" s="4">
        <f>_xll.SNL.Clients.Office.Excel.Functions.SPG(U295,"IQ_AVG_DILUT_SHARES_OUT","CY2021")</f>
        <v>269900000</v>
      </c>
      <c r="X295" s="5">
        <f>_xll.SNL.Clients.Office.Excel.Functions.SPG(U295, "IQ_DILUT_EPS_NORM", "CY2021")</f>
        <v>2.395</v>
      </c>
      <c r="Y295">
        <f t="shared" si="57"/>
        <v>646410.5</v>
      </c>
      <c r="Z295">
        <f t="shared" si="58"/>
        <v>0.10231413919182007</v>
      </c>
      <c r="AA295" s="5">
        <f>_xll.SNL.Clients.Office.Excel.Functions.SPG(U295, "SP_MARKETCAP", "12/31/2021")</f>
        <v>25803.6366538691</v>
      </c>
      <c r="AB295">
        <f t="shared" si="52"/>
        <v>6.0812736213209262E-4</v>
      </c>
      <c r="AC295">
        <f t="shared" si="59"/>
        <v>1.4564650323063619E-3</v>
      </c>
    </row>
    <row r="296" spans="1:29">
      <c r="A296" s="11" t="s">
        <v>296</v>
      </c>
      <c r="B296" s="4" cm="1">
        <f t="array" ref="B296">_xll.SNL.Clients.Office.Excel.Functions.SPG(A296, "SP_TOTAL_REV", "CY2023")</f>
        <v>25493700</v>
      </c>
      <c r="C296" s="4">
        <f>_xll.SNL.Clients.Office.Excel.Functions.SPG(A296,"IQ_AVG_DILUT_SHARES_OUT","CY2023")</f>
        <v>732300000</v>
      </c>
      <c r="D296" s="5">
        <f>_xll.SNL.Clients.Office.Excel.Functions.SPG(A296, "IQ_DILUT_EPS_NORM", "CY2023")</f>
        <v>9.1959999999999997</v>
      </c>
      <c r="E296">
        <f t="shared" si="48"/>
        <v>6734230.7999999998</v>
      </c>
      <c r="F296">
        <f t="shared" si="49"/>
        <v>0.26415274361901175</v>
      </c>
      <c r="G296" s="5">
        <f>_xll.SNL.Clients.Office.Excel.Functions.SPG(A296, "SP_MARKETCAP", "12/30/2023")</f>
        <v>215071.16531529999</v>
      </c>
      <c r="H296">
        <f t="shared" si="53"/>
        <v>5.1186939563910494E-3</v>
      </c>
      <c r="I296">
        <f t="shared" si="54"/>
        <v>4.7071509622972088E-2</v>
      </c>
      <c r="K296" s="11" t="s">
        <v>296</v>
      </c>
      <c r="L296" s="4" cm="1">
        <f t="array" ref="L296">_xll.SNL.Clients.Office.Excel.Functions.SPG(K296, "SP_TOTAL_REV", "CY2023")</f>
        <v>25493700</v>
      </c>
      <c r="M296" s="4">
        <f>_xll.SNL.Clients.Office.Excel.Functions.SPG(K296,"IQ_AVG_DILUT_SHARES_OUT","CY2023")</f>
        <v>732300000</v>
      </c>
      <c r="N296" s="5">
        <f>_xll.SNL.Clients.Office.Excel.Functions.SPG(K296, "IQ_DILUT_EPS_NORM", "CY2023")</f>
        <v>9.1959999999999997</v>
      </c>
      <c r="O296">
        <f t="shared" si="50"/>
        <v>6734230.7999999998</v>
      </c>
      <c r="P296">
        <f t="shared" si="51"/>
        <v>0.26415274361901175</v>
      </c>
      <c r="Q296" s="5">
        <f>_xll.SNL.Clients.Office.Excel.Functions.SPG(K296, "SP_MARKETCAP", "12/31/2022")</f>
        <v>193015.66825876001</v>
      </c>
      <c r="R296">
        <f t="shared" si="55"/>
        <v>5.7283576565401459E-3</v>
      </c>
      <c r="S296">
        <f t="shared" si="56"/>
        <v>5.267797700954318E-2</v>
      </c>
      <c r="U296" s="11" t="s">
        <v>296</v>
      </c>
      <c r="V296" s="4" cm="1">
        <f t="array" ref="V296">_xll.SNL.Clients.Office.Excel.Functions.SPG(U296, "SP_TOTAL_REV", "CY2021")</f>
        <v>23222900</v>
      </c>
      <c r="W296" s="4">
        <f>_xll.SNL.Clients.Office.Excel.Functions.SPG(U296,"IQ_AVG_DILUT_SHARES_OUT","CY2021")</f>
        <v>751800000</v>
      </c>
      <c r="X296" s="5">
        <f>_xll.SNL.Clients.Office.Excel.Functions.SPG(U296, "IQ_DILUT_EPS_NORM", "CY2021")</f>
        <v>7.5709999999999997</v>
      </c>
      <c r="Y296">
        <f t="shared" si="57"/>
        <v>5691877.7999999998</v>
      </c>
      <c r="Z296">
        <f t="shared" si="58"/>
        <v>0.24509763207868096</v>
      </c>
      <c r="AA296" s="5">
        <f>_xll.SNL.Clients.Office.Excel.Functions.SPG(U296, "SP_MARKETCAP", "12/31/2021")</f>
        <v>200314.08161589</v>
      </c>
      <c r="AB296">
        <f t="shared" si="52"/>
        <v>4.7209033240172464E-3</v>
      </c>
      <c r="AC296">
        <f t="shared" si="59"/>
        <v>3.5741959066134574E-2</v>
      </c>
    </row>
    <row r="297" spans="1:29">
      <c r="A297" s="11" t="s">
        <v>297</v>
      </c>
      <c r="B297" s="4" cm="1">
        <f t="array" ref="B297">_xll.SNL.Clients.Office.Excel.Functions.SPG(A297, "SP_TOTAL_REV", "CY2023")</f>
        <v>301506000</v>
      </c>
      <c r="C297" s="4">
        <f>_xll.SNL.Clients.Office.Excel.Functions.SPG(A297,"IQ_AVG_DILUT_SHARES_OUT","CY2023")</f>
        <v>135600000</v>
      </c>
      <c r="D297" s="5">
        <f>_xll.SNL.Clients.Office.Excel.Functions.SPG(A297, "IQ_DILUT_EPS_NORM", "CY2023")</f>
        <v>12.773</v>
      </c>
      <c r="E297">
        <f t="shared" si="48"/>
        <v>1732018.8</v>
      </c>
      <c r="F297">
        <f t="shared" si="49"/>
        <v>5.7445583172474179E-3</v>
      </c>
      <c r="G297" s="5">
        <f>_xll.SNL.Clients.Office.Excel.Functions.SPG(A297, "SP_MARKETCAP", "12/30/2023")</f>
        <v>61605.269305299997</v>
      </c>
      <c r="H297">
        <f t="shared" si="53"/>
        <v>1.46620547302372E-3</v>
      </c>
      <c r="I297">
        <f t="shared" si="54"/>
        <v>1.8727842506931974E-2</v>
      </c>
      <c r="K297" s="11" t="s">
        <v>297</v>
      </c>
      <c r="L297" s="4" cm="1">
        <f t="array" ref="L297">_xll.SNL.Clients.Office.Excel.Functions.SPG(K297, "SP_TOTAL_REV", "CY2023")</f>
        <v>301506000</v>
      </c>
      <c r="M297" s="4">
        <f>_xll.SNL.Clients.Office.Excel.Functions.SPG(K297,"IQ_AVG_DILUT_SHARES_OUT","CY2023")</f>
        <v>135600000</v>
      </c>
      <c r="N297" s="5">
        <f>_xll.SNL.Clients.Office.Excel.Functions.SPG(K297, "IQ_DILUT_EPS_NORM", "CY2023")</f>
        <v>12.773</v>
      </c>
      <c r="O297">
        <f t="shared" si="50"/>
        <v>1732018.8</v>
      </c>
      <c r="P297">
        <f t="shared" si="51"/>
        <v>5.7445583172474179E-3</v>
      </c>
      <c r="Q297" s="5">
        <f>_xll.SNL.Clients.Office.Excel.Functions.SPG(K297, "SP_MARKETCAP", "12/31/2022")</f>
        <v>53189.570217599998</v>
      </c>
      <c r="R297">
        <f t="shared" si="55"/>
        <v>1.5785707168373382E-3</v>
      </c>
      <c r="S297">
        <f t="shared" si="56"/>
        <v>2.0163083766163322E-2</v>
      </c>
      <c r="U297" s="11" t="s">
        <v>297</v>
      </c>
      <c r="V297" s="4" cm="1">
        <f t="array" ref="V297">_xll.SNL.Clients.Office.Excel.Functions.SPG(U297, "SP_TOTAL_REV", "CY2021")</f>
        <v>257006000</v>
      </c>
      <c r="W297" s="4">
        <f>_xll.SNL.Clients.Office.Excel.Functions.SPG(U297,"IQ_AVG_DILUT_SHARES_OUT","CY2021")</f>
        <v>156550000</v>
      </c>
      <c r="X297" s="5">
        <f>_xll.SNL.Clients.Office.Excel.Functions.SPG(U297, "IQ_DILUT_EPS_NORM", "CY2021")</f>
        <v>14.593</v>
      </c>
      <c r="Y297">
        <f t="shared" si="57"/>
        <v>2284534.15</v>
      </c>
      <c r="Z297">
        <f t="shared" si="58"/>
        <v>8.8890304117413589E-3</v>
      </c>
      <c r="AA297" s="5">
        <f>_xll.SNL.Clients.Office.Excel.Functions.SPG(U297, "SP_MARKETCAP", "12/31/2021")</f>
        <v>37952.206002619998</v>
      </c>
      <c r="AB297">
        <f t="shared" si="52"/>
        <v>8.944388433715756E-4</v>
      </c>
      <c r="AC297">
        <f t="shared" si="59"/>
        <v>1.3052546041321403E-2</v>
      </c>
    </row>
    <row r="298" spans="1:29">
      <c r="A298" s="11" t="s">
        <v>298</v>
      </c>
      <c r="B298" s="4" cm="1">
        <f t="array" ref="B298">_xll.SNL.Clients.Office.Excel.Functions.SPG(A298, "SP_TOTAL_REV", "CY2023")</f>
        <v>32320000</v>
      </c>
      <c r="C298" s="4">
        <f>_xll.SNL.Clients.Office.Excel.Functions.SPG(A298,"IQ_AVG_DILUT_SHARES_OUT","CY2023")</f>
        <v>1332524001</v>
      </c>
      <c r="D298" s="5">
        <f>_xll.SNL.Clients.Office.Excel.Functions.SPG(A298, "IQ_DILUT_EPS_NORM", "CY2023")</f>
        <v>3.1030000000000002</v>
      </c>
      <c r="E298">
        <f t="shared" si="48"/>
        <v>4134821.9751030002</v>
      </c>
      <c r="F298">
        <f t="shared" si="49"/>
        <v>0.12793384823957302</v>
      </c>
      <c r="G298" s="5">
        <f>_xll.SNL.Clients.Office.Excel.Functions.SPG(A298, "SP_MARKETCAP", "12/30/2023")</f>
        <v>109536.92214018</v>
      </c>
      <c r="H298">
        <f t="shared" si="53"/>
        <v>2.6069788599445017E-3</v>
      </c>
      <c r="I298">
        <f t="shared" si="54"/>
        <v>8.08945540240779E-3</v>
      </c>
      <c r="K298" s="11" t="s">
        <v>298</v>
      </c>
      <c r="L298" s="4" cm="1">
        <f t="array" ref="L298">_xll.SNL.Clients.Office.Excel.Functions.SPG(K298, "SP_TOTAL_REV", "CY2023")</f>
        <v>32320000</v>
      </c>
      <c r="M298" s="4">
        <f>_xll.SNL.Clients.Office.Excel.Functions.SPG(K298,"IQ_AVG_DILUT_SHARES_OUT","CY2023")</f>
        <v>1332524001</v>
      </c>
      <c r="N298" s="5">
        <f>_xll.SNL.Clients.Office.Excel.Functions.SPG(K298, "IQ_DILUT_EPS_NORM", "CY2023")</f>
        <v>3.1030000000000002</v>
      </c>
      <c r="O298">
        <f t="shared" si="50"/>
        <v>4134821.9751030002</v>
      </c>
      <c r="P298">
        <f t="shared" si="51"/>
        <v>0.12793384823957302</v>
      </c>
      <c r="Q298" s="5">
        <f>_xll.SNL.Clients.Office.Excel.Functions.SPG(K298, "SP_MARKETCAP", "12/31/2022")</f>
        <v>103381.58789015999</v>
      </c>
      <c r="R298">
        <f t="shared" si="55"/>
        <v>3.0681794689431836E-3</v>
      </c>
      <c r="S298">
        <f t="shared" si="56"/>
        <v>9.5205608921307E-3</v>
      </c>
      <c r="U298" s="11" t="s">
        <v>298</v>
      </c>
      <c r="V298" s="4" cm="1">
        <f t="array" ref="V298">_xll.SNL.Clients.Office.Excel.Functions.SPG(U298, "SP_TOTAL_REV", "CY2021")</f>
        <v>31785000</v>
      </c>
      <c r="W298" s="4">
        <f>_xll.SNL.Clients.Office.Excel.Functions.SPG(U298,"IQ_AVG_DILUT_SHARES_OUT","CY2021")</f>
        <v>1354900000</v>
      </c>
      <c r="X298" s="5">
        <f>_xll.SNL.Clients.Office.Excel.Functions.SPG(U298, "IQ_DILUT_EPS_NORM", "CY2021")</f>
        <v>2.9740000000000002</v>
      </c>
      <c r="Y298">
        <f t="shared" si="57"/>
        <v>4029472.6000000006</v>
      </c>
      <c r="Z298">
        <f t="shared" si="58"/>
        <v>0.12677277332074879</v>
      </c>
      <c r="AA298" s="5">
        <f>_xll.SNL.Clients.Office.Excel.Functions.SPG(U298, "SP_MARKETCAP", "12/31/2021")</f>
        <v>139094.50275479999</v>
      </c>
      <c r="AB298">
        <f t="shared" si="52"/>
        <v>3.2781105307754469E-3</v>
      </c>
      <c r="AC298">
        <f t="shared" si="59"/>
        <v>9.7491007185261797E-3</v>
      </c>
    </row>
    <row r="299" spans="1:29">
      <c r="A299" s="11" t="s">
        <v>299</v>
      </c>
      <c r="B299" s="4" cm="1">
        <f t="array" ref="B299">_xll.SNL.Clients.Office.Excel.Functions.SPG(A299, "SP_TOTAL_REV", "CY2023")</f>
        <v>60115000</v>
      </c>
      <c r="C299" s="4">
        <f>_xll.SNL.Clients.Office.Excel.Functions.SPG(A299,"IQ_AVG_DILUT_SHARES_OUT","CY2023")</f>
        <v>2547000000</v>
      </c>
      <c r="D299" s="5">
        <f>_xll.SNL.Clients.Office.Excel.Functions.SPG(A299, "IQ_DILUT_EPS_NORM", "CY2023")</f>
        <v>3.7360000000000002</v>
      </c>
      <c r="E299">
        <f t="shared" si="48"/>
        <v>9515592</v>
      </c>
      <c r="F299">
        <f t="shared" si="49"/>
        <v>0.15828981119520918</v>
      </c>
      <c r="G299" s="5">
        <f>_xll.SNL.Clients.Office.Excel.Functions.SPG(A299, "SP_MARKETCAP", "12/30/2023")</f>
        <v>276259.19661768002</v>
      </c>
      <c r="H299">
        <f t="shared" si="53"/>
        <v>6.5749691645148132E-3</v>
      </c>
      <c r="I299">
        <f t="shared" si="54"/>
        <v>2.4564084798627345E-2</v>
      </c>
      <c r="K299" s="11" t="s">
        <v>299</v>
      </c>
      <c r="L299" s="4" cm="1">
        <f t="array" ref="L299">_xll.SNL.Clients.Office.Excel.Functions.SPG(K299, "SP_TOTAL_REV", "CY2023")</f>
        <v>60115000</v>
      </c>
      <c r="M299" s="4">
        <f>_xll.SNL.Clients.Office.Excel.Functions.SPG(K299,"IQ_AVG_DILUT_SHARES_OUT","CY2023")</f>
        <v>2547000000</v>
      </c>
      <c r="N299" s="5">
        <f>_xll.SNL.Clients.Office.Excel.Functions.SPG(K299, "IQ_DILUT_EPS_NORM", "CY2023")</f>
        <v>3.7360000000000002</v>
      </c>
      <c r="O299">
        <f t="shared" si="50"/>
        <v>9515592</v>
      </c>
      <c r="P299">
        <f t="shared" si="51"/>
        <v>0.15828981119520918</v>
      </c>
      <c r="Q299" s="5">
        <f>_xll.SNL.Clients.Office.Excel.Functions.SPG(K299, "SP_MARKETCAP", "12/31/2022")</f>
        <v>281302.18331529998</v>
      </c>
      <c r="R299">
        <f t="shared" si="55"/>
        <v>8.3485425309378983E-3</v>
      </c>
      <c r="S299">
        <f t="shared" si="56"/>
        <v>3.119015489558399E-2</v>
      </c>
      <c r="U299" s="11" t="s">
        <v>299</v>
      </c>
      <c r="V299" s="4" cm="1">
        <f t="array" ref="V299">_xll.SNL.Clients.Office.Excel.Functions.SPG(U299, "SP_TOTAL_REV", "CY2021")</f>
        <v>48704000</v>
      </c>
      <c r="W299" s="4">
        <f>_xll.SNL.Clients.Office.Excel.Functions.SPG(U299,"IQ_AVG_DILUT_SHARES_OUT","CY2021")</f>
        <v>2538000000</v>
      </c>
      <c r="X299" s="5">
        <f>_xll.SNL.Clients.Office.Excel.Functions.SPG(U299, "IQ_DILUT_EPS_NORM", "CY2021")</f>
        <v>3.2160000000000002</v>
      </c>
      <c r="Y299">
        <f t="shared" si="57"/>
        <v>8162208.0000000009</v>
      </c>
      <c r="Z299">
        <f t="shared" si="58"/>
        <v>0.16758804204993433</v>
      </c>
      <c r="AA299" s="5">
        <f>_xll.SNL.Clients.Office.Excel.Functions.SPG(U299, "SP_MARKETCAP", "12/31/2021")</f>
        <v>193588.34325504</v>
      </c>
      <c r="AB299">
        <f t="shared" si="52"/>
        <v>4.5623944447209233E-3</v>
      </c>
      <c r="AC299">
        <f t="shared" si="59"/>
        <v>1.467266053422249E-2</v>
      </c>
    </row>
    <row r="300" spans="1:29">
      <c r="A300" s="11" t="s">
        <v>300</v>
      </c>
      <c r="B300" s="4" cm="1">
        <f t="array" ref="B300">_xll.SNL.Clients.Office.Excel.Functions.SPG(A300, "SP_TOTAL_REV", "CY2023")</f>
        <v>134902000</v>
      </c>
      <c r="C300" s="4">
        <f>_xll.SNL.Clients.Office.Excel.Functions.SPG(A300,"IQ_AVG_DILUT_SHARES_OUT","CY2023")</f>
        <v>2629000000</v>
      </c>
      <c r="D300" s="5">
        <f>_xll.SNL.Clients.Office.Excel.Functions.SPG(A300, "IQ_DILUT_EPS_NORM", "CY2023")</f>
        <v>11.835000000000001</v>
      </c>
      <c r="E300">
        <f t="shared" si="48"/>
        <v>31114215.000000004</v>
      </c>
      <c r="F300">
        <f t="shared" si="49"/>
        <v>0.23064309647003012</v>
      </c>
      <c r="G300" s="5">
        <f>_xll.SNL.Clients.Office.Excel.Functions.SPG(A300, "SP_MARKETCAP", "12/30/2023")</f>
        <v>910121.66969576001</v>
      </c>
      <c r="H300">
        <f t="shared" si="53"/>
        <v>2.1660896677723099E-2</v>
      </c>
      <c r="I300">
        <f t="shared" si="54"/>
        <v>0.25635671218085287</v>
      </c>
      <c r="K300" s="11" t="s">
        <v>300</v>
      </c>
      <c r="L300" s="4" cm="1">
        <f t="array" ref="L300">_xll.SNL.Clients.Office.Excel.Functions.SPG(K300, "SP_TOTAL_REV", "CY2023")</f>
        <v>134902000</v>
      </c>
      <c r="M300" s="4">
        <f>_xll.SNL.Clients.Office.Excel.Functions.SPG(K300,"IQ_AVG_DILUT_SHARES_OUT","CY2023")</f>
        <v>2629000000</v>
      </c>
      <c r="N300" s="5">
        <f>_xll.SNL.Clients.Office.Excel.Functions.SPG(K300, "IQ_DILUT_EPS_NORM", "CY2023")</f>
        <v>11.835000000000001</v>
      </c>
      <c r="O300">
        <f t="shared" si="50"/>
        <v>31114215.000000004</v>
      </c>
      <c r="P300">
        <f t="shared" si="51"/>
        <v>0.23064309647003012</v>
      </c>
      <c r="Q300" s="5">
        <f>_xll.SNL.Clients.Office.Excel.Functions.SPG(K300, "SP_MARKETCAP", "12/31/2022")</f>
        <v>315555.18842408003</v>
      </c>
      <c r="R300">
        <f t="shared" si="55"/>
        <v>9.3651100761764638E-3</v>
      </c>
      <c r="S300">
        <f t="shared" si="56"/>
        <v>0.11083607775154845</v>
      </c>
      <c r="U300" s="11" t="s">
        <v>300</v>
      </c>
      <c r="V300" s="4" cm="1">
        <f t="array" ref="V300">_xll.SNL.Clients.Office.Excel.Functions.SPG(U300, "SP_TOTAL_REV", "CY2021")</f>
        <v>117929000</v>
      </c>
      <c r="W300" s="4">
        <f>_xll.SNL.Clients.Office.Excel.Functions.SPG(U300,"IQ_AVG_DILUT_SHARES_OUT","CY2021")</f>
        <v>2859000000</v>
      </c>
      <c r="X300" s="5">
        <f>_xll.SNL.Clients.Office.Excel.Functions.SPG(U300, "IQ_DILUT_EPS_NORM", "CY2021")</f>
        <v>10.337</v>
      </c>
      <c r="Y300">
        <f t="shared" si="57"/>
        <v>29553483</v>
      </c>
      <c r="Z300">
        <f t="shared" si="58"/>
        <v>0.25060403293507111</v>
      </c>
      <c r="AA300" s="5">
        <f>_xll.SNL.Clients.Office.Excel.Functions.SPG(U300, "SP_MARKETCAP", "12/31/2021")</f>
        <v>935644.81320660003</v>
      </c>
      <c r="AB300">
        <f t="shared" si="52"/>
        <v>2.2050814766165428E-2</v>
      </c>
      <c r="AC300">
        <f t="shared" si="59"/>
        <v>0.22793927223785201</v>
      </c>
    </row>
    <row r="301" spans="1:29">
      <c r="A301" s="11" t="s">
        <v>301</v>
      </c>
      <c r="B301" s="4" cm="1">
        <f t="array" ref="B301">_xll.SNL.Clients.Office.Excel.Functions.SPG(A301, "SP_TOTAL_REV", "CY2023")</f>
        <v>66905000</v>
      </c>
      <c r="C301" s="4">
        <f>_xll.SNL.Clients.Office.Excel.Functions.SPG(A301,"IQ_AVG_DILUT_SHARES_OUT","CY2023")</f>
        <v>762300000</v>
      </c>
      <c r="D301" s="5">
        <f>_xll.SNL.Clients.Office.Excel.Functions.SPG(A301, "IQ_DILUT_EPS_NORM", "CY2023")</f>
        <v>1.7410000000000001</v>
      </c>
      <c r="E301">
        <f t="shared" si="48"/>
        <v>1327164.3</v>
      </c>
      <c r="F301">
        <f t="shared" si="49"/>
        <v>1.9836548837904491E-2</v>
      </c>
      <c r="G301" s="5">
        <f>_xll.SNL.Clients.Office.Excel.Functions.SPG(A301, "SP_MARKETCAP", "12/30/2023")</f>
        <v>48948.779843769997</v>
      </c>
      <c r="H301">
        <f t="shared" si="53"/>
        <v>1.1649810107817241E-3</v>
      </c>
      <c r="I301">
        <f t="shared" si="54"/>
        <v>2.0282319397709817E-3</v>
      </c>
      <c r="K301" s="11" t="s">
        <v>301</v>
      </c>
      <c r="L301" s="4" cm="1">
        <f t="array" ref="L301">_xll.SNL.Clients.Office.Excel.Functions.SPG(K301, "SP_TOTAL_REV", "CY2023")</f>
        <v>66905000</v>
      </c>
      <c r="M301" s="4">
        <f>_xll.SNL.Clients.Office.Excel.Functions.SPG(K301,"IQ_AVG_DILUT_SHARES_OUT","CY2023")</f>
        <v>762300000</v>
      </c>
      <c r="N301" s="5">
        <f>_xll.SNL.Clients.Office.Excel.Functions.SPG(K301, "IQ_DILUT_EPS_NORM", "CY2023")</f>
        <v>1.7410000000000001</v>
      </c>
      <c r="O301">
        <f t="shared" si="50"/>
        <v>1327164.3</v>
      </c>
      <c r="P301">
        <f t="shared" si="51"/>
        <v>1.9836548837904491E-2</v>
      </c>
      <c r="Q301" s="5">
        <f>_xll.SNL.Clients.Office.Excel.Functions.SPG(K301, "SP_MARKETCAP", "12/31/2022")</f>
        <v>56781.951055849997</v>
      </c>
      <c r="R301">
        <f t="shared" si="55"/>
        <v>1.6851861147770002E-3</v>
      </c>
      <c r="S301">
        <f t="shared" si="56"/>
        <v>2.9339090258267576E-3</v>
      </c>
      <c r="U301" s="11" t="s">
        <v>301</v>
      </c>
      <c r="V301" s="4" cm="1">
        <f t="array" ref="V301">_xll.SNL.Clients.Office.Excel.Functions.SPG(U301, "SP_TOTAL_REV", "CY2021")</f>
        <v>69680000</v>
      </c>
      <c r="W301" s="4">
        <f>_xll.SNL.Clients.Office.Excel.Functions.SPG(U301,"IQ_AVG_DILUT_SHARES_OUT","CY2021")</f>
        <v>869400000</v>
      </c>
      <c r="X301" s="5">
        <f>_xll.SNL.Clients.Office.Excel.Functions.SPG(U301, "IQ_DILUT_EPS_NORM", "CY2021")</f>
        <v>6.0990000000000002</v>
      </c>
      <c r="Y301">
        <f t="shared" si="57"/>
        <v>5302470.5999999996</v>
      </c>
      <c r="Z301">
        <f t="shared" si="58"/>
        <v>7.6097454075774965E-2</v>
      </c>
      <c r="AA301" s="5">
        <f>_xll.SNL.Clients.Office.Excel.Functions.SPG(U301, "SP_MARKETCAP", "12/31/2021")</f>
        <v>52564.10046057</v>
      </c>
      <c r="AB301">
        <f t="shared" si="52"/>
        <v>1.2388047539469477E-3</v>
      </c>
      <c r="AC301">
        <f t="shared" si="59"/>
        <v>7.5554701943224339E-3</v>
      </c>
    </row>
    <row r="302" spans="1:29">
      <c r="A302" s="11" t="s">
        <v>302</v>
      </c>
      <c r="B302" s="4" cm="1">
        <f t="array" ref="B302">_xll.SNL.Clients.Office.Excel.Functions.SPG(A302, "SP_TOTAL_REV", "CY2023")</f>
        <v>3788309</v>
      </c>
      <c r="C302" s="4">
        <f>_xll.SNL.Clients.Office.Excel.Functions.SPG(A302,"IQ_AVG_DILUT_SHARES_OUT","CY2023")</f>
        <v>21971528</v>
      </c>
      <c r="D302" s="5">
        <f>_xll.SNL.Clients.Office.Excel.Functions.SPG(A302, "IQ_DILUT_EPS_NORM", "CY2023")</f>
        <v>28.63</v>
      </c>
      <c r="E302">
        <f t="shared" si="48"/>
        <v>629044.84664</v>
      </c>
      <c r="F302">
        <f t="shared" si="49"/>
        <v>0.16604898033396959</v>
      </c>
      <c r="G302" s="5">
        <f>_xll.SNL.Clients.Office.Excel.Functions.SPG(A302, "SP_MARKETCAP", "12/30/2023")</f>
        <v>26301.58447392</v>
      </c>
      <c r="H302">
        <f t="shared" si="53"/>
        <v>6.2597773761439469E-4</v>
      </c>
      <c r="I302">
        <f t="shared" si="54"/>
        <v>1.7921742627900118E-2</v>
      </c>
      <c r="K302" s="11" t="s">
        <v>302</v>
      </c>
      <c r="L302" s="4" cm="1">
        <f t="array" ref="L302">_xll.SNL.Clients.Office.Excel.Functions.SPG(K302, "SP_TOTAL_REV", "CY2023")</f>
        <v>3788309</v>
      </c>
      <c r="M302" s="4">
        <f>_xll.SNL.Clients.Office.Excel.Functions.SPG(K302,"IQ_AVG_DILUT_SHARES_OUT","CY2023")</f>
        <v>21971528</v>
      </c>
      <c r="N302" s="5">
        <f>_xll.SNL.Clients.Office.Excel.Functions.SPG(K302, "IQ_DILUT_EPS_NORM", "CY2023")</f>
        <v>28.63</v>
      </c>
      <c r="O302">
        <f t="shared" si="50"/>
        <v>629044.84664</v>
      </c>
      <c r="P302">
        <f t="shared" si="51"/>
        <v>0.16604898033396959</v>
      </c>
      <c r="Q302" s="5">
        <f>_xll.SNL.Clients.Office.Excel.Functions.SPG(K302, "SP_MARKETCAP", "12/31/2022")</f>
        <v>32225.135490050001</v>
      </c>
      <c r="R302">
        <f t="shared" si="55"/>
        <v>9.5638402458601216E-4</v>
      </c>
      <c r="S302">
        <f t="shared" si="56"/>
        <v>2.7381274623897528E-2</v>
      </c>
      <c r="U302" s="11" t="s">
        <v>302</v>
      </c>
      <c r="V302" s="4" cm="1">
        <f t="array" ref="V302">_xll.SNL.Clients.Office.Excel.Functions.SPG(U302, "SP_TOTAL_REV", "CY2021")</f>
        <v>3717930</v>
      </c>
      <c r="W302" s="4">
        <f>_xll.SNL.Clients.Office.Excel.Functions.SPG(U302,"IQ_AVG_DILUT_SHARES_OUT","CY2021")</f>
        <v>23457630</v>
      </c>
      <c r="X302" s="5">
        <f>_xll.SNL.Clients.Office.Excel.Functions.SPG(U302, "IQ_DILUT_EPS_NORM", "CY2021")</f>
        <v>25.707000000000001</v>
      </c>
      <c r="Y302">
        <f t="shared" si="57"/>
        <v>603025.29440999997</v>
      </c>
      <c r="Z302">
        <f t="shared" si="58"/>
        <v>0.16219382678264518</v>
      </c>
      <c r="AA302" s="5">
        <f>_xll.SNL.Clients.Office.Excel.Functions.SPG(U302, "SP_MARKETCAP", "12/31/2021")</f>
        <v>39011.483522549999</v>
      </c>
      <c r="AB302">
        <f t="shared" si="52"/>
        <v>9.1940337269749402E-4</v>
      </c>
      <c r="AC302">
        <f t="shared" si="59"/>
        <v>2.3635102501934478E-2</v>
      </c>
    </row>
    <row r="303" spans="1:29">
      <c r="A303" s="11" t="s">
        <v>303</v>
      </c>
      <c r="B303" s="4" cm="1">
        <f t="array" ref="B303">_xll.SNL.Clients.Office.Excel.Functions.SPG(A303, "SP_TOTAL_REV", "CY2023")</f>
        <v>16118509</v>
      </c>
      <c r="C303" s="4">
        <f>_xll.SNL.Clients.Office.Excel.Functions.SPG(A303,"IQ_AVG_DILUT_SHARES_OUT","CY2023")</f>
        <v>358627000</v>
      </c>
      <c r="D303" s="5">
        <f>_xll.SNL.Clients.Office.Excel.Functions.SPG(A303, "IQ_DILUT_EPS_NORM", "CY2023")</f>
        <v>1.4350000000000001</v>
      </c>
      <c r="E303">
        <f t="shared" si="48"/>
        <v>514629.745</v>
      </c>
      <c r="F303">
        <f t="shared" si="49"/>
        <v>3.1927875276801347E-2</v>
      </c>
      <c r="G303" s="5">
        <f>_xll.SNL.Clients.Office.Excel.Functions.SPG(A303, "SP_MARKETCAP", "12/30/2023")</f>
        <v>15261.945463079999</v>
      </c>
      <c r="H303">
        <f t="shared" si="53"/>
        <v>3.6323431776691032E-4</v>
      </c>
      <c r="I303">
        <f t="shared" si="54"/>
        <v>5.2124124599551636E-4</v>
      </c>
      <c r="K303" s="11" t="s">
        <v>303</v>
      </c>
      <c r="L303" s="4" cm="1">
        <f t="array" ref="L303">_xll.SNL.Clients.Office.Excel.Functions.SPG(K303, "SP_TOTAL_REV", "CY2023")</f>
        <v>16118509</v>
      </c>
      <c r="M303" s="4">
        <f>_xll.SNL.Clients.Office.Excel.Functions.SPG(K303,"IQ_AVG_DILUT_SHARES_OUT","CY2023")</f>
        <v>358627000</v>
      </c>
      <c r="N303" s="5">
        <f>_xll.SNL.Clients.Office.Excel.Functions.SPG(K303, "IQ_DILUT_EPS_NORM", "CY2023")</f>
        <v>1.4350000000000001</v>
      </c>
      <c r="O303">
        <f t="shared" si="50"/>
        <v>514629.745</v>
      </c>
      <c r="P303">
        <f t="shared" si="51"/>
        <v>3.1927875276801347E-2</v>
      </c>
      <c r="Q303" s="5">
        <f>_xll.SNL.Clients.Office.Excel.Functions.SPG(K303, "SP_MARKETCAP", "12/31/2022")</f>
        <v>12876.20052488</v>
      </c>
      <c r="R303">
        <f t="shared" si="55"/>
        <v>3.8214245780792989E-4</v>
      </c>
      <c r="S303">
        <f t="shared" si="56"/>
        <v>5.4837442695437942E-4</v>
      </c>
      <c r="U303" s="11" t="s">
        <v>303</v>
      </c>
      <c r="V303" s="4" cm="1">
        <f t="array" ref="V303">_xll.SNL.Clients.Office.Excel.Functions.SPG(U303, "SP_TOTAL_REV", "CY2021")</f>
        <v>9454057</v>
      </c>
      <c r="W303" s="4">
        <f>_xll.SNL.Clients.Office.Excel.Functions.SPG(U303,"IQ_AVG_DILUT_SHARES_OUT","CY2021")</f>
        <v>487356000</v>
      </c>
      <c r="X303" s="5">
        <f>_xll.SNL.Clients.Office.Excel.Functions.SPG(U303, "IQ_DILUT_EPS_NORM", "CY2021")</f>
        <v>-7.0000000000000007E-2</v>
      </c>
      <c r="Y303">
        <f t="shared" si="57"/>
        <v>-34114.92</v>
      </c>
      <c r="Z303">
        <f t="shared" si="58"/>
        <v>-3.6084952735106206E-3</v>
      </c>
      <c r="AA303" s="5">
        <f>_xll.SNL.Clients.Office.Excel.Functions.SPG(U303, "SP_MARKETCAP", "12/31/2021")</f>
        <v>21046.91775384</v>
      </c>
      <c r="AB303">
        <f t="shared" si="52"/>
        <v>4.9602336082866301E-4</v>
      </c>
      <c r="AC303">
        <f t="shared" si="59"/>
        <v>-3.4721635258006417E-5</v>
      </c>
    </row>
    <row r="304" spans="1:29">
      <c r="A304" s="11" t="s">
        <v>304</v>
      </c>
      <c r="B304" s="4" cm="1">
        <f t="array" ref="B304">_xll.SNL.Clients.Office.Excel.Functions.SPG(A304, "SP_TOTAL_REV", "CY2023")</f>
        <v>8541300</v>
      </c>
      <c r="C304" s="4">
        <f>_xll.SNL.Clients.Office.Excel.Functions.SPG(A304,"IQ_AVG_DILUT_SHARES_OUT","CY2023")</f>
        <v>550250000</v>
      </c>
      <c r="D304" s="5">
        <f>_xll.SNL.Clients.Office.Excel.Functions.SPG(A304, "IQ_DILUT_EPS_NORM", "CY2023")</f>
        <v>3.3929999999999998</v>
      </c>
      <c r="E304">
        <f t="shared" si="48"/>
        <v>1866998.25</v>
      </c>
      <c r="F304">
        <f t="shared" si="49"/>
        <v>0.21858478802992518</v>
      </c>
      <c r="G304" s="5">
        <f>_xll.SNL.Clients.Office.Excel.Functions.SPG(A304, "SP_MARKETCAP", "12/30/2023")</f>
        <v>48791.464973640002</v>
      </c>
      <c r="H304">
        <f t="shared" si="53"/>
        <v>1.16123691671033E-3</v>
      </c>
      <c r="I304">
        <f t="shared" si="54"/>
        <v>3.9400768583981493E-3</v>
      </c>
      <c r="K304" s="11" t="s">
        <v>304</v>
      </c>
      <c r="L304" s="4" cm="1">
        <f t="array" ref="L304">_xll.SNL.Clients.Office.Excel.Functions.SPG(K304, "SP_TOTAL_REV", "CY2023")</f>
        <v>8541300</v>
      </c>
      <c r="M304" s="4">
        <f>_xll.SNL.Clients.Office.Excel.Functions.SPG(K304,"IQ_AVG_DILUT_SHARES_OUT","CY2023")</f>
        <v>550250000</v>
      </c>
      <c r="N304" s="5">
        <f>_xll.SNL.Clients.Office.Excel.Functions.SPG(K304, "IQ_DILUT_EPS_NORM", "CY2023")</f>
        <v>3.3929999999999998</v>
      </c>
      <c r="O304">
        <f t="shared" si="50"/>
        <v>1866998.25</v>
      </c>
      <c r="P304">
        <f t="shared" si="51"/>
        <v>0.21858478802992518</v>
      </c>
      <c r="Q304" s="5">
        <f>_xll.SNL.Clients.Office.Excel.Functions.SPG(K304, "SP_MARKETCAP", "12/31/2022")</f>
        <v>38638.1118775</v>
      </c>
      <c r="R304">
        <f t="shared" si="55"/>
        <v>1.1467096220966334E-3</v>
      </c>
      <c r="S304">
        <f t="shared" si="56"/>
        <v>3.890785747773877E-3</v>
      </c>
      <c r="U304" s="11" t="s">
        <v>304</v>
      </c>
      <c r="V304" s="4" cm="1">
        <f t="array" ref="V304">_xll.SNL.Clients.Office.Excel.Functions.SPG(U304, "SP_TOTAL_REV", "CY2021")</f>
        <v>6443800</v>
      </c>
      <c r="W304" s="4">
        <f>_xll.SNL.Clients.Office.Excel.Functions.SPG(U304,"IQ_AVG_DILUT_SHARES_OUT","CY2021")</f>
        <v>565350000</v>
      </c>
      <c r="X304" s="5">
        <f>_xll.SNL.Clients.Office.Excel.Functions.SPG(U304, "IQ_DILUT_EPS_NORM", "CY2021")</f>
        <v>1.49</v>
      </c>
      <c r="Y304">
        <f t="shared" si="57"/>
        <v>842371.5</v>
      </c>
      <c r="Z304">
        <f t="shared" si="58"/>
        <v>0.13072589155467271</v>
      </c>
      <c r="AA304" s="5">
        <f>_xll.SNL.Clients.Office.Excel.Functions.SPG(U304, "SP_MARKETCAP", "12/31/2021")</f>
        <v>48307.044186719999</v>
      </c>
      <c r="AB304">
        <f t="shared" si="52"/>
        <v>1.1384765545930748E-3</v>
      </c>
      <c r="AC304">
        <f t="shared" si="59"/>
        <v>1.6963300663436814E-3</v>
      </c>
    </row>
    <row r="305" spans="1:29">
      <c r="A305" s="11" t="s">
        <v>305</v>
      </c>
      <c r="B305" s="4" cm="1">
        <f t="array" ref="B305">_xll.SNL.Clients.Office.Excel.Functions.SPG(A305, "SP_TOTAL_REV", "CY2023")</f>
        <v>16181000</v>
      </c>
      <c r="C305" s="4">
        <f>_xll.SNL.Clients.Office.Excel.Functions.SPG(A305,"IQ_AVG_DILUT_SHARES_OUT","CY2023")</f>
        <v>1095500000</v>
      </c>
      <c r="D305" s="5">
        <f>_xll.SNL.Clients.Office.Excel.Functions.SPG(A305, "IQ_DILUT_EPS_NORM", "CY2023")</f>
        <v>-3.609</v>
      </c>
      <c r="E305">
        <f t="shared" si="48"/>
        <v>-3953659.5</v>
      </c>
      <c r="F305">
        <f t="shared" si="49"/>
        <v>-0.24433962672269946</v>
      </c>
      <c r="G305" s="5">
        <f>_xll.SNL.Clients.Office.Excel.Functions.SPG(A305, "SP_MARKETCAP", "12/30/2023")</f>
        <v>94207.583819199994</v>
      </c>
      <c r="H305">
        <f t="shared" si="53"/>
        <v>2.2421405920900429E-3</v>
      </c>
      <c r="I305">
        <f t="shared" si="54"/>
        <v>-8.0918853968529655E-3</v>
      </c>
      <c r="K305" s="11" t="s">
        <v>305</v>
      </c>
      <c r="L305" s="4" cm="1">
        <f t="array" ref="L305">_xll.SNL.Clients.Office.Excel.Functions.SPG(K305, "SP_TOTAL_REV", "CY2023")</f>
        <v>16181000</v>
      </c>
      <c r="M305" s="4">
        <f>_xll.SNL.Clients.Office.Excel.Functions.SPG(K305,"IQ_AVG_DILUT_SHARES_OUT","CY2023")</f>
        <v>1095500000</v>
      </c>
      <c r="N305" s="5">
        <f>_xll.SNL.Clients.Office.Excel.Functions.SPG(K305, "IQ_DILUT_EPS_NORM", "CY2023")</f>
        <v>-3.609</v>
      </c>
      <c r="O305">
        <f t="shared" si="50"/>
        <v>-3953659.5</v>
      </c>
      <c r="P305">
        <f t="shared" si="51"/>
        <v>-0.24433962672269946</v>
      </c>
      <c r="Q305" s="5">
        <f>_xll.SNL.Clients.Office.Excel.Functions.SPG(K305, "SP_MARKETCAP", "12/31/2022")</f>
        <v>54537.004068959999</v>
      </c>
      <c r="R305">
        <f t="shared" si="55"/>
        <v>1.6185601285195637E-3</v>
      </c>
      <c r="S305">
        <f t="shared" si="56"/>
        <v>-5.8413835038271054E-3</v>
      </c>
      <c r="U305" s="11" t="s">
        <v>305</v>
      </c>
      <c r="V305" s="4" cm="1">
        <f t="array" ref="V305">_xll.SNL.Clients.Office.Excel.Functions.SPG(U305, "SP_TOTAL_REV", "CY2021")</f>
        <v>29619000</v>
      </c>
      <c r="W305" s="4">
        <f>_xll.SNL.Clients.Office.Excel.Functions.SPG(U305,"IQ_AVG_DILUT_SHARES_OUT","CY2021")</f>
        <v>1139750000</v>
      </c>
      <c r="X305" s="5">
        <f>_xll.SNL.Clients.Office.Excel.Functions.SPG(U305, "IQ_DILUT_EPS_NORM", "CY2021")</f>
        <v>4.6500000000000004</v>
      </c>
      <c r="Y305">
        <f t="shared" si="57"/>
        <v>5299837.5</v>
      </c>
      <c r="Z305">
        <f t="shared" si="58"/>
        <v>0.17893370809277828</v>
      </c>
      <c r="AA305" s="5">
        <f>_xll.SNL.Clients.Office.Excel.Functions.SPG(U305, "SP_MARKETCAP", "12/31/2021")</f>
        <v>104343.81211935</v>
      </c>
      <c r="AB305">
        <f t="shared" si="52"/>
        <v>2.4591234200870829E-3</v>
      </c>
      <c r="AC305">
        <f t="shared" si="59"/>
        <v>1.1434923903404936E-2</v>
      </c>
    </row>
    <row r="306" spans="1:29">
      <c r="A306" s="11" t="s">
        <v>306</v>
      </c>
      <c r="B306" s="4" cm="1">
        <f t="array" ref="B306">_xll.SNL.Clients.Office.Excel.Functions.SPG(A306, "SP_TOTAL_REV", "CY2023")</f>
        <v>227583000</v>
      </c>
      <c r="C306" s="4">
        <f>_xll.SNL.Clients.Office.Excel.Functions.SPG(A306,"IQ_AVG_DILUT_SHARES_OUT","CY2023")</f>
        <v>7465000000</v>
      </c>
      <c r="D306" s="5">
        <f>_xll.SNL.Clients.Office.Excel.Functions.SPG(A306, "IQ_DILUT_EPS_NORM", "CY2023")</f>
        <v>8.49</v>
      </c>
      <c r="E306">
        <f t="shared" si="48"/>
        <v>63377850</v>
      </c>
      <c r="F306">
        <f t="shared" si="49"/>
        <v>0.27848235588774206</v>
      </c>
      <c r="G306" s="5">
        <f>_xll.SNL.Clients.Office.Excel.Functions.SPG(A306, "SP_MARKETCAP", "12/30/2023")</f>
        <v>2794827.92619716</v>
      </c>
      <c r="H306">
        <f t="shared" si="53"/>
        <v>6.651690752689024E-2</v>
      </c>
      <c r="I306">
        <f t="shared" si="54"/>
        <v>0.56472854490329816</v>
      </c>
      <c r="K306" s="11" t="s">
        <v>306</v>
      </c>
      <c r="L306" s="4" cm="1">
        <f t="array" ref="L306">_xll.SNL.Clients.Office.Excel.Functions.SPG(K306, "SP_TOTAL_REV", "CY2023")</f>
        <v>227583000</v>
      </c>
      <c r="M306" s="4">
        <f>_xll.SNL.Clients.Office.Excel.Functions.SPG(K306,"IQ_AVG_DILUT_SHARES_OUT","CY2023")</f>
        <v>7465000000</v>
      </c>
      <c r="N306" s="5">
        <f>_xll.SNL.Clients.Office.Excel.Functions.SPG(K306, "IQ_DILUT_EPS_NORM", "CY2023")</f>
        <v>8.49</v>
      </c>
      <c r="O306">
        <f t="shared" si="50"/>
        <v>63377850</v>
      </c>
      <c r="P306">
        <f t="shared" si="51"/>
        <v>0.27848235588774206</v>
      </c>
      <c r="Q306" s="5">
        <f>_xll.SNL.Clients.Office.Excel.Functions.SPG(K306, "SP_MARKETCAP", "12/31/2022")</f>
        <v>1788218.42571288</v>
      </c>
      <c r="R306">
        <f t="shared" si="55"/>
        <v>5.3071104552848331E-2</v>
      </c>
      <c r="S306">
        <f t="shared" si="56"/>
        <v>0.45057367765368234</v>
      </c>
      <c r="U306" s="11" t="s">
        <v>306</v>
      </c>
      <c r="V306" s="4" cm="1">
        <f t="array" ref="V306">_xll.SNL.Clients.Office.Excel.Functions.SPG(U306, "SP_TOTAL_REV", "CY2021")</f>
        <v>184903000</v>
      </c>
      <c r="W306" s="4">
        <f>_xll.SNL.Clients.Office.Excel.Functions.SPG(U306,"IQ_AVG_DILUT_SHARES_OUT","CY2021")</f>
        <v>7575000000</v>
      </c>
      <c r="X306" s="5">
        <f>_xll.SNL.Clients.Office.Excel.Functions.SPG(U306, "IQ_DILUT_EPS_NORM", "CY2021")</f>
        <v>6.4569999999999999</v>
      </c>
      <c r="Y306">
        <f t="shared" si="57"/>
        <v>48911775</v>
      </c>
      <c r="Z306">
        <f t="shared" si="58"/>
        <v>0.26452667074087494</v>
      </c>
      <c r="AA306" s="5">
        <f>_xll.SNL.Clients.Office.Excel.Functions.SPG(U306, "SP_MARKETCAP", "12/31/2021")</f>
        <v>2525083.98292608</v>
      </c>
      <c r="AB306">
        <f t="shared" si="52"/>
        <v>5.950993196412821E-2</v>
      </c>
      <c r="AC306">
        <f t="shared" si="59"/>
        <v>0.38425563069237584</v>
      </c>
    </row>
    <row r="307" spans="1:29">
      <c r="A307" s="11" t="s">
        <v>307</v>
      </c>
      <c r="B307" s="4" cm="1">
        <f t="array" ref="B307">_xll.SNL.Clients.Office.Excel.Functions.SPG(A307, "SP_TOTAL_REV", "CY2023")</f>
        <v>2174952</v>
      </c>
      <c r="C307" s="4">
        <f>_xll.SNL.Clients.Office.Excel.Functions.SPG(A307,"IQ_AVG_DILUT_SHARES_OUT","CY2023")</f>
        <v>116645000</v>
      </c>
      <c r="D307" s="5">
        <f>_xll.SNL.Clients.Office.Excel.Functions.SPG(A307, "IQ_DILUT_EPS_NORM", "CY2023")</f>
        <v>2.8959999999999999</v>
      </c>
      <c r="E307">
        <f t="shared" si="48"/>
        <v>337803.92</v>
      </c>
      <c r="F307">
        <f t="shared" si="49"/>
        <v>0.1553155747805009</v>
      </c>
      <c r="G307" s="5">
        <f>_xll.SNL.Clients.Office.Excel.Functions.SPG(A307, "SP_MARKETCAP", "12/30/2023")</f>
        <v>15689.801384459999</v>
      </c>
      <c r="H307">
        <f t="shared" si="53"/>
        <v>3.734172891371693E-4</v>
      </c>
      <c r="I307">
        <f t="shared" si="54"/>
        <v>1.0814164693412423E-3</v>
      </c>
      <c r="K307" s="11" t="s">
        <v>307</v>
      </c>
      <c r="L307" s="4" cm="1">
        <f t="array" ref="L307">_xll.SNL.Clients.Office.Excel.Functions.SPG(K307, "SP_TOTAL_REV", "CY2023")</f>
        <v>2174952</v>
      </c>
      <c r="M307" s="4">
        <f>_xll.SNL.Clients.Office.Excel.Functions.SPG(K307,"IQ_AVG_DILUT_SHARES_OUT","CY2023")</f>
        <v>116645000</v>
      </c>
      <c r="N307" s="5">
        <f>_xll.SNL.Clients.Office.Excel.Functions.SPG(K307, "IQ_DILUT_EPS_NORM", "CY2023")</f>
        <v>2.8959999999999999</v>
      </c>
      <c r="O307">
        <f t="shared" si="50"/>
        <v>337803.92</v>
      </c>
      <c r="P307">
        <f t="shared" si="51"/>
        <v>0.1553155747805009</v>
      </c>
      <c r="Q307" s="5">
        <f>_xll.SNL.Clients.Office.Excel.Functions.SPG(K307, "SP_MARKETCAP", "12/31/2022")</f>
        <v>18128.737055819998</v>
      </c>
      <c r="R307">
        <f t="shared" si="55"/>
        <v>5.3802828886352031E-4</v>
      </c>
      <c r="S307">
        <f t="shared" si="56"/>
        <v>1.5581299245487547E-3</v>
      </c>
      <c r="U307" s="11" t="s">
        <v>307</v>
      </c>
      <c r="V307" s="4" cm="1">
        <f t="array" ref="V307">_xll.SNL.Clients.Office.Excel.Functions.SPG(U307, "SP_TOTAL_REV", "CY2021")</f>
        <v>1827244</v>
      </c>
      <c r="W307" s="4">
        <f>_xll.SNL.Clients.Office.Excel.Functions.SPG(U307,"IQ_AVG_DILUT_SHARES_OUT","CY2021")</f>
        <v>115039000</v>
      </c>
      <c r="X307" s="5">
        <f>_xll.SNL.Clients.Office.Excel.Functions.SPG(U307, "IQ_DILUT_EPS_NORM", "CY2021")</f>
        <v>1.4359999999999999</v>
      </c>
      <c r="Y307">
        <f t="shared" si="57"/>
        <v>165196.00399999999</v>
      </c>
      <c r="Z307">
        <f t="shared" si="58"/>
        <v>9.0407194660373752E-2</v>
      </c>
      <c r="AA307" s="5">
        <f>_xll.SNL.Clients.Office.Excel.Functions.SPG(U307, "SP_MARKETCAP", "12/31/2021")</f>
        <v>26417.336829119999</v>
      </c>
      <c r="AB307">
        <f t="shared" si="52"/>
        <v>6.225907447057025E-4</v>
      </c>
      <c r="AC307">
        <f t="shared" si="59"/>
        <v>8.940403093973887E-4</v>
      </c>
    </row>
    <row r="308" spans="1:29">
      <c r="A308" s="11" t="s">
        <v>308</v>
      </c>
      <c r="B308" s="4" cm="1">
        <f t="array" ref="B308">_xll.SNL.Clients.Office.Excel.Functions.SPG(A308, "SP_TOTAL_REV", "CY2023")</f>
        <v>6848000</v>
      </c>
      <c r="C308" s="4">
        <f>_xll.SNL.Clients.Office.Excel.Functions.SPG(A308,"IQ_AVG_DILUT_SHARES_OUT","CY2023")</f>
        <v>382000000</v>
      </c>
      <c r="D308" s="5">
        <f>_xll.SNL.Clients.Office.Excel.Functions.SPG(A308, "IQ_DILUT_EPS_NORM", "CY2023")</f>
        <v>-6.3319999999999999</v>
      </c>
      <c r="E308">
        <f t="shared" si="48"/>
        <v>-2418824</v>
      </c>
      <c r="F308">
        <f t="shared" si="49"/>
        <v>-0.35321612149532711</v>
      </c>
      <c r="G308" s="5">
        <f>_xll.SNL.Clients.Office.Excel.Functions.SPG(A308, "SP_MARKETCAP", "12/30/2023")</f>
        <v>37918.693402199999</v>
      </c>
      <c r="H308">
        <f t="shared" si="53"/>
        <v>9.0246494209272117E-4</v>
      </c>
      <c r="I308">
        <f t="shared" si="54"/>
        <v>-5.7144080133311103E-3</v>
      </c>
      <c r="K308" s="11" t="s">
        <v>308</v>
      </c>
      <c r="L308" s="4" cm="1">
        <f t="array" ref="L308">_xll.SNL.Clients.Office.Excel.Functions.SPG(K308, "SP_TOTAL_REV", "CY2023")</f>
        <v>6848000</v>
      </c>
      <c r="M308" s="4">
        <f>_xll.SNL.Clients.Office.Excel.Functions.SPG(K308,"IQ_AVG_DILUT_SHARES_OUT","CY2023")</f>
        <v>382000000</v>
      </c>
      <c r="N308" s="5">
        <f>_xll.SNL.Clients.Office.Excel.Functions.SPG(K308, "IQ_DILUT_EPS_NORM", "CY2023")</f>
        <v>-6.3319999999999999</v>
      </c>
      <c r="O308">
        <f t="shared" si="50"/>
        <v>-2418824</v>
      </c>
      <c r="P308">
        <f t="shared" si="51"/>
        <v>-0.35321612149532711</v>
      </c>
      <c r="Q308" s="5">
        <f>_xll.SNL.Clients.Office.Excel.Functions.SPG(K308, "SP_MARKETCAP", "12/31/2022")</f>
        <v>69006.495841779993</v>
      </c>
      <c r="R308">
        <f t="shared" si="55"/>
        <v>2.0479886030616364E-3</v>
      </c>
      <c r="S308">
        <f t="shared" si="56"/>
        <v>-1.2967863834586282E-2</v>
      </c>
      <c r="U308" s="11" t="s">
        <v>308</v>
      </c>
      <c r="V308" s="4" cm="1">
        <f t="array" ref="V308">_xll.SNL.Clients.Office.Excel.Functions.SPG(U308, "SP_TOTAL_REV", "CY2021")</f>
        <v>18471000</v>
      </c>
      <c r="W308" s="4">
        <f>_xll.SNL.Clients.Office.Excel.Functions.SPG(U308,"IQ_AVG_DILUT_SHARES_OUT","CY2021")</f>
        <v>431000000</v>
      </c>
      <c r="X308" s="5">
        <f>_xll.SNL.Clients.Office.Excel.Functions.SPG(U308, "IQ_DILUT_EPS_NORM", "CY2021")</f>
        <v>19.265000000000001</v>
      </c>
      <c r="Y308">
        <f t="shared" si="57"/>
        <v>8303215</v>
      </c>
      <c r="Z308">
        <f t="shared" si="58"/>
        <v>0.44952709652969519</v>
      </c>
      <c r="AA308" s="5">
        <f>_xll.SNL.Clients.Office.Excel.Functions.SPG(U308, "SP_MARKETCAP", "12/31/2021")</f>
        <v>102976.07086746</v>
      </c>
      <c r="AB308">
        <f t="shared" si="52"/>
        <v>2.4268891699017938E-3</v>
      </c>
      <c r="AC308">
        <f t="shared" si="59"/>
        <v>4.6754019858158059E-2</v>
      </c>
    </row>
    <row r="309" spans="1:29">
      <c r="A309" s="11" t="s">
        <v>309</v>
      </c>
      <c r="B309" s="4" cm="1">
        <f t="array" ref="B309">_xll.SNL.Clients.Office.Excel.Functions.SPG(A309, "SP_TOTAL_REV", "CY2023")</f>
        <v>11135115</v>
      </c>
      <c r="C309" s="4">
        <f>_xll.SNL.Clients.Office.Excel.Functions.SPG(A309,"IQ_AVG_DILUT_SHARES_OUT","CY2023")</f>
        <v>63657000</v>
      </c>
      <c r="D309" s="5">
        <f>_xll.SNL.Clients.Office.Excel.Functions.SPG(A309, "IQ_DILUT_EPS_NORM", "CY2023")</f>
        <v>7.3330000000000002</v>
      </c>
      <c r="E309">
        <f t="shared" si="48"/>
        <v>466796.78100000002</v>
      </c>
      <c r="F309">
        <f t="shared" si="49"/>
        <v>4.1921145942363416E-2</v>
      </c>
      <c r="G309" s="5">
        <f>_xll.SNL.Clients.Office.Excel.Functions.SPG(A309, "SP_MARKETCAP", "12/30/2023")</f>
        <v>6591.1031460000004</v>
      </c>
      <c r="H309">
        <f t="shared" si="53"/>
        <v>1.5686826167477948E-4</v>
      </c>
      <c r="I309">
        <f t="shared" si="54"/>
        <v>1.1503149628611579E-3</v>
      </c>
      <c r="K309" s="11" t="s">
        <v>309</v>
      </c>
      <c r="L309" s="4" cm="1">
        <f t="array" ref="L309">_xll.SNL.Clients.Office.Excel.Functions.SPG(K309, "SP_TOTAL_REV", "CY2023")</f>
        <v>11135115</v>
      </c>
      <c r="M309" s="4">
        <f>_xll.SNL.Clients.Office.Excel.Functions.SPG(K309,"IQ_AVG_DILUT_SHARES_OUT","CY2023")</f>
        <v>63657000</v>
      </c>
      <c r="N309" s="5">
        <f>_xll.SNL.Clients.Office.Excel.Functions.SPG(K309, "IQ_DILUT_EPS_NORM", "CY2023")</f>
        <v>7.3330000000000002</v>
      </c>
      <c r="O309">
        <f t="shared" si="50"/>
        <v>466796.78100000002</v>
      </c>
      <c r="P309">
        <f t="shared" si="51"/>
        <v>4.1921145942363416E-2</v>
      </c>
      <c r="Q309" s="5">
        <f>_xll.SNL.Clients.Office.Excel.Functions.SPG(K309, "SP_MARKETCAP", "12/31/2022")</f>
        <v>6494.4487510400004</v>
      </c>
      <c r="R309">
        <f t="shared" si="55"/>
        <v>1.9274355063317062E-4</v>
      </c>
      <c r="S309">
        <f t="shared" si="56"/>
        <v>1.4133884567930403E-3</v>
      </c>
      <c r="U309" s="11" t="s">
        <v>309</v>
      </c>
      <c r="V309" s="4" cm="1">
        <f t="array" ref="V309">_xll.SNL.Clients.Office.Excel.Functions.SPG(U309, "SP_TOTAL_REV", "CY2021")</f>
        <v>11200613</v>
      </c>
      <c r="W309" s="4">
        <f>_xll.SNL.Clients.Office.Excel.Functions.SPG(U309,"IQ_AVG_DILUT_SHARES_OUT","CY2021")</f>
        <v>69145000</v>
      </c>
      <c r="X309" s="5">
        <f>_xll.SNL.Clients.Office.Excel.Functions.SPG(U309, "IQ_DILUT_EPS_NORM", "CY2021")</f>
        <v>11.868</v>
      </c>
      <c r="Y309">
        <f t="shared" si="57"/>
        <v>820612.86</v>
      </c>
      <c r="Z309">
        <f t="shared" si="58"/>
        <v>7.3264995406947808E-2</v>
      </c>
      <c r="AA309" s="5">
        <f>_xll.SNL.Clients.Office.Excel.Functions.SPG(U309, "SP_MARKETCAP", "12/31/2021")</f>
        <v>12339.48371314</v>
      </c>
      <c r="AB309">
        <f t="shared" si="52"/>
        <v>2.9081085667118832E-4</v>
      </c>
      <c r="AC309">
        <f t="shared" si="59"/>
        <v>3.4513432469736633E-3</v>
      </c>
    </row>
    <row r="310" spans="1:29">
      <c r="A310" s="11" t="s">
        <v>310</v>
      </c>
      <c r="B310" s="4" cm="1">
        <f t="array" ref="B310">_xll.SNL.Clients.Office.Excel.Functions.SPG(A310, "SP_TOTAL_REV", "CY2023")</f>
        <v>34072000</v>
      </c>
      <c r="C310" s="4">
        <f>_xll.SNL.Clients.Office.Excel.Functions.SPG(A310,"IQ_AVG_DILUT_SHARES_OUT","CY2023")</f>
        <v>58100000</v>
      </c>
      <c r="D310" s="5">
        <f>_xll.SNL.Clients.Office.Excel.Functions.SPG(A310, "IQ_DILUT_EPS_NORM", "CY2023")</f>
        <v>16.233000000000001</v>
      </c>
      <c r="E310">
        <f t="shared" si="48"/>
        <v>943137.3</v>
      </c>
      <c r="F310">
        <f t="shared" si="49"/>
        <v>2.7680714369570324E-2</v>
      </c>
      <c r="G310" s="5">
        <f>_xll.SNL.Clients.Office.Excel.Functions.SPG(A310, "SP_MARKETCAP", "12/30/2023")</f>
        <v>21064.373</v>
      </c>
      <c r="H310">
        <f t="shared" si="53"/>
        <v>5.013320991319166E-4</v>
      </c>
      <c r="I310">
        <f t="shared" si="54"/>
        <v>8.1381239652084016E-3</v>
      </c>
      <c r="K310" s="11" t="s">
        <v>310</v>
      </c>
      <c r="L310" s="4" cm="1">
        <f t="array" ref="L310">_xll.SNL.Clients.Office.Excel.Functions.SPG(K310, "SP_TOTAL_REV", "CY2023")</f>
        <v>34072000</v>
      </c>
      <c r="M310" s="4">
        <f>_xll.SNL.Clients.Office.Excel.Functions.SPG(K310,"IQ_AVG_DILUT_SHARES_OUT","CY2023")</f>
        <v>58100000</v>
      </c>
      <c r="N310" s="5">
        <f>_xll.SNL.Clients.Office.Excel.Functions.SPG(K310, "IQ_DILUT_EPS_NORM", "CY2023")</f>
        <v>16.233000000000001</v>
      </c>
      <c r="O310">
        <f t="shared" si="50"/>
        <v>943137.3</v>
      </c>
      <c r="P310">
        <f t="shared" si="51"/>
        <v>2.7680714369570324E-2</v>
      </c>
      <c r="Q310" s="5">
        <f>_xll.SNL.Clients.Office.Excel.Functions.SPG(K310, "SP_MARKETCAP", "12/31/2022")</f>
        <v>19284.848000000002</v>
      </c>
      <c r="R310">
        <f t="shared" si="55"/>
        <v>5.7233958099149921E-4</v>
      </c>
      <c r="S310">
        <f t="shared" si="56"/>
        <v>9.2907884182350069E-3</v>
      </c>
      <c r="U310" s="11" t="s">
        <v>310</v>
      </c>
      <c r="V310" s="4" cm="1">
        <f t="array" ref="V310">_xll.SNL.Clients.Office.Excel.Functions.SPG(U310, "SP_TOTAL_REV", "CY2021")</f>
        <v>27771000</v>
      </c>
      <c r="W310" s="4">
        <f>_xll.SNL.Clients.Office.Excel.Functions.SPG(U310,"IQ_AVG_DILUT_SHARES_OUT","CY2021")</f>
        <v>58600000</v>
      </c>
      <c r="X310" s="5">
        <f>_xll.SNL.Clients.Office.Excel.Functions.SPG(U310, "IQ_DILUT_EPS_NORM", "CY2021")</f>
        <v>9.3320000000000007</v>
      </c>
      <c r="Y310">
        <f t="shared" si="57"/>
        <v>546855.19999999995</v>
      </c>
      <c r="Z310">
        <f t="shared" si="58"/>
        <v>1.9691591948435415E-2</v>
      </c>
      <c r="AA310" s="5">
        <f>_xll.SNL.Clients.Office.Excel.Functions.SPG(U310, "SP_MARKETCAP", "12/31/2021")</f>
        <v>18575.871999999999</v>
      </c>
      <c r="AB310">
        <f t="shared" si="52"/>
        <v>4.3778697515373506E-4</v>
      </c>
      <c r="AC310">
        <f t="shared" si="59"/>
        <v>4.0854280521346563E-3</v>
      </c>
    </row>
    <row r="311" spans="1:29">
      <c r="A311" s="11" t="s">
        <v>311</v>
      </c>
      <c r="B311" s="4" cm="1">
        <f t="array" ref="B311">_xll.SNL.Clients.Office.Excel.Functions.SPG(A311, "SP_TOTAL_REV", "CY2023")</f>
        <v>11702100</v>
      </c>
      <c r="C311" s="4">
        <f>_xll.SNL.Clients.Office.Excel.Functions.SPG(A311,"IQ_AVG_DILUT_SHARES_OUT","CY2023")</f>
        <v>217300000</v>
      </c>
      <c r="D311" s="5">
        <f>_xll.SNL.Clients.Office.Excel.Functions.SPG(A311, "IQ_DILUT_EPS_NORM", "CY2023")</f>
        <v>4.0359999999999996</v>
      </c>
      <c r="E311">
        <f t="shared" si="48"/>
        <v>877022.79999999993</v>
      </c>
      <c r="F311">
        <f t="shared" si="49"/>
        <v>7.4945761871800784E-2</v>
      </c>
      <c r="G311" s="5">
        <f>_xll.SNL.Clients.Office.Excel.Functions.SPG(A311, "SP_MARKETCAP", "12/30/2023")</f>
        <v>13209.697468390001</v>
      </c>
      <c r="H311">
        <f t="shared" si="53"/>
        <v>3.1439081337600333E-4</v>
      </c>
      <c r="I311">
        <f t="shared" si="54"/>
        <v>1.2688813227855493E-3</v>
      </c>
      <c r="K311" s="11" t="s">
        <v>311</v>
      </c>
      <c r="L311" s="4" cm="1">
        <f t="array" ref="L311">_xll.SNL.Clients.Office.Excel.Functions.SPG(K311, "SP_TOTAL_REV", "CY2023")</f>
        <v>11702100</v>
      </c>
      <c r="M311" s="4">
        <f>_xll.SNL.Clients.Office.Excel.Functions.SPG(K311,"IQ_AVG_DILUT_SHARES_OUT","CY2023")</f>
        <v>217300000</v>
      </c>
      <c r="N311" s="5">
        <f>_xll.SNL.Clients.Office.Excel.Functions.SPG(K311, "IQ_DILUT_EPS_NORM", "CY2023")</f>
        <v>4.0359999999999996</v>
      </c>
      <c r="O311">
        <f t="shared" si="50"/>
        <v>877022.79999999993</v>
      </c>
      <c r="P311">
        <f t="shared" si="51"/>
        <v>7.4945761871800784E-2</v>
      </c>
      <c r="Q311" s="5">
        <f>_xll.SNL.Clients.Office.Excel.Functions.SPG(K311, "SP_MARKETCAP", "12/31/2022")</f>
        <v>11219.82268008</v>
      </c>
      <c r="R311">
        <f t="shared" si="55"/>
        <v>3.3298414441824519E-4</v>
      </c>
      <c r="S311">
        <f t="shared" si="56"/>
        <v>1.3439240068720375E-3</v>
      </c>
      <c r="U311" s="11" t="s">
        <v>311</v>
      </c>
      <c r="V311" s="4" cm="1">
        <f t="array" ref="V311">_xll.SNL.Clients.Office.Excel.Functions.SPG(U311, "SP_TOTAL_REV", "CY2021")</f>
        <v>10279700</v>
      </c>
      <c r="W311" s="4">
        <f>_xll.SNL.Clients.Office.Excel.Functions.SPG(U311,"IQ_AVG_DILUT_SHARES_OUT","CY2021")</f>
        <v>217600000</v>
      </c>
      <c r="X311" s="5">
        <f>_xll.SNL.Clients.Office.Excel.Functions.SPG(U311, "IQ_DILUT_EPS_NORM", "CY2021")</f>
        <v>3.6749999999999998</v>
      </c>
      <c r="Y311">
        <f t="shared" si="57"/>
        <v>799680</v>
      </c>
      <c r="Z311">
        <f t="shared" si="58"/>
        <v>7.7792153467513642E-2</v>
      </c>
      <c r="AA311" s="5">
        <f>_xll.SNL.Clients.Office.Excel.Functions.SPG(U311, "SP_MARKETCAP", "12/31/2021")</f>
        <v>10086.40513985</v>
      </c>
      <c r="AB311">
        <f t="shared" si="52"/>
        <v>2.3771141383564754E-4</v>
      </c>
      <c r="AC311">
        <f t="shared" si="59"/>
        <v>8.7358944584600467E-4</v>
      </c>
    </row>
    <row r="312" spans="1:29">
      <c r="A312" s="11" t="s">
        <v>312</v>
      </c>
      <c r="B312" s="4" cm="1">
        <f t="array" ref="B312">_xll.SNL.Clients.Office.Excel.Functions.SPG(A312, "SP_TOTAL_REV", "CY2023")</f>
        <v>36016000</v>
      </c>
      <c r="C312" s="4">
        <f>_xll.SNL.Clients.Office.Excel.Functions.SPG(A312,"IQ_AVG_DILUT_SHARES_OUT","CY2023")</f>
        <v>1370000000</v>
      </c>
      <c r="D312" s="5">
        <f>_xll.SNL.Clients.Office.Excel.Functions.SPG(A312, "IQ_DILUT_EPS_NORM", "CY2023")</f>
        <v>2.6539999999999999</v>
      </c>
      <c r="E312">
        <f t="shared" si="48"/>
        <v>3635980</v>
      </c>
      <c r="F312">
        <f t="shared" si="49"/>
        <v>0.10095457574411373</v>
      </c>
      <c r="G312" s="5">
        <f>_xll.SNL.Clients.Office.Excel.Functions.SPG(A312, "SP_MARKETCAP", "12/30/2023")</f>
        <v>98569.66722155</v>
      </c>
      <c r="H312">
        <f t="shared" si="53"/>
        <v>2.3459581815662937E-3</v>
      </c>
      <c r="I312">
        <f t="shared" si="54"/>
        <v>6.2261730138769428E-3</v>
      </c>
      <c r="K312" s="11" t="s">
        <v>312</v>
      </c>
      <c r="L312" s="4" cm="1">
        <f t="array" ref="L312">_xll.SNL.Clients.Office.Excel.Functions.SPG(K312, "SP_TOTAL_REV", "CY2023")</f>
        <v>36016000</v>
      </c>
      <c r="M312" s="4">
        <f>_xll.SNL.Clients.Office.Excel.Functions.SPG(K312,"IQ_AVG_DILUT_SHARES_OUT","CY2023")</f>
        <v>1370000000</v>
      </c>
      <c r="N312" s="5">
        <f>_xll.SNL.Clients.Office.Excel.Functions.SPG(K312, "IQ_DILUT_EPS_NORM", "CY2023")</f>
        <v>2.6539999999999999</v>
      </c>
      <c r="O312">
        <f t="shared" si="50"/>
        <v>3635980</v>
      </c>
      <c r="P312">
        <f t="shared" si="51"/>
        <v>0.10095457574411373</v>
      </c>
      <c r="Q312" s="5">
        <f>_xll.SNL.Clients.Office.Excel.Functions.SPG(K312, "SP_MARKETCAP", "12/31/2022")</f>
        <v>91018.473558199999</v>
      </c>
      <c r="R312">
        <f t="shared" si="55"/>
        <v>2.701264485921073E-3</v>
      </c>
      <c r="S312">
        <f t="shared" si="56"/>
        <v>7.1691559456345273E-3</v>
      </c>
      <c r="U312" s="11" t="s">
        <v>312</v>
      </c>
      <c r="V312" s="4" cm="1">
        <f t="array" ref="V312">_xll.SNL.Clients.Office.Excel.Functions.SPG(U312, "SP_TOTAL_REV", "CY2021")</f>
        <v>28720000</v>
      </c>
      <c r="W312" s="4">
        <f>_xll.SNL.Clients.Office.Excel.Functions.SPG(U312,"IQ_AVG_DILUT_SHARES_OUT","CY2021")</f>
        <v>1413000000</v>
      </c>
      <c r="X312" s="5">
        <f>_xll.SNL.Clients.Office.Excel.Functions.SPG(U312, "IQ_DILUT_EPS_NORM", "CY2021")</f>
        <v>2.2410000000000001</v>
      </c>
      <c r="Y312">
        <f t="shared" si="57"/>
        <v>3166533</v>
      </c>
      <c r="Z312">
        <f t="shared" si="58"/>
        <v>0.11025532729805014</v>
      </c>
      <c r="AA312" s="5">
        <f>_xll.SNL.Clients.Office.Excel.Functions.SPG(U312, "SP_MARKETCAP", "12/31/2021")</f>
        <v>92500.602072919995</v>
      </c>
      <c r="AB312">
        <f t="shared" si="52"/>
        <v>2.1800084960427678E-3</v>
      </c>
      <c r="AC312">
        <f t="shared" si="59"/>
        <v>4.8853990396318433E-3</v>
      </c>
    </row>
    <row r="313" spans="1:29">
      <c r="A313" s="11" t="s">
        <v>313</v>
      </c>
      <c r="B313" s="4" cm="1">
        <f t="array" ref="B313">_xll.SNL.Clients.Office.Excel.Functions.SPG(A313, "SP_TOTAL_REV", "CY2023")</f>
        <v>1821072</v>
      </c>
      <c r="C313" s="4">
        <f>_xll.SNL.Clients.Office.Excel.Functions.SPG(A313,"IQ_AVG_DILUT_SHARES_OUT","CY2023")</f>
        <v>48771000</v>
      </c>
      <c r="D313" s="5">
        <f>_xll.SNL.Clients.Office.Excel.Functions.SPG(A313, "IQ_DILUT_EPS_NORM", "CY2023")</f>
        <v>6.3959999999999999</v>
      </c>
      <c r="E313">
        <f t="shared" si="48"/>
        <v>311939.31599999999</v>
      </c>
      <c r="F313">
        <f t="shared" si="49"/>
        <v>0.17129433432615515</v>
      </c>
      <c r="G313" s="5">
        <f>_xll.SNL.Clients.Office.Excel.Functions.SPG(A313, "SP_MARKETCAP", "12/30/2023")</f>
        <v>30221.931359999999</v>
      </c>
      <c r="H313">
        <f t="shared" si="53"/>
        <v>7.1928199754768378E-4</v>
      </c>
      <c r="I313">
        <f t="shared" si="54"/>
        <v>4.6005276563149851E-3</v>
      </c>
      <c r="K313" s="11" t="s">
        <v>313</v>
      </c>
      <c r="L313" s="4" cm="1">
        <f t="array" ref="L313">_xll.SNL.Clients.Office.Excel.Functions.SPG(K313, "SP_TOTAL_REV", "CY2023")</f>
        <v>1821072</v>
      </c>
      <c r="M313" s="4">
        <f>_xll.SNL.Clients.Office.Excel.Functions.SPG(K313,"IQ_AVG_DILUT_SHARES_OUT","CY2023")</f>
        <v>48771000</v>
      </c>
      <c r="N313" s="5">
        <f>_xll.SNL.Clients.Office.Excel.Functions.SPG(K313, "IQ_DILUT_EPS_NORM", "CY2023")</f>
        <v>6.3959999999999999</v>
      </c>
      <c r="O313">
        <f t="shared" si="50"/>
        <v>311939.31599999999</v>
      </c>
      <c r="P313">
        <f t="shared" si="51"/>
        <v>0.17129433432615515</v>
      </c>
      <c r="Q313" s="5">
        <f>_xll.SNL.Clients.Office.Excel.Functions.SPG(K313, "SP_MARKETCAP", "12/31/2022")</f>
        <v>16599.160619999999</v>
      </c>
      <c r="R313">
        <f t="shared" si="55"/>
        <v>4.9263321308321397E-4</v>
      </c>
      <c r="S313">
        <f t="shared" si="56"/>
        <v>3.1508820308802366E-3</v>
      </c>
      <c r="U313" s="11" t="s">
        <v>313</v>
      </c>
      <c r="V313" s="4" cm="1">
        <f t="array" ref="V313">_xll.SNL.Clients.Office.Excel.Functions.SPG(U313, "SP_TOTAL_REV", "CY2021")</f>
        <v>1207798</v>
      </c>
      <c r="W313" s="4">
        <f>_xll.SNL.Clients.Office.Excel.Functions.SPG(U313,"IQ_AVG_DILUT_SHARES_OUT","CY2021")</f>
        <v>47889000</v>
      </c>
      <c r="X313" s="5">
        <f>_xll.SNL.Clients.Office.Excel.Functions.SPG(U313, "IQ_DILUT_EPS_NORM", "CY2021")</f>
        <v>3.6139999999999999</v>
      </c>
      <c r="Y313">
        <f t="shared" si="57"/>
        <v>173070.84599999999</v>
      </c>
      <c r="Z313">
        <f t="shared" si="58"/>
        <v>0.14329452938322468</v>
      </c>
      <c r="AA313" s="5">
        <f>_xll.SNL.Clients.Office.Excel.Functions.SPG(U313, "SP_MARKETCAP", "12/31/2021")</f>
        <v>22739.059689999998</v>
      </c>
      <c r="AB313">
        <f t="shared" si="52"/>
        <v>5.3590292609280085E-4</v>
      </c>
      <c r="AC313">
        <f t="shared" si="59"/>
        <v>1.9367531748993821E-3</v>
      </c>
    </row>
    <row r="314" spans="1:29">
      <c r="A314" s="11" t="s">
        <v>314</v>
      </c>
      <c r="B314" s="4" cm="1">
        <f t="array" ref="B314">_xll.SNL.Clients.Office.Excel.Functions.SPG(A314, "SP_TOTAL_REV", "CY2023")</f>
        <v>7140027</v>
      </c>
      <c r="C314" s="4">
        <f>_xll.SNL.Clients.Office.Excel.Functions.SPG(A314,"IQ_AVG_DILUT_SHARES_OUT","CY2023")</f>
        <v>1057981000</v>
      </c>
      <c r="D314" s="5">
        <f>_xll.SNL.Clients.Office.Excel.Functions.SPG(A314, "IQ_DILUT_EPS_NORM", "CY2023")</f>
        <v>1.23</v>
      </c>
      <c r="E314">
        <f t="shared" si="48"/>
        <v>1301316.6299999999</v>
      </c>
      <c r="F314">
        <f t="shared" si="49"/>
        <v>0.18225654188702647</v>
      </c>
      <c r="G314" s="5">
        <f>_xll.SNL.Clients.Office.Excel.Functions.SPG(A314, "SP_MARKETCAP", "12/30/2023")</f>
        <v>59939.826058279999</v>
      </c>
      <c r="H314">
        <f t="shared" si="53"/>
        <v>1.4265679220264217E-3</v>
      </c>
      <c r="I314">
        <f t="shared" si="54"/>
        <v>1.7546785440924987E-3</v>
      </c>
      <c r="K314" s="11" t="s">
        <v>314</v>
      </c>
      <c r="L314" s="4" cm="1">
        <f t="array" ref="L314">_xll.SNL.Clients.Office.Excel.Functions.SPG(K314, "SP_TOTAL_REV", "CY2023")</f>
        <v>7140027</v>
      </c>
      <c r="M314" s="4">
        <f>_xll.SNL.Clients.Office.Excel.Functions.SPG(K314,"IQ_AVG_DILUT_SHARES_OUT","CY2023")</f>
        <v>1057981000</v>
      </c>
      <c r="N314" s="5">
        <f>_xll.SNL.Clients.Office.Excel.Functions.SPG(K314, "IQ_DILUT_EPS_NORM", "CY2023")</f>
        <v>1.23</v>
      </c>
      <c r="O314">
        <f t="shared" si="50"/>
        <v>1301316.6299999999</v>
      </c>
      <c r="P314">
        <f t="shared" si="51"/>
        <v>0.18225654188702647</v>
      </c>
      <c r="Q314" s="5">
        <f>_xll.SNL.Clients.Office.Excel.Functions.SPG(K314, "SP_MARKETCAP", "12/31/2022")</f>
        <v>53011.377241679998</v>
      </c>
      <c r="R314">
        <f t="shared" si="55"/>
        <v>1.5732822700124693E-3</v>
      </c>
      <c r="S314">
        <f t="shared" si="56"/>
        <v>1.9351371921153371E-3</v>
      </c>
      <c r="U314" s="11" t="s">
        <v>314</v>
      </c>
      <c r="V314" s="4" cm="1">
        <f t="array" ref="V314">_xll.SNL.Clients.Office.Excel.Functions.SPG(U314, "SP_TOTAL_REV", "CY2021")</f>
        <v>5541352</v>
      </c>
      <c r="W314" s="4">
        <f>_xll.SNL.Clients.Office.Excel.Functions.SPG(U314,"IQ_AVG_DILUT_SHARES_OUT","CY2021")</f>
        <v>1071278000</v>
      </c>
      <c r="X314" s="5">
        <f>_xll.SNL.Clients.Office.Excel.Functions.SPG(U314, "IQ_DILUT_EPS_NORM", "CY2021")</f>
        <v>1.054</v>
      </c>
      <c r="Y314">
        <f t="shared" si="57"/>
        <v>1129127.0120000001</v>
      </c>
      <c r="Z314">
        <f t="shared" si="58"/>
        <v>0.20376381287454759</v>
      </c>
      <c r="AA314" s="5">
        <f>_xll.SNL.Clients.Office.Excel.Functions.SPG(U314, "SP_MARKETCAP", "12/31/2021")</f>
        <v>50818.520604600002</v>
      </c>
      <c r="AB314">
        <f t="shared" si="52"/>
        <v>1.1976657901860864E-3</v>
      </c>
      <c r="AC314">
        <f t="shared" si="59"/>
        <v>1.262339742856135E-3</v>
      </c>
    </row>
    <row r="315" spans="1:29">
      <c r="A315" s="11" t="s">
        <v>315</v>
      </c>
      <c r="B315" s="4" cm="1">
        <f t="array" ref="B315">_xll.SNL.Clients.Office.Excel.Functions.SPG(A315, "SP_TOTAL_REV", "CY2023")</f>
        <v>5916000</v>
      </c>
      <c r="C315" s="4">
        <f>_xll.SNL.Clients.Office.Excel.Functions.SPG(A315,"IQ_AVG_DILUT_SHARES_OUT","CY2023")</f>
        <v>184000000</v>
      </c>
      <c r="D315" s="5">
        <f>_xll.SNL.Clients.Office.Excel.Functions.SPG(A315, "IQ_DILUT_EPS_NORM", "CY2023")</f>
        <v>6.8150000000000004</v>
      </c>
      <c r="E315">
        <f t="shared" si="48"/>
        <v>1253960</v>
      </c>
      <c r="F315">
        <f t="shared" si="49"/>
        <v>0.2119607843137255</v>
      </c>
      <c r="G315" s="5">
        <f>_xll.SNL.Clients.Office.Excel.Functions.SPG(A315, "SP_MARKETCAP", "12/30/2023")</f>
        <v>71475.089331359995</v>
      </c>
      <c r="H315">
        <f t="shared" si="53"/>
        <v>1.7011071998265489E-3</v>
      </c>
      <c r="I315">
        <f t="shared" si="54"/>
        <v>1.1593045566817931E-2</v>
      </c>
      <c r="K315" s="11" t="s">
        <v>315</v>
      </c>
      <c r="L315" s="4" cm="1">
        <f t="array" ref="L315">_xll.SNL.Clients.Office.Excel.Functions.SPG(K315, "SP_TOTAL_REV", "CY2023")</f>
        <v>5916000</v>
      </c>
      <c r="M315" s="4">
        <f>_xll.SNL.Clients.Office.Excel.Functions.SPG(K315,"IQ_AVG_DILUT_SHARES_OUT","CY2023")</f>
        <v>184000000</v>
      </c>
      <c r="N315" s="5">
        <f>_xll.SNL.Clients.Office.Excel.Functions.SPG(K315, "IQ_DILUT_EPS_NORM", "CY2023")</f>
        <v>6.8150000000000004</v>
      </c>
      <c r="O315">
        <f t="shared" si="50"/>
        <v>1253960</v>
      </c>
      <c r="P315">
        <f t="shared" si="51"/>
        <v>0.2119607843137255</v>
      </c>
      <c r="Q315" s="5">
        <f>_xll.SNL.Clients.Office.Excel.Functions.SPG(K315, "SP_MARKETCAP", "12/31/2022")</f>
        <v>51032.703430080001</v>
      </c>
      <c r="R315">
        <f t="shared" si="55"/>
        <v>1.514558792376037E-3</v>
      </c>
      <c r="S315">
        <f t="shared" si="56"/>
        <v>1.0321718170042692E-2</v>
      </c>
      <c r="U315" s="11" t="s">
        <v>315</v>
      </c>
      <c r="V315" s="4" cm="1">
        <f t="array" ref="V315">_xll.SNL.Clients.Office.Excel.Functions.SPG(U315, "SP_TOTAL_REV", "CY2021")</f>
        <v>6218000</v>
      </c>
      <c r="W315" s="4">
        <f>_xll.SNL.Clients.Office.Excel.Functions.SPG(U315,"IQ_AVG_DILUT_SHARES_OUT","CY2021")</f>
        <v>187900000</v>
      </c>
      <c r="X315" s="5">
        <f>_xll.SNL.Clients.Office.Excel.Functions.SPG(U315, "IQ_DILUT_EPS_NORM", "CY2021")</f>
        <v>9.1639999999999997</v>
      </c>
      <c r="Y315">
        <f t="shared" si="57"/>
        <v>1721915.6</v>
      </c>
      <c r="Z315">
        <f t="shared" si="58"/>
        <v>0.27692434866516569</v>
      </c>
      <c r="AA315" s="5">
        <f>_xll.SNL.Clients.Office.Excel.Functions.SPG(U315, "SP_MARKETCAP", "12/31/2021")</f>
        <v>72608.732166600006</v>
      </c>
      <c r="AB315">
        <f t="shared" si="52"/>
        <v>1.7112067323118679E-3</v>
      </c>
      <c r="AC315">
        <f t="shared" si="59"/>
        <v>1.5681498494905955E-2</v>
      </c>
    </row>
    <row r="316" spans="1:29">
      <c r="A316" s="11" t="s">
        <v>316</v>
      </c>
      <c r="B316" s="4" cm="1">
        <f t="array" ref="B316">_xll.SNL.Clients.Office.Excel.Functions.SPG(A316, "SP_TOTAL_REV", "CY2023")</f>
        <v>54143000</v>
      </c>
      <c r="C316" s="4">
        <f>_xll.SNL.Clients.Office.Excel.Functions.SPG(A316,"IQ_AVG_DILUT_SHARES_OUT","CY2023")</f>
        <v>1646000000</v>
      </c>
      <c r="D316" s="5">
        <f>_xll.SNL.Clients.Office.Excel.Functions.SPG(A316, "IQ_DILUT_EPS_NORM", "CY2023")</f>
        <v>4.6440000000000001</v>
      </c>
      <c r="E316">
        <f t="shared" si="48"/>
        <v>7644024</v>
      </c>
      <c r="F316">
        <f t="shared" si="49"/>
        <v>0.141182128807048</v>
      </c>
      <c r="G316" s="5">
        <f>_xll.SNL.Clients.Office.Excel.Functions.SPG(A316, "SP_MARKETCAP", "12/30/2023")</f>
        <v>153052.30483499999</v>
      </c>
      <c r="H316">
        <f t="shared" si="53"/>
        <v>3.6426450129756309E-3</v>
      </c>
      <c r="I316">
        <f t="shared" si="54"/>
        <v>1.6916443440258829E-2</v>
      </c>
      <c r="K316" s="11" t="s">
        <v>316</v>
      </c>
      <c r="L316" s="4" cm="1">
        <f t="array" ref="L316">_xll.SNL.Clients.Office.Excel.Functions.SPG(K316, "SP_TOTAL_REV", "CY2023")</f>
        <v>54143000</v>
      </c>
      <c r="M316" s="4">
        <f>_xll.SNL.Clients.Office.Excel.Functions.SPG(K316,"IQ_AVG_DILUT_SHARES_OUT","CY2023")</f>
        <v>1646000000</v>
      </c>
      <c r="N316" s="5">
        <f>_xll.SNL.Clients.Office.Excel.Functions.SPG(K316, "IQ_DILUT_EPS_NORM", "CY2023")</f>
        <v>4.6440000000000001</v>
      </c>
      <c r="O316">
        <f t="shared" si="50"/>
        <v>7644024</v>
      </c>
      <c r="P316">
        <f t="shared" si="51"/>
        <v>0.141182128807048</v>
      </c>
      <c r="Q316" s="5">
        <f>_xll.SNL.Clients.Office.Excel.Functions.SPG(K316, "SP_MARKETCAP", "12/31/2022")</f>
        <v>143693.10280338</v>
      </c>
      <c r="R316">
        <f t="shared" si="55"/>
        <v>4.2645526814551471E-3</v>
      </c>
      <c r="S316">
        <f t="shared" si="56"/>
        <v>1.9804582652677705E-2</v>
      </c>
      <c r="U316" s="11" t="s">
        <v>316</v>
      </c>
      <c r="V316" s="4" cm="1">
        <f t="array" ref="V316">_xll.SNL.Clients.Office.Excel.Functions.SPG(U316, "SP_TOTAL_REV", "CY2021")</f>
        <v>59755000</v>
      </c>
      <c r="W316" s="4">
        <f>_xll.SNL.Clients.Office.Excel.Functions.SPG(U316,"IQ_AVG_DILUT_SHARES_OUT","CY2021")</f>
        <v>1814000000</v>
      </c>
      <c r="X316" s="5">
        <f>_xll.SNL.Clients.Office.Excel.Functions.SPG(U316, "IQ_DILUT_EPS_NORM", "CY2021")</f>
        <v>6.7460000000000004</v>
      </c>
      <c r="Y316">
        <f t="shared" si="57"/>
        <v>12237244</v>
      </c>
      <c r="Z316">
        <f t="shared" si="58"/>
        <v>0.20479029369927204</v>
      </c>
      <c r="AA316" s="5">
        <f>_xll.SNL.Clients.Office.Excel.Functions.SPG(U316, "SP_MARKETCAP", "12/31/2021")</f>
        <v>176139.47740464</v>
      </c>
      <c r="AB316">
        <f t="shared" si="52"/>
        <v>4.1511681937804598E-3</v>
      </c>
      <c r="AC316">
        <f t="shared" si="59"/>
        <v>2.8003780635242982E-2</v>
      </c>
    </row>
    <row r="317" spans="1:29">
      <c r="A317" s="11" t="s">
        <v>317</v>
      </c>
      <c r="B317" s="4" cm="1">
        <f t="array" ref="B317">_xll.SNL.Clients.Office.Excel.Functions.SPG(A317, "SP_TOTAL_REV", "CY2023")</f>
        <v>9978000</v>
      </c>
      <c r="C317" s="4">
        <f>_xll.SNL.Clients.Office.Excel.Functions.SPG(A317,"IQ_AVG_DILUT_SHARES_OUT","CY2023")</f>
        <v>172100000</v>
      </c>
      <c r="D317" s="5">
        <f>_xll.SNL.Clients.Office.Excel.Functions.SPG(A317, "IQ_DILUT_EPS_NORM", "CY2023")</f>
        <v>8.0399999999999991</v>
      </c>
      <c r="E317">
        <f t="shared" si="48"/>
        <v>1383683.9999999998</v>
      </c>
      <c r="F317">
        <f t="shared" si="49"/>
        <v>0.13867348165965121</v>
      </c>
      <c r="G317" s="5">
        <f>_xll.SNL.Clients.Office.Excel.Functions.SPG(A317, "SP_MARKETCAP", "12/30/2023")</f>
        <v>51963.073281739998</v>
      </c>
      <c r="H317">
        <f t="shared" si="53"/>
        <v>1.2367211977152286E-3</v>
      </c>
      <c r="I317">
        <f t="shared" si="54"/>
        <v>9.9432384296304372E-3</v>
      </c>
      <c r="K317" s="11" t="s">
        <v>317</v>
      </c>
      <c r="L317" s="4" cm="1">
        <f t="array" ref="L317">_xll.SNL.Clients.Office.Excel.Functions.SPG(K317, "SP_TOTAL_REV", "CY2023")</f>
        <v>9978000</v>
      </c>
      <c r="M317" s="4">
        <f>_xll.SNL.Clients.Office.Excel.Functions.SPG(K317,"IQ_AVG_DILUT_SHARES_OUT","CY2023")</f>
        <v>172100000</v>
      </c>
      <c r="N317" s="5">
        <f>_xll.SNL.Clients.Office.Excel.Functions.SPG(K317, "IQ_DILUT_EPS_NORM", "CY2023")</f>
        <v>8.0399999999999991</v>
      </c>
      <c r="O317">
        <f t="shared" si="50"/>
        <v>1383683.9999999998</v>
      </c>
      <c r="P317">
        <f t="shared" si="51"/>
        <v>0.13867348165965121</v>
      </c>
      <c r="Q317" s="5">
        <f>_xll.SNL.Clients.Office.Excel.Functions.SPG(K317, "SP_MARKETCAP", "12/31/2022")</f>
        <v>43089.938991390001</v>
      </c>
      <c r="R317">
        <f t="shared" si="55"/>
        <v>1.2788318387202957E-3</v>
      </c>
      <c r="S317">
        <f t="shared" si="56"/>
        <v>1.0281807983311176E-2</v>
      </c>
      <c r="U317" s="11" t="s">
        <v>317</v>
      </c>
      <c r="V317" s="4" cm="1">
        <f t="array" ref="V317">_xll.SNL.Clients.Office.Excel.Functions.SPG(U317, "SP_TOTAL_REV", "CY2021")</f>
        <v>8171000</v>
      </c>
      <c r="W317" s="4">
        <f>_xll.SNL.Clients.Office.Excel.Functions.SPG(U317,"IQ_AVG_DILUT_SHARES_OUT","CY2021")</f>
        <v>173600000</v>
      </c>
      <c r="X317" s="5">
        <f>_xll.SNL.Clients.Office.Excel.Functions.SPG(U317, "IQ_DILUT_EPS_NORM", "CY2021")</f>
        <v>5.8650000000000002</v>
      </c>
      <c r="Y317">
        <f t="shared" si="57"/>
        <v>1018164</v>
      </c>
      <c r="Z317">
        <f t="shared" si="58"/>
        <v>0.12460702484396034</v>
      </c>
      <c r="AA317" s="5">
        <f>_xll.SNL.Clients.Office.Excel.Functions.SPG(U317, "SP_MARKETCAP", "12/31/2021")</f>
        <v>45889.447489600003</v>
      </c>
      <c r="AB317">
        <f t="shared" si="52"/>
        <v>1.0814998298840641E-3</v>
      </c>
      <c r="AC317">
        <f t="shared" si="59"/>
        <v>6.3429965022700364E-3</v>
      </c>
    </row>
    <row r="318" spans="1:29">
      <c r="A318" s="11" t="s">
        <v>318</v>
      </c>
      <c r="B318" s="4" cm="1">
        <f t="array" ref="B318">_xll.SNL.Clients.Office.Excel.Functions.SPG(A318, "SP_TOTAL_REV", "CY2023")</f>
        <v>2528920</v>
      </c>
      <c r="C318" s="4">
        <f>_xll.SNL.Clients.Office.Excel.Functions.SPG(A318,"IQ_AVG_DILUT_SHARES_OUT","CY2023")</f>
        <v>79843000</v>
      </c>
      <c r="D318" s="5">
        <f>_xll.SNL.Clients.Office.Excel.Functions.SPG(A318, "IQ_DILUT_EPS_NORM", "CY2023")</f>
        <v>9.6199999999999992</v>
      </c>
      <c r="E318">
        <f t="shared" si="48"/>
        <v>768089.65999999992</v>
      </c>
      <c r="F318">
        <f t="shared" si="49"/>
        <v>0.30372240323932742</v>
      </c>
      <c r="G318" s="5">
        <f>_xll.SNL.Clients.Office.Excel.Functions.SPG(A318, "SP_MARKETCAP", "12/30/2023")</f>
        <v>44737.931623500001</v>
      </c>
      <c r="H318">
        <f t="shared" si="53"/>
        <v>1.0647628187950055E-3</v>
      </c>
      <c r="I318">
        <f t="shared" si="54"/>
        <v>1.0243018316807951E-2</v>
      </c>
      <c r="K318" s="11" t="s">
        <v>318</v>
      </c>
      <c r="L318" s="4" cm="1">
        <f t="array" ref="L318">_xll.SNL.Clients.Office.Excel.Functions.SPG(K318, "SP_TOTAL_REV", "CY2023")</f>
        <v>2528920</v>
      </c>
      <c r="M318" s="4">
        <f>_xll.SNL.Clients.Office.Excel.Functions.SPG(K318,"IQ_AVG_DILUT_SHARES_OUT","CY2023")</f>
        <v>79843000</v>
      </c>
      <c r="N318" s="5">
        <f>_xll.SNL.Clients.Office.Excel.Functions.SPG(K318, "IQ_DILUT_EPS_NORM", "CY2023")</f>
        <v>9.6199999999999992</v>
      </c>
      <c r="O318">
        <f t="shared" si="50"/>
        <v>768089.65999999992</v>
      </c>
      <c r="P318">
        <f t="shared" si="51"/>
        <v>0.30372240323932742</v>
      </c>
      <c r="Q318" s="5">
        <f>_xll.SNL.Clients.Office.Excel.Functions.SPG(K318, "SP_MARKETCAP", "12/31/2022")</f>
        <v>37194.14007822</v>
      </c>
      <c r="R318">
        <f t="shared" si="55"/>
        <v>1.1038551378630291E-3</v>
      </c>
      <c r="S318">
        <f t="shared" si="56"/>
        <v>1.061908642624234E-2</v>
      </c>
      <c r="U318" s="11" t="s">
        <v>318</v>
      </c>
      <c r="V318" s="4" cm="1">
        <f t="array" ref="V318">_xll.SNL.Clients.Office.Excel.Functions.SPG(U318, "SP_TOTAL_REV", "CY2021")</f>
        <v>2043544</v>
      </c>
      <c r="W318" s="4">
        <f>_xll.SNL.Clients.Office.Excel.Functions.SPG(U318,"IQ_AVG_DILUT_SHARES_OUT","CY2021")</f>
        <v>83479000</v>
      </c>
      <c r="X318" s="5">
        <f>_xll.SNL.Clients.Office.Excel.Functions.SPG(U318, "IQ_DILUT_EPS_NORM", "CY2021")</f>
        <v>7.101</v>
      </c>
      <c r="Y318">
        <f t="shared" si="57"/>
        <v>592784.37899999996</v>
      </c>
      <c r="Z318">
        <f t="shared" si="58"/>
        <v>0.29007664087487228</v>
      </c>
      <c r="AA318" s="5">
        <f>_xll.SNL.Clients.Office.Excel.Functions.SPG(U318, "SP_MARKETCAP", "12/31/2021")</f>
        <v>50514.277200659999</v>
      </c>
      <c r="AB318">
        <f t="shared" si="52"/>
        <v>1.1904955319327257E-3</v>
      </c>
      <c r="AC318">
        <f t="shared" si="59"/>
        <v>8.4537087722542856E-3</v>
      </c>
    </row>
    <row r="319" spans="1:29">
      <c r="A319" s="11" t="s">
        <v>319</v>
      </c>
      <c r="B319" s="4" cm="1">
        <f t="array" ref="B319">_xll.SNL.Clients.Office.Excel.Functions.SPG(A319, "SP_TOTAL_REV", "CY2023")</f>
        <v>6064000</v>
      </c>
      <c r="C319" s="4">
        <f>_xll.SNL.Clients.Office.Excel.Functions.SPG(A319,"IQ_AVG_DILUT_SHARES_OUT","CY2023")</f>
        <v>508392982</v>
      </c>
      <c r="D319" s="5">
        <f>_xll.SNL.Clients.Office.Excel.Functions.SPG(A319, "IQ_DILUT_EPS_NORM", "CY2023")</f>
        <v>2.008</v>
      </c>
      <c r="E319">
        <f t="shared" si="48"/>
        <v>1020853.107856</v>
      </c>
      <c r="F319">
        <f t="shared" si="49"/>
        <v>0.16834648876253297</v>
      </c>
      <c r="G319" s="5">
        <f>_xll.SNL.Clients.Office.Excel.Functions.SPG(A319, "SP_MARKETCAP", "12/30/2023")</f>
        <v>33544.720099799997</v>
      </c>
      <c r="H319">
        <f t="shared" si="53"/>
        <v>7.9836437298301381E-4</v>
      </c>
      <c r="I319">
        <f t="shared" si="54"/>
        <v>1.6031156609498918E-3</v>
      </c>
      <c r="K319" s="11" t="s">
        <v>319</v>
      </c>
      <c r="L319" s="4" cm="1">
        <f t="array" ref="L319">_xll.SNL.Clients.Office.Excel.Functions.SPG(K319, "SP_TOTAL_REV", "CY2023")</f>
        <v>6064000</v>
      </c>
      <c r="M319" s="4">
        <f>_xll.SNL.Clients.Office.Excel.Functions.SPG(K319,"IQ_AVG_DILUT_SHARES_OUT","CY2023")</f>
        <v>508392982</v>
      </c>
      <c r="N319" s="5">
        <f>_xll.SNL.Clients.Office.Excel.Functions.SPG(K319, "IQ_DILUT_EPS_NORM", "CY2023")</f>
        <v>2.008</v>
      </c>
      <c r="O319">
        <f t="shared" si="50"/>
        <v>1020853.107856</v>
      </c>
      <c r="P319">
        <f t="shared" si="51"/>
        <v>0.16834648876253297</v>
      </c>
      <c r="Q319" s="5">
        <f>_xll.SNL.Clients.Office.Excel.Functions.SPG(K319, "SP_MARKETCAP", "12/31/2022")</f>
        <v>30139.998920099999</v>
      </c>
      <c r="R319">
        <f t="shared" si="55"/>
        <v>8.9450092388668407E-4</v>
      </c>
      <c r="S319">
        <f t="shared" si="56"/>
        <v>1.7961578551644616E-3</v>
      </c>
      <c r="U319" s="11" t="s">
        <v>319</v>
      </c>
      <c r="V319" s="4" cm="1">
        <f t="array" ref="V319">_xll.SNL.Clients.Office.Excel.Functions.SPG(U319, "SP_TOTAL_REV", "CY2021")</f>
        <v>5886000</v>
      </c>
      <c r="W319" s="4">
        <f>_xll.SNL.Clients.Office.Excel.Functions.SPG(U319,"IQ_AVG_DILUT_SHARES_OUT","CY2021")</f>
        <v>505087566</v>
      </c>
      <c r="X319" s="5">
        <f>_xll.SNL.Clients.Office.Excel.Functions.SPG(U319, "IQ_DILUT_EPS_NORM", "CY2021")</f>
        <v>1.84</v>
      </c>
      <c r="Y319">
        <f t="shared" si="57"/>
        <v>929361.12144000002</v>
      </c>
      <c r="Z319">
        <f t="shared" si="58"/>
        <v>0.15789349667686034</v>
      </c>
      <c r="AA319" s="5">
        <f>_xll.SNL.Clients.Office.Excel.Functions.SPG(U319, "SP_MARKETCAP", "12/31/2021")</f>
        <v>35118.293102827993</v>
      </c>
      <c r="AB319">
        <f t="shared" si="52"/>
        <v>8.2765058405060853E-4</v>
      </c>
      <c r="AC319">
        <f t="shared" si="59"/>
        <v>1.5228770746531198E-3</v>
      </c>
    </row>
    <row r="320" spans="1:29">
      <c r="A320" s="11" t="s">
        <v>320</v>
      </c>
      <c r="B320" s="4" cm="1">
        <f t="array" ref="B320">_xll.SNL.Clients.Office.Excel.Functions.SPG(A320, "SP_TOTAL_REV", "CY2023")</f>
        <v>6181000</v>
      </c>
      <c r="C320" s="4">
        <f>_xll.SNL.Clients.Office.Excel.Functions.SPG(A320,"IQ_AVG_DILUT_SHARES_OUT","CY2023")</f>
        <v>214000000</v>
      </c>
      <c r="D320" s="5">
        <f>_xll.SNL.Clients.Office.Excel.Functions.SPG(A320, "IQ_DILUT_EPS_NORM", "CY2023")</f>
        <v>3.63</v>
      </c>
      <c r="E320">
        <f t="shared" si="48"/>
        <v>776820</v>
      </c>
      <c r="F320">
        <f t="shared" si="49"/>
        <v>0.12567869276816049</v>
      </c>
      <c r="G320" s="5">
        <f>_xll.SNL.Clients.Office.Excel.Functions.SPG(A320, "SP_MARKETCAP", "12/30/2023")</f>
        <v>18163.69710352</v>
      </c>
      <c r="H320">
        <f t="shared" si="53"/>
        <v>4.322960098030924E-4</v>
      </c>
      <c r="I320">
        <f t="shared" si="54"/>
        <v>1.5692345155852254E-3</v>
      </c>
      <c r="K320" s="11" t="s">
        <v>320</v>
      </c>
      <c r="L320" s="4" cm="1">
        <f t="array" ref="L320">_xll.SNL.Clients.Office.Excel.Functions.SPG(K320, "SP_TOTAL_REV", "CY2023")</f>
        <v>6181000</v>
      </c>
      <c r="M320" s="4">
        <f>_xll.SNL.Clients.Office.Excel.Functions.SPG(K320,"IQ_AVG_DILUT_SHARES_OUT","CY2023")</f>
        <v>214000000</v>
      </c>
      <c r="N320" s="5">
        <f>_xll.SNL.Clients.Office.Excel.Functions.SPG(K320, "IQ_DILUT_EPS_NORM", "CY2023")</f>
        <v>3.63</v>
      </c>
      <c r="O320">
        <f t="shared" si="50"/>
        <v>776820</v>
      </c>
      <c r="P320">
        <f t="shared" si="51"/>
        <v>0.12567869276816049</v>
      </c>
      <c r="Q320" s="5">
        <f>_xll.SNL.Clients.Office.Excel.Functions.SPG(K320, "SP_MARKETCAP", "12/31/2022")</f>
        <v>12947.33582142</v>
      </c>
      <c r="R320">
        <f t="shared" si="55"/>
        <v>3.8425362538443394E-4</v>
      </c>
      <c r="S320">
        <f t="shared" si="56"/>
        <v>1.3948406601454952E-3</v>
      </c>
      <c r="U320" s="11" t="s">
        <v>320</v>
      </c>
      <c r="V320" s="4" cm="1">
        <f t="array" ref="V320">_xll.SNL.Clients.Office.Excel.Functions.SPG(U320, "SP_TOTAL_REV", "CY2021")</f>
        <v>6193000</v>
      </c>
      <c r="W320" s="4">
        <f>_xll.SNL.Clients.Office.Excel.Functions.SPG(U320,"IQ_AVG_DILUT_SHARES_OUT","CY2021")</f>
        <v>229000000</v>
      </c>
      <c r="X320" s="5">
        <f>_xll.SNL.Clients.Office.Excel.Functions.SPG(U320, "IQ_DILUT_EPS_NORM", "CY2021")</f>
        <v>3.117</v>
      </c>
      <c r="Y320">
        <f t="shared" si="57"/>
        <v>713793</v>
      </c>
      <c r="Z320">
        <f t="shared" si="58"/>
        <v>0.11525803326336186</v>
      </c>
      <c r="AA320" s="5">
        <f>_xll.SNL.Clients.Office.Excel.Functions.SPG(U320, "SP_MARKETCAP", "12/31/2021")</f>
        <v>20447.32939459</v>
      </c>
      <c r="AB320">
        <f t="shared" si="52"/>
        <v>4.8189255856358236E-4</v>
      </c>
      <c r="AC320">
        <f t="shared" si="59"/>
        <v>1.5020591050426862E-3</v>
      </c>
    </row>
    <row r="321" spans="1:29">
      <c r="A321" s="11" t="s">
        <v>321</v>
      </c>
      <c r="B321" s="4" cm="1">
        <f t="array" ref="B321">_xll.SNL.Clients.Office.Excel.Functions.SPG(A321, "SP_TOTAL_REV", "CY2023")</f>
        <v>33723297</v>
      </c>
      <c r="C321" s="4">
        <f>_xll.SNL.Clients.Office.Excel.Functions.SPG(A321,"IQ_AVG_DILUT_SHARES_OUT","CY2023")</f>
        <v>449498000</v>
      </c>
      <c r="D321" s="5">
        <f>_xll.SNL.Clients.Office.Excel.Functions.SPG(A321, "IQ_DILUT_EPS_NORM", "CY2023")</f>
        <v>8.6280000000000001</v>
      </c>
      <c r="E321">
        <f t="shared" si="48"/>
        <v>3878268.7439999999</v>
      </c>
      <c r="F321">
        <f t="shared" si="49"/>
        <v>0.11500265659078351</v>
      </c>
      <c r="G321" s="5">
        <f>_xll.SNL.Clients.Office.Excel.Functions.SPG(A321, "SP_MARKETCAP", "12/30/2023")</f>
        <v>213097.47724271999</v>
      </c>
      <c r="H321">
        <f t="shared" si="53"/>
        <v>5.0717201782274094E-3</v>
      </c>
      <c r="I321">
        <f t="shared" si="54"/>
        <v>4.375880169774609E-2</v>
      </c>
      <c r="K321" s="11" t="s">
        <v>321</v>
      </c>
      <c r="L321" s="4" cm="1">
        <f t="array" ref="L321">_xll.SNL.Clients.Office.Excel.Functions.SPG(K321, "SP_TOTAL_REV", "CY2023")</f>
        <v>33723297</v>
      </c>
      <c r="M321" s="4">
        <f>_xll.SNL.Clients.Office.Excel.Functions.SPG(K321,"IQ_AVG_DILUT_SHARES_OUT","CY2023")</f>
        <v>449498000</v>
      </c>
      <c r="N321" s="5">
        <f>_xll.SNL.Clients.Office.Excel.Functions.SPG(K321, "IQ_DILUT_EPS_NORM", "CY2023")</f>
        <v>8.6280000000000001</v>
      </c>
      <c r="O321">
        <f t="shared" si="50"/>
        <v>3878268.7439999999</v>
      </c>
      <c r="P321">
        <f t="shared" si="51"/>
        <v>0.11500265659078351</v>
      </c>
      <c r="Q321" s="5">
        <f>_xll.SNL.Clients.Office.Excel.Functions.SPG(K321, "SP_MARKETCAP", "12/31/2022")</f>
        <v>131227.64327072</v>
      </c>
      <c r="R321">
        <f t="shared" si="55"/>
        <v>3.8946002770706731E-3</v>
      </c>
      <c r="S321">
        <f t="shared" si="56"/>
        <v>3.3602611190565769E-2</v>
      </c>
      <c r="U321" s="11" t="s">
        <v>321</v>
      </c>
      <c r="V321" s="4" cm="1">
        <f t="array" ref="V321">_xll.SNL.Clients.Office.Excel.Functions.SPG(U321, "SP_TOTAL_REV", "CY2021")</f>
        <v>29697844</v>
      </c>
      <c r="W321" s="4">
        <f>_xll.SNL.Clients.Office.Excel.Functions.SPG(U321,"IQ_AVG_DILUT_SHARES_OUT","CY2021")</f>
        <v>455372000</v>
      </c>
      <c r="X321" s="5">
        <f>_xll.SNL.Clients.Office.Excel.Functions.SPG(U321, "IQ_DILUT_EPS_NORM", "CY2021")</f>
        <v>8.016</v>
      </c>
      <c r="Y321">
        <f t="shared" si="57"/>
        <v>3650261.952</v>
      </c>
      <c r="Z321">
        <f t="shared" si="58"/>
        <v>0.12291336542814355</v>
      </c>
      <c r="AA321" s="5">
        <f>_xll.SNL.Clients.Office.Excel.Functions.SPG(U321, "SP_MARKETCAP", "12/31/2021")</f>
        <v>266852.11975335999</v>
      </c>
      <c r="AB321">
        <f t="shared" si="52"/>
        <v>6.2890389382628045E-3</v>
      </c>
      <c r="AC321">
        <f t="shared" si="59"/>
        <v>5.0412936129114641E-2</v>
      </c>
    </row>
    <row r="322" spans="1:29">
      <c r="A322" s="11" t="s">
        <v>322</v>
      </c>
      <c r="B322" s="4" cm="1">
        <f t="array" ref="B322">_xll.SNL.Clients.Office.Excel.Functions.SPG(A322, "SP_TOTAL_REV", "CY2023")</f>
        <v>11812000</v>
      </c>
      <c r="C322" s="4">
        <f>_xll.SNL.Clients.Office.Excel.Functions.SPG(A322,"IQ_AVG_DILUT_SHARES_OUT","CY2023")</f>
        <v>841000000</v>
      </c>
      <c r="D322" s="5">
        <f>_xll.SNL.Clients.Office.Excel.Functions.SPG(A322, "IQ_DILUT_EPS_NORM", "CY2023")</f>
        <v>0.44</v>
      </c>
      <c r="E322">
        <f t="shared" si="48"/>
        <v>370040</v>
      </c>
      <c r="F322">
        <f t="shared" si="49"/>
        <v>3.1327463596342704E-2</v>
      </c>
      <c r="G322" s="5">
        <f>_xll.SNL.Clients.Office.Excel.Functions.SPG(A322, "SP_MARKETCAP", "12/30/2023")</f>
        <v>47703.784694970003</v>
      </c>
      <c r="H322">
        <f t="shared" si="53"/>
        <v>1.1353501249558346E-3</v>
      </c>
      <c r="I322">
        <f t="shared" si="54"/>
        <v>4.9955405498056723E-4</v>
      </c>
      <c r="K322" s="11" t="s">
        <v>322</v>
      </c>
      <c r="L322" s="4" cm="1">
        <f t="array" ref="L322">_xll.SNL.Clients.Office.Excel.Functions.SPG(K322, "SP_TOTAL_REV", "CY2023")</f>
        <v>11812000</v>
      </c>
      <c r="M322" s="4">
        <f>_xll.SNL.Clients.Office.Excel.Functions.SPG(K322,"IQ_AVG_DILUT_SHARES_OUT","CY2023")</f>
        <v>841000000</v>
      </c>
      <c r="N322" s="5">
        <f>_xll.SNL.Clients.Office.Excel.Functions.SPG(K322, "IQ_DILUT_EPS_NORM", "CY2023")</f>
        <v>0.44</v>
      </c>
      <c r="O322">
        <f t="shared" si="50"/>
        <v>370040</v>
      </c>
      <c r="P322">
        <f t="shared" si="51"/>
        <v>3.1327463596342704E-2</v>
      </c>
      <c r="Q322" s="5">
        <f>_xll.SNL.Clients.Office.Excel.Functions.SPG(K322, "SP_MARKETCAP", "12/31/2022")</f>
        <v>37464.468103200001</v>
      </c>
      <c r="R322">
        <f t="shared" si="55"/>
        <v>1.1118779871251707E-3</v>
      </c>
      <c r="S322">
        <f t="shared" si="56"/>
        <v>4.8922631433507516E-4</v>
      </c>
      <c r="U322" s="11" t="s">
        <v>322</v>
      </c>
      <c r="V322" s="4" cm="1">
        <f t="array" ref="V322">_xll.SNL.Clients.Office.Excel.Functions.SPG(U322, "SP_TOTAL_REV", "CY2021")</f>
        <v>12222000</v>
      </c>
      <c r="W322" s="4">
        <f>_xll.SNL.Clients.Office.Excel.Functions.SPG(U322,"IQ_AVG_DILUT_SHARES_OUT","CY2021")</f>
        <v>801000000</v>
      </c>
      <c r="X322" s="5">
        <f>_xll.SNL.Clients.Office.Excel.Functions.SPG(U322, "IQ_DILUT_EPS_NORM", "CY2021")</f>
        <v>2.661</v>
      </c>
      <c r="Y322">
        <f t="shared" si="57"/>
        <v>2131461</v>
      </c>
      <c r="Z322">
        <f t="shared" si="58"/>
        <v>0.17439543446244476</v>
      </c>
      <c r="AA322" s="5">
        <f>_xll.SNL.Clients.Office.Excel.Functions.SPG(U322, "SP_MARKETCAP", "12/31/2021")</f>
        <v>49555.575712580001</v>
      </c>
      <c r="AB322">
        <f t="shared" si="52"/>
        <v>1.1679013288427213E-3</v>
      </c>
      <c r="AC322">
        <f t="shared" si="59"/>
        <v>3.1077854360504814E-3</v>
      </c>
    </row>
    <row r="323" spans="1:29">
      <c r="A323" s="11" t="s">
        <v>323</v>
      </c>
      <c r="B323" s="4" cm="1">
        <f t="array" ref="B323">_xll.SNL.Clients.Office.Excel.Functions.SPG(A323, "SP_TOTAL_REV", "CY2023")</f>
        <v>9046000</v>
      </c>
      <c r="C323" s="4">
        <f>_xll.SNL.Clients.Office.Excel.Functions.SPG(A323,"IQ_AVG_DILUT_SHARES_OUT","CY2023")</f>
        <v>575200000</v>
      </c>
      <c r="D323" s="5">
        <f>_xll.SNL.Clients.Office.Excel.Functions.SPG(A323, "IQ_DILUT_EPS_NORM", "CY2023")</f>
        <v>0.623</v>
      </c>
      <c r="E323">
        <f t="shared" si="48"/>
        <v>358349.6</v>
      </c>
      <c r="F323">
        <f t="shared" si="49"/>
        <v>3.9614149900508509E-2</v>
      </c>
      <c r="G323" s="5" t="str">
        <f>_xll.SNL.Clients.Office.Excel.Functions.SPG(A323, "SP_MARKETCAP", "12/30/2023")</f>
        <v>NA</v>
      </c>
      <c r="H323" t="e">
        <f t="shared" si="53"/>
        <v>#VALUE!</v>
      </c>
      <c r="I323" t="e">
        <f t="shared" si="54"/>
        <v>#VALUE!</v>
      </c>
      <c r="K323" s="11" t="s">
        <v>323</v>
      </c>
      <c r="L323" s="4" cm="1">
        <f t="array" ref="L323">_xll.SNL.Clients.Office.Excel.Functions.SPG(K323, "SP_TOTAL_REV", "CY2023")</f>
        <v>9046000</v>
      </c>
      <c r="M323" s="4">
        <f>_xll.SNL.Clients.Office.Excel.Functions.SPG(K323,"IQ_AVG_DILUT_SHARES_OUT","CY2023")</f>
        <v>575200000</v>
      </c>
      <c r="N323" s="5">
        <f>_xll.SNL.Clients.Office.Excel.Functions.SPG(K323, "IQ_DILUT_EPS_NORM", "CY2023")</f>
        <v>0.623</v>
      </c>
      <c r="O323">
        <f t="shared" si="50"/>
        <v>358349.6</v>
      </c>
      <c r="P323">
        <f t="shared" si="51"/>
        <v>3.9614149900508509E-2</v>
      </c>
      <c r="Q323" s="5" t="str">
        <f>_xll.SNL.Clients.Office.Excel.Functions.SPG(K323, "SP_MARKETCAP", "12/31/2022")</f>
        <v>NA</v>
      </c>
      <c r="R323" t="e">
        <f t="shared" si="55"/>
        <v>#VALUE!</v>
      </c>
      <c r="S323" t="e">
        <f t="shared" si="56"/>
        <v>#VALUE!</v>
      </c>
      <c r="U323" s="11" t="s">
        <v>323</v>
      </c>
      <c r="V323" s="4" cm="1">
        <f t="array" ref="V323">_xll.SNL.Clients.Office.Excel.Functions.SPG(U323, "SP_TOTAL_REV", "CY2021")</f>
        <v>10046000</v>
      </c>
      <c r="W323" s="4">
        <f>_xll.SNL.Clients.Office.Excel.Functions.SPG(U323,"IQ_AVG_DILUT_SHARES_OUT","CY2021")</f>
        <v>594850000</v>
      </c>
      <c r="X323" s="5">
        <f>_xll.SNL.Clients.Office.Excel.Functions.SPG(U323, "IQ_DILUT_EPS_NORM", "CY2021")</f>
        <v>0.56399999999999995</v>
      </c>
      <c r="Y323">
        <f t="shared" si="57"/>
        <v>335495.39999999997</v>
      </c>
      <c r="Z323">
        <f t="shared" si="58"/>
        <v>3.3395918773641245E-2</v>
      </c>
      <c r="AA323" s="5" t="str">
        <f>_xll.SNL.Clients.Office.Excel.Functions.SPG(U323, "SP_MARKETCAP", "12/31/2021")</f>
        <v>NA</v>
      </c>
      <c r="AB323" t="e">
        <f t="shared" si="52"/>
        <v>#VALUE!</v>
      </c>
      <c r="AC323" t="e">
        <f t="shared" si="59"/>
        <v>#VALUE!</v>
      </c>
    </row>
    <row r="324" spans="1:29">
      <c r="A324" s="11" t="s">
        <v>324</v>
      </c>
      <c r="B324" s="4" cm="1">
        <f t="array" ref="B324">_xll.SNL.Clients.Office.Excel.Functions.SPG(A324, "SP_TOTAL_REV", "CY2023")</f>
        <v>9046000</v>
      </c>
      <c r="C324" s="4">
        <f>_xll.SNL.Clients.Office.Excel.Functions.SPG(A324,"IQ_AVG_DILUT_SHARES_OUT","CY2023")</f>
        <v>575200000</v>
      </c>
      <c r="D324" s="5">
        <f>_xll.SNL.Clients.Office.Excel.Functions.SPG(A324, "IQ_DILUT_EPS_NORM", "CY2023")</f>
        <v>0.623</v>
      </c>
      <c r="E324">
        <f t="shared" si="48"/>
        <v>358349.6</v>
      </c>
      <c r="F324">
        <f t="shared" si="49"/>
        <v>3.9614149900508509E-2</v>
      </c>
      <c r="G324" s="5">
        <f>_xll.SNL.Clients.Office.Excel.Functions.SPG(A324, "SP_MARKETCAP", "12/30/2023")</f>
        <v>14252.10786147</v>
      </c>
      <c r="H324">
        <f t="shared" si="53"/>
        <v>3.3920018180675233E-4</v>
      </c>
      <c r="I324">
        <f t="shared" si="54"/>
        <v>2.113217132656067E-4</v>
      </c>
      <c r="K324" s="11" t="s">
        <v>324</v>
      </c>
      <c r="L324" s="4" cm="1">
        <f t="array" ref="L324">_xll.SNL.Clients.Office.Excel.Functions.SPG(K324, "SP_TOTAL_REV", "CY2023")</f>
        <v>9046000</v>
      </c>
      <c r="M324" s="4">
        <f>_xll.SNL.Clients.Office.Excel.Functions.SPG(K324,"IQ_AVG_DILUT_SHARES_OUT","CY2023")</f>
        <v>575200000</v>
      </c>
      <c r="N324" s="5">
        <f>_xll.SNL.Clients.Office.Excel.Functions.SPG(K324, "IQ_DILUT_EPS_NORM", "CY2023")</f>
        <v>0.623</v>
      </c>
      <c r="O324">
        <f t="shared" si="50"/>
        <v>358349.6</v>
      </c>
      <c r="P324">
        <f t="shared" si="51"/>
        <v>3.9614149900508509E-2</v>
      </c>
      <c r="Q324" s="5">
        <f>_xll.SNL.Clients.Office.Excel.Functions.SPG(K324, "SP_MARKETCAP", "12/31/2022")</f>
        <v>10525.24225164</v>
      </c>
      <c r="R324">
        <f t="shared" si="55"/>
        <v>3.1237024736402701E-4</v>
      </c>
      <c r="S324">
        <f t="shared" si="56"/>
        <v>1.9460666410778884E-4</v>
      </c>
      <c r="U324" s="11" t="s">
        <v>324</v>
      </c>
      <c r="V324" s="4" cm="1">
        <f t="array" ref="V324">_xll.SNL.Clients.Office.Excel.Functions.SPG(U324, "SP_TOTAL_REV", "CY2021")</f>
        <v>10046000</v>
      </c>
      <c r="W324" s="4">
        <f>_xll.SNL.Clients.Office.Excel.Functions.SPG(U324,"IQ_AVG_DILUT_SHARES_OUT","CY2021")</f>
        <v>594850000</v>
      </c>
      <c r="X324" s="5">
        <f>_xll.SNL.Clients.Office.Excel.Functions.SPG(U324, "IQ_DILUT_EPS_NORM", "CY2021")</f>
        <v>0.56399999999999995</v>
      </c>
      <c r="Y324">
        <f t="shared" si="57"/>
        <v>335495.39999999997</v>
      </c>
      <c r="Z324">
        <f t="shared" si="58"/>
        <v>3.3395918773641245E-2</v>
      </c>
      <c r="AA324" s="5">
        <f>_xll.SNL.Clients.Office.Excel.Functions.SPG(U324, "SP_MARKETCAP", "12/31/2021")</f>
        <v>13031.075952040001</v>
      </c>
      <c r="AB324">
        <f t="shared" si="52"/>
        <v>3.0710996092362021E-4</v>
      </c>
      <c r="AC324">
        <f t="shared" si="59"/>
        <v>1.7321001796092179E-4</v>
      </c>
    </row>
    <row r="325" spans="1:29">
      <c r="A325" s="11" t="s">
        <v>325</v>
      </c>
      <c r="B325" s="4" cm="1">
        <f t="array" ref="B325">_xll.SNL.Clients.Office.Excel.Functions.SPG(A325, "SP_TOTAL_REV", "CY2023")</f>
        <v>28114000</v>
      </c>
      <c r="C325" s="4">
        <f>_xll.SNL.Clients.Office.Excel.Functions.SPG(A325,"IQ_AVG_DILUT_SHARES_OUT","CY2023")</f>
        <v>2030800000</v>
      </c>
      <c r="D325" s="5">
        <f>_xll.SNL.Clients.Office.Excel.Functions.SPG(A325, "IQ_DILUT_EPS_NORM", "CY2023")</f>
        <v>2.5369999999999999</v>
      </c>
      <c r="E325">
        <f t="shared" si="48"/>
        <v>5152139.5999999996</v>
      </c>
      <c r="F325">
        <f t="shared" si="49"/>
        <v>0.18325886035427189</v>
      </c>
      <c r="G325" s="5">
        <f>_xll.SNL.Clients.Office.Excel.Functions.SPG(A325, "SP_MARKETCAP", "12/30/2023")</f>
        <v>124620.72818834</v>
      </c>
      <c r="H325">
        <f t="shared" si="53"/>
        <v>2.9659734594525314E-3</v>
      </c>
      <c r="I325">
        <f t="shared" si="54"/>
        <v>7.5246746666310718E-3</v>
      </c>
      <c r="K325" s="11" t="s">
        <v>325</v>
      </c>
      <c r="L325" s="4" cm="1">
        <f t="array" ref="L325">_xll.SNL.Clients.Office.Excel.Functions.SPG(K325, "SP_TOTAL_REV", "CY2023")</f>
        <v>28114000</v>
      </c>
      <c r="M325" s="4">
        <f>_xll.SNL.Clients.Office.Excel.Functions.SPG(K325,"IQ_AVG_DILUT_SHARES_OUT","CY2023")</f>
        <v>2030800000</v>
      </c>
      <c r="N325" s="5">
        <f>_xll.SNL.Clients.Office.Excel.Functions.SPG(K325, "IQ_DILUT_EPS_NORM", "CY2023")</f>
        <v>2.5369999999999999</v>
      </c>
      <c r="O325">
        <f t="shared" si="50"/>
        <v>5152139.5999999996</v>
      </c>
      <c r="P325">
        <f t="shared" si="51"/>
        <v>0.18325886035427189</v>
      </c>
      <c r="Q325" s="5">
        <f>_xll.SNL.Clients.Office.Excel.Functions.SPG(K325, "SP_MARKETCAP", "12/31/2022")</f>
        <v>166126.8813072</v>
      </c>
      <c r="R325">
        <f t="shared" si="55"/>
        <v>4.9303468525542628E-3</v>
      </c>
      <c r="S325">
        <f t="shared" si="56"/>
        <v>1.2508289964930164E-2</v>
      </c>
      <c r="U325" s="11" t="s">
        <v>325</v>
      </c>
      <c r="V325" s="4" cm="1">
        <f t="array" ref="V325">_xll.SNL.Clients.Office.Excel.Functions.SPG(U325, "SP_TOTAL_REV", "CY2021")</f>
        <v>17069000</v>
      </c>
      <c r="W325" s="4">
        <f>_xll.SNL.Clients.Office.Excel.Functions.SPG(U325,"IQ_AVG_DILUT_SHARES_OUT","CY2021")</f>
        <v>1972200000</v>
      </c>
      <c r="X325" s="5">
        <f>_xll.SNL.Clients.Office.Excel.Functions.SPG(U325, "IQ_DILUT_EPS_NORM", "CY2021")</f>
        <v>1.2529999999999999</v>
      </c>
      <c r="Y325">
        <f t="shared" si="57"/>
        <v>2471166.6</v>
      </c>
      <c r="Z325">
        <f t="shared" si="58"/>
        <v>0.14477512449469801</v>
      </c>
      <c r="AA325" s="5">
        <f>_xll.SNL.Clients.Office.Excel.Functions.SPG(U325, "SP_MARKETCAP", "12/31/2021")</f>
        <v>183185.11909584</v>
      </c>
      <c r="AB325">
        <f t="shared" si="52"/>
        <v>4.3172163967400571E-3</v>
      </c>
      <c r="AC325">
        <f t="shared" si="59"/>
        <v>5.4094721451152907E-3</v>
      </c>
    </row>
    <row r="326" spans="1:29">
      <c r="A326" s="11" t="s">
        <v>326</v>
      </c>
      <c r="B326" s="4" cm="1">
        <f t="array" ref="B326">_xll.SNL.Clients.Office.Excel.Functions.SPG(A326, "SP_TOTAL_REV", "CY2023")</f>
        <v>51542000</v>
      </c>
      <c r="C326" s="4">
        <f>_xll.SNL.Clients.Office.Excel.Functions.SPG(A326,"IQ_AVG_DILUT_SHARES_OUT","CY2023")</f>
        <v>1549100000</v>
      </c>
      <c r="D326" s="5">
        <f>_xll.SNL.Clients.Office.Excel.Functions.SPG(A326, "IQ_DILUT_EPS_NORM", "CY2023")</f>
        <v>2.5390000000000001</v>
      </c>
      <c r="E326">
        <f t="shared" ref="E326:E389" si="60">C326*D326/1000</f>
        <v>3933164.9</v>
      </c>
      <c r="F326">
        <f t="shared" ref="F326:F389" si="61">E326/B326</f>
        <v>7.6309900663536531E-2</v>
      </c>
      <c r="G326" s="5">
        <f>_xll.SNL.Clients.Office.Excel.Functions.SPG(A326, "SP_MARKETCAP", "12/30/2023")</f>
        <v>165233.78227125001</v>
      </c>
      <c r="H326">
        <f t="shared" si="53"/>
        <v>3.9325641885258975E-3</v>
      </c>
      <c r="I326">
        <f t="shared" si="54"/>
        <v>9.9847804746672538E-3</v>
      </c>
      <c r="K326" s="11" t="s">
        <v>326</v>
      </c>
      <c r="L326" s="4" cm="1">
        <f t="array" ref="L326">_xll.SNL.Clients.Office.Excel.Functions.SPG(K326, "SP_TOTAL_REV", "CY2023")</f>
        <v>51542000</v>
      </c>
      <c r="M326" s="4">
        <f>_xll.SNL.Clients.Office.Excel.Functions.SPG(K326,"IQ_AVG_DILUT_SHARES_OUT","CY2023")</f>
        <v>1549100000</v>
      </c>
      <c r="N326" s="5">
        <f>_xll.SNL.Clients.Office.Excel.Functions.SPG(K326, "IQ_DILUT_EPS_NORM", "CY2023")</f>
        <v>2.5390000000000001</v>
      </c>
      <c r="O326">
        <f t="shared" ref="O326:O389" si="62">M326*N326/1000</f>
        <v>3933164.9</v>
      </c>
      <c r="P326">
        <f t="shared" ref="P326:P389" si="63">O326/L326</f>
        <v>7.6309900663536531E-2</v>
      </c>
      <c r="Q326" s="5">
        <f>_xll.SNL.Clients.Office.Excel.Functions.SPG(K326, "SP_MARKETCAP", "12/31/2022")</f>
        <v>183072.78600641</v>
      </c>
      <c r="R326">
        <f t="shared" si="55"/>
        <v>5.4332708058603884E-3</v>
      </c>
      <c r="S326">
        <f t="shared" si="56"/>
        <v>1.3795074576079527E-2</v>
      </c>
      <c r="U326" s="11" t="s">
        <v>326</v>
      </c>
      <c r="V326" s="4" cm="1">
        <f t="array" ref="V326">_xll.SNL.Clients.Office.Excel.Functions.SPG(U326, "SP_TOTAL_REV", "CY2021")</f>
        <v>46306000</v>
      </c>
      <c r="W326" s="4">
        <f>_xll.SNL.Clients.Office.Excel.Functions.SPG(U326,"IQ_AVG_DILUT_SHARES_OUT","CY2021")</f>
        <v>1617700000</v>
      </c>
      <c r="X326" s="5">
        <f>_xll.SNL.Clients.Office.Excel.Functions.SPG(U326, "IQ_DILUT_EPS_NORM", "CY2021")</f>
        <v>2.7879999999999998</v>
      </c>
      <c r="Y326">
        <f t="shared" si="57"/>
        <v>4510147.5999999996</v>
      </c>
      <c r="Z326">
        <f t="shared" si="58"/>
        <v>9.7398773377100151E-2</v>
      </c>
      <c r="AA326" s="5">
        <f>_xll.SNL.Clients.Office.Excel.Functions.SPG(U326, "SP_MARKETCAP", "12/31/2021")</f>
        <v>263808.22889238998</v>
      </c>
      <c r="AB326">
        <f t="shared" ref="AB326:AB389" si="64">AA326/$AA$509</f>
        <v>6.2173020220780799E-3</v>
      </c>
      <c r="AC326">
        <f t="shared" si="59"/>
        <v>1.7333838037553687E-2</v>
      </c>
    </row>
    <row r="327" spans="1:29">
      <c r="A327" s="11" t="s">
        <v>327</v>
      </c>
      <c r="B327" s="4" cm="1">
        <f t="array" ref="B327">_xll.SNL.Clients.Office.Excel.Functions.SPG(A327, "SP_TOTAL_REV", "CY2023")</f>
        <v>5505400</v>
      </c>
      <c r="C327" s="4">
        <f>_xll.SNL.Clients.Office.Excel.Functions.SPG(A327,"IQ_AVG_DILUT_SHARES_OUT","CY2023")</f>
        <v>447900000</v>
      </c>
      <c r="D327" s="5">
        <f>_xll.SNL.Clients.Office.Excel.Functions.SPG(A327, "IQ_DILUT_EPS_NORM", "CY2023")</f>
        <v>1.2290000000000001</v>
      </c>
      <c r="E327">
        <f t="shared" si="60"/>
        <v>550469.1</v>
      </c>
      <c r="F327">
        <f t="shared" si="61"/>
        <v>9.998712173502379E-2</v>
      </c>
      <c r="G327" s="5">
        <f>_xll.SNL.Clients.Office.Excel.Functions.SPG(A327, "SP_MARKETCAP", "12/30/2023")</f>
        <v>10976.179958549999</v>
      </c>
      <c r="H327">
        <f t="shared" ref="H327:H390" si="65">G327/$G$509</f>
        <v>2.6123309433751218E-4</v>
      </c>
      <c r="I327">
        <f t="shared" ref="I327:I390" si="66">D327*H327</f>
        <v>3.2105547294080251E-4</v>
      </c>
      <c r="K327" s="11" t="s">
        <v>327</v>
      </c>
      <c r="L327" s="4" cm="1">
        <f t="array" ref="L327">_xll.SNL.Clients.Office.Excel.Functions.SPG(K327, "SP_TOTAL_REV", "CY2023")</f>
        <v>5505400</v>
      </c>
      <c r="M327" s="4">
        <f>_xll.SNL.Clients.Office.Excel.Functions.SPG(K327,"IQ_AVG_DILUT_SHARES_OUT","CY2023")</f>
        <v>447900000</v>
      </c>
      <c r="N327" s="5">
        <f>_xll.SNL.Clients.Office.Excel.Functions.SPG(K327, "IQ_DILUT_EPS_NORM", "CY2023")</f>
        <v>1.2290000000000001</v>
      </c>
      <c r="O327">
        <f t="shared" si="62"/>
        <v>550469.1</v>
      </c>
      <c r="P327">
        <f t="shared" si="63"/>
        <v>9.998712173502379E-2</v>
      </c>
      <c r="Q327" s="5">
        <f>_xll.SNL.Clients.Office.Excel.Functions.SPG(K327, "SP_MARKETCAP", "12/31/2022")</f>
        <v>11136.203657640001</v>
      </c>
      <c r="R327">
        <f t="shared" ref="R327:R390" si="67">Q327/$Q$509</f>
        <v>3.3050248232444865E-4</v>
      </c>
      <c r="S327">
        <f t="shared" ref="S327:S390" si="68">N327*R327</f>
        <v>4.0618755077674742E-4</v>
      </c>
      <c r="U327" s="11" t="s">
        <v>327</v>
      </c>
      <c r="V327" s="4" cm="1">
        <f t="array" ref="V327">_xll.SNL.Clients.Office.Excel.Functions.SPG(U327, "SP_TOTAL_REV", "CY2021")</f>
        <v>4899600</v>
      </c>
      <c r="W327" s="4">
        <f>_xll.SNL.Clients.Office.Excel.Functions.SPG(U327,"IQ_AVG_DILUT_SHARES_OUT","CY2021")</f>
        <v>417300000</v>
      </c>
      <c r="X327" s="5">
        <f>_xll.SNL.Clients.Office.Excel.Functions.SPG(U327, "IQ_DILUT_EPS_NORM", "CY2021")</f>
        <v>1.06</v>
      </c>
      <c r="Y327">
        <f t="shared" ref="Y327:Y390" si="69">W327*X327/1000</f>
        <v>442338</v>
      </c>
      <c r="Z327">
        <f t="shared" ref="Z327:Z390" si="70">Y327/V327</f>
        <v>9.0280431055596369E-2</v>
      </c>
      <c r="AA327" s="5">
        <f>_xll.SNL.Clients.Office.Excel.Functions.SPG(U327, "SP_MARKETCAP", "12/31/2021")</f>
        <v>10842.576187189999</v>
      </c>
      <c r="AB327">
        <f t="shared" si="64"/>
        <v>2.555324795446388E-4</v>
      </c>
      <c r="AC327">
        <f t="shared" ref="AC327:AC390" si="71">X327*AB327</f>
        <v>2.7086442831731716E-4</v>
      </c>
    </row>
    <row r="328" spans="1:29">
      <c r="A328" s="11" t="s">
        <v>328</v>
      </c>
      <c r="B328" s="4" cm="1">
        <f t="array" ref="B328">_xll.SNL.Clients.Office.Excel.Functions.SPG(A328, "SP_TOTAL_REV", "CY2023")</f>
        <v>2651348</v>
      </c>
      <c r="C328" s="4">
        <f>_xll.SNL.Clients.Office.Excel.Functions.SPG(A328,"IQ_AVG_DILUT_SHARES_OUT","CY2023")</f>
        <v>57579250</v>
      </c>
      <c r="D328" s="5">
        <f>_xll.SNL.Clients.Office.Excel.Functions.SPG(A328, "IQ_DILUT_EPS_NORM", "CY2023")</f>
        <v>6.7619999999999996</v>
      </c>
      <c r="E328">
        <f t="shared" si="60"/>
        <v>389350.8885</v>
      </c>
      <c r="F328">
        <f t="shared" si="61"/>
        <v>0.14685016395433567</v>
      </c>
      <c r="G328" s="5">
        <f>_xll.SNL.Clients.Office.Excel.Functions.SPG(A328, "SP_MARKETCAP", "12/30/2023")</f>
        <v>15061.35342816</v>
      </c>
      <c r="H328">
        <f t="shared" si="65"/>
        <v>3.5846022712886542E-4</v>
      </c>
      <c r="I328">
        <f t="shared" si="66"/>
        <v>2.423908055845388E-3</v>
      </c>
      <c r="K328" s="11" t="s">
        <v>328</v>
      </c>
      <c r="L328" s="4" cm="1">
        <f t="array" ref="L328">_xll.SNL.Clients.Office.Excel.Functions.SPG(K328, "SP_TOTAL_REV", "CY2023")</f>
        <v>2651348</v>
      </c>
      <c r="M328" s="4">
        <f>_xll.SNL.Clients.Office.Excel.Functions.SPG(K328,"IQ_AVG_DILUT_SHARES_OUT","CY2023")</f>
        <v>57579250</v>
      </c>
      <c r="N328" s="5">
        <f>_xll.SNL.Clients.Office.Excel.Functions.SPG(K328, "IQ_DILUT_EPS_NORM", "CY2023")</f>
        <v>6.7619999999999996</v>
      </c>
      <c r="O328">
        <f t="shared" si="62"/>
        <v>389350.8885</v>
      </c>
      <c r="P328">
        <f t="shared" si="63"/>
        <v>0.14685016395433567</v>
      </c>
      <c r="Q328" s="5">
        <f>_xll.SNL.Clients.Office.Excel.Functions.SPG(K328, "SP_MARKETCAP", "12/31/2022")</f>
        <v>13587.320201279999</v>
      </c>
      <c r="R328">
        <f t="shared" si="67"/>
        <v>4.0324720997530946E-4</v>
      </c>
      <c r="S328">
        <f t="shared" si="68"/>
        <v>2.7267576338530423E-3</v>
      </c>
      <c r="U328" s="11" t="s">
        <v>328</v>
      </c>
      <c r="V328" s="4" cm="1">
        <f t="array" ref="V328">_xll.SNL.Clients.Office.Excel.Functions.SPG(U328, "SP_TOTAL_REV", "CY2021")</f>
        <v>2444809</v>
      </c>
      <c r="W328" s="4">
        <f>_xll.SNL.Clients.Office.Excel.Functions.SPG(U328,"IQ_AVG_DILUT_SHARES_OUT","CY2021")</f>
        <v>58750000</v>
      </c>
      <c r="X328" s="5">
        <f>_xll.SNL.Clients.Office.Excel.Functions.SPG(U328, "IQ_DILUT_EPS_NORM", "CY2021")</f>
        <v>6.6840000000000002</v>
      </c>
      <c r="Y328">
        <f t="shared" si="69"/>
        <v>392685</v>
      </c>
      <c r="Z328">
        <f t="shared" si="70"/>
        <v>0.16061990936715301</v>
      </c>
      <c r="AA328" s="5">
        <f>_xll.SNL.Clients.Office.Excel.Functions.SPG(U328, "SP_MARKETCAP", "12/31/2021")</f>
        <v>14850.74221362</v>
      </c>
      <c r="AB328">
        <f t="shared" si="64"/>
        <v>3.4999495649456369E-4</v>
      </c>
      <c r="AC328">
        <f t="shared" si="71"/>
        <v>2.3393662892096639E-3</v>
      </c>
    </row>
    <row r="329" spans="1:29">
      <c r="A329" s="11" t="s">
        <v>329</v>
      </c>
      <c r="B329" s="4" cm="1">
        <f t="array" ref="B329">_xll.SNL.Clients.Office.Excel.Functions.SPG(A329, "SP_TOTAL_REV", "CY2023")</f>
        <v>12156000</v>
      </c>
      <c r="C329" s="4">
        <f>_xll.SNL.Clients.Office.Excel.Functions.SPG(A329,"IQ_AVG_DILUT_SHARES_OUT","CY2023")</f>
        <v>227400000</v>
      </c>
      <c r="D329" s="5">
        <f>_xll.SNL.Clients.Office.Excel.Functions.SPG(A329, "IQ_DILUT_EPS_NORM", "CY2023")</f>
        <v>9.4440000000000008</v>
      </c>
      <c r="E329">
        <f t="shared" si="60"/>
        <v>2147565.6</v>
      </c>
      <c r="F329">
        <f t="shared" si="61"/>
        <v>0.17666712734452122</v>
      </c>
      <c r="G329" s="5">
        <f>_xll.SNL.Clients.Office.Excel.Functions.SPG(A329, "SP_MARKETCAP", "12/30/2023")</f>
        <v>53360.982129739998</v>
      </c>
      <c r="H329">
        <f t="shared" si="65"/>
        <v>1.2699914297398379E-3</v>
      </c>
      <c r="I329">
        <f t="shared" si="66"/>
        <v>1.1993799062463031E-2</v>
      </c>
      <c r="K329" s="11" t="s">
        <v>329</v>
      </c>
      <c r="L329" s="4" cm="1">
        <f t="array" ref="L329">_xll.SNL.Clients.Office.Excel.Functions.SPG(K329, "SP_TOTAL_REV", "CY2023")</f>
        <v>12156000</v>
      </c>
      <c r="M329" s="4">
        <f>_xll.SNL.Clients.Office.Excel.Functions.SPG(K329,"IQ_AVG_DILUT_SHARES_OUT","CY2023")</f>
        <v>227400000</v>
      </c>
      <c r="N329" s="5">
        <f>_xll.SNL.Clients.Office.Excel.Functions.SPG(K329, "IQ_DILUT_EPS_NORM", "CY2023")</f>
        <v>9.4440000000000008</v>
      </c>
      <c r="O329">
        <f t="shared" si="62"/>
        <v>2147565.6</v>
      </c>
      <c r="P329">
        <f t="shared" si="63"/>
        <v>0.17666712734452122</v>
      </c>
      <c r="Q329" s="5">
        <f>_xll.SNL.Clients.Office.Excel.Functions.SPG(K329, "SP_MARKETCAP", "12/31/2022")</f>
        <v>59964.95390778</v>
      </c>
      <c r="R329">
        <f t="shared" si="67"/>
        <v>1.7796519108552666E-3</v>
      </c>
      <c r="S329">
        <f t="shared" si="68"/>
        <v>1.6807032646117138E-2</v>
      </c>
      <c r="U329" s="11" t="s">
        <v>329</v>
      </c>
      <c r="V329" s="4" cm="1">
        <f t="array" ref="V329">_xll.SNL.Clients.Office.Excel.Functions.SPG(U329, "SP_TOTAL_REV", "CY2021")</f>
        <v>11142000</v>
      </c>
      <c r="W329" s="4">
        <f>_xll.SNL.Clients.Office.Excel.Functions.SPG(U329,"IQ_AVG_DILUT_SHARES_OUT","CY2021")</f>
        <v>248100000</v>
      </c>
      <c r="X329" s="5">
        <f>_xll.SNL.Clients.Office.Excel.Functions.SPG(U329, "IQ_DILUT_EPS_NORM", "CY2021")</f>
        <v>9.7690000000000001</v>
      </c>
      <c r="Y329">
        <f t="shared" si="69"/>
        <v>2423688.9</v>
      </c>
      <c r="Z329">
        <f t="shared" si="70"/>
        <v>0.21752727517501344</v>
      </c>
      <c r="AA329" s="5">
        <f>_xll.SNL.Clients.Office.Excel.Functions.SPG(U329, "SP_MARKETCAP", "12/31/2021")</f>
        <v>72446.093774389999</v>
      </c>
      <c r="AB329">
        <f t="shared" si="64"/>
        <v>1.7073737510246646E-3</v>
      </c>
      <c r="AC329">
        <f t="shared" si="71"/>
        <v>1.6679334173759948E-2</v>
      </c>
    </row>
    <row r="330" spans="1:29">
      <c r="A330" s="11" t="s">
        <v>330</v>
      </c>
      <c r="B330" s="4" cm="1">
        <f t="array" ref="B330">_xll.SNL.Clients.Office.Excel.Functions.SPG(A330, "SP_TOTAL_REV", "CY2023")</f>
        <v>6749000</v>
      </c>
      <c r="C330" s="4">
        <f>_xll.SNL.Clients.Office.Excel.Functions.SPG(A330,"IQ_AVG_DILUT_SHARES_OUT","CY2023")</f>
        <v>207563746</v>
      </c>
      <c r="D330" s="5">
        <f>_xll.SNL.Clients.Office.Excel.Functions.SPG(A330, "IQ_DILUT_EPS_NORM", "CY2023")</f>
        <v>4.5209999999999999</v>
      </c>
      <c r="E330">
        <f t="shared" si="60"/>
        <v>938395.69566600001</v>
      </c>
      <c r="F330">
        <f t="shared" si="61"/>
        <v>0.13904218338509408</v>
      </c>
      <c r="G330" s="5">
        <f>_xll.SNL.Clients.Office.Excel.Functions.SPG(A330, "SP_MARKETCAP", "12/30/2023")</f>
        <v>17469.728900599999</v>
      </c>
      <c r="H330">
        <f t="shared" si="65"/>
        <v>4.1577956585763583E-4</v>
      </c>
      <c r="I330">
        <f t="shared" si="66"/>
        <v>1.8797394172423716E-3</v>
      </c>
      <c r="K330" s="11" t="s">
        <v>330</v>
      </c>
      <c r="L330" s="4" cm="1">
        <f t="array" ref="L330">_xll.SNL.Clients.Office.Excel.Functions.SPG(K330, "SP_TOTAL_REV", "CY2023")</f>
        <v>6749000</v>
      </c>
      <c r="M330" s="4">
        <f>_xll.SNL.Clients.Office.Excel.Functions.SPG(K330,"IQ_AVG_DILUT_SHARES_OUT","CY2023")</f>
        <v>207563746</v>
      </c>
      <c r="N330" s="5">
        <f>_xll.SNL.Clients.Office.Excel.Functions.SPG(K330, "IQ_DILUT_EPS_NORM", "CY2023")</f>
        <v>4.5209999999999999</v>
      </c>
      <c r="O330">
        <f t="shared" si="62"/>
        <v>938395.69566600001</v>
      </c>
      <c r="P330">
        <f t="shared" si="63"/>
        <v>0.13904218338509408</v>
      </c>
      <c r="Q330" s="5">
        <f>_xll.SNL.Clients.Office.Excel.Functions.SPG(K330, "SP_MARKETCAP", "12/31/2022")</f>
        <v>18442.702903770001</v>
      </c>
      <c r="R330">
        <f t="shared" si="67"/>
        <v>5.473462301748206E-4</v>
      </c>
      <c r="S330">
        <f t="shared" si="68"/>
        <v>2.4745523066203637E-3</v>
      </c>
      <c r="U330" s="11" t="s">
        <v>330</v>
      </c>
      <c r="V330" s="4" cm="1">
        <f t="array" ref="V330">_xll.SNL.Clients.Office.Excel.Functions.SPG(U330, "SP_TOTAL_REV", "CY2021")</f>
        <v>6546000</v>
      </c>
      <c r="W330" s="4">
        <f>_xll.SNL.Clients.Office.Excel.Functions.SPG(U330,"IQ_AVG_DILUT_SHARES_OUT","CY2021")</f>
        <v>208899230</v>
      </c>
      <c r="X330" s="5">
        <f>_xll.SNL.Clients.Office.Excel.Functions.SPG(U330, "IQ_DILUT_EPS_NORM", "CY2021")</f>
        <v>6.0140000000000002</v>
      </c>
      <c r="Y330">
        <f t="shared" si="69"/>
        <v>1256319.9692200001</v>
      </c>
      <c r="Z330">
        <f t="shared" si="70"/>
        <v>0.19192177959364498</v>
      </c>
      <c r="AA330" s="5">
        <f>_xll.SNL.Clients.Office.Excel.Functions.SPG(U330, "SP_MARKETCAP", "12/31/2021")</f>
        <v>24838.36175367</v>
      </c>
      <c r="AB330">
        <f t="shared" si="64"/>
        <v>5.8537824011241097E-4</v>
      </c>
      <c r="AC330">
        <f t="shared" si="71"/>
        <v>3.5204647360360399E-3</v>
      </c>
    </row>
    <row r="331" spans="1:29">
      <c r="A331" s="11" t="s">
        <v>331</v>
      </c>
      <c r="B331" s="4" cm="1">
        <f t="array" ref="B331">_xll.SNL.Clients.Office.Excel.Functions.SPG(A331, "SP_TOTAL_REV", "CY2023")</f>
        <v>39290000</v>
      </c>
      <c r="C331" s="4">
        <f>_xll.SNL.Clients.Office.Excel.Functions.SPG(A331,"IQ_AVG_DILUT_SHARES_OUT","CY2023")</f>
        <v>152000000</v>
      </c>
      <c r="D331" s="5">
        <f>_xll.SNL.Clients.Office.Excel.Functions.SPG(A331, "IQ_DILUT_EPS_NORM", "CY2023")</f>
        <v>9.2479999999999993</v>
      </c>
      <c r="E331">
        <f t="shared" si="60"/>
        <v>1405696</v>
      </c>
      <c r="F331">
        <f t="shared" si="61"/>
        <v>3.5777449732756428E-2</v>
      </c>
      <c r="G331" s="5">
        <f>_xll.SNL.Clients.Office.Excel.Functions.SPG(A331, "SP_MARKETCAP", "12/30/2023")</f>
        <v>70592.0501047</v>
      </c>
      <c r="H331">
        <f t="shared" si="65"/>
        <v>1.6800908653210177E-3</v>
      </c>
      <c r="I331">
        <f t="shared" si="66"/>
        <v>1.5537480322488771E-2</v>
      </c>
      <c r="K331" s="11" t="s">
        <v>331</v>
      </c>
      <c r="L331" s="4" cm="1">
        <f t="array" ref="L331">_xll.SNL.Clients.Office.Excel.Functions.SPG(K331, "SP_TOTAL_REV", "CY2023")</f>
        <v>39290000</v>
      </c>
      <c r="M331" s="4">
        <f>_xll.SNL.Clients.Office.Excel.Functions.SPG(K331,"IQ_AVG_DILUT_SHARES_OUT","CY2023")</f>
        <v>152000000</v>
      </c>
      <c r="N331" s="5">
        <f>_xll.SNL.Clients.Office.Excel.Functions.SPG(K331, "IQ_DILUT_EPS_NORM", "CY2023")</f>
        <v>9.2479999999999993</v>
      </c>
      <c r="O331">
        <f t="shared" si="62"/>
        <v>1405696</v>
      </c>
      <c r="P331">
        <f t="shared" si="63"/>
        <v>3.5777449732756428E-2</v>
      </c>
      <c r="Q331" s="5">
        <f>_xll.SNL.Clients.Office.Excel.Functions.SPG(K331, "SP_MARKETCAP", "12/31/2022")</f>
        <v>83976.011435160006</v>
      </c>
      <c r="R331">
        <f t="shared" si="67"/>
        <v>2.4922568846867149E-3</v>
      </c>
      <c r="S331">
        <f t="shared" si="68"/>
        <v>2.3048391669582738E-2</v>
      </c>
      <c r="U331" s="11" t="s">
        <v>331</v>
      </c>
      <c r="V331" s="4" cm="1">
        <f t="array" ref="V331">_xll.SNL.Clients.Office.Excel.Functions.SPG(U331, "SP_TOTAL_REV", "CY2021")</f>
        <v>35667000</v>
      </c>
      <c r="W331" s="4">
        <f>_xll.SNL.Clients.Office.Excel.Functions.SPG(U331,"IQ_AVG_DILUT_SHARES_OUT","CY2021")</f>
        <v>160900000</v>
      </c>
      <c r="X331" s="5">
        <f>_xll.SNL.Clients.Office.Excel.Functions.SPG(U331, "IQ_DILUT_EPS_NORM", "CY2021")</f>
        <v>27.236999999999998</v>
      </c>
      <c r="Y331">
        <f t="shared" si="69"/>
        <v>4382433.3</v>
      </c>
      <c r="Z331">
        <f t="shared" si="70"/>
        <v>0.1228708133568845</v>
      </c>
      <c r="AA331" s="5">
        <f>_xll.SNL.Clients.Office.Excel.Functions.SPG(U331, "SP_MARKETCAP", "12/31/2021")</f>
        <v>61365.165476009999</v>
      </c>
      <c r="AB331">
        <f t="shared" si="64"/>
        <v>1.4462239066650993E-3</v>
      </c>
      <c r="AC331">
        <f t="shared" si="71"/>
        <v>3.9390800545837309E-2</v>
      </c>
    </row>
    <row r="332" spans="1:29">
      <c r="A332" s="11" t="s">
        <v>332</v>
      </c>
      <c r="B332" s="4" cm="1">
        <f t="array" ref="B332">_xll.SNL.Clients.Office.Excel.Functions.SPG(A332, "SP_TOTAL_REV", "CY2023")</f>
        <v>8549924</v>
      </c>
      <c r="C332" s="4">
        <f>_xll.SNL.Clients.Office.Excel.Functions.SPG(A332,"IQ_AVG_DILUT_SHARES_OUT","CY2023")</f>
        <v>427400849</v>
      </c>
      <c r="D332" s="5">
        <f>_xll.SNL.Clients.Office.Excel.Functions.SPG(A332, "IQ_DILUT_EPS_NORM", "CY2023")</f>
        <v>0.252</v>
      </c>
      <c r="E332">
        <f t="shared" si="60"/>
        <v>107705.01394799999</v>
      </c>
      <c r="F332">
        <f t="shared" si="61"/>
        <v>1.2597189629755772E-2</v>
      </c>
      <c r="G332" s="5">
        <f>_xll.SNL.Clients.Office.Excel.Functions.SPG(A332, "SP_MARKETCAP", "12/30/2023")</f>
        <v>8525.5156773599992</v>
      </c>
      <c r="H332">
        <f t="shared" si="65"/>
        <v>2.0290728191686274E-4</v>
      </c>
      <c r="I332">
        <f t="shared" si="66"/>
        <v>5.1132635043049407E-5</v>
      </c>
      <c r="K332" s="11" t="s">
        <v>332</v>
      </c>
      <c r="L332" s="4" cm="1">
        <f t="array" ref="L332">_xll.SNL.Clients.Office.Excel.Functions.SPG(K332, "SP_TOTAL_REV", "CY2023")</f>
        <v>8549924</v>
      </c>
      <c r="M332" s="4">
        <f>_xll.SNL.Clients.Office.Excel.Functions.SPG(K332,"IQ_AVG_DILUT_SHARES_OUT","CY2023")</f>
        <v>427400849</v>
      </c>
      <c r="N332" s="5">
        <f>_xll.SNL.Clients.Office.Excel.Functions.SPG(K332, "IQ_DILUT_EPS_NORM", "CY2023")</f>
        <v>0.252</v>
      </c>
      <c r="O332">
        <f t="shared" si="62"/>
        <v>107705.01394799999</v>
      </c>
      <c r="P332">
        <f t="shared" si="63"/>
        <v>1.2597189629755772E-2</v>
      </c>
      <c r="Q332" s="5">
        <f>_xll.SNL.Clients.Office.Excel.Functions.SPG(K332, "SP_MARKETCAP", "12/31/2022")</f>
        <v>5157.8882640000002</v>
      </c>
      <c r="R332">
        <f t="shared" si="67"/>
        <v>1.5307684083476993E-4</v>
      </c>
      <c r="S332">
        <f t="shared" si="68"/>
        <v>3.8575363890362025E-5</v>
      </c>
      <c r="U332" s="11" t="s">
        <v>332</v>
      </c>
      <c r="V332" s="4" cm="1">
        <f t="array" ref="V332">_xll.SNL.Clients.Office.Excel.Functions.SPG(U332, "SP_TOTAL_REV", "CY2021")</f>
        <v>647986</v>
      </c>
      <c r="W332" s="4">
        <f>_xll.SNL.Clients.Office.Excel.Functions.SPG(U332,"IQ_AVG_DILUT_SHARES_OUT","CY2021")</f>
        <v>365449967</v>
      </c>
      <c r="X332" s="5">
        <f>_xll.SNL.Clients.Office.Excel.Functions.SPG(U332, "IQ_DILUT_EPS_NORM", "CY2021")</f>
        <v>-7.6980000000000004</v>
      </c>
      <c r="Y332">
        <f t="shared" si="69"/>
        <v>-2813233.8459660001</v>
      </c>
      <c r="Z332">
        <f t="shared" si="70"/>
        <v>-4.3415040540474639</v>
      </c>
      <c r="AA332" s="5">
        <f>_xll.SNL.Clients.Office.Excel.Functions.SPG(U332, "SP_MARKETCAP", "12/31/2021")</f>
        <v>8646.3383171000005</v>
      </c>
      <c r="AB332">
        <f t="shared" si="64"/>
        <v>2.0377263032384405E-4</v>
      </c>
      <c r="AC332">
        <f t="shared" si="71"/>
        <v>-1.5686417082329516E-3</v>
      </c>
    </row>
    <row r="333" spans="1:29">
      <c r="A333" s="11" t="s">
        <v>333</v>
      </c>
      <c r="B333" s="4" cm="1">
        <f t="array" ref="B333">_xll.SNL.Clients.Office.Excel.Functions.SPG(A333, "SP_TOTAL_REV", "CY2023")</f>
        <v>28823000</v>
      </c>
      <c r="C333" s="4">
        <f>_xll.SNL.Clients.Office.Excel.Functions.SPG(A333,"IQ_AVG_DILUT_SHARES_OUT","CY2023")</f>
        <v>228000000</v>
      </c>
      <c r="D333" s="5">
        <f>_xll.SNL.Clients.Office.Excel.Functions.SPG(A333, "IQ_DILUT_EPS_NORM", "CY2023")</f>
        <v>-4.55</v>
      </c>
      <c r="E333">
        <f t="shared" si="60"/>
        <v>-1037400</v>
      </c>
      <c r="F333">
        <f t="shared" si="61"/>
        <v>-3.5992089650626238E-2</v>
      </c>
      <c r="G333" s="5">
        <f>_xll.SNL.Clients.Office.Excel.Functions.SPG(A333, "SP_MARKETCAP", "12/30/2023")</f>
        <v>11672.021341199999</v>
      </c>
      <c r="H333">
        <f t="shared" si="65"/>
        <v>2.7779411996247522E-4</v>
      </c>
      <c r="I333">
        <f t="shared" si="66"/>
        <v>-1.2639632458292622E-3</v>
      </c>
      <c r="K333" s="11" t="s">
        <v>333</v>
      </c>
      <c r="L333" s="4" cm="1">
        <f t="array" ref="L333">_xll.SNL.Clients.Office.Excel.Functions.SPG(K333, "SP_TOTAL_REV", "CY2023")</f>
        <v>28823000</v>
      </c>
      <c r="M333" s="4">
        <f>_xll.SNL.Clients.Office.Excel.Functions.SPG(K333,"IQ_AVG_DILUT_SHARES_OUT","CY2023")</f>
        <v>228000000</v>
      </c>
      <c r="N333" s="5">
        <f>_xll.SNL.Clients.Office.Excel.Functions.SPG(K333, "IQ_DILUT_EPS_NORM", "CY2023")</f>
        <v>-4.55</v>
      </c>
      <c r="O333">
        <f t="shared" si="62"/>
        <v>-1037400</v>
      </c>
      <c r="P333">
        <f t="shared" si="63"/>
        <v>-3.5992089650626238E-2</v>
      </c>
      <c r="Q333" s="5">
        <f>_xll.SNL.Clients.Office.Excel.Functions.SPG(K333, "SP_MARKETCAP", "12/31/2022")</f>
        <v>7330.8254030999997</v>
      </c>
      <c r="R333">
        <f t="shared" si="67"/>
        <v>2.1756570440856427E-4</v>
      </c>
      <c r="S333">
        <f t="shared" si="68"/>
        <v>-9.8992395505896743E-4</v>
      </c>
      <c r="U333" s="11" t="s">
        <v>333</v>
      </c>
      <c r="V333" s="4" cm="1">
        <f t="array" ref="V333">_xll.SNL.Clients.Office.Excel.Functions.SPG(U333, "SP_TOTAL_REV", "CY2021")</f>
        <v>26989000</v>
      </c>
      <c r="W333" s="4">
        <f>_xll.SNL.Clients.Office.Excel.Functions.SPG(U333,"IQ_AVG_DILUT_SHARES_OUT","CY2021")</f>
        <v>245000000</v>
      </c>
      <c r="X333" s="5">
        <f>_xll.SNL.Clients.Office.Excel.Functions.SPG(U333, "IQ_DILUT_EPS_NORM", "CY2021")</f>
        <v>8.4849999999999994</v>
      </c>
      <c r="Y333">
        <f t="shared" si="69"/>
        <v>2078824.9999999998</v>
      </c>
      <c r="Z333">
        <f t="shared" si="70"/>
        <v>7.702489903293934E-2</v>
      </c>
      <c r="AA333" s="5">
        <f>_xll.SNL.Clients.Office.Excel.Functions.SPG(U333, "SP_MARKETCAP", "12/31/2021")</f>
        <v>10547.64908508</v>
      </c>
      <c r="AB333">
        <f t="shared" si="64"/>
        <v>2.4858178329072438E-4</v>
      </c>
      <c r="AC333">
        <f t="shared" si="71"/>
        <v>2.1092164312217962E-3</v>
      </c>
    </row>
    <row r="334" spans="1:29">
      <c r="A334" s="11" t="s">
        <v>334</v>
      </c>
      <c r="B334" s="4" cm="1">
        <f t="array" ref="B334">_xll.SNL.Clients.Office.Excel.Functions.SPG(A334, "SP_TOTAL_REV", "CY2023")</f>
        <v>34713501</v>
      </c>
      <c r="C334" s="4">
        <f>_xll.SNL.Clients.Office.Excel.Functions.SPG(A334,"IQ_AVG_DILUT_SHARES_OUT","CY2023")</f>
        <v>250412000</v>
      </c>
      <c r="D334" s="5">
        <f>_xll.SNL.Clients.Office.Excel.Functions.SPG(A334, "IQ_DILUT_EPS_NORM", "CY2023")</f>
        <v>14.106999999999999</v>
      </c>
      <c r="E334">
        <f t="shared" si="60"/>
        <v>3532562.0839999998</v>
      </c>
      <c r="F334">
        <f t="shared" si="61"/>
        <v>0.10176334804144359</v>
      </c>
      <c r="G334" s="5">
        <f>_xll.SNL.Clients.Office.Excel.Functions.SPG(A334, "SP_MARKETCAP", "12/30/2023")</f>
        <v>42785.81938596</v>
      </c>
      <c r="H334">
        <f t="shared" si="65"/>
        <v>1.0183025455275775E-3</v>
      </c>
      <c r="I334">
        <f t="shared" si="66"/>
        <v>1.4365194009757536E-2</v>
      </c>
      <c r="K334" s="11" t="s">
        <v>334</v>
      </c>
      <c r="L334" s="4" cm="1">
        <f t="array" ref="L334">_xll.SNL.Clients.Office.Excel.Functions.SPG(K334, "SP_TOTAL_REV", "CY2023")</f>
        <v>34713501</v>
      </c>
      <c r="M334" s="4">
        <f>_xll.SNL.Clients.Office.Excel.Functions.SPG(K334,"IQ_AVG_DILUT_SHARES_OUT","CY2023")</f>
        <v>250412000</v>
      </c>
      <c r="N334" s="5">
        <f>_xll.SNL.Clients.Office.Excel.Functions.SPG(K334, "IQ_DILUT_EPS_NORM", "CY2023")</f>
        <v>14.106999999999999</v>
      </c>
      <c r="O334">
        <f t="shared" si="62"/>
        <v>3532562.0839999998</v>
      </c>
      <c r="P334">
        <f t="shared" si="63"/>
        <v>0.10176334804144359</v>
      </c>
      <c r="Q334" s="5">
        <f>_xll.SNL.Clients.Office.Excel.Functions.SPG(K334, "SP_MARKETCAP", "12/31/2022")</f>
        <v>33815.026415100001</v>
      </c>
      <c r="R334">
        <f t="shared" si="67"/>
        <v>1.0035691258564658E-3</v>
      </c>
      <c r="S334">
        <f t="shared" si="68"/>
        <v>1.4157349658457163E-2</v>
      </c>
      <c r="U334" s="11" t="s">
        <v>334</v>
      </c>
      <c r="V334" s="4" cm="1">
        <f t="array" ref="V334">_xll.SNL.Clients.Office.Excel.Functions.SPG(U334, "SP_TOTAL_REV", "CY2021")</f>
        <v>36483939</v>
      </c>
      <c r="W334" s="4">
        <f>_xll.SNL.Clients.Office.Excel.Functions.SPG(U334,"IQ_AVG_DILUT_SHARES_OUT","CY2021")</f>
        <v>293390000</v>
      </c>
      <c r="X334" s="5">
        <f>_xll.SNL.Clients.Office.Excel.Functions.SPG(U334, "IQ_DILUT_EPS_NORM", "CY2021")</f>
        <v>18.638000000000002</v>
      </c>
      <c r="Y334">
        <f t="shared" si="69"/>
        <v>5468202.8200000012</v>
      </c>
      <c r="Z334">
        <f t="shared" si="70"/>
        <v>0.14987972707661859</v>
      </c>
      <c r="AA334" s="5">
        <f>_xll.SNL.Clients.Office.Excel.Functions.SPG(U334, "SP_MARKETCAP", "12/31/2021")</f>
        <v>31082.9164671</v>
      </c>
      <c r="AB334">
        <f t="shared" si="64"/>
        <v>7.3254682090229367E-4</v>
      </c>
      <c r="AC334">
        <f t="shared" si="71"/>
        <v>1.365320764797695E-2</v>
      </c>
    </row>
    <row r="335" spans="1:29">
      <c r="A335" s="11" t="s">
        <v>335</v>
      </c>
      <c r="B335" s="4" cm="1">
        <f t="array" ref="B335">_xll.SNL.Clients.Office.Excel.Functions.SPG(A335, "SP_TOTAL_REV", "CY2023")</f>
        <v>60922000</v>
      </c>
      <c r="C335" s="4">
        <f>_xll.SNL.Clients.Office.Excel.Functions.SPG(A335,"IQ_AVG_DILUT_SHARES_OUT","CY2023")</f>
        <v>24940000000</v>
      </c>
      <c r="D335" s="5">
        <f>_xll.SNL.Clients.Office.Excel.Functions.SPG(A335, "IQ_DILUT_EPS_NORM", "CY2023")</f>
        <v>0.84199999999999997</v>
      </c>
      <c r="E335">
        <f t="shared" si="60"/>
        <v>20999480</v>
      </c>
      <c r="F335">
        <f t="shared" si="61"/>
        <v>0.34469452742851514</v>
      </c>
      <c r="G335" s="5">
        <f>_xll.SNL.Clients.Office.Excel.Functions.SPG(A335, "SP_MARKETCAP", "12/30/2023")</f>
        <v>1223193.3999999999</v>
      </c>
      <c r="H335">
        <f t="shared" si="65"/>
        <v>2.9112004181957186E-2</v>
      </c>
      <c r="I335">
        <f t="shared" si="66"/>
        <v>2.4512307521207949E-2</v>
      </c>
      <c r="K335" s="11" t="s">
        <v>335</v>
      </c>
      <c r="L335" s="4" cm="1">
        <f t="array" ref="L335">_xll.SNL.Clients.Office.Excel.Functions.SPG(K335, "SP_TOTAL_REV", "CY2023")</f>
        <v>60922000</v>
      </c>
      <c r="M335" s="4">
        <f>_xll.SNL.Clients.Office.Excel.Functions.SPG(K335,"IQ_AVG_DILUT_SHARES_OUT","CY2023")</f>
        <v>24940000000</v>
      </c>
      <c r="N335" s="5">
        <f>_xll.SNL.Clients.Office.Excel.Functions.SPG(K335, "IQ_DILUT_EPS_NORM", "CY2023")</f>
        <v>0.84199999999999997</v>
      </c>
      <c r="O335">
        <f t="shared" si="62"/>
        <v>20999480</v>
      </c>
      <c r="P335">
        <f t="shared" si="63"/>
        <v>0.34469452742851514</v>
      </c>
      <c r="Q335" s="5">
        <f>_xll.SNL.Clients.Office.Excel.Functions.SPG(K335, "SP_MARKETCAP", "12/31/2022")</f>
        <v>359650.54</v>
      </c>
      <c r="R335">
        <f t="shared" si="67"/>
        <v>1.0673780750927692E-2</v>
      </c>
      <c r="S335">
        <f t="shared" si="68"/>
        <v>8.9873233922811158E-3</v>
      </c>
      <c r="U335" s="11" t="s">
        <v>335</v>
      </c>
      <c r="V335" s="4" cm="1">
        <f t="array" ref="V335">_xll.SNL.Clients.Office.Excel.Functions.SPG(U335, "SP_TOTAL_REV", "CY2021")</f>
        <v>26914000</v>
      </c>
      <c r="W335" s="4">
        <f>_xll.SNL.Clients.Office.Excel.Functions.SPG(U335,"IQ_AVG_DILUT_SHARES_OUT","CY2021")</f>
        <v>25350000000</v>
      </c>
      <c r="X335" s="5">
        <f>_xll.SNL.Clients.Office.Excel.Functions.SPG(U335, "IQ_DILUT_EPS_NORM", "CY2021")</f>
        <v>0.24299999999999999</v>
      </c>
      <c r="Y335">
        <f t="shared" si="69"/>
        <v>6160050</v>
      </c>
      <c r="Z335">
        <f t="shared" si="70"/>
        <v>0.22887902207029798</v>
      </c>
      <c r="AA335" s="5">
        <f>_xll.SNL.Clients.Office.Excel.Functions.SPG(U335, "SP_MARKETCAP", "12/31/2021")</f>
        <v>735275</v>
      </c>
      <c r="AB335">
        <f t="shared" si="64"/>
        <v>1.7328597987548718E-2</v>
      </c>
      <c r="AC335">
        <f t="shared" si="71"/>
        <v>4.2108493109743383E-3</v>
      </c>
    </row>
    <row r="336" spans="1:29">
      <c r="A336" s="11" t="s">
        <v>336</v>
      </c>
      <c r="B336" s="4" cm="1">
        <f t="array" ref="B336">_xll.SNL.Clients.Office.Excel.Functions.SPG(A336, "SP_TOTAL_REV", "CY2023")</f>
        <v>9682899</v>
      </c>
      <c r="C336" s="4">
        <f>_xll.SNL.Clients.Office.Excel.Functions.SPG(A336,"IQ_AVG_DILUT_SHARES_OUT","CY2023")</f>
        <v>3435294</v>
      </c>
      <c r="D336" s="5">
        <f>_xll.SNL.Clients.Office.Excel.Functions.SPG(A336, "IQ_DILUT_EPS_NORM", "CY2023")</f>
        <v>350.83800000000002</v>
      </c>
      <c r="E336">
        <f t="shared" si="60"/>
        <v>1205231.676372</v>
      </c>
      <c r="F336">
        <f t="shared" si="61"/>
        <v>0.12447012783795432</v>
      </c>
      <c r="G336" s="5">
        <f>_xll.SNL.Clients.Office.Excel.Functions.SPG(A336, "SP_MARKETCAP", "12/30/2023")</f>
        <v>22296.132230650001</v>
      </c>
      <c r="H336">
        <f t="shared" si="65"/>
        <v>5.3064797009218104E-4</v>
      </c>
      <c r="I336">
        <f t="shared" si="66"/>
        <v>0.18617147253120062</v>
      </c>
      <c r="K336" s="11" t="s">
        <v>336</v>
      </c>
      <c r="L336" s="4" cm="1">
        <f t="array" ref="L336">_xll.SNL.Clients.Office.Excel.Functions.SPG(K336, "SP_TOTAL_REV", "CY2023")</f>
        <v>9682899</v>
      </c>
      <c r="M336" s="4">
        <f>_xll.SNL.Clients.Office.Excel.Functions.SPG(K336,"IQ_AVG_DILUT_SHARES_OUT","CY2023")</f>
        <v>3435294</v>
      </c>
      <c r="N336" s="5">
        <f>_xll.SNL.Clients.Office.Excel.Functions.SPG(K336, "IQ_DILUT_EPS_NORM", "CY2023")</f>
        <v>350.83800000000002</v>
      </c>
      <c r="O336">
        <f t="shared" si="62"/>
        <v>1205231.676372</v>
      </c>
      <c r="P336">
        <f t="shared" si="63"/>
        <v>0.12447012783795432</v>
      </c>
      <c r="Q336" s="5">
        <f>_xll.SNL.Clients.Office.Excel.Functions.SPG(K336, "SP_MARKETCAP", "12/31/2022")</f>
        <v>14741.284458460001</v>
      </c>
      <c r="R336">
        <f t="shared" si="67"/>
        <v>4.3749479229659966E-4</v>
      </c>
      <c r="S336">
        <f t="shared" si="68"/>
        <v>0.15348979793975445</v>
      </c>
      <c r="U336" s="11" t="s">
        <v>336</v>
      </c>
      <c r="V336" s="4" cm="1">
        <f t="array" ref="V336">_xll.SNL.Clients.Office.Excel.Functions.SPG(U336, "SP_TOTAL_REV", "CY2021")</f>
        <v>8966309</v>
      </c>
      <c r="W336" s="4">
        <f>_xll.SNL.Clients.Office.Excel.Functions.SPG(U336,"IQ_AVG_DILUT_SHARES_OUT","CY2021")</f>
        <v>3858912</v>
      </c>
      <c r="X336" s="5">
        <f>_xll.SNL.Clients.Office.Excel.Functions.SPG(U336, "IQ_DILUT_EPS_NORM", "CY2021")</f>
        <v>257.58600000000001</v>
      </c>
      <c r="Y336">
        <f t="shared" si="69"/>
        <v>994001.70643200004</v>
      </c>
      <c r="Z336">
        <f t="shared" si="70"/>
        <v>0.11085963091747117</v>
      </c>
      <c r="AA336" s="5">
        <f>_xll.SNL.Clients.Office.Excel.Functions.SPG(U336, "SP_MARKETCAP", "12/31/2021")</f>
        <v>20555.570145549998</v>
      </c>
      <c r="AB336">
        <f t="shared" si="64"/>
        <v>4.8444352311324904E-4</v>
      </c>
      <c r="AC336">
        <f t="shared" si="71"/>
        <v>0.12478586934464937</v>
      </c>
    </row>
    <row r="337" spans="1:29">
      <c r="A337" s="11" t="s">
        <v>337</v>
      </c>
      <c r="B337" s="4" cm="1">
        <f t="array" ref="B337">_xll.SNL.Clients.Office.Excel.Functions.SPG(A337, "SP_TOTAL_REV", "CY2023")</f>
        <v>13276000</v>
      </c>
      <c r="C337" s="4">
        <f>_xll.SNL.Clients.Office.Excel.Functions.SPG(A337,"IQ_AVG_DILUT_SHARES_OUT","CY2023")</f>
        <v>261370000</v>
      </c>
      <c r="D337" s="5">
        <f>_xll.SNL.Clients.Office.Excel.Functions.SPG(A337, "IQ_DILUT_EPS_NORM", "CY2023")</f>
        <v>8.1349999999999998</v>
      </c>
      <c r="E337">
        <f t="shared" si="60"/>
        <v>2126244.9500000002</v>
      </c>
      <c r="F337">
        <f t="shared" si="61"/>
        <v>0.16015704655016572</v>
      </c>
      <c r="G337" s="5">
        <f>_xll.SNL.Clients.Office.Excel.Functions.SPG(A337, "SP_MARKETCAP", "12/30/2023")</f>
        <v>59203.074973679999</v>
      </c>
      <c r="H337">
        <f t="shared" si="65"/>
        <v>1.4090332454528426E-3</v>
      </c>
      <c r="I337">
        <f t="shared" si="66"/>
        <v>1.1462485451758875E-2</v>
      </c>
      <c r="K337" s="11" t="s">
        <v>337</v>
      </c>
      <c r="L337" s="4" cm="1">
        <f t="array" ref="L337">_xll.SNL.Clients.Office.Excel.Functions.SPG(K337, "SP_TOTAL_REV", "CY2023")</f>
        <v>13276000</v>
      </c>
      <c r="M337" s="4">
        <f>_xll.SNL.Clients.Office.Excel.Functions.SPG(K337,"IQ_AVG_DILUT_SHARES_OUT","CY2023")</f>
        <v>261370000</v>
      </c>
      <c r="N337" s="5">
        <f>_xll.SNL.Clients.Office.Excel.Functions.SPG(K337, "IQ_DILUT_EPS_NORM", "CY2023")</f>
        <v>8.1349999999999998</v>
      </c>
      <c r="O337">
        <f t="shared" si="62"/>
        <v>2126244.9500000002</v>
      </c>
      <c r="P337">
        <f t="shared" si="63"/>
        <v>0.16015704655016572</v>
      </c>
      <c r="Q337" s="5">
        <f>_xll.SNL.Clients.Office.Excel.Functions.SPG(K337, "SP_MARKETCAP", "12/31/2022")</f>
        <v>40951.08224186</v>
      </c>
      <c r="R337">
        <f t="shared" si="67"/>
        <v>1.2153544197732113E-3</v>
      </c>
      <c r="S337">
        <f t="shared" si="68"/>
        <v>9.8869082048550737E-3</v>
      </c>
      <c r="U337" s="11" t="s">
        <v>337</v>
      </c>
      <c r="V337" s="4" cm="1">
        <f t="array" ref="V337">_xll.SNL.Clients.Office.Excel.Functions.SPG(U337, "SP_TOTAL_REV", "CY2021")</f>
        <v>11063000</v>
      </c>
      <c r="W337" s="4">
        <f>_xll.SNL.Clients.Office.Excel.Functions.SPG(U337,"IQ_AVG_DILUT_SHARES_OUT","CY2021")</f>
        <v>275646000</v>
      </c>
      <c r="X337" s="5">
        <f>_xll.SNL.Clients.Office.Excel.Functions.SPG(U337, "IQ_DILUT_EPS_NORM", "CY2021")</f>
        <v>4.9429999999999996</v>
      </c>
      <c r="Y337">
        <f t="shared" si="69"/>
        <v>1362518.1780000001</v>
      </c>
      <c r="Z337">
        <f t="shared" si="70"/>
        <v>0.12315991846696195</v>
      </c>
      <c r="AA337" s="5">
        <f>_xll.SNL.Clients.Office.Excel.Functions.SPG(U337, "SP_MARKETCAP", "12/31/2021")</f>
        <v>60574.275457219999</v>
      </c>
      <c r="AB337">
        <f t="shared" si="64"/>
        <v>1.4275846013875138E-3</v>
      </c>
      <c r="AC337">
        <f t="shared" si="71"/>
        <v>7.0565506846584801E-3</v>
      </c>
    </row>
    <row r="338" spans="1:29">
      <c r="A338" s="11" t="s">
        <v>338</v>
      </c>
      <c r="B338" s="4" cm="1">
        <f t="array" ref="B338">_xll.SNL.Clients.Office.Excel.Functions.SPG(A338, "SP_TOTAL_REV", "CY2023")</f>
        <v>15812250</v>
      </c>
      <c r="C338" s="4">
        <f>_xll.SNL.Clients.Office.Excel.Functions.SPG(A338,"IQ_AVG_DILUT_SHARES_OUT","CY2023")</f>
        <v>60998000</v>
      </c>
      <c r="D338" s="5">
        <f>_xll.SNL.Clients.Office.Excel.Functions.SPG(A338, "IQ_DILUT_EPS_NORM", "CY2023")</f>
        <v>30.724</v>
      </c>
      <c r="E338">
        <f t="shared" si="60"/>
        <v>1874102.5519999999</v>
      </c>
      <c r="F338">
        <f t="shared" si="61"/>
        <v>0.1185221933627409</v>
      </c>
      <c r="G338" s="5">
        <f>_xll.SNL.Clients.Office.Excel.Functions.SPG(A338, "SP_MARKETCAP", "12/30/2023")</f>
        <v>56208.799224000002</v>
      </c>
      <c r="H338">
        <f t="shared" si="65"/>
        <v>1.3377694795212924E-3</v>
      </c>
      <c r="I338">
        <f t="shared" si="66"/>
        <v>4.1101629488812186E-2</v>
      </c>
      <c r="K338" s="11" t="s">
        <v>338</v>
      </c>
      <c r="L338" s="4" cm="1">
        <f t="array" ref="L338">_xll.SNL.Clients.Office.Excel.Functions.SPG(K338, "SP_TOTAL_REV", "CY2023")</f>
        <v>15812250</v>
      </c>
      <c r="M338" s="4">
        <f>_xll.SNL.Clients.Office.Excel.Functions.SPG(K338,"IQ_AVG_DILUT_SHARES_OUT","CY2023")</f>
        <v>60998000</v>
      </c>
      <c r="N338" s="5">
        <f>_xll.SNL.Clients.Office.Excel.Functions.SPG(K338, "IQ_DILUT_EPS_NORM", "CY2023")</f>
        <v>30.724</v>
      </c>
      <c r="O338">
        <f t="shared" si="62"/>
        <v>1874102.5519999999</v>
      </c>
      <c r="P338">
        <f t="shared" si="63"/>
        <v>0.1185221933627409</v>
      </c>
      <c r="Q338" s="5">
        <f>_xll.SNL.Clients.Office.Excel.Functions.SPG(K338, "SP_MARKETCAP", "12/31/2022")</f>
        <v>52815.946161330001</v>
      </c>
      <c r="R338">
        <f t="shared" si="67"/>
        <v>1.5674822272721668E-3</v>
      </c>
      <c r="S338">
        <f t="shared" si="68"/>
        <v>4.8159323950710056E-2</v>
      </c>
      <c r="U338" s="11" t="s">
        <v>338</v>
      </c>
      <c r="V338" s="4" cm="1">
        <f t="array" ref="V338">_xll.SNL.Clients.Office.Excel.Functions.SPG(U338, "SP_TOTAL_REV", "CY2021")</f>
        <v>13327563</v>
      </c>
      <c r="W338" s="4">
        <f>_xll.SNL.Clients.Office.Excel.Functions.SPG(U338,"IQ_AVG_DILUT_SHARES_OUT","CY2021")</f>
        <v>69611000</v>
      </c>
      <c r="X338" s="5">
        <f>_xll.SNL.Clients.Office.Excel.Functions.SPG(U338, "IQ_DILUT_EPS_NORM", "CY2021")</f>
        <v>25.09</v>
      </c>
      <c r="Y338">
        <f t="shared" si="69"/>
        <v>1746539.99</v>
      </c>
      <c r="Z338">
        <f t="shared" si="70"/>
        <v>0.13104721320769597</v>
      </c>
      <c r="AA338" s="5">
        <f>_xll.SNL.Clients.Office.Excel.Functions.SPG(U338, "SP_MARKETCAP", "12/31/2021")</f>
        <v>47584.644607080001</v>
      </c>
      <c r="AB338">
        <f t="shared" si="64"/>
        <v>1.1214513981523478E-3</v>
      </c>
      <c r="AC338">
        <f t="shared" si="71"/>
        <v>2.8137215579642404E-2</v>
      </c>
    </row>
    <row r="339" spans="1:29">
      <c r="A339" s="11" t="s">
        <v>339</v>
      </c>
      <c r="B339" s="4" cm="1">
        <f t="array" ref="B339">_xll.SNL.Clients.Office.Excel.Functions.SPG(A339, "SP_TOTAL_REV", "CY2023")</f>
        <v>28257000</v>
      </c>
      <c r="C339" s="4">
        <f>_xll.SNL.Clients.Office.Excel.Functions.SPG(A339,"IQ_AVG_DILUT_SHARES_OUT","CY2023")</f>
        <v>960900000</v>
      </c>
      <c r="D339" s="5">
        <f>_xll.SNL.Clients.Office.Excel.Functions.SPG(A339, "IQ_DILUT_EPS_NORM", "CY2023")</f>
        <v>3.7090000000000001</v>
      </c>
      <c r="E339">
        <f t="shared" si="60"/>
        <v>3563978.1</v>
      </c>
      <c r="F339">
        <f t="shared" si="61"/>
        <v>0.12612726404076866</v>
      </c>
      <c r="G339" s="5">
        <f>_xll.SNL.Clients.Office.Excel.Functions.SPG(A339, "SP_MARKETCAP", "12/30/2023")</f>
        <v>52400.364973180003</v>
      </c>
      <c r="H339">
        <f t="shared" si="65"/>
        <v>1.2471287404226504E-3</v>
      </c>
      <c r="I339">
        <f t="shared" si="66"/>
        <v>4.6256004982276108E-3</v>
      </c>
      <c r="K339" s="11" t="s">
        <v>339</v>
      </c>
      <c r="L339" s="4" cm="1">
        <f t="array" ref="L339">_xll.SNL.Clients.Office.Excel.Functions.SPG(K339, "SP_TOTAL_REV", "CY2023")</f>
        <v>28257000</v>
      </c>
      <c r="M339" s="4">
        <f>_xll.SNL.Clients.Office.Excel.Functions.SPG(K339,"IQ_AVG_DILUT_SHARES_OUT","CY2023")</f>
        <v>960900000</v>
      </c>
      <c r="N339" s="5">
        <f>_xll.SNL.Clients.Office.Excel.Functions.SPG(K339, "IQ_DILUT_EPS_NORM", "CY2023")</f>
        <v>3.7090000000000001</v>
      </c>
      <c r="O339">
        <f t="shared" si="62"/>
        <v>3563978.1</v>
      </c>
      <c r="P339">
        <f t="shared" si="63"/>
        <v>0.12612726404076866</v>
      </c>
      <c r="Q339" s="5">
        <f>_xll.SNL.Clients.Office.Excel.Functions.SPG(K339, "SP_MARKETCAP", "12/31/2022")</f>
        <v>57061.240165390001</v>
      </c>
      <c r="R339">
        <f t="shared" si="67"/>
        <v>1.6934749129012901E-3</v>
      </c>
      <c r="S339">
        <f t="shared" si="68"/>
        <v>6.2810984519508853E-3</v>
      </c>
      <c r="U339" s="11" t="s">
        <v>339</v>
      </c>
      <c r="V339" s="4" cm="1">
        <f t="array" ref="V339">_xll.SNL.Clients.Office.Excel.Functions.SPG(U339, "SP_TOTAL_REV", "CY2021")</f>
        <v>25956000</v>
      </c>
      <c r="W339" s="4">
        <f>_xll.SNL.Clients.Office.Excel.Functions.SPG(U339,"IQ_AVG_DILUT_SHARES_OUT","CY2021")</f>
        <v>958800000</v>
      </c>
      <c r="X339" s="5">
        <f>_xll.SNL.Clients.Office.Excel.Functions.SPG(U339, "IQ_DILUT_EPS_NORM", "CY2021")</f>
        <v>2.4039999999999999</v>
      </c>
      <c r="Y339">
        <f t="shared" si="69"/>
        <v>2304955.2000000002</v>
      </c>
      <c r="Z339">
        <f t="shared" si="70"/>
        <v>8.8802404068423491E-2</v>
      </c>
      <c r="AA339" s="5">
        <f>_xll.SNL.Clients.Office.Excel.Functions.SPG(U339, "SP_MARKETCAP", "12/31/2021")</f>
        <v>27076.108639189999</v>
      </c>
      <c r="AB339">
        <f t="shared" si="64"/>
        <v>6.3811635330416271E-4</v>
      </c>
      <c r="AC339">
        <f t="shared" si="71"/>
        <v>1.5340317133432071E-3</v>
      </c>
    </row>
    <row r="340" spans="1:29">
      <c r="A340" s="11" t="s">
        <v>340</v>
      </c>
      <c r="B340" s="4" cm="1">
        <f t="array" ref="B340">_xll.SNL.Clients.Office.Excel.Functions.SPG(A340, "SP_TOTAL_REV", "CY2023")</f>
        <v>5866152</v>
      </c>
      <c r="C340" s="4">
        <f>_xll.SNL.Clients.Office.Excel.Functions.SPG(A340,"IQ_AVG_DILUT_SHARES_OUT","CY2023")</f>
        <v>220180424</v>
      </c>
      <c r="D340" s="5">
        <f>_xll.SNL.Clients.Office.Excel.Functions.SPG(A340, "IQ_DILUT_EPS_NORM", "CY2023")</f>
        <v>4.6769999999999996</v>
      </c>
      <c r="E340">
        <f t="shared" si="60"/>
        <v>1029783.8430479999</v>
      </c>
      <c r="F340">
        <f t="shared" si="61"/>
        <v>0.17554673711966548</v>
      </c>
      <c r="G340" s="5">
        <f>_xll.SNL.Clients.Office.Excel.Functions.SPG(A340, "SP_MARKETCAP", "12/30/2023")</f>
        <v>44227.03737582</v>
      </c>
      <c r="H340">
        <f t="shared" si="65"/>
        <v>1.0526035351731368E-3</v>
      </c>
      <c r="I340">
        <f t="shared" si="66"/>
        <v>4.9230267340047602E-3</v>
      </c>
      <c r="K340" s="11" t="s">
        <v>340</v>
      </c>
      <c r="L340" s="4" cm="1">
        <f t="array" ref="L340">_xll.SNL.Clients.Office.Excel.Functions.SPG(K340, "SP_TOTAL_REV", "CY2023")</f>
        <v>5866152</v>
      </c>
      <c r="M340" s="4">
        <f>_xll.SNL.Clients.Office.Excel.Functions.SPG(K340,"IQ_AVG_DILUT_SHARES_OUT","CY2023")</f>
        <v>220180424</v>
      </c>
      <c r="N340" s="5">
        <f>_xll.SNL.Clients.Office.Excel.Functions.SPG(K340, "IQ_DILUT_EPS_NORM", "CY2023")</f>
        <v>4.6769999999999996</v>
      </c>
      <c r="O340">
        <f t="shared" si="62"/>
        <v>1029783.8430479999</v>
      </c>
      <c r="P340">
        <f t="shared" si="63"/>
        <v>0.17554673711966548</v>
      </c>
      <c r="Q340" s="5">
        <f>_xll.SNL.Clients.Office.Excel.Functions.SPG(K340, "SP_MARKETCAP", "12/31/2022")</f>
        <v>31352.474691160001</v>
      </c>
      <c r="R340">
        <f t="shared" si="67"/>
        <v>9.3048502263461444E-4</v>
      </c>
      <c r="S340">
        <f t="shared" si="68"/>
        <v>4.3518784508620916E-3</v>
      </c>
      <c r="U340" s="11" t="s">
        <v>340</v>
      </c>
      <c r="V340" s="4" cm="1">
        <f t="array" ref="V340">_xll.SNL.Clients.Office.Excel.Functions.SPG(U340, "SP_TOTAL_REV", "CY2021")</f>
        <v>5256328</v>
      </c>
      <c r="W340" s="4">
        <f>_xll.SNL.Clients.Office.Excel.Functions.SPG(U340,"IQ_AVG_DILUT_SHARES_OUT","CY2021")</f>
        <v>232819978</v>
      </c>
      <c r="X340" s="5">
        <f>_xll.SNL.Clients.Office.Excel.Functions.SPG(U340, "IQ_DILUT_EPS_NORM", "CY2021")</f>
        <v>3.7269999999999999</v>
      </c>
      <c r="Y340">
        <f t="shared" si="69"/>
        <v>867720.05800599989</v>
      </c>
      <c r="Z340">
        <f t="shared" si="70"/>
        <v>0.16508103337653204</v>
      </c>
      <c r="AA340" s="5">
        <f>_xll.SNL.Clients.Office.Excel.Functions.SPG(U340, "SP_MARKETCAP", "12/31/2021")</f>
        <v>41217.703821360003</v>
      </c>
      <c r="AB340">
        <f t="shared" si="64"/>
        <v>9.7139848286722391E-4</v>
      </c>
      <c r="AC340">
        <f t="shared" si="71"/>
        <v>3.6204021456461436E-3</v>
      </c>
    </row>
    <row r="341" spans="1:29">
      <c r="A341" s="11" t="s">
        <v>341</v>
      </c>
      <c r="B341" s="4" cm="1">
        <f t="array" ref="B341">_xll.SNL.Clients.Office.Excel.Functions.SPG(A341, "SP_TOTAL_REV", "CY2023")</f>
        <v>14692200</v>
      </c>
      <c r="C341" s="4">
        <f>_xll.SNL.Clients.Office.Excel.Functions.SPG(A341,"IQ_AVG_DILUT_SHARES_OUT","CY2023")</f>
        <v>201400000</v>
      </c>
      <c r="D341" s="5">
        <f>_xll.SNL.Clients.Office.Excel.Functions.SPG(A341, "IQ_DILUT_EPS_NORM", "CY2023")</f>
        <v>5.9649999999999999</v>
      </c>
      <c r="E341">
        <f t="shared" si="60"/>
        <v>1201351</v>
      </c>
      <c r="F341">
        <f t="shared" si="61"/>
        <v>8.1767944895931172E-2</v>
      </c>
      <c r="G341" s="5">
        <f>_xll.SNL.Clients.Office.Excel.Functions.SPG(A341, "SP_MARKETCAP", "12/30/2023")</f>
        <v>17123.285046699999</v>
      </c>
      <c r="H341">
        <f t="shared" si="65"/>
        <v>4.0753420177739295E-4</v>
      </c>
      <c r="I341">
        <f t="shared" si="66"/>
        <v>2.4309415136021489E-3</v>
      </c>
      <c r="K341" s="11" t="s">
        <v>341</v>
      </c>
      <c r="L341" s="4" cm="1">
        <f t="array" ref="L341">_xll.SNL.Clients.Office.Excel.Functions.SPG(K341, "SP_TOTAL_REV", "CY2023")</f>
        <v>14692200</v>
      </c>
      <c r="M341" s="4">
        <f>_xll.SNL.Clients.Office.Excel.Functions.SPG(K341,"IQ_AVG_DILUT_SHARES_OUT","CY2023")</f>
        <v>201400000</v>
      </c>
      <c r="N341" s="5">
        <f>_xll.SNL.Clients.Office.Excel.Functions.SPG(K341, "IQ_DILUT_EPS_NORM", "CY2023")</f>
        <v>5.9649999999999999</v>
      </c>
      <c r="O341">
        <f t="shared" si="62"/>
        <v>1201351</v>
      </c>
      <c r="P341">
        <f t="shared" si="63"/>
        <v>8.1767944895931172E-2</v>
      </c>
      <c r="Q341" s="5">
        <f>_xll.SNL.Clients.Office.Excel.Functions.SPG(K341, "SP_MARKETCAP", "12/31/2022")</f>
        <v>16633.438560959999</v>
      </c>
      <c r="R341">
        <f t="shared" si="67"/>
        <v>4.9365052067963883E-4</v>
      </c>
      <c r="S341">
        <f t="shared" si="68"/>
        <v>2.9446253558540456E-3</v>
      </c>
      <c r="U341" s="11" t="s">
        <v>341</v>
      </c>
      <c r="V341" s="4" cm="1">
        <f t="array" ref="V341">_xll.SNL.Clients.Office.Excel.Functions.SPG(U341, "SP_TOTAL_REV", "CY2021")</f>
        <v>14289400</v>
      </c>
      <c r="W341" s="4">
        <f>_xll.SNL.Clients.Office.Excel.Functions.SPG(U341,"IQ_AVG_DILUT_SHARES_OUT","CY2021")</f>
        <v>215600000</v>
      </c>
      <c r="X341" s="5">
        <f>_xll.SNL.Clients.Office.Excel.Functions.SPG(U341, "IQ_DILUT_EPS_NORM", "CY2021")</f>
        <v>5.1779999999999999</v>
      </c>
      <c r="Y341">
        <f t="shared" si="69"/>
        <v>1116376.8</v>
      </c>
      <c r="Z341">
        <f t="shared" si="70"/>
        <v>7.8126219435385669E-2</v>
      </c>
      <c r="AA341" s="5">
        <f>_xll.SNL.Clients.Office.Excel.Functions.SPG(U341, "SP_MARKETCAP", "12/31/2021")</f>
        <v>15574.162906940001</v>
      </c>
      <c r="AB341">
        <f t="shared" si="64"/>
        <v>3.6704417803808966E-4</v>
      </c>
      <c r="AC341">
        <f t="shared" si="71"/>
        <v>1.9005547538812283E-3</v>
      </c>
    </row>
    <row r="342" spans="1:29">
      <c r="A342" s="11" t="s">
        <v>342</v>
      </c>
      <c r="B342" s="4" cm="1">
        <f t="array" ref="B342">_xll.SNL.Clients.Office.Excel.Functions.SPG(A342, "SP_TOTAL_REV", "CY2023")</f>
        <v>8253000</v>
      </c>
      <c r="C342" s="4">
        <f>_xll.SNL.Clients.Office.Excel.Functions.SPG(A342,"IQ_AVG_DILUT_SHARES_OUT","CY2023")</f>
        <v>446800000</v>
      </c>
      <c r="D342" s="5">
        <f>_xll.SNL.Clients.Office.Excel.Functions.SPG(A342, "IQ_DILUT_EPS_NORM", "CY2023")</f>
        <v>3.6669999999999998</v>
      </c>
      <c r="E342">
        <f t="shared" si="60"/>
        <v>1638415.6</v>
      </c>
      <c r="F342">
        <f t="shared" si="61"/>
        <v>0.19852363988852539</v>
      </c>
      <c r="G342" s="5">
        <f>_xll.SNL.Clients.Office.Excel.Functions.SPG(A342, "SP_MARKETCAP", "12/30/2023")</f>
        <v>35976.169442109996</v>
      </c>
      <c r="H342">
        <f t="shared" si="65"/>
        <v>8.5623286983849535E-4</v>
      </c>
      <c r="I342">
        <f t="shared" si="66"/>
        <v>3.1398059336977622E-3</v>
      </c>
      <c r="K342" s="11" t="s">
        <v>342</v>
      </c>
      <c r="L342" s="4" cm="1">
        <f t="array" ref="L342">_xll.SNL.Clients.Office.Excel.Functions.SPG(K342, "SP_TOTAL_REV", "CY2023")</f>
        <v>8253000</v>
      </c>
      <c r="M342" s="4">
        <f>_xll.SNL.Clients.Office.Excel.Functions.SPG(K342,"IQ_AVG_DILUT_SHARES_OUT","CY2023")</f>
        <v>446800000</v>
      </c>
      <c r="N342" s="5">
        <f>_xll.SNL.Clients.Office.Excel.Functions.SPG(K342, "IQ_DILUT_EPS_NORM", "CY2023")</f>
        <v>3.6669999999999998</v>
      </c>
      <c r="O342">
        <f t="shared" si="62"/>
        <v>1638415.6</v>
      </c>
      <c r="P342">
        <f t="shared" si="63"/>
        <v>0.19852363988852539</v>
      </c>
      <c r="Q342" s="5">
        <f>_xll.SNL.Clients.Office.Excel.Functions.SPG(K342, "SP_MARKETCAP", "12/31/2022")</f>
        <v>26970.258248009999</v>
      </c>
      <c r="R342">
        <f t="shared" si="67"/>
        <v>8.0042872543763721E-4</v>
      </c>
      <c r="S342">
        <f t="shared" si="68"/>
        <v>2.9351721361798155E-3</v>
      </c>
      <c r="U342" s="11" t="s">
        <v>342</v>
      </c>
      <c r="V342" s="4" cm="1">
        <f t="array" ref="V342">_xll.SNL.Clients.Office.Excel.Functions.SPG(U342, "SP_TOTAL_REV", "CY2021")</f>
        <v>6739800</v>
      </c>
      <c r="W342" s="4">
        <f>_xll.SNL.Clients.Office.Excel.Functions.SPG(U342,"IQ_AVG_DILUT_SHARES_OUT","CY2021")</f>
        <v>443800000</v>
      </c>
      <c r="X342" s="5">
        <f>_xll.SNL.Clients.Office.Excel.Functions.SPG(U342, "IQ_DILUT_EPS_NORM", "CY2021")</f>
        <v>1.7569999999999999</v>
      </c>
      <c r="Y342">
        <f t="shared" si="69"/>
        <v>779756.6</v>
      </c>
      <c r="Z342">
        <f t="shared" si="70"/>
        <v>0.11569432327368764</v>
      </c>
      <c r="AA342" s="5">
        <f>_xll.SNL.Clients.Office.Excel.Functions.SPG(U342, "SP_MARKETCAP", "12/31/2021")</f>
        <v>29262.22191552</v>
      </c>
      <c r="AB342">
        <f t="shared" si="64"/>
        <v>6.8963759110058666E-4</v>
      </c>
      <c r="AC342">
        <f t="shared" si="71"/>
        <v>1.2116932475637306E-3</v>
      </c>
    </row>
    <row r="343" spans="1:29">
      <c r="A343" s="11" t="s">
        <v>343</v>
      </c>
      <c r="B343" s="4" cm="1">
        <f t="array" ref="B343">_xll.SNL.Clients.Office.Excel.Functions.SPG(A343, "SP_TOTAL_REV", "CY2023")</f>
        <v>17677000</v>
      </c>
      <c r="C343" s="4">
        <f>_xll.SNL.Clients.Office.Excel.Functions.SPG(A343,"IQ_AVG_DILUT_SHARES_OUT","CY2023")</f>
        <v>485400000</v>
      </c>
      <c r="D343" s="5">
        <f>_xll.SNL.Clients.Office.Excel.Functions.SPG(A343, "IQ_DILUT_EPS_NORM", "CY2023")</f>
        <v>3.7029999999999998</v>
      </c>
      <c r="E343">
        <f t="shared" si="60"/>
        <v>1797436.2</v>
      </c>
      <c r="F343">
        <f t="shared" si="61"/>
        <v>0.10168219720540815</v>
      </c>
      <c r="G343" s="5">
        <f>_xll.SNL.Clients.Office.Excel.Functions.SPG(A343, "SP_MARKETCAP", "12/30/2023")</f>
        <v>40906.712541480003</v>
      </c>
      <c r="H343">
        <f t="shared" si="65"/>
        <v>9.7357980069029675E-4</v>
      </c>
      <c r="I343">
        <f t="shared" si="66"/>
        <v>3.6051660019561687E-3</v>
      </c>
      <c r="K343" s="11" t="s">
        <v>343</v>
      </c>
      <c r="L343" s="4" cm="1">
        <f t="array" ref="L343">_xll.SNL.Clients.Office.Excel.Functions.SPG(K343, "SP_TOTAL_REV", "CY2023")</f>
        <v>17677000</v>
      </c>
      <c r="M343" s="4">
        <f>_xll.SNL.Clients.Office.Excel.Functions.SPG(K343,"IQ_AVG_DILUT_SHARES_OUT","CY2023")</f>
        <v>485400000</v>
      </c>
      <c r="N343" s="5">
        <f>_xll.SNL.Clients.Office.Excel.Functions.SPG(K343, "IQ_DILUT_EPS_NORM", "CY2023")</f>
        <v>3.7029999999999998</v>
      </c>
      <c r="O343">
        <f t="shared" si="62"/>
        <v>1797436.2</v>
      </c>
      <c r="P343">
        <f t="shared" si="63"/>
        <v>0.10168219720540815</v>
      </c>
      <c r="Q343" s="5">
        <f>_xll.SNL.Clients.Office.Excel.Functions.SPG(K343, "SP_MARKETCAP", "12/31/2022")</f>
        <v>29364.867419400001</v>
      </c>
      <c r="R343">
        <f t="shared" si="67"/>
        <v>8.7149641597850927E-4</v>
      </c>
      <c r="S343">
        <f t="shared" si="68"/>
        <v>3.2271512283684198E-3</v>
      </c>
      <c r="U343" s="11" t="s">
        <v>343</v>
      </c>
      <c r="V343" s="4" cm="1">
        <f t="array" ref="V343">_xll.SNL.Clients.Office.Excel.Functions.SPG(U343, "SP_TOTAL_REV", "CY2021")</f>
        <v>16540000</v>
      </c>
      <c r="W343" s="4">
        <f>_xll.SNL.Clients.Office.Excel.Functions.SPG(U343,"IQ_AVG_DILUT_SHARES_OUT","CY2021")</f>
        <v>447400000</v>
      </c>
      <c r="X343" s="5">
        <f>_xll.SNL.Clients.Office.Excel.Functions.SPG(U343, "IQ_DILUT_EPS_NORM", "CY2021")</f>
        <v>2.7719999999999998</v>
      </c>
      <c r="Y343">
        <f t="shared" si="69"/>
        <v>1240192.8</v>
      </c>
      <c r="Z343">
        <f t="shared" si="70"/>
        <v>7.4981426844014515E-2</v>
      </c>
      <c r="AA343" s="5">
        <f>_xll.SNL.Clients.Office.Excel.Functions.SPG(U343, "SP_MARKETCAP", "12/31/2021")</f>
        <v>26203.240668279999</v>
      </c>
      <c r="AB343">
        <f t="shared" si="64"/>
        <v>6.1754503214662743E-4</v>
      </c>
      <c r="AC343">
        <f t="shared" si="71"/>
        <v>1.7118348291104511E-3</v>
      </c>
    </row>
    <row r="344" spans="1:29">
      <c r="A344" s="11" t="s">
        <v>344</v>
      </c>
      <c r="B344" s="4" cm="1">
        <f t="array" ref="B344">_xll.SNL.Clients.Office.Excel.Functions.SPG(A344, "SP_TOTAL_REV", "CY2023")</f>
        <v>51628000</v>
      </c>
      <c r="C344" s="4">
        <f>_xll.SNL.Clients.Office.Excel.Functions.SPG(A344,"IQ_AVG_DILUT_SHARES_OUT","CY2023")</f>
        <v>2802500000</v>
      </c>
      <c r="D344" s="5">
        <f>_xll.SNL.Clients.Office.Excel.Functions.SPG(A344, "IQ_DILUT_EPS_NORM", "CY2023")</f>
        <v>2.524</v>
      </c>
      <c r="E344">
        <f t="shared" si="60"/>
        <v>7073510</v>
      </c>
      <c r="F344">
        <f t="shared" si="61"/>
        <v>0.13700918106453863</v>
      </c>
      <c r="G344" s="5">
        <f>_xll.SNL.Clients.Office.Excel.Functions.SPG(A344, "SP_MARKETCAP", "12/30/2023")</f>
        <v>289818.84645999997</v>
      </c>
      <c r="H344">
        <f t="shared" si="65"/>
        <v>6.897688844751392E-3</v>
      </c>
      <c r="I344">
        <f t="shared" si="66"/>
        <v>1.7409766644152513E-2</v>
      </c>
      <c r="K344" s="11" t="s">
        <v>344</v>
      </c>
      <c r="L344" s="4" cm="1">
        <f t="array" ref="L344">_xll.SNL.Clients.Office.Excel.Functions.SPG(K344, "SP_TOTAL_REV", "CY2023")</f>
        <v>51628000</v>
      </c>
      <c r="M344" s="4">
        <f>_xll.SNL.Clients.Office.Excel.Functions.SPG(K344,"IQ_AVG_DILUT_SHARES_OUT","CY2023")</f>
        <v>2802500000</v>
      </c>
      <c r="N344" s="5">
        <f>_xll.SNL.Clients.Office.Excel.Functions.SPG(K344, "IQ_DILUT_EPS_NORM", "CY2023")</f>
        <v>2.524</v>
      </c>
      <c r="O344">
        <f t="shared" si="62"/>
        <v>7073510</v>
      </c>
      <c r="P344">
        <f t="shared" si="63"/>
        <v>0.13700918106453863</v>
      </c>
      <c r="Q344" s="5">
        <f>_xll.SNL.Clients.Office.Excel.Functions.SPG(K344, "SP_MARKETCAP", "12/31/2022")</f>
        <v>220391.72021999999</v>
      </c>
      <c r="R344">
        <f t="shared" si="67"/>
        <v>6.5408296090646145E-3</v>
      </c>
      <c r="S344">
        <f t="shared" si="68"/>
        <v>1.6509053933279089E-2</v>
      </c>
      <c r="U344" s="11" t="s">
        <v>344</v>
      </c>
      <c r="V344" s="4" cm="1">
        <f t="array" ref="V344">_xll.SNL.Clients.Office.Excel.Functions.SPG(U344, "SP_TOTAL_REV", "CY2021")</f>
        <v>41399000</v>
      </c>
      <c r="W344" s="4">
        <f>_xll.SNL.Clients.Office.Excel.Functions.SPG(U344,"IQ_AVG_DILUT_SHARES_OUT","CY2021")</f>
        <v>2895500000</v>
      </c>
      <c r="X344" s="5">
        <f>_xll.SNL.Clients.Office.Excel.Functions.SPG(U344, "IQ_DILUT_EPS_NORM", "CY2021")</f>
        <v>2.85</v>
      </c>
      <c r="Y344">
        <f t="shared" si="69"/>
        <v>8252175</v>
      </c>
      <c r="Z344">
        <f t="shared" si="70"/>
        <v>0.19933271335056402</v>
      </c>
      <c r="AA344" s="5">
        <f>_xll.SNL.Clients.Office.Excel.Functions.SPG(U344, "SP_MARKETCAP", "12/31/2021")</f>
        <v>232889.68286999999</v>
      </c>
      <c r="AB344">
        <f t="shared" si="64"/>
        <v>5.4886290026207075E-3</v>
      </c>
      <c r="AC344">
        <f t="shared" si="71"/>
        <v>1.5642592657469017E-2</v>
      </c>
    </row>
    <row r="345" spans="1:29">
      <c r="A345" s="11" t="s">
        <v>345</v>
      </c>
      <c r="B345" s="4" cm="1">
        <f t="array" ref="B345">_xll.SNL.Clients.Office.Excel.Functions.SPG(A345, "SP_TOTAL_REV", "CY2023")</f>
        <v>14209000</v>
      </c>
      <c r="C345" s="4">
        <f>_xll.SNL.Clients.Office.Excel.Functions.SPG(A345,"IQ_AVG_DILUT_SHARES_OUT","CY2023")</f>
        <v>414600000</v>
      </c>
      <c r="D345" s="5">
        <f>_xll.SNL.Clients.Office.Excel.Functions.SPG(A345, "IQ_DILUT_EPS_NORM", "CY2023")</f>
        <v>2.9649999999999999</v>
      </c>
      <c r="E345">
        <f t="shared" si="60"/>
        <v>1229289</v>
      </c>
      <c r="F345">
        <f t="shared" si="61"/>
        <v>8.6514814554155814E-2</v>
      </c>
      <c r="G345" s="5">
        <f>_xll.SNL.Clients.Office.Excel.Functions.SPG(A345, "SP_MARKETCAP", "12/30/2023")</f>
        <v>36616.386893809999</v>
      </c>
      <c r="H345">
        <f t="shared" si="65"/>
        <v>8.7147004584946176E-4</v>
      </c>
      <c r="I345">
        <f t="shared" si="66"/>
        <v>2.5839086859436541E-3</v>
      </c>
      <c r="K345" s="11" t="s">
        <v>345</v>
      </c>
      <c r="L345" s="4" cm="1">
        <f t="array" ref="L345">_xll.SNL.Clients.Office.Excel.Functions.SPG(K345, "SP_TOTAL_REV", "CY2023")</f>
        <v>14209000</v>
      </c>
      <c r="M345" s="4">
        <f>_xll.SNL.Clients.Office.Excel.Functions.SPG(K345,"IQ_AVG_DILUT_SHARES_OUT","CY2023")</f>
        <v>414600000</v>
      </c>
      <c r="N345" s="5">
        <f>_xll.SNL.Clients.Office.Excel.Functions.SPG(K345, "IQ_DILUT_EPS_NORM", "CY2023")</f>
        <v>2.9649999999999999</v>
      </c>
      <c r="O345">
        <f t="shared" si="62"/>
        <v>1229289</v>
      </c>
      <c r="P345">
        <f t="shared" si="63"/>
        <v>8.6514814554155814E-2</v>
      </c>
      <c r="Q345" s="5">
        <f>_xll.SNL.Clients.Office.Excel.Functions.SPG(K345, "SP_MARKETCAP", "12/31/2022")</f>
        <v>32622.855689870001</v>
      </c>
      <c r="R345">
        <f t="shared" si="67"/>
        <v>9.6818764432503388E-4</v>
      </c>
      <c r="S345">
        <f t="shared" si="68"/>
        <v>2.8706763654237255E-3</v>
      </c>
      <c r="U345" s="11" t="s">
        <v>345</v>
      </c>
      <c r="V345" s="4" cm="1">
        <f t="array" ref="V345">_xll.SNL.Clients.Office.Excel.Functions.SPG(U345, "SP_TOTAL_REV", "CY2021")</f>
        <v>14298000</v>
      </c>
      <c r="W345" s="4">
        <f>_xll.SNL.Clients.Office.Excel.Functions.SPG(U345,"IQ_AVG_DILUT_SHARES_OUT","CY2021")</f>
        <v>431400000</v>
      </c>
      <c r="X345" s="5">
        <f>_xll.SNL.Clients.Office.Excel.Functions.SPG(U345, "IQ_DILUT_EPS_NORM", "CY2021")</f>
        <v>2.5579999999999998</v>
      </c>
      <c r="Y345">
        <f t="shared" si="69"/>
        <v>1103521.2</v>
      </c>
      <c r="Z345">
        <f t="shared" si="70"/>
        <v>7.7180109106168696E-2</v>
      </c>
      <c r="AA345" s="5">
        <f>_xll.SNL.Clients.Office.Excel.Functions.SPG(U345, "SP_MARKETCAP", "12/31/2021")</f>
        <v>36984.633782550001</v>
      </c>
      <c r="AB345">
        <f t="shared" si="64"/>
        <v>8.7163557925201088E-4</v>
      </c>
      <c r="AC345">
        <f t="shared" si="71"/>
        <v>2.2296438117266437E-3</v>
      </c>
    </row>
    <row r="346" spans="1:29">
      <c r="A346" s="11" t="s">
        <v>346</v>
      </c>
      <c r="B346" s="4" cm="1">
        <f t="array" ref="B346">_xll.SNL.Clients.Office.Excel.Functions.SPG(A346, "SP_TOTAL_REV", "CY2023")</f>
        <v>35127400</v>
      </c>
      <c r="C346" s="4">
        <f>_xll.SNL.Clients.Office.Excel.Functions.SPG(A346,"IQ_AVG_DILUT_SHARES_OUT","CY2023")</f>
        <v>525000000</v>
      </c>
      <c r="D346" s="5">
        <f>_xll.SNL.Clients.Office.Excel.Functions.SPG(A346, "IQ_DILUT_EPS_NORM", "CY2023")</f>
        <v>7.5220000000000002</v>
      </c>
      <c r="E346">
        <f t="shared" si="60"/>
        <v>3949050</v>
      </c>
      <c r="F346">
        <f t="shared" si="61"/>
        <v>0.11242078833047707</v>
      </c>
      <c r="G346" s="5">
        <f>_xll.SNL.Clients.Office.Excel.Functions.SPG(A346, "SP_MARKETCAP", "12/30/2023")</f>
        <v>51078.3559713</v>
      </c>
      <c r="H346">
        <f t="shared" si="65"/>
        <v>1.2156649248140021E-3</v>
      </c>
      <c r="I346">
        <f t="shared" si="66"/>
        <v>9.1442315644509244E-3</v>
      </c>
      <c r="K346" s="11" t="s">
        <v>346</v>
      </c>
      <c r="L346" s="4" cm="1">
        <f t="array" ref="L346">_xll.SNL.Clients.Office.Excel.Functions.SPG(K346, "SP_TOTAL_REV", "CY2023")</f>
        <v>35127400</v>
      </c>
      <c r="M346" s="4">
        <f>_xll.SNL.Clients.Office.Excel.Functions.SPG(K346,"IQ_AVG_DILUT_SHARES_OUT","CY2023")</f>
        <v>525000000</v>
      </c>
      <c r="N346" s="5">
        <f>_xll.SNL.Clients.Office.Excel.Functions.SPG(K346, "IQ_DILUT_EPS_NORM", "CY2023")</f>
        <v>7.5220000000000002</v>
      </c>
      <c r="O346">
        <f t="shared" si="62"/>
        <v>3949050</v>
      </c>
      <c r="P346">
        <f t="shared" si="63"/>
        <v>0.11242078833047707</v>
      </c>
      <c r="Q346" s="5">
        <f>_xll.SNL.Clients.Office.Excel.Functions.SPG(K346, "SP_MARKETCAP", "12/31/2022")</f>
        <v>34418.556864760001</v>
      </c>
      <c r="R346">
        <f t="shared" si="67"/>
        <v>1.021480823406481E-3</v>
      </c>
      <c r="S346">
        <f t="shared" si="68"/>
        <v>7.6835787536635499E-3</v>
      </c>
      <c r="U346" s="11" t="s">
        <v>346</v>
      </c>
      <c r="V346" s="4" cm="1">
        <f t="array" ref="V346">_xll.SNL.Clients.Office.Excel.Functions.SPG(U346, "SP_TOTAL_REV", "CY2021")</f>
        <v>23522300</v>
      </c>
      <c r="W346" s="4">
        <f>_xll.SNL.Clients.Office.Excel.Functions.SPG(U346,"IQ_AVG_DILUT_SHARES_OUT","CY2021")</f>
        <v>522700000</v>
      </c>
      <c r="X346" s="5">
        <f>_xll.SNL.Clients.Office.Excel.Functions.SPG(U346, "IQ_DILUT_EPS_NORM", "CY2021")</f>
        <v>2.8650000000000002</v>
      </c>
      <c r="Y346">
        <f t="shared" si="69"/>
        <v>1497535.5</v>
      </c>
      <c r="Z346">
        <f t="shared" si="70"/>
        <v>6.3664501345531685E-2</v>
      </c>
      <c r="AA346" s="5">
        <f>_xll.SNL.Clients.Office.Excel.Functions.SPG(U346, "SP_MARKETCAP", "12/31/2021")</f>
        <v>30641.870498560002</v>
      </c>
      <c r="AB346">
        <f t="shared" si="64"/>
        <v>7.2215246738441437E-4</v>
      </c>
      <c r="AC346">
        <f t="shared" si="71"/>
        <v>2.0689668190563473E-3</v>
      </c>
    </row>
    <row r="347" spans="1:29">
      <c r="A347" s="11" t="s">
        <v>347</v>
      </c>
      <c r="B347" s="4" cm="1">
        <f t="array" ref="B347">_xll.SNL.Clients.Office.Excel.Functions.SPG(A347, "SP_TOTAL_REV", "CY2023")</f>
        <v>7802400</v>
      </c>
      <c r="C347" s="4">
        <f>_xll.SNL.Clients.Office.Excel.Functions.SPG(A347,"IQ_AVG_DILUT_SHARES_OUT","CY2023")</f>
        <v>89500000</v>
      </c>
      <c r="D347" s="5">
        <f>_xll.SNL.Clients.Office.Excel.Functions.SPG(A347, "IQ_DILUT_EPS_NORM", "CY2023")</f>
        <v>7.476</v>
      </c>
      <c r="E347">
        <f t="shared" si="60"/>
        <v>669102</v>
      </c>
      <c r="F347">
        <f t="shared" si="61"/>
        <v>8.5755921254998466E-2</v>
      </c>
      <c r="G347" s="5">
        <f>_xll.SNL.Clients.Office.Excel.Functions.SPG(A347, "SP_MARKETCAP", "12/30/2023")</f>
        <v>14491.26024632</v>
      </c>
      <c r="H347">
        <f t="shared" si="65"/>
        <v>3.4489200881291363E-4</v>
      </c>
      <c r="I347">
        <f t="shared" si="66"/>
        <v>2.5784126578853421E-3</v>
      </c>
      <c r="K347" s="11" t="s">
        <v>347</v>
      </c>
      <c r="L347" s="4" cm="1">
        <f t="array" ref="L347">_xll.SNL.Clients.Office.Excel.Functions.SPG(K347, "SP_TOTAL_REV", "CY2023")</f>
        <v>7802400</v>
      </c>
      <c r="M347" s="4">
        <f>_xll.SNL.Clients.Office.Excel.Functions.SPG(K347,"IQ_AVG_DILUT_SHARES_OUT","CY2023")</f>
        <v>89500000</v>
      </c>
      <c r="N347" s="5">
        <f>_xll.SNL.Clients.Office.Excel.Functions.SPG(K347, "IQ_DILUT_EPS_NORM", "CY2023")</f>
        <v>7.476</v>
      </c>
      <c r="O347">
        <f t="shared" si="62"/>
        <v>669102</v>
      </c>
      <c r="P347">
        <f t="shared" si="63"/>
        <v>8.5755921254998466E-2</v>
      </c>
      <c r="Q347" s="5">
        <f>_xll.SNL.Clients.Office.Excel.Functions.SPG(K347, "SP_MARKETCAP", "12/31/2022")</f>
        <v>11751.515977470001</v>
      </c>
      <c r="R347">
        <f t="shared" si="67"/>
        <v>3.487638445768454E-4</v>
      </c>
      <c r="S347">
        <f t="shared" si="68"/>
        <v>2.6073585020564964E-3</v>
      </c>
      <c r="U347" s="11" t="s">
        <v>347</v>
      </c>
      <c r="V347" s="4" cm="1">
        <f t="array" ref="V347">_xll.SNL.Clients.Office.Excel.Functions.SPG(U347, "SP_TOTAL_REV", "CY2021")</f>
        <v>7730300</v>
      </c>
      <c r="W347" s="4">
        <f>_xll.SNL.Clients.Office.Excel.Functions.SPG(U347,"IQ_AVG_DILUT_SHARES_OUT","CY2021")</f>
        <v>94500000</v>
      </c>
      <c r="X347" s="5">
        <f>_xll.SNL.Clients.Office.Excel.Functions.SPG(U347, "IQ_DILUT_EPS_NORM", "CY2021")</f>
        <v>7.9989999999999997</v>
      </c>
      <c r="Y347">
        <f t="shared" si="69"/>
        <v>755905.5</v>
      </c>
      <c r="Z347">
        <f t="shared" si="70"/>
        <v>9.7784756089673103E-2</v>
      </c>
      <c r="AA347" s="5">
        <f>_xll.SNL.Clients.Office.Excel.Functions.SPG(U347, "SP_MARKETCAP", "12/31/2021")</f>
        <v>12841.514014349999</v>
      </c>
      <c r="AB347">
        <f t="shared" si="64"/>
        <v>3.0264245881628514E-4</v>
      </c>
      <c r="AC347">
        <f t="shared" si="71"/>
        <v>2.4208370280714648E-3</v>
      </c>
    </row>
    <row r="348" spans="1:29">
      <c r="A348" s="11" t="s">
        <v>348</v>
      </c>
      <c r="B348" s="4" cm="1">
        <f t="array" ref="B348">_xll.SNL.Clients.Office.Excel.Functions.SPG(A348, "SP_TOTAL_REV", "CY2023")</f>
        <v>2225012</v>
      </c>
      <c r="C348" s="4">
        <f>_xll.SNL.Clients.Office.Excel.Functions.SPG(A348,"IQ_AVG_DILUT_SHARES_OUT","CY2023")</f>
        <v>2297927000</v>
      </c>
      <c r="D348" s="5">
        <f>_xll.SNL.Clients.Office.Excel.Functions.SPG(A348, "IQ_DILUT_EPS_NORM", "CY2023")</f>
        <v>6.0999999999999999E-2</v>
      </c>
      <c r="E348">
        <f t="shared" si="60"/>
        <v>140173.54699999999</v>
      </c>
      <c r="F348">
        <f t="shared" si="61"/>
        <v>6.2999007196365683E-2</v>
      </c>
      <c r="G348" s="5">
        <f>_xll.SNL.Clients.Office.Excel.Functions.SPG(A348, "SP_MARKETCAP", "12/30/2023")</f>
        <v>37361.737465730002</v>
      </c>
      <c r="H348">
        <f t="shared" si="65"/>
        <v>8.892093902301291E-4</v>
      </c>
      <c r="I348">
        <f t="shared" si="66"/>
        <v>5.4241772804037876E-5</v>
      </c>
      <c r="K348" s="11" t="s">
        <v>348</v>
      </c>
      <c r="L348" s="4" cm="1">
        <f t="array" ref="L348">_xll.SNL.Clients.Office.Excel.Functions.SPG(K348, "SP_TOTAL_REV", "CY2023")</f>
        <v>2225012</v>
      </c>
      <c r="M348" s="4">
        <f>_xll.SNL.Clients.Office.Excel.Functions.SPG(K348,"IQ_AVG_DILUT_SHARES_OUT","CY2023")</f>
        <v>2297927000</v>
      </c>
      <c r="N348" s="5">
        <f>_xll.SNL.Clients.Office.Excel.Functions.SPG(K348, "IQ_DILUT_EPS_NORM", "CY2023")</f>
        <v>6.0999999999999999E-2</v>
      </c>
      <c r="O348">
        <f t="shared" si="62"/>
        <v>140173.54699999999</v>
      </c>
      <c r="P348">
        <f t="shared" si="63"/>
        <v>6.2999007196365683E-2</v>
      </c>
      <c r="Q348" s="5">
        <f>_xll.SNL.Clients.Office.Excel.Functions.SPG(K348, "SP_MARKETCAP", "12/31/2022")</f>
        <v>13354.851546899999</v>
      </c>
      <c r="R348">
        <f t="shared" si="67"/>
        <v>3.963479586956776E-4</v>
      </c>
      <c r="S348">
        <f t="shared" si="68"/>
        <v>2.4177225480436333E-5</v>
      </c>
      <c r="U348" s="11" t="s">
        <v>348</v>
      </c>
      <c r="V348" s="4" cm="1">
        <f t="array" ref="V348">_xll.SNL.Clients.Office.Excel.Functions.SPG(U348, "SP_TOTAL_REV", "CY2021")</f>
        <v>1541889</v>
      </c>
      <c r="W348" s="4">
        <f>_xll.SNL.Clients.Office.Excel.Functions.SPG(U348,"IQ_AVG_DILUT_SHARES_OUT","CY2021")</f>
        <v>1923617000</v>
      </c>
      <c r="X348" s="5">
        <f>_xll.SNL.Clients.Office.Excel.Functions.SPG(U348, "IQ_DILUT_EPS_NORM", "CY2021")</f>
        <v>-0.13500000000000001</v>
      </c>
      <c r="Y348">
        <f t="shared" si="69"/>
        <v>-259688.29500000004</v>
      </c>
      <c r="Z348">
        <f t="shared" si="70"/>
        <v>-0.1684221724131893</v>
      </c>
      <c r="AA348" s="5">
        <f>_xll.SNL.Clients.Office.Excel.Functions.SPG(U348, "SP_MARKETCAP", "12/31/2021")</f>
        <v>36507.789135300001</v>
      </c>
      <c r="AB348">
        <f t="shared" si="64"/>
        <v>8.6039754015818917E-4</v>
      </c>
      <c r="AC348">
        <f t="shared" si="71"/>
        <v>-1.1615366792135555E-4</v>
      </c>
    </row>
    <row r="349" spans="1:29">
      <c r="A349" s="11" t="s">
        <v>349</v>
      </c>
      <c r="B349" s="4" cm="1">
        <f t="array" ref="B349">_xll.SNL.Clients.Office.Excel.Functions.SPG(A349, "SP_TOTAL_REV", "CY2023")</f>
        <v>7527400</v>
      </c>
      <c r="C349" s="4">
        <f>_xll.SNL.Clients.Office.Excel.Functions.SPG(A349,"IQ_AVG_DILUT_SHARES_OUT","CY2023")</f>
        <v>703300000</v>
      </c>
      <c r="D349" s="5">
        <f>_xll.SNL.Clients.Office.Excel.Functions.SPG(A349, "IQ_DILUT_EPS_NORM", "CY2023")</f>
        <v>0.92600000000000005</v>
      </c>
      <c r="E349">
        <f t="shared" si="60"/>
        <v>651255.80000000005</v>
      </c>
      <c r="F349">
        <f t="shared" si="61"/>
        <v>8.6518027472965442E-2</v>
      </c>
      <c r="G349" s="5">
        <f>_xll.SNL.Clients.Office.Excel.Functions.SPG(A349, "SP_MARKETCAP", "12/30/2023")</f>
        <v>92975.664000000004</v>
      </c>
      <c r="H349">
        <f t="shared" si="65"/>
        <v>2.212820899122123E-3</v>
      </c>
      <c r="I349">
        <f t="shared" si="66"/>
        <v>2.0490721525870861E-3</v>
      </c>
      <c r="K349" s="11" t="s">
        <v>349</v>
      </c>
      <c r="L349" s="4" cm="1">
        <f t="array" ref="L349">_xll.SNL.Clients.Office.Excel.Functions.SPG(K349, "SP_TOTAL_REV", "CY2023")</f>
        <v>7527400</v>
      </c>
      <c r="M349" s="4">
        <f>_xll.SNL.Clients.Office.Excel.Functions.SPG(K349,"IQ_AVG_DILUT_SHARES_OUT","CY2023")</f>
        <v>703300000</v>
      </c>
      <c r="N349" s="5">
        <f>_xll.SNL.Clients.Office.Excel.Functions.SPG(K349, "IQ_DILUT_EPS_NORM", "CY2023")</f>
        <v>0.92600000000000005</v>
      </c>
      <c r="O349">
        <f t="shared" si="62"/>
        <v>651255.80000000005</v>
      </c>
      <c r="P349">
        <f t="shared" si="63"/>
        <v>8.6518027472965442E-2</v>
      </c>
      <c r="Q349" s="5">
        <f>_xll.SNL.Clients.Office.Excel.Functions.SPG(K349, "SP_MARKETCAP", "12/31/2022")</f>
        <v>42190.885593580002</v>
      </c>
      <c r="R349">
        <f t="shared" si="67"/>
        <v>1.2521495519326809E-3</v>
      </c>
      <c r="S349">
        <f t="shared" si="68"/>
        <v>1.1594904850896627E-3</v>
      </c>
      <c r="U349" s="11" t="s">
        <v>349</v>
      </c>
      <c r="V349" s="4" cm="1">
        <f t="array" ref="V349">_xll.SNL.Clients.Office.Excel.Functions.SPG(U349, "SP_TOTAL_REV", "CY2021")</f>
        <v>4857500</v>
      </c>
      <c r="W349" s="4">
        <f>_xll.SNL.Clients.Office.Excel.Functions.SPG(U349,"IQ_AVG_DILUT_SHARES_OUT","CY2021")</f>
        <v>585000000</v>
      </c>
      <c r="X349" s="5">
        <f>_xll.SNL.Clients.Office.Excel.Functions.SPG(U349, "IQ_DILUT_EPS_NORM", "CY2021")</f>
        <v>-0.45400000000000001</v>
      </c>
      <c r="Y349">
        <f t="shared" si="69"/>
        <v>-265590</v>
      </c>
      <c r="Z349">
        <f t="shared" si="70"/>
        <v>-5.4676273803396812E-2</v>
      </c>
      <c r="AA349" s="5">
        <f>_xll.SNL.Clients.Office.Excel.Functions.SPG(U349, "SP_MARKETCAP", "12/31/2021")</f>
        <v>54933.505223427201</v>
      </c>
      <c r="AB349">
        <f t="shared" si="64"/>
        <v>1.2946457149551904E-3</v>
      </c>
      <c r="AC349">
        <f t="shared" si="71"/>
        <v>-5.8776915458965643E-4</v>
      </c>
    </row>
    <row r="350" spans="1:29">
      <c r="A350" s="11" t="s">
        <v>350</v>
      </c>
      <c r="B350" s="4" cm="1">
        <f t="array" ref="B350">_xll.SNL.Clients.Office.Excel.Functions.SPG(A350, "SP_TOTAL_REV", "CY2023")</f>
        <v>29652000</v>
      </c>
      <c r="C350" s="4">
        <f>_xll.SNL.Clients.Office.Excel.Functions.SPG(A350,"IQ_AVG_DILUT_SHARES_OUT","CY2023")</f>
        <v>652000000</v>
      </c>
      <c r="D350" s="5">
        <f>_xll.SNL.Clients.Office.Excel.Functions.SPG(A350, "IQ_DILUT_EPS_NORM", "CY2023")</f>
        <v>0.57299999999999995</v>
      </c>
      <c r="E350">
        <f t="shared" si="60"/>
        <v>373595.99999999994</v>
      </c>
      <c r="F350">
        <f t="shared" si="61"/>
        <v>1.25993524888709E-2</v>
      </c>
      <c r="G350" s="5">
        <f>_xll.SNL.Clients.Office.Excel.Functions.SPG(A350, "SP_MARKETCAP", "12/30/2023")</f>
        <v>9832.5234797699995</v>
      </c>
      <c r="H350">
        <f t="shared" si="65"/>
        <v>2.3401406896264847E-4</v>
      </c>
      <c r="I350">
        <f t="shared" si="66"/>
        <v>1.3409006151559756E-4</v>
      </c>
      <c r="K350" s="11" t="s">
        <v>350</v>
      </c>
      <c r="L350" s="4" cm="1">
        <f t="array" ref="L350">_xll.SNL.Clients.Office.Excel.Functions.SPG(K350, "SP_TOTAL_REV", "CY2023")</f>
        <v>29652000</v>
      </c>
      <c r="M350" s="4">
        <f>_xll.SNL.Clients.Office.Excel.Functions.SPG(K350,"IQ_AVG_DILUT_SHARES_OUT","CY2023")</f>
        <v>652000000</v>
      </c>
      <c r="N350" s="5">
        <f>_xll.SNL.Clients.Office.Excel.Functions.SPG(K350, "IQ_DILUT_EPS_NORM", "CY2023")</f>
        <v>0.57299999999999995</v>
      </c>
      <c r="O350">
        <f t="shared" si="62"/>
        <v>373595.99999999994</v>
      </c>
      <c r="P350">
        <f t="shared" si="63"/>
        <v>1.25993524888709E-2</v>
      </c>
      <c r="Q350" s="5">
        <f>_xll.SNL.Clients.Office.Excel.Functions.SPG(K350, "SP_MARKETCAP", "12/31/2022")</f>
        <v>11069.187790399999</v>
      </c>
      <c r="R350">
        <f t="shared" si="67"/>
        <v>3.2851357199568048E-4</v>
      </c>
      <c r="S350">
        <f t="shared" si="68"/>
        <v>1.8823827675352491E-4</v>
      </c>
      <c r="U350" s="11" t="s">
        <v>350</v>
      </c>
      <c r="V350" s="4" cm="1">
        <f t="array" ref="V350">_xll.SNL.Clients.Office.Excel.Functions.SPG(U350, "SP_TOTAL_REV", "CY2021")</f>
        <v>28586000</v>
      </c>
      <c r="W350" s="4">
        <f>_xll.SNL.Clients.Office.Excel.Functions.SPG(U350,"IQ_AVG_DILUT_SHARES_OUT","CY2021")</f>
        <v>655000000</v>
      </c>
      <c r="X350" s="5">
        <f>_xll.SNL.Clients.Office.Excel.Functions.SPG(U350, "IQ_DILUT_EPS_NORM", "CY2021")</f>
        <v>2.6829999999999998</v>
      </c>
      <c r="Y350">
        <f t="shared" si="69"/>
        <v>1757365</v>
      </c>
      <c r="Z350">
        <f t="shared" si="70"/>
        <v>6.1476422024767371E-2</v>
      </c>
      <c r="AA350" s="5">
        <f>_xll.SNL.Clients.Office.Excel.Functions.SPG(U350, "SP_MARKETCAP", "12/31/2021")</f>
        <v>19668.806851509999</v>
      </c>
      <c r="AB350">
        <f t="shared" si="64"/>
        <v>4.6354472384422239E-4</v>
      </c>
      <c r="AC350">
        <f t="shared" si="71"/>
        <v>1.2436904940740486E-3</v>
      </c>
    </row>
    <row r="351" spans="1:29">
      <c r="A351" s="11" t="s">
        <v>351</v>
      </c>
      <c r="B351" s="4" cm="1">
        <f t="array" ref="B351">_xll.SNL.Clients.Office.Excel.Functions.SPG(A351, "SP_TOTAL_REV", "CY2023")</f>
        <v>19826043</v>
      </c>
      <c r="C351" s="4">
        <f>_xll.SNL.Clients.Office.Excel.Functions.SPG(A351,"IQ_AVG_DILUT_SHARES_OUT","CY2023")</f>
        <v>129998400</v>
      </c>
      <c r="D351" s="5">
        <f>_xll.SNL.Clients.Office.Excel.Functions.SPG(A351, "IQ_DILUT_EPS_NORM", "CY2023")</f>
        <v>17.701000000000001</v>
      </c>
      <c r="E351">
        <f t="shared" si="60"/>
        <v>2301101.6784000001</v>
      </c>
      <c r="F351">
        <f t="shared" si="61"/>
        <v>0.11606459636953274</v>
      </c>
      <c r="G351" s="5">
        <f>_xll.SNL.Clients.Office.Excel.Functions.SPG(A351, "SP_MARKETCAP", "12/30/2023")</f>
        <v>59188.8121168</v>
      </c>
      <c r="H351">
        <f t="shared" si="65"/>
        <v>1.4086937894443837E-3</v>
      </c>
      <c r="I351">
        <f t="shared" si="66"/>
        <v>2.4935288766955038E-2</v>
      </c>
      <c r="K351" s="11" t="s">
        <v>351</v>
      </c>
      <c r="L351" s="4" cm="1">
        <f t="array" ref="L351">_xll.SNL.Clients.Office.Excel.Functions.SPG(K351, "SP_TOTAL_REV", "CY2023")</f>
        <v>19826043</v>
      </c>
      <c r="M351" s="4">
        <f>_xll.SNL.Clients.Office.Excel.Functions.SPG(K351,"IQ_AVG_DILUT_SHARES_OUT","CY2023")</f>
        <v>129998400</v>
      </c>
      <c r="N351" s="5">
        <f>_xll.SNL.Clients.Office.Excel.Functions.SPG(K351, "IQ_DILUT_EPS_NORM", "CY2023")</f>
        <v>17.701000000000001</v>
      </c>
      <c r="O351">
        <f t="shared" si="62"/>
        <v>2301101.6784000001</v>
      </c>
      <c r="P351">
        <f t="shared" si="63"/>
        <v>0.11606459636953274</v>
      </c>
      <c r="Q351" s="5">
        <f>_xll.SNL.Clients.Office.Excel.Functions.SPG(K351, "SP_MARKETCAP", "12/31/2022")</f>
        <v>37366.067720999999</v>
      </c>
      <c r="R351">
        <f t="shared" si="67"/>
        <v>1.1089576408762529E-3</v>
      </c>
      <c r="S351">
        <f t="shared" si="68"/>
        <v>1.9629659201150555E-2</v>
      </c>
      <c r="U351" s="11" t="s">
        <v>351</v>
      </c>
      <c r="V351" s="4" cm="1">
        <f t="array" ref="V351">_xll.SNL.Clients.Office.Excel.Functions.SPG(U351, "SP_TOTAL_REV", "CY2021")</f>
        <v>15292584</v>
      </c>
      <c r="W351" s="4">
        <f>_xll.SNL.Clients.Office.Excel.Functions.SPG(U351,"IQ_AVG_DILUT_SHARES_OUT","CY2021")</f>
        <v>130885802</v>
      </c>
      <c r="X351" s="5">
        <f>_xll.SNL.Clients.Office.Excel.Functions.SPG(U351, "IQ_DILUT_EPS_NORM", "CY2021")</f>
        <v>11.439</v>
      </c>
      <c r="Y351">
        <f t="shared" si="69"/>
        <v>1497202.6890780001</v>
      </c>
      <c r="Z351">
        <f t="shared" si="70"/>
        <v>9.7903839473956797E-2</v>
      </c>
      <c r="AA351" s="5">
        <f>_xll.SNL.Clients.Office.Excel.Functions.SPG(U351, "SP_MARKETCAP", "12/31/2021")</f>
        <v>40883.176848360003</v>
      </c>
      <c r="AB351">
        <f t="shared" si="64"/>
        <v>9.6351451641778858E-4</v>
      </c>
      <c r="AC351">
        <f t="shared" si="71"/>
        <v>1.1021642553303084E-2</v>
      </c>
    </row>
    <row r="352" spans="1:29">
      <c r="A352" s="11" t="s">
        <v>352</v>
      </c>
      <c r="B352" s="4" cm="1">
        <f t="array" ref="B352">_xll.SNL.Clients.Office.Excel.Functions.SPG(A352, "SP_TOTAL_REV", "CY2023")</f>
        <v>5154500</v>
      </c>
      <c r="C352" s="4">
        <f>_xll.SNL.Clients.Office.Excel.Functions.SPG(A352,"IQ_AVG_DILUT_SHARES_OUT","CY2023")</f>
        <v>362350000</v>
      </c>
      <c r="D352" s="5">
        <f>_xll.SNL.Clients.Office.Excel.Functions.SPG(A352, "IQ_DILUT_EPS_NORM", "CY2023")</f>
        <v>3.722</v>
      </c>
      <c r="E352">
        <f t="shared" si="60"/>
        <v>1348666.7</v>
      </c>
      <c r="F352">
        <f t="shared" si="61"/>
        <v>0.26164840430691627</v>
      </c>
      <c r="G352" s="5">
        <f>_xll.SNL.Clients.Office.Excel.Functions.SPG(A352, "SP_MARKETCAP", "12/30/2023")</f>
        <v>42858.377694859999</v>
      </c>
      <c r="H352">
        <f t="shared" si="65"/>
        <v>1.0200294333542552E-3</v>
      </c>
      <c r="I352">
        <f t="shared" si="66"/>
        <v>3.796549550944538E-3</v>
      </c>
      <c r="K352" s="11" t="s">
        <v>352</v>
      </c>
      <c r="L352" s="4" cm="1">
        <f t="array" ref="L352">_xll.SNL.Clients.Office.Excel.Functions.SPG(K352, "SP_TOTAL_REV", "CY2023")</f>
        <v>5154500</v>
      </c>
      <c r="M352" s="4">
        <f>_xll.SNL.Clients.Office.Excel.Functions.SPG(K352,"IQ_AVG_DILUT_SHARES_OUT","CY2023")</f>
        <v>362350000</v>
      </c>
      <c r="N352" s="5">
        <f>_xll.SNL.Clients.Office.Excel.Functions.SPG(K352, "IQ_DILUT_EPS_NORM", "CY2023")</f>
        <v>3.722</v>
      </c>
      <c r="O352">
        <f t="shared" si="62"/>
        <v>1348666.7</v>
      </c>
      <c r="P352">
        <f t="shared" si="63"/>
        <v>0.26164840430691627</v>
      </c>
      <c r="Q352" s="5">
        <f>_xll.SNL.Clients.Office.Excel.Functions.SPG(K352, "SP_MARKETCAP", "12/31/2022")</f>
        <v>41655.514286880003</v>
      </c>
      <c r="R352">
        <f t="shared" si="67"/>
        <v>1.2362606950772083E-3</v>
      </c>
      <c r="S352">
        <f t="shared" si="68"/>
        <v>4.6013623070773691E-3</v>
      </c>
      <c r="U352" s="11" t="s">
        <v>352</v>
      </c>
      <c r="V352" s="4" cm="1">
        <f t="array" ref="V352">_xll.SNL.Clients.Office.Excel.Functions.SPG(U352, "SP_TOTAL_REV", "CY2021")</f>
        <v>4332300</v>
      </c>
      <c r="W352" s="4">
        <f>_xll.SNL.Clients.Office.Excel.Functions.SPG(U352,"IQ_AVG_DILUT_SHARES_OUT","CY2021")</f>
        <v>362750000</v>
      </c>
      <c r="X352" s="5">
        <f>_xll.SNL.Clients.Office.Excel.Functions.SPG(U352, "IQ_DILUT_EPS_NORM", "CY2021")</f>
        <v>2.8690000000000002</v>
      </c>
      <c r="Y352">
        <f t="shared" si="69"/>
        <v>1040729.7500000001</v>
      </c>
      <c r="Z352">
        <f t="shared" si="70"/>
        <v>0.24022568843339567</v>
      </c>
      <c r="AA352" s="5">
        <f>_xll.SNL.Clients.Office.Excel.Functions.SPG(U352, "SP_MARKETCAP", "12/31/2021")</f>
        <v>49249.2</v>
      </c>
      <c r="AB352">
        <f t="shared" si="64"/>
        <v>1.1606808173926547E-3</v>
      </c>
      <c r="AC352">
        <f t="shared" si="71"/>
        <v>3.3299932650995268E-3</v>
      </c>
    </row>
    <row r="353" spans="1:29">
      <c r="A353" s="11" t="s">
        <v>353</v>
      </c>
      <c r="B353" s="4" cm="1">
        <f t="array" ref="B353">_xll.SNL.Clients.Office.Excel.Functions.SPG(A353, "SP_TOTAL_REV", "CY2023")</f>
        <v>1693674</v>
      </c>
      <c r="C353" s="4">
        <f>_xll.SNL.Clients.Office.Excel.Functions.SPG(A353,"IQ_AVG_DILUT_SHARES_OUT","CY2023")</f>
        <v>57974000</v>
      </c>
      <c r="D353" s="5">
        <f>_xll.SNL.Clients.Office.Excel.Functions.SPG(A353, "IQ_DILUT_EPS_NORM", "CY2023")</f>
        <v>5.093</v>
      </c>
      <c r="E353">
        <f t="shared" si="60"/>
        <v>295261.58199999999</v>
      </c>
      <c r="F353">
        <f t="shared" si="61"/>
        <v>0.17433200367957469</v>
      </c>
      <c r="G353" s="5">
        <f>_xll.SNL.Clients.Office.Excel.Functions.SPG(A353, "SP_MARKETCAP", "12/30/2023")</f>
        <v>11927.9135104</v>
      </c>
      <c r="H353">
        <f t="shared" si="65"/>
        <v>2.8388435385343677E-4</v>
      </c>
      <c r="I353">
        <f t="shared" si="66"/>
        <v>1.4458230141755535E-3</v>
      </c>
      <c r="K353" s="11" t="s">
        <v>353</v>
      </c>
      <c r="L353" s="4" cm="1">
        <f t="array" ref="L353">_xll.SNL.Clients.Office.Excel.Functions.SPG(K353, "SP_TOTAL_REV", "CY2023")</f>
        <v>1693674</v>
      </c>
      <c r="M353" s="4">
        <f>_xll.SNL.Clients.Office.Excel.Functions.SPG(K353,"IQ_AVG_DILUT_SHARES_OUT","CY2023")</f>
        <v>57974000</v>
      </c>
      <c r="N353" s="5">
        <f>_xll.SNL.Clients.Office.Excel.Functions.SPG(K353, "IQ_DILUT_EPS_NORM", "CY2023")</f>
        <v>5.093</v>
      </c>
      <c r="O353">
        <f t="shared" si="62"/>
        <v>295261.58199999999</v>
      </c>
      <c r="P353">
        <f t="shared" si="63"/>
        <v>0.17433200367957469</v>
      </c>
      <c r="Q353" s="5">
        <f>_xll.SNL.Clients.Office.Excel.Functions.SPG(K353, "SP_MARKETCAP", "12/31/2022")</f>
        <v>17956.542754149999</v>
      </c>
      <c r="R353">
        <f t="shared" si="67"/>
        <v>5.3291787189435722E-4</v>
      </c>
      <c r="S353">
        <f t="shared" si="68"/>
        <v>2.7141507215579612E-3</v>
      </c>
      <c r="U353" s="11" t="s">
        <v>353</v>
      </c>
      <c r="V353" s="4" cm="1">
        <f t="array" ref="V353">_xll.SNL.Clients.Office.Excel.Functions.SPG(U353, "SP_TOTAL_REV", "CY2021")</f>
        <v>1055524</v>
      </c>
      <c r="W353" s="4">
        <f>_xll.SNL.Clients.Office.Excel.Functions.SPG(U353,"IQ_AVG_DILUT_SHARES_OUT","CY2021")</f>
        <v>58191000</v>
      </c>
      <c r="X353" s="5">
        <f>_xll.SNL.Clients.Office.Excel.Functions.SPG(U353, "IQ_DILUT_EPS_NORM", "CY2021")</f>
        <v>2.7509999999999999</v>
      </c>
      <c r="Y353">
        <f t="shared" si="69"/>
        <v>160083.44099999999</v>
      </c>
      <c r="Z353">
        <f t="shared" si="70"/>
        <v>0.15166253064828464</v>
      </c>
      <c r="AA353" s="5">
        <f>_xll.SNL.Clients.Office.Excel.Functions.SPG(U353, "SP_MARKETCAP", "12/31/2021")</f>
        <v>24079.614581850001</v>
      </c>
      <c r="AB353">
        <f t="shared" si="64"/>
        <v>5.6749646157423371E-4</v>
      </c>
      <c r="AC353">
        <f t="shared" si="71"/>
        <v>1.5611827657907168E-3</v>
      </c>
    </row>
    <row r="354" spans="1:29">
      <c r="A354" s="11" t="s">
        <v>354</v>
      </c>
      <c r="B354" s="4" cm="1">
        <f t="array" ref="B354">_xll.SNL.Clients.Office.Excel.Functions.SPG(A354, "SP_TOTAL_REV", "CY2023")</f>
        <v>29771000</v>
      </c>
      <c r="C354" s="4">
        <f>_xll.SNL.Clients.Office.Excel.Functions.SPG(A354,"IQ_AVG_DILUT_SHARES_OUT","CY2023")</f>
        <v>1107000000</v>
      </c>
      <c r="D354" s="5">
        <f>_xll.SNL.Clients.Office.Excel.Functions.SPG(A354, "IQ_DILUT_EPS_NORM", "CY2023")</f>
        <v>2.8119999999999998</v>
      </c>
      <c r="E354">
        <f t="shared" si="60"/>
        <v>3112884</v>
      </c>
      <c r="F354">
        <f t="shared" si="61"/>
        <v>0.10456094857411576</v>
      </c>
      <c r="G354" s="5">
        <f>_xll.SNL.Clients.Office.Excel.Functions.SPG(A354, "SP_MARKETCAP", "12/30/2023")</f>
        <v>66208.591155839997</v>
      </c>
      <c r="H354">
        <f t="shared" si="65"/>
        <v>1.575764537815776E-3</v>
      </c>
      <c r="I354">
        <f t="shared" si="66"/>
        <v>4.4310498803379617E-3</v>
      </c>
      <c r="K354" s="11" t="s">
        <v>354</v>
      </c>
      <c r="L354" s="4" cm="1">
        <f t="array" ref="L354">_xll.SNL.Clients.Office.Excel.Functions.SPG(K354, "SP_TOTAL_REV", "CY2023")</f>
        <v>29771000</v>
      </c>
      <c r="M354" s="4">
        <f>_xll.SNL.Clients.Office.Excel.Functions.SPG(K354,"IQ_AVG_DILUT_SHARES_OUT","CY2023")</f>
        <v>1107000000</v>
      </c>
      <c r="N354" s="5">
        <f>_xll.SNL.Clients.Office.Excel.Functions.SPG(K354, "IQ_DILUT_EPS_NORM", "CY2023")</f>
        <v>2.8119999999999998</v>
      </c>
      <c r="O354">
        <f t="shared" si="62"/>
        <v>3112884</v>
      </c>
      <c r="P354">
        <f t="shared" si="63"/>
        <v>0.10456094857411576</v>
      </c>
      <c r="Q354" s="5">
        <f>_xll.SNL.Clients.Office.Excel.Functions.SPG(K354, "SP_MARKETCAP", "12/31/2022")</f>
        <v>81192.77507304</v>
      </c>
      <c r="R354">
        <f t="shared" si="67"/>
        <v>2.4096554385515901E-3</v>
      </c>
      <c r="S354">
        <f t="shared" si="68"/>
        <v>6.7759510932070711E-3</v>
      </c>
      <c r="U354" s="11" t="s">
        <v>354</v>
      </c>
      <c r="V354" s="4" cm="1">
        <f t="array" ref="V354">_xll.SNL.Clients.Office.Excel.Functions.SPG(U354, "SP_TOTAL_REV", "CY2021")</f>
        <v>25371000</v>
      </c>
      <c r="W354" s="4">
        <f>_xll.SNL.Clients.Office.Excel.Functions.SPG(U354,"IQ_AVG_DILUT_SHARES_OUT","CY2021")</f>
        <v>1186000000</v>
      </c>
      <c r="X354" s="5">
        <f>_xll.SNL.Clients.Office.Excel.Functions.SPG(U354, "IQ_DILUT_EPS_NORM", "CY2021")</f>
        <v>2.145</v>
      </c>
      <c r="Y354">
        <f t="shared" si="69"/>
        <v>2543970</v>
      </c>
      <c r="Z354">
        <f t="shared" si="70"/>
        <v>0.10027078160104055</v>
      </c>
      <c r="AA354" s="5">
        <f>_xll.SNL.Clients.Office.Excel.Functions.SPG(U354, "SP_MARKETCAP", "12/31/2021")</f>
        <v>221568.33183576001</v>
      </c>
      <c r="AB354">
        <f t="shared" si="64"/>
        <v>5.2218129939868452E-3</v>
      </c>
      <c r="AC354">
        <f t="shared" si="71"/>
        <v>1.1200788872101783E-2</v>
      </c>
    </row>
    <row r="355" spans="1:29">
      <c r="A355" s="11" t="s">
        <v>355</v>
      </c>
      <c r="B355" s="4" cm="1">
        <f t="array" ref="B355">_xll.SNL.Clients.Office.Excel.Functions.SPG(A355, "SP_TOTAL_REV", "CY2023")</f>
        <v>4104500</v>
      </c>
      <c r="C355" s="4">
        <f>_xll.SNL.Clients.Office.Excel.Functions.SPG(A355,"IQ_AVG_DILUT_SHARES_OUT","CY2023")</f>
        <v>166300000</v>
      </c>
      <c r="D355" s="5">
        <f>_xll.SNL.Clients.Office.Excel.Functions.SPG(A355, "IQ_DILUT_EPS_NORM", "CY2023")</f>
        <v>2.5270000000000001</v>
      </c>
      <c r="E355">
        <f t="shared" si="60"/>
        <v>420240.1</v>
      </c>
      <c r="F355">
        <f t="shared" si="61"/>
        <v>0.10238521135339261</v>
      </c>
      <c r="G355" s="5">
        <f>_xll.SNL.Clients.Office.Excel.Functions.SPG(A355, "SP_MARKETCAP", "12/30/2023")</f>
        <v>12018.88730889</v>
      </c>
      <c r="H355">
        <f t="shared" si="65"/>
        <v>2.8604953035135558E-4</v>
      </c>
      <c r="I355">
        <f t="shared" si="66"/>
        <v>7.2284716319787556E-4</v>
      </c>
      <c r="K355" s="11" t="s">
        <v>355</v>
      </c>
      <c r="L355" s="4" cm="1">
        <f t="array" ref="L355">_xll.SNL.Clients.Office.Excel.Functions.SPG(K355, "SP_TOTAL_REV", "CY2023")</f>
        <v>4104500</v>
      </c>
      <c r="M355" s="4">
        <f>_xll.SNL.Clients.Office.Excel.Functions.SPG(K355,"IQ_AVG_DILUT_SHARES_OUT","CY2023")</f>
        <v>166300000</v>
      </c>
      <c r="N355" s="5">
        <f>_xll.SNL.Clients.Office.Excel.Functions.SPG(K355, "IQ_DILUT_EPS_NORM", "CY2023")</f>
        <v>2.5270000000000001</v>
      </c>
      <c r="O355">
        <f t="shared" si="62"/>
        <v>420240.1</v>
      </c>
      <c r="P355">
        <f t="shared" si="63"/>
        <v>0.10238521135339261</v>
      </c>
      <c r="Q355" s="5">
        <f>_xll.SNL.Clients.Office.Excel.Functions.SPG(K355, "SP_MARKETCAP", "12/31/2022")</f>
        <v>7399.1359629199997</v>
      </c>
      <c r="R355">
        <f t="shared" si="67"/>
        <v>2.1959303888300106E-4</v>
      </c>
      <c r="S355">
        <f t="shared" si="68"/>
        <v>5.5491160925734374E-4</v>
      </c>
      <c r="U355" s="11" t="s">
        <v>355</v>
      </c>
      <c r="V355" s="4" cm="1">
        <f t="array" ref="V355">_xll.SNL.Clients.Office.Excel.Functions.SPG(U355, "SP_TOTAL_REV", "CY2021")</f>
        <v>3764800</v>
      </c>
      <c r="W355" s="4">
        <f>_xll.SNL.Clients.Office.Excel.Functions.SPG(U355,"IQ_AVG_DILUT_SHARES_OUT","CY2021")</f>
        <v>167500000</v>
      </c>
      <c r="X355" s="5">
        <f>_xll.SNL.Clients.Office.Excel.Functions.SPG(U355, "IQ_DILUT_EPS_NORM", "CY2021")</f>
        <v>2.3340000000000001</v>
      </c>
      <c r="Y355">
        <f t="shared" si="69"/>
        <v>390945</v>
      </c>
      <c r="Z355">
        <f t="shared" si="70"/>
        <v>0.10384216957076073</v>
      </c>
      <c r="AA355" s="5">
        <f>_xll.SNL.Clients.Office.Excel.Functions.SPG(U355, "SP_MARKETCAP", "12/31/2021")</f>
        <v>12084.87433357</v>
      </c>
      <c r="AB355">
        <f t="shared" si="64"/>
        <v>2.848103485858764E-4</v>
      </c>
      <c r="AC355">
        <f t="shared" si="71"/>
        <v>6.6474735359943558E-4</v>
      </c>
    </row>
    <row r="356" spans="1:29">
      <c r="A356" s="11" t="s">
        <v>356</v>
      </c>
      <c r="B356" s="4" cm="1">
        <f t="array" ref="B356">_xll.SNL.Clients.Office.Excel.Functions.SPG(A356, "SP_TOTAL_REV", "CY2023")</f>
        <v>91471000</v>
      </c>
      <c r="C356" s="4">
        <f>_xll.SNL.Clients.Office.Excel.Functions.SPG(A356,"IQ_AVG_DILUT_SHARES_OUT","CY2023")</f>
        <v>1383000000</v>
      </c>
      <c r="D356" s="5">
        <f>_xll.SNL.Clients.Office.Excel.Functions.SPG(A356, "IQ_DILUT_EPS_NORM", "CY2023")</f>
        <v>5.9039999999999999</v>
      </c>
      <c r="E356">
        <f t="shared" si="60"/>
        <v>8165232</v>
      </c>
      <c r="F356">
        <f t="shared" si="61"/>
        <v>8.9265800089645894E-2</v>
      </c>
      <c r="G356" s="5">
        <f>_xll.SNL.Clients.Office.Excel.Functions.SPG(A356, "SP_MARKETCAP", "12/30/2023")</f>
        <v>236277.67084064</v>
      </c>
      <c r="H356">
        <f t="shared" si="65"/>
        <v>5.623408809772695E-3</v>
      </c>
      <c r="I356">
        <f t="shared" si="66"/>
        <v>3.320060561289799E-2</v>
      </c>
      <c r="K356" s="11" t="s">
        <v>356</v>
      </c>
      <c r="L356" s="4" cm="1">
        <f t="array" ref="L356">_xll.SNL.Clients.Office.Excel.Functions.SPG(K356, "SP_TOTAL_REV", "CY2023")</f>
        <v>91471000</v>
      </c>
      <c r="M356" s="4">
        <f>_xll.SNL.Clients.Office.Excel.Functions.SPG(K356,"IQ_AVG_DILUT_SHARES_OUT","CY2023")</f>
        <v>1383000000</v>
      </c>
      <c r="N356" s="5">
        <f>_xll.SNL.Clients.Office.Excel.Functions.SPG(K356, "IQ_DILUT_EPS_NORM", "CY2023")</f>
        <v>5.9039999999999999</v>
      </c>
      <c r="O356">
        <f t="shared" si="62"/>
        <v>8165232</v>
      </c>
      <c r="P356">
        <f t="shared" si="63"/>
        <v>8.9265800089645894E-2</v>
      </c>
      <c r="Q356" s="5">
        <f>_xll.SNL.Clients.Office.Excel.Functions.SPG(K356, "SP_MARKETCAP", "12/31/2022")</f>
        <v>251832.01544412001</v>
      </c>
      <c r="R356">
        <f t="shared" si="67"/>
        <v>7.4739209870636472E-3</v>
      </c>
      <c r="S356">
        <f t="shared" si="68"/>
        <v>4.4126029507623774E-2</v>
      </c>
      <c r="U356" s="11" t="s">
        <v>356</v>
      </c>
      <c r="V356" s="4" cm="1">
        <f t="array" ref="V356">_xll.SNL.Clients.Office.Excel.Functions.SPG(U356, "SP_TOTAL_REV", "CY2021")</f>
        <v>79474000</v>
      </c>
      <c r="W356" s="4">
        <f>_xll.SNL.Clients.Office.Excel.Functions.SPG(U356,"IQ_AVG_DILUT_SHARES_OUT","CY2021")</f>
        <v>1389000000</v>
      </c>
      <c r="X356" s="5">
        <f>_xll.SNL.Clients.Office.Excel.Functions.SPG(U356, "IQ_DILUT_EPS_NORM", "CY2021")</f>
        <v>4.4820000000000002</v>
      </c>
      <c r="Y356">
        <f t="shared" si="69"/>
        <v>6225498</v>
      </c>
      <c r="Z356">
        <f t="shared" si="70"/>
        <v>7.8333769534690595E-2</v>
      </c>
      <c r="AA356" s="5">
        <f>_xll.SNL.Clients.Office.Excel.Functions.SPG(U356, "SP_MARKETCAP", "12/31/2021")</f>
        <v>242976.00367775999</v>
      </c>
      <c r="AB356">
        <f t="shared" si="64"/>
        <v>5.7263384289593169E-3</v>
      </c>
      <c r="AC356">
        <f t="shared" si="71"/>
        <v>2.5665448838595659E-2</v>
      </c>
    </row>
    <row r="357" spans="1:29">
      <c r="A357" s="11" t="s">
        <v>357</v>
      </c>
      <c r="B357" s="4" cm="1">
        <f t="array" ref="B357">_xll.SNL.Clients.Office.Excel.Functions.SPG(A357, "SP_TOTAL_REV", "CY2023")</f>
        <v>58496000</v>
      </c>
      <c r="C357" s="4">
        <f>_xll.SNL.Clients.Office.Excel.Functions.SPG(A357,"IQ_AVG_DILUT_SHARES_OUT","CY2023")</f>
        <v>5709000000</v>
      </c>
      <c r="D357" s="5">
        <f>_xll.SNL.Clients.Office.Excel.Functions.SPG(A357, "IQ_DILUT_EPS_NORM", "CY2023")</f>
        <v>0.77</v>
      </c>
      <c r="E357">
        <f t="shared" si="60"/>
        <v>4395930</v>
      </c>
      <c r="F357">
        <f t="shared" si="61"/>
        <v>7.5149240973741788E-2</v>
      </c>
      <c r="G357" s="5">
        <f>_xll.SNL.Clients.Office.Excel.Functions.SPG(A357, "SP_MARKETCAP", "12/30/2023")</f>
        <v>162560.23867667999</v>
      </c>
      <c r="H357">
        <f t="shared" si="65"/>
        <v>3.8689338482168611E-3</v>
      </c>
      <c r="I357">
        <f t="shared" si="66"/>
        <v>2.9790790631269832E-3</v>
      </c>
      <c r="K357" s="11" t="s">
        <v>357</v>
      </c>
      <c r="L357" s="4" cm="1">
        <f t="array" ref="L357">_xll.SNL.Clients.Office.Excel.Functions.SPG(K357, "SP_TOTAL_REV", "CY2023")</f>
        <v>58496000</v>
      </c>
      <c r="M357" s="4">
        <f>_xll.SNL.Clients.Office.Excel.Functions.SPG(K357,"IQ_AVG_DILUT_SHARES_OUT","CY2023")</f>
        <v>5709000000</v>
      </c>
      <c r="N357" s="5">
        <f>_xll.SNL.Clients.Office.Excel.Functions.SPG(K357, "IQ_DILUT_EPS_NORM", "CY2023")</f>
        <v>0.77</v>
      </c>
      <c r="O357">
        <f t="shared" si="62"/>
        <v>4395930</v>
      </c>
      <c r="P357">
        <f t="shared" si="63"/>
        <v>7.5149240973741788E-2</v>
      </c>
      <c r="Q357" s="5">
        <f>_xll.SNL.Clients.Office.Excel.Functions.SPG(K357, "SP_MARKETCAP", "12/31/2022")</f>
        <v>287626.23687587999</v>
      </c>
      <c r="R357">
        <f t="shared" si="67"/>
        <v>8.5362290589846932E-3</v>
      </c>
      <c r="S357">
        <f t="shared" si="68"/>
        <v>6.5728963754182138E-3</v>
      </c>
      <c r="U357" s="11" t="s">
        <v>357</v>
      </c>
      <c r="V357" s="4" cm="1">
        <f t="array" ref="V357">_xll.SNL.Clients.Office.Excel.Functions.SPG(U357, "SP_TOTAL_REV", "CY2021")</f>
        <v>81288000</v>
      </c>
      <c r="W357" s="4">
        <f>_xll.SNL.Clients.Office.Excel.Functions.SPG(U357,"IQ_AVG_DILUT_SHARES_OUT","CY2021")</f>
        <v>5708000000</v>
      </c>
      <c r="X357" s="5">
        <f>_xll.SNL.Clients.Office.Excel.Functions.SPG(U357, "IQ_DILUT_EPS_NORM", "CY2021")</f>
        <v>3.0870000000000002</v>
      </c>
      <c r="Y357">
        <f t="shared" si="69"/>
        <v>17620596</v>
      </c>
      <c r="Z357">
        <f t="shared" si="70"/>
        <v>0.21676749335695306</v>
      </c>
      <c r="AA357" s="5">
        <f>_xll.SNL.Clients.Office.Excel.Functions.SPG(U357, "SP_MARKETCAP", "12/31/2021")</f>
        <v>331439.7726119</v>
      </c>
      <c r="AB357">
        <f t="shared" si="64"/>
        <v>7.8112088357093264E-3</v>
      </c>
      <c r="AC357">
        <f t="shared" si="71"/>
        <v>2.4113201675834691E-2</v>
      </c>
    </row>
    <row r="358" spans="1:29">
      <c r="A358" s="11" t="s">
        <v>358</v>
      </c>
      <c r="B358" s="4" cm="1">
        <f t="array" ref="B358">_xll.SNL.Clients.Office.Excel.Functions.SPG(A358, "SP_TOTAL_REV", "CY2023")</f>
        <v>24428000</v>
      </c>
      <c r="C358" s="4">
        <f>_xll.SNL.Clients.Office.Excel.Functions.SPG(A358,"IQ_AVG_DILUT_SHARES_OUT","CY2023")</f>
        <v>2138000000</v>
      </c>
      <c r="D358" s="5">
        <f>_xll.SNL.Clients.Office.Excel.Functions.SPG(A358, "IQ_DILUT_EPS_NORM", "CY2023")</f>
        <v>0.38500000000000001</v>
      </c>
      <c r="E358">
        <f t="shared" si="60"/>
        <v>823130</v>
      </c>
      <c r="F358">
        <f t="shared" si="61"/>
        <v>3.3696168331422957E-2</v>
      </c>
      <c r="G358" s="5">
        <f>_xll.SNL.Clients.Office.Excel.Functions.SPG(A358, "SP_MARKETCAP", "12/30/2023")</f>
        <v>38467.152503429999</v>
      </c>
      <c r="H358">
        <f t="shared" si="65"/>
        <v>9.1551826926783539E-4</v>
      </c>
      <c r="I358">
        <f t="shared" si="66"/>
        <v>3.5247453366811662E-4</v>
      </c>
      <c r="K358" s="11" t="s">
        <v>358</v>
      </c>
      <c r="L358" s="4" cm="1">
        <f t="array" ref="L358">_xll.SNL.Clients.Office.Excel.Functions.SPG(K358, "SP_TOTAL_REV", "CY2023")</f>
        <v>24428000</v>
      </c>
      <c r="M358" s="4">
        <f>_xll.SNL.Clients.Office.Excel.Functions.SPG(K358,"IQ_AVG_DILUT_SHARES_OUT","CY2023")</f>
        <v>2138000000</v>
      </c>
      <c r="N358" s="5">
        <f>_xll.SNL.Clients.Office.Excel.Functions.SPG(K358, "IQ_DILUT_EPS_NORM", "CY2023")</f>
        <v>0.38500000000000001</v>
      </c>
      <c r="O358">
        <f t="shared" si="62"/>
        <v>823130</v>
      </c>
      <c r="P358">
        <f t="shared" si="63"/>
        <v>3.3696168331422957E-2</v>
      </c>
      <c r="Q358" s="5">
        <f>_xll.SNL.Clients.Office.Excel.Functions.SPG(K358, "SP_MARKETCAP", "12/31/2022")</f>
        <v>32320.0033821</v>
      </c>
      <c r="R358">
        <f t="shared" si="67"/>
        <v>9.5919953288483011E-4</v>
      </c>
      <c r="S358">
        <f t="shared" si="68"/>
        <v>3.692918201606596E-4</v>
      </c>
      <c r="U358" s="11" t="s">
        <v>358</v>
      </c>
      <c r="V358" s="4" cm="1">
        <f t="array" ref="V358">_xll.SNL.Clients.Office.Excel.Functions.SPG(U358, "SP_TOTAL_REV", "CY2021")</f>
        <v>20642000</v>
      </c>
      <c r="W358" s="4">
        <f>_xll.SNL.Clients.Office.Excel.Functions.SPG(U358,"IQ_AVG_DILUT_SHARES_OUT","CY2021")</f>
        <v>1985000000</v>
      </c>
      <c r="X358" s="5">
        <f>_xll.SNL.Clients.Office.Excel.Functions.SPG(U358, "IQ_DILUT_EPS_NORM", "CY2021")</f>
        <v>0.47899999999999998</v>
      </c>
      <c r="Y358">
        <f t="shared" si="69"/>
        <v>950815</v>
      </c>
      <c r="Z358">
        <f t="shared" si="70"/>
        <v>4.6062154829958339E-2</v>
      </c>
      <c r="AA358" s="5">
        <f>_xll.SNL.Clients.Office.Excel.Functions.SPG(U358, "SP_MARKETCAP", "12/31/2021")</f>
        <v>24102.382100139999</v>
      </c>
      <c r="AB358">
        <f t="shared" si="64"/>
        <v>5.6803303519855329E-4</v>
      </c>
      <c r="AC358">
        <f t="shared" si="71"/>
        <v>2.7208782386010699E-4</v>
      </c>
    </row>
    <row r="359" spans="1:29">
      <c r="A359" s="11" t="s">
        <v>359</v>
      </c>
      <c r="B359" s="4" cm="1">
        <f t="array" ref="B359">_xll.SNL.Clients.Office.Excel.Functions.SPG(A359, "SP_TOTAL_REV", "CY2023")</f>
        <v>35174000</v>
      </c>
      <c r="C359" s="4">
        <f>_xll.SNL.Clients.Office.Excel.Functions.SPG(A359,"IQ_AVG_DILUT_SHARES_OUT","CY2023")</f>
        <v>1553000000</v>
      </c>
      <c r="D359" s="5">
        <f>_xll.SNL.Clients.Office.Excel.Functions.SPG(A359, "IQ_DILUT_EPS_NORM", "CY2023")</f>
        <v>4.4530000000000003</v>
      </c>
      <c r="E359">
        <f t="shared" si="60"/>
        <v>6915509</v>
      </c>
      <c r="F359">
        <f t="shared" si="61"/>
        <v>0.19660854608517656</v>
      </c>
      <c r="G359" s="5">
        <f>_xll.SNL.Clients.Office.Excel.Functions.SPG(A359, "SP_MARKETCAP", "12/30/2023")</f>
        <v>146050.35563328001</v>
      </c>
      <c r="H359">
        <f t="shared" si="65"/>
        <v>3.4759986147508497E-3</v>
      </c>
      <c r="I359">
        <f t="shared" si="66"/>
        <v>1.5478621831485535E-2</v>
      </c>
      <c r="K359" s="11" t="s">
        <v>359</v>
      </c>
      <c r="L359" s="4" cm="1">
        <f t="array" ref="L359">_xll.SNL.Clients.Office.Excel.Functions.SPG(K359, "SP_TOTAL_REV", "CY2023")</f>
        <v>35174000</v>
      </c>
      <c r="M359" s="4">
        <f>_xll.SNL.Clients.Office.Excel.Functions.SPG(K359,"IQ_AVG_DILUT_SHARES_OUT","CY2023")</f>
        <v>1553000000</v>
      </c>
      <c r="N359" s="5">
        <f>_xll.SNL.Clients.Office.Excel.Functions.SPG(K359, "IQ_DILUT_EPS_NORM", "CY2023")</f>
        <v>4.4530000000000003</v>
      </c>
      <c r="O359">
        <f t="shared" si="62"/>
        <v>6915509</v>
      </c>
      <c r="P359">
        <f t="shared" si="63"/>
        <v>0.19660854608517656</v>
      </c>
      <c r="Q359" s="5">
        <f>_xll.SNL.Clients.Office.Excel.Functions.SPG(K359, "SP_MARKETCAP", "12/31/2022")</f>
        <v>156895.97528904999</v>
      </c>
      <c r="R359">
        <f t="shared" si="67"/>
        <v>4.6563901751358102E-3</v>
      </c>
      <c r="S359">
        <f t="shared" si="68"/>
        <v>2.0734905449879763E-2</v>
      </c>
      <c r="U359" s="11" t="s">
        <v>359</v>
      </c>
      <c r="V359" s="4" cm="1">
        <f t="array" ref="V359">_xll.SNL.Clients.Office.Excel.Functions.SPG(U359, "SP_TOTAL_REV", "CY2021")</f>
        <v>31405000</v>
      </c>
      <c r="W359" s="4">
        <f>_xll.SNL.Clients.Office.Excel.Functions.SPG(U359,"IQ_AVG_DILUT_SHARES_OUT","CY2021")</f>
        <v>1559000000</v>
      </c>
      <c r="X359" s="5">
        <f>_xll.SNL.Clients.Office.Excel.Functions.SPG(U359, "IQ_DILUT_EPS_NORM", "CY2021")</f>
        <v>4.665</v>
      </c>
      <c r="Y359">
        <f t="shared" si="69"/>
        <v>7272735</v>
      </c>
      <c r="Z359">
        <f t="shared" si="70"/>
        <v>0.23157888871198853</v>
      </c>
      <c r="AA359" s="5">
        <f>_xll.SNL.Clients.Office.Excel.Functions.SPG(U359, "SP_MARKETCAP", "12/31/2021")</f>
        <v>147898.62959999999</v>
      </c>
      <c r="AB359">
        <f t="shared" si="64"/>
        <v>3.4856018431848939E-3</v>
      </c>
      <c r="AC359">
        <f t="shared" si="71"/>
        <v>1.6260332598457529E-2</v>
      </c>
    </row>
    <row r="360" spans="1:29">
      <c r="A360" s="11" t="s">
        <v>360</v>
      </c>
      <c r="B360" s="4" cm="1">
        <f t="array" ref="B360">_xll.SNL.Clients.Office.Excel.Functions.SPG(A360, "SP_TOTAL_REV", "CY2023")</f>
        <v>147399000</v>
      </c>
      <c r="C360" s="4">
        <f>_xll.SNL.Clients.Office.Excel.Functions.SPG(A360,"IQ_AVG_DILUT_SHARES_OUT","CY2023")</f>
        <v>453210000</v>
      </c>
      <c r="D360" s="5">
        <f>_xll.SNL.Clients.Office.Excel.Functions.SPG(A360, "IQ_DILUT_EPS_NORM", "CY2023")</f>
        <v>12.564</v>
      </c>
      <c r="E360">
        <f t="shared" si="60"/>
        <v>5694130.4400000004</v>
      </c>
      <c r="F360">
        <f t="shared" si="61"/>
        <v>3.8630726395701469E-2</v>
      </c>
      <c r="G360" s="5">
        <f>_xll.SNL.Clients.Office.Excel.Functions.SPG(A360, "SP_MARKETCAP", "12/30/2023")</f>
        <v>58575.6852555</v>
      </c>
      <c r="H360">
        <f t="shared" si="65"/>
        <v>1.3941013695128865E-3</v>
      </c>
      <c r="I360">
        <f t="shared" si="66"/>
        <v>1.7515489606559905E-2</v>
      </c>
      <c r="K360" s="11" t="s">
        <v>360</v>
      </c>
      <c r="L360" s="4" cm="1">
        <f t="array" ref="L360">_xll.SNL.Clients.Office.Excel.Functions.SPG(K360, "SP_TOTAL_REV", "CY2023")</f>
        <v>147399000</v>
      </c>
      <c r="M360" s="4">
        <f>_xll.SNL.Clients.Office.Excel.Functions.SPG(K360,"IQ_AVG_DILUT_SHARES_OUT","CY2023")</f>
        <v>453210000</v>
      </c>
      <c r="N360" s="5">
        <f>_xll.SNL.Clients.Office.Excel.Functions.SPG(K360, "IQ_DILUT_EPS_NORM", "CY2023")</f>
        <v>12.564</v>
      </c>
      <c r="O360">
        <f t="shared" si="62"/>
        <v>5694130.4400000004</v>
      </c>
      <c r="P360">
        <f t="shared" si="63"/>
        <v>3.8630726395701469E-2</v>
      </c>
      <c r="Q360" s="5">
        <f>_xll.SNL.Clients.Office.Excel.Functions.SPG(K360, "SP_MARKETCAP", "12/31/2022")</f>
        <v>49191.56072904</v>
      </c>
      <c r="R360">
        <f t="shared" si="67"/>
        <v>1.4599169905812398E-3</v>
      </c>
      <c r="S360">
        <f t="shared" si="68"/>
        <v>1.8342397069662696E-2</v>
      </c>
      <c r="U360" s="11" t="s">
        <v>360</v>
      </c>
      <c r="V360" s="4" cm="1">
        <f t="array" ref="V360">_xll.SNL.Clients.Office.Excel.Functions.SPG(U360, "SP_TOTAL_REV", "CY2021")</f>
        <v>111476000</v>
      </c>
      <c r="W360" s="4">
        <f>_xll.SNL.Clients.Office.Excel.Functions.SPG(U360,"IQ_AVG_DILUT_SHARES_OUT","CY2021")</f>
        <v>440364000</v>
      </c>
      <c r="X360" s="5">
        <f>_xll.SNL.Clients.Office.Excel.Functions.SPG(U360, "IQ_DILUT_EPS_NORM", "CY2021")</f>
        <v>3.423</v>
      </c>
      <c r="Y360">
        <f t="shared" si="69"/>
        <v>1507365.9720000001</v>
      </c>
      <c r="Z360">
        <f t="shared" si="70"/>
        <v>1.3521887868240698E-2</v>
      </c>
      <c r="AA360" s="5">
        <f>_xll.SNL.Clients.Office.Excel.Functions.SPG(U360, "SP_MARKETCAP", "12/31/2021")</f>
        <v>31752.119890860002</v>
      </c>
      <c r="AB360">
        <f t="shared" si="64"/>
        <v>7.4831827661917276E-4</v>
      </c>
      <c r="AC360">
        <f t="shared" si="71"/>
        <v>2.5614934608674282E-3</v>
      </c>
    </row>
    <row r="361" spans="1:29">
      <c r="A361" s="11" t="s">
        <v>361</v>
      </c>
      <c r="B361" s="4" cm="1">
        <f t="array" ref="B361">_xll.SNL.Clients.Office.Excel.Functions.SPG(A361, "SP_TOTAL_REV", "CY2023")</f>
        <v>4695991</v>
      </c>
      <c r="C361" s="4">
        <f>_xll.SNL.Clients.Office.Excel.Functions.SPG(A361,"IQ_AVG_DILUT_SHARES_OUT","CY2023")</f>
        <v>113804000</v>
      </c>
      <c r="D361" s="5">
        <f>_xll.SNL.Clients.Office.Excel.Functions.SPG(A361, "IQ_DILUT_EPS_NORM", "CY2023")</f>
        <v>3.105</v>
      </c>
      <c r="E361">
        <f t="shared" si="60"/>
        <v>353361.42</v>
      </c>
      <c r="F361">
        <f t="shared" si="61"/>
        <v>7.5247465337987235E-2</v>
      </c>
      <c r="G361" s="5">
        <f>_xll.SNL.Clients.Office.Excel.Functions.SPG(A361, "SP_MARKETCAP", "12/30/2023")</f>
        <v>8146.5371766400003</v>
      </c>
      <c r="H361">
        <f t="shared" si="65"/>
        <v>1.9388759320873819E-4</v>
      </c>
      <c r="I361">
        <f t="shared" si="66"/>
        <v>6.0202097691313208E-4</v>
      </c>
      <c r="K361" s="11" t="s">
        <v>361</v>
      </c>
      <c r="L361" s="4" cm="1">
        <f t="array" ref="L361">_xll.SNL.Clients.Office.Excel.Functions.SPG(K361, "SP_TOTAL_REV", "CY2023")</f>
        <v>4695991</v>
      </c>
      <c r="M361" s="4">
        <f>_xll.SNL.Clients.Office.Excel.Functions.SPG(K361,"IQ_AVG_DILUT_SHARES_OUT","CY2023")</f>
        <v>113804000</v>
      </c>
      <c r="N361" s="5">
        <f>_xll.SNL.Clients.Office.Excel.Functions.SPG(K361, "IQ_DILUT_EPS_NORM", "CY2023")</f>
        <v>3.105</v>
      </c>
      <c r="O361">
        <f t="shared" si="62"/>
        <v>353361.42</v>
      </c>
      <c r="P361">
        <f t="shared" si="63"/>
        <v>7.5247465337987235E-2</v>
      </c>
      <c r="Q361" s="5">
        <f>_xll.SNL.Clients.Office.Excel.Functions.SPG(K361, "SP_MARKETCAP", "12/31/2022")</f>
        <v>8603.1810361200005</v>
      </c>
      <c r="R361">
        <f t="shared" si="67"/>
        <v>2.5532692969148282E-4</v>
      </c>
      <c r="S361">
        <f t="shared" si="68"/>
        <v>7.9279011669205416E-4</v>
      </c>
      <c r="U361" s="11" t="s">
        <v>361</v>
      </c>
      <c r="V361" s="4" cm="1">
        <f t="array" ref="V361">_xll.SNL.Clients.Office.Excel.Functions.SPG(U361, "SP_TOTAL_REV", "CY2021")</f>
        <v>3803835</v>
      </c>
      <c r="W361" s="4">
        <f>_xll.SNL.Clients.Office.Excel.Functions.SPG(U361,"IQ_AVG_DILUT_SHARES_OUT","CY2021")</f>
        <v>113192000</v>
      </c>
      <c r="X361" s="5">
        <f>_xll.SNL.Clients.Office.Excel.Functions.SPG(U361, "IQ_DILUT_EPS_NORM", "CY2021")</f>
        <v>3.9750000000000001</v>
      </c>
      <c r="Y361">
        <f t="shared" si="69"/>
        <v>449938.2</v>
      </c>
      <c r="Z361">
        <f t="shared" si="70"/>
        <v>0.1182854145881722</v>
      </c>
      <c r="AA361" s="5">
        <f>_xll.SNL.Clients.Office.Excel.Functions.SPG(U361, "SP_MARKETCAP", "12/31/2021")</f>
        <v>7963.8807155699997</v>
      </c>
      <c r="AB361">
        <f t="shared" si="64"/>
        <v>1.8768880669260392E-4</v>
      </c>
      <c r="AC361">
        <f t="shared" si="71"/>
        <v>7.460630066031006E-4</v>
      </c>
    </row>
    <row r="362" spans="1:29">
      <c r="A362" s="11" t="s">
        <v>362</v>
      </c>
      <c r="B362" s="4" cm="1">
        <f t="array" ref="B362">_xll.SNL.Clients.Office.Excel.Functions.SPG(A362, "SP_TOTAL_REV", "CY2023")</f>
        <v>5541595</v>
      </c>
      <c r="C362" s="4">
        <f>_xll.SNL.Clients.Office.Excel.Functions.SPG(A362,"IQ_AVG_DILUT_SHARES_OUT","CY2023")</f>
        <v>38997000</v>
      </c>
      <c r="D362" s="5">
        <f>_xll.SNL.Clients.Office.Excel.Functions.SPG(A362, "IQ_DILUT_EPS_NORM", "CY2023")</f>
        <v>11.04</v>
      </c>
      <c r="E362">
        <f t="shared" si="60"/>
        <v>430526.87999999995</v>
      </c>
      <c r="F362">
        <f t="shared" si="61"/>
        <v>7.7690065766264041E-2</v>
      </c>
      <c r="G362" s="5">
        <f>_xll.SNL.Clients.Office.Excel.Functions.SPG(A362, "SP_MARKETCAP", "12/30/2023")</f>
        <v>15421.77147199</v>
      </c>
      <c r="H362">
        <f t="shared" si="65"/>
        <v>3.6703817694385934E-4</v>
      </c>
      <c r="I362">
        <f t="shared" si="66"/>
        <v>4.0521014734602066E-3</v>
      </c>
      <c r="K362" s="11" t="s">
        <v>362</v>
      </c>
      <c r="L362" s="4" cm="1">
        <f t="array" ref="L362">_xll.SNL.Clients.Office.Excel.Functions.SPG(K362, "SP_TOTAL_REV", "CY2023")</f>
        <v>5541595</v>
      </c>
      <c r="M362" s="4">
        <f>_xll.SNL.Clients.Office.Excel.Functions.SPG(K362,"IQ_AVG_DILUT_SHARES_OUT","CY2023")</f>
        <v>38997000</v>
      </c>
      <c r="N362" s="5">
        <f>_xll.SNL.Clients.Office.Excel.Functions.SPG(K362, "IQ_DILUT_EPS_NORM", "CY2023")</f>
        <v>11.04</v>
      </c>
      <c r="O362">
        <f t="shared" si="62"/>
        <v>430526.87999999995</v>
      </c>
      <c r="P362">
        <f t="shared" si="63"/>
        <v>7.7690065766264041E-2</v>
      </c>
      <c r="Q362" s="5">
        <f>_xll.SNL.Clients.Office.Excel.Functions.SPG(K362, "SP_MARKETCAP", "12/31/2022")</f>
        <v>11806.17333994</v>
      </c>
      <c r="R362">
        <f t="shared" si="67"/>
        <v>3.5038597672609441E-4</v>
      </c>
      <c r="S362">
        <f t="shared" si="68"/>
        <v>3.868261183056082E-3</v>
      </c>
      <c r="U362" s="11" t="s">
        <v>362</v>
      </c>
      <c r="V362" s="4" cm="1">
        <f t="array" ref="V362">_xll.SNL.Clients.Office.Excel.Functions.SPG(U362, "SP_TOTAL_REV", "CY2021")</f>
        <v>5295584</v>
      </c>
      <c r="W362" s="4">
        <f>_xll.SNL.Clients.Office.Excel.Functions.SPG(U362,"IQ_AVG_DILUT_SHARES_OUT","CY2021")</f>
        <v>40480000</v>
      </c>
      <c r="X362" s="5">
        <f>_xll.SNL.Clients.Office.Excel.Functions.SPG(U362, "IQ_DILUT_EPS_NORM", "CY2021")</f>
        <v>12.728999999999999</v>
      </c>
      <c r="Y362">
        <f t="shared" si="69"/>
        <v>515269.91999999993</v>
      </c>
      <c r="Z362">
        <f t="shared" si="70"/>
        <v>9.7301812226942286E-2</v>
      </c>
      <c r="AA362" s="5">
        <f>_xll.SNL.Clients.Office.Excel.Functions.SPG(U362, "SP_MARKETCAP", "12/31/2021")</f>
        <v>22689.791585999999</v>
      </c>
      <c r="AB362">
        <f t="shared" si="64"/>
        <v>5.3474179975527441E-4</v>
      </c>
      <c r="AC362">
        <f t="shared" si="71"/>
        <v>6.8067283690848874E-3</v>
      </c>
    </row>
    <row r="363" spans="1:29">
      <c r="A363" s="11" t="s">
        <v>363</v>
      </c>
      <c r="B363" s="4" cm="1">
        <f t="array" ref="B363">_xll.SNL.Clients.Office.Excel.Functions.SPG(A363, "SP_TOTAL_REV", "CY2023")</f>
        <v>18246000</v>
      </c>
      <c r="C363" s="4">
        <f>_xll.SNL.Clients.Office.Excel.Functions.SPG(A363,"IQ_AVG_DILUT_SHARES_OUT","CY2023")</f>
        <v>237200000</v>
      </c>
      <c r="D363" s="5">
        <f>_xll.SNL.Clients.Office.Excel.Functions.SPG(A363, "IQ_DILUT_EPS_NORM", "CY2023")</f>
        <v>5.4290000000000003</v>
      </c>
      <c r="E363">
        <f t="shared" si="60"/>
        <v>1287758.8</v>
      </c>
      <c r="F363">
        <f t="shared" si="61"/>
        <v>7.0577595089334658E-2</v>
      </c>
      <c r="G363" s="5">
        <f>_xll.SNL.Clients.Office.Excel.Functions.SPG(A363, "SP_MARKETCAP", "12/30/2023")</f>
        <v>35263.89</v>
      </c>
      <c r="H363">
        <f t="shared" si="65"/>
        <v>8.3928061838142536E-4</v>
      </c>
      <c r="I363">
        <f t="shared" si="66"/>
        <v>4.5564544771927581E-3</v>
      </c>
      <c r="K363" s="11" t="s">
        <v>363</v>
      </c>
      <c r="L363" s="4" cm="1">
        <f t="array" ref="L363">_xll.SNL.Clients.Office.Excel.Functions.SPG(K363, "SP_TOTAL_REV", "CY2023")</f>
        <v>18246000</v>
      </c>
      <c r="M363" s="4">
        <f>_xll.SNL.Clients.Office.Excel.Functions.SPG(K363,"IQ_AVG_DILUT_SHARES_OUT","CY2023")</f>
        <v>237200000</v>
      </c>
      <c r="N363" s="5">
        <f>_xll.SNL.Clients.Office.Excel.Functions.SPG(K363, "IQ_DILUT_EPS_NORM", "CY2023")</f>
        <v>5.4290000000000003</v>
      </c>
      <c r="O363">
        <f t="shared" si="62"/>
        <v>1287758.8</v>
      </c>
      <c r="P363">
        <f t="shared" si="63"/>
        <v>7.0577595089334658E-2</v>
      </c>
      <c r="Q363" s="5">
        <f>_xll.SNL.Clients.Office.Excel.Functions.SPG(K363, "SP_MARKETCAP", "12/31/2022")</f>
        <v>29552.34452156</v>
      </c>
      <c r="R363">
        <f t="shared" si="67"/>
        <v>8.7706039896119886E-4</v>
      </c>
      <c r="S363">
        <f t="shared" si="68"/>
        <v>4.761560905960349E-3</v>
      </c>
      <c r="U363" s="11" t="s">
        <v>363</v>
      </c>
      <c r="V363" s="4" cm="1">
        <f t="array" ref="V363">_xll.SNL.Clients.Office.Excel.Functions.SPG(U363, "SP_TOTAL_REV", "CY2021")</f>
        <v>16802000</v>
      </c>
      <c r="W363" s="4">
        <f>_xll.SNL.Clients.Office.Excel.Functions.SPG(U363,"IQ_AVG_DILUT_SHARES_OUT","CY2021")</f>
        <v>239400000</v>
      </c>
      <c r="X363" s="5">
        <f>_xll.SNL.Clients.Office.Excel.Functions.SPG(U363, "IQ_DILUT_EPS_NORM", "CY2021")</f>
        <v>4.3970000000000002</v>
      </c>
      <c r="Y363">
        <f t="shared" si="69"/>
        <v>1052641.8</v>
      </c>
      <c r="Z363">
        <f t="shared" si="70"/>
        <v>6.2649791691465298E-2</v>
      </c>
      <c r="AA363" s="5">
        <f>_xll.SNL.Clients.Office.Excel.Functions.SPG(U363, "SP_MARKETCAP", "12/31/2021")</f>
        <v>40937.403091319997</v>
      </c>
      <c r="AB363">
        <f t="shared" si="64"/>
        <v>9.6479249372509381E-4</v>
      </c>
      <c r="AC363">
        <f t="shared" si="71"/>
        <v>4.2421925949092379E-3</v>
      </c>
    </row>
    <row r="364" spans="1:29">
      <c r="A364" s="11" t="s">
        <v>364</v>
      </c>
      <c r="B364" s="4" cm="1">
        <f t="array" ref="B364">_xll.SNL.Clients.Office.Excel.Functions.SPG(A364, "SP_TOTAL_REV", "CY2023")</f>
        <v>8312000</v>
      </c>
      <c r="C364" s="4">
        <f>_xll.SNL.Clients.Office.Excel.Functions.SPG(A364,"IQ_AVG_DILUT_SHARES_OUT","CY2023")</f>
        <v>738166000</v>
      </c>
      <c r="D364" s="5">
        <f>_xll.SNL.Clients.Office.Excel.Functions.SPG(A364, "IQ_DILUT_EPS_NORM", "CY2023")</f>
        <v>0.997</v>
      </c>
      <c r="E364">
        <f t="shared" si="60"/>
        <v>735951.50199999998</v>
      </c>
      <c r="F364">
        <f t="shared" si="61"/>
        <v>8.854084480269489E-2</v>
      </c>
      <c r="G364" s="5">
        <f>_xll.SNL.Clients.Office.Excel.Functions.SPG(A364, "SP_MARKETCAP", "12/30/2023")</f>
        <v>19976.070941900001</v>
      </c>
      <c r="H364">
        <f t="shared" si="65"/>
        <v>4.7543050902634554E-4</v>
      </c>
      <c r="I364">
        <f t="shared" si="66"/>
        <v>4.7400421749926652E-4</v>
      </c>
      <c r="K364" s="11" t="s">
        <v>364</v>
      </c>
      <c r="L364" s="4" cm="1">
        <f t="array" ref="L364">_xll.SNL.Clients.Office.Excel.Functions.SPG(K364, "SP_TOTAL_REV", "CY2023")</f>
        <v>8312000</v>
      </c>
      <c r="M364" s="4">
        <f>_xll.SNL.Clients.Office.Excel.Functions.SPG(K364,"IQ_AVG_DILUT_SHARES_OUT","CY2023")</f>
        <v>738166000</v>
      </c>
      <c r="N364" s="5">
        <f>_xll.SNL.Clients.Office.Excel.Functions.SPG(K364, "IQ_DILUT_EPS_NORM", "CY2023")</f>
        <v>0.997</v>
      </c>
      <c r="O364">
        <f t="shared" si="62"/>
        <v>735951.50199999998</v>
      </c>
      <c r="P364">
        <f t="shared" si="63"/>
        <v>8.854084480269489E-2</v>
      </c>
      <c r="Q364" s="5">
        <f>_xll.SNL.Clients.Office.Excel.Functions.SPG(K364, "SP_MARKETCAP", "12/31/2022")</f>
        <v>21515.22025848</v>
      </c>
      <c r="R364">
        <f t="shared" si="67"/>
        <v>6.3853301554040029E-4</v>
      </c>
      <c r="S364">
        <f t="shared" si="68"/>
        <v>6.3661741649377905E-4</v>
      </c>
      <c r="U364" s="11" t="s">
        <v>364</v>
      </c>
      <c r="V364" s="4" cm="1">
        <f t="array" ref="V364">_xll.SNL.Clients.Office.Excel.Functions.SPG(U364, "SP_TOTAL_REV", "CY2021")</f>
        <v>5783000</v>
      </c>
      <c r="W364" s="4">
        <f>_xll.SNL.Clients.Office.Excel.Functions.SPG(U364,"IQ_AVG_DILUT_SHARES_OUT","CY2021")</f>
        <v>764819000</v>
      </c>
      <c r="X364" s="5">
        <f>_xll.SNL.Clients.Office.Excel.Functions.SPG(U364, "IQ_DILUT_EPS_NORM", "CY2021")</f>
        <v>0.48899999999999999</v>
      </c>
      <c r="Y364">
        <f t="shared" si="69"/>
        <v>373996.49099999998</v>
      </c>
      <c r="Z364">
        <f t="shared" si="70"/>
        <v>6.4671708628739402E-2</v>
      </c>
      <c r="AA364" s="5">
        <f>_xll.SNL.Clients.Office.Excel.Functions.SPG(U364, "SP_MARKETCAP", "12/31/2021")</f>
        <v>22566.52001412</v>
      </c>
      <c r="AB364">
        <f t="shared" si="64"/>
        <v>5.3183659624311678E-4</v>
      </c>
      <c r="AC364">
        <f t="shared" si="71"/>
        <v>2.6006809556288412E-4</v>
      </c>
    </row>
    <row r="365" spans="1:29">
      <c r="A365" s="11" t="s">
        <v>365</v>
      </c>
      <c r="B365" s="4" cm="1">
        <f t="array" ref="B365">_xll.SNL.Clients.Office.Excel.Functions.SPG(A365, "SP_TOTAL_REV", "CY2023")</f>
        <v>13665800</v>
      </c>
      <c r="C365" s="4">
        <f>_xll.SNL.Clients.Office.Excel.Functions.SPG(A365,"IQ_AVG_DILUT_SHARES_OUT","CY2023")</f>
        <v>244600000</v>
      </c>
      <c r="D365" s="5">
        <f>_xll.SNL.Clients.Office.Excel.Functions.SPG(A365, "IQ_DILUT_EPS_NORM", "CY2023")</f>
        <v>1.696</v>
      </c>
      <c r="E365">
        <f t="shared" si="60"/>
        <v>414841.59999999998</v>
      </c>
      <c r="F365">
        <f t="shared" si="61"/>
        <v>3.0356188441218221E-2</v>
      </c>
      <c r="G365" s="5">
        <f>_xll.SNL.Clients.Office.Excel.Functions.SPG(A365, "SP_MARKETCAP", "12/30/2023")</f>
        <v>18755.880929710002</v>
      </c>
      <c r="H365">
        <f t="shared" si="65"/>
        <v>4.4638998547736491E-4</v>
      </c>
      <c r="I365">
        <f t="shared" si="66"/>
        <v>7.5707741536961087E-4</v>
      </c>
      <c r="K365" s="11" t="s">
        <v>365</v>
      </c>
      <c r="L365" s="4" cm="1">
        <f t="array" ref="L365">_xll.SNL.Clients.Office.Excel.Functions.SPG(K365, "SP_TOTAL_REV", "CY2023")</f>
        <v>13665800</v>
      </c>
      <c r="M365" s="4">
        <f>_xll.SNL.Clients.Office.Excel.Functions.SPG(K365,"IQ_AVG_DILUT_SHARES_OUT","CY2023")</f>
        <v>244600000</v>
      </c>
      <c r="N365" s="5">
        <f>_xll.SNL.Clients.Office.Excel.Functions.SPG(K365, "IQ_DILUT_EPS_NORM", "CY2023")</f>
        <v>1.696</v>
      </c>
      <c r="O365">
        <f t="shared" si="62"/>
        <v>414841.59999999998</v>
      </c>
      <c r="P365">
        <f t="shared" si="63"/>
        <v>3.0356188441218221E-2</v>
      </c>
      <c r="Q365" s="5">
        <f>_xll.SNL.Clients.Office.Excel.Functions.SPG(K365, "SP_MARKETCAP", "12/31/2022")</f>
        <v>20533.779736799999</v>
      </c>
      <c r="R365">
        <f t="shared" si="67"/>
        <v>6.0940562719145354E-4</v>
      </c>
      <c r="S365">
        <f t="shared" si="68"/>
        <v>1.0335519437167052E-3</v>
      </c>
      <c r="U365" s="11" t="s">
        <v>365</v>
      </c>
      <c r="V365" s="4" cm="1">
        <f t="array" ref="V365">_xll.SNL.Clients.Office.Excel.Functions.SPG(U365, "SP_TOTAL_REV", "CY2021")</f>
        <v>14262700</v>
      </c>
      <c r="W365" s="4">
        <f>_xll.SNL.Clients.Office.Excel.Functions.SPG(U365,"IQ_AVG_DILUT_SHARES_OUT","CY2021")</f>
        <v>272900000</v>
      </c>
      <c r="X365" s="5">
        <f>_xll.SNL.Clients.Office.Excel.Functions.SPG(U365, "IQ_DILUT_EPS_NORM", "CY2021")</f>
        <v>4.2050000000000001</v>
      </c>
      <c r="Y365">
        <f t="shared" si="69"/>
        <v>1147544.5</v>
      </c>
      <c r="Z365">
        <f t="shared" si="70"/>
        <v>8.0457732406907526E-2</v>
      </c>
      <c r="AA365" s="5">
        <f>_xll.SNL.Clients.Office.Excel.Functions.SPG(U365, "SP_MARKETCAP", "12/31/2021")</f>
        <v>19172.471293260001</v>
      </c>
      <c r="AB365">
        <f t="shared" si="64"/>
        <v>4.5184733258810762E-4</v>
      </c>
      <c r="AC365">
        <f t="shared" si="71"/>
        <v>1.9000180335329926E-3</v>
      </c>
    </row>
    <row r="366" spans="1:29">
      <c r="A366" s="11" t="s">
        <v>366</v>
      </c>
      <c r="B366" s="4" cm="1">
        <f t="array" ref="B366">_xll.SNL.Clients.Office.Excel.Functions.SPG(A366, "SP_TOTAL_REV", "CY2023")</f>
        <v>8028436</v>
      </c>
      <c r="C366" s="4">
        <f>_xll.SNL.Clients.Office.Excel.Functions.SPG(A366,"IQ_AVG_DILUT_SHARES_OUT","CY2023")</f>
        <v>951791000</v>
      </c>
      <c r="D366" s="5">
        <f>_xll.SNL.Clients.Office.Excel.Functions.SPG(A366, "IQ_DILUT_EPS_NORM", "CY2023")</f>
        <v>1.66</v>
      </c>
      <c r="E366">
        <f t="shared" si="60"/>
        <v>1579973.06</v>
      </c>
      <c r="F366">
        <f t="shared" si="61"/>
        <v>0.19679711714710063</v>
      </c>
      <c r="G366" s="5">
        <f>_xll.SNL.Clients.Office.Excel.Functions.SPG(A366, "SP_MARKETCAP", "12/30/2023")</f>
        <v>123165.3343</v>
      </c>
      <c r="H366">
        <f t="shared" si="65"/>
        <v>2.9313350834085233E-3</v>
      </c>
      <c r="I366">
        <f t="shared" si="66"/>
        <v>4.8660162384581481E-3</v>
      </c>
      <c r="K366" s="11" t="s">
        <v>366</v>
      </c>
      <c r="L366" s="4" cm="1">
        <f t="array" ref="L366">_xll.SNL.Clients.Office.Excel.Functions.SPG(K366, "SP_TOTAL_REV", "CY2023")</f>
        <v>8028436</v>
      </c>
      <c r="M366" s="4">
        <f>_xll.SNL.Clients.Office.Excel.Functions.SPG(K366,"IQ_AVG_DILUT_SHARES_OUT","CY2023")</f>
        <v>951791000</v>
      </c>
      <c r="N366" s="5">
        <f>_xll.SNL.Clients.Office.Excel.Functions.SPG(K366, "IQ_DILUT_EPS_NORM", "CY2023")</f>
        <v>1.66</v>
      </c>
      <c r="O366">
        <f t="shared" si="62"/>
        <v>1579973.06</v>
      </c>
      <c r="P366">
        <f t="shared" si="63"/>
        <v>0.19679711714710063</v>
      </c>
      <c r="Q366" s="5">
        <f>_xll.SNL.Clients.Office.Excel.Functions.SPG(K366, "SP_MARKETCAP", "12/31/2022")</f>
        <v>104058.64798521</v>
      </c>
      <c r="R366">
        <f t="shared" si="67"/>
        <v>3.0882733940343736E-3</v>
      </c>
      <c r="S366">
        <f t="shared" si="68"/>
        <v>5.1265338340970596E-3</v>
      </c>
      <c r="U366" s="11" t="s">
        <v>366</v>
      </c>
      <c r="V366" s="4" cm="1">
        <f t="array" ref="V366">_xll.SNL.Clients.Office.Excel.Functions.SPG(U366, "SP_TOTAL_REV", "CY2021")</f>
        <v>4970972</v>
      </c>
      <c r="W366" s="4">
        <f>_xll.SNL.Clients.Office.Excel.Functions.SPG(U366,"IQ_AVG_DILUT_SHARES_OUT","CY2021")</f>
        <v>764762000</v>
      </c>
      <c r="X366" s="5">
        <f>_xll.SNL.Clients.Office.Excel.Functions.SPG(U366, "IQ_DILUT_EPS_NORM", "CY2021")</f>
        <v>1.2969999999999999</v>
      </c>
      <c r="Y366">
        <f t="shared" si="69"/>
        <v>991896.31400000001</v>
      </c>
      <c r="Z366">
        <f t="shared" si="70"/>
        <v>0.19953769886452791</v>
      </c>
      <c r="AA366" s="5">
        <f>_xll.SNL.Clients.Office.Excel.Functions.SPG(U366, "SP_MARKETCAP", "12/31/2021")</f>
        <v>124473.09372</v>
      </c>
      <c r="AB366">
        <f t="shared" si="64"/>
        <v>2.9335203853529022E-3</v>
      </c>
      <c r="AC366">
        <f t="shared" si="71"/>
        <v>3.8047759398027138E-3</v>
      </c>
    </row>
    <row r="367" spans="1:29">
      <c r="A367" s="11" t="s">
        <v>367</v>
      </c>
      <c r="B367" s="4" cm="1">
        <f t="array" ref="B367">_xll.SNL.Clients.Office.Excel.Functions.SPG(A367, "SP_TOTAL_REV", "CY2023")</f>
        <v>53979000</v>
      </c>
      <c r="C367" s="4">
        <f>_xll.SNL.Clients.Office.Excel.Functions.SPG(A367,"IQ_AVG_DILUT_SHARES_OUT","CY2023")</f>
        <v>364600000</v>
      </c>
      <c r="D367" s="5">
        <f>_xll.SNL.Clients.Office.Excel.Functions.SPG(A367, "IQ_DILUT_EPS_NORM", "CY2023")</f>
        <v>5.65</v>
      </c>
      <c r="E367">
        <f t="shared" si="60"/>
        <v>2059990.0000000002</v>
      </c>
      <c r="F367">
        <f t="shared" si="61"/>
        <v>3.8162804053428187E-2</v>
      </c>
      <c r="G367" s="5">
        <f>_xll.SNL.Clients.Office.Excel.Functions.SPG(A367, "SP_MARKETCAP", "12/30/2023")</f>
        <v>37470.423000000003</v>
      </c>
      <c r="H367">
        <f t="shared" si="65"/>
        <v>8.9179610605788495E-4</v>
      </c>
      <c r="I367">
        <f t="shared" si="66"/>
        <v>5.0386479992270503E-3</v>
      </c>
      <c r="K367" s="11" t="s">
        <v>367</v>
      </c>
      <c r="L367" s="4" cm="1">
        <f t="array" ref="L367">_xll.SNL.Clients.Office.Excel.Functions.SPG(K367, "SP_TOTAL_REV", "CY2023")</f>
        <v>53979000</v>
      </c>
      <c r="M367" s="4">
        <f>_xll.SNL.Clients.Office.Excel.Functions.SPG(K367,"IQ_AVG_DILUT_SHARES_OUT","CY2023")</f>
        <v>364600000</v>
      </c>
      <c r="N367" s="5">
        <f>_xll.SNL.Clients.Office.Excel.Functions.SPG(K367, "IQ_DILUT_EPS_NORM", "CY2023")</f>
        <v>5.65</v>
      </c>
      <c r="O367">
        <f t="shared" si="62"/>
        <v>2059990.0000000002</v>
      </c>
      <c r="P367">
        <f t="shared" si="63"/>
        <v>3.8162804053428187E-2</v>
      </c>
      <c r="Q367" s="5">
        <f>_xll.SNL.Clients.Office.Excel.Functions.SPG(K367, "SP_MARKETCAP", "12/31/2022")</f>
        <v>36601.279999999999</v>
      </c>
      <c r="R367">
        <f t="shared" si="67"/>
        <v>1.0862601177334941E-3</v>
      </c>
      <c r="S367">
        <f t="shared" si="68"/>
        <v>6.1373696651942419E-3</v>
      </c>
      <c r="U367" s="11" t="s">
        <v>367</v>
      </c>
      <c r="V367" s="4" cm="1">
        <f t="array" ref="V367">_xll.SNL.Clients.Office.Excel.Functions.SPG(U367, "SP_TOTAL_REV", "CY2021")</f>
        <v>71247000</v>
      </c>
      <c r="W367" s="4">
        <f>_xll.SNL.Clients.Office.Excel.Functions.SPG(U367,"IQ_AVG_DILUT_SHARES_OUT","CY2021")</f>
        <v>390100000</v>
      </c>
      <c r="X367" s="5">
        <f>_xll.SNL.Clients.Office.Excel.Functions.SPG(U367, "IQ_DILUT_EPS_NORM", "CY2021")</f>
        <v>19.036999999999999</v>
      </c>
      <c r="Y367">
        <f t="shared" si="69"/>
        <v>7426333.7000000002</v>
      </c>
      <c r="Z367">
        <f t="shared" si="70"/>
        <v>0.10423363369685741</v>
      </c>
      <c r="AA367" s="5">
        <f>_xll.SNL.Clients.Office.Excel.Functions.SPG(U367, "SP_MARKETCAP", "12/31/2021")</f>
        <v>40914.720000000001</v>
      </c>
      <c r="AB367">
        <f t="shared" si="64"/>
        <v>9.6425790983389794E-4</v>
      </c>
      <c r="AC367">
        <f t="shared" si="71"/>
        <v>1.8356577829507913E-2</v>
      </c>
    </row>
    <row r="368" spans="1:29">
      <c r="A368" s="11" t="s">
        <v>368</v>
      </c>
      <c r="B368" s="4" cm="1">
        <f t="array" ref="B368">_xll.SNL.Clients.Office.Excel.Functions.SPG(A368, "SP_TOTAL_REV", "CY2023")</f>
        <v>2181357</v>
      </c>
      <c r="C368" s="4">
        <f>_xll.SNL.Clients.Office.Excel.Functions.SPG(A368,"IQ_AVG_DILUT_SHARES_OUT","CY2023")</f>
        <v>119699500</v>
      </c>
      <c r="D368" s="5">
        <f>_xll.SNL.Clients.Office.Excel.Functions.SPG(A368, "IQ_DILUT_EPS_NORM", "CY2023")</f>
        <v>1.83</v>
      </c>
      <c r="E368">
        <f t="shared" si="60"/>
        <v>219050.08499999999</v>
      </c>
      <c r="F368">
        <f t="shared" si="61"/>
        <v>0.10041918172953808</v>
      </c>
      <c r="G368" s="5">
        <f>_xll.SNL.Clients.Office.Excel.Functions.SPG(A368, "SP_MARKETCAP", "12/30/2023")</f>
        <v>20863.062159839999</v>
      </c>
      <c r="H368">
        <f t="shared" si="65"/>
        <v>4.9654090092841809E-4</v>
      </c>
      <c r="I368">
        <f t="shared" si="66"/>
        <v>9.0866984869900514E-4</v>
      </c>
      <c r="K368" s="11" t="s">
        <v>368</v>
      </c>
      <c r="L368" s="4" cm="1">
        <f t="array" ref="L368">_xll.SNL.Clients.Office.Excel.Functions.SPG(K368, "SP_TOTAL_REV", "CY2023")</f>
        <v>2181357</v>
      </c>
      <c r="M368" s="4">
        <f>_xll.SNL.Clients.Office.Excel.Functions.SPG(K368,"IQ_AVG_DILUT_SHARES_OUT","CY2023")</f>
        <v>119699500</v>
      </c>
      <c r="N368" s="5">
        <f>_xll.SNL.Clients.Office.Excel.Functions.SPG(K368, "IQ_DILUT_EPS_NORM", "CY2023")</f>
        <v>1.83</v>
      </c>
      <c r="O368">
        <f t="shared" si="62"/>
        <v>219050.08499999999</v>
      </c>
      <c r="P368">
        <f t="shared" si="63"/>
        <v>0.10041918172953808</v>
      </c>
      <c r="Q368" s="5">
        <f>_xll.SNL.Clients.Office.Excel.Functions.SPG(K368, "SP_MARKETCAP", "12/31/2022")</f>
        <v>14183.22080488</v>
      </c>
      <c r="R368">
        <f t="shared" si="67"/>
        <v>4.2093246742597781E-4</v>
      </c>
      <c r="S368">
        <f t="shared" si="68"/>
        <v>7.703064153895394E-4</v>
      </c>
      <c r="U368" s="11" t="s">
        <v>368</v>
      </c>
      <c r="V368" s="4" cm="1">
        <f t="array" ref="V368">_xll.SNL.Clients.Office.Excel.Functions.SPG(U368, "SP_TOTAL_REV", "CY2021")</f>
        <v>1835830</v>
      </c>
      <c r="W368" s="4">
        <f>_xll.SNL.Clients.Office.Excel.Functions.SPG(U368,"IQ_AVG_DILUT_SHARES_OUT","CY2021")</f>
        <v>118615250</v>
      </c>
      <c r="X368" s="5">
        <f>_xll.SNL.Clients.Office.Excel.Functions.SPG(U368, "IQ_DILUT_EPS_NORM", "CY2021")</f>
        <v>1.788</v>
      </c>
      <c r="Y368">
        <f t="shared" si="69"/>
        <v>212084.06700000001</v>
      </c>
      <c r="Z368">
        <f t="shared" si="70"/>
        <v>0.11552489446190552</v>
      </c>
      <c r="AA368" s="5">
        <f>_xll.SNL.Clients.Office.Excel.Functions.SPG(U368, "SP_MARKETCAP", "12/31/2021")</f>
        <v>14280.18104845</v>
      </c>
      <c r="AB368">
        <f t="shared" si="64"/>
        <v>3.3654825280065556E-4</v>
      </c>
      <c r="AC368">
        <f t="shared" si="71"/>
        <v>6.017482760075722E-4</v>
      </c>
    </row>
    <row r="369" spans="1:29">
      <c r="A369" s="11" t="s">
        <v>369</v>
      </c>
      <c r="B369" s="4" cm="1">
        <f t="array" ref="B369">_xll.SNL.Clients.Office.Excel.Functions.SPG(A369, "SP_TOTAL_REV", "CY2023")</f>
        <v>11237000</v>
      </c>
      <c r="C369" s="4">
        <f>_xll.SNL.Clients.Office.Excel.Functions.SPG(A369,"IQ_AVG_DILUT_SHARES_OUT","CY2023")</f>
        <v>500000000</v>
      </c>
      <c r="D369" s="5">
        <f>_xll.SNL.Clients.Office.Excel.Functions.SPG(A369, "IQ_DILUT_EPS_NORM", "CY2023")</f>
        <v>3.6240000000000001</v>
      </c>
      <c r="E369">
        <f t="shared" si="60"/>
        <v>1812000</v>
      </c>
      <c r="F369">
        <f t="shared" si="61"/>
        <v>0.16125300347067723</v>
      </c>
      <c r="G369" s="5">
        <f>_xll.SNL.Clients.Office.Excel.Functions.SPG(A369, "SP_MARKETCAP", "12/30/2023")</f>
        <v>30471.919567299999</v>
      </c>
      <c r="H369">
        <f t="shared" si="65"/>
        <v>7.2523171713933436E-4</v>
      </c>
      <c r="I369">
        <f t="shared" si="66"/>
        <v>2.6282397429129478E-3</v>
      </c>
      <c r="K369" s="11" t="s">
        <v>369</v>
      </c>
      <c r="L369" s="4" cm="1">
        <f t="array" ref="L369">_xll.SNL.Clients.Office.Excel.Functions.SPG(K369, "SP_TOTAL_REV", "CY2023")</f>
        <v>11237000</v>
      </c>
      <c r="M369" s="4">
        <f>_xll.SNL.Clients.Office.Excel.Functions.SPG(K369,"IQ_AVG_DILUT_SHARES_OUT","CY2023")</f>
        <v>500000000</v>
      </c>
      <c r="N369" s="5">
        <f>_xll.SNL.Clients.Office.Excel.Functions.SPG(K369, "IQ_DILUT_EPS_NORM", "CY2023")</f>
        <v>3.6240000000000001</v>
      </c>
      <c r="O369">
        <f t="shared" si="62"/>
        <v>1812000</v>
      </c>
      <c r="P369">
        <f t="shared" si="63"/>
        <v>0.16125300347067723</v>
      </c>
      <c r="Q369" s="5">
        <f>_xll.SNL.Clients.Office.Excel.Functions.SPG(K369, "SP_MARKETCAP", "12/31/2022")</f>
        <v>30570.650814879999</v>
      </c>
      <c r="R369">
        <f t="shared" si="67"/>
        <v>9.0728189706373895E-4</v>
      </c>
      <c r="S369">
        <f t="shared" si="68"/>
        <v>3.2879895949589899E-3</v>
      </c>
      <c r="U369" s="11" t="s">
        <v>369</v>
      </c>
      <c r="V369" s="4" cm="1">
        <f t="array" ref="V369">_xll.SNL.Clients.Office.Excel.Functions.SPG(U369, "SP_TOTAL_REV", "CY2021")</f>
        <v>9722000</v>
      </c>
      <c r="W369" s="4">
        <f>_xll.SNL.Clients.Office.Excel.Functions.SPG(U369,"IQ_AVG_DILUT_SHARES_OUT","CY2021")</f>
        <v>504000000</v>
      </c>
      <c r="X369" s="5">
        <f>_xll.SNL.Clients.Office.Excel.Functions.SPG(U369, "IQ_DILUT_EPS_NORM", "CY2021")</f>
        <v>2.0649999999999999</v>
      </c>
      <c r="Y369">
        <f t="shared" si="69"/>
        <v>1040760</v>
      </c>
      <c r="Z369">
        <f t="shared" si="70"/>
        <v>0.10705204690392923</v>
      </c>
      <c r="AA369" s="5">
        <f>_xll.SNL.Clients.Office.Excel.Functions.SPG(U369, "SP_MARKETCAP", "12/31/2021")</f>
        <v>33742.936832560001</v>
      </c>
      <c r="AB369">
        <f t="shared" si="64"/>
        <v>7.9523686687386723E-4</v>
      </c>
      <c r="AC369">
        <f t="shared" si="71"/>
        <v>1.6421641300945358E-3</v>
      </c>
    </row>
    <row r="370" spans="1:29">
      <c r="A370" s="11" t="s">
        <v>370</v>
      </c>
      <c r="B370" s="4" t="str" cm="1">
        <f t="array" ref="B370">_xll.SNL.Clients.Office.Excel.Functions.SPG(A370, "SP_TOTAL_REV", "CY2023")</f>
        <v>NA</v>
      </c>
      <c r="C370" s="4">
        <f>_xll.SNL.Clients.Office.Excel.Functions.SPG(A370,"IQ_AVG_DILUT_SHARES_OUT","CY2023")</f>
        <v>176143000</v>
      </c>
      <c r="D370" s="5">
        <f>_xll.SNL.Clients.Office.Excel.Functions.SPG(A370, "IQ_DILUT_EPS_NORM", "CY2023")</f>
        <v>7.6070000000000002</v>
      </c>
      <c r="E370">
        <f t="shared" si="60"/>
        <v>1339919.801</v>
      </c>
      <c r="F370" t="e">
        <f t="shared" si="61"/>
        <v>#VALUE!</v>
      </c>
      <c r="G370" s="5">
        <f>_xll.SNL.Clients.Office.Excel.Functions.SPG(A370, "SP_MARKETCAP", "12/30/2023")</f>
        <v>53630.029410000003</v>
      </c>
      <c r="H370">
        <f t="shared" si="65"/>
        <v>1.2763947552875997E-3</v>
      </c>
      <c r="I370">
        <f t="shared" si="66"/>
        <v>9.7095349034727711E-3</v>
      </c>
      <c r="K370" s="11" t="s">
        <v>370</v>
      </c>
      <c r="L370" s="4" t="str" cm="1">
        <f t="array" ref="L370">_xll.SNL.Clients.Office.Excel.Functions.SPG(K370, "SP_TOTAL_REV", "CY2023")</f>
        <v>NA</v>
      </c>
      <c r="M370" s="4">
        <f>_xll.SNL.Clients.Office.Excel.Functions.SPG(K370,"IQ_AVG_DILUT_SHARES_OUT","CY2023")</f>
        <v>176143000</v>
      </c>
      <c r="N370" s="5">
        <f>_xll.SNL.Clients.Office.Excel.Functions.SPG(K370, "IQ_DILUT_EPS_NORM", "CY2023")</f>
        <v>7.6070000000000002</v>
      </c>
      <c r="O370">
        <f t="shared" si="62"/>
        <v>1339919.801</v>
      </c>
      <c r="P370" t="e">
        <f t="shared" si="63"/>
        <v>#VALUE!</v>
      </c>
      <c r="Q370" s="5">
        <f>_xll.SNL.Clients.Office.Excel.Functions.SPG(K370, "SP_MARKETCAP", "12/31/2022")</f>
        <v>49212.119933720001</v>
      </c>
      <c r="R370">
        <f t="shared" si="67"/>
        <v>1.4605271507749872E-3</v>
      </c>
      <c r="S370">
        <f t="shared" si="68"/>
        <v>1.1110230035945329E-2</v>
      </c>
      <c r="U370" s="11" t="s">
        <v>370</v>
      </c>
      <c r="V370" s="4" t="str" cm="1">
        <f t="array" ref="V370">_xll.SNL.Clients.Office.Excel.Functions.SPG(U370, "SP_TOTAL_REV", "CY2021")</f>
        <v>NA</v>
      </c>
      <c r="W370" s="4">
        <f>_xll.SNL.Clients.Office.Excel.Functions.SPG(U370,"IQ_AVG_DILUT_SHARES_OUT","CY2021")</f>
        <v>175568000</v>
      </c>
      <c r="X370" s="5">
        <f>_xll.SNL.Clients.Office.Excel.Functions.SPG(U370, "IQ_DILUT_EPS_NORM", "CY2021")</f>
        <v>6.9349999999999996</v>
      </c>
      <c r="Y370">
        <f t="shared" si="69"/>
        <v>1217564.08</v>
      </c>
      <c r="Z370" t="e">
        <f t="shared" si="70"/>
        <v>#VALUE!</v>
      </c>
      <c r="AA370" s="5">
        <f>_xll.SNL.Clients.Office.Excel.Functions.SPG(U370, "SP_MARKETCAP", "12/31/2021")</f>
        <v>65680.803993599999</v>
      </c>
      <c r="AB370">
        <f t="shared" si="64"/>
        <v>1.5479327434008755E-3</v>
      </c>
      <c r="AC370">
        <f t="shared" si="71"/>
        <v>1.0734913575485071E-2</v>
      </c>
    </row>
    <row r="371" spans="1:29">
      <c r="A371" s="11" t="s">
        <v>371</v>
      </c>
      <c r="B371" s="4" cm="1">
        <f t="array" ref="B371">_xll.SNL.Clients.Office.Excel.Functions.SPG(A371, "SP_TOTAL_REV", "CY2023")</f>
        <v>16061578</v>
      </c>
      <c r="C371" s="4">
        <f>_xll.SNL.Clients.Office.Excel.Functions.SPG(A371,"IQ_AVG_DILUT_SHARES_OUT","CY2023")</f>
        <v>221163000</v>
      </c>
      <c r="D371" s="5">
        <f>_xll.SNL.Clients.Office.Excel.Functions.SPG(A371, "IQ_DILUT_EPS_NORM", "CY2023")</f>
        <v>9.7460000000000004</v>
      </c>
      <c r="E371">
        <f t="shared" si="60"/>
        <v>2155454.5980000002</v>
      </c>
      <c r="F371">
        <f t="shared" si="61"/>
        <v>0.13419942909719085</v>
      </c>
      <c r="G371" s="5">
        <f>_xll.SNL.Clients.Office.Excel.Functions.SPG(A371, "SP_MARKETCAP", "12/30/2023")</f>
        <v>22253.7138356</v>
      </c>
      <c r="H371">
        <f t="shared" si="65"/>
        <v>5.2963841224622839E-4</v>
      </c>
      <c r="I371">
        <f t="shared" si="66"/>
        <v>5.1618559657517424E-3</v>
      </c>
      <c r="K371" s="11" t="s">
        <v>371</v>
      </c>
      <c r="L371" s="4" cm="1">
        <f t="array" ref="L371">_xll.SNL.Clients.Office.Excel.Functions.SPG(K371, "SP_TOTAL_REV", "CY2023")</f>
        <v>16061578</v>
      </c>
      <c r="M371" s="4">
        <f>_xll.SNL.Clients.Office.Excel.Functions.SPG(K371,"IQ_AVG_DILUT_SHARES_OUT","CY2023")</f>
        <v>221163000</v>
      </c>
      <c r="N371" s="5">
        <f>_xll.SNL.Clients.Office.Excel.Functions.SPG(K371, "IQ_DILUT_EPS_NORM", "CY2023")</f>
        <v>9.7460000000000004</v>
      </c>
      <c r="O371">
        <f t="shared" si="62"/>
        <v>2155454.5980000002</v>
      </c>
      <c r="P371">
        <f t="shared" si="63"/>
        <v>0.13419942909719085</v>
      </c>
      <c r="Q371" s="5">
        <f>_xll.SNL.Clients.Office.Excel.Functions.SPG(K371, "SP_MARKETCAP", "12/31/2022")</f>
        <v>10372.63203372</v>
      </c>
      <c r="R371">
        <f t="shared" si="67"/>
        <v>3.0784105075436978E-4</v>
      </c>
      <c r="S371">
        <f t="shared" si="68"/>
        <v>3.000218880652088E-3</v>
      </c>
      <c r="U371" s="11" t="s">
        <v>371</v>
      </c>
      <c r="V371" s="4" cm="1">
        <f t="array" ref="V371">_xll.SNL.Clients.Office.Excel.Functions.SPG(U371, "SP_TOTAL_REV", "CY2021")</f>
        <v>13736995</v>
      </c>
      <c r="W371" s="4">
        <f>_xll.SNL.Clients.Office.Excel.Functions.SPG(U371,"IQ_AVG_DILUT_SHARES_OUT","CY2021")</f>
        <v>259928000</v>
      </c>
      <c r="X371" s="5">
        <f>_xll.SNL.Clients.Office.Excel.Functions.SPG(U371, "IQ_DILUT_EPS_NORM", "CY2021")</f>
        <v>6.1829999999999998</v>
      </c>
      <c r="Y371">
        <f t="shared" si="69"/>
        <v>1607134.824</v>
      </c>
      <c r="Z371">
        <f t="shared" si="70"/>
        <v>0.11699318693790017</v>
      </c>
      <c r="AA371" s="5">
        <f>_xll.SNL.Clients.Office.Excel.Functions.SPG(U371, "SP_MARKETCAP", "12/31/2021")</f>
        <v>14472.09272572</v>
      </c>
      <c r="AB371">
        <f t="shared" si="64"/>
        <v>3.4107113240968351E-4</v>
      </c>
      <c r="AC371">
        <f t="shared" si="71"/>
        <v>2.1088428116890733E-3</v>
      </c>
    </row>
    <row r="372" spans="1:29">
      <c r="A372" s="11" t="s">
        <v>372</v>
      </c>
      <c r="B372" s="4" cm="1">
        <f t="array" ref="B372">_xll.SNL.Clients.Office.Excel.Functions.SPG(A372, "SP_TOTAL_REV", "CY2023")</f>
        <v>36292000</v>
      </c>
      <c r="C372" s="4">
        <f>_xll.SNL.Clients.Office.Excel.Functions.SPG(A372,"IQ_AVG_DILUT_SHARES_OUT","CY2023")</f>
        <v>1125000000</v>
      </c>
      <c r="D372" s="5">
        <f>_xll.SNL.Clients.Office.Excel.Functions.SPG(A372, "IQ_DILUT_EPS_NORM", "CY2023")</f>
        <v>4.9139999999999997</v>
      </c>
      <c r="E372">
        <f t="shared" si="60"/>
        <v>5528250</v>
      </c>
      <c r="F372">
        <f t="shared" si="61"/>
        <v>0.1523269591094456</v>
      </c>
      <c r="G372" s="5">
        <f>_xll.SNL.Clients.Office.Excel.Functions.SPG(A372, "SP_MARKETCAP", "12/30/2023")</f>
        <v>160973.19</v>
      </c>
      <c r="H372">
        <f t="shared" si="65"/>
        <v>3.8311620880745341E-3</v>
      </c>
      <c r="I372">
        <f t="shared" si="66"/>
        <v>1.8826330500798259E-2</v>
      </c>
      <c r="K372" s="11" t="s">
        <v>372</v>
      </c>
      <c r="L372" s="4" cm="1">
        <f t="array" ref="L372">_xll.SNL.Clients.Office.Excel.Functions.SPG(K372, "SP_TOTAL_REV", "CY2023")</f>
        <v>36292000</v>
      </c>
      <c r="M372" s="4">
        <f>_xll.SNL.Clients.Office.Excel.Functions.SPG(K372,"IQ_AVG_DILUT_SHARES_OUT","CY2023")</f>
        <v>1125000000</v>
      </c>
      <c r="N372" s="5">
        <f>_xll.SNL.Clients.Office.Excel.Functions.SPG(K372, "IQ_DILUT_EPS_NORM", "CY2023")</f>
        <v>4.9139999999999997</v>
      </c>
      <c r="O372">
        <f t="shared" si="62"/>
        <v>5528250</v>
      </c>
      <c r="P372">
        <f t="shared" si="63"/>
        <v>0.1523269591094456</v>
      </c>
      <c r="Q372" s="5">
        <f>_xll.SNL.Clients.Office.Excel.Functions.SPG(K372, "SP_MARKETCAP", "12/31/2022")</f>
        <v>123242.74</v>
      </c>
      <c r="R372">
        <f t="shared" si="67"/>
        <v>3.6576227187190835E-3</v>
      </c>
      <c r="S372">
        <f t="shared" si="68"/>
        <v>1.7973558039785575E-2</v>
      </c>
      <c r="U372" s="11" t="s">
        <v>372</v>
      </c>
      <c r="V372" s="4" cm="1">
        <f t="array" ref="V372">_xll.SNL.Clients.Office.Excel.Functions.SPG(U372, "SP_TOTAL_REV", "CY2021")</f>
        <v>36036000</v>
      </c>
      <c r="W372" s="4">
        <f>_xll.SNL.Clients.Office.Excel.Functions.SPG(U372,"IQ_AVG_DILUT_SHARES_OUT","CY2021")</f>
        <v>1145500000</v>
      </c>
      <c r="X372" s="5">
        <f>_xll.SNL.Clients.Office.Excel.Functions.SPG(U372, "IQ_DILUT_EPS_NORM", "CY2021")</f>
        <v>5.8449999999999998</v>
      </c>
      <c r="Y372">
        <f t="shared" si="69"/>
        <v>6695447.5</v>
      </c>
      <c r="Z372">
        <f t="shared" si="70"/>
        <v>0.18579885392385392</v>
      </c>
      <c r="AA372" s="5">
        <f>_xll.SNL.Clients.Office.Excel.Functions.SPG(U372, "SP_MARKETCAP", "12/31/2021")</f>
        <v>204741.25200000001</v>
      </c>
      <c r="AB372">
        <f t="shared" si="64"/>
        <v>4.8252406886884567E-3</v>
      </c>
      <c r="AC372">
        <f t="shared" si="71"/>
        <v>2.8203531825384029E-2</v>
      </c>
    </row>
    <row r="373" spans="1:29">
      <c r="A373" s="11" t="s">
        <v>373</v>
      </c>
      <c r="B373" s="4" cm="1">
        <f t="array" ref="B373">_xll.SNL.Clients.Office.Excel.Functions.SPG(A373, "SP_TOTAL_REV", "CY2023")</f>
        <v>20882206</v>
      </c>
      <c r="C373" s="4">
        <f>_xll.SNL.Clients.Office.Excel.Functions.SPG(A373,"IQ_AVG_DILUT_SHARES_OUT","CY2023")</f>
        <v>148823000</v>
      </c>
      <c r="D373" s="5">
        <f>_xll.SNL.Clients.Office.Excel.Functions.SPG(A373, "IQ_DILUT_EPS_NORM", "CY2023")</f>
        <v>4.0540000000000003</v>
      </c>
      <c r="E373">
        <f t="shared" si="60"/>
        <v>603328.44200000004</v>
      </c>
      <c r="F373">
        <f t="shared" si="61"/>
        <v>2.889198784841027E-2</v>
      </c>
      <c r="G373" s="5">
        <f>_xll.SNL.Clients.Office.Excel.Functions.SPG(A373, "SP_MARKETCAP", "12/30/2023")</f>
        <v>31352.479262000001</v>
      </c>
      <c r="H373">
        <f t="shared" si="65"/>
        <v>7.461890387816596E-4</v>
      </c>
      <c r="I373">
        <f t="shared" si="66"/>
        <v>3.0250503632208484E-3</v>
      </c>
      <c r="K373" s="11" t="s">
        <v>373</v>
      </c>
      <c r="L373" s="4" cm="1">
        <f t="array" ref="L373">_xll.SNL.Clients.Office.Excel.Functions.SPG(K373, "SP_TOTAL_REV", "CY2023")</f>
        <v>20882206</v>
      </c>
      <c r="M373" s="4">
        <f>_xll.SNL.Clients.Office.Excel.Functions.SPG(K373,"IQ_AVG_DILUT_SHARES_OUT","CY2023")</f>
        <v>148823000</v>
      </c>
      <c r="N373" s="5">
        <f>_xll.SNL.Clients.Office.Excel.Functions.SPG(K373, "IQ_DILUT_EPS_NORM", "CY2023")</f>
        <v>4.0540000000000003</v>
      </c>
      <c r="O373">
        <f t="shared" si="62"/>
        <v>603328.44200000004</v>
      </c>
      <c r="P373">
        <f t="shared" si="63"/>
        <v>2.889198784841027E-2</v>
      </c>
      <c r="Q373" s="5">
        <f>_xll.SNL.Clients.Office.Excel.Functions.SPG(K373, "SP_MARKETCAP", "12/31/2022")</f>
        <v>20363.41473</v>
      </c>
      <c r="R373">
        <f t="shared" si="67"/>
        <v>6.0434950040178295E-4</v>
      </c>
      <c r="S373">
        <f t="shared" si="68"/>
        <v>2.4500328746288281E-3</v>
      </c>
      <c r="U373" s="11" t="s">
        <v>373</v>
      </c>
      <c r="V373" s="4" cm="1">
        <f t="array" ref="V373">_xll.SNL.Clients.Office.Excel.Functions.SPG(U373, "SP_TOTAL_REV", "CY2021")</f>
        <v>12980213</v>
      </c>
      <c r="W373" s="4">
        <f>_xll.SNL.Clients.Office.Excel.Functions.SPG(U373,"IQ_AVG_DILUT_SHARES_OUT","CY2021")</f>
        <v>145373000</v>
      </c>
      <c r="X373" s="5">
        <f>_xll.SNL.Clients.Office.Excel.Functions.SPG(U373, "IQ_DILUT_EPS_NORM", "CY2021")</f>
        <v>2.69</v>
      </c>
      <c r="Y373">
        <f t="shared" si="69"/>
        <v>391053.37</v>
      </c>
      <c r="Z373">
        <f t="shared" si="70"/>
        <v>3.0126883896281209E-2</v>
      </c>
      <c r="AA373" s="5">
        <f>_xll.SNL.Clients.Office.Excel.Functions.SPG(U373, "SP_MARKETCAP", "12/31/2021")</f>
        <v>16338.967444800001</v>
      </c>
      <c r="AB373">
        <f t="shared" si="64"/>
        <v>3.850687135868693E-4</v>
      </c>
      <c r="AC373">
        <f t="shared" si="71"/>
        <v>1.0358348395486784E-3</v>
      </c>
    </row>
    <row r="374" spans="1:29">
      <c r="A374" s="11" t="s">
        <v>374</v>
      </c>
      <c r="B374" s="4" cm="1">
        <f t="array" ref="B374">_xll.SNL.Clients.Office.Excel.Functions.SPG(A374, "SP_TOTAL_REV", "CY2023")</f>
        <v>9252000</v>
      </c>
      <c r="C374" s="4">
        <f>_xll.SNL.Clients.Office.Excel.Functions.SPG(A374,"IQ_AVG_DILUT_SHARES_OUT","CY2023")</f>
        <v>113000000</v>
      </c>
      <c r="D374" s="5">
        <f>_xll.SNL.Clients.Office.Excel.Functions.SPG(A374, "IQ_DILUT_EPS_NORM", "CY2023")</f>
        <v>6.3140000000000001</v>
      </c>
      <c r="E374">
        <f t="shared" si="60"/>
        <v>713482</v>
      </c>
      <c r="F374">
        <f t="shared" si="61"/>
        <v>7.7116515348032863E-2</v>
      </c>
      <c r="G374" s="5">
        <f>_xll.SNL.Clients.Office.Excel.Functions.SPG(A374, "SP_MARKETCAP", "12/30/2023")</f>
        <v>15502.53738636</v>
      </c>
      <c r="H374">
        <f t="shared" si="65"/>
        <v>3.6896040578919081E-4</v>
      </c>
      <c r="I374">
        <f t="shared" si="66"/>
        <v>2.3296160021529506E-3</v>
      </c>
      <c r="K374" s="11" t="s">
        <v>374</v>
      </c>
      <c r="L374" s="4" cm="1">
        <f t="array" ref="L374">_xll.SNL.Clients.Office.Excel.Functions.SPG(K374, "SP_TOTAL_REV", "CY2023")</f>
        <v>9252000</v>
      </c>
      <c r="M374" s="4">
        <f>_xll.SNL.Clients.Office.Excel.Functions.SPG(K374,"IQ_AVG_DILUT_SHARES_OUT","CY2023")</f>
        <v>113000000</v>
      </c>
      <c r="N374" s="5">
        <f>_xll.SNL.Clients.Office.Excel.Functions.SPG(K374, "IQ_DILUT_EPS_NORM", "CY2023")</f>
        <v>6.3140000000000001</v>
      </c>
      <c r="O374">
        <f t="shared" si="62"/>
        <v>713482</v>
      </c>
      <c r="P374">
        <f t="shared" si="63"/>
        <v>7.7116515348032863E-2</v>
      </c>
      <c r="Q374" s="5">
        <f>_xll.SNL.Clients.Office.Excel.Functions.SPG(K374, "SP_MARKETCAP", "12/31/2022")</f>
        <v>17816.555181039999</v>
      </c>
      <c r="R374">
        <f t="shared" si="67"/>
        <v>5.2876329266522389E-4</v>
      </c>
      <c r="S374">
        <f t="shared" si="68"/>
        <v>3.3386114298882236E-3</v>
      </c>
      <c r="U374" s="11" t="s">
        <v>374</v>
      </c>
      <c r="V374" s="4" cm="1">
        <f t="array" ref="V374">_xll.SNL.Clients.Office.Excel.Functions.SPG(U374, "SP_TOTAL_REV", "CY2021")</f>
        <v>10788000</v>
      </c>
      <c r="W374" s="4">
        <f>_xll.SNL.Clients.Office.Excel.Functions.SPG(U374,"IQ_AVG_DILUT_SHARES_OUT","CY2021")</f>
        <v>128000000</v>
      </c>
      <c r="X374" s="5">
        <f>_xll.SNL.Clients.Office.Excel.Functions.SPG(U374, "IQ_DILUT_EPS_NORM", "CY2021")</f>
        <v>10.933</v>
      </c>
      <c r="Y374">
        <f t="shared" si="69"/>
        <v>1399424</v>
      </c>
      <c r="Z374">
        <f t="shared" si="70"/>
        <v>0.12972043010752687</v>
      </c>
      <c r="AA374" s="5">
        <f>_xll.SNL.Clients.Office.Excel.Functions.SPG(U374, "SP_MARKETCAP", "12/31/2021")</f>
        <v>21223.962130709999</v>
      </c>
      <c r="AB374">
        <f t="shared" si="64"/>
        <v>5.0019585524603918E-4</v>
      </c>
      <c r="AC374">
        <f t="shared" si="71"/>
        <v>5.468641285404946E-3</v>
      </c>
    </row>
    <row r="375" spans="1:29">
      <c r="A375" s="11" t="s">
        <v>375</v>
      </c>
      <c r="B375" s="4" cm="1">
        <f t="array" ref="B375">_xll.SNL.Clients.Office.Excel.Functions.SPG(A375, "SP_TOTAL_REV", "CY2023")</f>
        <v>6604300</v>
      </c>
      <c r="C375" s="4">
        <f>_xll.SNL.Clients.Office.Excel.Functions.SPG(A375,"IQ_AVG_DILUT_SHARES_OUT","CY2023")</f>
        <v>67125000</v>
      </c>
      <c r="D375" s="5">
        <f>_xll.SNL.Clients.Office.Excel.Functions.SPG(A375, "IQ_DILUT_EPS_NORM", "CY2023")</f>
        <v>7.1719999999999997</v>
      </c>
      <c r="E375">
        <f t="shared" si="60"/>
        <v>481420.5</v>
      </c>
      <c r="F375">
        <f t="shared" si="61"/>
        <v>7.2895007797949815E-2</v>
      </c>
      <c r="G375" s="5">
        <f>_xll.SNL.Clients.Office.Excel.Functions.SPG(A375, "SP_MARKETCAP", "12/30/2023")</f>
        <v>9320.0902802000001</v>
      </c>
      <c r="H375">
        <f t="shared" si="65"/>
        <v>2.2181815828420994E-4</v>
      </c>
      <c r="I375">
        <f t="shared" si="66"/>
        <v>1.5908798312143535E-3</v>
      </c>
      <c r="K375" s="11" t="s">
        <v>375</v>
      </c>
      <c r="L375" s="4" cm="1">
        <f t="array" ref="L375">_xll.SNL.Clients.Office.Excel.Functions.SPG(K375, "SP_TOTAL_REV", "CY2023")</f>
        <v>6604300</v>
      </c>
      <c r="M375" s="4">
        <f>_xll.SNL.Clients.Office.Excel.Functions.SPG(K375,"IQ_AVG_DILUT_SHARES_OUT","CY2023")</f>
        <v>67125000</v>
      </c>
      <c r="N375" s="5">
        <f>_xll.SNL.Clients.Office.Excel.Functions.SPG(K375, "IQ_DILUT_EPS_NORM", "CY2023")</f>
        <v>7.1719999999999997</v>
      </c>
      <c r="O375">
        <f t="shared" si="62"/>
        <v>481420.5</v>
      </c>
      <c r="P375">
        <f t="shared" si="63"/>
        <v>7.2895007797949815E-2</v>
      </c>
      <c r="Q375" s="5">
        <f>_xll.SNL.Clients.Office.Excel.Functions.SPG(K375, "SP_MARKETCAP", "12/31/2022")</f>
        <v>6971.3131239699997</v>
      </c>
      <c r="R375">
        <f t="shared" si="67"/>
        <v>2.0689602699142502E-4</v>
      </c>
      <c r="S375">
        <f t="shared" si="68"/>
        <v>1.4838583055825003E-3</v>
      </c>
      <c r="U375" s="11" t="s">
        <v>375</v>
      </c>
      <c r="V375" s="4" cm="1">
        <f t="array" ref="V375">_xll.SNL.Clients.Office.Excel.Functions.SPG(U375, "SP_TOTAL_REV", "CY2021")</f>
        <v>5982800</v>
      </c>
      <c r="W375" s="4">
        <f>_xll.SNL.Clients.Office.Excel.Functions.SPG(U375,"IQ_AVG_DILUT_SHARES_OUT","CY2021")</f>
        <v>74700000</v>
      </c>
      <c r="X375" s="5">
        <f>_xll.SNL.Clients.Office.Excel.Functions.SPG(U375, "IQ_DILUT_EPS_NORM", "CY2021")</f>
        <v>6.3280000000000003</v>
      </c>
      <c r="Y375">
        <f t="shared" si="69"/>
        <v>472701.6</v>
      </c>
      <c r="Z375">
        <f t="shared" si="70"/>
        <v>7.9010095607407904E-2</v>
      </c>
      <c r="AA375" s="5">
        <f>_xll.SNL.Clients.Office.Excel.Functions.SPG(U375, "SP_MARKETCAP", "12/31/2021")</f>
        <v>8750.1210178199999</v>
      </c>
      <c r="AB375">
        <f t="shared" si="64"/>
        <v>2.0621852974765005E-4</v>
      </c>
      <c r="AC375">
        <f t="shared" si="71"/>
        <v>1.3049508562431296E-3</v>
      </c>
    </row>
    <row r="376" spans="1:29">
      <c r="A376" s="11" t="s">
        <v>376</v>
      </c>
      <c r="B376" s="4" cm="1">
        <f t="array" ref="B376">_xll.SNL.Clients.Office.Excel.Functions.SPG(A376, "SP_TOTAL_REV", "CY2023")</f>
        <v>11846000</v>
      </c>
      <c r="C376" s="4">
        <f>_xll.SNL.Clients.Office.Excel.Functions.SPG(A376,"IQ_AVG_DILUT_SHARES_OUT","CY2023")</f>
        <v>215250000</v>
      </c>
      <c r="D376" s="5">
        <f>_xll.SNL.Clients.Office.Excel.Functions.SPG(A376, "IQ_DILUT_EPS_NORM", "CY2023")</f>
        <v>6.7859999999999996</v>
      </c>
      <c r="E376">
        <f t="shared" si="60"/>
        <v>1460686.5</v>
      </c>
      <c r="F376">
        <f t="shared" si="61"/>
        <v>0.12330630592605099</v>
      </c>
      <c r="G376" s="5">
        <f>_xll.SNL.Clients.Office.Excel.Functions.SPG(A376, "SP_MARKETCAP", "12/30/2023")</f>
        <v>23259.6536285</v>
      </c>
      <c r="H376">
        <f t="shared" si="65"/>
        <v>5.5357978035506703E-4</v>
      </c>
      <c r="I376">
        <f t="shared" si="66"/>
        <v>3.7565923894894845E-3</v>
      </c>
      <c r="K376" s="11" t="s">
        <v>376</v>
      </c>
      <c r="L376" s="4" cm="1">
        <f t="array" ref="L376">_xll.SNL.Clients.Office.Excel.Functions.SPG(K376, "SP_TOTAL_REV", "CY2023")</f>
        <v>11846000</v>
      </c>
      <c r="M376" s="4">
        <f>_xll.SNL.Clients.Office.Excel.Functions.SPG(K376,"IQ_AVG_DILUT_SHARES_OUT","CY2023")</f>
        <v>215250000</v>
      </c>
      <c r="N376" s="5">
        <f>_xll.SNL.Clients.Office.Excel.Functions.SPG(K376, "IQ_DILUT_EPS_NORM", "CY2023")</f>
        <v>6.7859999999999996</v>
      </c>
      <c r="O376">
        <f t="shared" si="62"/>
        <v>1460686.5</v>
      </c>
      <c r="P376">
        <f t="shared" si="63"/>
        <v>0.12330630592605099</v>
      </c>
      <c r="Q376" s="5">
        <f>_xll.SNL.Clients.Office.Excel.Functions.SPG(K376, "SP_MARKETCAP", "12/31/2022")</f>
        <v>22979.544591499998</v>
      </c>
      <c r="R376">
        <f t="shared" si="67"/>
        <v>6.8199152634620616E-4</v>
      </c>
      <c r="S376">
        <f t="shared" si="68"/>
        <v>4.6279944977853545E-3</v>
      </c>
      <c r="U376" s="11" t="s">
        <v>376</v>
      </c>
      <c r="V376" s="4" cm="1">
        <f t="array" ref="V376">_xll.SNL.Clients.Office.Excel.Functions.SPG(U376, "SP_TOTAL_REV", "CY2021")</f>
        <v>10319000</v>
      </c>
      <c r="W376" s="4">
        <f>_xll.SNL.Clients.Office.Excel.Functions.SPG(U376,"IQ_AVG_DILUT_SHARES_OUT","CY2021")</f>
        <v>211900000</v>
      </c>
      <c r="X376" s="5">
        <f>_xll.SNL.Clients.Office.Excel.Functions.SPG(U376, "IQ_DILUT_EPS_NORM", "CY2021")</f>
        <v>5.931</v>
      </c>
      <c r="Y376">
        <f t="shared" si="69"/>
        <v>1256778.8999999999</v>
      </c>
      <c r="Z376">
        <f t="shared" si="70"/>
        <v>0.12179270278127724</v>
      </c>
      <c r="AA376" s="5">
        <f>_xll.SNL.Clients.Office.Excel.Functions.SPG(U376, "SP_MARKETCAP", "12/31/2021")</f>
        <v>20686.9401884</v>
      </c>
      <c r="AB376">
        <f t="shared" si="64"/>
        <v>4.8753958738873064E-4</v>
      </c>
      <c r="AC376">
        <f t="shared" si="71"/>
        <v>2.8915972928025614E-3</v>
      </c>
    </row>
    <row r="377" spans="1:29">
      <c r="A377" s="11" t="s">
        <v>377</v>
      </c>
      <c r="B377" s="4" cm="1">
        <f t="array" ref="B377">_xll.SNL.Clients.Office.Excel.Functions.SPG(A377, "SP_TOTAL_REV", "CY2023")</f>
        <v>4091914</v>
      </c>
      <c r="C377" s="4">
        <f>_xll.SNL.Clients.Office.Excel.Functions.SPG(A377,"IQ_AVG_DILUT_SHARES_OUT","CY2023")</f>
        <v>693024000</v>
      </c>
      <c r="D377" s="5">
        <f>_xll.SNL.Clients.Office.Excel.Functions.SPG(A377, "IQ_DILUT_EPS_NORM", "CY2023")</f>
        <v>0.9</v>
      </c>
      <c r="E377">
        <f t="shared" si="60"/>
        <v>623721.6</v>
      </c>
      <c r="F377">
        <f t="shared" si="61"/>
        <v>0.15242783694867487</v>
      </c>
      <c r="G377" s="5">
        <f>_xll.SNL.Clients.Office.Excel.Functions.SPG(A377, "SP_MARKETCAP", "12/30/2023")</f>
        <v>41569.177074480001</v>
      </c>
      <c r="H377">
        <f t="shared" si="65"/>
        <v>9.8934645725915512E-4</v>
      </c>
      <c r="I377">
        <f t="shared" si="66"/>
        <v>8.9041181153323961E-4</v>
      </c>
      <c r="K377" s="11" t="s">
        <v>377</v>
      </c>
      <c r="L377" s="4" cm="1">
        <f t="array" ref="L377">_xll.SNL.Clients.Office.Excel.Functions.SPG(K377, "SP_TOTAL_REV", "CY2023")</f>
        <v>4091914</v>
      </c>
      <c r="M377" s="4">
        <f>_xll.SNL.Clients.Office.Excel.Functions.SPG(K377,"IQ_AVG_DILUT_SHARES_OUT","CY2023")</f>
        <v>693024000</v>
      </c>
      <c r="N377" s="5">
        <f>_xll.SNL.Clients.Office.Excel.Functions.SPG(K377, "IQ_DILUT_EPS_NORM", "CY2023")</f>
        <v>0.9</v>
      </c>
      <c r="O377">
        <f t="shared" si="62"/>
        <v>623721.6</v>
      </c>
      <c r="P377">
        <f t="shared" si="63"/>
        <v>0.15242783694867487</v>
      </c>
      <c r="Q377" s="5">
        <f>_xll.SNL.Clients.Office.Excel.Functions.SPG(K377, "SP_MARKETCAP", "12/31/2022")</f>
        <v>39780.369403229997</v>
      </c>
      <c r="R377">
        <f t="shared" si="67"/>
        <v>1.1806097696975216E-3</v>
      </c>
      <c r="S377">
        <f t="shared" si="68"/>
        <v>1.0625487927277695E-3</v>
      </c>
      <c r="U377" s="11" t="s">
        <v>377</v>
      </c>
      <c r="V377" s="4" cm="1">
        <f t="array" ref="V377">_xll.SNL.Clients.Office.Excel.Functions.SPG(U377, "SP_TOTAL_REV", "CY2021")</f>
        <v>2092228</v>
      </c>
      <c r="W377" s="4">
        <f>_xll.SNL.Clients.Office.Excel.Functions.SPG(U377,"IQ_AVG_DILUT_SHARES_OUT","CY2021")</f>
        <v>414770000</v>
      </c>
      <c r="X377" s="5">
        <f>_xll.SNL.Clients.Office.Excel.Functions.SPG(U377, "IQ_DILUT_EPS_NORM", "CY2021")</f>
        <v>0.96199999999999997</v>
      </c>
      <c r="Y377">
        <f t="shared" si="69"/>
        <v>399008.74</v>
      </c>
      <c r="Z377">
        <f t="shared" si="70"/>
        <v>0.1907099704238735</v>
      </c>
      <c r="AA377" s="5">
        <f>_xll.SNL.Clients.Office.Excel.Functions.SPG(U377, "SP_MARKETCAP", "12/31/2021")</f>
        <v>40506.544365560003</v>
      </c>
      <c r="AB377">
        <f t="shared" si="64"/>
        <v>9.5463822811274143E-4</v>
      </c>
      <c r="AC377">
        <f t="shared" si="71"/>
        <v>9.1836197544445722E-4</v>
      </c>
    </row>
    <row r="378" spans="1:29">
      <c r="A378" s="11" t="s">
        <v>378</v>
      </c>
      <c r="B378" s="4" cm="1">
        <f t="array" ref="B378">_xll.SNL.Clients.Office.Excel.Functions.SPG(A378, "SP_TOTAL_REV", "CY2023")</f>
        <v>1371811</v>
      </c>
      <c r="C378" s="4">
        <f>_xll.SNL.Clients.Office.Excel.Functions.SPG(A378,"IQ_AVG_DILUT_SHARES_OUT","CY2023")</f>
        <v>176371000</v>
      </c>
      <c r="D378" s="5">
        <f>_xll.SNL.Clients.Office.Excel.Functions.SPG(A378, "IQ_DILUT_EPS_NORM", "CY2023")</f>
        <v>1.268</v>
      </c>
      <c r="E378">
        <f t="shared" si="60"/>
        <v>223638.42800000001</v>
      </c>
      <c r="F378">
        <f t="shared" si="61"/>
        <v>0.16302422709833936</v>
      </c>
      <c r="G378" s="5">
        <f>_xll.SNL.Clients.Office.Excel.Functions.SPG(A378, "SP_MARKETCAP", "12/30/2023")</f>
        <v>12337.190524</v>
      </c>
      <c r="H378">
        <f t="shared" si="65"/>
        <v>2.9362514719936402E-4</v>
      </c>
      <c r="I378">
        <f t="shared" si="66"/>
        <v>3.7231668664879357E-4</v>
      </c>
      <c r="K378" s="11" t="s">
        <v>378</v>
      </c>
      <c r="L378" s="4" cm="1">
        <f t="array" ref="L378">_xll.SNL.Clients.Office.Excel.Functions.SPG(K378, "SP_TOTAL_REV", "CY2023")</f>
        <v>1371811</v>
      </c>
      <c r="M378" s="4">
        <f>_xll.SNL.Clients.Office.Excel.Functions.SPG(K378,"IQ_AVG_DILUT_SHARES_OUT","CY2023")</f>
        <v>176371000</v>
      </c>
      <c r="N378" s="5">
        <f>_xll.SNL.Clients.Office.Excel.Functions.SPG(K378, "IQ_DILUT_EPS_NORM", "CY2023")</f>
        <v>1.268</v>
      </c>
      <c r="O378">
        <f t="shared" si="62"/>
        <v>223638.42800000001</v>
      </c>
      <c r="P378">
        <f t="shared" si="63"/>
        <v>0.16302422709833936</v>
      </c>
      <c r="Q378" s="5">
        <f>_xll.SNL.Clients.Office.Excel.Functions.SPG(K378, "SP_MARKETCAP", "12/31/2022")</f>
        <v>10695.17</v>
      </c>
      <c r="R378">
        <f t="shared" si="67"/>
        <v>3.1741339711014848E-4</v>
      </c>
      <c r="S378">
        <f t="shared" si="68"/>
        <v>4.0248018753566829E-4</v>
      </c>
      <c r="U378" s="11" t="s">
        <v>378</v>
      </c>
      <c r="V378" s="4" cm="1">
        <f t="array" ref="V378">_xll.SNL.Clients.Office.Excel.Functions.SPG(U378, "SP_TOTAL_REV", "CY2021")</f>
        <v>1215917</v>
      </c>
      <c r="W378" s="4">
        <f>_xll.SNL.Clients.Office.Excel.Functions.SPG(U378,"IQ_AVG_DILUT_SHARES_OUT","CY2021")</f>
        <v>170694000</v>
      </c>
      <c r="X378" s="5">
        <f>_xll.SNL.Clients.Office.Excel.Functions.SPG(U378, "IQ_DILUT_EPS_NORM", "CY2021")</f>
        <v>1.2569999999999999</v>
      </c>
      <c r="Y378">
        <f t="shared" si="69"/>
        <v>214562.35799999998</v>
      </c>
      <c r="Z378">
        <f t="shared" si="70"/>
        <v>0.17646135221400802</v>
      </c>
      <c r="AA378" s="5">
        <f>_xll.SNL.Clients.Office.Excel.Functions.SPG(U378, "SP_MARKETCAP", "12/31/2021")</f>
        <v>12864.92949445</v>
      </c>
      <c r="AB378">
        <f t="shared" si="64"/>
        <v>3.0319430328446147E-4</v>
      </c>
      <c r="AC378">
        <f t="shared" si="71"/>
        <v>3.8111523922856801E-4</v>
      </c>
    </row>
    <row r="379" spans="1:29">
      <c r="A379" s="11" t="s">
        <v>379</v>
      </c>
      <c r="B379" s="4" cm="1">
        <f t="array" ref="B379">_xll.SNL.Clients.Office.Excel.Functions.SPG(A379, "SP_TOTAL_REV", "CY2023")</f>
        <v>13117200</v>
      </c>
      <c r="C379" s="4">
        <f>_xll.SNL.Clients.Office.Excel.Functions.SPG(A379,"IQ_AVG_DILUT_SHARES_OUT","CY2023")</f>
        <v>113700000</v>
      </c>
      <c r="D379" s="5">
        <f>_xll.SNL.Clients.Office.Excel.Functions.SPG(A379, "IQ_DILUT_EPS_NORM", "CY2023")</f>
        <v>25.413</v>
      </c>
      <c r="E379">
        <f t="shared" si="60"/>
        <v>2889458.1</v>
      </c>
      <c r="F379">
        <f t="shared" si="61"/>
        <v>0.22028009788674413</v>
      </c>
      <c r="G379" s="5">
        <f>_xll.SNL.Clients.Office.Excel.Functions.SPG(A379, "SP_MARKETCAP", "12/30/2023")</f>
        <v>93403.492577359997</v>
      </c>
      <c r="H379">
        <f t="shared" si="65"/>
        <v>2.2230032197046775E-3</v>
      </c>
      <c r="I379">
        <f t="shared" si="66"/>
        <v>5.6493180822354973E-2</v>
      </c>
      <c r="K379" s="11" t="s">
        <v>379</v>
      </c>
      <c r="L379" s="4" cm="1">
        <f t="array" ref="L379">_xll.SNL.Clients.Office.Excel.Functions.SPG(K379, "SP_TOTAL_REV", "CY2023")</f>
        <v>13117200</v>
      </c>
      <c r="M379" s="4">
        <f>_xll.SNL.Clients.Office.Excel.Functions.SPG(K379,"IQ_AVG_DILUT_SHARES_OUT","CY2023")</f>
        <v>113700000</v>
      </c>
      <c r="N379" s="5">
        <f>_xll.SNL.Clients.Office.Excel.Functions.SPG(K379, "IQ_DILUT_EPS_NORM", "CY2023")</f>
        <v>25.413</v>
      </c>
      <c r="O379">
        <f t="shared" si="62"/>
        <v>2889458.1</v>
      </c>
      <c r="P379">
        <f t="shared" si="63"/>
        <v>0.22028009788674413</v>
      </c>
      <c r="Q379" s="5">
        <f>_xll.SNL.Clients.Office.Excel.Functions.SPG(K379, "SP_MARKETCAP", "12/31/2022")</f>
        <v>77056.528083149999</v>
      </c>
      <c r="R379">
        <f t="shared" si="67"/>
        <v>2.2868990720471202E-3</v>
      </c>
      <c r="S379">
        <f t="shared" si="68"/>
        <v>5.8116966117933468E-2</v>
      </c>
      <c r="U379" s="11" t="s">
        <v>379</v>
      </c>
      <c r="V379" s="4" cm="1">
        <f t="array" ref="V379">_xll.SNL.Clients.Office.Excel.Functions.SPG(U379, "SP_TOTAL_REV", "CY2021")</f>
        <v>16071700</v>
      </c>
      <c r="W379" s="4">
        <f>_xll.SNL.Clients.Office.Excel.Functions.SPG(U379,"IQ_AVG_DILUT_SHARES_OUT","CY2021")</f>
        <v>112200000</v>
      </c>
      <c r="X379" s="5">
        <f>_xll.SNL.Clients.Office.Excel.Functions.SPG(U379, "IQ_DILUT_EPS_NORM", "CY2021")</f>
        <v>50.064999999999998</v>
      </c>
      <c r="Y379">
        <f t="shared" si="69"/>
        <v>5617293</v>
      </c>
      <c r="Z379">
        <f t="shared" si="70"/>
        <v>0.34951455042092622</v>
      </c>
      <c r="AA379" s="5">
        <f>_xll.SNL.Clients.Office.Excel.Functions.SPG(U379, "SP_MARKETCAP", "12/31/2021")</f>
        <v>66028.913989280001</v>
      </c>
      <c r="AB379">
        <f t="shared" si="64"/>
        <v>1.5561368278190675E-3</v>
      </c>
      <c r="AC379">
        <f t="shared" si="71"/>
        <v>7.7907990284761613E-2</v>
      </c>
    </row>
    <row r="380" spans="1:29">
      <c r="A380" s="11" t="s">
        <v>380</v>
      </c>
      <c r="B380" s="4" cm="1">
        <f t="array" ref="B380">_xll.SNL.Clients.Office.Excel.Functions.SPG(A380, "SP_TOTAL_REV", "CY2023")</f>
        <v>7574000</v>
      </c>
      <c r="C380" s="4">
        <f>_xll.SNL.Clients.Office.Excel.Functions.SPG(A380,"IQ_AVG_DILUT_SHARES_OUT","CY2023")</f>
        <v>938000000</v>
      </c>
      <c r="D380" s="5">
        <f>_xll.SNL.Clients.Office.Excel.Functions.SPG(A380, "IQ_DILUT_EPS_NORM", "CY2023")</f>
        <v>1.8380000000000001</v>
      </c>
      <c r="E380">
        <f t="shared" si="60"/>
        <v>1724044</v>
      </c>
      <c r="F380">
        <f t="shared" si="61"/>
        <v>0.22762661737523104</v>
      </c>
      <c r="G380" s="5">
        <f>_xll.SNL.Clients.Office.Excel.Functions.SPG(A380, "SP_MARKETCAP", "12/30/2023")</f>
        <v>18024.65849844</v>
      </c>
      <c r="H380">
        <f t="shared" si="65"/>
        <v>4.2898689085874356E-4</v>
      </c>
      <c r="I380">
        <f t="shared" si="66"/>
        <v>7.8847790539837074E-4</v>
      </c>
      <c r="K380" s="11" t="s">
        <v>380</v>
      </c>
      <c r="L380" s="4" cm="1">
        <f t="array" ref="L380">_xll.SNL.Clients.Office.Excel.Functions.SPG(K380, "SP_TOTAL_REV", "CY2023")</f>
        <v>7574000</v>
      </c>
      <c r="M380" s="4">
        <f>_xll.SNL.Clients.Office.Excel.Functions.SPG(K380,"IQ_AVG_DILUT_SHARES_OUT","CY2023")</f>
        <v>938000000</v>
      </c>
      <c r="N380" s="5">
        <f>_xll.SNL.Clients.Office.Excel.Functions.SPG(K380, "IQ_DILUT_EPS_NORM", "CY2023")</f>
        <v>1.8380000000000001</v>
      </c>
      <c r="O380">
        <f t="shared" si="62"/>
        <v>1724044</v>
      </c>
      <c r="P380">
        <f t="shared" si="63"/>
        <v>0.22762661737523104</v>
      </c>
      <c r="Q380" s="5">
        <f>_xll.SNL.Clients.Office.Excel.Functions.SPG(K380, "SP_MARKETCAP", "12/31/2022")</f>
        <v>20146.647265359999</v>
      </c>
      <c r="R380">
        <f t="shared" si="67"/>
        <v>5.9791623217562691E-4</v>
      </c>
      <c r="S380">
        <f t="shared" si="68"/>
        <v>1.0989700347388022E-3</v>
      </c>
      <c r="U380" s="11" t="s">
        <v>380</v>
      </c>
      <c r="V380" s="4" cm="1">
        <f t="array" ref="V380">_xll.SNL.Clients.Office.Excel.Functions.SPG(U380, "SP_TOTAL_REV", "CY2021")</f>
        <v>6418000</v>
      </c>
      <c r="W380" s="4">
        <f>_xll.SNL.Clients.Office.Excel.Functions.SPG(U380,"IQ_AVG_DILUT_SHARES_OUT","CY2021")</f>
        <v>963000000</v>
      </c>
      <c r="X380" s="5">
        <f>_xll.SNL.Clients.Office.Excel.Functions.SPG(U380, "IQ_DILUT_EPS_NORM", "CY2021")</f>
        <v>2.1150000000000002</v>
      </c>
      <c r="Y380">
        <f t="shared" si="69"/>
        <v>2036745.0000000002</v>
      </c>
      <c r="Z380">
        <f t="shared" si="70"/>
        <v>0.31734886257401063</v>
      </c>
      <c r="AA380" s="5">
        <f>_xll.SNL.Clients.Office.Excel.Functions.SPG(U380, "SP_MARKETCAP", "12/31/2021")</f>
        <v>20781.5611814</v>
      </c>
      <c r="AB380">
        <f t="shared" si="64"/>
        <v>4.8976956821070834E-4</v>
      </c>
      <c r="AC380">
        <f t="shared" si="71"/>
        <v>1.0358626367656483E-3</v>
      </c>
    </row>
    <row r="381" spans="1:29">
      <c r="A381" s="11" t="s">
        <v>381</v>
      </c>
      <c r="B381" s="4" cm="1">
        <f t="array" ref="B381">_xll.SNL.Clients.Office.Excel.Functions.SPG(A381, "SP_TOTAL_REV", "CY2023")</f>
        <v>14964500</v>
      </c>
      <c r="C381" s="4">
        <f>_xll.SNL.Clients.Office.Excel.Functions.SPG(A381,"IQ_AVG_DILUT_SHARES_OUT","CY2023")</f>
        <v>316665000</v>
      </c>
      <c r="D381" s="5">
        <f>_xll.SNL.Clients.Office.Excel.Functions.SPG(A381, "IQ_DILUT_EPS_NORM", "CY2023")</f>
        <v>4.4489999999999998</v>
      </c>
      <c r="E381">
        <f t="shared" si="60"/>
        <v>1408842.585</v>
      </c>
      <c r="F381">
        <f t="shared" si="61"/>
        <v>9.4145650372548365E-2</v>
      </c>
      <c r="G381" s="5">
        <f>_xll.SNL.Clients.Office.Excel.Functions.SPG(A381, "SP_MARKETCAP", "12/30/2023")</f>
        <v>51886.705709729998</v>
      </c>
      <c r="H381">
        <f t="shared" si="65"/>
        <v>1.2349036494226028E-3</v>
      </c>
      <c r="I381">
        <f t="shared" si="66"/>
        <v>5.4940863362811596E-3</v>
      </c>
      <c r="K381" s="11" t="s">
        <v>381</v>
      </c>
      <c r="L381" s="4" cm="1">
        <f t="array" ref="L381">_xll.SNL.Clients.Office.Excel.Functions.SPG(K381, "SP_TOTAL_REV", "CY2023")</f>
        <v>14964500</v>
      </c>
      <c r="M381" s="4">
        <f>_xll.SNL.Clients.Office.Excel.Functions.SPG(K381,"IQ_AVG_DILUT_SHARES_OUT","CY2023")</f>
        <v>316665000</v>
      </c>
      <c r="N381" s="5">
        <f>_xll.SNL.Clients.Office.Excel.Functions.SPG(K381, "IQ_DILUT_EPS_NORM", "CY2023")</f>
        <v>4.4489999999999998</v>
      </c>
      <c r="O381">
        <f t="shared" si="62"/>
        <v>1408842.585</v>
      </c>
      <c r="P381">
        <f t="shared" si="63"/>
        <v>9.4145650372548365E-2</v>
      </c>
      <c r="Q381" s="5">
        <f>_xll.SNL.Clients.Office.Excel.Functions.SPG(K381, "SP_MARKETCAP", "12/31/2022")</f>
        <v>40760.960734640001</v>
      </c>
      <c r="R381">
        <f t="shared" si="67"/>
        <v>1.2097119556075738E-3</v>
      </c>
      <c r="S381">
        <f t="shared" si="68"/>
        <v>5.3820084904980959E-3</v>
      </c>
      <c r="U381" s="11" t="s">
        <v>381</v>
      </c>
      <c r="V381" s="4" cm="1">
        <f t="array" ref="V381">_xll.SNL.Clients.Office.Excel.Functions.SPG(U381, "SP_TOTAL_REV", "CY2021")</f>
        <v>11295000</v>
      </c>
      <c r="W381" s="4">
        <f>_xll.SNL.Clients.Office.Excel.Functions.SPG(U381,"IQ_AVG_DILUT_SHARES_OUT","CY2021")</f>
        <v>319425000</v>
      </c>
      <c r="X381" s="5">
        <f>_xll.SNL.Clients.Office.Excel.Functions.SPG(U381, "IQ_DILUT_EPS_NORM", "CY2021")</f>
        <v>3.1520000000000001</v>
      </c>
      <c r="Y381">
        <f t="shared" si="69"/>
        <v>1006827.6</v>
      </c>
      <c r="Z381">
        <f t="shared" si="70"/>
        <v>8.9139229747675963E-2</v>
      </c>
      <c r="AA381" s="5">
        <f>_xll.SNL.Clients.Office.Excel.Functions.SPG(U381, "SP_MARKETCAP", "12/31/2021")</f>
        <v>44218.869162750001</v>
      </c>
      <c r="AB381">
        <f t="shared" si="64"/>
        <v>1.0421284651121142E-3</v>
      </c>
      <c r="AC381">
        <f t="shared" si="71"/>
        <v>3.284788922033384E-3</v>
      </c>
    </row>
    <row r="382" spans="1:29">
      <c r="A382" s="11" t="s">
        <v>382</v>
      </c>
      <c r="B382" s="4" cm="1">
        <f t="array" ref="B382">_xll.SNL.Clients.Office.Excel.Functions.SPG(A382, "SP_TOTAL_REV", "CY2023")</f>
        <v>4504077</v>
      </c>
      <c r="C382" s="4">
        <f>_xll.SNL.Clients.Office.Excel.Functions.SPG(A382,"IQ_AVG_DILUT_SHARES_OUT","CY2023")</f>
        <v>147557500</v>
      </c>
      <c r="D382" s="5">
        <f>_xll.SNL.Clients.Office.Excel.Functions.SPG(A382, "IQ_DILUT_EPS_NORM", "CY2023")</f>
        <v>4.8730000000000002</v>
      </c>
      <c r="E382">
        <f t="shared" si="60"/>
        <v>719047.69750000001</v>
      </c>
      <c r="F382">
        <f t="shared" si="61"/>
        <v>0.15964373999378786</v>
      </c>
      <c r="G382" s="5">
        <f>_xll.SNL.Clients.Office.Excel.Functions.SPG(A382, "SP_MARKETCAP", "12/30/2023")</f>
        <v>25301.03566284</v>
      </c>
      <c r="H382">
        <f t="shared" si="65"/>
        <v>6.0216467487843382E-4</v>
      </c>
      <c r="I382">
        <f t="shared" si="66"/>
        <v>2.9343484606826082E-3</v>
      </c>
      <c r="K382" s="11" t="s">
        <v>382</v>
      </c>
      <c r="L382" s="4" cm="1">
        <f t="array" ref="L382">_xll.SNL.Clients.Office.Excel.Functions.SPG(K382, "SP_TOTAL_REV", "CY2023")</f>
        <v>4504077</v>
      </c>
      <c r="M382" s="4">
        <f>_xll.SNL.Clients.Office.Excel.Functions.SPG(K382,"IQ_AVG_DILUT_SHARES_OUT","CY2023")</f>
        <v>147557500</v>
      </c>
      <c r="N382" s="5">
        <f>_xll.SNL.Clients.Office.Excel.Functions.SPG(K382, "IQ_DILUT_EPS_NORM", "CY2023")</f>
        <v>4.8730000000000002</v>
      </c>
      <c r="O382">
        <f t="shared" si="62"/>
        <v>719047.69750000001</v>
      </c>
      <c r="P382">
        <f t="shared" si="63"/>
        <v>0.15964373999378786</v>
      </c>
      <c r="Q382" s="5">
        <f>_xll.SNL.Clients.Office.Excel.Functions.SPG(K382, "SP_MARKETCAP", "12/31/2022")</f>
        <v>30573.201195549998</v>
      </c>
      <c r="R382">
        <f t="shared" si="67"/>
        <v>9.0735758777201088E-4</v>
      </c>
      <c r="S382">
        <f t="shared" si="68"/>
        <v>4.4215535252130093E-3</v>
      </c>
      <c r="U382" s="11" t="s">
        <v>382</v>
      </c>
      <c r="V382" s="4" cm="1">
        <f t="array" ref="V382">_xll.SNL.Clients.Office.Excel.Functions.SPG(U382, "SP_TOTAL_REV", "CY2021")</f>
        <v>3443760</v>
      </c>
      <c r="W382" s="4">
        <f>_xll.SNL.Clients.Office.Excel.Functions.SPG(U382,"IQ_AVG_DILUT_SHARES_OUT","CY2021")</f>
        <v>146798000</v>
      </c>
      <c r="X382" s="5">
        <f>_xll.SNL.Clients.Office.Excel.Functions.SPG(U382, "IQ_DILUT_EPS_NORM", "CY2021")</f>
        <v>4.0119999999999996</v>
      </c>
      <c r="Y382">
        <f t="shared" si="69"/>
        <v>588953.57599999988</v>
      </c>
      <c r="Z382">
        <f t="shared" si="70"/>
        <v>0.17102050549399489</v>
      </c>
      <c r="AA382" s="5">
        <f>_xll.SNL.Clients.Office.Excel.Functions.SPG(U382, "SP_MARKETCAP", "12/31/2021")</f>
        <v>38081.517767040001</v>
      </c>
      <c r="AB382">
        <f t="shared" si="64"/>
        <v>8.9748639915777104E-4</v>
      </c>
      <c r="AC382">
        <f t="shared" si="71"/>
        <v>3.6007154334209771E-3</v>
      </c>
    </row>
    <row r="383" spans="1:29">
      <c r="A383" s="11" t="s">
        <v>383</v>
      </c>
      <c r="B383" s="4" cm="1">
        <f t="array" ref="B383">_xll.SNL.Clients.Office.Excel.Functions.SPG(A383, "SP_TOTAL_REV", "CY2023")</f>
        <v>2750571</v>
      </c>
      <c r="C383" s="4">
        <f>_xll.SNL.Clients.Office.Excel.Functions.SPG(A383,"IQ_AVG_DILUT_SHARES_OUT","CY2023")</f>
        <v>124812000</v>
      </c>
      <c r="D383" s="5">
        <f>_xll.SNL.Clients.Office.Excel.Functions.SPG(A383, "IQ_DILUT_EPS_NORM", "CY2023")</f>
        <v>1.7070000000000001</v>
      </c>
      <c r="E383">
        <f t="shared" si="60"/>
        <v>213054.084</v>
      </c>
      <c r="F383">
        <f t="shared" si="61"/>
        <v>7.7458129239347029E-2</v>
      </c>
      <c r="G383" s="5">
        <f>_xll.SNL.Clients.Office.Excel.Functions.SPG(A383, "SP_MARKETCAP", "12/30/2023")</f>
        <v>13489.650651280001</v>
      </c>
      <c r="H383">
        <f t="shared" si="65"/>
        <v>3.2105369941761038E-4</v>
      </c>
      <c r="I383">
        <f t="shared" si="66"/>
        <v>5.4803866490586099E-4</v>
      </c>
      <c r="K383" s="11" t="s">
        <v>383</v>
      </c>
      <c r="L383" s="4" cm="1">
        <f t="array" ref="L383">_xll.SNL.Clients.Office.Excel.Functions.SPG(K383, "SP_TOTAL_REV", "CY2023")</f>
        <v>2750571</v>
      </c>
      <c r="M383" s="4">
        <f>_xll.SNL.Clients.Office.Excel.Functions.SPG(K383,"IQ_AVG_DILUT_SHARES_OUT","CY2023")</f>
        <v>124812000</v>
      </c>
      <c r="N383" s="5">
        <f>_xll.SNL.Clients.Office.Excel.Functions.SPG(K383, "IQ_DILUT_EPS_NORM", "CY2023")</f>
        <v>1.7070000000000001</v>
      </c>
      <c r="O383">
        <f t="shared" si="62"/>
        <v>213054.084</v>
      </c>
      <c r="P383">
        <f t="shared" si="63"/>
        <v>7.7458129239347029E-2</v>
      </c>
      <c r="Q383" s="5">
        <f>_xll.SNL.Clients.Office.Excel.Functions.SPG(K383, "SP_MARKETCAP", "12/31/2022")</f>
        <v>17712.0183024</v>
      </c>
      <c r="R383">
        <f t="shared" si="67"/>
        <v>5.2566082624604462E-4</v>
      </c>
      <c r="S383">
        <f t="shared" si="68"/>
        <v>8.973030304019982E-4</v>
      </c>
      <c r="U383" s="11" t="s">
        <v>383</v>
      </c>
      <c r="V383" s="4" cm="1">
        <f t="array" ref="V383">_xll.SNL.Clients.Office.Excel.Functions.SPG(U383, "SP_TOTAL_REV", "CY2021")</f>
        <v>3827808</v>
      </c>
      <c r="W383" s="4">
        <f>_xll.SNL.Clients.Office.Excel.Functions.SPG(U383,"IQ_AVG_DILUT_SHARES_OUT","CY2021")</f>
        <v>116674000</v>
      </c>
      <c r="X383" s="5">
        <f>_xll.SNL.Clients.Office.Excel.Functions.SPG(U383, "IQ_DILUT_EPS_NORM", "CY2021")</f>
        <v>7.1239999999999997</v>
      </c>
      <c r="Y383">
        <f t="shared" si="69"/>
        <v>831185.576</v>
      </c>
      <c r="Z383">
        <f t="shared" si="70"/>
        <v>0.21714400931290179</v>
      </c>
      <c r="AA383" s="5">
        <f>_xll.SNL.Clients.Office.Excel.Functions.SPG(U383, "SP_MARKETCAP", "12/31/2021")</f>
        <v>25373.81060352</v>
      </c>
      <c r="AB383">
        <f t="shared" si="64"/>
        <v>5.979974341037013E-4</v>
      </c>
      <c r="AC383">
        <f t="shared" si="71"/>
        <v>4.2601337205547679E-3</v>
      </c>
    </row>
    <row r="384" spans="1:29">
      <c r="A384" s="11" t="s">
        <v>384</v>
      </c>
      <c r="B384" s="4" cm="1">
        <f t="array" ref="B384">_xll.SNL.Clients.Office.Excel.Functions.SPG(A384, "SP_TOTAL_REV", "CY2023")</f>
        <v>9129100</v>
      </c>
      <c r="C384" s="4">
        <f>_xll.SNL.Clients.Office.Excel.Functions.SPG(A384,"IQ_AVG_DILUT_SHARES_OUT","CY2023")</f>
        <v>115525000</v>
      </c>
      <c r="D384" s="5">
        <f>_xll.SNL.Clients.Office.Excel.Functions.SPG(A384, "IQ_DILUT_EPS_NORM", "CY2023")</f>
        <v>8.5830000000000002</v>
      </c>
      <c r="E384">
        <f t="shared" si="60"/>
        <v>991551.07499999995</v>
      </c>
      <c r="F384">
        <f t="shared" si="61"/>
        <v>0.10861432945197226</v>
      </c>
      <c r="G384" s="5">
        <f>_xll.SNL.Clients.Office.Excel.Functions.SPG(A384, "SP_MARKETCAP", "12/30/2023")</f>
        <v>35575.33894568</v>
      </c>
      <c r="H384">
        <f t="shared" si="65"/>
        <v>8.466931036099284E-4</v>
      </c>
      <c r="I384">
        <f t="shared" si="66"/>
        <v>7.267166908284016E-3</v>
      </c>
      <c r="K384" s="11" t="s">
        <v>384</v>
      </c>
      <c r="L384" s="4" cm="1">
        <f t="array" ref="L384">_xll.SNL.Clients.Office.Excel.Functions.SPG(K384, "SP_TOTAL_REV", "CY2023")</f>
        <v>9129100</v>
      </c>
      <c r="M384" s="4">
        <f>_xll.SNL.Clients.Office.Excel.Functions.SPG(K384,"IQ_AVG_DILUT_SHARES_OUT","CY2023")</f>
        <v>115525000</v>
      </c>
      <c r="N384" s="5">
        <f>_xll.SNL.Clients.Office.Excel.Functions.SPG(K384, "IQ_DILUT_EPS_NORM", "CY2023")</f>
        <v>8.5830000000000002</v>
      </c>
      <c r="O384">
        <f t="shared" si="62"/>
        <v>991551.07499999995</v>
      </c>
      <c r="P384">
        <f t="shared" si="63"/>
        <v>0.10861432945197226</v>
      </c>
      <c r="Q384" s="5">
        <f>_xll.SNL.Clients.Office.Excel.Functions.SPG(K384, "SP_MARKETCAP", "12/31/2022")</f>
        <v>29555.144219620001</v>
      </c>
      <c r="R384">
        <f t="shared" si="67"/>
        <v>8.7714348896090035E-4</v>
      </c>
      <c r="S384">
        <f t="shared" si="68"/>
        <v>7.5285225657514077E-3</v>
      </c>
      <c r="U384" s="11" t="s">
        <v>384</v>
      </c>
      <c r="V384" s="4" cm="1">
        <f t="array" ref="V384">_xll.SNL.Clients.Office.Excel.Functions.SPG(U384, "SP_TOTAL_REV", "CY2021")</f>
        <v>7289400</v>
      </c>
      <c r="W384" s="4">
        <f>_xll.SNL.Clients.Office.Excel.Functions.SPG(U384,"IQ_AVG_DILUT_SHARES_OUT","CY2021")</f>
        <v>117150000</v>
      </c>
      <c r="X384" s="5">
        <f>_xll.SNL.Clients.Office.Excel.Functions.SPG(U384, "IQ_DILUT_EPS_NORM", "CY2021")</f>
        <v>5.9489999999999998</v>
      </c>
      <c r="Y384">
        <f t="shared" si="69"/>
        <v>696925.35</v>
      </c>
      <c r="Z384">
        <f t="shared" si="70"/>
        <v>9.5608054160836273E-2</v>
      </c>
      <c r="AA384" s="5">
        <f>_xll.SNL.Clients.Office.Excel.Functions.SPG(U384, "SP_MARKETCAP", "12/31/2021")</f>
        <v>40471.223657900002</v>
      </c>
      <c r="AB384">
        <f t="shared" si="64"/>
        <v>9.5380580712239643E-4</v>
      </c>
      <c r="AC384">
        <f t="shared" si="71"/>
        <v>5.6741907465711365E-3</v>
      </c>
    </row>
    <row r="385" spans="1:29">
      <c r="A385" s="11" t="s">
        <v>385</v>
      </c>
      <c r="B385" s="4" cm="1">
        <f t="array" ref="B385">_xll.SNL.Clients.Office.Excel.Functions.SPG(A385, "SP_TOTAL_REV", "CY2023")</f>
        <v>3073278</v>
      </c>
      <c r="C385" s="4">
        <f>_xll.SNL.Clients.Office.Excel.Functions.SPG(A385,"IQ_AVG_DILUT_SHARES_OUT","CY2023")</f>
        <v>490130000</v>
      </c>
      <c r="D385" s="5">
        <f>_xll.SNL.Clients.Office.Excel.Functions.SPG(A385, "IQ_DILUT_EPS_NORM", "CY2023")</f>
        <v>0.73799999999999999</v>
      </c>
      <c r="E385">
        <f t="shared" si="60"/>
        <v>361715.94</v>
      </c>
      <c r="F385">
        <f t="shared" si="61"/>
        <v>0.11769711038181381</v>
      </c>
      <c r="G385" s="5">
        <f>_xll.SNL.Clients.Office.Excel.Functions.SPG(A385, "SP_MARKETCAP", "12/30/2023")</f>
        <v>21137.933258860001</v>
      </c>
      <c r="H385">
        <f t="shared" si="65"/>
        <v>5.0308283336867601E-4</v>
      </c>
      <c r="I385">
        <f t="shared" si="66"/>
        <v>3.712751310260829E-4</v>
      </c>
      <c r="K385" s="11" t="s">
        <v>385</v>
      </c>
      <c r="L385" s="4" cm="1">
        <f t="array" ref="L385">_xll.SNL.Clients.Office.Excel.Functions.SPG(K385, "SP_TOTAL_REV", "CY2023")</f>
        <v>3073278</v>
      </c>
      <c r="M385" s="4">
        <f>_xll.SNL.Clients.Office.Excel.Functions.SPG(K385,"IQ_AVG_DILUT_SHARES_OUT","CY2023")</f>
        <v>490130000</v>
      </c>
      <c r="N385" s="5">
        <f>_xll.SNL.Clients.Office.Excel.Functions.SPG(K385, "IQ_DILUT_EPS_NORM", "CY2023")</f>
        <v>0.73799999999999999</v>
      </c>
      <c r="O385">
        <f t="shared" si="62"/>
        <v>361715.94</v>
      </c>
      <c r="P385">
        <f t="shared" si="63"/>
        <v>0.11769711038181381</v>
      </c>
      <c r="Q385" s="5">
        <f>_xll.SNL.Clients.Office.Excel.Functions.SPG(K385, "SP_MARKETCAP", "12/31/2022")</f>
        <v>17994.94281144</v>
      </c>
      <c r="R385">
        <f t="shared" si="67"/>
        <v>5.3405751648473248E-4</v>
      </c>
      <c r="S385">
        <f t="shared" si="68"/>
        <v>3.9413444716573259E-4</v>
      </c>
      <c r="U385" s="11" t="s">
        <v>385</v>
      </c>
      <c r="V385" s="4" cm="1">
        <f t="array" ref="V385">_xll.SNL.Clients.Office.Excel.Functions.SPG(U385, "SP_TOTAL_REV", "CY2021")</f>
        <v>2424300</v>
      </c>
      <c r="W385" s="4">
        <f>_xll.SNL.Clients.Office.Excel.Functions.SPG(U385,"IQ_AVG_DILUT_SHARES_OUT","CY2021")</f>
        <v>492054000</v>
      </c>
      <c r="X385" s="5">
        <f>_xll.SNL.Clients.Office.Excel.Functions.SPG(U385, "IQ_DILUT_EPS_NORM", "CY2021")</f>
        <v>0.56799999999999995</v>
      </c>
      <c r="Y385">
        <f t="shared" si="69"/>
        <v>279486.67200000002</v>
      </c>
      <c r="Z385">
        <f t="shared" si="70"/>
        <v>0.1152855141690385</v>
      </c>
      <c r="AA385" s="5">
        <f>_xll.SNL.Clients.Office.Excel.Functions.SPG(U385, "SP_MARKETCAP", "12/31/2021")</f>
        <v>16832.985513849999</v>
      </c>
      <c r="AB385">
        <f t="shared" si="64"/>
        <v>3.9671148740231589E-4</v>
      </c>
      <c r="AC385">
        <f t="shared" si="71"/>
        <v>2.2533212484451541E-4</v>
      </c>
    </row>
    <row r="386" spans="1:29">
      <c r="A386" s="11" t="s">
        <v>386</v>
      </c>
      <c r="B386" s="4" cm="1">
        <f t="array" ref="B386">_xll.SNL.Clients.Office.Excel.Functions.SPG(A386, "SP_TOTAL_REV", "CY2023")</f>
        <v>6177800</v>
      </c>
      <c r="C386" s="4">
        <f>_xll.SNL.Clients.Office.Excel.Functions.SPG(A386,"IQ_AVG_DILUT_SHARES_OUT","CY2023")</f>
        <v>107400000</v>
      </c>
      <c r="D386" s="5">
        <f>_xll.SNL.Clients.Office.Excel.Functions.SPG(A386, "IQ_DILUT_EPS_NORM", "CY2023")</f>
        <v>9.1809999999999992</v>
      </c>
      <c r="E386">
        <f t="shared" si="60"/>
        <v>986039.39999999991</v>
      </c>
      <c r="F386">
        <f t="shared" si="61"/>
        <v>0.1596101201074816</v>
      </c>
      <c r="G386" s="5">
        <f>_xll.SNL.Clients.Office.Excel.Functions.SPG(A386, "SP_MARKETCAP", "12/30/2023")</f>
        <v>58236.213524890001</v>
      </c>
      <c r="H386">
        <f t="shared" si="65"/>
        <v>1.3860219419741387E-3</v>
      </c>
      <c r="I386">
        <f t="shared" si="66"/>
        <v>1.2725067449264566E-2</v>
      </c>
      <c r="K386" s="11" t="s">
        <v>386</v>
      </c>
      <c r="L386" s="4" cm="1">
        <f t="array" ref="L386">_xll.SNL.Clients.Office.Excel.Functions.SPG(K386, "SP_TOTAL_REV", "CY2023")</f>
        <v>6177800</v>
      </c>
      <c r="M386" s="4">
        <f>_xll.SNL.Clients.Office.Excel.Functions.SPG(K386,"IQ_AVG_DILUT_SHARES_OUT","CY2023")</f>
        <v>107400000</v>
      </c>
      <c r="N386" s="5">
        <f>_xll.SNL.Clients.Office.Excel.Functions.SPG(K386, "IQ_DILUT_EPS_NORM", "CY2023")</f>
        <v>9.1809999999999992</v>
      </c>
      <c r="O386">
        <f t="shared" si="62"/>
        <v>986039.39999999991</v>
      </c>
      <c r="P386">
        <f t="shared" si="63"/>
        <v>0.1596101201074816</v>
      </c>
      <c r="Q386" s="5">
        <f>_xll.SNL.Clients.Office.Excel.Functions.SPG(K386, "SP_MARKETCAP", "12/31/2022")</f>
        <v>45824.03201286</v>
      </c>
      <c r="R386">
        <f t="shared" si="67"/>
        <v>1.3599747989500013E-3</v>
      </c>
      <c r="S386">
        <f t="shared" si="68"/>
        <v>1.2485928629159961E-2</v>
      </c>
      <c r="U386" s="11" t="s">
        <v>386</v>
      </c>
      <c r="V386" s="4" cm="1">
        <f t="array" ref="V386">_xll.SNL.Clients.Office.Excel.Functions.SPG(U386, "SP_TOTAL_REV", "CY2021")</f>
        <v>4833800</v>
      </c>
      <c r="W386" s="4">
        <f>_xll.SNL.Clients.Office.Excel.Functions.SPG(U386,"IQ_AVG_DILUT_SHARES_OUT","CY2021")</f>
        <v>106500000</v>
      </c>
      <c r="X386" s="5">
        <f>_xll.SNL.Clients.Office.Excel.Functions.SPG(U386, "IQ_DILUT_EPS_NORM", "CY2021")</f>
        <v>6.4509999999999996</v>
      </c>
      <c r="Y386">
        <f t="shared" si="69"/>
        <v>687031.5</v>
      </c>
      <c r="Z386">
        <f t="shared" si="70"/>
        <v>0.14213072530928048</v>
      </c>
      <c r="AA386" s="5">
        <f>_xll.SNL.Clients.Office.Excel.Functions.SPG(U386, "SP_MARKETCAP", "12/31/2021")</f>
        <v>51883.802914</v>
      </c>
      <c r="AB386">
        <f t="shared" si="64"/>
        <v>1.2227718374239771E-3</v>
      </c>
      <c r="AC386">
        <f t="shared" si="71"/>
        <v>7.8881011232220747E-3</v>
      </c>
    </row>
    <row r="387" spans="1:29">
      <c r="A387" s="11" t="s">
        <v>387</v>
      </c>
      <c r="B387" s="4" cm="1">
        <f t="array" ref="B387">_xll.SNL.Clients.Office.Excel.Functions.SPG(A387, "SP_TOTAL_REV", "CY2023")</f>
        <v>20376941</v>
      </c>
      <c r="C387" s="4">
        <f>_xll.SNL.Clients.Office.Excel.Functions.SPG(A387,"IQ_AVG_DILUT_SHARES_OUT","CY2023")</f>
        <v>337433000</v>
      </c>
      <c r="D387" s="5">
        <f>_xll.SNL.Clients.Office.Excel.Functions.SPG(A387, "IQ_DILUT_EPS_NORM", "CY2023")</f>
        <v>4.5780000000000003</v>
      </c>
      <c r="E387">
        <f t="shared" si="60"/>
        <v>1544768.274</v>
      </c>
      <c r="F387">
        <f t="shared" si="61"/>
        <v>7.5809625890363039E-2</v>
      </c>
      <c r="G387" s="5">
        <f>_xll.SNL.Clients.Office.Excel.Functions.SPG(A387, "SP_MARKETCAP", "12/30/2023")</f>
        <v>46591.244551739997</v>
      </c>
      <c r="H387">
        <f t="shared" si="65"/>
        <v>1.108871668399163E-3</v>
      </c>
      <c r="I387">
        <f t="shared" si="66"/>
        <v>5.0764144979313685E-3</v>
      </c>
      <c r="K387" s="11" t="s">
        <v>387</v>
      </c>
      <c r="L387" s="4" cm="1">
        <f t="array" ref="L387">_xll.SNL.Clients.Office.Excel.Functions.SPG(K387, "SP_TOTAL_REV", "CY2023")</f>
        <v>20376941</v>
      </c>
      <c r="M387" s="4">
        <f>_xll.SNL.Clients.Office.Excel.Functions.SPG(K387,"IQ_AVG_DILUT_SHARES_OUT","CY2023")</f>
        <v>337433000</v>
      </c>
      <c r="N387" s="5">
        <f>_xll.SNL.Clients.Office.Excel.Functions.SPG(K387, "IQ_DILUT_EPS_NORM", "CY2023")</f>
        <v>4.5780000000000003</v>
      </c>
      <c r="O387">
        <f t="shared" si="62"/>
        <v>1544768.274</v>
      </c>
      <c r="P387">
        <f t="shared" si="63"/>
        <v>7.5809625890363039E-2</v>
      </c>
      <c r="Q387" s="5">
        <f>_xll.SNL.Clients.Office.Excel.Functions.SPG(K387, "SP_MARKETCAP", "12/31/2022")</f>
        <v>39971.143014629997</v>
      </c>
      <c r="R387">
        <f t="shared" si="67"/>
        <v>1.1862715871416058E-3</v>
      </c>
      <c r="S387">
        <f t="shared" si="68"/>
        <v>5.4307513259342719E-3</v>
      </c>
      <c r="U387" s="11" t="s">
        <v>387</v>
      </c>
      <c r="V387" s="4" cm="1">
        <f t="array" ref="V387">_xll.SNL.Clients.Office.Excel.Functions.SPG(U387, "SP_TOTAL_REV", "CY2021")</f>
        <v>18916244</v>
      </c>
      <c r="W387" s="4">
        <f>_xll.SNL.Clients.Office.Excel.Functions.SPG(U387,"IQ_AVG_DILUT_SHARES_OUT","CY2021")</f>
        <v>353734000</v>
      </c>
      <c r="X387" s="5">
        <f>_xll.SNL.Clients.Office.Excel.Functions.SPG(U387, "IQ_DILUT_EPS_NORM", "CY2021")</f>
        <v>3.9910000000000001</v>
      </c>
      <c r="Y387">
        <f t="shared" si="69"/>
        <v>1411752.3940000001</v>
      </c>
      <c r="Z387">
        <f t="shared" si="70"/>
        <v>7.4631750045093523E-2</v>
      </c>
      <c r="AA387" s="5">
        <f>_xll.SNL.Clients.Office.Excel.Functions.SPG(U387, "SP_MARKETCAP", "12/31/2021")</f>
        <v>40378.522115799999</v>
      </c>
      <c r="AB387">
        <f t="shared" si="64"/>
        <v>9.5162106297105604E-4</v>
      </c>
      <c r="AC387">
        <f t="shared" si="71"/>
        <v>3.7979196623174846E-3</v>
      </c>
    </row>
    <row r="388" spans="1:29">
      <c r="A388" s="11" t="s">
        <v>388</v>
      </c>
      <c r="B388" s="4" cm="1">
        <f t="array" ref="B388">_xll.SNL.Clients.Office.Excel.Functions.SPG(A388, "SP_TOTAL_REV", "CY2023")</f>
        <v>13900000</v>
      </c>
      <c r="C388" s="4">
        <f>_xll.SNL.Clients.Office.Excel.Functions.SPG(A388,"IQ_AVG_DILUT_SHARES_OUT","CY2023")</f>
        <v>283000000</v>
      </c>
      <c r="D388" s="5">
        <f>_xll.SNL.Clients.Office.Excel.Functions.SPG(A388, "IQ_DILUT_EPS_NORM", "CY2023")</f>
        <v>3.7869999999999999</v>
      </c>
      <c r="E388">
        <f t="shared" si="60"/>
        <v>1071721</v>
      </c>
      <c r="F388">
        <f t="shared" si="61"/>
        <v>7.7102230215827336E-2</v>
      </c>
      <c r="G388" s="5">
        <f>_xll.SNL.Clients.Office.Excel.Functions.SPG(A388, "SP_MARKETCAP", "12/30/2023")</f>
        <v>33179.883616960004</v>
      </c>
      <c r="H388">
        <f t="shared" si="65"/>
        <v>7.8968126431502362E-4</v>
      </c>
      <c r="I388">
        <f t="shared" si="66"/>
        <v>2.9905229479609942E-3</v>
      </c>
      <c r="K388" s="11" t="s">
        <v>388</v>
      </c>
      <c r="L388" s="4" cm="1">
        <f t="array" ref="L388">_xll.SNL.Clients.Office.Excel.Functions.SPG(K388, "SP_TOTAL_REV", "CY2023")</f>
        <v>13900000</v>
      </c>
      <c r="M388" s="4">
        <f>_xll.SNL.Clients.Office.Excel.Functions.SPG(K388,"IQ_AVG_DILUT_SHARES_OUT","CY2023")</f>
        <v>283000000</v>
      </c>
      <c r="N388" s="5">
        <f>_xll.SNL.Clients.Office.Excel.Functions.SPG(K388, "IQ_DILUT_EPS_NORM", "CY2023")</f>
        <v>3.7869999999999999</v>
      </c>
      <c r="O388">
        <f t="shared" si="62"/>
        <v>1071721</v>
      </c>
      <c r="P388">
        <f t="shared" si="63"/>
        <v>7.7102230215827336E-2</v>
      </c>
      <c r="Q388" s="5">
        <f>_xll.SNL.Clients.Office.Excel.Functions.SPG(K388, "SP_MARKETCAP", "12/31/2022")</f>
        <v>12613.647001449999</v>
      </c>
      <c r="R388">
        <f t="shared" si="67"/>
        <v>3.7435034175973658E-4</v>
      </c>
      <c r="S388">
        <f t="shared" si="68"/>
        <v>1.4176647442441224E-3</v>
      </c>
      <c r="U388" s="11" t="s">
        <v>388</v>
      </c>
      <c r="V388" s="4" cm="1">
        <f t="array" ref="V388">_xll.SNL.Clients.Office.Excel.Functions.SPG(U388, "SP_TOTAL_REV", "CY2021")</f>
        <v>1532000</v>
      </c>
      <c r="W388" s="4">
        <f>_xll.SNL.Clients.Office.Excel.Functions.SPG(U388,"IQ_AVG_DILUT_SHARES_OUT","CY2021")</f>
        <v>252000000</v>
      </c>
      <c r="X388" s="5">
        <f>_xll.SNL.Clients.Office.Excel.Functions.SPG(U388, "IQ_DILUT_EPS_NORM", "CY2021")</f>
        <v>-12.996</v>
      </c>
      <c r="Y388">
        <f t="shared" si="69"/>
        <v>-3274992</v>
      </c>
      <c r="Z388">
        <f t="shared" si="70"/>
        <v>-2.1377232375979114</v>
      </c>
      <c r="AA388" s="5">
        <f>_xll.SNL.Clients.Office.Excel.Functions.SPG(U388, "SP_MARKETCAP", "12/31/2021")</f>
        <v>19593.339234300001</v>
      </c>
      <c r="AB388">
        <f t="shared" si="64"/>
        <v>4.6176614032144485E-4</v>
      </c>
      <c r="AC388">
        <f t="shared" si="71"/>
        <v>-6.0011127596174977E-3</v>
      </c>
    </row>
    <row r="389" spans="1:29">
      <c r="A389" s="11" t="s">
        <v>389</v>
      </c>
      <c r="B389" s="4" cm="1">
        <f t="array" ref="B389">_xll.SNL.Clients.Office.Excel.Functions.SPG(A389, "SP_TOTAL_REV", "CY2023")</f>
        <v>68920000</v>
      </c>
      <c r="C389" s="4">
        <f>_xll.SNL.Clients.Office.Excel.Functions.SPG(A389,"IQ_AVG_DILUT_SHARES_OUT","CY2023")</f>
        <v>1435400000</v>
      </c>
      <c r="D389" s="5">
        <f>_xll.SNL.Clients.Office.Excel.Functions.SPG(A389, "IQ_DILUT_EPS_NORM", "CY2023")</f>
        <v>1.5409999999999999</v>
      </c>
      <c r="E389">
        <f t="shared" si="60"/>
        <v>2211951.4</v>
      </c>
      <c r="F389">
        <f t="shared" si="61"/>
        <v>3.2094477655252467E-2</v>
      </c>
      <c r="G389" s="5">
        <f>_xll.SNL.Clients.Office.Excel.Functions.SPG(A389, "SP_MARKETCAP", "12/30/2023")</f>
        <v>120713.94246953999</v>
      </c>
      <c r="H389">
        <f t="shared" si="65"/>
        <v>2.8729919553144969E-3</v>
      </c>
      <c r="I389">
        <f t="shared" si="66"/>
        <v>4.4272806031396394E-3</v>
      </c>
      <c r="K389" s="11" t="s">
        <v>389</v>
      </c>
      <c r="L389" s="4" cm="1">
        <f t="array" ref="L389">_xll.SNL.Clients.Office.Excel.Functions.SPG(K389, "SP_TOTAL_REV", "CY2023")</f>
        <v>68920000</v>
      </c>
      <c r="M389" s="4">
        <f>_xll.SNL.Clients.Office.Excel.Functions.SPG(K389,"IQ_AVG_DILUT_SHARES_OUT","CY2023")</f>
        <v>1435400000</v>
      </c>
      <c r="N389" s="5">
        <f>_xll.SNL.Clients.Office.Excel.Functions.SPG(K389, "IQ_DILUT_EPS_NORM", "CY2023")</f>
        <v>1.5409999999999999</v>
      </c>
      <c r="O389">
        <f t="shared" si="62"/>
        <v>2211951.4</v>
      </c>
      <c r="P389">
        <f t="shared" si="63"/>
        <v>3.2094477655252467E-2</v>
      </c>
      <c r="Q389" s="5">
        <f>_xll.SNL.Clients.Office.Excel.Functions.SPG(K389, "SP_MARKETCAP", "12/31/2022")</f>
        <v>148529.83915871999</v>
      </c>
      <c r="R389">
        <f t="shared" si="67"/>
        <v>4.4080983116297602E-3</v>
      </c>
      <c r="S389">
        <f t="shared" si="68"/>
        <v>6.7928794982214605E-3</v>
      </c>
      <c r="U389" s="11" t="s">
        <v>389</v>
      </c>
      <c r="V389" s="4" cm="1">
        <f t="array" ref="V389">_xll.SNL.Clients.Office.Excel.Functions.SPG(U389, "SP_TOTAL_REV", "CY2021")</f>
        <v>64388000</v>
      </c>
      <c r="W389" s="4">
        <f>_xll.SNL.Clients.Office.Excel.Functions.SPG(U389,"IQ_AVG_DILUT_SHARES_OUT","CY2021")</f>
        <v>1508500000</v>
      </c>
      <c r="X389" s="5">
        <f>_xll.SNL.Clients.Office.Excel.Functions.SPG(U389, "IQ_DILUT_EPS_NORM", "CY2021")</f>
        <v>2.0489999999999999</v>
      </c>
      <c r="Y389">
        <f t="shared" si="69"/>
        <v>3090916.5</v>
      </c>
      <c r="Z389">
        <f t="shared" si="70"/>
        <v>4.8004542771945082E-2</v>
      </c>
      <c r="AA389" s="5">
        <f>_xll.SNL.Clients.Office.Excel.Functions.SPG(U389, "SP_MARKETCAP", "12/31/2021")</f>
        <v>129019.12029552</v>
      </c>
      <c r="AB389">
        <f t="shared" si="64"/>
        <v>3.0406588940304698E-3</v>
      </c>
      <c r="AC389">
        <f t="shared" si="71"/>
        <v>6.2303100738684324E-3</v>
      </c>
    </row>
    <row r="390" spans="1:29">
      <c r="A390" s="11" t="s">
        <v>390</v>
      </c>
      <c r="B390" s="4" cm="1">
        <f t="array" ref="B390">_xll.SNL.Clients.Office.Excel.Functions.SPG(A390, "SP_TOTAL_REV", "CY2023")</f>
        <v>12497000</v>
      </c>
      <c r="C390" s="4">
        <f>_xll.SNL.Clients.Office.Excel.Functions.SPG(A390,"IQ_AVG_DILUT_SHARES_OUT","CY2023")</f>
        <v>318900000</v>
      </c>
      <c r="D390" s="5">
        <f>_xll.SNL.Clients.Office.Excel.Functions.SPG(A390, "IQ_DILUT_EPS_NORM", "CY2023")</f>
        <v>7.5410000000000004</v>
      </c>
      <c r="E390">
        <f t="shared" ref="E390:E453" si="72">C390*D390/1000</f>
        <v>2404824.9</v>
      </c>
      <c r="F390">
        <f t="shared" ref="F390:F453" si="73">E390/B390</f>
        <v>0.1924321757221733</v>
      </c>
      <c r="G390" s="5">
        <f>_xll.SNL.Clients.Office.Excel.Functions.SPG(A390, "SP_MARKETCAP", "12/30/2023")</f>
        <v>139556.736</v>
      </c>
      <c r="H390">
        <f t="shared" si="65"/>
        <v>3.3214504607793792E-3</v>
      </c>
      <c r="I390">
        <f t="shared" si="66"/>
        <v>2.5047057924737298E-2</v>
      </c>
      <c r="K390" s="11" t="s">
        <v>390</v>
      </c>
      <c r="L390" s="4" cm="1">
        <f t="array" ref="L390">_xll.SNL.Clients.Office.Excel.Functions.SPG(K390, "SP_TOTAL_REV", "CY2023")</f>
        <v>12497000</v>
      </c>
      <c r="M390" s="4">
        <f>_xll.SNL.Clients.Office.Excel.Functions.SPG(K390,"IQ_AVG_DILUT_SHARES_OUT","CY2023")</f>
        <v>318900000</v>
      </c>
      <c r="N390" s="5">
        <f>_xll.SNL.Clients.Office.Excel.Functions.SPG(K390, "IQ_DILUT_EPS_NORM", "CY2023")</f>
        <v>7.5410000000000004</v>
      </c>
      <c r="O390">
        <f t="shared" ref="O390:O453" si="74">M390*N390/1000</f>
        <v>2404824.9</v>
      </c>
      <c r="P390">
        <f t="shared" ref="P390:P453" si="75">O390/L390</f>
        <v>0.1924321757221733</v>
      </c>
      <c r="Q390" s="5">
        <f>_xll.SNL.Clients.Office.Excel.Functions.SPG(K390, "SP_MARKETCAP", "12/31/2022")</f>
        <v>109123.452</v>
      </c>
      <c r="R390">
        <f t="shared" si="67"/>
        <v>3.2385876618797296E-3</v>
      </c>
      <c r="S390">
        <f t="shared" si="68"/>
        <v>2.4422189558235042E-2</v>
      </c>
      <c r="U390" s="11" t="s">
        <v>390</v>
      </c>
      <c r="V390" s="4" cm="1">
        <f t="array" ref="V390">_xll.SNL.Clients.Office.Excel.Functions.SPG(U390, "SP_TOTAL_REV", "CY2021")</f>
        <v>8297000</v>
      </c>
      <c r="W390" s="4">
        <f>_xll.SNL.Clients.Office.Excel.Functions.SPG(U390,"IQ_AVG_DILUT_SHARES_OUT","CY2021")</f>
        <v>241800000</v>
      </c>
      <c r="X390" s="5">
        <f>_xll.SNL.Clients.Office.Excel.Functions.SPG(U390, "IQ_DILUT_EPS_NORM", "CY2021")</f>
        <v>10.417999999999999</v>
      </c>
      <c r="Y390">
        <f t="shared" si="69"/>
        <v>2519072.4</v>
      </c>
      <c r="Z390">
        <f t="shared" si="70"/>
        <v>0.30361243823068579</v>
      </c>
      <c r="AA390" s="5">
        <f>_xll.SNL.Clients.Office.Excel.Functions.SPG(U390, "SP_MARKETCAP", "12/31/2021")</f>
        <v>113676.10005174</v>
      </c>
      <c r="AB390">
        <f t="shared" ref="AB390:AB453" si="76">AA390/$AA$509</f>
        <v>2.6790621720974715E-3</v>
      </c>
      <c r="AC390">
        <f t="shared" si="71"/>
        <v>2.7910469708911458E-2</v>
      </c>
    </row>
    <row r="391" spans="1:29">
      <c r="A391" s="11" t="s">
        <v>391</v>
      </c>
      <c r="B391" s="4" cm="1">
        <f t="array" ref="B391">_xll.SNL.Clients.Office.Excel.Functions.SPG(A391, "SP_TOTAL_REV", "CY2023")</f>
        <v>34857000</v>
      </c>
      <c r="C391" s="4">
        <f>_xll.SNL.Clients.Office.Excel.Functions.SPG(A391,"IQ_AVG_DILUT_SHARES_OUT","CY2023")</f>
        <v>984000000</v>
      </c>
      <c r="D391" s="5" t="str">
        <f>_xll.SNL.Clients.Office.Excel.Functions.SPG(A391, "IQ_DILUT_EPS_NORM", "CY2023")</f>
        <v>NA</v>
      </c>
      <c r="E391" t="e">
        <f t="shared" si="72"/>
        <v>#VALUE!</v>
      </c>
      <c r="F391" t="e">
        <f t="shared" si="73"/>
        <v>#VALUE!</v>
      </c>
      <c r="G391" s="5">
        <f>_xll.SNL.Clients.Office.Excel.Functions.SPG(A391, "SP_MARKETCAP", "12/30/2023")</f>
        <v>254719.52</v>
      </c>
      <c r="H391">
        <f t="shared" ref="H391:H454" si="77">G391/$G$509</f>
        <v>6.0623248387917453E-3</v>
      </c>
      <c r="I391" t="e">
        <f t="shared" ref="I391:I454" si="78">D391*H391</f>
        <v>#VALUE!</v>
      </c>
      <c r="K391" s="11" t="s">
        <v>391</v>
      </c>
      <c r="L391" s="4" cm="1">
        <f t="array" ref="L391">_xll.SNL.Clients.Office.Excel.Functions.SPG(K391, "SP_TOTAL_REV", "CY2023")</f>
        <v>34857000</v>
      </c>
      <c r="M391" s="4">
        <f>_xll.SNL.Clients.Office.Excel.Functions.SPG(K391,"IQ_AVG_DILUT_SHARES_OUT","CY2023")</f>
        <v>984000000</v>
      </c>
      <c r="N391" s="5" t="str">
        <f>_xll.SNL.Clients.Office.Excel.Functions.SPG(K391, "IQ_DILUT_EPS_NORM", "CY2023")</f>
        <v>NA</v>
      </c>
      <c r="O391" t="e">
        <f t="shared" si="74"/>
        <v>#VALUE!</v>
      </c>
      <c r="P391" t="e">
        <f t="shared" si="75"/>
        <v>#VALUE!</v>
      </c>
      <c r="Q391" s="5">
        <f>_xll.SNL.Clients.Office.Excel.Functions.SPG(K391, "SP_MARKETCAP", "12/31/2022")</f>
        <v>131396.69</v>
      </c>
      <c r="R391">
        <f t="shared" ref="R391:R454" si="79">Q391/$Q$509</f>
        <v>3.8996172797561026E-3</v>
      </c>
      <c r="S391" t="e">
        <f t="shared" ref="S391:S454" si="80">N391*R391</f>
        <v>#VALUE!</v>
      </c>
      <c r="U391" s="11" t="s">
        <v>391</v>
      </c>
      <c r="V391" s="4" cm="1">
        <f t="array" ref="V391">_xll.SNL.Clients.Office.Excel.Functions.SPG(U391, "SP_TOTAL_REV", "CY2021")</f>
        <v>26492000</v>
      </c>
      <c r="W391" s="4">
        <f>_xll.SNL.Clients.Office.Excel.Functions.SPG(U391,"IQ_AVG_DILUT_SHARES_OUT","CY2021")</f>
        <v>974000000</v>
      </c>
      <c r="X391" s="5" t="str">
        <f>_xll.SNL.Clients.Office.Excel.Functions.SPG(U391, "IQ_DILUT_EPS_NORM", "CY2021")</f>
        <v>NA</v>
      </c>
      <c r="Y391" t="e">
        <f t="shared" ref="Y391:Y454" si="81">W391*X391/1000</f>
        <v>#VALUE!</v>
      </c>
      <c r="Z391" t="e">
        <f t="shared" ref="Z391:Z454" si="82">Y391/V391</f>
        <v>#VALUE!</v>
      </c>
      <c r="AA391" s="5">
        <f>_xll.SNL.Clients.Office.Excel.Functions.SPG(U391, "SP_MARKETCAP", "12/31/2021")</f>
        <v>250318.05</v>
      </c>
      <c r="AB391">
        <f t="shared" si="76"/>
        <v>5.899372149844778E-3</v>
      </c>
      <c r="AC391" t="e">
        <f t="shared" ref="AC391:AC454" si="83">X391*AB391</f>
        <v>#VALUE!</v>
      </c>
    </row>
    <row r="392" spans="1:29">
      <c r="A392" s="11" t="s">
        <v>392</v>
      </c>
      <c r="B392" s="4" cm="1">
        <f t="array" ref="B392">_xll.SNL.Clients.Office.Excel.Functions.SPG(A392, "SP_TOTAL_REV", "CY2023")</f>
        <v>2729889</v>
      </c>
      <c r="C392" s="4">
        <f>_xll.SNL.Clients.Office.Excel.Functions.SPG(A392,"IQ_AVG_DILUT_SHARES_OUT","CY2023")</f>
        <v>108907000</v>
      </c>
      <c r="D392" s="5">
        <f>_xll.SNL.Clients.Office.Excel.Functions.SPG(A392, "IQ_DILUT_EPS_NORM", "CY2023")</f>
        <v>4.101</v>
      </c>
      <c r="E392">
        <f t="shared" si="72"/>
        <v>446627.60700000002</v>
      </c>
      <c r="F392">
        <f t="shared" si="73"/>
        <v>0.16360650817670611</v>
      </c>
      <c r="G392" s="5">
        <f>_xll.SNL.Clients.Office.Excel.Functions.SPG(A392, "SP_MARKETCAP", "12/30/2023")</f>
        <v>27369.86089439</v>
      </c>
      <c r="H392">
        <f t="shared" si="77"/>
        <v>6.5140271752371138E-4</v>
      </c>
      <c r="I392">
        <f t="shared" si="78"/>
        <v>2.6714025445647403E-3</v>
      </c>
      <c r="K392" s="11" t="s">
        <v>392</v>
      </c>
      <c r="L392" s="4" cm="1">
        <f t="array" ref="L392">_xll.SNL.Clients.Office.Excel.Functions.SPG(K392, "SP_TOTAL_REV", "CY2023")</f>
        <v>2729889</v>
      </c>
      <c r="M392" s="4">
        <f>_xll.SNL.Clients.Office.Excel.Functions.SPG(K392,"IQ_AVG_DILUT_SHARES_OUT","CY2023")</f>
        <v>108907000</v>
      </c>
      <c r="N392" s="5">
        <f>_xll.SNL.Clients.Office.Excel.Functions.SPG(K392, "IQ_DILUT_EPS_NORM", "CY2023")</f>
        <v>4.101</v>
      </c>
      <c r="O392">
        <f t="shared" si="74"/>
        <v>446627.60700000002</v>
      </c>
      <c r="P392">
        <f t="shared" si="75"/>
        <v>0.16360650817670611</v>
      </c>
      <c r="Q392" s="5">
        <f>_xll.SNL.Clients.Office.Excel.Functions.SPG(K392, "SP_MARKETCAP", "12/31/2022")</f>
        <v>30263.81995678</v>
      </c>
      <c r="R392">
        <f t="shared" si="79"/>
        <v>8.9817570941008382E-4</v>
      </c>
      <c r="S392">
        <f t="shared" si="80"/>
        <v>3.6834185842907537E-3</v>
      </c>
      <c r="U392" s="11" t="s">
        <v>392</v>
      </c>
      <c r="V392" s="4" cm="1">
        <f t="array" ref="V392">_xll.SNL.Clients.Office.Excel.Functions.SPG(U392, "SP_TOTAL_REV", "CY2021")</f>
        <v>2312282</v>
      </c>
      <c r="W392" s="4">
        <f>_xll.SNL.Clients.Office.Excel.Functions.SPG(U392,"IQ_AVG_DILUT_SHARES_OUT","CY2021")</f>
        <v>111177000</v>
      </c>
      <c r="X392" s="5">
        <f>_xll.SNL.Clients.Office.Excel.Functions.SPG(U392, "IQ_DILUT_EPS_NORM", "CY2021")</f>
        <v>1.8169999999999999</v>
      </c>
      <c r="Y392">
        <f t="shared" si="81"/>
        <v>202008.609</v>
      </c>
      <c r="Z392">
        <f t="shared" si="82"/>
        <v>8.7363309925000493E-2</v>
      </c>
      <c r="AA392" s="5">
        <f>_xll.SNL.Clients.Office.Excel.Functions.SPG(U392, "SP_MARKETCAP", "12/31/2021")</f>
        <v>42318.124278180003</v>
      </c>
      <c r="AB392">
        <f t="shared" si="76"/>
        <v>9.9733264860590474E-4</v>
      </c>
      <c r="AC392">
        <f t="shared" si="83"/>
        <v>1.8121534225169289E-3</v>
      </c>
    </row>
    <row r="393" spans="1:29">
      <c r="A393" s="11" t="s">
        <v>393</v>
      </c>
      <c r="B393" s="4" cm="1">
        <f t="array" ref="B393">_xll.SNL.Clients.Office.Excel.Functions.SPG(A393, "SP_TOTAL_REV", "CY2023")</f>
        <v>33135000</v>
      </c>
      <c r="C393" s="4">
        <f>_xll.SNL.Clients.Office.Excel.Functions.SPG(A393,"IQ_AVG_DILUT_SHARES_OUT","CY2023")</f>
        <v>1443000000</v>
      </c>
      <c r="D393" s="5">
        <f>_xll.SNL.Clients.Office.Excel.Functions.SPG(A393, "IQ_DILUT_EPS_NORM", "CY2023")</f>
        <v>2.286</v>
      </c>
      <c r="E393">
        <f t="shared" si="72"/>
        <v>3298698</v>
      </c>
      <c r="F393">
        <f t="shared" si="73"/>
        <v>9.9553282028067E-2</v>
      </c>
      <c r="G393" s="5">
        <f>_xll.SNL.Clients.Office.Excel.Functions.SPG(A393, "SP_MARKETCAP", "12/30/2023")</f>
        <v>74327.164034799993</v>
      </c>
      <c r="H393">
        <f t="shared" si="77"/>
        <v>1.7689865807108797E-3</v>
      </c>
      <c r="I393">
        <f t="shared" si="78"/>
        <v>4.0439033235050714E-3</v>
      </c>
      <c r="K393" s="11" t="s">
        <v>393</v>
      </c>
      <c r="L393" s="4" cm="1">
        <f t="array" ref="L393">_xll.SNL.Clients.Office.Excel.Functions.SPG(K393, "SP_TOTAL_REV", "CY2023")</f>
        <v>33135000</v>
      </c>
      <c r="M393" s="4">
        <f>_xll.SNL.Clients.Office.Excel.Functions.SPG(K393,"IQ_AVG_DILUT_SHARES_OUT","CY2023")</f>
        <v>1443000000</v>
      </c>
      <c r="N393" s="5">
        <f>_xll.SNL.Clients.Office.Excel.Functions.SPG(K393, "IQ_DILUT_EPS_NORM", "CY2023")</f>
        <v>2.286</v>
      </c>
      <c r="O393">
        <f t="shared" si="74"/>
        <v>3298698</v>
      </c>
      <c r="P393">
        <f t="shared" si="75"/>
        <v>9.9553282028067E-2</v>
      </c>
      <c r="Q393" s="5">
        <f>_xll.SNL.Clients.Office.Excel.Functions.SPG(K393, "SP_MARKETCAP", "12/31/2022")</f>
        <v>75805.947211499995</v>
      </c>
      <c r="R393">
        <f t="shared" si="79"/>
        <v>2.2497840824928263E-3</v>
      </c>
      <c r="S393">
        <f t="shared" si="80"/>
        <v>5.1430064125786009E-3</v>
      </c>
      <c r="U393" s="11" t="s">
        <v>393</v>
      </c>
      <c r="V393" s="4" cm="1">
        <f t="array" ref="V393">_xll.SNL.Clients.Office.Excel.Functions.SPG(U393, "SP_TOTAL_REV", "CY2021")</f>
        <v>22929000</v>
      </c>
      <c r="W393" s="4">
        <f>_xll.SNL.Clients.Office.Excel.Functions.SPG(U393,"IQ_AVG_DILUT_SHARES_OUT","CY2021")</f>
        <v>1427000000</v>
      </c>
      <c r="X393" s="5">
        <f>_xll.SNL.Clients.Office.Excel.Functions.SPG(U393, "IQ_DILUT_EPS_NORM", "CY2021")</f>
        <v>0.97399999999999998</v>
      </c>
      <c r="Y393">
        <f t="shared" si="81"/>
        <v>1389898</v>
      </c>
      <c r="Z393">
        <f t="shared" si="82"/>
        <v>6.0617471324523532E-2</v>
      </c>
      <c r="AA393" s="5">
        <f>_xll.SNL.Clients.Office.Excel.Functions.SPG(U393, "SP_MARKETCAP", "12/31/2021")</f>
        <v>42008.845950700001</v>
      </c>
      <c r="AB393">
        <f t="shared" si="76"/>
        <v>9.9004372976171386E-4</v>
      </c>
      <c r="AC393">
        <f t="shared" si="83"/>
        <v>9.6430259278790925E-4</v>
      </c>
    </row>
    <row r="394" spans="1:29">
      <c r="A394" s="11" t="s">
        <v>394</v>
      </c>
      <c r="B394" s="4" cm="1">
        <f t="array" ref="B394">_xll.SNL.Clients.Office.Excel.Functions.SPG(A394, "SP_TOTAL_REV", "CY2023")</f>
        <v>6471000</v>
      </c>
      <c r="C394" s="4">
        <f>_xll.SNL.Clients.Office.Excel.Functions.SPG(A394,"IQ_AVG_DILUT_SHARES_OUT","CY2023")</f>
        <v>208000000</v>
      </c>
      <c r="D394" s="5">
        <f>_xll.SNL.Clients.Office.Excel.Functions.SPG(A394, "IQ_DILUT_EPS_NORM", "CY2023")</f>
        <v>-1.103</v>
      </c>
      <c r="E394">
        <f t="shared" si="72"/>
        <v>-229424</v>
      </c>
      <c r="F394">
        <f t="shared" si="73"/>
        <v>-3.5454180188533455E-2</v>
      </c>
      <c r="G394" s="5">
        <f>_xll.SNL.Clients.Office.Excel.Functions.SPG(A394, "SP_MARKETCAP", "12/30/2023")</f>
        <v>17858.036884820001</v>
      </c>
      <c r="H394">
        <f t="shared" si="77"/>
        <v>4.250212962826856E-4</v>
      </c>
      <c r="I394">
        <f t="shared" si="78"/>
        <v>-4.687984897998022E-4</v>
      </c>
      <c r="K394" s="11" t="s">
        <v>394</v>
      </c>
      <c r="L394" s="4" cm="1">
        <f t="array" ref="L394">_xll.SNL.Clients.Office.Excel.Functions.SPG(K394, "SP_TOTAL_REV", "CY2023")</f>
        <v>6471000</v>
      </c>
      <c r="M394" s="4">
        <f>_xll.SNL.Clients.Office.Excel.Functions.SPG(K394,"IQ_AVG_DILUT_SHARES_OUT","CY2023")</f>
        <v>208000000</v>
      </c>
      <c r="N394" s="5">
        <f>_xll.SNL.Clients.Office.Excel.Functions.SPG(K394, "IQ_DILUT_EPS_NORM", "CY2023")</f>
        <v>-1.103</v>
      </c>
      <c r="O394">
        <f t="shared" si="74"/>
        <v>-229424</v>
      </c>
      <c r="P394">
        <f t="shared" si="75"/>
        <v>-3.5454180188533455E-2</v>
      </c>
      <c r="Q394" s="5">
        <f>_xll.SNL.Clients.Office.Excel.Functions.SPG(K394, "SP_MARKETCAP", "12/31/2022")</f>
        <v>10861.56403743</v>
      </c>
      <c r="R394">
        <f t="shared" si="79"/>
        <v>3.2235167267561678E-4</v>
      </c>
      <c r="S394">
        <f t="shared" si="80"/>
        <v>-3.5555389496120529E-4</v>
      </c>
      <c r="U394" s="11" t="s">
        <v>394</v>
      </c>
      <c r="V394" s="4" cm="1">
        <f t="array" ref="V394">_xll.SNL.Clients.Office.Excel.Functions.SPG(U394, "SP_TOTAL_REV", "CY2021")</f>
        <v>11975000</v>
      </c>
      <c r="W394" s="4">
        <f>_xll.SNL.Clients.Office.Excel.Functions.SPG(U394,"IQ_AVG_DILUT_SHARES_OUT","CY2021")</f>
        <v>231500000</v>
      </c>
      <c r="X394" s="5">
        <f>_xll.SNL.Clients.Office.Excel.Functions.SPG(U394, "IQ_DILUT_EPS_NORM", "CY2021")</f>
        <v>4.83</v>
      </c>
      <c r="Y394">
        <f t="shared" si="81"/>
        <v>1118145</v>
      </c>
      <c r="Z394">
        <f t="shared" si="82"/>
        <v>9.3373277661795401E-2</v>
      </c>
      <c r="AA394" s="5">
        <f>_xll.SNL.Clients.Office.Excel.Functions.SPG(U394, "SP_MARKETCAP", "12/31/2021")</f>
        <v>25153.409066100001</v>
      </c>
      <c r="AB394">
        <f t="shared" si="76"/>
        <v>5.9280311954412995E-4</v>
      </c>
      <c r="AC394">
        <f t="shared" si="83"/>
        <v>2.8632390673981479E-3</v>
      </c>
    </row>
    <row r="395" spans="1:29">
      <c r="A395" s="11" t="s">
        <v>395</v>
      </c>
      <c r="B395" s="4" cm="1">
        <f t="array" ref="B395">_xll.SNL.Clients.Office.Excel.Functions.SPG(A395, "SP_TOTAL_REV", "CY2023")</f>
        <v>16720000</v>
      </c>
      <c r="C395" s="4">
        <f>_xll.SNL.Clients.Office.Excel.Functions.SPG(A395,"IQ_AVG_DILUT_SHARES_OUT","CY2023")</f>
        <v>632733000</v>
      </c>
      <c r="D395" s="5">
        <f>_xll.SNL.Clients.Office.Excel.Functions.SPG(A395, "IQ_DILUT_EPS_NORM", "CY2023")</f>
        <v>3.198</v>
      </c>
      <c r="E395">
        <f t="shared" si="72"/>
        <v>2023480.1340000001</v>
      </c>
      <c r="F395">
        <f t="shared" si="73"/>
        <v>0.12102153911483254</v>
      </c>
      <c r="G395" s="5">
        <f>_xll.SNL.Clients.Office.Excel.Functions.SPG(A395, "SP_MARKETCAP", "12/30/2023")</f>
        <v>47029.685774340003</v>
      </c>
      <c r="H395">
        <f t="shared" si="77"/>
        <v>1.119306569949379E-3</v>
      </c>
      <c r="I395">
        <f t="shared" si="78"/>
        <v>3.5795424106981138E-3</v>
      </c>
      <c r="K395" s="11" t="s">
        <v>395</v>
      </c>
      <c r="L395" s="4" cm="1">
        <f t="array" ref="L395">_xll.SNL.Clients.Office.Excel.Functions.SPG(K395, "SP_TOTAL_REV", "CY2023")</f>
        <v>16720000</v>
      </c>
      <c r="M395" s="4">
        <f>_xll.SNL.Clients.Office.Excel.Functions.SPG(K395,"IQ_AVG_DILUT_SHARES_OUT","CY2023")</f>
        <v>632733000</v>
      </c>
      <c r="N395" s="5">
        <f>_xll.SNL.Clients.Office.Excel.Functions.SPG(K395, "IQ_DILUT_EPS_NORM", "CY2023")</f>
        <v>3.198</v>
      </c>
      <c r="O395">
        <f t="shared" si="74"/>
        <v>2023480.1340000001</v>
      </c>
      <c r="P395">
        <f t="shared" si="75"/>
        <v>0.12102153911483254</v>
      </c>
      <c r="Q395" s="5">
        <f>_xll.SNL.Clients.Office.Excel.Functions.SPG(K395, "SP_MARKETCAP", "12/31/2022")</f>
        <v>48577.077918019997</v>
      </c>
      <c r="R395">
        <f t="shared" si="79"/>
        <v>1.4416802466574261E-3</v>
      </c>
      <c r="S395">
        <f t="shared" si="80"/>
        <v>4.6104934288104483E-3</v>
      </c>
      <c r="U395" s="11" t="s">
        <v>395</v>
      </c>
      <c r="V395" s="4" cm="1">
        <f t="array" ref="V395">_xll.SNL.Clients.Office.Excel.Functions.SPG(U395, "SP_TOTAL_REV", "CY2021")</f>
        <v>12857000</v>
      </c>
      <c r="W395" s="4">
        <f>_xll.SNL.Clients.Office.Excel.Functions.SPG(U395,"IQ_AVG_DILUT_SHARES_OUT","CY2021")</f>
        <v>626073000</v>
      </c>
      <c r="X395" s="5">
        <f>_xll.SNL.Clients.Office.Excel.Functions.SPG(U395, "IQ_DILUT_EPS_NORM", "CY2021")</f>
        <v>2.8809999999999998</v>
      </c>
      <c r="Y395">
        <f t="shared" si="81"/>
        <v>1803716.3129999998</v>
      </c>
      <c r="Z395">
        <f t="shared" si="82"/>
        <v>0.14029060535117055</v>
      </c>
      <c r="AA395" s="5">
        <f>_xll.SNL.Clients.Office.Excel.Functions.SPG(U395, "SP_MARKETCAP", "12/31/2021")</f>
        <v>42241.959473360002</v>
      </c>
      <c r="AB395">
        <f t="shared" si="76"/>
        <v>9.9553763410993243E-4</v>
      </c>
      <c r="AC395">
        <f t="shared" si="83"/>
        <v>2.8681439238707153E-3</v>
      </c>
    </row>
    <row r="396" spans="1:29">
      <c r="A396" s="11" t="s">
        <v>396</v>
      </c>
      <c r="B396" s="4" cm="1">
        <f t="array" ref="B396">_xll.SNL.Clients.Office.Excel.Functions.SPG(A396, "SP_TOTAL_REV", "CY2023")</f>
        <v>8971000</v>
      </c>
      <c r="C396" s="4">
        <f>_xll.SNL.Clients.Office.Excel.Functions.SPG(A396,"IQ_AVG_DILUT_SHARES_OUT","CY2023")</f>
        <v>205591000</v>
      </c>
      <c r="D396" s="5">
        <f>_xll.SNL.Clients.Office.Excel.Functions.SPG(A396, "IQ_DILUT_EPS_NORM", "CY2023")</f>
        <v>3.18</v>
      </c>
      <c r="E396">
        <f t="shared" si="72"/>
        <v>653779.38</v>
      </c>
      <c r="F396">
        <f t="shared" si="73"/>
        <v>7.2876979155055172E-2</v>
      </c>
      <c r="G396" s="5">
        <f>_xll.SNL.Clients.Office.Excel.Functions.SPG(A396, "SP_MARKETCAP", "12/30/2023")</f>
        <v>144516.06195</v>
      </c>
      <c r="H396">
        <f t="shared" si="77"/>
        <v>3.439482423505869E-3</v>
      </c>
      <c r="I396">
        <f t="shared" si="78"/>
        <v>1.0937554106748664E-2</v>
      </c>
      <c r="K396" s="11" t="s">
        <v>396</v>
      </c>
      <c r="L396" s="4" cm="1">
        <f t="array" ref="L396">_xll.SNL.Clients.Office.Excel.Functions.SPG(K396, "SP_TOTAL_REV", "CY2023")</f>
        <v>8971000</v>
      </c>
      <c r="M396" s="4">
        <f>_xll.SNL.Clients.Office.Excel.Functions.SPG(K396,"IQ_AVG_DILUT_SHARES_OUT","CY2023")</f>
        <v>205591000</v>
      </c>
      <c r="N396" s="5">
        <f>_xll.SNL.Clients.Office.Excel.Functions.SPG(K396, "IQ_DILUT_EPS_NORM", "CY2023")</f>
        <v>3.18</v>
      </c>
      <c r="O396">
        <f t="shared" si="74"/>
        <v>653779.38</v>
      </c>
      <c r="P396">
        <f t="shared" si="75"/>
        <v>7.2876979155055172E-2</v>
      </c>
      <c r="Q396" s="5">
        <f>_xll.SNL.Clients.Office.Excel.Functions.SPG(K396, "SP_MARKETCAP", "12/31/2022")</f>
        <v>78280.667780000003</v>
      </c>
      <c r="R396">
        <f t="shared" si="79"/>
        <v>2.3232293351205025E-3</v>
      </c>
      <c r="S396">
        <f t="shared" si="80"/>
        <v>7.3878692856831985E-3</v>
      </c>
      <c r="U396" s="11" t="s">
        <v>396</v>
      </c>
      <c r="V396" s="4" cm="1">
        <f t="array" ref="V396">_xll.SNL.Clients.Office.Excel.Functions.SPG(U396, "SP_TOTAL_REV", "CY2021")</f>
        <v>5896000</v>
      </c>
      <c r="W396" s="4">
        <f>_xll.SNL.Clients.Office.Excel.Functions.SPG(U396,"IQ_AVG_DILUT_SHARES_OUT","CY2021")</f>
        <v>203167000</v>
      </c>
      <c r="X396" s="5">
        <f>_xll.SNL.Clients.Office.Excel.Functions.SPG(U396, "IQ_DILUT_EPS_NORM", "CY2021")</f>
        <v>0.76600000000000001</v>
      </c>
      <c r="Y396">
        <f t="shared" si="81"/>
        <v>155625.92199999999</v>
      </c>
      <c r="Z396">
        <f t="shared" si="82"/>
        <v>2.6395169945725914E-2</v>
      </c>
      <c r="AA396" s="5">
        <f>_xll.SNL.Clients.Office.Excel.Functions.SPG(U396, "SP_MARKETCAP", "12/31/2021")</f>
        <v>129169.64445000001</v>
      </c>
      <c r="AB396">
        <f t="shared" si="76"/>
        <v>3.0442063729470654E-3</v>
      </c>
      <c r="AC396">
        <f t="shared" si="83"/>
        <v>2.3318620816774522E-3</v>
      </c>
    </row>
    <row r="397" spans="1:29">
      <c r="A397" s="11" t="s">
        <v>397</v>
      </c>
      <c r="B397" s="4" cm="1">
        <f t="array" ref="B397">_xll.SNL.Clients.Office.Excel.Functions.SPG(A397, "SP_TOTAL_REV", "CY2023")</f>
        <v>6027849</v>
      </c>
      <c r="C397" s="4">
        <f>_xll.SNL.Clients.Office.Excel.Functions.SPG(A397,"IQ_AVG_DILUT_SHARES_OUT","CY2023")</f>
        <v>326807326</v>
      </c>
      <c r="D397" s="5">
        <f>_xll.SNL.Clients.Office.Excel.Functions.SPG(A397, "IQ_DILUT_EPS_NORM", "CY2023")</f>
        <v>3.431</v>
      </c>
      <c r="E397">
        <f t="shared" si="72"/>
        <v>1121275.935506</v>
      </c>
      <c r="F397">
        <f t="shared" si="73"/>
        <v>0.18601592964687735</v>
      </c>
      <c r="G397" s="5">
        <f>_xll.SNL.Clients.Office.Excel.Functions.SPG(A397, "SP_MARKETCAP", "12/30/2023")</f>
        <v>46535.930990319997</v>
      </c>
      <c r="H397">
        <f t="shared" si="77"/>
        <v>1.1075552055803005E-3</v>
      </c>
      <c r="I397">
        <f t="shared" si="78"/>
        <v>3.800021910346011E-3</v>
      </c>
      <c r="K397" s="11" t="s">
        <v>397</v>
      </c>
      <c r="L397" s="4" cm="1">
        <f t="array" ref="L397">_xll.SNL.Clients.Office.Excel.Functions.SPG(K397, "SP_TOTAL_REV", "CY2023")</f>
        <v>6027849</v>
      </c>
      <c r="M397" s="4">
        <f>_xll.SNL.Clients.Office.Excel.Functions.SPG(K397,"IQ_AVG_DILUT_SHARES_OUT","CY2023")</f>
        <v>326807326</v>
      </c>
      <c r="N397" s="5">
        <f>_xll.SNL.Clients.Office.Excel.Functions.SPG(K397, "IQ_DILUT_EPS_NORM", "CY2023")</f>
        <v>3.431</v>
      </c>
      <c r="O397">
        <f t="shared" si="74"/>
        <v>1121275.935506</v>
      </c>
      <c r="P397">
        <f t="shared" si="75"/>
        <v>0.18601592964687735</v>
      </c>
      <c r="Q397" s="5">
        <f>_xll.SNL.Clients.Office.Excel.Functions.SPG(K397, "SP_MARKETCAP", "12/31/2022")</f>
        <v>38606.179269239998</v>
      </c>
      <c r="R397">
        <f t="shared" si="79"/>
        <v>1.1457619197537633E-3</v>
      </c>
      <c r="S397">
        <f t="shared" si="80"/>
        <v>3.9311091466751619E-3</v>
      </c>
      <c r="U397" s="11" t="s">
        <v>397</v>
      </c>
      <c r="V397" s="4" cm="1">
        <f t="array" ref="V397">_xll.SNL.Clients.Office.Excel.Functions.SPG(U397, "SP_TOTAL_REV", "CY2021")</f>
        <v>5891109</v>
      </c>
      <c r="W397" s="4">
        <f>_xll.SNL.Clients.Office.Excel.Functions.SPG(U397,"IQ_AVG_DILUT_SHARES_OUT","CY2021")</f>
        <v>328587137</v>
      </c>
      <c r="X397" s="5">
        <f>_xll.SNL.Clients.Office.Excel.Functions.SPG(U397, "IQ_DILUT_EPS_NORM", "CY2021")</f>
        <v>3.5910000000000002</v>
      </c>
      <c r="Y397">
        <f t="shared" si="81"/>
        <v>1179956.408967</v>
      </c>
      <c r="Z397">
        <f t="shared" si="82"/>
        <v>0.20029444523382609</v>
      </c>
      <c r="AA397" s="5">
        <f>_xll.SNL.Clients.Office.Excel.Functions.SPG(U397, "SP_MARKETCAP", "12/31/2021")</f>
        <v>52503.483672510003</v>
      </c>
      <c r="AB397">
        <f t="shared" si="76"/>
        <v>1.2373761674295384E-3</v>
      </c>
      <c r="AC397">
        <f t="shared" si="83"/>
        <v>4.443417817239473E-3</v>
      </c>
    </row>
    <row r="398" spans="1:29">
      <c r="A398" s="11" t="s">
        <v>398</v>
      </c>
      <c r="B398" s="4" cm="1">
        <f t="array" ref="B398">_xll.SNL.Clients.Office.Excel.Functions.SPG(A398, "SP_TOTAL_REV", "CY2023")</f>
        <v>4644600</v>
      </c>
      <c r="C398" s="4">
        <f>_xll.SNL.Clients.Office.Excel.Functions.SPG(A398,"IQ_AVG_DILUT_SHARES_OUT","CY2023")</f>
        <v>160500000</v>
      </c>
      <c r="D398" s="5">
        <f>_xll.SNL.Clients.Office.Excel.Functions.SPG(A398, "IQ_DILUT_EPS_NORM", "CY2023")</f>
        <v>3.9870000000000001</v>
      </c>
      <c r="E398">
        <f t="shared" si="72"/>
        <v>639913.5</v>
      </c>
      <c r="F398">
        <f t="shared" si="73"/>
        <v>0.13777580415966928</v>
      </c>
      <c r="G398" s="5">
        <f>_xll.SNL.Clients.Office.Excel.Functions.SPG(A398, "SP_MARKETCAP", "12/30/2023")</f>
        <v>17982.12614814</v>
      </c>
      <c r="H398">
        <f t="shared" si="77"/>
        <v>4.2797462087772333E-4</v>
      </c>
      <c r="I398">
        <f t="shared" si="78"/>
        <v>1.706334813439483E-3</v>
      </c>
      <c r="K398" s="11" t="s">
        <v>398</v>
      </c>
      <c r="L398" s="4" cm="1">
        <f t="array" ref="L398">_xll.SNL.Clients.Office.Excel.Functions.SPG(K398, "SP_TOTAL_REV", "CY2023")</f>
        <v>4644600</v>
      </c>
      <c r="M398" s="4">
        <f>_xll.SNL.Clients.Office.Excel.Functions.SPG(K398,"IQ_AVG_DILUT_SHARES_OUT","CY2023")</f>
        <v>160500000</v>
      </c>
      <c r="N398" s="5">
        <f>_xll.SNL.Clients.Office.Excel.Functions.SPG(K398, "IQ_DILUT_EPS_NORM", "CY2023")</f>
        <v>3.9870000000000001</v>
      </c>
      <c r="O398">
        <f t="shared" si="74"/>
        <v>639913.5</v>
      </c>
      <c r="P398">
        <f t="shared" si="75"/>
        <v>0.13777580415966928</v>
      </c>
      <c r="Q398" s="5">
        <f>_xll.SNL.Clients.Office.Excel.Functions.SPG(K398, "SP_MARKETCAP", "12/31/2022")</f>
        <v>14595.477762320001</v>
      </c>
      <c r="R398">
        <f t="shared" si="79"/>
        <v>4.3316751196882512E-4</v>
      </c>
      <c r="S398">
        <f t="shared" si="80"/>
        <v>1.7270388702197057E-3</v>
      </c>
      <c r="U398" s="11" t="s">
        <v>398</v>
      </c>
      <c r="V398" s="4" cm="1">
        <f t="array" ref="V398">_xll.SNL.Clients.Office.Excel.Functions.SPG(U398, "SP_TOTAL_REV", "CY2021")</f>
        <v>5109500</v>
      </c>
      <c r="W398" s="4">
        <f>_xll.SNL.Clients.Office.Excel.Functions.SPG(U398,"IQ_AVG_DILUT_SHARES_OUT","CY2021")</f>
        <v>166850000</v>
      </c>
      <c r="X398" s="5">
        <f>_xll.SNL.Clients.Office.Excel.Functions.SPG(U398, "IQ_DILUT_EPS_NORM", "CY2021")</f>
        <v>5.6779999999999999</v>
      </c>
      <c r="Y398">
        <f t="shared" si="81"/>
        <v>947374.3</v>
      </c>
      <c r="Z398">
        <f t="shared" si="82"/>
        <v>0.18541428711224192</v>
      </c>
      <c r="AA398" s="5">
        <f>_xll.SNL.Clients.Office.Excel.Functions.SPG(U398, "SP_MARKETCAP", "12/31/2021")</f>
        <v>25658.178430420001</v>
      </c>
      <c r="AB398">
        <f t="shared" si="76"/>
        <v>6.0469927457555597E-4</v>
      </c>
      <c r="AC398">
        <f t="shared" si="83"/>
        <v>3.4334824810400067E-3</v>
      </c>
    </row>
    <row r="399" spans="1:29">
      <c r="A399" s="11" t="s">
        <v>399</v>
      </c>
      <c r="B399" s="4" cm="1">
        <f t="array" ref="B399">_xll.SNL.Clients.Office.Excel.Functions.SPG(A399, "SP_TOTAL_REV", "CY2023")</f>
        <v>12093000</v>
      </c>
      <c r="C399" s="4">
        <f>_xll.SNL.Clients.Office.Excel.Functions.SPG(A399,"IQ_AVG_DILUT_SHARES_OUT","CY2023")</f>
        <v>260342615</v>
      </c>
      <c r="D399" s="5">
        <f>_xll.SNL.Clients.Office.Excel.Functions.SPG(A399, "IQ_DILUT_EPS_NORM", "CY2023")</f>
        <v>3.052</v>
      </c>
      <c r="E399">
        <f t="shared" si="72"/>
        <v>794565.66098000004</v>
      </c>
      <c r="F399">
        <f t="shared" si="73"/>
        <v>6.5704594474489383E-2</v>
      </c>
      <c r="G399" s="5">
        <f>_xll.SNL.Clients.Office.Excel.Functions.SPG(A399, "SP_MARKETCAP", "12/30/2023")</f>
        <v>10558.388502199999</v>
      </c>
      <c r="H399">
        <f t="shared" si="77"/>
        <v>2.5128965724535062E-4</v>
      </c>
      <c r="I399">
        <f t="shared" si="78"/>
        <v>7.6693603391281013E-4</v>
      </c>
      <c r="K399" s="11" t="s">
        <v>399</v>
      </c>
      <c r="L399" s="4" cm="1">
        <f t="array" ref="L399">_xll.SNL.Clients.Office.Excel.Functions.SPG(K399, "SP_TOTAL_REV", "CY2023")</f>
        <v>12093000</v>
      </c>
      <c r="M399" s="4">
        <f>_xll.SNL.Clients.Office.Excel.Functions.SPG(K399,"IQ_AVG_DILUT_SHARES_OUT","CY2023")</f>
        <v>260342615</v>
      </c>
      <c r="N399" s="5">
        <f>_xll.SNL.Clients.Office.Excel.Functions.SPG(K399, "IQ_DILUT_EPS_NORM", "CY2023")</f>
        <v>3.052</v>
      </c>
      <c r="O399">
        <f t="shared" si="74"/>
        <v>794565.66098000004</v>
      </c>
      <c r="P399">
        <f t="shared" si="75"/>
        <v>6.5704594474489383E-2</v>
      </c>
      <c r="Q399" s="5">
        <f>_xll.SNL.Clients.Office.Excel.Functions.SPG(K399, "SP_MARKETCAP", "12/31/2022")</f>
        <v>9597.0373903207183</v>
      </c>
      <c r="R399">
        <f t="shared" si="79"/>
        <v>2.8482279760441519E-4</v>
      </c>
      <c r="S399">
        <f t="shared" si="80"/>
        <v>8.692791782886752E-4</v>
      </c>
      <c r="U399" s="11" t="s">
        <v>399</v>
      </c>
      <c r="V399" s="4" cm="1">
        <f t="array" ref="V399">_xll.SNL.Clients.Office.Excel.Functions.SPG(U399, "SP_TOTAL_REV", "CY2021")</f>
        <v>11933000</v>
      </c>
      <c r="W399" s="4">
        <f>_xll.SNL.Clients.Office.Excel.Functions.SPG(U399,"IQ_AVG_DILUT_SHARES_OUT","CY2021")</f>
        <v>259874082</v>
      </c>
      <c r="X399" s="5">
        <f>_xll.SNL.Clients.Office.Excel.Functions.SPG(U399, "IQ_DILUT_EPS_NORM", "CY2021")</f>
        <v>2.5779999999999998</v>
      </c>
      <c r="Y399">
        <f t="shared" si="81"/>
        <v>669955.3833959999</v>
      </c>
      <c r="Z399">
        <f t="shared" si="82"/>
        <v>5.6143080817564729E-2</v>
      </c>
      <c r="AA399" s="5">
        <f>_xll.SNL.Clients.Office.Excel.Functions.SPG(U399, "SP_MARKETCAP", "12/31/2021")</f>
        <v>13829.8469425</v>
      </c>
      <c r="AB399">
        <f t="shared" si="76"/>
        <v>3.2593500104846797E-4</v>
      </c>
      <c r="AC399">
        <f t="shared" si="83"/>
        <v>8.4026043270295041E-4</v>
      </c>
    </row>
    <row r="400" spans="1:29">
      <c r="A400" s="11" t="s">
        <v>400</v>
      </c>
      <c r="B400" s="4" cm="1">
        <f t="array" ref="B400">_xll.SNL.Clients.Office.Excel.Functions.SPG(A400, "SP_TOTAL_REV", "CY2023")</f>
        <v>5108300</v>
      </c>
      <c r="C400" s="4">
        <f>_xll.SNL.Clients.Office.Excel.Functions.SPG(A400,"IQ_AVG_DILUT_SHARES_OUT","CY2023")</f>
        <v>53900000</v>
      </c>
      <c r="D400" s="5">
        <f>_xll.SNL.Clients.Office.Excel.Functions.SPG(A400, "IQ_DILUT_EPS_NORM", "CY2023")</f>
        <v>14.962999999999999</v>
      </c>
      <c r="E400">
        <f t="shared" si="72"/>
        <v>806505.7</v>
      </c>
      <c r="F400">
        <f t="shared" si="73"/>
        <v>0.15788142826380597</v>
      </c>
      <c r="G400" s="5">
        <f>_xll.SNL.Clients.Office.Excel.Functions.SPG(A400, "SP_MARKETCAP", "12/30/2023")</f>
        <v>15244.96335756</v>
      </c>
      <c r="H400">
        <f t="shared" si="77"/>
        <v>3.628301436380141E-4</v>
      </c>
      <c r="I400">
        <f t="shared" si="78"/>
        <v>5.4290274392556044E-3</v>
      </c>
      <c r="K400" s="11" t="s">
        <v>400</v>
      </c>
      <c r="L400" s="4" cm="1">
        <f t="array" ref="L400">_xll.SNL.Clients.Office.Excel.Functions.SPG(K400, "SP_TOTAL_REV", "CY2023")</f>
        <v>5108300</v>
      </c>
      <c r="M400" s="4">
        <f>_xll.SNL.Clients.Office.Excel.Functions.SPG(K400,"IQ_AVG_DILUT_SHARES_OUT","CY2023")</f>
        <v>53900000</v>
      </c>
      <c r="N400" s="5">
        <f>_xll.SNL.Clients.Office.Excel.Functions.SPG(K400, "IQ_DILUT_EPS_NORM", "CY2023")</f>
        <v>14.962999999999999</v>
      </c>
      <c r="O400">
        <f t="shared" si="74"/>
        <v>806505.7</v>
      </c>
      <c r="P400">
        <f t="shared" si="75"/>
        <v>0.15788142826380597</v>
      </c>
      <c r="Q400" s="5">
        <f>_xll.SNL.Clients.Office.Excel.Functions.SPG(K400, "SP_MARKETCAP", "12/31/2022")</f>
        <v>12145.303465110001</v>
      </c>
      <c r="R400">
        <f t="shared" si="79"/>
        <v>3.6045074849621114E-4</v>
      </c>
      <c r="S400">
        <f t="shared" si="80"/>
        <v>5.3934245497488072E-3</v>
      </c>
      <c r="U400" s="11" t="s">
        <v>400</v>
      </c>
      <c r="V400" s="4" cm="1">
        <f t="array" ref="V400">_xll.SNL.Clients.Office.Excel.Functions.SPG(U400, "SP_TOTAL_REV", "CY2021")</f>
        <v>4601700</v>
      </c>
      <c r="W400" s="4">
        <f>_xll.SNL.Clients.Office.Excel.Functions.SPG(U400,"IQ_AVG_DILUT_SHARES_OUT","CY2021")</f>
        <v>55000000</v>
      </c>
      <c r="X400" s="5">
        <f>_xll.SNL.Clients.Office.Excel.Functions.SPG(U400, "IQ_DILUT_EPS_NORM", "CY2021")</f>
        <v>11.988</v>
      </c>
      <c r="Y400">
        <f t="shared" si="81"/>
        <v>659340</v>
      </c>
      <c r="Z400">
        <f t="shared" si="82"/>
        <v>0.14328183062781147</v>
      </c>
      <c r="AA400" s="5">
        <f>_xll.SNL.Clients.Office.Excel.Functions.SPG(U400, "SP_MARKETCAP", "12/31/2021")</f>
        <v>11530.363346259999</v>
      </c>
      <c r="AB400">
        <f t="shared" si="76"/>
        <v>2.7174190755527733E-4</v>
      </c>
      <c r="AC400">
        <f t="shared" si="83"/>
        <v>3.2576419877726644E-3</v>
      </c>
    </row>
    <row r="401" spans="1:29">
      <c r="A401" s="11" t="s">
        <v>401</v>
      </c>
      <c r="B401" s="4" cm="1">
        <f t="array" ref="B401">_xll.SNL.Clients.Office.Excel.Functions.SPG(A401, "SP_TOTAL_REV", "CY2023")</f>
        <v>8197000</v>
      </c>
      <c r="C401" s="4" t="str">
        <f>_xll.SNL.Clients.Office.Excel.Functions.SPG(A401,"IQ_AVG_DILUT_SHARES_OUT","CY2023")</f>
        <v>NA</v>
      </c>
      <c r="D401" s="5" t="str">
        <f>_xll.SNL.Clients.Office.Excel.Functions.SPG(A401, "IQ_DILUT_EPS_NORM", "CY2023")</f>
        <v>NA</v>
      </c>
      <c r="E401" t="e">
        <f t="shared" si="72"/>
        <v>#VALUE!</v>
      </c>
      <c r="F401" t="e">
        <f t="shared" si="73"/>
        <v>#VALUE!</v>
      </c>
      <c r="G401" s="5" t="str">
        <f>_xll.SNL.Clients.Office.Excel.Functions.SPG(A401, "SP_MARKETCAP", "12/30/2023")</f>
        <v>NA</v>
      </c>
      <c r="H401" t="e">
        <f t="shared" si="77"/>
        <v>#VALUE!</v>
      </c>
      <c r="I401" t="e">
        <f t="shared" si="78"/>
        <v>#VALUE!</v>
      </c>
      <c r="K401" s="11" t="s">
        <v>401</v>
      </c>
      <c r="L401" s="4" cm="1">
        <f t="array" ref="L401">_xll.SNL.Clients.Office.Excel.Functions.SPG(K401, "SP_TOTAL_REV", "CY2023")</f>
        <v>8197000</v>
      </c>
      <c r="M401" s="4" t="str">
        <f>_xll.SNL.Clients.Office.Excel.Functions.SPG(K401,"IQ_AVG_DILUT_SHARES_OUT","CY2023")</f>
        <v>NA</v>
      </c>
      <c r="N401" s="5" t="str">
        <f>_xll.SNL.Clients.Office.Excel.Functions.SPG(K401, "IQ_DILUT_EPS_NORM", "CY2023")</f>
        <v>NA</v>
      </c>
      <c r="O401" t="e">
        <f t="shared" si="74"/>
        <v>#VALUE!</v>
      </c>
      <c r="P401" t="e">
        <f t="shared" si="75"/>
        <v>#VALUE!</v>
      </c>
      <c r="Q401" s="5" t="str">
        <f>_xll.SNL.Clients.Office.Excel.Functions.SPG(K401, "SP_MARKETCAP", "12/31/2022")</f>
        <v>NA</v>
      </c>
      <c r="R401" t="e">
        <f t="shared" si="79"/>
        <v>#VALUE!</v>
      </c>
      <c r="S401" t="e">
        <f t="shared" si="80"/>
        <v>#VALUE!</v>
      </c>
      <c r="U401" s="11" t="s">
        <v>401</v>
      </c>
      <c r="V401" s="4" cm="1">
        <f t="array" ref="V401">_xll.SNL.Clients.Office.Excel.Functions.SPG(U401, "SP_TOTAL_REV", "CY2021")</f>
        <v>8171000</v>
      </c>
      <c r="W401" s="4" t="str">
        <f>_xll.SNL.Clients.Office.Excel.Functions.SPG(U401,"IQ_AVG_DILUT_SHARES_OUT","CY2021")</f>
        <v>NA</v>
      </c>
      <c r="X401" s="5" t="str">
        <f>_xll.SNL.Clients.Office.Excel.Functions.SPG(U401, "IQ_DILUT_EPS_NORM", "CY2021")</f>
        <v>NA</v>
      </c>
      <c r="Y401" t="e">
        <f t="shared" si="81"/>
        <v>#VALUE!</v>
      </c>
      <c r="Z401" t="e">
        <f t="shared" si="82"/>
        <v>#VALUE!</v>
      </c>
      <c r="AA401" s="5" t="str">
        <f>_xll.SNL.Clients.Office.Excel.Functions.SPG(U401, "SP_MARKETCAP", "12/31/2021")</f>
        <v>NA</v>
      </c>
      <c r="AB401" t="e">
        <f t="shared" si="76"/>
        <v>#VALUE!</v>
      </c>
      <c r="AC401" t="e">
        <f t="shared" si="83"/>
        <v>#VALUE!</v>
      </c>
    </row>
    <row r="402" spans="1:29">
      <c r="A402" s="11" t="s">
        <v>402</v>
      </c>
      <c r="B402" s="4" cm="1">
        <f t="array" ref="B402">_xll.SNL.Clients.Office.Excel.Functions.SPG(A402, "SP_TOTAL_REV", "CY2023")</f>
        <v>26091000</v>
      </c>
      <c r="C402" s="4">
        <f>_xll.SNL.Clients.Office.Excel.Functions.SPG(A402,"IQ_AVG_DILUT_SHARES_OUT","CY2023")</f>
        <v>640000000</v>
      </c>
      <c r="D402" s="5">
        <f>_xll.SNL.Clients.Office.Excel.Functions.SPG(A402, "IQ_DILUT_EPS_NORM", "CY2023")</f>
        <v>1.2390000000000001</v>
      </c>
      <c r="E402">
        <f t="shared" si="72"/>
        <v>792960.00000000012</v>
      </c>
      <c r="F402">
        <f t="shared" si="73"/>
        <v>3.0392089226169948E-2</v>
      </c>
      <c r="G402" s="5">
        <f>_xll.SNL.Clients.Office.Excel.Functions.SPG(A402, "SP_MARKETCAP", "12/30/2023")</f>
        <v>17215.812174399998</v>
      </c>
      <c r="H402">
        <f t="shared" si="77"/>
        <v>4.097363475121123E-4</v>
      </c>
      <c r="I402">
        <f t="shared" si="78"/>
        <v>5.0766333456750716E-4</v>
      </c>
      <c r="K402" s="11" t="s">
        <v>402</v>
      </c>
      <c r="L402" s="4" cm="1">
        <f t="array" ref="L402">_xll.SNL.Clients.Office.Excel.Functions.SPG(K402, "SP_TOTAL_REV", "CY2023")</f>
        <v>26091000</v>
      </c>
      <c r="M402" s="4">
        <f>_xll.SNL.Clients.Office.Excel.Functions.SPG(K402,"IQ_AVG_DILUT_SHARES_OUT","CY2023")</f>
        <v>640000000</v>
      </c>
      <c r="N402" s="5">
        <f>_xll.SNL.Clients.Office.Excel.Functions.SPG(K402, "IQ_DILUT_EPS_NORM", "CY2023")</f>
        <v>1.2390000000000001</v>
      </c>
      <c r="O402">
        <f t="shared" si="74"/>
        <v>792960.00000000012</v>
      </c>
      <c r="P402">
        <f t="shared" si="75"/>
        <v>3.0392089226169948E-2</v>
      </c>
      <c r="Q402" s="5">
        <f>_xll.SNL.Clients.Office.Excel.Functions.SPG(K402, "SP_MARKETCAP", "12/31/2022")</f>
        <v>19991.62997468</v>
      </c>
      <c r="R402">
        <f t="shared" si="79"/>
        <v>5.9331559797855011E-4</v>
      </c>
      <c r="S402">
        <f t="shared" si="80"/>
        <v>7.351180258954236E-4</v>
      </c>
      <c r="U402" s="11" t="s">
        <v>402</v>
      </c>
      <c r="V402" s="4" cm="1">
        <f t="array" ref="V402">_xll.SNL.Clients.Office.Excel.Functions.SPG(U402, "SP_TOTAL_REV", "CY2021")</f>
        <v>15790000</v>
      </c>
      <c r="W402" s="4">
        <f>_xll.SNL.Clients.Office.Excel.Functions.SPG(U402,"IQ_AVG_DILUT_SHARES_OUT","CY2021")</f>
        <v>609000000</v>
      </c>
      <c r="X402" s="5">
        <f>_xll.SNL.Clients.Office.Excel.Functions.SPG(U402, "IQ_DILUT_EPS_NORM", "CY2021")</f>
        <v>-1.526</v>
      </c>
      <c r="Y402">
        <f t="shared" si="81"/>
        <v>-929334</v>
      </c>
      <c r="Z402">
        <f t="shared" si="82"/>
        <v>-5.8855858138062066E-2</v>
      </c>
      <c r="AA402" s="5">
        <f>_xll.SNL.Clients.Office.Excel.Functions.SPG(U402, "SP_MARKETCAP", "12/31/2021")</f>
        <v>25357.848815879999</v>
      </c>
      <c r="AB402">
        <f t="shared" si="76"/>
        <v>5.9762125457743401E-4</v>
      </c>
      <c r="AC402">
        <f t="shared" si="83"/>
        <v>-9.119700344851643E-4</v>
      </c>
    </row>
    <row r="403" spans="1:29">
      <c r="A403" s="11" t="s">
        <v>403</v>
      </c>
      <c r="B403" s="4" cm="1">
        <f t="array" ref="B403">_xll.SNL.Clients.Office.Excel.Functions.SPG(A403, "SP_TOTAL_REV", "CY2023")</f>
        <v>15781100</v>
      </c>
      <c r="C403" s="4">
        <f>_xll.SNL.Clients.Office.Excel.Functions.SPG(A403,"IQ_AVG_DILUT_SHARES_OUT","CY2023")</f>
        <v>149751000</v>
      </c>
      <c r="D403" s="5">
        <f>_xll.SNL.Clients.Office.Excel.Functions.SPG(A403, "IQ_DILUT_EPS_NORM", "CY2023")</f>
        <v>0.89400000000000002</v>
      </c>
      <c r="E403">
        <f t="shared" si="72"/>
        <v>133877.394</v>
      </c>
      <c r="F403">
        <f t="shared" si="73"/>
        <v>8.4834006501447942E-3</v>
      </c>
      <c r="G403" s="5">
        <f>_xll.SNL.Clients.Office.Excel.Functions.SPG(A403, "SP_MARKETCAP", "12/30/2023")</f>
        <v>15039.8495172</v>
      </c>
      <c r="H403">
        <f t="shared" si="77"/>
        <v>3.5794843402583206E-4</v>
      </c>
      <c r="I403">
        <f t="shared" si="78"/>
        <v>3.2000590001909386E-4</v>
      </c>
      <c r="K403" s="11" t="s">
        <v>403</v>
      </c>
      <c r="L403" s="4" cm="1">
        <f t="array" ref="L403">_xll.SNL.Clients.Office.Excel.Functions.SPG(K403, "SP_TOTAL_REV", "CY2023")</f>
        <v>15781100</v>
      </c>
      <c r="M403" s="4">
        <f>_xll.SNL.Clients.Office.Excel.Functions.SPG(K403,"IQ_AVG_DILUT_SHARES_OUT","CY2023")</f>
        <v>149751000</v>
      </c>
      <c r="N403" s="5">
        <f>_xll.SNL.Clients.Office.Excel.Functions.SPG(K403, "IQ_DILUT_EPS_NORM", "CY2023")</f>
        <v>0.89400000000000002</v>
      </c>
      <c r="O403">
        <f t="shared" si="74"/>
        <v>133877.394</v>
      </c>
      <c r="P403">
        <f t="shared" si="75"/>
        <v>8.4834006501447942E-3</v>
      </c>
      <c r="Q403" s="5">
        <f>_xll.SNL.Clients.Office.Excel.Functions.SPG(K403, "SP_MARKETCAP", "12/31/2022")</f>
        <v>11113.38696432</v>
      </c>
      <c r="R403">
        <f t="shared" si="79"/>
        <v>3.298253239307511E-4</v>
      </c>
      <c r="S403">
        <f t="shared" si="80"/>
        <v>2.9486383959409149E-4</v>
      </c>
      <c r="U403" s="11" t="s">
        <v>403</v>
      </c>
      <c r="V403" s="4" cm="1">
        <f t="array" ref="V403">_xll.SNL.Clients.Office.Excel.Functions.SPG(U403, "SP_TOTAL_REV", "CY2021")</f>
        <v>15281300</v>
      </c>
      <c r="W403" s="4">
        <f>_xll.SNL.Clients.Office.Excel.Functions.SPG(U403,"IQ_AVG_DILUT_SHARES_OUT","CY2021")</f>
        <v>165024000</v>
      </c>
      <c r="X403" s="5">
        <f>_xll.SNL.Clients.Office.Excel.Functions.SPG(U403, "IQ_DILUT_EPS_NORM", "CY2021")</f>
        <v>6.9269999999999996</v>
      </c>
      <c r="Y403">
        <f t="shared" si="81"/>
        <v>1143121.2479999999</v>
      </c>
      <c r="Z403">
        <f t="shared" si="82"/>
        <v>7.4805235680210441E-2</v>
      </c>
      <c r="AA403" s="5">
        <f>_xll.SNL.Clients.Office.Excel.Functions.SPG(U403, "SP_MARKETCAP", "12/31/2021")</f>
        <v>30751.324258820001</v>
      </c>
      <c r="AB403">
        <f t="shared" si="76"/>
        <v>7.2473201953805906E-4</v>
      </c>
      <c r="AC403">
        <f t="shared" si="83"/>
        <v>5.0202186993401352E-3</v>
      </c>
    </row>
    <row r="404" spans="1:29">
      <c r="A404" s="11" t="s">
        <v>404</v>
      </c>
      <c r="B404" s="4" cm="1">
        <f t="array" ref="B404">_xll.SNL.Clients.Office.Excel.Functions.SPG(A404, "SP_TOTAL_REV", "CY2023")</f>
        <v>36687000</v>
      </c>
      <c r="C404" s="4">
        <f>_xll.SNL.Clients.Office.Excel.Functions.SPG(A404,"IQ_AVG_DILUT_SHARES_OUT","CY2023")</f>
        <v>1148225000</v>
      </c>
      <c r="D404" s="5">
        <f>_xll.SNL.Clients.Office.Excel.Functions.SPG(A404, "IQ_DILUT_EPS_NORM", "CY2023")</f>
        <v>3.0459999999999998</v>
      </c>
      <c r="E404">
        <f t="shared" si="72"/>
        <v>3497493.35</v>
      </c>
      <c r="F404">
        <f t="shared" si="73"/>
        <v>9.5333315615885733E-2</v>
      </c>
      <c r="G404" s="5">
        <f>_xll.SNL.Clients.Office.Excel.Functions.SPG(A404, "SP_MARKETCAP", "12/30/2023")</f>
        <v>109134.567</v>
      </c>
      <c r="H404">
        <f t="shared" si="77"/>
        <v>2.5974028071931118E-3</v>
      </c>
      <c r="I404">
        <f t="shared" si="78"/>
        <v>7.9116889507102172E-3</v>
      </c>
      <c r="K404" s="11" t="s">
        <v>404</v>
      </c>
      <c r="L404" s="4" cm="1">
        <f t="array" ref="L404">_xll.SNL.Clients.Office.Excel.Functions.SPG(K404, "SP_TOTAL_REV", "CY2023")</f>
        <v>36687000</v>
      </c>
      <c r="M404" s="4">
        <f>_xll.SNL.Clients.Office.Excel.Functions.SPG(K404,"IQ_AVG_DILUT_SHARES_OUT","CY2023")</f>
        <v>1148225000</v>
      </c>
      <c r="N404" s="5">
        <f>_xll.SNL.Clients.Office.Excel.Functions.SPG(K404, "IQ_DILUT_EPS_NORM", "CY2023")</f>
        <v>3.0459999999999998</v>
      </c>
      <c r="O404">
        <f t="shared" si="74"/>
        <v>3497493.35</v>
      </c>
      <c r="P404">
        <f t="shared" si="75"/>
        <v>9.5333315615885733E-2</v>
      </c>
      <c r="Q404" s="5">
        <f>_xll.SNL.Clients.Office.Excel.Functions.SPG(K404, "SP_MARKETCAP", "12/31/2022")</f>
        <v>113861.75999999999</v>
      </c>
      <c r="R404">
        <f t="shared" si="79"/>
        <v>3.3792121156129744E-3</v>
      </c>
      <c r="S404">
        <f t="shared" si="80"/>
        <v>1.029308010415712E-2</v>
      </c>
      <c r="U404" s="11" t="s">
        <v>404</v>
      </c>
      <c r="V404" s="4" cm="1">
        <f t="array" ref="V404">_xll.SNL.Clients.Office.Excel.Functions.SPG(U404, "SP_TOTAL_REV", "CY2021")</f>
        <v>30361600</v>
      </c>
      <c r="W404" s="4">
        <f>_xll.SNL.Clients.Office.Excel.Functions.SPG(U404,"IQ_AVG_DILUT_SHARES_OUT","CY2021")</f>
        <v>1183900000</v>
      </c>
      <c r="X404" s="5">
        <f>_xll.SNL.Clients.Office.Excel.Functions.SPG(U404, "IQ_DILUT_EPS_NORM", "CY2021")</f>
        <v>2.5760000000000001</v>
      </c>
      <c r="Y404">
        <f t="shared" si="81"/>
        <v>3049726.4</v>
      </c>
      <c r="Z404">
        <f t="shared" si="82"/>
        <v>0.10044682757166948</v>
      </c>
      <c r="AA404" s="5">
        <f>_xll.SNL.Clients.Office.Excel.Functions.SPG(U404, "SP_MARKETCAP", "12/31/2021")</f>
        <v>137229.204</v>
      </c>
      <c r="AB404">
        <f t="shared" si="76"/>
        <v>3.2341500911459149E-3</v>
      </c>
      <c r="AC404">
        <f t="shared" si="83"/>
        <v>8.3311706347918776E-3</v>
      </c>
    </row>
    <row r="405" spans="1:29">
      <c r="A405" s="11" t="s">
        <v>405</v>
      </c>
      <c r="B405" s="4" cm="1">
        <f t="array" ref="B405">_xll.SNL.Clients.Office.Excel.Functions.SPG(A405, "SP_TOTAL_REV", "CY2023")</f>
        <v>11899000</v>
      </c>
      <c r="C405" s="4">
        <f>_xll.SNL.Clients.Office.Excel.Functions.SPG(A405,"IQ_AVG_DILUT_SHARES_OUT","CY2023")</f>
        <v>326568000</v>
      </c>
      <c r="D405" s="5">
        <f>_xll.SNL.Clients.Office.Excel.Functions.SPG(A405, "IQ_DILUT_EPS_NORM", "CY2023")</f>
        <v>4.7919999999999998</v>
      </c>
      <c r="E405">
        <f t="shared" si="72"/>
        <v>1564913.8559999999</v>
      </c>
      <c r="F405">
        <f t="shared" si="73"/>
        <v>0.13151641785023951</v>
      </c>
      <c r="G405" s="5">
        <f>_xll.SNL.Clients.Office.Excel.Functions.SPG(A405, "SP_MARKETCAP", "12/30/2023")</f>
        <v>23902.878762060001</v>
      </c>
      <c r="H405">
        <f t="shared" si="77"/>
        <v>5.6888853919740442E-4</v>
      </c>
      <c r="I405">
        <f t="shared" si="78"/>
        <v>2.7261138798339618E-3</v>
      </c>
      <c r="K405" s="11" t="s">
        <v>405</v>
      </c>
      <c r="L405" s="4" cm="1">
        <f t="array" ref="L405">_xll.SNL.Clients.Office.Excel.Functions.SPG(K405, "SP_TOTAL_REV", "CY2023")</f>
        <v>11899000</v>
      </c>
      <c r="M405" s="4">
        <f>_xll.SNL.Clients.Office.Excel.Functions.SPG(K405,"IQ_AVG_DILUT_SHARES_OUT","CY2023")</f>
        <v>326568000</v>
      </c>
      <c r="N405" s="5">
        <f>_xll.SNL.Clients.Office.Excel.Functions.SPG(K405, "IQ_DILUT_EPS_NORM", "CY2023")</f>
        <v>4.7919999999999998</v>
      </c>
      <c r="O405">
        <f t="shared" si="74"/>
        <v>1564913.8559999999</v>
      </c>
      <c r="P405">
        <f t="shared" si="75"/>
        <v>0.13151641785023951</v>
      </c>
      <c r="Q405" s="5">
        <f>_xll.SNL.Clients.Office.Excel.Functions.SPG(K405, "SP_MARKETCAP", "12/31/2022")</f>
        <v>28463.54720279</v>
      </c>
      <c r="R405">
        <f t="shared" si="79"/>
        <v>8.4474685408858746E-4</v>
      </c>
      <c r="S405">
        <f t="shared" si="80"/>
        <v>4.0480269247925114E-3</v>
      </c>
      <c r="U405" s="11" t="s">
        <v>405</v>
      </c>
      <c r="V405" s="4" cm="1">
        <f t="array" ref="V405">_xll.SNL.Clients.Office.Excel.Functions.SPG(U405, "SP_TOTAL_REV", "CY2021")</f>
        <v>12060000</v>
      </c>
      <c r="W405" s="4">
        <f>_xll.SNL.Clients.Office.Excel.Functions.SPG(U405,"IQ_AVG_DILUT_SHARES_OUT","CY2021")</f>
        <v>357962000</v>
      </c>
      <c r="X405" s="5">
        <f>_xll.SNL.Clients.Office.Excel.Functions.SPG(U405, "IQ_DILUT_EPS_NORM", "CY2021")</f>
        <v>5.6449999999999996</v>
      </c>
      <c r="Y405">
        <f t="shared" si="81"/>
        <v>2020695.4899999998</v>
      </c>
      <c r="Z405">
        <f t="shared" si="82"/>
        <v>0.16755352321724709</v>
      </c>
      <c r="AA405" s="5">
        <f>_xll.SNL.Clients.Office.Excel.Functions.SPG(U405, "SP_MARKETCAP", "12/31/2021")</f>
        <v>34003.513089</v>
      </c>
      <c r="AB405">
        <f t="shared" si="76"/>
        <v>8.0137799936572292E-4</v>
      </c>
      <c r="AC405">
        <f t="shared" si="83"/>
        <v>4.5237788064195058E-3</v>
      </c>
    </row>
    <row r="406" spans="1:29">
      <c r="A406" s="11" t="s">
        <v>406</v>
      </c>
      <c r="B406" s="4" cm="1">
        <f t="array" ref="B406">_xll.SNL.Clients.Office.Excel.Functions.SPG(A406, "SP_TOTAL_REV", "CY2023")</f>
        <v>18795316</v>
      </c>
      <c r="C406" s="4">
        <f>_xll.SNL.Clients.Office.Excel.Functions.SPG(A406,"IQ_AVG_DILUT_SHARES_OUT","CY2023")</f>
        <v>167431000</v>
      </c>
      <c r="D406" s="5">
        <f>_xll.SNL.Clients.Office.Excel.Functions.SPG(A406, "IQ_DILUT_EPS_NORM", "CY2023")</f>
        <v>11.917999999999999</v>
      </c>
      <c r="E406">
        <f t="shared" si="72"/>
        <v>1995442.6579999998</v>
      </c>
      <c r="F406">
        <f t="shared" si="73"/>
        <v>0.10616701831456304</v>
      </c>
      <c r="G406" s="5">
        <f>_xll.SNL.Clients.Office.Excel.Functions.SPG(A406, "SP_MARKETCAP", "12/30/2023")</f>
        <v>19110.525107000001</v>
      </c>
      <c r="H406">
        <f t="shared" si="77"/>
        <v>4.5483051726275003E-4</v>
      </c>
      <c r="I406">
        <f t="shared" si="78"/>
        <v>5.4206701047374546E-3</v>
      </c>
      <c r="K406" s="11" t="s">
        <v>406</v>
      </c>
      <c r="L406" s="4" cm="1">
        <f t="array" ref="L406">_xll.SNL.Clients.Office.Excel.Functions.SPG(K406, "SP_TOTAL_REV", "CY2023")</f>
        <v>18795316</v>
      </c>
      <c r="M406" s="4">
        <f>_xll.SNL.Clients.Office.Excel.Functions.SPG(K406,"IQ_AVG_DILUT_SHARES_OUT","CY2023")</f>
        <v>167431000</v>
      </c>
      <c r="N406" s="5">
        <f>_xll.SNL.Clients.Office.Excel.Functions.SPG(K406, "IQ_DILUT_EPS_NORM", "CY2023")</f>
        <v>11.917999999999999</v>
      </c>
      <c r="O406">
        <f t="shared" si="74"/>
        <v>1995442.6579999998</v>
      </c>
      <c r="P406">
        <f t="shared" si="75"/>
        <v>0.10616701831456304</v>
      </c>
      <c r="Q406" s="5">
        <f>_xll.SNL.Clients.Office.Excel.Functions.SPG(K406, "SP_MARKETCAP", "12/31/2022")</f>
        <v>17153.326659300001</v>
      </c>
      <c r="R406">
        <f t="shared" si="79"/>
        <v>5.090798637766849E-4</v>
      </c>
      <c r="S406">
        <f t="shared" si="80"/>
        <v>6.0672138164905298E-3</v>
      </c>
      <c r="U406" s="11" t="s">
        <v>406</v>
      </c>
      <c r="V406" s="4" cm="1">
        <f t="array" ref="V406">_xll.SNL.Clients.Office.Excel.Functions.SPG(U406, "SP_TOTAL_REV", "CY2021")</f>
        <v>18408850</v>
      </c>
      <c r="W406" s="4">
        <f>_xll.SNL.Clients.Office.Excel.Functions.SPG(U406,"IQ_AVG_DILUT_SHARES_OUT","CY2021")</f>
        <v>206615000</v>
      </c>
      <c r="X406" s="5">
        <f>_xll.SNL.Clients.Office.Excel.Functions.SPG(U406, "IQ_DILUT_EPS_NORM", "CY2021")</f>
        <v>12.574</v>
      </c>
      <c r="Y406">
        <f t="shared" si="81"/>
        <v>2597977.0099999998</v>
      </c>
      <c r="Z406">
        <f t="shared" si="82"/>
        <v>0.14112652392735014</v>
      </c>
      <c r="AA406" s="5">
        <f>_xll.SNL.Clients.Office.Excel.Functions.SPG(U406, "SP_MARKETCAP", "12/31/2021")</f>
        <v>12317.867597820001</v>
      </c>
      <c r="AB406">
        <f t="shared" si="76"/>
        <v>2.9030141874329365E-4</v>
      </c>
      <c r="AC406">
        <f t="shared" si="83"/>
        <v>3.6502500392781743E-3</v>
      </c>
    </row>
    <row r="407" spans="1:29">
      <c r="A407" s="11" t="s">
        <v>407</v>
      </c>
      <c r="B407" s="4" cm="1">
        <f t="array" ref="B407">_xll.SNL.Clients.Office.Excel.Functions.SPG(A407, "SP_TOTAL_REV", "CY2023")</f>
        <v>4682578</v>
      </c>
      <c r="C407" s="4">
        <f>_xll.SNL.Clients.Office.Excel.Functions.SPG(A407,"IQ_AVG_DILUT_SHARES_OUT","CY2023")</f>
        <v>99804250</v>
      </c>
      <c r="D407" s="5">
        <f>_xll.SNL.Clients.Office.Excel.Functions.SPG(A407, "IQ_DILUT_EPS_NORM", "CY2023")</f>
        <v>4.7809999999999997</v>
      </c>
      <c r="E407">
        <f t="shared" si="72"/>
        <v>477164.11924999993</v>
      </c>
      <c r="F407">
        <f t="shared" si="73"/>
        <v>0.10190201193658706</v>
      </c>
      <c r="G407" s="5">
        <f>_xll.SNL.Clients.Office.Excel.Functions.SPG(A407, "SP_MARKETCAP", "12/30/2023")</f>
        <v>21721.215395849998</v>
      </c>
      <c r="H407">
        <f t="shared" si="77"/>
        <v>5.1696494883080469E-4</v>
      </c>
      <c r="I407">
        <f t="shared" si="78"/>
        <v>2.4716094203600771E-3</v>
      </c>
      <c r="K407" s="11" t="s">
        <v>407</v>
      </c>
      <c r="L407" s="4" cm="1">
        <f t="array" ref="L407">_xll.SNL.Clients.Office.Excel.Functions.SPG(K407, "SP_TOTAL_REV", "CY2023")</f>
        <v>4682578</v>
      </c>
      <c r="M407" s="4">
        <f>_xll.SNL.Clients.Office.Excel.Functions.SPG(K407,"IQ_AVG_DILUT_SHARES_OUT","CY2023")</f>
        <v>99804250</v>
      </c>
      <c r="N407" s="5">
        <f>_xll.SNL.Clients.Office.Excel.Functions.SPG(K407, "IQ_DILUT_EPS_NORM", "CY2023")</f>
        <v>4.7809999999999997</v>
      </c>
      <c r="O407">
        <f t="shared" si="74"/>
        <v>477164.11924999993</v>
      </c>
      <c r="P407">
        <f t="shared" si="75"/>
        <v>0.10190201193658706</v>
      </c>
      <c r="Q407" s="5">
        <f>_xll.SNL.Clients.Office.Excel.Functions.SPG(K407, "SP_MARKETCAP", "12/31/2022")</f>
        <v>18436.30118957</v>
      </c>
      <c r="R407">
        <f t="shared" si="79"/>
        <v>5.4715623881876449E-4</v>
      </c>
      <c r="S407">
        <f t="shared" si="80"/>
        <v>2.615953977792513E-3</v>
      </c>
      <c r="U407" s="11" t="s">
        <v>407</v>
      </c>
      <c r="V407" s="4" cm="1">
        <f t="array" ref="V407">_xll.SNL.Clients.Office.Excel.Functions.SPG(U407, "SP_TOTAL_REV", "CY2021")</f>
        <v>4247909</v>
      </c>
      <c r="W407" s="4">
        <f>_xll.SNL.Clients.Office.Excel.Functions.SPG(U407,"IQ_AVG_DILUT_SHARES_OUT","CY2021")</f>
        <v>94636250</v>
      </c>
      <c r="X407" s="5">
        <f>_xll.SNL.Clients.Office.Excel.Functions.SPG(U407, "IQ_DILUT_EPS_NORM", "CY2021")</f>
        <v>3.93</v>
      </c>
      <c r="Y407">
        <f t="shared" si="81"/>
        <v>371920.46250000002</v>
      </c>
      <c r="Z407">
        <f t="shared" si="82"/>
        <v>8.7553773515393105E-2</v>
      </c>
      <c r="AA407" s="5">
        <f>_xll.SNL.Clients.Office.Excel.Functions.SPG(U407, "SP_MARKETCAP", "12/31/2021")</f>
        <v>24346.598916819999</v>
      </c>
      <c r="AB407">
        <f t="shared" si="76"/>
        <v>5.7378861649541037E-4</v>
      </c>
      <c r="AC407">
        <f t="shared" si="83"/>
        <v>2.2549892628269627E-3</v>
      </c>
    </row>
    <row r="408" spans="1:29">
      <c r="A408" s="11" t="s">
        <v>408</v>
      </c>
      <c r="B408" s="4" cm="1">
        <f t="array" ref="B408">_xll.SNL.Clients.Office.Excel.Functions.SPG(A408, "SP_TOTAL_REV", "CY2023")</f>
        <v>20498000</v>
      </c>
      <c r="C408" s="4">
        <f>_xll.SNL.Clients.Office.Excel.Functions.SPG(A408,"IQ_AVG_DILUT_SHARES_OUT","CY2023")</f>
        <v>383700000</v>
      </c>
      <c r="D408" s="5">
        <f>_xll.SNL.Clients.Office.Excel.Functions.SPG(A408, "IQ_DILUT_EPS_NORM", "CY2023")</f>
        <v>6.38</v>
      </c>
      <c r="E408">
        <f t="shared" si="72"/>
        <v>2448006</v>
      </c>
      <c r="F408">
        <f t="shared" si="73"/>
        <v>0.11942657820275149</v>
      </c>
      <c r="G408" s="5">
        <f>_xll.SNL.Clients.Office.Excel.Functions.SPG(A408, "SP_MARKETCAP", "12/30/2023")</f>
        <v>113776.28199252</v>
      </c>
      <c r="H408">
        <f t="shared" si="77"/>
        <v>2.707875628803902E-3</v>
      </c>
      <c r="I408">
        <f t="shared" si="78"/>
        <v>1.7276246511768893E-2</v>
      </c>
      <c r="K408" s="11" t="s">
        <v>408</v>
      </c>
      <c r="L408" s="4" cm="1">
        <f t="array" ref="L408">_xll.SNL.Clients.Office.Excel.Functions.SPG(K408, "SP_TOTAL_REV", "CY2023")</f>
        <v>20498000</v>
      </c>
      <c r="M408" s="4">
        <f>_xll.SNL.Clients.Office.Excel.Functions.SPG(K408,"IQ_AVG_DILUT_SHARES_OUT","CY2023")</f>
        <v>383700000</v>
      </c>
      <c r="N408" s="5">
        <f>_xll.SNL.Clients.Office.Excel.Functions.SPG(K408, "IQ_DILUT_EPS_NORM", "CY2023")</f>
        <v>6.38</v>
      </c>
      <c r="O408">
        <f t="shared" si="74"/>
        <v>2448006</v>
      </c>
      <c r="P408">
        <f t="shared" si="75"/>
        <v>0.11942657820275149</v>
      </c>
      <c r="Q408" s="5">
        <f>_xll.SNL.Clients.Office.Excel.Functions.SPG(K408, "SP_MARKETCAP", "12/31/2022")</f>
        <v>92522.333341210004</v>
      </c>
      <c r="R408">
        <f t="shared" si="79"/>
        <v>2.7458963377291826E-3</v>
      </c>
      <c r="S408">
        <f t="shared" si="80"/>
        <v>1.7518818634712184E-2</v>
      </c>
      <c r="U408" s="11" t="s">
        <v>408</v>
      </c>
      <c r="V408" s="4" cm="1">
        <f t="array" ref="V408">_xll.SNL.Clients.Office.Excel.Functions.SPG(U408, "SP_TOTAL_REV", "CY2021")</f>
        <v>17108000</v>
      </c>
      <c r="W408" s="4">
        <f>_xll.SNL.Clients.Office.Excel.Functions.SPG(U408,"IQ_AVG_DILUT_SHARES_OUT","CY2021")</f>
        <v>382300000</v>
      </c>
      <c r="X408" s="5">
        <f>_xll.SNL.Clients.Office.Excel.Functions.SPG(U408, "IQ_DILUT_EPS_NORM", "CY2021")</f>
        <v>5.5030000000000001</v>
      </c>
      <c r="Y408">
        <f t="shared" si="81"/>
        <v>2103796.9</v>
      </c>
      <c r="Z408">
        <f t="shared" si="82"/>
        <v>0.12297152794014496</v>
      </c>
      <c r="AA408" s="5">
        <f>_xll.SNL.Clients.Office.Excel.Functions.SPG(U408, "SP_MARKETCAP", "12/31/2021")</f>
        <v>100881.50956835999</v>
      </c>
      <c r="AB408">
        <f t="shared" si="76"/>
        <v>2.3775255838797181E-3</v>
      </c>
      <c r="AC408">
        <f t="shared" si="83"/>
        <v>1.308352328809009E-2</v>
      </c>
    </row>
    <row r="409" spans="1:29">
      <c r="A409" s="11" t="s">
        <v>409</v>
      </c>
      <c r="B409" s="4" cm="1">
        <f t="array" ref="B409">_xll.SNL.Clients.Office.Excel.Functions.SPG(A409, "SP_TOTAL_REV", "CY2023")</f>
        <v>9252753</v>
      </c>
      <c r="C409" s="4">
        <f>_xll.SNL.Clients.Office.Excel.Functions.SPG(A409,"IQ_AVG_DILUT_SHARES_OUT","CY2023")</f>
        <v>570725000</v>
      </c>
      <c r="D409" s="5">
        <f>_xll.SNL.Clients.Office.Excel.Functions.SPG(A409, "IQ_DILUT_EPS_NORM", "CY2023")</f>
        <v>0.94099999999999995</v>
      </c>
      <c r="E409">
        <f t="shared" si="72"/>
        <v>537052.22499999998</v>
      </c>
      <c r="F409">
        <f t="shared" si="73"/>
        <v>5.8042425319253632E-2</v>
      </c>
      <c r="G409" s="5">
        <f>_xll.SNL.Clients.Office.Excel.Functions.SPG(A409, "SP_MARKETCAP", "12/30/2023")</f>
        <v>15876.83660146</v>
      </c>
      <c r="H409">
        <f t="shared" si="77"/>
        <v>3.7786872749473178E-4</v>
      </c>
      <c r="I409">
        <f t="shared" si="78"/>
        <v>3.5557447257254256E-4</v>
      </c>
      <c r="K409" s="11" t="s">
        <v>409</v>
      </c>
      <c r="L409" s="4" cm="1">
        <f t="array" ref="L409">_xll.SNL.Clients.Office.Excel.Functions.SPG(K409, "SP_TOTAL_REV", "CY2023")</f>
        <v>9252753</v>
      </c>
      <c r="M409" s="4">
        <f>_xll.SNL.Clients.Office.Excel.Functions.SPG(K409,"IQ_AVG_DILUT_SHARES_OUT","CY2023")</f>
        <v>570725000</v>
      </c>
      <c r="N409" s="5">
        <f>_xll.SNL.Clients.Office.Excel.Functions.SPG(K409, "IQ_DILUT_EPS_NORM", "CY2023")</f>
        <v>0.94099999999999995</v>
      </c>
      <c r="O409">
        <f t="shared" si="74"/>
        <v>537052.22499999998</v>
      </c>
      <c r="P409">
        <f t="shared" si="75"/>
        <v>5.8042425319253632E-2</v>
      </c>
      <c r="Q409" s="5">
        <f>_xll.SNL.Clients.Office.Excel.Functions.SPG(K409, "SP_MARKETCAP", "12/31/2022")</f>
        <v>4344.9689405999998</v>
      </c>
      <c r="R409">
        <f t="shared" si="79"/>
        <v>1.2895085835699E-4</v>
      </c>
      <c r="S409">
        <f t="shared" si="80"/>
        <v>1.2134275771392758E-4</v>
      </c>
      <c r="U409" s="11" t="s">
        <v>409</v>
      </c>
      <c r="V409" s="4" cm="1">
        <f t="array" ref="V409">_xll.SNL.Clients.Office.Excel.Functions.SPG(U409, "SP_TOTAL_REV", "CY2021")</f>
        <v>4170015</v>
      </c>
      <c r="W409" s="4">
        <f>_xll.SNL.Clients.Office.Excel.Functions.SPG(U409,"IQ_AVG_DILUT_SHARES_OUT","CY2021")</f>
        <v>531110000</v>
      </c>
      <c r="X409" s="5">
        <f>_xll.SNL.Clients.Office.Excel.Functions.SPG(U409, "IQ_DILUT_EPS_NORM", "CY2021")</f>
        <v>0.158</v>
      </c>
      <c r="Y409">
        <f t="shared" si="81"/>
        <v>83915.38</v>
      </c>
      <c r="Z409">
        <f t="shared" si="82"/>
        <v>2.0123519939376718E-2</v>
      </c>
      <c r="AA409" s="5">
        <f>_xll.SNL.Clients.Office.Excel.Functions.SPG(U409, "SP_MARKETCAP", "12/31/2021")</f>
        <v>2244.7822010999998</v>
      </c>
      <c r="AB409">
        <f t="shared" si="76"/>
        <v>5.2903918034023514E-5</v>
      </c>
      <c r="AC409">
        <f t="shared" si="83"/>
        <v>8.3588190493757145E-6</v>
      </c>
    </row>
    <row r="410" spans="1:29">
      <c r="A410" s="11" t="s">
        <v>410</v>
      </c>
      <c r="B410" s="4" cm="1">
        <f t="array" ref="B410">_xll.SNL.Clients.Office.Excel.Functions.SPG(A410, "SP_TOTAL_REV", "CY2023")</f>
        <v>7662000</v>
      </c>
      <c r="C410" s="4">
        <f>_xll.SNL.Clients.Office.Excel.Functions.SPG(A410,"IQ_AVG_DILUT_SHARES_OUT","CY2023")</f>
        <v>423500000</v>
      </c>
      <c r="D410" s="5">
        <f>_xll.SNL.Clients.Office.Excel.Functions.SPG(A410, "IQ_DILUT_EPS_NORM", "CY2023")</f>
        <v>4.774</v>
      </c>
      <c r="E410">
        <f t="shared" si="72"/>
        <v>2021789</v>
      </c>
      <c r="F410">
        <f t="shared" si="73"/>
        <v>0.26387222657269643</v>
      </c>
      <c r="G410" s="5">
        <f>_xll.SNL.Clients.Office.Excel.Functions.SPG(A410, "SP_MARKETCAP", "12/30/2023")</f>
        <v>15803.188508400001</v>
      </c>
      <c r="H410">
        <f t="shared" si="77"/>
        <v>3.7611590280392174E-4</v>
      </c>
      <c r="I410">
        <f t="shared" si="78"/>
        <v>1.7955773199859223E-3</v>
      </c>
      <c r="K410" s="11" t="s">
        <v>410</v>
      </c>
      <c r="L410" s="4" cm="1">
        <f t="array" ref="L410">_xll.SNL.Clients.Office.Excel.Functions.SPG(K410, "SP_TOTAL_REV", "CY2023")</f>
        <v>7662000</v>
      </c>
      <c r="M410" s="4">
        <f>_xll.SNL.Clients.Office.Excel.Functions.SPG(K410,"IQ_AVG_DILUT_SHARES_OUT","CY2023")</f>
        <v>423500000</v>
      </c>
      <c r="N410" s="5">
        <f>_xll.SNL.Clients.Office.Excel.Functions.SPG(K410, "IQ_DILUT_EPS_NORM", "CY2023")</f>
        <v>4.774</v>
      </c>
      <c r="O410">
        <f t="shared" si="74"/>
        <v>2021789</v>
      </c>
      <c r="P410">
        <f t="shared" si="75"/>
        <v>0.26387222657269643</v>
      </c>
      <c r="Q410" s="5">
        <f>_xll.SNL.Clients.Office.Excel.Functions.SPG(K410, "SP_MARKETCAP", "12/31/2022")</f>
        <v>14804.791324080001</v>
      </c>
      <c r="R410">
        <f t="shared" si="79"/>
        <v>4.393795617725652E-4</v>
      </c>
      <c r="S410">
        <f t="shared" si="80"/>
        <v>2.0975980279022261E-3</v>
      </c>
      <c r="U410" s="11" t="s">
        <v>410</v>
      </c>
      <c r="V410" s="4" cm="1">
        <f t="array" ref="V410">_xll.SNL.Clients.Office.Excel.Functions.SPG(U410, "SP_TOTAL_REV", "CY2021")</f>
        <v>9466000</v>
      </c>
      <c r="W410" s="4">
        <f>_xll.SNL.Clients.Office.Excel.Functions.SPG(U410,"IQ_AVG_DILUT_SHARES_OUT","CY2021")</f>
        <v>569300000</v>
      </c>
      <c r="X410" s="5">
        <f>_xll.SNL.Clients.Office.Excel.Functions.SPG(U410, "IQ_DILUT_EPS_NORM", "CY2021")</f>
        <v>6.1559999999999997</v>
      </c>
      <c r="Y410">
        <f t="shared" si="81"/>
        <v>3504610.8</v>
      </c>
      <c r="Z410">
        <f t="shared" si="82"/>
        <v>0.37023143883372067</v>
      </c>
      <c r="AA410" s="5">
        <f>_xll.SNL.Clients.Office.Excel.Functions.SPG(U410, "SP_MARKETCAP", "12/31/2021")</f>
        <v>25387.35322103</v>
      </c>
      <c r="AB410">
        <f t="shared" si="76"/>
        <v>5.9831659982337076E-4</v>
      </c>
      <c r="AC410">
        <f t="shared" si="83"/>
        <v>3.68323698851267E-3</v>
      </c>
    </row>
    <row r="411" spans="1:29">
      <c r="A411" s="11" t="s">
        <v>411</v>
      </c>
      <c r="B411" s="4" cm="1">
        <f t="array" ref="B411">_xll.SNL.Clients.Office.Excel.Functions.SPG(A411, "SP_TOTAL_REV", "CY2023")</f>
        <v>6120111</v>
      </c>
      <c r="C411" s="4">
        <f>_xll.SNL.Clients.Office.Excel.Functions.SPG(A411,"IQ_AVG_DILUT_SHARES_OUT","CY2023")</f>
        <v>155218000</v>
      </c>
      <c r="D411" s="5">
        <f>_xll.SNL.Clients.Office.Excel.Functions.SPG(A411, "IQ_DILUT_EPS_NORM", "CY2023")</f>
        <v>5.9690000000000003</v>
      </c>
      <c r="E411">
        <f t="shared" si="72"/>
        <v>926496.24199999997</v>
      </c>
      <c r="F411">
        <f t="shared" si="73"/>
        <v>0.1513855291186712</v>
      </c>
      <c r="G411" s="5">
        <f>_xll.SNL.Clients.Office.Excel.Functions.SPG(A411, "SP_MARKETCAP", "12/30/2023")</f>
        <v>78259.563350979995</v>
      </c>
      <c r="H411">
        <f t="shared" si="77"/>
        <v>1.8625776884929834E-3</v>
      </c>
      <c r="I411">
        <f t="shared" si="78"/>
        <v>1.1117726222614617E-2</v>
      </c>
      <c r="K411" s="11" t="s">
        <v>411</v>
      </c>
      <c r="L411" s="4" cm="1">
        <f t="array" ref="L411">_xll.SNL.Clients.Office.Excel.Functions.SPG(K411, "SP_TOTAL_REV", "CY2023")</f>
        <v>6120111</v>
      </c>
      <c r="M411" s="4">
        <f>_xll.SNL.Clients.Office.Excel.Functions.SPG(K411,"IQ_AVG_DILUT_SHARES_OUT","CY2023")</f>
        <v>155218000</v>
      </c>
      <c r="N411" s="5">
        <f>_xll.SNL.Clients.Office.Excel.Functions.SPG(K411, "IQ_DILUT_EPS_NORM", "CY2023")</f>
        <v>5.9690000000000003</v>
      </c>
      <c r="O411">
        <f t="shared" si="74"/>
        <v>926496.24199999997</v>
      </c>
      <c r="P411">
        <f t="shared" si="75"/>
        <v>0.1513855291186712</v>
      </c>
      <c r="Q411" s="5">
        <f>_xll.SNL.Clients.Office.Excel.Functions.SPG(K411, "SP_MARKETCAP", "12/31/2022")</f>
        <v>48665.285872259999</v>
      </c>
      <c r="R411">
        <f t="shared" si="79"/>
        <v>1.444298099988178E-3</v>
      </c>
      <c r="S411">
        <f t="shared" si="80"/>
        <v>8.6210153588294341E-3</v>
      </c>
      <c r="U411" s="11" t="s">
        <v>411</v>
      </c>
      <c r="V411" s="4" cm="1">
        <f t="array" ref="V411">_xll.SNL.Clients.Office.Excel.Functions.SPG(U411, "SP_TOTAL_REV", "CY2021")</f>
        <v>4504127</v>
      </c>
      <c r="W411" s="4">
        <f>_xll.SNL.Clients.Office.Excel.Functions.SPG(U411,"IQ_AVG_DILUT_SHARES_OUT","CY2021")</f>
        <v>157339000</v>
      </c>
      <c r="X411" s="5">
        <f>_xll.SNL.Clients.Office.Excel.Functions.SPG(U411, "IQ_DILUT_EPS_NORM", "CY2021")</f>
        <v>3.9830000000000001</v>
      </c>
      <c r="Y411">
        <f t="shared" si="81"/>
        <v>626681.23699999996</v>
      </c>
      <c r="Z411">
        <f t="shared" si="82"/>
        <v>0.13913489495300643</v>
      </c>
      <c r="AA411" s="5">
        <f>_xll.SNL.Clients.Office.Excel.Functions.SPG(U411, "SP_MARKETCAP", "12/31/2021")</f>
        <v>56542.026815999998</v>
      </c>
      <c r="AB411">
        <f t="shared" si="76"/>
        <v>1.332554557268591E-3</v>
      </c>
      <c r="AC411">
        <f t="shared" si="83"/>
        <v>5.3075648016007978E-3</v>
      </c>
    </row>
    <row r="412" spans="1:29">
      <c r="A412" s="11" t="s">
        <v>412</v>
      </c>
      <c r="B412" s="4" cm="1">
        <f t="array" ref="B412">_xll.SNL.Clients.Office.Excel.Functions.SPG(A412, "SP_TOTAL_REV", "CY2023")</f>
        <v>77512159</v>
      </c>
      <c r="C412" s="4">
        <f>_xll.SNL.Clients.Office.Excel.Functions.SPG(A412,"IQ_AVG_DILUT_SHARES_OUT","CY2023")</f>
        <v>507837215</v>
      </c>
      <c r="D412" s="5">
        <f>_xll.SNL.Clients.Office.Excel.Functions.SPG(A412, "IQ_DILUT_EPS_NORM", "CY2023")</f>
        <v>3.8149999999999999</v>
      </c>
      <c r="E412">
        <f t="shared" si="72"/>
        <v>1937398.9752249999</v>
      </c>
      <c r="F412">
        <f t="shared" si="73"/>
        <v>2.4994775016201006E-2</v>
      </c>
      <c r="G412" s="5">
        <f>_xll.SNL.Clients.Office.Excel.Functions.SPG(A412, "SP_MARKETCAP", "12/30/2023")</f>
        <v>36884.7221661</v>
      </c>
      <c r="H412">
        <f t="shared" si="77"/>
        <v>8.7785642560680283E-4</v>
      </c>
      <c r="I412">
        <f t="shared" si="78"/>
        <v>3.3490222636899528E-3</v>
      </c>
      <c r="K412" s="11" t="s">
        <v>412</v>
      </c>
      <c r="L412" s="4" cm="1">
        <f t="array" ref="L412">_xll.SNL.Clients.Office.Excel.Functions.SPG(K412, "SP_TOTAL_REV", "CY2023")</f>
        <v>77512159</v>
      </c>
      <c r="M412" s="4">
        <f>_xll.SNL.Clients.Office.Excel.Functions.SPG(K412,"IQ_AVG_DILUT_SHARES_OUT","CY2023")</f>
        <v>507837215</v>
      </c>
      <c r="N412" s="5">
        <f>_xll.SNL.Clients.Office.Excel.Functions.SPG(K412, "IQ_DILUT_EPS_NORM", "CY2023")</f>
        <v>3.8149999999999999</v>
      </c>
      <c r="O412">
        <f t="shared" si="74"/>
        <v>1937398.9752249999</v>
      </c>
      <c r="P412">
        <f t="shared" si="75"/>
        <v>2.4994775016201006E-2</v>
      </c>
      <c r="Q412" s="5">
        <f>_xll.SNL.Clients.Office.Excel.Functions.SPG(K412, "SP_MARKETCAP", "12/31/2022")</f>
        <v>38742.377362699997</v>
      </c>
      <c r="R412">
        <f t="shared" si="79"/>
        <v>1.1498040340469503E-3</v>
      </c>
      <c r="S412">
        <f t="shared" si="80"/>
        <v>4.3865023898891154E-3</v>
      </c>
      <c r="U412" s="11" t="s">
        <v>412</v>
      </c>
      <c r="V412" s="4" cm="1">
        <f t="array" ref="V412">_xll.SNL.Clients.Office.Excel.Functions.SPG(U412, "SP_TOTAL_REV", "CY2021")</f>
        <v>60738231</v>
      </c>
      <c r="W412" s="4">
        <f>_xll.SNL.Clients.Office.Excel.Functions.SPG(U412,"IQ_AVG_DILUT_SHARES_OUT","CY2021")</f>
        <v>515274154</v>
      </c>
      <c r="X412" s="5">
        <f>_xll.SNL.Clients.Office.Excel.Functions.SPG(U412, "IQ_DILUT_EPS_NORM", "CY2021")</f>
        <v>1.454</v>
      </c>
      <c r="Y412">
        <f t="shared" si="81"/>
        <v>749208.61991600005</v>
      </c>
      <c r="Z412">
        <f t="shared" si="82"/>
        <v>1.2335041827543513E-2</v>
      </c>
      <c r="AA412" s="5">
        <f>_xll.SNL.Clients.Office.Excel.Functions.SPG(U412, "SP_MARKETCAP", "12/31/2021")</f>
        <v>40269.15574265</v>
      </c>
      <c r="AB412">
        <f t="shared" si="76"/>
        <v>9.4904357031365232E-4</v>
      </c>
      <c r="AC412">
        <f t="shared" si="83"/>
        <v>1.3799093512360504E-3</v>
      </c>
    </row>
    <row r="413" spans="1:29">
      <c r="A413" s="11" t="s">
        <v>413</v>
      </c>
      <c r="B413" s="4" cm="1">
        <f t="array" ref="B413">_xll.SNL.Clients.Office.Excel.Functions.SPG(A413, "SP_TOTAL_REV", "CY2023")</f>
        <v>78558000</v>
      </c>
      <c r="C413" s="4">
        <f>_xll.SNL.Clients.Office.Excel.Functions.SPG(A413,"IQ_AVG_DILUT_SHARES_OUT","CY2023")</f>
        <v>1200286264</v>
      </c>
      <c r="D413" s="5">
        <f>_xll.SNL.Clients.Office.Excel.Functions.SPG(A413, "IQ_DILUT_EPS_NORM", "CY2023")</f>
        <v>6.4930000000000003</v>
      </c>
      <c r="E413">
        <f t="shared" si="72"/>
        <v>7793458.7121520005</v>
      </c>
      <c r="F413">
        <f t="shared" si="73"/>
        <v>9.9206429799027482E-2</v>
      </c>
      <c r="G413" s="5">
        <f>_xll.SNL.Clients.Office.Excel.Functions.SPG(A413, "SP_MARKETCAP", "12/30/2023")</f>
        <v>185417.6463698</v>
      </c>
      <c r="H413">
        <f t="shared" si="77"/>
        <v>4.4129401748948908E-3</v>
      </c>
      <c r="I413">
        <f t="shared" si="78"/>
        <v>2.8653220555592527E-2</v>
      </c>
      <c r="K413" s="11" t="s">
        <v>413</v>
      </c>
      <c r="L413" s="4" cm="1">
        <f t="array" ref="L413">_xll.SNL.Clients.Office.Excel.Functions.SPG(K413, "SP_TOTAL_REV", "CY2023")</f>
        <v>78558000</v>
      </c>
      <c r="M413" s="4">
        <f>_xll.SNL.Clients.Office.Excel.Functions.SPG(K413,"IQ_AVG_DILUT_SHARES_OUT","CY2023")</f>
        <v>1200286264</v>
      </c>
      <c r="N413" s="5">
        <f>_xll.SNL.Clients.Office.Excel.Functions.SPG(K413, "IQ_DILUT_EPS_NORM", "CY2023")</f>
        <v>6.4930000000000003</v>
      </c>
      <c r="O413">
        <f t="shared" si="74"/>
        <v>7793458.7121520005</v>
      </c>
      <c r="P413">
        <f t="shared" si="75"/>
        <v>9.9206429799027482E-2</v>
      </c>
      <c r="Q413" s="5">
        <f>_xll.SNL.Clients.Office.Excel.Functions.SPG(K413, "SP_MARKETCAP", "12/31/2022")</f>
        <v>174181.57876</v>
      </c>
      <c r="R413">
        <f t="shared" si="79"/>
        <v>5.1693957766188363E-3</v>
      </c>
      <c r="S413">
        <f t="shared" si="80"/>
        <v>3.3564886777586109E-2</v>
      </c>
      <c r="U413" s="11" t="s">
        <v>413</v>
      </c>
      <c r="V413" s="4" cm="1">
        <f t="array" ref="V413">_xll.SNL.Clients.Office.Excel.Functions.SPG(U413, "SP_TOTAL_REV", "CY2021")</f>
        <v>80118000</v>
      </c>
      <c r="W413" s="4">
        <f>_xll.SNL.Clients.Office.Excel.Functions.SPG(U413,"IQ_AVG_DILUT_SHARES_OUT","CY2021")</f>
        <v>1254769926</v>
      </c>
      <c r="X413" s="5">
        <f>_xll.SNL.Clients.Office.Excel.Functions.SPG(U413, "IQ_DILUT_EPS_NORM", "CY2021")</f>
        <v>3.3079999999999998</v>
      </c>
      <c r="Y413">
        <f t="shared" si="81"/>
        <v>4150778.9152079998</v>
      </c>
      <c r="Z413">
        <f t="shared" si="82"/>
        <v>5.180831916932524E-2</v>
      </c>
      <c r="AA413" s="5">
        <f>_xll.SNL.Clients.Office.Excel.Functions.SPG(U413, "SP_MARKETCAP", "12/31/2021")</f>
        <v>144865.22829341999</v>
      </c>
      <c r="AB413">
        <f t="shared" si="76"/>
        <v>3.4141121396363853E-3</v>
      </c>
      <c r="AC413">
        <f t="shared" si="83"/>
        <v>1.1293882957917162E-2</v>
      </c>
    </row>
    <row r="414" spans="1:29">
      <c r="A414" s="11" t="s">
        <v>414</v>
      </c>
      <c r="B414" s="4" cm="1">
        <f t="array" ref="B414">_xll.SNL.Clients.Office.Excel.Functions.SPG(A414, "SP_TOTAL_REV", "CY2023")</f>
        <v>6460500</v>
      </c>
      <c r="C414" s="4">
        <f>_xll.SNL.Clients.Office.Excel.Functions.SPG(A414,"IQ_AVG_DILUT_SHARES_OUT","CY2023")</f>
        <v>224800000</v>
      </c>
      <c r="D414" s="5">
        <f>_xll.SNL.Clients.Office.Excel.Functions.SPG(A414, "IQ_DILUT_EPS_NORM", "CY2023")</f>
        <v>6.4850000000000003</v>
      </c>
      <c r="E414">
        <f t="shared" si="72"/>
        <v>1457828</v>
      </c>
      <c r="F414">
        <f t="shared" si="73"/>
        <v>0.22565250367618606</v>
      </c>
      <c r="G414" s="5">
        <f>_xll.SNL.Clients.Office.Excel.Functions.SPG(A414, "SP_MARKETCAP", "12/30/2023")</f>
        <v>24065.519191560001</v>
      </c>
      <c r="H414">
        <f t="shared" si="77"/>
        <v>5.7275938158729903E-4</v>
      </c>
      <c r="I414">
        <f t="shared" si="78"/>
        <v>3.7143445895936344E-3</v>
      </c>
      <c r="K414" s="11" t="s">
        <v>414</v>
      </c>
      <c r="L414" s="4" cm="1">
        <f t="array" ref="L414">_xll.SNL.Clients.Office.Excel.Functions.SPG(K414, "SP_TOTAL_REV", "CY2023")</f>
        <v>6460500</v>
      </c>
      <c r="M414" s="4">
        <f>_xll.SNL.Clients.Office.Excel.Functions.SPG(K414,"IQ_AVG_DILUT_SHARES_OUT","CY2023")</f>
        <v>224800000</v>
      </c>
      <c r="N414" s="5">
        <f>_xll.SNL.Clients.Office.Excel.Functions.SPG(K414, "IQ_DILUT_EPS_NORM", "CY2023")</f>
        <v>6.4850000000000003</v>
      </c>
      <c r="O414">
        <f t="shared" si="74"/>
        <v>1457828</v>
      </c>
      <c r="P414">
        <f t="shared" si="75"/>
        <v>0.22565250367618606</v>
      </c>
      <c r="Q414" s="5">
        <f>_xll.SNL.Clients.Office.Excel.Functions.SPG(K414, "SP_MARKETCAP", "12/31/2022")</f>
        <v>24371.072396719999</v>
      </c>
      <c r="R414">
        <f t="shared" si="79"/>
        <v>7.2328956722148994E-4</v>
      </c>
      <c r="S414">
        <f t="shared" si="80"/>
        <v>4.6905328434313628E-3</v>
      </c>
      <c r="U414" s="11" t="s">
        <v>414</v>
      </c>
      <c r="V414" s="4" cm="1">
        <f t="array" ref="V414">_xll.SNL.Clients.Office.Excel.Functions.SPG(U414, "SP_TOTAL_REV", "CY2021")</f>
        <v>7671900</v>
      </c>
      <c r="W414" s="4">
        <f>_xll.SNL.Clients.Office.Excel.Functions.SPG(U414,"IQ_AVG_DILUT_SHARES_OUT","CY2021")</f>
        <v>228800000</v>
      </c>
      <c r="X414" s="5">
        <f>_xll.SNL.Clients.Office.Excel.Functions.SPG(U414, "IQ_DILUT_EPS_NORM", "CY2021")</f>
        <v>10.930999999999999</v>
      </c>
      <c r="Y414">
        <f t="shared" si="81"/>
        <v>2501012.7999999998</v>
      </c>
      <c r="Z414">
        <f t="shared" si="82"/>
        <v>0.32599653280152241</v>
      </c>
      <c r="AA414" s="5">
        <f>_xll.SNL.Clients.Office.Excel.Functions.SPG(U414, "SP_MARKETCAP", "12/31/2021")</f>
        <v>45069.579668480001</v>
      </c>
      <c r="AB414">
        <f t="shared" si="76"/>
        <v>1.0621775900756711E-3</v>
      </c>
      <c r="AC414">
        <f t="shared" si="83"/>
        <v>1.1610663237117159E-2</v>
      </c>
    </row>
    <row r="415" spans="1:29">
      <c r="A415" s="11" t="s">
        <v>415</v>
      </c>
      <c r="B415" s="4" cm="1">
        <f t="array" ref="B415">_xll.SNL.Clients.Office.Excel.Functions.SPG(A415, "SP_TOTAL_REV", "CY2023")</f>
        <v>5396400</v>
      </c>
      <c r="C415" s="4">
        <f>_xll.SNL.Clients.Office.Excel.Functions.SPG(A415,"IQ_AVG_DILUT_SHARES_OUT","CY2023")</f>
        <v>169425000</v>
      </c>
      <c r="D415" s="5">
        <f>_xll.SNL.Clients.Office.Excel.Functions.SPG(A415, "IQ_DILUT_EPS_NORM", "CY2023")</f>
        <v>-2.3410000000000002</v>
      </c>
      <c r="E415">
        <f t="shared" si="72"/>
        <v>-396623.92500000005</v>
      </c>
      <c r="F415">
        <f t="shared" si="73"/>
        <v>-7.3497873582388268E-2</v>
      </c>
      <c r="G415" s="5">
        <f>_xll.SNL.Clients.Office.Excel.Functions.SPG(A415, "SP_MARKETCAP", "12/30/2023")</f>
        <v>27372.383439000001</v>
      </c>
      <c r="H415">
        <f t="shared" si="77"/>
        <v>6.5146275408803193E-4</v>
      </c>
      <c r="I415">
        <f t="shared" si="78"/>
        <v>-1.525074307320083E-3</v>
      </c>
      <c r="K415" s="11" t="s">
        <v>415</v>
      </c>
      <c r="L415" s="4" cm="1">
        <f t="array" ref="L415">_xll.SNL.Clients.Office.Excel.Functions.SPG(K415, "SP_TOTAL_REV", "CY2023")</f>
        <v>5396400</v>
      </c>
      <c r="M415" s="4">
        <f>_xll.SNL.Clients.Office.Excel.Functions.SPG(K415,"IQ_AVG_DILUT_SHARES_OUT","CY2023")</f>
        <v>169425000</v>
      </c>
      <c r="N415" s="5">
        <f>_xll.SNL.Clients.Office.Excel.Functions.SPG(K415, "IQ_DILUT_EPS_NORM", "CY2023")</f>
        <v>-2.3410000000000002</v>
      </c>
      <c r="O415">
        <f t="shared" si="74"/>
        <v>-396623.92500000005</v>
      </c>
      <c r="P415">
        <f t="shared" si="75"/>
        <v>-7.3497873582388268E-2</v>
      </c>
      <c r="Q415" s="5">
        <f>_xll.SNL.Clients.Office.Excel.Functions.SPG(K415, "SP_MARKETCAP", "12/31/2022")</f>
        <v>17475.005590379998</v>
      </c>
      <c r="R415">
        <f t="shared" si="79"/>
        <v>5.1862671551376467E-4</v>
      </c>
      <c r="S415">
        <f t="shared" si="80"/>
        <v>-1.2141051410177232E-3</v>
      </c>
      <c r="U415" s="11" t="s">
        <v>415</v>
      </c>
      <c r="V415" s="4" cm="1">
        <f t="array" ref="V415">_xll.SNL.Clients.Office.Excel.Functions.SPG(U415, "SP_TOTAL_REV", "CY2021")</f>
        <v>3414231</v>
      </c>
      <c r="W415" s="4">
        <f>_xll.SNL.Clients.Office.Excel.Functions.SPG(U415,"IQ_AVG_DILUT_SHARES_OUT","CY2021")</f>
        <v>116664250</v>
      </c>
      <c r="X415" s="5">
        <f>_xll.SNL.Clients.Office.Excel.Functions.SPG(U415, "IQ_DILUT_EPS_NORM", "CY2021")</f>
        <v>3.5870000000000002</v>
      </c>
      <c r="Y415">
        <f t="shared" si="81"/>
        <v>418474.66475</v>
      </c>
      <c r="Z415">
        <f t="shared" si="82"/>
        <v>0.12256776555247727</v>
      </c>
      <c r="AA415" s="5">
        <f>_xll.SNL.Clients.Office.Excel.Functions.SPG(U415, "SP_MARKETCAP", "12/31/2021")</f>
        <v>20491.077967919999</v>
      </c>
      <c r="AB415">
        <f t="shared" si="76"/>
        <v>4.8292360332882577E-4</v>
      </c>
      <c r="AC415">
        <f t="shared" si="83"/>
        <v>1.7322469651404981E-3</v>
      </c>
    </row>
    <row r="416" spans="1:29">
      <c r="A416" s="11" t="s">
        <v>416</v>
      </c>
      <c r="B416" s="4" cm="1">
        <f t="array" ref="B416">_xll.SNL.Clients.Office.Excel.Functions.SPG(A416, "SP_TOTAL_REV", "CY2023")</f>
        <v>6726700</v>
      </c>
      <c r="C416" s="4">
        <f>_xll.SNL.Clients.Office.Excel.Functions.SPG(A416,"IQ_AVG_DILUT_SHARES_OUT","CY2023")</f>
        <v>234800000</v>
      </c>
      <c r="D416" s="5">
        <f>_xll.SNL.Clients.Office.Excel.Functions.SPG(A416, "IQ_DILUT_EPS_NORM", "CY2023")</f>
        <v>3.294</v>
      </c>
      <c r="E416">
        <f t="shared" si="72"/>
        <v>773431.2</v>
      </c>
      <c r="F416">
        <f t="shared" si="73"/>
        <v>0.11497929148022061</v>
      </c>
      <c r="G416" s="5">
        <f>_xll.SNL.Clients.Office.Excel.Functions.SPG(A416, "SP_MARKETCAP", "12/30/2023")</f>
        <v>8436.3522306300001</v>
      </c>
      <c r="H416">
        <f t="shared" si="77"/>
        <v>2.0078519179269968E-4</v>
      </c>
      <c r="I416">
        <f t="shared" si="78"/>
        <v>6.6138642176515278E-4</v>
      </c>
      <c r="K416" s="11" t="s">
        <v>416</v>
      </c>
      <c r="L416" s="4" cm="1">
        <f t="array" ref="L416">_xll.SNL.Clients.Office.Excel.Functions.SPG(K416, "SP_TOTAL_REV", "CY2023")</f>
        <v>6726700</v>
      </c>
      <c r="M416" s="4">
        <f>_xll.SNL.Clients.Office.Excel.Functions.SPG(K416,"IQ_AVG_DILUT_SHARES_OUT","CY2023")</f>
        <v>234800000</v>
      </c>
      <c r="N416" s="5">
        <f>_xll.SNL.Clients.Office.Excel.Functions.SPG(K416, "IQ_DILUT_EPS_NORM", "CY2023")</f>
        <v>3.294</v>
      </c>
      <c r="O416">
        <f t="shared" si="74"/>
        <v>773431.2</v>
      </c>
      <c r="P416">
        <f t="shared" si="75"/>
        <v>0.11497929148022061</v>
      </c>
      <c r="Q416" s="5">
        <f>_xll.SNL.Clients.Office.Excel.Functions.SPG(K416, "SP_MARKETCAP", "12/31/2022")</f>
        <v>9175.8063420800008</v>
      </c>
      <c r="R416">
        <f t="shared" si="79"/>
        <v>2.7232141819760302E-4</v>
      </c>
      <c r="S416">
        <f t="shared" si="80"/>
        <v>8.9702675154290439E-4</v>
      </c>
      <c r="U416" s="11" t="s">
        <v>416</v>
      </c>
      <c r="V416" s="4" cm="1">
        <f t="array" ref="V416">_xll.SNL.Clients.Office.Excel.Functions.SPG(U416, "SP_TOTAL_REV", "CY2021")</f>
        <v>6510800</v>
      </c>
      <c r="W416" s="4">
        <f>_xll.SNL.Clients.Office.Excel.Functions.SPG(U416,"IQ_AVG_DILUT_SHARES_OUT","CY2021")</f>
        <v>283800000</v>
      </c>
      <c r="X416" s="5">
        <f>_xll.SNL.Clients.Office.Excel.Functions.SPG(U416, "IQ_DILUT_EPS_NORM", "CY2021")</f>
        <v>2.5329999999999999</v>
      </c>
      <c r="Y416">
        <f t="shared" si="81"/>
        <v>718865.4</v>
      </c>
      <c r="Z416">
        <f t="shared" si="82"/>
        <v>0.11041122442710574</v>
      </c>
      <c r="AA416" s="5">
        <f>_xll.SNL.Clients.Office.Excel.Functions.SPG(U416, "SP_MARKETCAP", "12/31/2021")</f>
        <v>11170.7918742</v>
      </c>
      <c r="AB416">
        <f t="shared" si="76"/>
        <v>2.6326770472352208E-4</v>
      </c>
      <c r="AC416">
        <f t="shared" si="83"/>
        <v>6.6685709606468136E-4</v>
      </c>
    </row>
    <row r="417" spans="1:29">
      <c r="A417" s="11" t="s">
        <v>417</v>
      </c>
      <c r="B417" s="4" cm="1">
        <f t="array" ref="B417">_xll.SNL.Clients.Office.Excel.Functions.SPG(A417, "SP_TOTAL_REV", "CY2023")</f>
        <v>16060300</v>
      </c>
      <c r="C417" s="4">
        <f>_xll.SNL.Clients.Office.Excel.Functions.SPG(A417,"IQ_AVG_DILUT_SHARES_OUT","CY2023")</f>
        <v>226000000</v>
      </c>
      <c r="D417" s="5">
        <f>_xll.SNL.Clients.Office.Excel.Functions.SPG(A417, "IQ_DILUT_EPS_NORM", "CY2023")</f>
        <v>4.3449999999999998</v>
      </c>
      <c r="E417">
        <f t="shared" si="72"/>
        <v>981970</v>
      </c>
      <c r="F417">
        <f t="shared" si="73"/>
        <v>6.1142693473969972E-2</v>
      </c>
      <c r="G417" s="5">
        <f>_xll.SNL.Clients.Office.Excel.Functions.SPG(A417, "SP_MARKETCAP", "12/30/2023")</f>
        <v>19369.890372000002</v>
      </c>
      <c r="H417">
        <f t="shared" si="77"/>
        <v>4.6100341083733472E-4</v>
      </c>
      <c r="I417">
        <f t="shared" si="78"/>
        <v>2.0030598200882193E-3</v>
      </c>
      <c r="K417" s="11" t="s">
        <v>417</v>
      </c>
      <c r="L417" s="4" cm="1">
        <f t="array" ref="L417">_xll.SNL.Clients.Office.Excel.Functions.SPG(K417, "SP_TOTAL_REV", "CY2023")</f>
        <v>16060300</v>
      </c>
      <c r="M417" s="4">
        <f>_xll.SNL.Clients.Office.Excel.Functions.SPG(K417,"IQ_AVG_DILUT_SHARES_OUT","CY2023")</f>
        <v>226000000</v>
      </c>
      <c r="N417" s="5">
        <f>_xll.SNL.Clients.Office.Excel.Functions.SPG(K417, "IQ_DILUT_EPS_NORM", "CY2023")</f>
        <v>4.3449999999999998</v>
      </c>
      <c r="O417">
        <f t="shared" si="74"/>
        <v>981970</v>
      </c>
      <c r="P417">
        <f t="shared" si="75"/>
        <v>6.1142693473969972E-2</v>
      </c>
      <c r="Q417" s="5">
        <f>_xll.SNL.Clients.Office.Excel.Functions.SPG(K417, "SP_MARKETCAP", "12/31/2022")</f>
        <v>16638.5909445</v>
      </c>
      <c r="R417">
        <f t="shared" si="79"/>
        <v>4.9380343415017232E-4</v>
      </c>
      <c r="S417">
        <f t="shared" si="80"/>
        <v>2.1455759213824988E-3</v>
      </c>
      <c r="U417" s="11" t="s">
        <v>417</v>
      </c>
      <c r="V417" s="4" cm="1">
        <f t="array" ref="V417">_xll.SNL.Clients.Office.Excel.Functions.SPG(U417, "SP_TOTAL_REV", "CY2021")</f>
        <v>16949800</v>
      </c>
      <c r="W417" s="4">
        <f>_xll.SNL.Clients.Office.Excel.Functions.SPG(U417,"IQ_AVG_DILUT_SHARES_OUT","CY2021")</f>
        <v>228600000</v>
      </c>
      <c r="X417" s="5">
        <f>_xll.SNL.Clients.Office.Excel.Functions.SPG(U417, "IQ_DILUT_EPS_NORM", "CY2021")</f>
        <v>0.94099999999999995</v>
      </c>
      <c r="Y417">
        <f t="shared" si="81"/>
        <v>215112.6</v>
      </c>
      <c r="Z417">
        <f t="shared" si="82"/>
        <v>1.2691158597741567E-2</v>
      </c>
      <c r="AA417" s="5">
        <f>_xll.SNL.Clients.Office.Excel.Functions.SPG(U417, "SP_MARKETCAP", "12/31/2021")</f>
        <v>11961.483175199999</v>
      </c>
      <c r="AB417">
        <f t="shared" si="76"/>
        <v>2.8190232671839593E-4</v>
      </c>
      <c r="AC417">
        <f t="shared" si="83"/>
        <v>2.6527008944201056E-4</v>
      </c>
    </row>
    <row r="418" spans="1:29">
      <c r="A418" s="11" t="s">
        <v>418</v>
      </c>
      <c r="B418" s="4" cm="1">
        <f t="array" ref="B418">_xll.SNL.Clients.Office.Excel.Functions.SPG(A418, "SP_TOTAL_REV", "CY2023")</f>
        <v>107412000</v>
      </c>
      <c r="C418" s="4">
        <f>_xll.SNL.Clients.Office.Excel.Functions.SPG(A418,"IQ_AVG_DILUT_SHARES_OUT","CY2023")</f>
        <v>462800000</v>
      </c>
      <c r="D418" s="5">
        <f>_xll.SNL.Clients.Office.Excel.Functions.SPG(A418, "IQ_DILUT_EPS_NORM", "CY2023")</f>
        <v>7.2910000000000004</v>
      </c>
      <c r="E418">
        <f t="shared" si="72"/>
        <v>3374274.8</v>
      </c>
      <c r="F418">
        <f t="shared" si="73"/>
        <v>3.1414318698097042E-2</v>
      </c>
      <c r="G418" s="5">
        <f>_xll.SNL.Clients.Office.Excel.Functions.SPG(A418, "SP_MARKETCAP", "12/30/2023")</f>
        <v>65749.873556000006</v>
      </c>
      <c r="H418">
        <f t="shared" si="77"/>
        <v>1.5648470584663295E-3</v>
      </c>
      <c r="I418">
        <f t="shared" si="78"/>
        <v>1.1409299903278009E-2</v>
      </c>
      <c r="K418" s="11" t="s">
        <v>418</v>
      </c>
      <c r="L418" s="4" cm="1">
        <f t="array" ref="L418">_xll.SNL.Clients.Office.Excel.Functions.SPG(K418, "SP_TOTAL_REV", "CY2023")</f>
        <v>107412000</v>
      </c>
      <c r="M418" s="4">
        <f>_xll.SNL.Clients.Office.Excel.Functions.SPG(K418,"IQ_AVG_DILUT_SHARES_OUT","CY2023")</f>
        <v>462800000</v>
      </c>
      <c r="N418" s="5">
        <f>_xll.SNL.Clients.Office.Excel.Functions.SPG(K418, "IQ_DILUT_EPS_NORM", "CY2023")</f>
        <v>7.2910000000000004</v>
      </c>
      <c r="O418">
        <f t="shared" si="74"/>
        <v>3374274.8</v>
      </c>
      <c r="P418">
        <f t="shared" si="75"/>
        <v>3.1414318698097042E-2</v>
      </c>
      <c r="Q418" s="5">
        <f>_xll.SNL.Clients.Office.Excel.Functions.SPG(K418, "SP_MARKETCAP", "12/31/2022")</f>
        <v>68604.615515519996</v>
      </c>
      <c r="R418">
        <f t="shared" si="79"/>
        <v>2.0360615182570077E-3</v>
      </c>
      <c r="S418">
        <f t="shared" si="80"/>
        <v>1.4844924529611843E-2</v>
      </c>
      <c r="U418" s="11" t="s">
        <v>418</v>
      </c>
      <c r="V418" s="4" cm="1">
        <f t="array" ref="V418">_xll.SNL.Clients.Office.Excel.Functions.SPG(U418, "SP_TOTAL_REV", "CY2021")</f>
        <v>106005000</v>
      </c>
      <c r="W418" s="4">
        <f>_xll.SNL.Clients.Office.Excel.Functions.SPG(U418,"IQ_AVG_DILUT_SHARES_OUT","CY2021")</f>
        <v>492700000</v>
      </c>
      <c r="X418" s="5">
        <f>_xll.SNL.Clients.Office.Excel.Functions.SPG(U418, "IQ_DILUT_EPS_NORM", "CY2021")</f>
        <v>10.984</v>
      </c>
      <c r="Y418">
        <f t="shared" si="81"/>
        <v>5411816.7999999998</v>
      </c>
      <c r="Z418">
        <f t="shared" si="82"/>
        <v>5.1052467336446396E-2</v>
      </c>
      <c r="AA418" s="5">
        <f>_xll.SNL.Clients.Office.Excel.Functions.SPG(U418, "SP_MARKETCAP", "12/31/2021")</f>
        <v>110888.43958192</v>
      </c>
      <c r="AB418">
        <f t="shared" si="76"/>
        <v>2.6133639671982274E-3</v>
      </c>
      <c r="AC418">
        <f t="shared" si="83"/>
        <v>2.8705189815705329E-2</v>
      </c>
    </row>
    <row r="419" spans="1:29">
      <c r="A419" s="11" t="s">
        <v>419</v>
      </c>
      <c r="B419" s="4" cm="1">
        <f t="array" ref="B419">_xll.SNL.Clients.Office.Excel.Functions.SPG(A419, "SP_TOTAL_REV", "CY2023")</f>
        <v>16024000</v>
      </c>
      <c r="C419" s="4">
        <f>_xll.SNL.Clients.Office.Excel.Functions.SPG(A419,"IQ_AVG_DILUT_SHARES_OUT","CY2023")</f>
        <v>315500000</v>
      </c>
      <c r="D419" s="5">
        <f>_xll.SNL.Clients.Office.Excel.Functions.SPG(A419, "IQ_DILUT_EPS_NORM", "CY2023")</f>
        <v>5.4690000000000003</v>
      </c>
      <c r="E419">
        <f t="shared" si="72"/>
        <v>1725469.5</v>
      </c>
      <c r="F419">
        <f t="shared" si="73"/>
        <v>0.10768032326510235</v>
      </c>
      <c r="G419" s="5">
        <f>_xll.SNL.Clients.Office.Excel.Functions.SPG(A419, "SP_MARKETCAP", "12/30/2023")</f>
        <v>43664.488137499997</v>
      </c>
      <c r="H419">
        <f t="shared" si="77"/>
        <v>1.0392148627207439E-3</v>
      </c>
      <c r="I419">
        <f t="shared" si="78"/>
        <v>5.6834660842197491E-3</v>
      </c>
      <c r="K419" s="11" t="s">
        <v>419</v>
      </c>
      <c r="L419" s="4" cm="1">
        <f t="array" ref="L419">_xll.SNL.Clients.Office.Excel.Functions.SPG(K419, "SP_TOTAL_REV", "CY2023")</f>
        <v>16024000</v>
      </c>
      <c r="M419" s="4">
        <f>_xll.SNL.Clients.Office.Excel.Functions.SPG(K419,"IQ_AVG_DILUT_SHARES_OUT","CY2023")</f>
        <v>315500000</v>
      </c>
      <c r="N419" s="5">
        <f>_xll.SNL.Clients.Office.Excel.Functions.SPG(K419, "IQ_DILUT_EPS_NORM", "CY2023")</f>
        <v>5.4690000000000003</v>
      </c>
      <c r="O419">
        <f t="shared" si="74"/>
        <v>1725469.5</v>
      </c>
      <c r="P419">
        <f t="shared" si="75"/>
        <v>0.10768032326510235</v>
      </c>
      <c r="Q419" s="5">
        <f>_xll.SNL.Clients.Office.Excel.Functions.SPG(K419, "SP_MARKETCAP", "12/31/2022")</f>
        <v>36418.068632399998</v>
      </c>
      <c r="R419">
        <f t="shared" si="79"/>
        <v>1.0808227340753462E-3</v>
      </c>
      <c r="S419">
        <f t="shared" si="80"/>
        <v>5.9110195326580687E-3</v>
      </c>
      <c r="U419" s="11" t="s">
        <v>419</v>
      </c>
      <c r="V419" s="4" cm="1">
        <f t="array" ref="V419">_xll.SNL.Clients.Office.Excel.Functions.SPG(U419, "SP_TOTAL_REV", "CY2021")</f>
        <v>15219000</v>
      </c>
      <c r="W419" s="4">
        <f>_xll.SNL.Clients.Office.Excel.Functions.SPG(U419,"IQ_AVG_DILUT_SHARES_OUT","CY2021")</f>
        <v>332250000</v>
      </c>
      <c r="X419" s="5">
        <f>_xll.SNL.Clients.Office.Excel.Functions.SPG(U419, "IQ_DILUT_EPS_NORM", "CY2021")</f>
        <v>5.2030000000000003</v>
      </c>
      <c r="Y419">
        <f t="shared" si="81"/>
        <v>1728696.75</v>
      </c>
      <c r="Z419">
        <f t="shared" si="82"/>
        <v>0.11358806426177805</v>
      </c>
      <c r="AA419" s="5">
        <f>_xll.SNL.Clients.Office.Excel.Functions.SPG(U419, "SP_MARKETCAP", "12/31/2021")</f>
        <v>52764.46612908</v>
      </c>
      <c r="AB419">
        <f t="shared" si="76"/>
        <v>1.2435268730454023E-3</v>
      </c>
      <c r="AC419">
        <f t="shared" si="83"/>
        <v>6.470070320455228E-3</v>
      </c>
    </row>
    <row r="420" spans="1:29">
      <c r="A420" s="11" t="s">
        <v>420</v>
      </c>
      <c r="B420" s="4" cm="1">
        <f t="array" ref="B420">_xll.SNL.Clients.Office.Excel.Functions.SPG(A420, "SP_TOTAL_REV", "CY2023")</f>
        <v>5635500</v>
      </c>
      <c r="C420" s="4">
        <f>_xll.SNL.Clients.Office.Excel.Functions.SPG(A420,"IQ_AVG_DILUT_SHARES_OUT","CY2023")</f>
        <v>47900000</v>
      </c>
      <c r="D420" s="5">
        <f>_xll.SNL.Clients.Office.Excel.Functions.SPG(A420, "IQ_DILUT_EPS_NORM", "CY2023")</f>
        <v>12.472</v>
      </c>
      <c r="E420">
        <f t="shared" si="72"/>
        <v>597408.80000000005</v>
      </c>
      <c r="F420">
        <f t="shared" si="73"/>
        <v>0.10600812705172567</v>
      </c>
      <c r="G420" s="5">
        <f>_xll.SNL.Clients.Office.Excel.Functions.SPG(A420, "SP_MARKETCAP", "12/30/2023")</f>
        <v>21058.058424129998</v>
      </c>
      <c r="H420">
        <f t="shared" si="77"/>
        <v>5.0118181221969586E-4</v>
      </c>
      <c r="I420">
        <f t="shared" si="78"/>
        <v>6.2507395620040465E-3</v>
      </c>
      <c r="K420" s="11" t="s">
        <v>420</v>
      </c>
      <c r="L420" s="4" cm="1">
        <f t="array" ref="L420">_xll.SNL.Clients.Office.Excel.Functions.SPG(K420, "SP_TOTAL_REV", "CY2023")</f>
        <v>5635500</v>
      </c>
      <c r="M420" s="4">
        <f>_xll.SNL.Clients.Office.Excel.Functions.SPG(K420,"IQ_AVG_DILUT_SHARES_OUT","CY2023")</f>
        <v>47900000</v>
      </c>
      <c r="N420" s="5">
        <f>_xll.SNL.Clients.Office.Excel.Functions.SPG(K420, "IQ_DILUT_EPS_NORM", "CY2023")</f>
        <v>12.472</v>
      </c>
      <c r="O420">
        <f t="shared" si="74"/>
        <v>597408.80000000005</v>
      </c>
      <c r="P420">
        <f t="shared" si="75"/>
        <v>0.10600812705172567</v>
      </c>
      <c r="Q420" s="5">
        <f>_xll.SNL.Clients.Office.Excel.Functions.SPG(K420, "SP_MARKETCAP", "12/31/2022")</f>
        <v>18744.218801629999</v>
      </c>
      <c r="R420">
        <f t="shared" si="79"/>
        <v>5.5629467937408133E-4</v>
      </c>
      <c r="S420">
        <f t="shared" si="80"/>
        <v>6.9381072411535422E-3</v>
      </c>
      <c r="U420" s="11" t="s">
        <v>420</v>
      </c>
      <c r="V420" s="4" cm="1">
        <f t="array" ref="V420">_xll.SNL.Clients.Office.Excel.Functions.SPG(U420, "SP_TOTAL_REV", "CY2021")</f>
        <v>4614300</v>
      </c>
      <c r="W420" s="4">
        <f>_xll.SNL.Clients.Office.Excel.Functions.SPG(U420,"IQ_AVG_DILUT_SHARES_OUT","CY2021")</f>
        <v>44300000</v>
      </c>
      <c r="X420" s="5">
        <f>_xll.SNL.Clients.Office.Excel.Functions.SPG(U420, "IQ_DILUT_EPS_NORM", "CY2021")</f>
        <v>9.2210000000000001</v>
      </c>
      <c r="Y420">
        <f t="shared" si="81"/>
        <v>408490.3</v>
      </c>
      <c r="Z420">
        <f t="shared" si="82"/>
        <v>8.8527035520013869E-2</v>
      </c>
      <c r="AA420" s="5">
        <f>_xll.SNL.Clients.Office.Excel.Functions.SPG(U420, "SP_MARKETCAP", "12/31/2021")</f>
        <v>20383.179842639998</v>
      </c>
      <c r="AB420">
        <f t="shared" si="76"/>
        <v>4.8038071361193439E-4</v>
      </c>
      <c r="AC420">
        <f t="shared" si="83"/>
        <v>4.4295905602156471E-3</v>
      </c>
    </row>
    <row r="421" spans="1:29">
      <c r="A421" s="11" t="s">
        <v>421</v>
      </c>
      <c r="B421" s="4" cm="1">
        <f t="array" ref="B421">_xll.SNL.Clients.Office.Excel.Functions.SPG(A421, "SP_TOTAL_REV", "CY2023")</f>
        <v>2974489</v>
      </c>
      <c r="C421" s="4">
        <f>_xll.SNL.Clients.Office.Excel.Functions.SPG(A421,"IQ_AVG_DILUT_SHARES_OUT","CY2023")</f>
        <v>47304000</v>
      </c>
      <c r="D421" s="5">
        <f>_xll.SNL.Clients.Office.Excel.Functions.SPG(A421, "IQ_DILUT_EPS_NORM", "CY2023")</f>
        <v>5.6719999999999997</v>
      </c>
      <c r="E421">
        <f t="shared" si="72"/>
        <v>268308.288</v>
      </c>
      <c r="F421">
        <f t="shared" si="73"/>
        <v>9.0203153550071968E-2</v>
      </c>
      <c r="G421" s="5">
        <f>_xll.SNL.Clients.Office.Excel.Functions.SPG(A421, "SP_MARKETCAP", "12/30/2023")</f>
        <v>11717.15084176</v>
      </c>
      <c r="H421">
        <f t="shared" si="77"/>
        <v>2.7886820212236289E-4</v>
      </c>
      <c r="I421">
        <f t="shared" si="78"/>
        <v>1.5817404424380422E-3</v>
      </c>
      <c r="K421" s="11" t="s">
        <v>421</v>
      </c>
      <c r="L421" s="4" cm="1">
        <f t="array" ref="L421">_xll.SNL.Clients.Office.Excel.Functions.SPG(K421, "SP_TOTAL_REV", "CY2023")</f>
        <v>2974489</v>
      </c>
      <c r="M421" s="4">
        <f>_xll.SNL.Clients.Office.Excel.Functions.SPG(K421,"IQ_AVG_DILUT_SHARES_OUT","CY2023")</f>
        <v>47304000</v>
      </c>
      <c r="N421" s="5">
        <f>_xll.SNL.Clients.Office.Excel.Functions.SPG(K421, "IQ_DILUT_EPS_NORM", "CY2023")</f>
        <v>5.6719999999999997</v>
      </c>
      <c r="O421">
        <f t="shared" si="74"/>
        <v>268308.288</v>
      </c>
      <c r="P421">
        <f t="shared" si="75"/>
        <v>9.0203153550071968E-2</v>
      </c>
      <c r="Q421" s="5">
        <f>_xll.SNL.Clients.Office.Excel.Functions.SPG(K421, "SP_MARKETCAP", "12/31/2022")</f>
        <v>11709.25336905</v>
      </c>
      <c r="R421">
        <f t="shared" si="79"/>
        <v>3.4750956642050677E-4</v>
      </c>
      <c r="S421">
        <f t="shared" si="80"/>
        <v>1.9710742607371144E-3</v>
      </c>
      <c r="U421" s="11" t="s">
        <v>421</v>
      </c>
      <c r="V421" s="4" cm="1">
        <f t="array" ref="V421">_xll.SNL.Clients.Office.Excel.Functions.SPG(U421, "SP_TOTAL_REV", "CY2021")</f>
        <v>2809563</v>
      </c>
      <c r="W421" s="4">
        <f>_xll.SNL.Clients.Office.Excel.Functions.SPG(U421,"IQ_AVG_DILUT_SHARES_OUT","CY2021")</f>
        <v>47427000</v>
      </c>
      <c r="X421" s="5">
        <f>_xll.SNL.Clients.Office.Excel.Functions.SPG(U421, "IQ_DILUT_EPS_NORM", "CY2021")</f>
        <v>6.7409999999999997</v>
      </c>
      <c r="Y421">
        <f t="shared" si="81"/>
        <v>319705.40700000001</v>
      </c>
      <c r="Z421">
        <f t="shared" si="82"/>
        <v>0.11379186264910238</v>
      </c>
      <c r="AA421" s="5">
        <f>_xll.SNL.Clients.Office.Excel.Functions.SPG(U421, "SP_MARKETCAP", "12/31/2021")</f>
        <v>15387.629176</v>
      </c>
      <c r="AB421">
        <f t="shared" si="76"/>
        <v>3.6264804321155968E-4</v>
      </c>
      <c r="AC421">
        <f t="shared" si="83"/>
        <v>2.4446104592891235E-3</v>
      </c>
    </row>
    <row r="422" spans="1:29">
      <c r="A422" s="11" t="s">
        <v>422</v>
      </c>
      <c r="B422" s="4" cm="1">
        <f t="array" ref="B422">_xll.SNL.Clients.Office.Excel.Functions.SPG(A422, "SP_TOTAL_REV", "CY2023")</f>
        <v>2676298</v>
      </c>
      <c r="C422" s="4">
        <f>_xll.SNL.Clients.Office.Excel.Functions.SPG(A422,"IQ_AVG_DILUT_SHARES_OUT","CY2023")</f>
        <v>164304000</v>
      </c>
      <c r="D422" s="5">
        <f>_xll.SNL.Clients.Office.Excel.Functions.SPG(A422, "IQ_DILUT_EPS_NORM", "CY2023")</f>
        <v>2.0499999999999998</v>
      </c>
      <c r="E422">
        <f t="shared" si="72"/>
        <v>336823.2</v>
      </c>
      <c r="F422">
        <f t="shared" si="73"/>
        <v>0.12585414628714739</v>
      </c>
      <c r="G422" s="5">
        <f>_xll.SNL.Clients.Office.Excel.Functions.SPG(A422, "SP_MARKETCAP", "12/30/2023")</f>
        <v>16590.39956256</v>
      </c>
      <c r="H422">
        <f t="shared" si="77"/>
        <v>3.9485152670508801E-4</v>
      </c>
      <c r="I422">
        <f t="shared" si="78"/>
        <v>8.0944562974543039E-4</v>
      </c>
      <c r="K422" s="11" t="s">
        <v>422</v>
      </c>
      <c r="L422" s="4" cm="1">
        <f t="array" ref="L422">_xll.SNL.Clients.Office.Excel.Functions.SPG(K422, "SP_TOTAL_REV", "CY2023")</f>
        <v>2676298</v>
      </c>
      <c r="M422" s="4">
        <f>_xll.SNL.Clients.Office.Excel.Functions.SPG(K422,"IQ_AVG_DILUT_SHARES_OUT","CY2023")</f>
        <v>164304000</v>
      </c>
      <c r="N422" s="5">
        <f>_xll.SNL.Clients.Office.Excel.Functions.SPG(K422, "IQ_DILUT_EPS_NORM", "CY2023")</f>
        <v>2.0499999999999998</v>
      </c>
      <c r="O422">
        <f t="shared" si="74"/>
        <v>336823.2</v>
      </c>
      <c r="P422">
        <f t="shared" si="75"/>
        <v>0.12585414628714739</v>
      </c>
      <c r="Q422" s="5">
        <f>_xll.SNL.Clients.Office.Excel.Functions.SPG(K422, "SP_MARKETCAP", "12/31/2022")</f>
        <v>13605.299353099999</v>
      </c>
      <c r="R422">
        <f t="shared" si="79"/>
        <v>4.0378079884358792E-4</v>
      </c>
      <c r="S422">
        <f t="shared" si="80"/>
        <v>8.2775063762935517E-4</v>
      </c>
      <c r="U422" s="11" t="s">
        <v>422</v>
      </c>
      <c r="V422" s="4" cm="1">
        <f t="array" ref="V422">_xll.SNL.Clients.Office.Excel.Functions.SPG(U422, "SP_TOTAL_REV", "CY2021")</f>
        <v>3702881</v>
      </c>
      <c r="W422" s="4">
        <f>_xll.SNL.Clients.Office.Excel.Functions.SPG(U422,"IQ_AVG_DILUT_SHARES_OUT","CY2021")</f>
        <v>183625000</v>
      </c>
      <c r="X422" s="5">
        <f>_xll.SNL.Clients.Office.Excel.Functions.SPG(U422, "IQ_DILUT_EPS_NORM", "CY2021")</f>
        <v>4.0519999999999996</v>
      </c>
      <c r="Y422">
        <f t="shared" si="81"/>
        <v>744048.49999999988</v>
      </c>
      <c r="Z422">
        <f t="shared" si="82"/>
        <v>0.2009377292978089</v>
      </c>
      <c r="AA422" s="5">
        <f>_xll.SNL.Clients.Office.Excel.Functions.SPG(U422, "SP_MARKETCAP", "12/31/2021")</f>
        <v>26656.0997202</v>
      </c>
      <c r="AB422">
        <f t="shared" si="76"/>
        <v>6.2821779057815874E-4</v>
      </c>
      <c r="AC422">
        <f t="shared" si="83"/>
        <v>2.545538487422699E-3</v>
      </c>
    </row>
    <row r="423" spans="1:29">
      <c r="A423" s="11" t="s">
        <v>423</v>
      </c>
      <c r="B423" s="4" cm="1">
        <f t="array" ref="B423">_xll.SNL.Clients.Office.Excel.Functions.SPG(A423, "SP_TOTAL_REV", "CY2023")</f>
        <v>96773000</v>
      </c>
      <c r="C423" s="4">
        <f>_xll.SNL.Clients.Office.Excel.Functions.SPG(A423,"IQ_AVG_DILUT_SHARES_OUT","CY2023")</f>
        <v>3485000000</v>
      </c>
      <c r="D423" s="5">
        <f>_xll.SNL.Clients.Office.Excel.Functions.SPG(A423, "IQ_DILUT_EPS_NORM", "CY2023")</f>
        <v>1.7949999999999999</v>
      </c>
      <c r="E423">
        <f t="shared" si="72"/>
        <v>6255575</v>
      </c>
      <c r="F423">
        <f t="shared" si="73"/>
        <v>6.464173891477995E-2</v>
      </c>
      <c r="G423" s="5">
        <f>_xll.SNL.Clients.Office.Excel.Functions.SPG(A423, "SP_MARKETCAP", "12/30/2023")</f>
        <v>789898.38723568001</v>
      </c>
      <c r="H423">
        <f t="shared" si="77"/>
        <v>1.8799582431139959E-2</v>
      </c>
      <c r="I423">
        <f t="shared" si="78"/>
        <v>3.3745250463896224E-2</v>
      </c>
      <c r="K423" s="11" t="s">
        <v>423</v>
      </c>
      <c r="L423" s="4" cm="1">
        <f t="array" ref="L423">_xll.SNL.Clients.Office.Excel.Functions.SPG(K423, "SP_TOTAL_REV", "CY2023")</f>
        <v>96773000</v>
      </c>
      <c r="M423" s="4">
        <f>_xll.SNL.Clients.Office.Excel.Functions.SPG(K423,"IQ_AVG_DILUT_SHARES_OUT","CY2023")</f>
        <v>3485000000</v>
      </c>
      <c r="N423" s="5">
        <f>_xll.SNL.Clients.Office.Excel.Functions.SPG(K423, "IQ_DILUT_EPS_NORM", "CY2023")</f>
        <v>1.7949999999999999</v>
      </c>
      <c r="O423">
        <f t="shared" si="74"/>
        <v>6255575</v>
      </c>
      <c r="P423">
        <f t="shared" si="75"/>
        <v>6.464173891477995E-2</v>
      </c>
      <c r="Q423" s="5">
        <f>_xll.SNL.Clients.Office.Excel.Functions.SPG(K423, "SP_MARKETCAP", "12/31/2022")</f>
        <v>388971.94666781998</v>
      </c>
      <c r="R423">
        <f t="shared" si="79"/>
        <v>1.1543987330017217E-2</v>
      </c>
      <c r="S423">
        <f t="shared" si="80"/>
        <v>2.0721457257380903E-2</v>
      </c>
      <c r="U423" s="11" t="s">
        <v>423</v>
      </c>
      <c r="V423" s="4" cm="1">
        <f t="array" ref="V423">_xll.SNL.Clients.Office.Excel.Functions.SPG(U423, "SP_TOTAL_REV", "CY2021")</f>
        <v>53823000</v>
      </c>
      <c r="W423" s="4">
        <f>_xll.SNL.Clients.Office.Excel.Functions.SPG(U423,"IQ_AVG_DILUT_SHARES_OUT","CY2021")</f>
        <v>3386000000</v>
      </c>
      <c r="X423" s="5">
        <f>_xll.SNL.Clients.Office.Excel.Functions.SPG(U423, "IQ_DILUT_EPS_NORM", "CY2021")</f>
        <v>1.1339999999999999</v>
      </c>
      <c r="Y423">
        <f t="shared" si="81"/>
        <v>3839723.9999999995</v>
      </c>
      <c r="Z423">
        <f t="shared" si="82"/>
        <v>7.1339836129535691E-2</v>
      </c>
      <c r="AA423" s="5">
        <f>_xll.SNL.Clients.Office.Excel.Functions.SPG(U423, "SP_MARKETCAP", "12/31/2021")</f>
        <v>1063563.91889472</v>
      </c>
      <c r="AB423">
        <f t="shared" si="76"/>
        <v>2.5065549059315868E-2</v>
      </c>
      <c r="AC423">
        <f t="shared" si="83"/>
        <v>2.8424332633264191E-2</v>
      </c>
    </row>
    <row r="424" spans="1:29">
      <c r="A424" s="11" t="s">
        <v>424</v>
      </c>
      <c r="B424" s="4" cm="1">
        <f t="array" ref="B424">_xll.SNL.Clients.Office.Excel.Functions.SPG(A424, "SP_TOTAL_REV", "CY2023")</f>
        <v>17519000</v>
      </c>
      <c r="C424" s="4">
        <f>_xll.SNL.Clients.Office.Excel.Functions.SPG(A424,"IQ_AVG_DILUT_SHARES_OUT","CY2023")</f>
        <v>916000000</v>
      </c>
      <c r="D424" s="5">
        <f>_xll.SNL.Clients.Office.Excel.Functions.SPG(A424, "IQ_DILUT_EPS_NORM", "CY2023")</f>
        <v>5.0609999999999999</v>
      </c>
      <c r="E424">
        <f t="shared" si="72"/>
        <v>4635876</v>
      </c>
      <c r="F424">
        <f t="shared" si="73"/>
        <v>0.26461989839602718</v>
      </c>
      <c r="G424" s="5">
        <f>_xll.SNL.Clients.Office.Excel.Functions.SPG(A424, "SP_MARKETCAP", "12/30/2023")</f>
        <v>154812.46969278</v>
      </c>
      <c r="H424">
        <f t="shared" si="77"/>
        <v>3.6845369384067407E-3</v>
      </c>
      <c r="I424">
        <f t="shared" si="78"/>
        <v>1.8647441445276514E-2</v>
      </c>
      <c r="K424" s="11" t="s">
        <v>424</v>
      </c>
      <c r="L424" s="4" cm="1">
        <f t="array" ref="L424">_xll.SNL.Clients.Office.Excel.Functions.SPG(K424, "SP_TOTAL_REV", "CY2023")</f>
        <v>17519000</v>
      </c>
      <c r="M424" s="4">
        <f>_xll.SNL.Clients.Office.Excel.Functions.SPG(K424,"IQ_AVG_DILUT_SHARES_OUT","CY2023")</f>
        <v>916000000</v>
      </c>
      <c r="N424" s="5">
        <f>_xll.SNL.Clients.Office.Excel.Functions.SPG(K424, "IQ_DILUT_EPS_NORM", "CY2023")</f>
        <v>5.0609999999999999</v>
      </c>
      <c r="O424">
        <f t="shared" si="74"/>
        <v>4635876</v>
      </c>
      <c r="P424">
        <f t="shared" si="75"/>
        <v>0.26461989839602718</v>
      </c>
      <c r="Q424" s="5">
        <f>_xll.SNL.Clients.Office.Excel.Functions.SPG(K424, "SP_MARKETCAP", "12/31/2022")</f>
        <v>149948.99825664001</v>
      </c>
      <c r="R424">
        <f t="shared" si="79"/>
        <v>4.4502163995433297E-3</v>
      </c>
      <c r="S424">
        <f t="shared" si="80"/>
        <v>2.252254519808879E-2</v>
      </c>
      <c r="U424" s="11" t="s">
        <v>424</v>
      </c>
      <c r="V424" s="4" cm="1">
        <f t="array" ref="V424">_xll.SNL.Clients.Office.Excel.Functions.SPG(U424, "SP_TOTAL_REV", "CY2021")</f>
        <v>18344000</v>
      </c>
      <c r="W424" s="4">
        <f>_xll.SNL.Clients.Office.Excel.Functions.SPG(U424,"IQ_AVG_DILUT_SHARES_OUT","CY2021")</f>
        <v>936000000</v>
      </c>
      <c r="X424" s="5">
        <f>_xll.SNL.Clients.Office.Excel.Functions.SPG(U424, "IQ_DILUT_EPS_NORM", "CY2021")</f>
        <v>5.992</v>
      </c>
      <c r="Y424">
        <f t="shared" si="81"/>
        <v>5608512</v>
      </c>
      <c r="Z424">
        <f t="shared" si="82"/>
        <v>0.30574095071958135</v>
      </c>
      <c r="AA424" s="5">
        <f>_xll.SNL.Clients.Office.Excel.Functions.SPG(U424, "SP_MARKETCAP", "12/31/2021")</f>
        <v>174056.95407809</v>
      </c>
      <c r="AB424">
        <f t="shared" si="76"/>
        <v>4.1020883127489034E-3</v>
      </c>
      <c r="AC424">
        <f t="shared" si="83"/>
        <v>2.457971316999143E-2</v>
      </c>
    </row>
    <row r="425" spans="1:29">
      <c r="A425" s="11" t="s">
        <v>425</v>
      </c>
      <c r="B425" s="4" cm="1">
        <f t="array" ref="B425">_xll.SNL.Clients.Office.Excel.Functions.SPG(A425, "SP_TOTAL_REV", "CY2023")</f>
        <v>631595</v>
      </c>
      <c r="C425" s="4">
        <f>_xll.SNL.Clients.Office.Excel.Functions.SPG(A425,"IQ_AVG_DILUT_SHARES_OUT","CY2023")</f>
        <v>23059845</v>
      </c>
      <c r="D425" s="5">
        <f>_xll.SNL.Clients.Office.Excel.Functions.SPG(A425, "IQ_DILUT_EPS_NORM", "CY2023")</f>
        <v>14.041</v>
      </c>
      <c r="E425">
        <f t="shared" si="72"/>
        <v>323783.28364499996</v>
      </c>
      <c r="F425">
        <f t="shared" si="73"/>
        <v>0.51264383607374975</v>
      </c>
      <c r="G425" s="5">
        <f>_xll.SNL.Clients.Office.Excel.Functions.SPG(A425, "SP_MARKETCAP", "12/30/2023")</f>
        <v>12068.344614150001</v>
      </c>
      <c r="H425">
        <f t="shared" si="77"/>
        <v>2.8722661426756825E-4</v>
      </c>
      <c r="I425">
        <f t="shared" si="78"/>
        <v>4.032948890930926E-3</v>
      </c>
      <c r="K425" s="11" t="s">
        <v>425</v>
      </c>
      <c r="L425" s="4" cm="1">
        <f t="array" ref="L425">_xll.SNL.Clients.Office.Excel.Functions.SPG(K425, "SP_TOTAL_REV", "CY2023")</f>
        <v>631595</v>
      </c>
      <c r="M425" s="4">
        <f>_xll.SNL.Clients.Office.Excel.Functions.SPG(K425,"IQ_AVG_DILUT_SHARES_OUT","CY2023")</f>
        <v>23059845</v>
      </c>
      <c r="N425" s="5">
        <f>_xll.SNL.Clients.Office.Excel.Functions.SPG(K425, "IQ_DILUT_EPS_NORM", "CY2023")</f>
        <v>14.041</v>
      </c>
      <c r="O425">
        <f t="shared" si="74"/>
        <v>323783.28364499996</v>
      </c>
      <c r="P425">
        <f t="shared" si="75"/>
        <v>0.51264383607374975</v>
      </c>
      <c r="Q425" s="5">
        <f>_xll.SNL.Clients.Office.Excel.Functions.SPG(K425, "SP_MARKETCAP", "12/31/2022")</f>
        <v>18061.110658080001</v>
      </c>
      <c r="R425">
        <f t="shared" si="79"/>
        <v>5.3602125908830639E-4</v>
      </c>
      <c r="S425">
        <f t="shared" si="80"/>
        <v>7.5262744988589102E-3</v>
      </c>
      <c r="U425" s="11" t="s">
        <v>425</v>
      </c>
      <c r="V425" s="4" cm="1">
        <f t="array" ref="V425">_xll.SNL.Clients.Office.Excel.Functions.SPG(U425, "SP_TOTAL_REV", "CY2021")</f>
        <v>450958</v>
      </c>
      <c r="W425" s="4">
        <f>_xll.SNL.Clients.Office.Excel.Functions.SPG(U425,"IQ_AVG_DILUT_SHARES_OUT","CY2021")</f>
        <v>23256162</v>
      </c>
      <c r="X425" s="5">
        <f>_xll.SNL.Clients.Office.Excel.Functions.SPG(U425, "IQ_DILUT_EPS_NORM", "CY2021")</f>
        <v>9.7560000000000002</v>
      </c>
      <c r="Y425">
        <f t="shared" si="81"/>
        <v>226887.11647199999</v>
      </c>
      <c r="Z425">
        <f t="shared" si="82"/>
        <v>0.5031225002594476</v>
      </c>
      <c r="AA425" s="5">
        <f>_xll.SNL.Clients.Office.Excel.Functions.SPG(U425, "SP_MARKETCAP", "12/31/2021")</f>
        <v>9674.1916177200001</v>
      </c>
      <c r="AB425">
        <f t="shared" si="76"/>
        <v>2.2799656917205598E-4</v>
      </c>
      <c r="AC425">
        <f t="shared" si="83"/>
        <v>2.2243345288425784E-3</v>
      </c>
    </row>
    <row r="426" spans="1:29">
      <c r="A426" s="11" t="s">
        <v>426</v>
      </c>
      <c r="B426" s="4" cm="1">
        <f t="array" ref="B426">_xll.SNL.Clients.Office.Excel.Functions.SPG(A426, "SP_TOTAL_REV", "CY2023")</f>
        <v>13683000</v>
      </c>
      <c r="C426" s="4">
        <f>_xll.SNL.Clients.Office.Excel.Functions.SPG(A426,"IQ_AVG_DILUT_SHARES_OUT","CY2023")</f>
        <v>201774000</v>
      </c>
      <c r="D426" s="5">
        <f>_xll.SNL.Clients.Office.Excel.Functions.SPG(A426, "IQ_DILUT_EPS_NORM", "CY2023")</f>
        <v>3.7570000000000001</v>
      </c>
      <c r="E426">
        <f t="shared" si="72"/>
        <v>758064.91799999995</v>
      </c>
      <c r="F426">
        <f t="shared" si="73"/>
        <v>5.5401952641964479E-2</v>
      </c>
      <c r="G426" s="5">
        <f>_xll.SNL.Clients.Office.Excel.Functions.SPG(A426, "SP_MARKETCAP", "12/30/2023")</f>
        <v>15762.75885194</v>
      </c>
      <c r="H426">
        <f t="shared" si="77"/>
        <v>3.7515367693846284E-4</v>
      </c>
      <c r="I426">
        <f t="shared" si="78"/>
        <v>1.409452364257805E-3</v>
      </c>
      <c r="K426" s="11" t="s">
        <v>426</v>
      </c>
      <c r="L426" s="4" cm="1">
        <f t="array" ref="L426">_xll.SNL.Clients.Office.Excel.Functions.SPG(K426, "SP_TOTAL_REV", "CY2023")</f>
        <v>13683000</v>
      </c>
      <c r="M426" s="4">
        <f>_xll.SNL.Clients.Office.Excel.Functions.SPG(K426,"IQ_AVG_DILUT_SHARES_OUT","CY2023")</f>
        <v>201774000</v>
      </c>
      <c r="N426" s="5">
        <f>_xll.SNL.Clients.Office.Excel.Functions.SPG(K426, "IQ_DILUT_EPS_NORM", "CY2023")</f>
        <v>3.7570000000000001</v>
      </c>
      <c r="O426">
        <f t="shared" si="74"/>
        <v>758064.91799999995</v>
      </c>
      <c r="P426">
        <f t="shared" si="75"/>
        <v>5.5401952641964479E-2</v>
      </c>
      <c r="Q426" s="5">
        <f>_xll.SNL.Clients.Office.Excel.Functions.SPG(K426, "SP_MARKETCAP", "12/31/2022")</f>
        <v>14781.0202176</v>
      </c>
      <c r="R426">
        <f t="shared" si="79"/>
        <v>4.3867407811397125E-4</v>
      </c>
      <c r="S426">
        <f t="shared" si="80"/>
        <v>1.64809851147419E-3</v>
      </c>
      <c r="U426" s="11" t="s">
        <v>426</v>
      </c>
      <c r="V426" s="4" cm="1">
        <f t="array" ref="V426">_xll.SNL.Clients.Office.Excel.Functions.SPG(U426, "SP_TOTAL_REV", "CY2021")</f>
        <v>12382000</v>
      </c>
      <c r="W426" s="4">
        <f>_xll.SNL.Clients.Office.Excel.Functions.SPG(U426,"IQ_AVG_DILUT_SHARES_OUT","CY2021")</f>
        <v>226520000</v>
      </c>
      <c r="X426" s="5">
        <f>_xll.SNL.Clients.Office.Excel.Functions.SPG(U426, "IQ_DILUT_EPS_NORM", "CY2021")</f>
        <v>2.431</v>
      </c>
      <c r="Y426">
        <f t="shared" si="81"/>
        <v>550670.12</v>
      </c>
      <c r="Z426">
        <f t="shared" si="82"/>
        <v>4.447343886286545E-2</v>
      </c>
      <c r="AA426" s="5">
        <f>_xll.SNL.Clients.Office.Excel.Functions.SPG(U426, "SP_MARKETCAP", "12/31/2021")</f>
        <v>17016.8267524</v>
      </c>
      <c r="AB426">
        <f t="shared" si="76"/>
        <v>4.0104416689824054E-4</v>
      </c>
      <c r="AC426">
        <f t="shared" si="83"/>
        <v>9.7493836972962274E-4</v>
      </c>
    </row>
    <row r="427" spans="1:29">
      <c r="A427" s="11" t="s">
        <v>427</v>
      </c>
      <c r="B427" s="4" cm="1">
        <f t="array" ref="B427">_xll.SNL.Clients.Office.Excel.Functions.SPG(A427, "SP_TOTAL_REV", "CY2023")</f>
        <v>12668000</v>
      </c>
      <c r="C427" s="4">
        <f>_xll.SNL.Clients.Office.Excel.Functions.SPG(A427,"IQ_AVG_DILUT_SHARES_OUT","CY2023")</f>
        <v>712000000</v>
      </c>
      <c r="D427" s="5">
        <f>_xll.SNL.Clients.Office.Excel.Functions.SPG(A427, "IQ_DILUT_EPS_NORM", "CY2023")</f>
        <v>1.5589999999999999</v>
      </c>
      <c r="E427">
        <f t="shared" si="72"/>
        <v>1110008</v>
      </c>
      <c r="F427">
        <f t="shared" si="73"/>
        <v>8.7622987053994322E-2</v>
      </c>
      <c r="G427" s="5">
        <f>_xll.SNL.Clients.Office.Excel.Functions.SPG(A427, "SP_MARKETCAP", "12/30/2023")</f>
        <v>12890.35892375</v>
      </c>
      <c r="H427">
        <f t="shared" si="77"/>
        <v>3.0679055568411269E-4</v>
      </c>
      <c r="I427">
        <f t="shared" si="78"/>
        <v>4.7828647631153169E-4</v>
      </c>
      <c r="K427" s="11" t="s">
        <v>427</v>
      </c>
      <c r="L427" s="4" cm="1">
        <f t="array" ref="L427">_xll.SNL.Clients.Office.Excel.Functions.SPG(K427, "SP_TOTAL_REV", "CY2023")</f>
        <v>12668000</v>
      </c>
      <c r="M427" s="4">
        <f>_xll.SNL.Clients.Office.Excel.Functions.SPG(K427,"IQ_AVG_DILUT_SHARES_OUT","CY2023")</f>
        <v>712000000</v>
      </c>
      <c r="N427" s="5">
        <f>_xll.SNL.Clients.Office.Excel.Functions.SPG(K427, "IQ_DILUT_EPS_NORM", "CY2023")</f>
        <v>1.5589999999999999</v>
      </c>
      <c r="O427">
        <f t="shared" si="74"/>
        <v>1110008</v>
      </c>
      <c r="P427">
        <f t="shared" si="75"/>
        <v>8.7622987053994322E-2</v>
      </c>
      <c r="Q427" s="5">
        <f>_xll.SNL.Clients.Office.Excel.Functions.SPG(K427, "SP_MARKETCAP", "12/31/2022")</f>
        <v>19210.235615279998</v>
      </c>
      <c r="R427">
        <f t="shared" si="79"/>
        <v>5.7012521969565587E-4</v>
      </c>
      <c r="S427">
        <f t="shared" si="80"/>
        <v>8.8882521750552747E-4</v>
      </c>
      <c r="U427" s="11" t="s">
        <v>427</v>
      </c>
      <c r="V427" s="4" cm="1">
        <f t="array" ref="V427">_xll.SNL.Clients.Office.Excel.Functions.SPG(U427, "SP_TOTAL_REV", "CY2021")</f>
        <v>11141000</v>
      </c>
      <c r="W427" s="4">
        <f>_xll.SNL.Clients.Office.Excel.Functions.SPG(U427,"IQ_AVG_DILUT_SHARES_OUT","CY2021")</f>
        <v>666000000</v>
      </c>
      <c r="X427" s="5">
        <f>_xll.SNL.Clients.Office.Excel.Functions.SPG(U427, "IQ_DILUT_EPS_NORM", "CY2021")</f>
        <v>2.6019999999999999</v>
      </c>
      <c r="Y427">
        <f t="shared" si="81"/>
        <v>1732932</v>
      </c>
      <c r="Z427">
        <f t="shared" si="82"/>
        <v>0.15554546270532268</v>
      </c>
      <c r="AA427" s="5">
        <f>_xll.SNL.Clients.Office.Excel.Functions.SPG(U427, "SP_MARKETCAP", "12/31/2021")</f>
        <v>16201.146044700001</v>
      </c>
      <c r="AB427">
        <f t="shared" si="76"/>
        <v>3.8182060691057263E-4</v>
      </c>
      <c r="AC427">
        <f t="shared" si="83"/>
        <v>9.9349721918130991E-4</v>
      </c>
    </row>
    <row r="428" spans="1:29">
      <c r="A428" s="11" t="s">
        <v>428</v>
      </c>
      <c r="B428" s="4" cm="1">
        <f t="array" ref="B428">_xll.SNL.Clients.Office.Excel.Functions.SPG(A428, "SP_TOTAL_REV", "CY2023")</f>
        <v>57094000</v>
      </c>
      <c r="C428" s="4">
        <f>_xll.SNL.Clients.Office.Excel.Functions.SPG(A428,"IQ_AVG_DILUT_SHARES_OUT","CY2023")</f>
        <v>262500000</v>
      </c>
      <c r="D428" s="5">
        <f>_xll.SNL.Clients.Office.Excel.Functions.SPG(A428, "IQ_DILUT_EPS_NORM", "CY2023")</f>
        <v>-0.33100000000000002</v>
      </c>
      <c r="E428">
        <f t="shared" si="72"/>
        <v>-86887.5</v>
      </c>
      <c r="F428">
        <f t="shared" si="73"/>
        <v>-1.5218324167162924E-3</v>
      </c>
      <c r="G428" s="5">
        <f>_xll.SNL.Clients.Office.Excel.Functions.SPG(A428, "SP_MARKETCAP", "12/30/2023")</f>
        <v>36630.955218720002</v>
      </c>
      <c r="H428">
        <f t="shared" si="77"/>
        <v>8.7181677199734992E-4</v>
      </c>
      <c r="I428">
        <f t="shared" si="78"/>
        <v>-2.8857135153112284E-4</v>
      </c>
      <c r="K428" s="11" t="s">
        <v>428</v>
      </c>
      <c r="L428" s="4" cm="1">
        <f t="array" ref="L428">_xll.SNL.Clients.Office.Excel.Functions.SPG(K428, "SP_TOTAL_REV", "CY2023")</f>
        <v>57094000</v>
      </c>
      <c r="M428" s="4">
        <f>_xll.SNL.Clients.Office.Excel.Functions.SPG(K428,"IQ_AVG_DILUT_SHARES_OUT","CY2023")</f>
        <v>262500000</v>
      </c>
      <c r="N428" s="5">
        <f>_xll.SNL.Clients.Office.Excel.Functions.SPG(K428, "IQ_DILUT_EPS_NORM", "CY2023")</f>
        <v>-0.33100000000000002</v>
      </c>
      <c r="O428">
        <f t="shared" si="74"/>
        <v>-86887.5</v>
      </c>
      <c r="P428">
        <f t="shared" si="75"/>
        <v>-1.5218324167162924E-3</v>
      </c>
      <c r="Q428" s="5">
        <f>_xll.SNL.Clients.Office.Excel.Functions.SPG(K428, "SP_MARKETCAP", "12/31/2022")</f>
        <v>35962.4182344</v>
      </c>
      <c r="R428">
        <f t="shared" si="79"/>
        <v>1.0672998503134454E-3</v>
      </c>
      <c r="S428">
        <f t="shared" si="80"/>
        <v>-3.5327625045375043E-4</v>
      </c>
      <c r="U428" s="11" t="s">
        <v>428</v>
      </c>
      <c r="V428" s="4" cm="1">
        <f t="array" ref="V428">_xll.SNL.Clients.Office.Excel.Functions.SPG(U428, "SP_TOTAL_REV", "CY2021")</f>
        <v>50588000</v>
      </c>
      <c r="W428" s="4">
        <f>_xll.SNL.Clients.Office.Excel.Functions.SPG(U428,"IQ_AVG_DILUT_SHARES_OUT","CY2021")</f>
        <v>299100000</v>
      </c>
      <c r="X428" s="5">
        <f>_xll.SNL.Clients.Office.Excel.Functions.SPG(U428, "IQ_DILUT_EPS_NORM", "CY2021")</f>
        <v>14.038</v>
      </c>
      <c r="Y428">
        <f t="shared" si="81"/>
        <v>4198765.8</v>
      </c>
      <c r="Z428">
        <f t="shared" si="82"/>
        <v>8.2999244880208739E-2</v>
      </c>
      <c r="AA428" s="5">
        <f>_xll.SNL.Clients.Office.Excel.Functions.SPG(U428, "SP_MARKETCAP", "12/31/2021")</f>
        <v>33727.436223650002</v>
      </c>
      <c r="AB428">
        <f t="shared" si="76"/>
        <v>7.9487155618009476E-4</v>
      </c>
      <c r="AC428">
        <f t="shared" si="83"/>
        <v>1.1158406905656171E-2</v>
      </c>
    </row>
    <row r="429" spans="1:29">
      <c r="A429" s="11" t="s">
        <v>429</v>
      </c>
      <c r="B429" s="4" cm="1">
        <f t="array" ref="B429">_xll.SNL.Clients.Office.Excel.Functions.SPG(A429, "SP_TOTAL_REV", "CY2023")</f>
        <v>17383000</v>
      </c>
      <c r="C429" s="4">
        <f>_xll.SNL.Clients.Office.Excel.Functions.SPG(A429,"IQ_AVG_DILUT_SHARES_OUT","CY2023")</f>
        <v>787798000</v>
      </c>
      <c r="D429" s="5">
        <f>_xll.SNL.Clients.Office.Excel.Functions.SPG(A429, "IQ_DILUT_EPS_NORM", "CY2023")</f>
        <v>4.0279999999999996</v>
      </c>
      <c r="E429">
        <f t="shared" si="72"/>
        <v>3173250.3439999996</v>
      </c>
      <c r="F429">
        <f t="shared" si="73"/>
        <v>0.18254906195708448</v>
      </c>
      <c r="G429" s="5">
        <f>_xll.SNL.Clients.Office.Excel.Functions.SPG(A429, "SP_MARKETCAP", "12/30/2023")</f>
        <v>40030.264119899999</v>
      </c>
      <c r="H429">
        <f t="shared" si="77"/>
        <v>9.5272032735246902E-4</v>
      </c>
      <c r="I429">
        <f t="shared" si="78"/>
        <v>3.8375574785757447E-3</v>
      </c>
      <c r="K429" s="11" t="s">
        <v>429</v>
      </c>
      <c r="L429" s="4" cm="1">
        <f t="array" ref="L429">_xll.SNL.Clients.Office.Excel.Functions.SPG(K429, "SP_TOTAL_REV", "CY2023")</f>
        <v>17383000</v>
      </c>
      <c r="M429" s="4">
        <f>_xll.SNL.Clients.Office.Excel.Functions.SPG(K429,"IQ_AVG_DILUT_SHARES_OUT","CY2023")</f>
        <v>787798000</v>
      </c>
      <c r="N429" s="5">
        <f>_xll.SNL.Clients.Office.Excel.Functions.SPG(K429, "IQ_DILUT_EPS_NORM", "CY2023")</f>
        <v>4.0279999999999996</v>
      </c>
      <c r="O429">
        <f t="shared" si="74"/>
        <v>3173250.3439999996</v>
      </c>
      <c r="P429">
        <f t="shared" si="75"/>
        <v>0.18254906195708448</v>
      </c>
      <c r="Q429" s="5">
        <f>_xll.SNL.Clients.Office.Excel.Functions.SPG(K429, "SP_MARKETCAP", "12/31/2022")</f>
        <v>36792.90327848</v>
      </c>
      <c r="R429">
        <f t="shared" si="79"/>
        <v>1.0919471517673357E-3</v>
      </c>
      <c r="S429">
        <f t="shared" si="80"/>
        <v>4.398363127318828E-3</v>
      </c>
      <c r="U429" s="11" t="s">
        <v>429</v>
      </c>
      <c r="V429" s="4" cm="1">
        <f t="array" ref="V429">_xll.SNL.Clients.Office.Excel.Functions.SPG(U429, "SP_TOTAL_REV", "CY2021")</f>
        <v>16162000</v>
      </c>
      <c r="W429" s="4">
        <f>_xll.SNL.Clients.Office.Excel.Functions.SPG(U429,"IQ_AVG_DILUT_SHARES_OUT","CY2021")</f>
        <v>856359000</v>
      </c>
      <c r="X429" s="5">
        <f>_xll.SNL.Clients.Office.Excel.Functions.SPG(U429, "IQ_DILUT_EPS_NORM", "CY2021")</f>
        <v>3.3780000000000001</v>
      </c>
      <c r="Y429">
        <f t="shared" si="81"/>
        <v>2892780.702</v>
      </c>
      <c r="Z429">
        <f t="shared" si="82"/>
        <v>0.17898655500556862</v>
      </c>
      <c r="AA429" s="5">
        <f>_xll.SNL.Clients.Office.Excel.Functions.SPG(U429, "SP_MARKETCAP", "12/31/2021")</f>
        <v>47963.68733904</v>
      </c>
      <c r="AB429">
        <f t="shared" si="76"/>
        <v>1.1303844900189786E-3</v>
      </c>
      <c r="AC429">
        <f t="shared" si="83"/>
        <v>3.8184388072841102E-3</v>
      </c>
    </row>
    <row r="430" spans="1:29">
      <c r="A430" s="11" t="s">
        <v>430</v>
      </c>
      <c r="B430" s="4" cm="1">
        <f t="array" ref="B430">_xll.SNL.Clients.Office.Excel.Functions.SPG(A430, "SP_TOTAL_REV", "CY2023")</f>
        <v>77794000</v>
      </c>
      <c r="C430" s="4">
        <f>_xll.SNL.Clients.Office.Excel.Functions.SPG(A430,"IQ_AVG_DILUT_SHARES_OUT","CY2023")</f>
        <v>605800000</v>
      </c>
      <c r="D430" s="5">
        <f>_xll.SNL.Clients.Office.Excel.Functions.SPG(A430, "IQ_DILUT_EPS_NORM", "CY2023")</f>
        <v>-0.46200000000000002</v>
      </c>
      <c r="E430">
        <f t="shared" si="72"/>
        <v>-279879.59999999998</v>
      </c>
      <c r="F430">
        <f t="shared" si="73"/>
        <v>-3.5977016222330767E-3</v>
      </c>
      <c r="G430" s="5">
        <f>_xll.SNL.Clients.Office.Excel.Functions.SPG(A430, "SP_MARKETCAP", "12/30/2023")</f>
        <v>157693.25190602001</v>
      </c>
      <c r="H430">
        <f t="shared" si="77"/>
        <v>3.7530995580539292E-3</v>
      </c>
      <c r="I430">
        <f t="shared" si="78"/>
        <v>-1.7339319958209153E-3</v>
      </c>
      <c r="K430" s="11" t="s">
        <v>430</v>
      </c>
      <c r="L430" s="4" cm="1">
        <f t="array" ref="L430">_xll.SNL.Clients.Office.Excel.Functions.SPG(K430, "SP_TOTAL_REV", "CY2023")</f>
        <v>77794000</v>
      </c>
      <c r="M430" s="4">
        <f>_xll.SNL.Clients.Office.Excel.Functions.SPG(K430,"IQ_AVG_DILUT_SHARES_OUT","CY2023")</f>
        <v>605800000</v>
      </c>
      <c r="N430" s="5">
        <f>_xll.SNL.Clients.Office.Excel.Functions.SPG(K430, "IQ_DILUT_EPS_NORM", "CY2023")</f>
        <v>-0.46200000000000002</v>
      </c>
      <c r="O430">
        <f t="shared" si="74"/>
        <v>-279879.59999999998</v>
      </c>
      <c r="P430">
        <f t="shared" si="75"/>
        <v>-3.5977016222330767E-3</v>
      </c>
      <c r="Q430" s="5">
        <f>_xll.SNL.Clients.Office.Excel.Functions.SPG(K430, "SP_MARKETCAP", "12/31/2022")</f>
        <v>113528.83824408001</v>
      </c>
      <c r="R430">
        <f t="shared" si="79"/>
        <v>3.3693315970687683E-3</v>
      </c>
      <c r="S430">
        <f t="shared" si="80"/>
        <v>-1.556631197845771E-3</v>
      </c>
      <c r="U430" s="11" t="s">
        <v>430</v>
      </c>
      <c r="V430" s="4" cm="1">
        <f t="array" ref="V430">_xll.SNL.Clients.Office.Excel.Functions.SPG(U430, "SP_TOTAL_REV", "CY2021")</f>
        <v>62286000</v>
      </c>
      <c r="W430" s="4">
        <f>_xll.SNL.Clients.Office.Excel.Functions.SPG(U430,"IQ_AVG_DILUT_SHARES_OUT","CY2021")</f>
        <v>587600000</v>
      </c>
      <c r="X430" s="5">
        <f>_xll.SNL.Clients.Office.Excel.Functions.SPG(U430, "IQ_DILUT_EPS_NORM", "CY2021")</f>
        <v>-2.9929999999999999</v>
      </c>
      <c r="Y430">
        <f t="shared" si="81"/>
        <v>-1758686.8</v>
      </c>
      <c r="Z430">
        <f t="shared" si="82"/>
        <v>-2.8235667726294836E-2</v>
      </c>
      <c r="AA430" s="5">
        <f>_xll.SNL.Clients.Office.Excel.Functions.SPG(U430, "SP_MARKETCAP", "12/31/2021")</f>
        <v>118315.60777567999</v>
      </c>
      <c r="AB430">
        <f t="shared" si="76"/>
        <v>2.7884037983030184E-3</v>
      </c>
      <c r="AC430">
        <f t="shared" si="83"/>
        <v>-8.3456925683209338E-3</v>
      </c>
    </row>
    <row r="431" spans="1:29">
      <c r="A431" s="11" t="s">
        <v>431</v>
      </c>
      <c r="B431" s="4" cm="1">
        <f t="array" ref="B431">_xll.SNL.Clients.Office.Excel.Functions.SPG(A431, "SP_TOTAL_REV", "CY2023")</f>
        <v>9271000</v>
      </c>
      <c r="C431" s="4">
        <f>_xll.SNL.Clients.Office.Excel.Functions.SPG(A431,"IQ_AVG_DILUT_SHARES_OUT","CY2023")</f>
        <v>300000000</v>
      </c>
      <c r="D431" s="5">
        <f>_xll.SNL.Clients.Office.Excel.Functions.SPG(A431, "IQ_DILUT_EPS_NORM", "CY2023")</f>
        <v>2.444</v>
      </c>
      <c r="E431">
        <f t="shared" si="72"/>
        <v>733200</v>
      </c>
      <c r="F431">
        <f t="shared" si="73"/>
        <v>7.9085319814475252E-2</v>
      </c>
      <c r="G431" s="5">
        <f>_xll.SNL.Clients.Office.Excel.Functions.SPG(A431, "SP_MARKETCAP", "12/30/2023")</f>
        <v>12886.855867050001</v>
      </c>
      <c r="H431">
        <f t="shared" si="77"/>
        <v>3.0670718293103867E-4</v>
      </c>
      <c r="I431">
        <f t="shared" si="78"/>
        <v>7.495923550834585E-4</v>
      </c>
      <c r="K431" s="11" t="s">
        <v>431</v>
      </c>
      <c r="L431" s="4" cm="1">
        <f t="array" ref="L431">_xll.SNL.Clients.Office.Excel.Functions.SPG(K431, "SP_TOTAL_REV", "CY2023")</f>
        <v>9271000</v>
      </c>
      <c r="M431" s="4">
        <f>_xll.SNL.Clients.Office.Excel.Functions.SPG(K431,"IQ_AVG_DILUT_SHARES_OUT","CY2023")</f>
        <v>300000000</v>
      </c>
      <c r="N431" s="5">
        <f>_xll.SNL.Clients.Office.Excel.Functions.SPG(K431, "IQ_DILUT_EPS_NORM", "CY2023")</f>
        <v>2.444</v>
      </c>
      <c r="O431">
        <f t="shared" si="74"/>
        <v>733200</v>
      </c>
      <c r="P431">
        <f t="shared" si="75"/>
        <v>7.9085319814475252E-2</v>
      </c>
      <c r="Q431" s="5">
        <f>_xll.SNL.Clients.Office.Excel.Functions.SPG(K431, "SP_MARKETCAP", "12/31/2022")</f>
        <v>16994.784256999999</v>
      </c>
      <c r="R431">
        <f t="shared" si="79"/>
        <v>5.0437461061099919E-4</v>
      </c>
      <c r="S431">
        <f t="shared" si="80"/>
        <v>1.2326915483332819E-3</v>
      </c>
      <c r="U431" s="11" t="s">
        <v>431</v>
      </c>
      <c r="V431" s="4" cm="1">
        <f t="array" ref="V431">_xll.SNL.Clients.Office.Excel.Functions.SPG(U431, "SP_TOTAL_REV", "CY2021")</f>
        <v>8302000</v>
      </c>
      <c r="W431" s="4">
        <f>_xll.SNL.Clients.Office.Excel.Functions.SPG(U431,"IQ_AVG_DILUT_SHARES_OUT","CY2021")</f>
        <v>304000000</v>
      </c>
      <c r="X431" s="5">
        <f>_xll.SNL.Clients.Office.Excel.Functions.SPG(U431, "IQ_DILUT_EPS_NORM", "CY2021")</f>
        <v>2.5369999999999999</v>
      </c>
      <c r="Y431">
        <f t="shared" si="81"/>
        <v>771248</v>
      </c>
      <c r="Z431">
        <f t="shared" si="82"/>
        <v>9.289906046735727E-2</v>
      </c>
      <c r="AA431" s="5">
        <f>_xll.SNL.Clients.Office.Excel.Functions.SPG(U431, "SP_MARKETCAP", "12/31/2021")</f>
        <v>13113.52817788</v>
      </c>
      <c r="AB431">
        <f t="shared" si="76"/>
        <v>3.0905315425232028E-4</v>
      </c>
      <c r="AC431">
        <f t="shared" si="83"/>
        <v>7.8406785233813654E-4</v>
      </c>
    </row>
    <row r="432" spans="1:29">
      <c r="A432" s="11" t="s">
        <v>432</v>
      </c>
      <c r="B432" s="4" cm="1">
        <f t="array" ref="B432">_xll.SNL.Clients.Office.Excel.Functions.SPG(A432, "SP_TOTAL_REV", "CY2023")</f>
        <v>18837000</v>
      </c>
      <c r="C432" s="4">
        <f>_xll.SNL.Clients.Office.Excel.Functions.SPG(A432,"IQ_AVG_DILUT_SHARES_OUT","CY2023")</f>
        <v>1831000000</v>
      </c>
      <c r="D432" s="5">
        <f>_xll.SNL.Clients.Office.Excel.Functions.SPG(A432, "IQ_DILUT_EPS_NORM", "CY2023")</f>
        <v>2.4729999999999999</v>
      </c>
      <c r="E432">
        <f t="shared" si="72"/>
        <v>4528063</v>
      </c>
      <c r="F432">
        <f t="shared" si="73"/>
        <v>0.24038132399001963</v>
      </c>
      <c r="G432" s="5">
        <f>_xll.SNL.Clients.Office.Excel.Functions.SPG(A432, "SP_MARKETCAP", "12/30/2023")</f>
        <v>125446.0281904</v>
      </c>
      <c r="H432">
        <f t="shared" si="77"/>
        <v>2.9856156003530139E-3</v>
      </c>
      <c r="I432">
        <f t="shared" si="78"/>
        <v>7.3834273796730028E-3</v>
      </c>
      <c r="K432" s="11" t="s">
        <v>432</v>
      </c>
      <c r="L432" s="4" cm="1">
        <f t="array" ref="L432">_xll.SNL.Clients.Office.Excel.Functions.SPG(K432, "SP_TOTAL_REV", "CY2023")</f>
        <v>18837000</v>
      </c>
      <c r="M432" s="4">
        <f>_xll.SNL.Clients.Office.Excel.Functions.SPG(K432,"IQ_AVG_DILUT_SHARES_OUT","CY2023")</f>
        <v>1831000000</v>
      </c>
      <c r="N432" s="5">
        <f>_xll.SNL.Clients.Office.Excel.Functions.SPG(K432, "IQ_DILUT_EPS_NORM", "CY2023")</f>
        <v>2.4729999999999999</v>
      </c>
      <c r="O432">
        <f t="shared" si="74"/>
        <v>4528063</v>
      </c>
      <c r="P432">
        <f t="shared" si="75"/>
        <v>0.24038132399001963</v>
      </c>
      <c r="Q432" s="5">
        <f>_xll.SNL.Clients.Office.Excel.Functions.SPG(K432, "SP_MARKETCAP", "12/31/2022")</f>
        <v>155424.72011272001</v>
      </c>
      <c r="R432">
        <f t="shared" si="79"/>
        <v>4.6127259693742569E-3</v>
      </c>
      <c r="S432">
        <f t="shared" si="80"/>
        <v>1.1407271322262536E-2</v>
      </c>
      <c r="U432" s="11" t="s">
        <v>432</v>
      </c>
      <c r="V432" s="4" cm="1">
        <f t="array" ref="V432">_xll.SNL.Clients.Office.Excel.Functions.SPG(U432, "SP_TOTAL_REV", "CY2021")</f>
        <v>18520000</v>
      </c>
      <c r="W432" s="4">
        <f>_xll.SNL.Clients.Office.Excel.Functions.SPG(U432,"IQ_AVG_DILUT_SHARES_OUT","CY2021")</f>
        <v>1897000000</v>
      </c>
      <c r="X432" s="5">
        <f>_xll.SNL.Clients.Office.Excel.Functions.SPG(U432, "IQ_DILUT_EPS_NORM", "CY2021")</f>
        <v>2.6909999999999998</v>
      </c>
      <c r="Y432">
        <f t="shared" si="81"/>
        <v>5104827</v>
      </c>
      <c r="Z432">
        <f t="shared" si="82"/>
        <v>0.27563860691144709</v>
      </c>
      <c r="AA432" s="5">
        <f>_xll.SNL.Clients.Office.Excel.Functions.SPG(U432, "SP_MARKETCAP", "12/31/2021")</f>
        <v>158999.45579499999</v>
      </c>
      <c r="AB432">
        <f t="shared" si="76"/>
        <v>3.7472206313428013E-3</v>
      </c>
      <c r="AC432">
        <f t="shared" si="83"/>
        <v>1.0083770718943478E-2</v>
      </c>
    </row>
    <row r="433" spans="1:29">
      <c r="A433" s="11" t="s">
        <v>433</v>
      </c>
      <c r="B433" s="4" cm="1">
        <f t="array" ref="B433">_xll.SNL.Clients.Office.Excel.Functions.SPG(A433, "SP_TOTAL_REV", "CY2023")</f>
        <v>195187000</v>
      </c>
      <c r="C433" s="4">
        <f>_xll.SNL.Clients.Office.Excel.Functions.SPG(A433,"IQ_AVG_DILUT_SHARES_OUT","CY2023")</f>
        <v>296882000</v>
      </c>
      <c r="D433" s="5">
        <f>_xll.SNL.Clients.Office.Excel.Functions.SPG(A433, "IQ_DILUT_EPS_NORM", "CY2023")</f>
        <v>15.273999999999999</v>
      </c>
      <c r="E433">
        <f t="shared" si="72"/>
        <v>4534575.6679999996</v>
      </c>
      <c r="F433">
        <f t="shared" si="73"/>
        <v>2.3231955345386728E-2</v>
      </c>
      <c r="G433" s="5">
        <f>_xll.SNL.Clients.Office.Excel.Functions.SPG(A433, "SP_MARKETCAP", "12/30/2023")</f>
        <v>87625.048818700001</v>
      </c>
      <c r="H433">
        <f t="shared" si="77"/>
        <v>2.0854762522870031E-3</v>
      </c>
      <c r="I433">
        <f t="shared" si="78"/>
        <v>3.1853564277431683E-2</v>
      </c>
      <c r="K433" s="11" t="s">
        <v>433</v>
      </c>
      <c r="L433" s="4" cm="1">
        <f t="array" ref="L433">_xll.SNL.Clients.Office.Excel.Functions.SPG(K433, "SP_TOTAL_REV", "CY2023")</f>
        <v>195187000</v>
      </c>
      <c r="M433" s="4">
        <f>_xll.SNL.Clients.Office.Excel.Functions.SPG(K433,"IQ_AVG_DILUT_SHARES_OUT","CY2023")</f>
        <v>296882000</v>
      </c>
      <c r="N433" s="5">
        <f>_xll.SNL.Clients.Office.Excel.Functions.SPG(K433, "IQ_DILUT_EPS_NORM", "CY2023")</f>
        <v>15.273999999999999</v>
      </c>
      <c r="O433">
        <f t="shared" si="74"/>
        <v>4534575.6679999996</v>
      </c>
      <c r="P433">
        <f t="shared" si="75"/>
        <v>2.3231955345386728E-2</v>
      </c>
      <c r="Q433" s="5">
        <f>_xll.SNL.Clients.Office.Excel.Functions.SPG(K433, "SP_MARKETCAP", "12/31/2022")</f>
        <v>101303.56158536</v>
      </c>
      <c r="R433">
        <f t="shared" si="79"/>
        <v>3.006507388116903E-3</v>
      </c>
      <c r="S433">
        <f t="shared" si="80"/>
        <v>4.5921393846097572E-2</v>
      </c>
      <c r="U433" s="11" t="s">
        <v>433</v>
      </c>
      <c r="V433" s="4" cm="1">
        <f t="array" ref="V433">_xll.SNL.Clients.Office.Excel.Functions.SPG(U433, "SP_TOTAL_REV", "CY2021")</f>
        <v>174274000</v>
      </c>
      <c r="W433" s="4">
        <f>_xll.SNL.Clients.Office.Excel.Functions.SPG(U433,"IQ_AVG_DILUT_SHARES_OUT","CY2021")</f>
        <v>340966000</v>
      </c>
      <c r="X433" s="5">
        <f>_xll.SNL.Clients.Office.Excel.Functions.SPG(U433, "IQ_DILUT_EPS_NORM", "CY2021")</f>
        <v>12.763</v>
      </c>
      <c r="Y433">
        <f t="shared" si="81"/>
        <v>4351749.0580000002</v>
      </c>
      <c r="Z433">
        <f t="shared" si="82"/>
        <v>2.4970730332694493E-2</v>
      </c>
      <c r="AA433" s="5">
        <f>_xll.SNL.Clients.Office.Excel.Functions.SPG(U433, "SP_MARKETCAP", "12/31/2021")</f>
        <v>76105.759973249995</v>
      </c>
      <c r="AB433">
        <f t="shared" si="76"/>
        <v>1.7936229561909837E-3</v>
      </c>
      <c r="AC433">
        <f t="shared" si="83"/>
        <v>2.2892009789865525E-2</v>
      </c>
    </row>
    <row r="434" spans="1:29">
      <c r="A434" s="11" t="s">
        <v>434</v>
      </c>
      <c r="B434" s="4" cm="1">
        <f t="array" ref="B434">_xll.SNL.Clients.Office.Excel.Functions.SPG(A434, "SP_TOTAL_REV", "CY2023")</f>
        <v>7310000</v>
      </c>
      <c r="C434" s="4">
        <f>_xll.SNL.Clients.Office.Excel.Functions.SPG(A434,"IQ_AVG_DILUT_SHARES_OUT","CY2023")</f>
        <v>124523000</v>
      </c>
      <c r="D434" s="5">
        <f>_xll.SNL.Clients.Office.Excel.Functions.SPG(A434, "IQ_DILUT_EPS_NORM", "CY2023")</f>
        <v>3.9060000000000001</v>
      </c>
      <c r="E434">
        <f t="shared" si="72"/>
        <v>486386.83799999999</v>
      </c>
      <c r="F434">
        <f t="shared" si="73"/>
        <v>6.653718714090287E-2</v>
      </c>
      <c r="G434" s="5">
        <f>_xll.SNL.Clients.Office.Excel.Functions.SPG(A434, "SP_MARKETCAP", "12/30/2023")</f>
        <v>17689.586783819999</v>
      </c>
      <c r="H434">
        <f t="shared" si="77"/>
        <v>4.2101218370509716E-4</v>
      </c>
      <c r="I434">
        <f t="shared" si="78"/>
        <v>1.6444735895521096E-3</v>
      </c>
      <c r="K434" s="11" t="s">
        <v>434</v>
      </c>
      <c r="L434" s="4" cm="1">
        <f t="array" ref="L434">_xll.SNL.Clients.Office.Excel.Functions.SPG(K434, "SP_TOTAL_REV", "CY2023")</f>
        <v>7310000</v>
      </c>
      <c r="M434" s="4">
        <f>_xll.SNL.Clients.Office.Excel.Functions.SPG(K434,"IQ_AVG_DILUT_SHARES_OUT","CY2023")</f>
        <v>124523000</v>
      </c>
      <c r="N434" s="5">
        <f>_xll.SNL.Clients.Office.Excel.Functions.SPG(K434, "IQ_DILUT_EPS_NORM", "CY2023")</f>
        <v>3.9060000000000001</v>
      </c>
      <c r="O434">
        <f t="shared" si="74"/>
        <v>486386.83799999999</v>
      </c>
      <c r="P434">
        <f t="shared" si="75"/>
        <v>6.653718714090287E-2</v>
      </c>
      <c r="Q434" s="5">
        <f>_xll.SNL.Clients.Office.Excel.Functions.SPG(K434, "SP_MARKETCAP", "12/31/2022")</f>
        <v>17314.588563009998</v>
      </c>
      <c r="R434">
        <f t="shared" si="79"/>
        <v>5.1386582684983292E-4</v>
      </c>
      <c r="S434">
        <f t="shared" si="80"/>
        <v>2.0071599196754475E-3</v>
      </c>
      <c r="U434" s="11" t="s">
        <v>434</v>
      </c>
      <c r="V434" s="4" cm="1">
        <f t="array" ref="V434">_xll.SNL.Clients.Office.Excel.Functions.SPG(U434, "SP_TOTAL_REV", "CY2021")</f>
        <v>7080000</v>
      </c>
      <c r="W434" s="4">
        <f>_xll.SNL.Clients.Office.Excel.Functions.SPG(U434,"IQ_AVG_DILUT_SHARES_OUT","CY2021")</f>
        <v>125058500</v>
      </c>
      <c r="X434" s="5">
        <f>_xll.SNL.Clients.Office.Excel.Functions.SPG(U434, "IQ_DILUT_EPS_NORM", "CY2021")</f>
        <v>3.0470000000000002</v>
      </c>
      <c r="Y434">
        <f t="shared" si="81"/>
        <v>381053.24949999998</v>
      </c>
      <c r="Z434">
        <f t="shared" si="82"/>
        <v>5.3821080437853101E-2</v>
      </c>
      <c r="AA434" s="5">
        <f>_xll.SNL.Clients.Office.Excel.Functions.SPG(U434, "SP_MARKETCAP", "12/31/2021")</f>
        <v>21422.351879760001</v>
      </c>
      <c r="AB434">
        <f t="shared" si="76"/>
        <v>5.0487140685072883E-4</v>
      </c>
      <c r="AC434">
        <f t="shared" si="83"/>
        <v>1.5383431766741709E-3</v>
      </c>
    </row>
    <row r="435" spans="1:29">
      <c r="A435" s="11" t="s">
        <v>435</v>
      </c>
      <c r="B435" s="4" cm="1">
        <f t="array" ref="B435">_xll.SNL.Clients.Office.Excel.Functions.SPG(A435, "SP_TOTAL_REV", "CY2023")</f>
        <v>45754000</v>
      </c>
      <c r="C435" s="4">
        <f>_xll.SNL.Clients.Office.Excel.Functions.SPG(A435,"IQ_AVG_DILUT_SHARES_OUT","CY2023")</f>
        <v>4339000000</v>
      </c>
      <c r="D435" s="5">
        <f>_xll.SNL.Clients.Office.Excel.Functions.SPG(A435, "IQ_DILUT_EPS_NORM", "CY2023")</f>
        <v>2.0510000000000002</v>
      </c>
      <c r="E435">
        <f t="shared" si="72"/>
        <v>8899289</v>
      </c>
      <c r="F435">
        <f t="shared" si="73"/>
        <v>0.19450297241771211</v>
      </c>
      <c r="G435" s="5">
        <f>_xll.SNL.Clients.Office.Excel.Functions.SPG(A435, "SP_MARKETCAP", "12/30/2023")</f>
        <v>254778.77582330001</v>
      </c>
      <c r="H435">
        <f t="shared" si="77"/>
        <v>6.0637351274474196E-3</v>
      </c>
      <c r="I435">
        <f t="shared" si="78"/>
        <v>1.2436720746394658E-2</v>
      </c>
      <c r="K435" s="11" t="s">
        <v>435</v>
      </c>
      <c r="L435" s="4" cm="1">
        <f t="array" ref="L435">_xll.SNL.Clients.Office.Excel.Functions.SPG(K435, "SP_TOTAL_REV", "CY2023")</f>
        <v>45754000</v>
      </c>
      <c r="M435" s="4">
        <f>_xll.SNL.Clients.Office.Excel.Functions.SPG(K435,"IQ_AVG_DILUT_SHARES_OUT","CY2023")</f>
        <v>4339000000</v>
      </c>
      <c r="N435" s="5">
        <f>_xll.SNL.Clients.Office.Excel.Functions.SPG(K435, "IQ_DILUT_EPS_NORM", "CY2023")</f>
        <v>2.0510000000000002</v>
      </c>
      <c r="O435">
        <f t="shared" si="74"/>
        <v>8899289</v>
      </c>
      <c r="P435">
        <f t="shared" si="75"/>
        <v>0.19450297241771211</v>
      </c>
      <c r="Q435" s="5">
        <f>_xll.SNL.Clients.Office.Excel.Functions.SPG(K435, "SP_MARKETCAP", "12/31/2022")</f>
        <v>275082.28872304002</v>
      </c>
      <c r="R435">
        <f t="shared" si="79"/>
        <v>8.1639472536121273E-3</v>
      </c>
      <c r="S435">
        <f t="shared" si="80"/>
        <v>1.6744255817158476E-2</v>
      </c>
      <c r="U435" s="11" t="s">
        <v>435</v>
      </c>
      <c r="V435" s="4" cm="1">
        <f t="array" ref="V435">_xll.SNL.Clients.Office.Excel.Functions.SPG(U435, "SP_TOTAL_REV", "CY2021")</f>
        <v>38655000</v>
      </c>
      <c r="W435" s="4">
        <f>_xll.SNL.Clients.Office.Excel.Functions.SPG(U435,"IQ_AVG_DILUT_SHARES_OUT","CY2021")</f>
        <v>4340000000</v>
      </c>
      <c r="X435" s="5">
        <f>_xll.SNL.Clients.Office.Excel.Functions.SPG(U435, "IQ_DILUT_EPS_NORM", "CY2021")</f>
        <v>1.655</v>
      </c>
      <c r="Y435">
        <f t="shared" si="81"/>
        <v>7182700</v>
      </c>
      <c r="Z435">
        <f t="shared" si="82"/>
        <v>0.18581554779459319</v>
      </c>
      <c r="AA435" s="5">
        <f>_xll.SNL.Clients.Office.Excel.Functions.SPG(U435, "SP_MARKETCAP", "12/31/2021")</f>
        <v>255752.87217356</v>
      </c>
      <c r="AB435">
        <f t="shared" si="76"/>
        <v>6.0274573541281235E-3</v>
      </c>
      <c r="AC435">
        <f t="shared" si="83"/>
        <v>9.9754419210820438E-3</v>
      </c>
    </row>
    <row r="436" spans="1:29">
      <c r="A436" s="11" t="s">
        <v>436</v>
      </c>
      <c r="B436" s="4" cm="1">
        <f t="array" ref="B436">_xll.SNL.Clients.Office.Excel.Functions.SPG(A436, "SP_TOTAL_REV", "CY2023")</f>
        <v>3666300</v>
      </c>
      <c r="C436" s="4">
        <f>_xll.SNL.Clients.Office.Excel.Functions.SPG(A436,"IQ_AVG_DILUT_SHARES_OUT","CY2023")</f>
        <v>199500000</v>
      </c>
      <c r="D436" s="5">
        <f>_xll.SNL.Clients.Office.Excel.Functions.SPG(A436, "IQ_DILUT_EPS_NORM", "CY2023")</f>
        <v>1.1870000000000001</v>
      </c>
      <c r="E436">
        <f t="shared" si="72"/>
        <v>236806.5</v>
      </c>
      <c r="F436">
        <f t="shared" si="73"/>
        <v>6.459004991408232E-2</v>
      </c>
      <c r="G436" s="5">
        <f>_xll.SNL.Clients.Office.Excel.Functions.SPG(A436, "SP_MARKETCAP", "12/30/2023")</f>
        <v>18742.612628080002</v>
      </c>
      <c r="H436">
        <f t="shared" si="77"/>
        <v>4.4607419988488216E-4</v>
      </c>
      <c r="I436">
        <f t="shared" si="78"/>
        <v>5.294900752633552E-4</v>
      </c>
      <c r="K436" s="11" t="s">
        <v>436</v>
      </c>
      <c r="L436" s="4" cm="1">
        <f t="array" ref="L436">_xll.SNL.Clients.Office.Excel.Functions.SPG(K436, "SP_TOTAL_REV", "CY2023")</f>
        <v>3666300</v>
      </c>
      <c r="M436" s="4">
        <f>_xll.SNL.Clients.Office.Excel.Functions.SPG(K436,"IQ_AVG_DILUT_SHARES_OUT","CY2023")</f>
        <v>199500000</v>
      </c>
      <c r="N436" s="5">
        <f>_xll.SNL.Clients.Office.Excel.Functions.SPG(K436, "IQ_DILUT_EPS_NORM", "CY2023")</f>
        <v>1.1870000000000001</v>
      </c>
      <c r="O436">
        <f t="shared" si="74"/>
        <v>236806.5</v>
      </c>
      <c r="P436">
        <f t="shared" si="75"/>
        <v>6.459004991408232E-2</v>
      </c>
      <c r="Q436" s="5">
        <f>_xll.SNL.Clients.Office.Excel.Functions.SPG(K436, "SP_MARKETCAP", "12/31/2022")</f>
        <v>16320.01415728</v>
      </c>
      <c r="R436">
        <f t="shared" si="79"/>
        <v>4.843486484598152E-4</v>
      </c>
      <c r="S436">
        <f t="shared" si="80"/>
        <v>5.7492184572180069E-4</v>
      </c>
      <c r="U436" s="11" t="s">
        <v>436</v>
      </c>
      <c r="V436" s="4" cm="1">
        <f t="array" ref="V436">_xll.SNL.Clients.Office.Excel.Functions.SPG(U436, "SP_TOTAL_REV", "CY2021")</f>
        <v>3029200</v>
      </c>
      <c r="W436" s="4">
        <f>_xll.SNL.Clients.Office.Excel.Functions.SPG(U436,"IQ_AVG_DILUT_SHARES_OUT","CY2021")</f>
        <v>199400000</v>
      </c>
      <c r="X436" s="5">
        <f>_xll.SNL.Clients.Office.Excel.Functions.SPG(U436, "IQ_DILUT_EPS_NORM", "CY2021")</f>
        <v>1.681</v>
      </c>
      <c r="Y436">
        <f t="shared" si="81"/>
        <v>335191.40000000002</v>
      </c>
      <c r="Z436">
        <f t="shared" si="82"/>
        <v>0.11065343985210617</v>
      </c>
      <c r="AA436" s="5">
        <f>_xll.SNL.Clients.Office.Excel.Functions.SPG(U436, "SP_MARKETCAP", "12/31/2021")</f>
        <v>20698.9958988</v>
      </c>
      <c r="AB436">
        <f t="shared" si="76"/>
        <v>4.8782371041613658E-4</v>
      </c>
      <c r="AC436">
        <f t="shared" si="83"/>
        <v>8.2003165720952566E-4</v>
      </c>
    </row>
    <row r="437" spans="1:29">
      <c r="A437" s="11" t="s">
        <v>437</v>
      </c>
      <c r="B437" s="4" cm="1">
        <f t="array" ref="B437">_xll.SNL.Clients.Office.Excel.Functions.SPG(A437, "SP_TOTAL_REV", "CY2023")</f>
        <v>15157000</v>
      </c>
      <c r="C437" s="4">
        <f>_xll.SNL.Clients.Office.Excel.Functions.SPG(A437,"IQ_AVG_DILUT_SHARES_OUT","CY2023")</f>
        <v>360600000</v>
      </c>
      <c r="D437" s="5">
        <f>_xll.SNL.Clients.Office.Excel.Functions.SPG(A437, "IQ_DILUT_EPS_NORM", "CY2023")</f>
        <v>1.4339999999999999</v>
      </c>
      <c r="E437">
        <f t="shared" si="72"/>
        <v>517100.4</v>
      </c>
      <c r="F437">
        <f t="shared" si="73"/>
        <v>3.4116276307976513E-2</v>
      </c>
      <c r="G437" s="5">
        <f>_xll.SNL.Clients.Office.Excel.Functions.SPG(A437, "SP_MARKETCAP", "12/30/2023")</f>
        <v>52335.064226249997</v>
      </c>
      <c r="H437">
        <f t="shared" si="77"/>
        <v>1.2455745825783462E-3</v>
      </c>
      <c r="I437">
        <f t="shared" si="78"/>
        <v>1.7861539514173483E-3</v>
      </c>
      <c r="K437" s="11" t="s">
        <v>437</v>
      </c>
      <c r="L437" s="4" cm="1">
        <f t="array" ref="L437">_xll.SNL.Clients.Office.Excel.Functions.SPG(K437, "SP_TOTAL_REV", "CY2023")</f>
        <v>15157000</v>
      </c>
      <c r="M437" s="4">
        <f>_xll.SNL.Clients.Office.Excel.Functions.SPG(K437,"IQ_AVG_DILUT_SHARES_OUT","CY2023")</f>
        <v>360600000</v>
      </c>
      <c r="N437" s="5">
        <f>_xll.SNL.Clients.Office.Excel.Functions.SPG(K437, "IQ_DILUT_EPS_NORM", "CY2023")</f>
        <v>1.4339999999999999</v>
      </c>
      <c r="O437">
        <f t="shared" si="74"/>
        <v>517100.4</v>
      </c>
      <c r="P437">
        <f t="shared" si="75"/>
        <v>3.4116276307976513E-2</v>
      </c>
      <c r="Q437" s="5">
        <f>_xll.SNL.Clients.Office.Excel.Functions.SPG(K437, "SP_MARKETCAP", "12/31/2022")</f>
        <v>88528.706451970007</v>
      </c>
      <c r="R437">
        <f t="shared" si="79"/>
        <v>2.6273726791333769E-3</v>
      </c>
      <c r="S437">
        <f t="shared" si="80"/>
        <v>3.7676524218772625E-3</v>
      </c>
      <c r="U437" s="11" t="s">
        <v>437</v>
      </c>
      <c r="V437" s="4" cm="1">
        <f t="array" ref="V437">_xll.SNL.Clients.Office.Excel.Functions.SPG(U437, "SP_TOTAL_REV", "CY2021")</f>
        <v>17731000</v>
      </c>
      <c r="W437" s="4">
        <f>_xll.SNL.Clients.Office.Excel.Functions.SPG(U437,"IQ_AVG_DILUT_SHARES_OUT","CY2021")</f>
        <v>367450000</v>
      </c>
      <c r="X437" s="5">
        <f>_xll.SNL.Clients.Office.Excel.Functions.SPG(U437, "IQ_DILUT_EPS_NORM", "CY2021")</f>
        <v>5.6989999999999998</v>
      </c>
      <c r="Y437">
        <f t="shared" si="81"/>
        <v>2094097.55</v>
      </c>
      <c r="Z437">
        <f t="shared" si="82"/>
        <v>0.11810374767356607</v>
      </c>
      <c r="AA437" s="5">
        <f>_xll.SNL.Clients.Office.Excel.Functions.SPG(U437, "SP_MARKETCAP", "12/31/2021")</f>
        <v>133252.52525879999</v>
      </c>
      <c r="AB437">
        <f t="shared" si="76"/>
        <v>3.1404296909801452E-3</v>
      </c>
      <c r="AC437">
        <f t="shared" si="83"/>
        <v>1.7897308808895847E-2</v>
      </c>
    </row>
    <row r="438" spans="1:29">
      <c r="A438" s="11" t="s">
        <v>438</v>
      </c>
      <c r="B438" s="4" cm="1">
        <f t="array" ref="B438">_xll.SNL.Clients.Office.Excel.Functions.SPG(A438, "SP_TOTAL_REV", "CY2023")</f>
        <v>46254000</v>
      </c>
      <c r="C438" s="4">
        <f>_xll.SNL.Clients.Office.Excel.Functions.SPG(A438,"IQ_AVG_DILUT_SHARES_OUT","CY2023")</f>
        <v>345800000</v>
      </c>
      <c r="D438" s="5">
        <f>_xll.SNL.Clients.Office.Excel.Functions.SPG(A438, "IQ_DILUT_EPS_NORM", "CY2023")</f>
        <v>22.47</v>
      </c>
      <c r="E438">
        <f t="shared" si="72"/>
        <v>7770126</v>
      </c>
      <c r="F438">
        <f t="shared" si="73"/>
        <v>0.16798819561551434</v>
      </c>
      <c r="G438" s="5">
        <f>_xll.SNL.Clients.Office.Excel.Functions.SPG(A438, "SP_MARKETCAP", "12/30/2023")</f>
        <v>132488.56178712001</v>
      </c>
      <c r="H438">
        <f t="shared" si="77"/>
        <v>3.153227907220666E-3</v>
      </c>
      <c r="I438">
        <f t="shared" si="78"/>
        <v>7.085303107524836E-2</v>
      </c>
      <c r="K438" s="11" t="s">
        <v>438</v>
      </c>
      <c r="L438" s="4" cm="1">
        <f t="array" ref="L438">_xll.SNL.Clients.Office.Excel.Functions.SPG(K438, "SP_TOTAL_REV", "CY2023")</f>
        <v>46254000</v>
      </c>
      <c r="M438" s="4">
        <f>_xll.SNL.Clients.Office.Excel.Functions.SPG(K438,"IQ_AVG_DILUT_SHARES_OUT","CY2023")</f>
        <v>345800000</v>
      </c>
      <c r="N438" s="5">
        <f>_xll.SNL.Clients.Office.Excel.Functions.SPG(K438, "IQ_DILUT_EPS_NORM", "CY2023")</f>
        <v>22.47</v>
      </c>
      <c r="O438">
        <f t="shared" si="74"/>
        <v>7770126</v>
      </c>
      <c r="P438">
        <f t="shared" si="75"/>
        <v>0.16798819561551434</v>
      </c>
      <c r="Q438" s="5">
        <f>_xll.SNL.Clients.Office.Excel.Functions.SPG(K438, "SP_MARKETCAP", "12/31/2022")</f>
        <v>121751.65735992001</v>
      </c>
      <c r="R438">
        <f t="shared" si="79"/>
        <v>3.6133700695176437E-3</v>
      </c>
      <c r="S438">
        <f t="shared" si="80"/>
        <v>8.1192425462061443E-2</v>
      </c>
      <c r="U438" s="11" t="s">
        <v>438</v>
      </c>
      <c r="V438" s="4" cm="1">
        <f t="array" ref="V438">_xll.SNL.Clients.Office.Excel.Functions.SPG(U438, "SP_TOTAL_REV", "CY2021")</f>
        <v>59339000</v>
      </c>
      <c r="W438" s="4">
        <f>_xll.SNL.Clients.Office.Excel.Functions.SPG(U438,"IQ_AVG_DILUT_SHARES_OUT","CY2021")</f>
        <v>355800000</v>
      </c>
      <c r="X438" s="5">
        <f>_xll.SNL.Clients.Office.Excel.Functions.SPG(U438, "IQ_DILUT_EPS_NORM", "CY2021")</f>
        <v>47.756999999999998</v>
      </c>
      <c r="Y438">
        <f t="shared" si="81"/>
        <v>16991940.600000001</v>
      </c>
      <c r="Z438">
        <f t="shared" si="82"/>
        <v>0.28635367296381808</v>
      </c>
      <c r="AA438" s="5">
        <f>_xll.SNL.Clients.Office.Excel.Functions.SPG(U438, "SP_MARKETCAP", "12/31/2021")</f>
        <v>127610.1583162</v>
      </c>
      <c r="AB438">
        <f t="shared" si="76"/>
        <v>3.007453174103399E-3</v>
      </c>
      <c r="AC438">
        <f t="shared" si="83"/>
        <v>0.14362694123565603</v>
      </c>
    </row>
    <row r="439" spans="1:29">
      <c r="A439" s="11" t="s">
        <v>439</v>
      </c>
      <c r="B439" s="4" cm="1">
        <f t="array" ref="B439">_xll.SNL.Clients.Office.Excel.Functions.SPG(A439, "SP_TOTAL_REV", "CY2023")</f>
        <v>24527000</v>
      </c>
      <c r="C439" s="4">
        <f>_xll.SNL.Clients.Office.Excel.Functions.SPG(A439,"IQ_AVG_DILUT_SHARES_OUT","CY2023")</f>
        <v>311500000</v>
      </c>
      <c r="D439" s="5">
        <f>_xll.SNL.Clients.Office.Excel.Functions.SPG(A439, "IQ_DILUT_EPS_NORM", "CY2023")</f>
        <v>6.1840000000000002</v>
      </c>
      <c r="E439">
        <f t="shared" si="72"/>
        <v>1926316</v>
      </c>
      <c r="F439">
        <f t="shared" si="73"/>
        <v>7.8538590125168187E-2</v>
      </c>
      <c r="G439" s="5">
        <f>_xll.SNL.Clients.Office.Excel.Functions.SPG(A439, "SP_MARKETCAP", "12/30/2023")</f>
        <v>24175.878774640001</v>
      </c>
      <c r="H439">
        <f t="shared" si="77"/>
        <v>5.7538593977846E-4</v>
      </c>
      <c r="I439">
        <f t="shared" si="78"/>
        <v>3.5581866515899969E-3</v>
      </c>
      <c r="K439" s="11" t="s">
        <v>439</v>
      </c>
      <c r="L439" s="4" cm="1">
        <f t="array" ref="L439">_xll.SNL.Clients.Office.Excel.Functions.SPG(K439, "SP_TOTAL_REV", "CY2023")</f>
        <v>24527000</v>
      </c>
      <c r="M439" s="4">
        <f>_xll.SNL.Clients.Office.Excel.Functions.SPG(K439,"IQ_AVG_DILUT_SHARES_OUT","CY2023")</f>
        <v>311500000</v>
      </c>
      <c r="N439" s="5">
        <f>_xll.SNL.Clients.Office.Excel.Functions.SPG(K439, "IQ_DILUT_EPS_NORM", "CY2023")</f>
        <v>6.1840000000000002</v>
      </c>
      <c r="O439">
        <f t="shared" si="74"/>
        <v>1926316</v>
      </c>
      <c r="P439">
        <f t="shared" si="75"/>
        <v>7.8538590125168187E-2</v>
      </c>
      <c r="Q439" s="5">
        <f>_xll.SNL.Clients.Office.Excel.Functions.SPG(K439, "SP_MARKETCAP", "12/31/2022")</f>
        <v>24121.441786070001</v>
      </c>
      <c r="R439">
        <f t="shared" si="79"/>
        <v>7.1588097996676692E-4</v>
      </c>
      <c r="S439">
        <f t="shared" si="80"/>
        <v>4.4270079801144871E-3</v>
      </c>
      <c r="U439" s="11" t="s">
        <v>439</v>
      </c>
      <c r="V439" s="4" cm="1">
        <f t="array" ref="V439">_xll.SNL.Clients.Office.Excel.Functions.SPG(U439, "SP_TOTAL_REV", "CY2021")</f>
        <v>22390000</v>
      </c>
      <c r="W439" s="4">
        <f>_xll.SNL.Clients.Office.Excel.Functions.SPG(U439,"IQ_AVG_DILUT_SHARES_OUT","CY2021")</f>
        <v>354100000</v>
      </c>
      <c r="X439" s="5">
        <f>_xll.SNL.Clients.Office.Excel.Functions.SPG(U439, "IQ_DILUT_EPS_NORM", "CY2021")</f>
        <v>5.1269999999999998</v>
      </c>
      <c r="Y439">
        <f t="shared" si="81"/>
        <v>1815470.7</v>
      </c>
      <c r="Z439">
        <f t="shared" si="82"/>
        <v>8.1083997320232248E-2</v>
      </c>
      <c r="AA439" s="5">
        <f>_xll.SNL.Clients.Office.Excel.Functions.SPG(U439, "SP_MARKETCAP", "12/31/2021")</f>
        <v>23497.99549112</v>
      </c>
      <c r="AB439">
        <f t="shared" si="76"/>
        <v>5.5378915015314118E-4</v>
      </c>
      <c r="AC439">
        <f t="shared" si="83"/>
        <v>2.8392769728351548E-3</v>
      </c>
    </row>
    <row r="440" spans="1:29">
      <c r="A440" s="11" t="s">
        <v>440</v>
      </c>
      <c r="B440" s="4" cm="1">
        <f t="array" ref="B440">_xll.SNL.Clients.Office.Excel.Functions.SPG(A440, "SP_TOTAL_REV", "CY2023")</f>
        <v>11164992</v>
      </c>
      <c r="C440" s="4">
        <f>_xll.SNL.Clients.Office.Excel.Functions.SPG(A440,"IQ_AVG_DILUT_SHARES_OUT","CY2023")</f>
        <v>205547000</v>
      </c>
      <c r="D440" s="5">
        <f>_xll.SNL.Clients.Office.Excel.Functions.SPG(A440, "IQ_DILUT_EPS_NORM", "CY2023")</f>
        <v>7.2539999999999996</v>
      </c>
      <c r="E440">
        <f t="shared" si="72"/>
        <v>1491037.9380000001</v>
      </c>
      <c r="F440">
        <f t="shared" si="73"/>
        <v>0.13354581337810184</v>
      </c>
      <c r="G440" s="5">
        <f>_xll.SNL.Clients.Office.Excel.Functions.SPG(A440, "SP_MARKETCAP", "12/30/2023")</f>
        <v>38126.641424959998</v>
      </c>
      <c r="H440">
        <f t="shared" si="77"/>
        <v>9.0741410524894719E-4</v>
      </c>
      <c r="I440">
        <f t="shared" si="78"/>
        <v>6.5823819194758626E-3</v>
      </c>
      <c r="K440" s="11" t="s">
        <v>440</v>
      </c>
      <c r="L440" s="4" cm="1">
        <f t="array" ref="L440">_xll.SNL.Clients.Office.Excel.Functions.SPG(K440, "SP_TOTAL_REV", "CY2023")</f>
        <v>11164992</v>
      </c>
      <c r="M440" s="4">
        <f>_xll.SNL.Clients.Office.Excel.Functions.SPG(K440,"IQ_AVG_DILUT_SHARES_OUT","CY2023")</f>
        <v>205547000</v>
      </c>
      <c r="N440" s="5">
        <f>_xll.SNL.Clients.Office.Excel.Functions.SPG(K440, "IQ_DILUT_EPS_NORM", "CY2023")</f>
        <v>7.2539999999999996</v>
      </c>
      <c r="O440">
        <f t="shared" si="74"/>
        <v>1491037.9380000001</v>
      </c>
      <c r="P440">
        <f t="shared" si="75"/>
        <v>0.13354581337810184</v>
      </c>
      <c r="Q440" s="5">
        <f>_xll.SNL.Clients.Office.Excel.Functions.SPG(K440, "SP_MARKETCAP", "12/31/2022")</f>
        <v>47490.972124319997</v>
      </c>
      <c r="R440">
        <f t="shared" si="79"/>
        <v>1.4094465814048561E-3</v>
      </c>
      <c r="S440">
        <f t="shared" si="80"/>
        <v>1.0224125501510825E-2</v>
      </c>
      <c r="U440" s="11" t="s">
        <v>440</v>
      </c>
      <c r="V440" s="4" cm="1">
        <f t="array" ref="V440">_xll.SNL.Clients.Office.Excel.Functions.SPG(U440, "SP_TOTAL_REV", "CY2021")</f>
        <v>8971337</v>
      </c>
      <c r="W440" s="4">
        <f>_xll.SNL.Clients.Office.Excel.Functions.SPG(U440,"IQ_AVG_DILUT_SHARES_OUT","CY2021")</f>
        <v>207758000</v>
      </c>
      <c r="X440" s="5">
        <f>_xll.SNL.Clients.Office.Excel.Functions.SPG(U440, "IQ_DILUT_EPS_NORM", "CY2021")</f>
        <v>5.7729999999999997</v>
      </c>
      <c r="Y440">
        <f t="shared" si="81"/>
        <v>1199386.9339999999</v>
      </c>
      <c r="Z440">
        <f t="shared" si="82"/>
        <v>0.1336909909860704</v>
      </c>
      <c r="AA440" s="5">
        <f>_xll.SNL.Clients.Office.Excel.Functions.SPG(U440, "SP_MARKETCAP", "12/31/2021")</f>
        <v>39855.541256160002</v>
      </c>
      <c r="AB440">
        <f t="shared" si="76"/>
        <v>9.3929570841407516E-4</v>
      </c>
      <c r="AC440">
        <f t="shared" si="83"/>
        <v>5.4225541246744552E-3</v>
      </c>
    </row>
    <row r="441" spans="1:29">
      <c r="A441" s="11" t="s">
        <v>441</v>
      </c>
      <c r="B441" s="4" cm="1">
        <f t="array" ref="B441">_xll.SNL.Clients.Office.Excel.Functions.SPG(A441, "SP_TOTAL_REV", "CY2023")</f>
        <v>152669000</v>
      </c>
      <c r="C441" s="4">
        <f>_xll.SNL.Clients.Office.Excel.Functions.SPG(A441,"IQ_AVG_DILUT_SHARES_OUT","CY2023")</f>
        <v>1002000000</v>
      </c>
      <c r="D441" s="5">
        <f>_xll.SNL.Clients.Office.Excel.Functions.SPG(A441, "IQ_DILUT_EPS_NORM", "CY2023")</f>
        <v>12.428000000000001</v>
      </c>
      <c r="E441">
        <f t="shared" si="72"/>
        <v>12452856</v>
      </c>
      <c r="F441">
        <f t="shared" si="73"/>
        <v>8.1567679096607698E-2</v>
      </c>
      <c r="G441" s="5">
        <f>_xll.SNL.Clients.Office.Excel.Functions.SPG(A441, "SP_MARKETCAP", "12/30/2023")</f>
        <v>344907.99203820003</v>
      </c>
      <c r="H441">
        <f t="shared" si="77"/>
        <v>8.2088105663475092E-3</v>
      </c>
      <c r="I441">
        <f t="shared" si="78"/>
        <v>0.10201909771856685</v>
      </c>
      <c r="K441" s="11" t="s">
        <v>441</v>
      </c>
      <c r="L441" s="4" cm="1">
        <f t="array" ref="L441">_xll.SNL.Clients.Office.Excel.Functions.SPG(K441, "SP_TOTAL_REV", "CY2023")</f>
        <v>152669000</v>
      </c>
      <c r="M441" s="4">
        <f>_xll.SNL.Clients.Office.Excel.Functions.SPG(K441,"IQ_AVG_DILUT_SHARES_OUT","CY2023")</f>
        <v>1002000000</v>
      </c>
      <c r="N441" s="5">
        <f>_xll.SNL.Clients.Office.Excel.Functions.SPG(K441, "IQ_DILUT_EPS_NORM", "CY2023")</f>
        <v>12.428000000000001</v>
      </c>
      <c r="O441">
        <f t="shared" si="74"/>
        <v>12452856</v>
      </c>
      <c r="P441">
        <f t="shared" si="75"/>
        <v>8.1567679096607698E-2</v>
      </c>
      <c r="Q441" s="5">
        <f>_xll.SNL.Clients.Office.Excel.Functions.SPG(K441, "SP_MARKETCAP", "12/31/2022")</f>
        <v>321920.09690891998</v>
      </c>
      <c r="R441">
        <f t="shared" si="79"/>
        <v>9.5540091048471869E-3</v>
      </c>
      <c r="S441">
        <f t="shared" si="80"/>
        <v>0.11873722515504084</v>
      </c>
      <c r="U441" s="11" t="s">
        <v>441</v>
      </c>
      <c r="V441" s="4" cm="1">
        <f t="array" ref="V441">_xll.SNL.Clients.Office.Excel.Functions.SPG(U441, "SP_TOTAL_REV", "CY2021")</f>
        <v>151157000</v>
      </c>
      <c r="W441" s="4">
        <f>_xll.SNL.Clients.Office.Excel.Functions.SPG(U441,"IQ_AVG_DILUT_SHARES_OUT","CY2021")</f>
        <v>1058000000</v>
      </c>
      <c r="X441" s="5">
        <f>_xll.SNL.Clients.Office.Excel.Functions.SPG(U441, "IQ_DILUT_EPS_NORM", "CY2021")</f>
        <v>12.840999999999999</v>
      </c>
      <c r="Y441">
        <f t="shared" si="81"/>
        <v>13585778</v>
      </c>
      <c r="Z441">
        <f t="shared" si="82"/>
        <v>8.9878589810594281E-2</v>
      </c>
      <c r="AA441" s="5">
        <f>_xll.SNL.Clients.Office.Excel.Functions.SPG(U441, "SP_MARKETCAP", "12/31/2021")</f>
        <v>433369.70084677002</v>
      </c>
      <c r="AB441">
        <f t="shared" si="76"/>
        <v>1.0213443032821637E-2</v>
      </c>
      <c r="AC441">
        <f t="shared" si="83"/>
        <v>0.13115082198446262</v>
      </c>
    </row>
    <row r="442" spans="1:29">
      <c r="A442" s="11" t="s">
        <v>442</v>
      </c>
      <c r="B442" s="4" cm="1">
        <f t="array" ref="B442">_xll.SNL.Clients.Office.Excel.Functions.SPG(A442, "SP_TOTAL_REV", "CY2023")</f>
        <v>9400600</v>
      </c>
      <c r="C442" s="4">
        <f>_xll.SNL.Clients.Office.Excel.Functions.SPG(A442,"IQ_AVG_DILUT_SHARES_OUT","CY2023")</f>
        <v>385900000</v>
      </c>
      <c r="D442" s="5">
        <f>_xll.SNL.Clients.Office.Excel.Functions.SPG(A442, "IQ_DILUT_EPS_NORM", "CY2023")</f>
        <v>2.2069999999999999</v>
      </c>
      <c r="E442">
        <f t="shared" si="72"/>
        <v>851681.3</v>
      </c>
      <c r="F442">
        <f t="shared" si="73"/>
        <v>9.0598610726974879E-2</v>
      </c>
      <c r="G442" s="5">
        <f>_xll.SNL.Clients.Office.Excel.Functions.SPG(A442, "SP_MARKETCAP", "12/30/2023")</f>
        <v>12501.25483584</v>
      </c>
      <c r="H442">
        <f t="shared" si="77"/>
        <v>2.9752987799041967E-4</v>
      </c>
      <c r="I442">
        <f t="shared" si="78"/>
        <v>6.5664844072485615E-4</v>
      </c>
      <c r="K442" s="11" t="s">
        <v>442</v>
      </c>
      <c r="L442" s="4" cm="1">
        <f t="array" ref="L442">_xll.SNL.Clients.Office.Excel.Functions.SPG(K442, "SP_TOTAL_REV", "CY2023")</f>
        <v>9400600</v>
      </c>
      <c r="M442" s="4">
        <f>_xll.SNL.Clients.Office.Excel.Functions.SPG(K442,"IQ_AVG_DILUT_SHARES_OUT","CY2023")</f>
        <v>385900000</v>
      </c>
      <c r="N442" s="5">
        <f>_xll.SNL.Clients.Office.Excel.Functions.SPG(K442, "IQ_DILUT_EPS_NORM", "CY2023")</f>
        <v>2.2069999999999999</v>
      </c>
      <c r="O442">
        <f t="shared" si="74"/>
        <v>851681.3</v>
      </c>
      <c r="P442">
        <f t="shared" si="75"/>
        <v>9.0598610726974879E-2</v>
      </c>
      <c r="Q442" s="5">
        <f>_xll.SNL.Clients.Office.Excel.Functions.SPG(K442, "SP_MARKETCAP", "12/31/2022")</f>
        <v>12941.75835658</v>
      </c>
      <c r="R442">
        <f t="shared" si="79"/>
        <v>3.8408809626595087E-4</v>
      </c>
      <c r="S442">
        <f t="shared" si="80"/>
        <v>8.4768242845895353E-4</v>
      </c>
      <c r="U442" s="11" t="s">
        <v>442</v>
      </c>
      <c r="V442" s="4" cm="1">
        <f t="array" ref="V442">_xll.SNL.Clients.Office.Excel.Functions.SPG(U442, "SP_TOTAL_REV", "CY2021")</f>
        <v>9107900</v>
      </c>
      <c r="W442" s="4">
        <f>_xll.SNL.Clients.Office.Excel.Functions.SPG(U442,"IQ_AVG_DILUT_SHARES_OUT","CY2021")</f>
        <v>398400000</v>
      </c>
      <c r="X442" s="5">
        <f>_xll.SNL.Clients.Office.Excel.Functions.SPG(U442, "IQ_DILUT_EPS_NORM", "CY2021")</f>
        <v>2.052</v>
      </c>
      <c r="Y442">
        <f t="shared" si="81"/>
        <v>817516.8</v>
      </c>
      <c r="Z442">
        <f t="shared" si="82"/>
        <v>8.9759088264034531E-2</v>
      </c>
      <c r="AA442" s="5">
        <f>_xll.SNL.Clients.Office.Excel.Functions.SPG(U442, "SP_MARKETCAP", "12/31/2021")</f>
        <v>14746.134486999999</v>
      </c>
      <c r="AB442">
        <f t="shared" si="76"/>
        <v>3.4752961326789422E-4</v>
      </c>
      <c r="AC442">
        <f t="shared" si="83"/>
        <v>7.1313076642571898E-4</v>
      </c>
    </row>
    <row r="443" spans="1:29">
      <c r="A443" s="11" t="s">
        <v>443</v>
      </c>
      <c r="B443" s="4" cm="1">
        <f t="array" ref="B443">_xll.SNL.Clients.Office.Excel.Functions.SPG(A443, "SP_TOTAL_REV", "CY2023")</f>
        <v>8207800</v>
      </c>
      <c r="C443" s="4">
        <f>_xll.SNL.Clients.Office.Excel.Functions.SPG(A443,"IQ_AVG_DILUT_SHARES_OUT","CY2023")</f>
        <v>104024923</v>
      </c>
      <c r="D443" s="5">
        <f>_xll.SNL.Clients.Office.Excel.Functions.SPG(A443, "IQ_DILUT_EPS_NORM", "CY2023")</f>
        <v>6.8730000000000002</v>
      </c>
      <c r="E443">
        <f t="shared" si="72"/>
        <v>714963.29577900004</v>
      </c>
      <c r="F443">
        <f t="shared" si="73"/>
        <v>8.7107787199858677E-2</v>
      </c>
      <c r="G443" s="5">
        <f>_xll.SNL.Clients.Office.Excel.Functions.SPG(A443, "SP_MARKETCAP", "12/30/2023")</f>
        <v>13414.454455040001</v>
      </c>
      <c r="H443">
        <f t="shared" si="77"/>
        <v>3.1926402986951917E-4</v>
      </c>
      <c r="I443">
        <f t="shared" si="78"/>
        <v>2.1943016772932055E-3</v>
      </c>
      <c r="K443" s="11" t="s">
        <v>443</v>
      </c>
      <c r="L443" s="4" cm="1">
        <f t="array" ref="L443">_xll.SNL.Clients.Office.Excel.Functions.SPG(K443, "SP_TOTAL_REV", "CY2023")</f>
        <v>8207800</v>
      </c>
      <c r="M443" s="4">
        <f>_xll.SNL.Clients.Office.Excel.Functions.SPG(K443,"IQ_AVG_DILUT_SHARES_OUT","CY2023")</f>
        <v>104024923</v>
      </c>
      <c r="N443" s="5">
        <f>_xll.SNL.Clients.Office.Excel.Functions.SPG(K443, "IQ_DILUT_EPS_NORM", "CY2023")</f>
        <v>6.8730000000000002</v>
      </c>
      <c r="O443">
        <f t="shared" si="74"/>
        <v>714963.29577900004</v>
      </c>
      <c r="P443">
        <f t="shared" si="75"/>
        <v>8.7107787199858677E-2</v>
      </c>
      <c r="Q443" s="5">
        <f>_xll.SNL.Clients.Office.Excel.Functions.SPG(K443, "SP_MARKETCAP", "12/31/2022")</f>
        <v>16898.017683059999</v>
      </c>
      <c r="R443">
        <f t="shared" si="79"/>
        <v>5.015027528508134E-4</v>
      </c>
      <c r="S443">
        <f t="shared" si="80"/>
        <v>3.4468284203436404E-3</v>
      </c>
      <c r="U443" s="11" t="s">
        <v>443</v>
      </c>
      <c r="V443" s="4" cm="1">
        <f t="array" ref="V443">_xll.SNL.Clients.Office.Excel.Functions.SPG(U443, "SP_TOTAL_REV", "CY2021")</f>
        <v>7885300</v>
      </c>
      <c r="W443" s="4">
        <f>_xll.SNL.Clients.Office.Excel.Functions.SPG(U443,"IQ_AVG_DILUT_SHARES_OUT","CY2021")</f>
        <v>107876403</v>
      </c>
      <c r="X443" s="5">
        <f>_xll.SNL.Clients.Office.Excel.Functions.SPG(U443, "IQ_DILUT_EPS_NORM", "CY2021")</f>
        <v>5.62</v>
      </c>
      <c r="Y443">
        <f t="shared" si="81"/>
        <v>606265.38485999999</v>
      </c>
      <c r="Z443">
        <f t="shared" si="82"/>
        <v>7.688551923959773E-2</v>
      </c>
      <c r="AA443" s="5">
        <f>_xll.SNL.Clients.Office.Excel.Functions.SPG(U443, "SP_MARKETCAP", "12/31/2021")</f>
        <v>14717.891997119999</v>
      </c>
      <c r="AB443">
        <f t="shared" si="76"/>
        <v>3.4686400821767774E-4</v>
      </c>
      <c r="AC443">
        <f t="shared" si="83"/>
        <v>1.9493757261833488E-3</v>
      </c>
    </row>
    <row r="444" spans="1:29">
      <c r="A444" s="11" t="s">
        <v>444</v>
      </c>
      <c r="B444" s="4" cm="1">
        <f t="array" ref="B444">_xll.SNL.Clients.Office.Excel.Functions.SPG(A444, "SP_TOTAL_REV", "CY2023")</f>
        <v>26640000</v>
      </c>
      <c r="C444" s="4">
        <f>_xll.SNL.Clients.Office.Excel.Functions.SPG(A444,"IQ_AVG_DILUT_SHARES_OUT","CY2023")</f>
        <v>1235000000</v>
      </c>
      <c r="D444" s="5">
        <f>_xll.SNL.Clients.Office.Excel.Functions.SPG(A444, "IQ_DILUT_EPS_NORM", "CY2023")</f>
        <v>2.294</v>
      </c>
      <c r="E444">
        <f t="shared" si="72"/>
        <v>2833090</v>
      </c>
      <c r="F444">
        <f t="shared" si="73"/>
        <v>0.10634722222222222</v>
      </c>
      <c r="G444" s="5">
        <f>_xll.SNL.Clients.Office.Excel.Functions.SPG(A444, "SP_MARKETCAP", "12/30/2023")</f>
        <v>45357.400904119997</v>
      </c>
      <c r="H444">
        <f t="shared" si="77"/>
        <v>1.0795061883128621E-3</v>
      </c>
      <c r="I444">
        <f t="shared" si="78"/>
        <v>2.4763871959897058E-3</v>
      </c>
      <c r="K444" s="11" t="s">
        <v>444</v>
      </c>
      <c r="L444" s="4" cm="1">
        <f t="array" ref="L444">_xll.SNL.Clients.Office.Excel.Functions.SPG(K444, "SP_TOTAL_REV", "CY2023")</f>
        <v>26640000</v>
      </c>
      <c r="M444" s="4">
        <f>_xll.SNL.Clients.Office.Excel.Functions.SPG(K444,"IQ_AVG_DILUT_SHARES_OUT","CY2023")</f>
        <v>1235000000</v>
      </c>
      <c r="N444" s="5">
        <f>_xll.SNL.Clients.Office.Excel.Functions.SPG(K444, "IQ_DILUT_EPS_NORM", "CY2023")</f>
        <v>2.294</v>
      </c>
      <c r="O444">
        <f t="shared" si="74"/>
        <v>2833090</v>
      </c>
      <c r="P444">
        <f t="shared" si="75"/>
        <v>0.10634722222222222</v>
      </c>
      <c r="Q444" s="5">
        <f>_xll.SNL.Clients.Office.Excel.Functions.SPG(K444, "SP_MARKETCAP", "12/31/2022")</f>
        <v>49866.906976439997</v>
      </c>
      <c r="R444">
        <f t="shared" si="79"/>
        <v>1.4799600517586521E-3</v>
      </c>
      <c r="S444">
        <f t="shared" si="80"/>
        <v>3.3950283587343478E-3</v>
      </c>
      <c r="U444" s="11" t="s">
        <v>444</v>
      </c>
      <c r="V444" s="4" cm="1">
        <f t="array" ref="V444">_xll.SNL.Clients.Office.Excel.Functions.SPG(U444, "SP_TOTAL_REV", "CY2021")</f>
        <v>26042000</v>
      </c>
      <c r="W444" s="4">
        <f>_xll.SNL.Clients.Office.Excel.Functions.SPG(U444,"IQ_AVG_DILUT_SHARES_OUT","CY2021")</f>
        <v>1236000000</v>
      </c>
      <c r="X444" s="5">
        <f>_xll.SNL.Clients.Office.Excel.Functions.SPG(U444, "IQ_DILUT_EPS_NORM", "CY2021")</f>
        <v>1.732</v>
      </c>
      <c r="Y444">
        <f t="shared" si="81"/>
        <v>2140752</v>
      </c>
      <c r="Z444">
        <f t="shared" si="82"/>
        <v>8.2203824591045235E-2</v>
      </c>
      <c r="AA444" s="5">
        <f>_xll.SNL.Clients.Office.Excel.Functions.SPG(U444, "SP_MARKETCAP", "12/31/2021")</f>
        <v>43943.124349899997</v>
      </c>
      <c r="AB444">
        <f t="shared" si="76"/>
        <v>1.0356298475757779E-3</v>
      </c>
      <c r="AC444">
        <f t="shared" si="83"/>
        <v>1.7937108960012474E-3</v>
      </c>
    </row>
    <row r="445" spans="1:29">
      <c r="A445" s="11" t="s">
        <v>445</v>
      </c>
      <c r="B445" s="4" cm="1">
        <f t="array" ref="B445">_xll.SNL.Clients.Office.Excel.Functions.SPG(A445, "SP_TOTAL_REV", "CY2023")</f>
        <v>150039000</v>
      </c>
      <c r="C445" s="4">
        <f>_xll.SNL.Clients.Office.Excel.Functions.SPG(A445,"IQ_AVG_DILUT_SHARES_OUT","CY2023")</f>
        <v>725000000</v>
      </c>
      <c r="D445" s="5">
        <f>_xll.SNL.Clients.Office.Excel.Functions.SPG(A445, "IQ_DILUT_EPS_NORM", "CY2023")</f>
        <v>3.911</v>
      </c>
      <c r="E445">
        <f t="shared" si="72"/>
        <v>2835475</v>
      </c>
      <c r="F445">
        <f t="shared" si="73"/>
        <v>1.8898253120855243E-2</v>
      </c>
      <c r="G445" s="5">
        <f>_xll.SNL.Clients.Office.Excel.Functions.SPG(A445, "SP_MARKETCAP", "12/30/2023")</f>
        <v>32884.845762370001</v>
      </c>
      <c r="H445">
        <f t="shared" si="77"/>
        <v>7.8265936307139381E-4</v>
      </c>
      <c r="I445">
        <f t="shared" si="78"/>
        <v>3.060980768972221E-3</v>
      </c>
      <c r="K445" s="11" t="s">
        <v>445</v>
      </c>
      <c r="L445" s="4" cm="1">
        <f t="array" ref="L445">_xll.SNL.Clients.Office.Excel.Functions.SPG(K445, "SP_TOTAL_REV", "CY2023")</f>
        <v>150039000</v>
      </c>
      <c r="M445" s="4">
        <f>_xll.SNL.Clients.Office.Excel.Functions.SPG(K445,"IQ_AVG_DILUT_SHARES_OUT","CY2023")</f>
        <v>725000000</v>
      </c>
      <c r="N445" s="5">
        <f>_xll.SNL.Clients.Office.Excel.Functions.SPG(K445, "IQ_DILUT_EPS_NORM", "CY2023")</f>
        <v>3.911</v>
      </c>
      <c r="O445">
        <f t="shared" si="74"/>
        <v>2835475</v>
      </c>
      <c r="P445">
        <f t="shared" si="75"/>
        <v>1.8898253120855243E-2</v>
      </c>
      <c r="Q445" s="5">
        <f>_xll.SNL.Clients.Office.Excel.Functions.SPG(K445, "SP_MARKETCAP", "12/31/2022")</f>
        <v>31911.339187500002</v>
      </c>
      <c r="R445">
        <f t="shared" si="79"/>
        <v>9.4707111507704692E-4</v>
      </c>
      <c r="S445">
        <f t="shared" si="80"/>
        <v>3.7039951310663304E-3</v>
      </c>
      <c r="U445" s="11" t="s">
        <v>445</v>
      </c>
      <c r="V445" s="4" cm="1">
        <f t="array" ref="V445">_xll.SNL.Clients.Office.Excel.Functions.SPG(U445, "SP_TOTAL_REV", "CY2021")</f>
        <v>137888000</v>
      </c>
      <c r="W445" s="4">
        <f>_xll.SNL.Clients.Office.Excel.Functions.SPG(U445,"IQ_AVG_DILUT_SHARES_OUT","CY2021")</f>
        <v>754000000</v>
      </c>
      <c r="X445" s="5">
        <f>_xll.SNL.Clients.Office.Excel.Functions.SPG(U445, "IQ_DILUT_EPS_NORM", "CY2021")</f>
        <v>2.5870000000000002</v>
      </c>
      <c r="Y445">
        <f t="shared" si="81"/>
        <v>1950598.0000000002</v>
      </c>
      <c r="Z445">
        <f t="shared" si="82"/>
        <v>1.4146249129728478E-2</v>
      </c>
      <c r="AA445" s="5">
        <f>_xll.SNL.Clients.Office.Excel.Functions.SPG(U445, "SP_MARKETCAP", "12/31/2021")</f>
        <v>33277.666826640001</v>
      </c>
      <c r="AB445">
        <f t="shared" si="76"/>
        <v>7.8427161320924913E-4</v>
      </c>
      <c r="AC445">
        <f t="shared" si="83"/>
        <v>2.0289106633723276E-3</v>
      </c>
    </row>
    <row r="446" spans="1:29">
      <c r="A446" s="11" t="s">
        <v>446</v>
      </c>
      <c r="B446" s="4" cm="1">
        <f t="array" ref="B446">_xll.SNL.Clients.Office.Excel.Functions.SPG(A446, "SP_TOTAL_REV", "CY2023")</f>
        <v>13696100</v>
      </c>
      <c r="C446" s="4">
        <f>_xll.SNL.Clients.Office.Excel.Functions.SPG(A446,"IQ_AVG_DILUT_SHARES_OUT","CY2023")</f>
        <v>333200000</v>
      </c>
      <c r="D446" s="5">
        <f>_xll.SNL.Clients.Office.Excel.Functions.SPG(A446, "IQ_DILUT_EPS_NORM", "CY2023")</f>
        <v>2.4750000000000001</v>
      </c>
      <c r="E446">
        <f t="shared" si="72"/>
        <v>824670</v>
      </c>
      <c r="F446">
        <f t="shared" si="73"/>
        <v>6.0212031162155649E-2</v>
      </c>
      <c r="G446" s="5">
        <f>_xll.SNL.Clients.Office.Excel.Functions.SPG(A446, "SP_MARKETCAP", "12/30/2023")</f>
        <v>11677.83080715</v>
      </c>
      <c r="H446">
        <f t="shared" si="77"/>
        <v>2.779323852580788E-4</v>
      </c>
      <c r="I446">
        <f t="shared" si="78"/>
        <v>6.8788265351374508E-4</v>
      </c>
      <c r="K446" s="11" t="s">
        <v>446</v>
      </c>
      <c r="L446" s="4" cm="1">
        <f t="array" ref="L446">_xll.SNL.Clients.Office.Excel.Functions.SPG(K446, "SP_TOTAL_REV", "CY2023")</f>
        <v>13696100</v>
      </c>
      <c r="M446" s="4">
        <f>_xll.SNL.Clients.Office.Excel.Functions.SPG(K446,"IQ_AVG_DILUT_SHARES_OUT","CY2023")</f>
        <v>333200000</v>
      </c>
      <c r="N446" s="5">
        <f>_xll.SNL.Clients.Office.Excel.Functions.SPG(K446, "IQ_DILUT_EPS_NORM", "CY2023")</f>
        <v>2.4750000000000001</v>
      </c>
      <c r="O446">
        <f t="shared" si="74"/>
        <v>824670</v>
      </c>
      <c r="P446">
        <f t="shared" si="75"/>
        <v>6.0212031162155649E-2</v>
      </c>
      <c r="Q446" s="5">
        <f>_xll.SNL.Clients.Office.Excel.Functions.SPG(K446, "SP_MARKETCAP", "12/31/2022")</f>
        <v>14936.902961579999</v>
      </c>
      <c r="R446">
        <f t="shared" si="79"/>
        <v>4.4330039740740401E-4</v>
      </c>
      <c r="S446">
        <f t="shared" si="80"/>
        <v>1.097168483583325E-3</v>
      </c>
      <c r="U446" s="11" t="s">
        <v>446</v>
      </c>
      <c r="V446" s="4" cm="1">
        <f t="array" ref="V446">_xll.SNL.Clients.Office.Excel.Functions.SPG(U446, "SP_TOTAL_REV", "CY2021")</f>
        <v>12357400</v>
      </c>
      <c r="W446" s="4">
        <f>_xll.SNL.Clients.Office.Excel.Functions.SPG(U446,"IQ_AVG_DILUT_SHARES_OUT","CY2021")</f>
        <v>381600000</v>
      </c>
      <c r="X446" s="5">
        <f>_xll.SNL.Clients.Office.Excel.Functions.SPG(U446, "IQ_DILUT_EPS_NORM", "CY2021")</f>
        <v>3.9039999999999999</v>
      </c>
      <c r="Y446">
        <f t="shared" si="81"/>
        <v>1489766.3999999999</v>
      </c>
      <c r="Z446">
        <f t="shared" si="82"/>
        <v>0.12055662194312719</v>
      </c>
      <c r="AA446" s="5">
        <f>_xll.SNL.Clients.Office.Excel.Functions.SPG(U446, "SP_MARKETCAP", "12/31/2021")</f>
        <v>14889.125133879999</v>
      </c>
      <c r="AB446">
        <f t="shared" si="76"/>
        <v>3.5089954619878819E-4</v>
      </c>
      <c r="AC446">
        <f t="shared" si="83"/>
        <v>1.369911828360069E-3</v>
      </c>
    </row>
    <row r="447" spans="1:29">
      <c r="A447" s="11" t="s">
        <v>447</v>
      </c>
      <c r="B447" s="4" cm="1">
        <f t="array" ref="B447">_xll.SNL.Clients.Office.Excel.Functions.SPG(A447, "SP_TOTAL_REV", "CY2023")</f>
        <v>21490000</v>
      </c>
      <c r="C447" s="4">
        <f>_xll.SNL.Clients.Office.Excel.Functions.SPG(A447,"IQ_AVG_DILUT_SHARES_OUT","CY2023")</f>
        <v>401000000</v>
      </c>
      <c r="D447" s="5">
        <f>_xll.SNL.Clients.Office.Excel.Functions.SPG(A447, "IQ_DILUT_EPS_NORM", "CY2023")</f>
        <v>10.327</v>
      </c>
      <c r="E447">
        <f t="shared" si="72"/>
        <v>4141127</v>
      </c>
      <c r="F447">
        <f t="shared" si="73"/>
        <v>0.19270018613308515</v>
      </c>
      <c r="G447" s="5">
        <f>_xll.SNL.Clients.Office.Excel.Functions.SPG(A447, "SP_MARKETCAP", "12/30/2023")</f>
        <v>61683.1208835</v>
      </c>
      <c r="H447">
        <f t="shared" si="77"/>
        <v>1.4680583406651987E-3</v>
      </c>
      <c r="I447">
        <f t="shared" si="78"/>
        <v>1.5160638484049508E-2</v>
      </c>
      <c r="K447" s="11" t="s">
        <v>447</v>
      </c>
      <c r="L447" s="4" cm="1">
        <f t="array" ref="L447">_xll.SNL.Clients.Office.Excel.Functions.SPG(K447, "SP_TOTAL_REV", "CY2023")</f>
        <v>21490000</v>
      </c>
      <c r="M447" s="4">
        <f>_xll.SNL.Clients.Office.Excel.Functions.SPG(K447,"IQ_AVG_DILUT_SHARES_OUT","CY2023")</f>
        <v>401000000</v>
      </c>
      <c r="N447" s="5">
        <f>_xll.SNL.Clients.Office.Excel.Functions.SPG(K447, "IQ_DILUT_EPS_NORM", "CY2023")</f>
        <v>10.327</v>
      </c>
      <c r="O447">
        <f t="shared" si="74"/>
        <v>4141127</v>
      </c>
      <c r="P447">
        <f t="shared" si="75"/>
        <v>0.19270018613308515</v>
      </c>
      <c r="Q447" s="5">
        <f>_xll.SNL.Clients.Office.Excel.Functions.SPG(K447, "SP_MARKETCAP", "12/31/2022")</f>
        <v>63700.208072020003</v>
      </c>
      <c r="R447">
        <f t="shared" si="79"/>
        <v>1.8905075319759451E-3</v>
      </c>
      <c r="S447">
        <f t="shared" si="80"/>
        <v>1.9523271282715585E-2</v>
      </c>
      <c r="U447" s="11" t="s">
        <v>447</v>
      </c>
      <c r="V447" s="4" cm="1">
        <f t="array" ref="V447">_xll.SNL.Clients.Office.Excel.Functions.SPG(U447, "SP_TOTAL_REV", "CY2021")</f>
        <v>19276000</v>
      </c>
      <c r="W447" s="4">
        <f>_xll.SNL.Clients.Office.Excel.Functions.SPG(U447,"IQ_AVG_DILUT_SHARES_OUT","CY2021")</f>
        <v>426000000</v>
      </c>
      <c r="X447" s="5">
        <f>_xll.SNL.Clients.Office.Excel.Functions.SPG(U447, "IQ_DILUT_EPS_NORM", "CY2021")</f>
        <v>10.132999999999999</v>
      </c>
      <c r="Y447">
        <f t="shared" si="81"/>
        <v>4316658</v>
      </c>
      <c r="Z447">
        <f t="shared" si="82"/>
        <v>0.22393951027184064</v>
      </c>
      <c r="AA447" s="5">
        <f>_xll.SNL.Clients.Office.Excel.Functions.SPG(U447, "SP_MARKETCAP", "12/31/2021")</f>
        <v>84747.93461964</v>
      </c>
      <c r="AB447">
        <f t="shared" si="76"/>
        <v>1.9972974591803121E-3</v>
      </c>
      <c r="AC447">
        <f t="shared" si="83"/>
        <v>2.0238615153874102E-2</v>
      </c>
    </row>
    <row r="448" spans="1:29">
      <c r="A448" s="11" t="s">
        <v>448</v>
      </c>
      <c r="B448" s="4" cm="1">
        <f t="array" ref="B448">_xll.SNL.Clients.Office.Excel.Functions.SPG(A448, "SP_TOTAL_REV", "CY2023")</f>
        <v>83933000</v>
      </c>
      <c r="C448" s="4">
        <f>_xll.SNL.Clients.Office.Excel.Functions.SPG(A448,"IQ_AVG_DILUT_SHARES_OUT","CY2023")</f>
        <v>2473600000</v>
      </c>
      <c r="D448" s="5">
        <f>_xll.SNL.Clients.Office.Excel.Functions.SPG(A448, "IQ_DILUT_EPS_NORM", "CY2023")</f>
        <v>5.141</v>
      </c>
      <c r="E448">
        <f t="shared" si="72"/>
        <v>12716777.6</v>
      </c>
      <c r="F448">
        <f t="shared" si="73"/>
        <v>0.15151105762929956</v>
      </c>
      <c r="G448" s="5">
        <f>_xll.SNL.Clients.Office.Excel.Functions.SPG(A448, "SP_MARKETCAP", "12/30/2023")</f>
        <v>345378.10535993997</v>
      </c>
      <c r="H448">
        <f t="shared" si="77"/>
        <v>8.2199992638899311E-3</v>
      </c>
      <c r="I448">
        <f t="shared" si="78"/>
        <v>4.2259016215658134E-2</v>
      </c>
      <c r="K448" s="11" t="s">
        <v>448</v>
      </c>
      <c r="L448" s="4" cm="1">
        <f t="array" ref="L448">_xll.SNL.Clients.Office.Excel.Functions.SPG(K448, "SP_TOTAL_REV", "CY2023")</f>
        <v>83933000</v>
      </c>
      <c r="M448" s="4">
        <f>_xll.SNL.Clients.Office.Excel.Functions.SPG(K448,"IQ_AVG_DILUT_SHARES_OUT","CY2023")</f>
        <v>2473600000</v>
      </c>
      <c r="N448" s="5">
        <f>_xll.SNL.Clients.Office.Excel.Functions.SPG(K448, "IQ_DILUT_EPS_NORM", "CY2023")</f>
        <v>5.141</v>
      </c>
      <c r="O448">
        <f t="shared" si="74"/>
        <v>12716777.6</v>
      </c>
      <c r="P448">
        <f t="shared" si="75"/>
        <v>0.15151105762929956</v>
      </c>
      <c r="Q448" s="5">
        <f>_xll.SNL.Clients.Office.Excel.Functions.SPG(K448, "SP_MARKETCAP", "12/31/2022")</f>
        <v>359151.25640472001</v>
      </c>
      <c r="R448">
        <f t="shared" si="79"/>
        <v>1.0658962912398788E-2</v>
      </c>
      <c r="S448">
        <f t="shared" si="80"/>
        <v>5.4797728332642168E-2</v>
      </c>
      <c r="U448" s="11" t="s">
        <v>448</v>
      </c>
      <c r="V448" s="4" cm="1">
        <f t="array" ref="V448">_xll.SNL.Clients.Office.Excel.Functions.SPG(U448, "SP_TOTAL_REV", "CY2021")</f>
        <v>78346000</v>
      </c>
      <c r="W448" s="4">
        <f>_xll.SNL.Clients.Office.Excel.Functions.SPG(U448,"IQ_AVG_DILUT_SHARES_OUT","CY2021")</f>
        <v>2566600000</v>
      </c>
      <c r="X448" s="5">
        <f>_xll.SNL.Clients.Office.Excel.Functions.SPG(U448, "IQ_DILUT_EPS_NORM", "CY2021")</f>
        <v>4.3869999999999996</v>
      </c>
      <c r="Y448">
        <f t="shared" si="81"/>
        <v>11259674.199999997</v>
      </c>
      <c r="Z448">
        <f t="shared" si="82"/>
        <v>0.14371728231179637</v>
      </c>
      <c r="AA448" s="5">
        <f>_xll.SNL.Clients.Office.Excel.Functions.SPG(U448, "SP_MARKETCAP", "12/31/2021")</f>
        <v>395855.06423202</v>
      </c>
      <c r="AB448">
        <f t="shared" si="76"/>
        <v>9.329316608632076E-3</v>
      </c>
      <c r="AC448">
        <f t="shared" si="83"/>
        <v>4.0927711962068916E-2</v>
      </c>
    </row>
    <row r="449" spans="1:29">
      <c r="A449" s="11" t="s">
        <v>449</v>
      </c>
      <c r="B449" s="4" cm="1">
        <f t="array" ref="B449">_xll.SNL.Clients.Office.Excel.Functions.SPG(A449, "SP_TOTAL_REV", "CY2023")</f>
        <v>62082300</v>
      </c>
      <c r="C449" s="4">
        <f>_xll.SNL.Clients.Office.Excel.Functions.SPG(A449,"IQ_AVG_DILUT_SHARES_OUT","CY2023")</f>
        <v>587500000</v>
      </c>
      <c r="D449" s="5">
        <f>_xll.SNL.Clients.Office.Excel.Functions.SPG(A449, "IQ_DILUT_EPS_NORM", "CY2023")</f>
        <v>5.2169999999999996</v>
      </c>
      <c r="E449">
        <f t="shared" si="72"/>
        <v>3064987.5</v>
      </c>
      <c r="F449">
        <f t="shared" si="73"/>
        <v>4.9369747899159662E-2</v>
      </c>
      <c r="G449" s="5">
        <f>_xll.SNL.Clients.Office.Excel.Functions.SPG(A449, "SP_MARKETCAP", "12/30/2023")</f>
        <v>93172.659755999994</v>
      </c>
      <c r="H449">
        <f t="shared" si="77"/>
        <v>2.2175093983181613E-3</v>
      </c>
      <c r="I449">
        <f t="shared" si="78"/>
        <v>1.1568746531025846E-2</v>
      </c>
      <c r="K449" s="11" t="s">
        <v>449</v>
      </c>
      <c r="L449" s="4" cm="1">
        <f t="array" ref="L449">_xll.SNL.Clients.Office.Excel.Functions.SPG(K449, "SP_TOTAL_REV", "CY2023")</f>
        <v>62082300</v>
      </c>
      <c r="M449" s="4">
        <f>_xll.SNL.Clients.Office.Excel.Functions.SPG(K449,"IQ_AVG_DILUT_SHARES_OUT","CY2023")</f>
        <v>587500000</v>
      </c>
      <c r="N449" s="5">
        <f>_xll.SNL.Clients.Office.Excel.Functions.SPG(K449, "IQ_DILUT_EPS_NORM", "CY2023")</f>
        <v>5.2169999999999996</v>
      </c>
      <c r="O449">
        <f t="shared" si="74"/>
        <v>3064987.5</v>
      </c>
      <c r="P449">
        <f t="shared" si="75"/>
        <v>4.9369747899159662E-2</v>
      </c>
      <c r="Q449" s="5">
        <f>_xll.SNL.Clients.Office.Excel.Functions.SPG(K449, "SP_MARKETCAP", "12/31/2022")</f>
        <v>75889.392343519998</v>
      </c>
      <c r="R449">
        <f t="shared" si="79"/>
        <v>2.2522605838319141E-3</v>
      </c>
      <c r="S449">
        <f t="shared" si="80"/>
        <v>1.1750043465851095E-2</v>
      </c>
      <c r="U449" s="11" t="s">
        <v>449</v>
      </c>
      <c r="V449" s="4" cm="1">
        <f t="array" ref="V449">_xll.SNL.Clients.Office.Excel.Functions.SPG(U449, "SP_TOTAL_REV", "CY2021")</f>
        <v>47676500</v>
      </c>
      <c r="W449" s="4">
        <f>_xll.SNL.Clients.Office.Excel.Functions.SPG(U449,"IQ_AVG_DILUT_SHARES_OUT","CY2021")</f>
        <v>587100000</v>
      </c>
      <c r="X449" s="5">
        <f>_xll.SNL.Clients.Office.Excel.Functions.SPG(U449, "IQ_DILUT_EPS_NORM", "CY2021")</f>
        <v>4.4820000000000002</v>
      </c>
      <c r="Y449">
        <f t="shared" si="81"/>
        <v>2631382.2000000002</v>
      </c>
      <c r="Z449">
        <f t="shared" si="82"/>
        <v>5.5192436525332192E-2</v>
      </c>
      <c r="AA449" s="5">
        <f>_xll.SNL.Clients.Office.Excel.Functions.SPG(U449, "SP_MARKETCAP", "12/31/2021")</f>
        <v>60056.782543349997</v>
      </c>
      <c r="AB449">
        <f t="shared" si="76"/>
        <v>1.4153885840254949E-3</v>
      </c>
      <c r="AC449">
        <f t="shared" si="83"/>
        <v>6.3437716336022685E-3</v>
      </c>
    </row>
    <row r="450" spans="1:29">
      <c r="A450" s="11" t="s">
        <v>450</v>
      </c>
      <c r="B450" s="4" cm="1">
        <f t="array" ref="B450">_xll.SNL.Clients.Office.Excel.Functions.SPG(A450, "SP_TOTAL_REV", "CY2023")</f>
        <v>23051900</v>
      </c>
      <c r="C450" s="4">
        <f>_xll.SNL.Clients.Office.Excel.Functions.SPG(A450,"IQ_AVG_DILUT_SHARES_OUT","CY2023")</f>
        <v>258300000</v>
      </c>
      <c r="D450" s="5">
        <f>_xll.SNL.Clients.Office.Excel.Functions.SPG(A450, "IQ_DILUT_EPS_NORM", "CY2023")</f>
        <v>7.6950000000000003</v>
      </c>
      <c r="E450">
        <f t="shared" si="72"/>
        <v>1987618.5</v>
      </c>
      <c r="F450">
        <f t="shared" si="73"/>
        <v>8.6223630156299483E-2</v>
      </c>
      <c r="G450" s="5">
        <f>_xll.SNL.Clients.Office.Excel.Functions.SPG(A450, "SP_MARKETCAP", "12/30/2023")</f>
        <v>79835.823470999996</v>
      </c>
      <c r="H450">
        <f t="shared" si="77"/>
        <v>1.900092680975672E-3</v>
      </c>
      <c r="I450">
        <f t="shared" si="78"/>
        <v>1.4621213180107798E-2</v>
      </c>
      <c r="K450" s="11" t="s">
        <v>450</v>
      </c>
      <c r="L450" s="4" cm="1">
        <f t="array" ref="L450">_xll.SNL.Clients.Office.Excel.Functions.SPG(K450, "SP_TOTAL_REV", "CY2023")</f>
        <v>23051900</v>
      </c>
      <c r="M450" s="4">
        <f>_xll.SNL.Clients.Office.Excel.Functions.SPG(K450,"IQ_AVG_DILUT_SHARES_OUT","CY2023")</f>
        <v>258300000</v>
      </c>
      <c r="N450" s="5">
        <f>_xll.SNL.Clients.Office.Excel.Functions.SPG(K450, "IQ_DILUT_EPS_NORM", "CY2023")</f>
        <v>7.6950000000000003</v>
      </c>
      <c r="O450">
        <f t="shared" si="74"/>
        <v>1987618.5</v>
      </c>
      <c r="P450">
        <f t="shared" si="75"/>
        <v>8.6223630156299483E-2</v>
      </c>
      <c r="Q450" s="5">
        <f>_xll.SNL.Clients.Office.Excel.Functions.SPG(K450, "SP_MARKETCAP", "12/31/2022")</f>
        <v>61123.334034150001</v>
      </c>
      <c r="R450">
        <f t="shared" si="79"/>
        <v>1.8140305482267141E-3</v>
      </c>
      <c r="S450">
        <f t="shared" si="80"/>
        <v>1.3958965068604565E-2</v>
      </c>
      <c r="U450" s="11" t="s">
        <v>450</v>
      </c>
      <c r="V450" s="4" cm="1">
        <f t="array" ref="V450">_xll.SNL.Clients.Office.Excel.Functions.SPG(U450, "SP_TOTAL_REV", "CY2021")</f>
        <v>19944600</v>
      </c>
      <c r="W450" s="4">
        <f>_xll.SNL.Clients.Office.Excel.Functions.SPG(U450,"IQ_AVG_DILUT_SHARES_OUT","CY2021")</f>
        <v>267100000</v>
      </c>
      <c r="X450" s="5">
        <f>_xll.SNL.Clients.Office.Excel.Functions.SPG(U450, "IQ_DILUT_EPS_NORM", "CY2021")</f>
        <v>5.4349999999999996</v>
      </c>
      <c r="Y450">
        <f t="shared" si="81"/>
        <v>1451688.5</v>
      </c>
      <c r="Z450">
        <f t="shared" si="82"/>
        <v>7.2786042337274245E-2</v>
      </c>
      <c r="AA450" s="5">
        <f>_xll.SNL.Clients.Office.Excel.Functions.SPG(U450, "SP_MARKETCAP", "12/31/2021")</f>
        <v>92048.556635360001</v>
      </c>
      <c r="AB450">
        <f t="shared" si="76"/>
        <v>2.1693549124725629E-3</v>
      </c>
      <c r="AC450">
        <f t="shared" si="83"/>
        <v>1.1790443949288378E-2</v>
      </c>
    </row>
    <row r="451" spans="1:29">
      <c r="A451" s="11" t="s">
        <v>451</v>
      </c>
      <c r="B451" s="4" cm="1">
        <f t="array" ref="B451">_xll.SNL.Clients.Office.Excel.Functions.SPG(A451, "SP_TOTAL_REV", "CY2023")</f>
        <v>25253000</v>
      </c>
      <c r="C451" s="4">
        <f>_xll.SNL.Clients.Office.Excel.Functions.SPG(A451,"IQ_AVG_DILUT_SHARES_OUT","CY2023")</f>
        <v>1098000000</v>
      </c>
      <c r="D451" s="5">
        <f>_xll.SNL.Clients.Office.Excel.Functions.SPG(A451, "IQ_DILUT_EPS_NORM", "CY2023")</f>
        <v>2.589</v>
      </c>
      <c r="E451">
        <f t="shared" si="72"/>
        <v>2842722</v>
      </c>
      <c r="F451">
        <f t="shared" si="73"/>
        <v>0.11256967489011206</v>
      </c>
      <c r="G451" s="5">
        <f>_xll.SNL.Clients.Office.Excel.Functions.SPG(A451, "SP_MARKETCAP", "12/30/2023")</f>
        <v>76474.22875188</v>
      </c>
      <c r="H451">
        <f t="shared" si="77"/>
        <v>1.8200867231924903E-3</v>
      </c>
      <c r="I451">
        <f t="shared" si="78"/>
        <v>4.7122045263453573E-3</v>
      </c>
      <c r="K451" s="11" t="s">
        <v>451</v>
      </c>
      <c r="L451" s="4" cm="1">
        <f t="array" ref="L451">_xll.SNL.Clients.Office.Excel.Functions.SPG(K451, "SP_TOTAL_REV", "CY2023")</f>
        <v>25253000</v>
      </c>
      <c r="M451" s="4">
        <f>_xll.SNL.Clients.Office.Excel.Functions.SPG(K451,"IQ_AVG_DILUT_SHARES_OUT","CY2023")</f>
        <v>1098000000</v>
      </c>
      <c r="N451" s="5">
        <f>_xll.SNL.Clients.Office.Excel.Functions.SPG(K451, "IQ_DILUT_EPS_NORM", "CY2023")</f>
        <v>2.589</v>
      </c>
      <c r="O451">
        <f t="shared" si="74"/>
        <v>2842722</v>
      </c>
      <c r="P451">
        <f t="shared" si="75"/>
        <v>0.11256967489011206</v>
      </c>
      <c r="Q451" s="5">
        <f>_xll.SNL.Clients.Office.Excel.Functions.SPG(K451, "SP_MARKETCAP", "12/31/2022")</f>
        <v>77670.716647480003</v>
      </c>
      <c r="R451">
        <f t="shared" si="79"/>
        <v>2.3051270832587412E-3</v>
      </c>
      <c r="S451">
        <f t="shared" si="80"/>
        <v>5.9679740185568809E-3</v>
      </c>
      <c r="U451" s="11" t="s">
        <v>451</v>
      </c>
      <c r="V451" s="4" cm="1">
        <f t="array" ref="V451">_xll.SNL.Clients.Office.Excel.Functions.SPG(U451, "SP_TOTAL_REV", "CY2021")</f>
        <v>23113000</v>
      </c>
      <c r="W451" s="4">
        <f>_xll.SNL.Clients.Office.Excel.Functions.SPG(U451,"IQ_AVG_DILUT_SHARES_OUT","CY2021")</f>
        <v>1068000000</v>
      </c>
      <c r="X451" s="5">
        <f>_xll.SNL.Clients.Office.Excel.Functions.SPG(U451, "IQ_DILUT_EPS_NORM", "CY2021")</f>
        <v>1.593</v>
      </c>
      <c r="Y451">
        <f t="shared" si="81"/>
        <v>1701324</v>
      </c>
      <c r="Z451">
        <f t="shared" si="82"/>
        <v>7.3608964651927483E-2</v>
      </c>
      <c r="AA451" s="5">
        <f>_xll.SNL.Clients.Office.Excel.Functions.SPG(U451, "SP_MARKETCAP", "12/31/2021")</f>
        <v>72681.353587980004</v>
      </c>
      <c r="AB451">
        <f t="shared" si="76"/>
        <v>1.7129182380972929E-3</v>
      </c>
      <c r="AC451">
        <f t="shared" si="83"/>
        <v>2.7286787532889876E-3</v>
      </c>
    </row>
    <row r="452" spans="1:29">
      <c r="A452" s="11" t="s">
        <v>452</v>
      </c>
      <c r="B452" s="4" cm="1">
        <f t="array" ref="B452">_xll.SNL.Clients.Office.Excel.Functions.SPG(A452, "SP_TOTAL_REV", "CY2023")</f>
        <v>54217000</v>
      </c>
      <c r="C452" s="4">
        <f>_xll.SNL.Clients.Office.Excel.Functions.SPG(A452,"IQ_AVG_DILUT_SHARES_OUT","CY2023")</f>
        <v>1159000000</v>
      </c>
      <c r="D452" s="5">
        <f>_xll.SNL.Clients.Office.Excel.Functions.SPG(A452, "IQ_DILUT_EPS_NORM", "CY2023")</f>
        <v>3.218</v>
      </c>
      <c r="E452">
        <f t="shared" si="72"/>
        <v>3729662</v>
      </c>
      <c r="F452">
        <f t="shared" si="73"/>
        <v>6.8791375398860141E-2</v>
      </c>
      <c r="G452" s="5">
        <f>_xll.SNL.Clients.Office.Excel.Functions.SPG(A452, "SP_MARKETCAP", "12/30/2023")</f>
        <v>106913.08210896001</v>
      </c>
      <c r="H452">
        <f t="shared" si="77"/>
        <v>2.5445314644944746E-3</v>
      </c>
      <c r="I452">
        <f t="shared" si="78"/>
        <v>8.1883022527432184E-3</v>
      </c>
      <c r="K452" s="11" t="s">
        <v>452</v>
      </c>
      <c r="L452" s="4" cm="1">
        <f t="array" ref="L452">_xll.SNL.Clients.Office.Excel.Functions.SPG(K452, "SP_TOTAL_REV", "CY2023")</f>
        <v>54217000</v>
      </c>
      <c r="M452" s="4">
        <f>_xll.SNL.Clients.Office.Excel.Functions.SPG(K452,"IQ_AVG_DILUT_SHARES_OUT","CY2023")</f>
        <v>1159000000</v>
      </c>
      <c r="N452" s="5">
        <f>_xll.SNL.Clients.Office.Excel.Functions.SPG(K452, "IQ_DILUT_EPS_NORM", "CY2023")</f>
        <v>3.218</v>
      </c>
      <c r="O452">
        <f t="shared" si="74"/>
        <v>3729662</v>
      </c>
      <c r="P452">
        <f t="shared" si="75"/>
        <v>6.8791375398860141E-2</v>
      </c>
      <c r="Q452" s="5">
        <f>_xll.SNL.Clients.Office.Excel.Functions.SPG(K452, "SP_MARKETCAP", "12/31/2022")</f>
        <v>91978.130260399994</v>
      </c>
      <c r="R452">
        <f t="shared" si="79"/>
        <v>2.7297453697129924E-3</v>
      </c>
      <c r="S452">
        <f t="shared" si="80"/>
        <v>8.7843205997364098E-3</v>
      </c>
      <c r="U452" s="11" t="s">
        <v>452</v>
      </c>
      <c r="V452" s="4" cm="1">
        <f t="array" ref="V452">_xll.SNL.Clients.Office.Excel.Functions.SPG(U452, "SP_TOTAL_REV", "CY2021")</f>
        <v>48550000</v>
      </c>
      <c r="W452" s="4">
        <f>_xll.SNL.Clients.Office.Excel.Functions.SPG(U452,"IQ_AVG_DILUT_SHARES_OUT","CY2021")</f>
        <v>1216000000</v>
      </c>
      <c r="X452" s="5">
        <f>_xll.SNL.Clients.Office.Excel.Functions.SPG(U452, "IQ_DILUT_EPS_NORM", "CY2021")</f>
        <v>2.3849999999999998</v>
      </c>
      <c r="Y452">
        <f t="shared" si="81"/>
        <v>2900159.9999999995</v>
      </c>
      <c r="Z452">
        <f t="shared" si="82"/>
        <v>5.9735530381050457E-2</v>
      </c>
      <c r="AA452" s="5">
        <f>_xll.SNL.Clients.Office.Excel.Functions.SPG(U452, "SP_MARKETCAP", "12/31/2021")</f>
        <v>90563.327672479994</v>
      </c>
      <c r="AB452">
        <f t="shared" si="76"/>
        <v>2.1343517699514494E-3</v>
      </c>
      <c r="AC452">
        <f t="shared" si="83"/>
        <v>5.0904289713342068E-3</v>
      </c>
    </row>
    <row r="453" spans="1:29">
      <c r="A453" s="11" t="s">
        <v>453</v>
      </c>
      <c r="B453" s="4" cm="1">
        <f t="array" ref="B453">_xll.SNL.Clients.Office.Excel.Functions.SPG(A453, "SP_TOTAL_REV", "CY2023")</f>
        <v>41364000</v>
      </c>
      <c r="C453" s="4">
        <f>_xll.SNL.Clients.Office.Excel.Functions.SPG(A453,"IQ_AVG_DILUT_SHARES_OUT","CY2023")</f>
        <v>232200000</v>
      </c>
      <c r="D453" s="5">
        <f>_xll.SNL.Clients.Office.Excel.Functions.SPG(A453, "IQ_DILUT_EPS_NORM", "CY2023")</f>
        <v>9.0739999999999998</v>
      </c>
      <c r="E453">
        <f t="shared" si="72"/>
        <v>2106982.7999999998</v>
      </c>
      <c r="F453">
        <f t="shared" si="73"/>
        <v>5.093759791122715E-2</v>
      </c>
      <c r="G453" s="5">
        <f>_xll.SNL.Clients.Office.Excel.Functions.SPG(A453, "SP_MARKETCAP", "12/30/2023")</f>
        <v>43507.810468540003</v>
      </c>
      <c r="H453">
        <f t="shared" si="77"/>
        <v>1.0354859340378532E-3</v>
      </c>
      <c r="I453">
        <f t="shared" si="78"/>
        <v>9.395999365459479E-3</v>
      </c>
      <c r="K453" s="11" t="s">
        <v>453</v>
      </c>
      <c r="L453" s="4" cm="1">
        <f t="array" ref="L453">_xll.SNL.Clients.Office.Excel.Functions.SPG(K453, "SP_TOTAL_REV", "CY2023")</f>
        <v>41364000</v>
      </c>
      <c r="M453" s="4">
        <f>_xll.SNL.Clients.Office.Excel.Functions.SPG(K453,"IQ_AVG_DILUT_SHARES_OUT","CY2023")</f>
        <v>232200000</v>
      </c>
      <c r="N453" s="5">
        <f>_xll.SNL.Clients.Office.Excel.Functions.SPG(K453, "IQ_DILUT_EPS_NORM", "CY2023")</f>
        <v>9.0739999999999998</v>
      </c>
      <c r="O453">
        <f t="shared" si="74"/>
        <v>2106982.7999999998</v>
      </c>
      <c r="P453">
        <f t="shared" si="75"/>
        <v>5.093759791122715E-2</v>
      </c>
      <c r="Q453" s="5">
        <f>_xll.SNL.Clients.Office.Excel.Functions.SPG(K453, "SP_MARKETCAP", "12/31/2022")</f>
        <v>43937.817462250001</v>
      </c>
      <c r="R453">
        <f t="shared" si="79"/>
        <v>1.303995345777428E-3</v>
      </c>
      <c r="S453">
        <f t="shared" si="80"/>
        <v>1.1832453767584381E-2</v>
      </c>
      <c r="U453" s="11" t="s">
        <v>453</v>
      </c>
      <c r="V453" s="4" cm="1">
        <f t="array" ref="V453">_xll.SNL.Clients.Office.Excel.Functions.SPG(U453, "SP_TOTAL_REV", "CY2021")</f>
        <v>34816000</v>
      </c>
      <c r="W453" s="4">
        <f>_xll.SNL.Clients.Office.Excel.Functions.SPG(U453,"IQ_AVG_DILUT_SHARES_OUT","CY2021")</f>
        <v>250800000</v>
      </c>
      <c r="X453" s="5">
        <f>_xll.SNL.Clients.Office.Excel.Functions.SPG(U453, "IQ_DILUT_EPS_NORM", "CY2021")</f>
        <v>11.109</v>
      </c>
      <c r="Y453">
        <f t="shared" si="81"/>
        <v>2786137.2</v>
      </c>
      <c r="Z453">
        <f t="shared" si="82"/>
        <v>8.0024620863970594E-2</v>
      </c>
      <c r="AA453" s="5">
        <f>_xll.SNL.Clients.Office.Excel.Functions.SPG(U453, "SP_MARKETCAP", "12/31/2021")</f>
        <v>38483.138907410001</v>
      </c>
      <c r="AB453">
        <f t="shared" si="76"/>
        <v>9.0695160780048651E-4</v>
      </c>
      <c r="AC453">
        <f t="shared" si="83"/>
        <v>1.0075325411055604E-2</v>
      </c>
    </row>
    <row r="454" spans="1:29">
      <c r="A454" s="11" t="s">
        <v>454</v>
      </c>
      <c r="B454" s="4" cm="1">
        <f t="array" ref="B454">_xll.SNL.Clients.Office.Excel.Functions.SPG(A454, "SP_TOTAL_REV", "CY2023")</f>
        <v>88935000</v>
      </c>
      <c r="C454" s="4">
        <f>_xll.SNL.Clients.Office.Excel.Functions.SPG(A454,"IQ_AVG_DILUT_SHARES_OUT","CY2023")</f>
        <v>1832000000</v>
      </c>
      <c r="D454" s="5">
        <f>_xll.SNL.Clients.Office.Excel.Functions.SPG(A454, "IQ_DILUT_EPS_NORM", "CY2023")</f>
        <v>2.5819999999999999</v>
      </c>
      <c r="E454">
        <f t="shared" ref="E454:E495" si="84">C454*D454/1000</f>
        <v>4730224</v>
      </c>
      <c r="F454">
        <f t="shared" ref="F454:F495" si="85">E454/B454</f>
        <v>5.3187429021195255E-2</v>
      </c>
      <c r="G454" s="5">
        <f>_xll.SNL.Clients.Office.Excel.Functions.SPG(A454, "SP_MARKETCAP", "12/30/2023")</f>
        <v>165259.22450709</v>
      </c>
      <c r="H454">
        <f t="shared" si="77"/>
        <v>3.9331697137651375E-3</v>
      </c>
      <c r="I454">
        <f t="shared" si="78"/>
        <v>1.0155444200941584E-2</v>
      </c>
      <c r="K454" s="11" t="s">
        <v>454</v>
      </c>
      <c r="L454" s="4" cm="1">
        <f t="array" ref="L454">_xll.SNL.Clients.Office.Excel.Functions.SPG(K454, "SP_TOTAL_REV", "CY2023")</f>
        <v>88935000</v>
      </c>
      <c r="M454" s="4">
        <f>_xll.SNL.Clients.Office.Excel.Functions.SPG(K454,"IQ_AVG_DILUT_SHARES_OUT","CY2023")</f>
        <v>1832000000</v>
      </c>
      <c r="N454" s="5">
        <f>_xll.SNL.Clients.Office.Excel.Functions.SPG(K454, "IQ_DILUT_EPS_NORM", "CY2023")</f>
        <v>2.5819999999999999</v>
      </c>
      <c r="O454">
        <f t="shared" ref="O454:O495" si="86">M454*N454/1000</f>
        <v>4730224</v>
      </c>
      <c r="P454">
        <f t="shared" ref="P454:P495" si="87">O454/L454</f>
        <v>5.3187429021195255E-2</v>
      </c>
      <c r="Q454" s="5">
        <f>_xll.SNL.Clients.Office.Excel.Functions.SPG(K454, "SP_MARKETCAP", "12/31/2022")</f>
        <v>158433.67191743999</v>
      </c>
      <c r="R454">
        <f t="shared" si="79"/>
        <v>4.7020262436173856E-3</v>
      </c>
      <c r="S454">
        <f t="shared" si="80"/>
        <v>1.214063176102009E-2</v>
      </c>
      <c r="U454" s="11" t="s">
        <v>454</v>
      </c>
      <c r="V454" s="4" cm="1">
        <f t="array" ref="V454">_xll.SNL.Clients.Office.Excel.Functions.SPG(U454, "SP_TOTAL_REV", "CY2021")</f>
        <v>72988000</v>
      </c>
      <c r="W454" s="4">
        <f>_xll.SNL.Clients.Office.Excel.Functions.SPG(U454,"IQ_AVG_DILUT_SHARES_OUT","CY2021")</f>
        <v>1829250000</v>
      </c>
      <c r="X454" s="5">
        <f>_xll.SNL.Clients.Office.Excel.Functions.SPG(U454, "IQ_DILUT_EPS_NORM", "CY2021")</f>
        <v>1.3959999999999999</v>
      </c>
      <c r="Y454">
        <f t="shared" si="81"/>
        <v>2553633</v>
      </c>
      <c r="Z454">
        <f t="shared" si="82"/>
        <v>3.4987025264427027E-2</v>
      </c>
      <c r="AA454" s="5">
        <f>_xll.SNL.Clients.Office.Excel.Functions.SPG(U454, "SP_MARKETCAP", "12/31/2021")</f>
        <v>281536.72978572</v>
      </c>
      <c r="AB454">
        <f t="shared" ref="AB454:AB507" si="88">AA454/$AA$509</f>
        <v>6.6351185735757032E-3</v>
      </c>
      <c r="AC454">
        <f t="shared" si="83"/>
        <v>9.2626255287116804E-3</v>
      </c>
    </row>
    <row r="455" spans="1:29">
      <c r="A455" s="11" t="s">
        <v>455</v>
      </c>
      <c r="B455" s="4" cm="1">
        <f t="array" ref="B455">_xll.SNL.Clients.Office.Excel.Functions.SPG(A455, "SP_TOTAL_REV", "CY2023")</f>
        <v>9951000</v>
      </c>
      <c r="C455" s="4">
        <f>_xll.SNL.Clients.Office.Excel.Functions.SPG(A455,"IQ_AVG_DILUT_SHARES_OUT","CY2023")</f>
        <v>1222715000</v>
      </c>
      <c r="D455" s="5">
        <f>_xll.SNL.Clients.Office.Excel.Functions.SPG(A455, "IQ_DILUT_EPS_NORM", "CY2023")</f>
        <v>1.823</v>
      </c>
      <c r="E455">
        <f t="shared" si="84"/>
        <v>2229009.4449999998</v>
      </c>
      <c r="F455">
        <f t="shared" si="85"/>
        <v>0.22399853733293135</v>
      </c>
      <c r="G455" s="5">
        <f>_xll.SNL.Clients.Office.Excel.Functions.SPG(A455, "SP_MARKETCAP", "12/30/2023")</f>
        <v>42370.648745760001</v>
      </c>
      <c r="H455">
        <f t="shared" ref="H455:H508" si="89">G455/$G$509</f>
        <v>1.00842148386249E-3</v>
      </c>
      <c r="I455">
        <f t="shared" ref="I455:I495" si="90">D455*H455</f>
        <v>1.8383523650813193E-3</v>
      </c>
      <c r="K455" s="11" t="s">
        <v>455</v>
      </c>
      <c r="L455" s="4" cm="1">
        <f t="array" ref="L455">_xll.SNL.Clients.Office.Excel.Functions.SPG(K455, "SP_TOTAL_REV", "CY2023")</f>
        <v>9951000</v>
      </c>
      <c r="M455" s="4">
        <f>_xll.SNL.Clients.Office.Excel.Functions.SPG(K455,"IQ_AVG_DILUT_SHARES_OUT","CY2023")</f>
        <v>1222715000</v>
      </c>
      <c r="N455" s="5">
        <f>_xll.SNL.Clients.Office.Excel.Functions.SPG(K455, "IQ_DILUT_EPS_NORM", "CY2023")</f>
        <v>1.823</v>
      </c>
      <c r="O455">
        <f t="shared" si="86"/>
        <v>2229009.4449999998</v>
      </c>
      <c r="P455">
        <f t="shared" si="87"/>
        <v>0.22399853733293135</v>
      </c>
      <c r="Q455" s="5">
        <f>_xll.SNL.Clients.Office.Excel.Functions.SPG(K455, "SP_MARKETCAP", "12/31/2022")</f>
        <v>40083.380341199998</v>
      </c>
      <c r="R455">
        <f t="shared" ref="R455:R508" si="91">Q455/$Q$509</f>
        <v>1.1896025889965689E-3</v>
      </c>
      <c r="S455">
        <f t="shared" ref="S455:S508" si="92">N455*R455</f>
        <v>2.1686455197407451E-3</v>
      </c>
      <c r="U455" s="11" t="s">
        <v>455</v>
      </c>
      <c r="V455" s="4" cm="1">
        <f t="array" ref="V455">_xll.SNL.Clients.Office.Excel.Functions.SPG(U455, "SP_TOTAL_REV", "CY2021")</f>
        <v>10775000</v>
      </c>
      <c r="W455" s="4">
        <f>_xll.SNL.Clients.Office.Excel.Functions.SPG(U455,"IQ_AVG_DILUT_SHARES_OUT","CY2021")</f>
        <v>1218215000</v>
      </c>
      <c r="X455" s="5">
        <f>_xll.SNL.Clients.Office.Excel.Functions.SPG(U455, "IQ_DILUT_EPS_NORM", "CY2021")</f>
        <v>1.0289999999999999</v>
      </c>
      <c r="Y455">
        <f t="shared" ref="Y455:Y508" si="93">W455*X455/1000</f>
        <v>1253543.2350000001</v>
      </c>
      <c r="Z455">
        <f t="shared" ref="Z455:Z508" si="94">Y455/V455</f>
        <v>0.11633811925754062</v>
      </c>
      <c r="AA455" s="5">
        <f>_xll.SNL.Clients.Office.Excel.Functions.SPG(U455, "SP_MARKETCAP", "12/31/2021")</f>
        <v>31639.37596596</v>
      </c>
      <c r="AB455">
        <f t="shared" si="88"/>
        <v>7.4566118349057387E-4</v>
      </c>
      <c r="AC455">
        <f t="shared" ref="AC455:AC508" si="95">X455*AB455</f>
        <v>7.6728535781180041E-4</v>
      </c>
    </row>
    <row r="456" spans="1:29">
      <c r="A456" s="11" t="s">
        <v>456</v>
      </c>
      <c r="B456" s="4" cm="1">
        <f t="array" ref="B456">_xll.SNL.Clients.Office.Excel.Functions.SPG(A456, "SP_TOTAL_REV", "CY2023")</f>
        <v>42857000</v>
      </c>
      <c r="C456" s="4">
        <f>_xll.SNL.Clients.Office.Excel.Functions.SPG(A456,"IQ_AVG_DILUT_SHARES_OUT","CY2023")</f>
        <v>388000000</v>
      </c>
      <c r="D456" s="5">
        <f>_xll.SNL.Clients.Office.Excel.Functions.SPG(A456, "IQ_DILUT_EPS_NORM", "CY2023")</f>
        <v>11.081</v>
      </c>
      <c r="E456">
        <f t="shared" si="84"/>
        <v>4299428</v>
      </c>
      <c r="F456">
        <f t="shared" si="85"/>
        <v>0.10032032106773689</v>
      </c>
      <c r="G456" s="5">
        <f>_xll.SNL.Clients.Office.Excel.Functions.SPG(A456, "SP_MARKETCAP", "12/30/2023")</f>
        <v>205082.56426359</v>
      </c>
      <c r="H456">
        <f t="shared" si="89"/>
        <v>4.8809652410552046E-3</v>
      </c>
      <c r="I456">
        <f t="shared" si="90"/>
        <v>5.408597583613272E-2</v>
      </c>
      <c r="K456" s="11" t="s">
        <v>456</v>
      </c>
      <c r="L456" s="4" cm="1">
        <f t="array" ref="L456">_xll.SNL.Clients.Office.Excel.Functions.SPG(K456, "SP_TOTAL_REV", "CY2023")</f>
        <v>42857000</v>
      </c>
      <c r="M456" s="4">
        <f>_xll.SNL.Clients.Office.Excel.Functions.SPG(K456,"IQ_AVG_DILUT_SHARES_OUT","CY2023")</f>
        <v>388000000</v>
      </c>
      <c r="N456" s="5">
        <f>_xll.SNL.Clients.Office.Excel.Functions.SPG(K456, "IQ_DILUT_EPS_NORM", "CY2023")</f>
        <v>11.081</v>
      </c>
      <c r="O456">
        <f t="shared" si="86"/>
        <v>4299428</v>
      </c>
      <c r="P456">
        <f t="shared" si="87"/>
        <v>0.10032032106773689</v>
      </c>
      <c r="Q456" s="5">
        <f>_xll.SNL.Clients.Office.Excel.Functions.SPG(K456, "SP_MARKETCAP", "12/31/2022")</f>
        <v>216998.34103002999</v>
      </c>
      <c r="R456">
        <f t="shared" si="91"/>
        <v>6.4401202218953351E-3</v>
      </c>
      <c r="S456">
        <f t="shared" si="92"/>
        <v>7.1362972178822204E-2</v>
      </c>
      <c r="U456" s="11" t="s">
        <v>456</v>
      </c>
      <c r="V456" s="4" cm="1">
        <f t="array" ref="V456">_xll.SNL.Clients.Office.Excel.Functions.SPG(U456, "SP_TOTAL_REV", "CY2021")</f>
        <v>39211000</v>
      </c>
      <c r="W456" s="4">
        <f>_xll.SNL.Clients.Office.Excel.Functions.SPG(U456,"IQ_AVG_DILUT_SHARES_OUT","CY2021")</f>
        <v>397000000</v>
      </c>
      <c r="X456" s="5">
        <f>_xll.SNL.Clients.Office.Excel.Functions.SPG(U456, "IQ_DILUT_EPS_NORM", "CY2021")</f>
        <v>15.54</v>
      </c>
      <c r="Y456">
        <f t="shared" si="93"/>
        <v>6169380</v>
      </c>
      <c r="Z456">
        <f t="shared" si="94"/>
        <v>0.15733799189003086</v>
      </c>
      <c r="AA456" s="5">
        <f>_xll.SNL.Clients.Office.Excel.Functions.SPG(U456, "SP_MARKETCAP", "12/31/2021")</f>
        <v>262924.64556988003</v>
      </c>
      <c r="AB456">
        <f t="shared" si="88"/>
        <v>6.1964781668072261E-3</v>
      </c>
      <c r="AC456">
        <f t="shared" si="95"/>
        <v>9.6293270712184284E-2</v>
      </c>
    </row>
    <row r="457" spans="1:29">
      <c r="A457" s="11" t="s">
        <v>457</v>
      </c>
      <c r="B457" s="4" cm="1">
        <f t="array" ref="B457">_xll.SNL.Clients.Office.Excel.Functions.SPG(A457, "SP_TOTAL_REV", "CY2023")</f>
        <v>14555741</v>
      </c>
      <c r="C457" s="4">
        <f>_xll.SNL.Clients.Office.Excel.Functions.SPG(A457,"IQ_AVG_DILUT_SHARES_OUT","CY2023")</f>
        <v>548730000</v>
      </c>
      <c r="D457" s="5">
        <f>_xll.SNL.Clients.Office.Excel.Functions.SPG(A457, "IQ_DILUT_EPS_NORM", "CY2023")</f>
        <v>1.631</v>
      </c>
      <c r="E457">
        <f t="shared" si="84"/>
        <v>894978.63</v>
      </c>
      <c r="F457">
        <f t="shared" si="85"/>
        <v>6.1486298086782389E-2</v>
      </c>
      <c r="G457" s="5">
        <f>_xll.SNL.Clients.Office.Excel.Functions.SPG(A457, "SP_MARKETCAP", "12/30/2023")</f>
        <v>23247.79728612</v>
      </c>
      <c r="H457">
        <f t="shared" si="89"/>
        <v>5.5329759939419098E-4</v>
      </c>
      <c r="I457">
        <f t="shared" si="90"/>
        <v>9.0242838461192547E-4</v>
      </c>
      <c r="K457" s="11" t="s">
        <v>457</v>
      </c>
      <c r="L457" s="4" cm="1">
        <f t="array" ref="L457">_xll.SNL.Clients.Office.Excel.Functions.SPG(K457, "SP_TOTAL_REV", "CY2023")</f>
        <v>14555741</v>
      </c>
      <c r="M457" s="4">
        <f>_xll.SNL.Clients.Office.Excel.Functions.SPG(K457,"IQ_AVG_DILUT_SHARES_OUT","CY2023")</f>
        <v>548730000</v>
      </c>
      <c r="N457" s="5">
        <f>_xll.SNL.Clients.Office.Excel.Functions.SPG(K457, "IQ_DILUT_EPS_NORM", "CY2023")</f>
        <v>1.631</v>
      </c>
      <c r="O457">
        <f t="shared" si="86"/>
        <v>894978.63</v>
      </c>
      <c r="P457">
        <f t="shared" si="87"/>
        <v>6.1486298086782389E-2</v>
      </c>
      <c r="Q457" s="5">
        <f>_xll.SNL.Clients.Office.Excel.Functions.SPG(K457, "SP_MARKETCAP", "12/31/2022")</f>
        <v>24850.916227649999</v>
      </c>
      <c r="R457">
        <f t="shared" si="91"/>
        <v>7.3753046853094453E-4</v>
      </c>
      <c r="S457">
        <f t="shared" si="92"/>
        <v>1.2029121941739705E-3</v>
      </c>
      <c r="U457" s="11" t="s">
        <v>457</v>
      </c>
      <c r="V457" s="4" cm="1">
        <f t="array" ref="V457">_xll.SNL.Clients.Office.Excel.Functions.SPG(U457, "SP_TOTAL_REV", "CY2021")</f>
        <v>12731105</v>
      </c>
      <c r="W457" s="4">
        <f>_xll.SNL.Clients.Office.Excel.Functions.SPG(U457,"IQ_AVG_DILUT_SHARES_OUT","CY2021")</f>
        <v>579120000</v>
      </c>
      <c r="X457" s="5">
        <f>_xll.SNL.Clients.Office.Excel.Functions.SPG(U457, "IQ_DILUT_EPS_NORM", "CY2021")</f>
        <v>1.3819999999999999</v>
      </c>
      <c r="Y457">
        <f t="shared" si="93"/>
        <v>800343.83999999985</v>
      </c>
      <c r="Z457">
        <f t="shared" si="94"/>
        <v>6.2865229687446594E-2</v>
      </c>
      <c r="AA457" s="5">
        <f>_xll.SNL.Clients.Office.Excel.Functions.SPG(U457, "SP_MARKETCAP", "12/31/2021")</f>
        <v>27156.2408664</v>
      </c>
      <c r="AB457">
        <f t="shared" si="88"/>
        <v>6.40004870051188E-4</v>
      </c>
      <c r="AC457">
        <f t="shared" si="95"/>
        <v>8.8448673041074174E-4</v>
      </c>
    </row>
    <row r="458" spans="1:29">
      <c r="A458" s="11" t="s">
        <v>458</v>
      </c>
      <c r="B458" s="4" cm="1">
        <f t="array" ref="B458">_xll.SNL.Clients.Office.Excel.Functions.SPG(A458, "SP_TOTAL_REV", "CY2023")</f>
        <v>17677600</v>
      </c>
      <c r="C458" s="4">
        <f>_xll.SNL.Clients.Office.Excel.Functions.SPG(A458,"IQ_AVG_DILUT_SHARES_OUT","CY2023")</f>
        <v>230700000</v>
      </c>
      <c r="D458" s="5">
        <f>_xll.SNL.Clients.Office.Excel.Functions.SPG(A458, "IQ_DILUT_EPS_NORM", "CY2023")</f>
        <v>6.8860000000000001</v>
      </c>
      <c r="E458">
        <f t="shared" si="84"/>
        <v>1588600.2</v>
      </c>
      <c r="F458">
        <f t="shared" si="85"/>
        <v>8.986515137801511E-2</v>
      </c>
      <c r="G458" s="5">
        <f>_xll.SNL.Clients.Office.Excel.Functions.SPG(A458, "SP_MARKETCAP", "12/30/2023")</f>
        <v>55501.148885399998</v>
      </c>
      <c r="H458">
        <f t="shared" si="89"/>
        <v>1.3209274007325361E-3</v>
      </c>
      <c r="I458">
        <f t="shared" si="90"/>
        <v>9.0959060814442428E-3</v>
      </c>
      <c r="K458" s="11" t="s">
        <v>458</v>
      </c>
      <c r="L458" s="4" cm="1">
        <f t="array" ref="L458">_xll.SNL.Clients.Office.Excel.Functions.SPG(K458, "SP_TOTAL_REV", "CY2023")</f>
        <v>17677600</v>
      </c>
      <c r="M458" s="4">
        <f>_xll.SNL.Clients.Office.Excel.Functions.SPG(K458,"IQ_AVG_DILUT_SHARES_OUT","CY2023")</f>
        <v>230700000</v>
      </c>
      <c r="N458" s="5">
        <f>_xll.SNL.Clients.Office.Excel.Functions.SPG(K458, "IQ_DILUT_EPS_NORM", "CY2023")</f>
        <v>6.8860000000000001</v>
      </c>
      <c r="O458">
        <f t="shared" si="86"/>
        <v>1588600.2</v>
      </c>
      <c r="P458">
        <f t="shared" si="87"/>
        <v>8.986515137801511E-2</v>
      </c>
      <c r="Q458" s="5">
        <f>_xll.SNL.Clients.Office.Excel.Functions.SPG(K458, "SP_MARKETCAP", "12/31/2022")</f>
        <v>38712.353384640002</v>
      </c>
      <c r="R458">
        <f t="shared" si="91"/>
        <v>1.1489129764133844E-3</v>
      </c>
      <c r="S458">
        <f t="shared" si="92"/>
        <v>7.9114147555825656E-3</v>
      </c>
      <c r="U458" s="11" t="s">
        <v>458</v>
      </c>
      <c r="V458" s="4" cm="1">
        <f t="array" ref="V458">_xll.SNL.Clients.Office.Excel.Functions.SPG(U458, "SP_TOTAL_REV", "CY2021")</f>
        <v>14136400</v>
      </c>
      <c r="W458" s="4">
        <f>_xll.SNL.Clients.Office.Excel.Functions.SPG(U458,"IQ_AVG_DILUT_SHARES_OUT","CY2021")</f>
        <v>242300000</v>
      </c>
      <c r="X458" s="5">
        <f>_xll.SNL.Clients.Office.Excel.Functions.SPG(U458, "IQ_DILUT_EPS_NORM", "CY2021")</f>
        <v>4.55</v>
      </c>
      <c r="Y458">
        <f t="shared" si="93"/>
        <v>1102465</v>
      </c>
      <c r="Z458">
        <f t="shared" si="94"/>
        <v>7.7987677202116523E-2</v>
      </c>
      <c r="AA458" s="5">
        <f>_xll.SNL.Clients.Office.Excel.Functions.SPG(U458, "SP_MARKETCAP", "12/31/2021")</f>
        <v>47990.24216134</v>
      </c>
      <c r="AB458">
        <f t="shared" si="88"/>
        <v>1.1310103209533466E-3</v>
      </c>
      <c r="AC458">
        <f t="shared" si="95"/>
        <v>5.1460969603377271E-3</v>
      </c>
    </row>
    <row r="459" spans="1:29">
      <c r="A459" s="11" t="s">
        <v>459</v>
      </c>
      <c r="B459" s="4" cm="1">
        <f t="array" ref="B459">_xll.SNL.Clients.Office.Excel.Functions.SPG(A459, "SP_TOTAL_REV", "CY2023")</f>
        <v>6977000</v>
      </c>
      <c r="C459" s="4">
        <f>_xll.SNL.Clients.Office.Excel.Functions.SPG(A459,"IQ_AVG_DILUT_SHARES_OUT","CY2023")</f>
        <v>57350000</v>
      </c>
      <c r="D459" s="5">
        <f>_xll.SNL.Clients.Office.Excel.Functions.SPG(A459, "IQ_DILUT_EPS_NORM", "CY2023")</f>
        <v>21.577999999999999</v>
      </c>
      <c r="E459">
        <f t="shared" si="84"/>
        <v>1237498.3</v>
      </c>
      <c r="F459">
        <f t="shared" si="85"/>
        <v>0.17736825283072954</v>
      </c>
      <c r="G459" s="5">
        <f>_xll.SNL.Clients.Office.Excel.Functions.SPG(A459, "SP_MARKETCAP", "12/30/2023")</f>
        <v>55955.7476064</v>
      </c>
      <c r="H459">
        <f t="shared" si="89"/>
        <v>1.3317468507613413E-3</v>
      </c>
      <c r="I459">
        <f t="shared" si="90"/>
        <v>2.8736433545728222E-2</v>
      </c>
      <c r="K459" s="11" t="s">
        <v>459</v>
      </c>
      <c r="L459" s="4" cm="1">
        <f t="array" ref="L459">_xll.SNL.Clients.Office.Excel.Functions.SPG(K459, "SP_TOTAL_REV", "CY2023")</f>
        <v>6977000</v>
      </c>
      <c r="M459" s="4">
        <f>_xll.SNL.Clients.Office.Excel.Functions.SPG(K459,"IQ_AVG_DILUT_SHARES_OUT","CY2023")</f>
        <v>57350000</v>
      </c>
      <c r="N459" s="5">
        <f>_xll.SNL.Clients.Office.Excel.Functions.SPG(K459, "IQ_DILUT_EPS_NORM", "CY2023")</f>
        <v>21.577999999999999</v>
      </c>
      <c r="O459">
        <f t="shared" si="86"/>
        <v>1237498.3</v>
      </c>
      <c r="P459">
        <f t="shared" si="87"/>
        <v>0.17736825283072954</v>
      </c>
      <c r="Q459" s="5">
        <f>_xll.SNL.Clients.Office.Excel.Functions.SPG(K459, "SP_MARKETCAP", "12/31/2022")</f>
        <v>34236.964371399998</v>
      </c>
      <c r="R459">
        <f t="shared" si="91"/>
        <v>1.016091485022229E-3</v>
      </c>
      <c r="S459">
        <f t="shared" si="92"/>
        <v>2.1925222063809657E-2</v>
      </c>
      <c r="U459" s="11" t="s">
        <v>459</v>
      </c>
      <c r="V459" s="4" cm="1">
        <f t="array" ref="V459">_xll.SNL.Clients.Office.Excel.Functions.SPG(U459, "SP_TOTAL_REV", "CY2021")</f>
        <v>4884000</v>
      </c>
      <c r="W459" s="4">
        <f>_xll.SNL.Clients.Office.Excel.Functions.SPG(U459,"IQ_AVG_DILUT_SHARES_OUT","CY2021")</f>
        <v>59525000</v>
      </c>
      <c r="X459" s="5">
        <f>_xll.SNL.Clients.Office.Excel.Functions.SPG(U459, "IQ_DILUT_EPS_NORM", "CY2021")</f>
        <v>8.8699999999999992</v>
      </c>
      <c r="Y459">
        <f t="shared" si="93"/>
        <v>527986.74999999988</v>
      </c>
      <c r="Z459">
        <f t="shared" si="94"/>
        <v>0.10810539516789515</v>
      </c>
      <c r="AA459" s="5">
        <f>_xll.SNL.Clients.Office.Excel.Functions.SPG(U459, "SP_MARKETCAP", "12/31/2021")</f>
        <v>35153.770728279997</v>
      </c>
      <c r="AB459">
        <f t="shared" si="88"/>
        <v>8.2848670320196088E-4</v>
      </c>
      <c r="AC459">
        <f t="shared" si="95"/>
        <v>7.3486770574013923E-3</v>
      </c>
    </row>
    <row r="460" spans="1:29">
      <c r="A460" s="11" t="s">
        <v>460</v>
      </c>
      <c r="B460" s="4" cm="1">
        <f t="array" ref="B460">_xll.SNL.Clients.Office.Excel.Functions.SPG(A460, "SP_TOTAL_REV", "CY2023")</f>
        <v>3798700</v>
      </c>
      <c r="C460" s="4">
        <f>_xll.SNL.Clients.Office.Excel.Functions.SPG(A460,"IQ_AVG_DILUT_SHARES_OUT","CY2023")</f>
        <v>249100000</v>
      </c>
      <c r="D460" s="5">
        <f>_xll.SNL.Clients.Office.Excel.Functions.SPG(A460, "IQ_DILUT_EPS_NORM", "CY2023")</f>
        <v>1.103</v>
      </c>
      <c r="E460">
        <f t="shared" si="84"/>
        <v>274757.3</v>
      </c>
      <c r="F460">
        <f t="shared" si="85"/>
        <v>7.2329296864716869E-2</v>
      </c>
      <c r="G460" s="5">
        <f>_xll.SNL.Clients.Office.Excel.Functions.SPG(A460, "SP_MARKETCAP", "12/30/2023")</f>
        <v>13234.434458</v>
      </c>
      <c r="H460">
        <f t="shared" si="89"/>
        <v>3.1497955375424223E-4</v>
      </c>
      <c r="I460">
        <f t="shared" si="90"/>
        <v>3.4742244779092918E-4</v>
      </c>
      <c r="K460" s="11" t="s">
        <v>460</v>
      </c>
      <c r="L460" s="4" cm="1">
        <f t="array" ref="L460">_xll.SNL.Clients.Office.Excel.Functions.SPG(K460, "SP_TOTAL_REV", "CY2023")</f>
        <v>3798700</v>
      </c>
      <c r="M460" s="4">
        <f>_xll.SNL.Clients.Office.Excel.Functions.SPG(K460,"IQ_AVG_DILUT_SHARES_OUT","CY2023")</f>
        <v>249100000</v>
      </c>
      <c r="N460" s="5">
        <f>_xll.SNL.Clients.Office.Excel.Functions.SPG(K460, "IQ_DILUT_EPS_NORM", "CY2023")</f>
        <v>1.103</v>
      </c>
      <c r="O460">
        <f t="shared" si="86"/>
        <v>274757.3</v>
      </c>
      <c r="P460">
        <f t="shared" si="87"/>
        <v>7.2329296864716869E-2</v>
      </c>
      <c r="Q460" s="5">
        <f>_xll.SNL.Clients.Office.Excel.Functions.SPG(K460, "SP_MARKETCAP", "12/31/2022")</f>
        <v>12469.34437696</v>
      </c>
      <c r="R460">
        <f t="shared" si="91"/>
        <v>3.7006769957160113E-4</v>
      </c>
      <c r="S460">
        <f t="shared" si="92"/>
        <v>4.0818467262747604E-4</v>
      </c>
      <c r="U460" s="11" t="s">
        <v>460</v>
      </c>
      <c r="V460" s="4" cm="1">
        <f t="array" ref="V460">_xll.SNL.Clients.Office.Excel.Functions.SPG(U460, "SP_TOTAL_REV", "CY2021")</f>
        <v>3659100</v>
      </c>
      <c r="W460" s="4">
        <f>_xll.SNL.Clients.Office.Excel.Functions.SPG(U460,"IQ_AVG_DILUT_SHARES_OUT","CY2021")</f>
        <v>254300000</v>
      </c>
      <c r="X460" s="5">
        <f>_xll.SNL.Clients.Office.Excel.Functions.SPG(U460, "IQ_DILUT_EPS_NORM", "CY2021")</f>
        <v>1.335</v>
      </c>
      <c r="Y460">
        <f t="shared" si="93"/>
        <v>339490.5</v>
      </c>
      <c r="Z460">
        <f t="shared" si="94"/>
        <v>9.277978191358531E-2</v>
      </c>
      <c r="AA460" s="5">
        <f>_xll.SNL.Clients.Office.Excel.Functions.SPG(U460, "SP_MARKETCAP", "12/31/2021")</f>
        <v>21885.421436910001</v>
      </c>
      <c r="AB460">
        <f t="shared" si="88"/>
        <v>5.1578480142571716E-4</v>
      </c>
      <c r="AC460">
        <f t="shared" si="95"/>
        <v>6.8857270990333244E-4</v>
      </c>
    </row>
    <row r="461" spans="1:29">
      <c r="A461" s="11" t="s">
        <v>461</v>
      </c>
      <c r="B461" s="4" cm="1">
        <f t="array" ref="B461">_xll.SNL.Clients.Office.Excel.Functions.SPG(A461, "SP_TOTAL_REV", "CY2023")</f>
        <v>20022000</v>
      </c>
      <c r="C461" s="4">
        <f>_xll.SNL.Clients.Office.Excel.Functions.SPG(A461,"IQ_AVG_DILUT_SHARES_OUT","CY2023")</f>
        <v>1331963000</v>
      </c>
      <c r="D461" s="5">
        <f>_xll.SNL.Clients.Office.Excel.Functions.SPG(A461, "IQ_DILUT_EPS_NORM", "CY2023")</f>
        <v>2.9079999999999999</v>
      </c>
      <c r="E461">
        <f t="shared" si="84"/>
        <v>3873348.4040000001</v>
      </c>
      <c r="F461">
        <f t="shared" si="85"/>
        <v>0.19345462011787035</v>
      </c>
      <c r="G461" s="5">
        <f>_xll.SNL.Clients.Office.Excel.Functions.SPG(A461, "SP_MARKETCAP", "12/30/2023")</f>
        <v>49239.025402840001</v>
      </c>
      <c r="H461">
        <f t="shared" si="89"/>
        <v>1.1718888553870338E-3</v>
      </c>
      <c r="I461">
        <f t="shared" si="90"/>
        <v>3.4078527914654941E-3</v>
      </c>
      <c r="K461" s="11" t="s">
        <v>461</v>
      </c>
      <c r="L461" s="4" cm="1">
        <f t="array" ref="L461">_xll.SNL.Clients.Office.Excel.Functions.SPG(K461, "SP_TOTAL_REV", "CY2023")</f>
        <v>20022000</v>
      </c>
      <c r="M461" s="4">
        <f>_xll.SNL.Clients.Office.Excel.Functions.SPG(K461,"IQ_AVG_DILUT_SHARES_OUT","CY2023")</f>
        <v>1331963000</v>
      </c>
      <c r="N461" s="5">
        <f>_xll.SNL.Clients.Office.Excel.Functions.SPG(K461, "IQ_DILUT_EPS_NORM", "CY2023")</f>
        <v>2.9079999999999999</v>
      </c>
      <c r="O461">
        <f t="shared" si="86"/>
        <v>3873348.4040000001</v>
      </c>
      <c r="P461">
        <f t="shared" si="87"/>
        <v>0.19345462011787035</v>
      </c>
      <c r="Q461" s="5">
        <f>_xll.SNL.Clients.Office.Excel.Functions.SPG(K461, "SP_MARKETCAP", "12/31/2022")</f>
        <v>57090.75337264</v>
      </c>
      <c r="R461">
        <f t="shared" si="91"/>
        <v>1.6943508117764682E-3</v>
      </c>
      <c r="S461">
        <f t="shared" si="92"/>
        <v>4.9271721606459692E-3</v>
      </c>
      <c r="U461" s="11" t="s">
        <v>461</v>
      </c>
      <c r="V461" s="4" cm="1">
        <f t="array" ref="V461">_xll.SNL.Clients.Office.Excel.Functions.SPG(U461, "SP_TOTAL_REV", "CY2021")</f>
        <v>19633000</v>
      </c>
      <c r="W461" s="4">
        <f>_xll.SNL.Clients.Office.Excel.Functions.SPG(U461,"IQ_AVG_DILUT_SHARES_OUT","CY2021")</f>
        <v>1349378000</v>
      </c>
      <c r="X461" s="5">
        <f>_xll.SNL.Clients.Office.Excel.Functions.SPG(U461, "IQ_DILUT_EPS_NORM", "CY2021")</f>
        <v>4.085</v>
      </c>
      <c r="Y461">
        <f t="shared" si="93"/>
        <v>5512209.1299999999</v>
      </c>
      <c r="Z461">
        <f t="shared" si="94"/>
        <v>0.28076244740997303</v>
      </c>
      <c r="AA461" s="5">
        <f>_xll.SNL.Clients.Office.Excel.Functions.SPG(U461, "SP_MARKETCAP", "12/31/2021")</f>
        <v>78157.898847300006</v>
      </c>
      <c r="AB461">
        <f t="shared" si="88"/>
        <v>1.8419867514553863E-3</v>
      </c>
      <c r="AC461">
        <f t="shared" si="95"/>
        <v>7.5245158796952531E-3</v>
      </c>
    </row>
    <row r="462" spans="1:29">
      <c r="A462" s="11" t="s">
        <v>462</v>
      </c>
      <c r="B462" s="4" cm="1">
        <f t="array" ref="B462">_xll.SNL.Clients.Office.Excel.Functions.SPG(A462, "SP_TOTAL_REV", "CY2023")</f>
        <v>1951751</v>
      </c>
      <c r="C462" s="4">
        <f>_xll.SNL.Clients.Office.Excel.Functions.SPG(A462,"IQ_AVG_DILUT_SHARES_OUT","CY2023")</f>
        <v>42769000</v>
      </c>
      <c r="D462" s="5">
        <f>_xll.SNL.Clients.Office.Excel.Functions.SPG(A462, "IQ_DILUT_EPS_NORM", "CY2023")</f>
        <v>2.903</v>
      </c>
      <c r="E462">
        <f t="shared" si="84"/>
        <v>124158.40700000001</v>
      </c>
      <c r="F462">
        <f t="shared" si="85"/>
        <v>6.3613855968307431E-2</v>
      </c>
      <c r="G462" s="5">
        <f>_xll.SNL.Clients.Office.Excel.Functions.SPG(A462, "SP_MARKETCAP", "12/30/2023")</f>
        <v>17612.964650319998</v>
      </c>
      <c r="H462">
        <f t="shared" si="89"/>
        <v>4.191885768487468E-4</v>
      </c>
      <c r="I462">
        <f t="shared" si="90"/>
        <v>1.2169044385919119E-3</v>
      </c>
      <c r="K462" s="11" t="s">
        <v>462</v>
      </c>
      <c r="L462" s="4" cm="1">
        <f t="array" ref="L462">_xll.SNL.Clients.Office.Excel.Functions.SPG(K462, "SP_TOTAL_REV", "CY2023")</f>
        <v>1951751</v>
      </c>
      <c r="M462" s="4">
        <f>_xll.SNL.Clients.Office.Excel.Functions.SPG(K462,"IQ_AVG_DILUT_SHARES_OUT","CY2023")</f>
        <v>42769000</v>
      </c>
      <c r="N462" s="5">
        <f>_xll.SNL.Clients.Office.Excel.Functions.SPG(K462, "IQ_DILUT_EPS_NORM", "CY2023")</f>
        <v>2.903</v>
      </c>
      <c r="O462">
        <f t="shared" si="86"/>
        <v>124158.40700000001</v>
      </c>
      <c r="P462">
        <f t="shared" si="87"/>
        <v>6.3613855968307431E-2</v>
      </c>
      <c r="Q462" s="5">
        <f>_xll.SNL.Clients.Office.Excel.Functions.SPG(K462, "SP_MARKETCAP", "12/31/2022")</f>
        <v>13425.11951418</v>
      </c>
      <c r="R462">
        <f t="shared" si="91"/>
        <v>3.9843338550070917E-4</v>
      </c>
      <c r="S462">
        <f t="shared" si="92"/>
        <v>1.1566521181085587E-3</v>
      </c>
      <c r="U462" s="11" t="s">
        <v>462</v>
      </c>
      <c r="V462" s="4" cm="1">
        <f t="array" ref="V462">_xll.SNL.Clients.Office.Excel.Functions.SPG(U462, "SP_TOTAL_REV", "CY2021")</f>
        <v>1592287</v>
      </c>
      <c r="W462" s="4">
        <f>_xll.SNL.Clients.Office.Excel.Functions.SPG(U462,"IQ_AVG_DILUT_SHARES_OUT","CY2021")</f>
        <v>42244000</v>
      </c>
      <c r="X462" s="5">
        <f>_xll.SNL.Clients.Office.Excel.Functions.SPG(U462, "IQ_DILUT_EPS_NORM", "CY2021")</f>
        <v>2.3519999999999999</v>
      </c>
      <c r="Y462">
        <f t="shared" si="93"/>
        <v>99357.888000000006</v>
      </c>
      <c r="Z462">
        <f t="shared" si="94"/>
        <v>6.2399484515040321E-2</v>
      </c>
      <c r="AA462" s="5">
        <f>_xll.SNL.Clients.Office.Excel.Functions.SPG(U462, "SP_MARKETCAP", "12/31/2021")</f>
        <v>22043.216185550002</v>
      </c>
      <c r="AB462">
        <f t="shared" si="88"/>
        <v>5.1950363011393438E-4</v>
      </c>
      <c r="AC462">
        <f t="shared" si="95"/>
        <v>1.2218725380279737E-3</v>
      </c>
    </row>
    <row r="463" spans="1:29">
      <c r="A463" s="11" t="s">
        <v>463</v>
      </c>
      <c r="B463" s="4" cm="1">
        <f t="array" ref="B463">_xll.SNL.Clients.Office.Excel.Functions.SPG(A463, "SP_TOTAL_REV", "CY2023")</f>
        <v>52940000</v>
      </c>
      <c r="C463" s="4">
        <f>_xll.SNL.Clients.Office.Excel.Functions.SPG(A463,"IQ_AVG_DILUT_SHARES_OUT","CY2023")</f>
        <v>353500000</v>
      </c>
      <c r="D463" s="5">
        <f>_xll.SNL.Clients.Office.Excel.Functions.SPG(A463, "IQ_DILUT_EPS_NORM", "CY2023")</f>
        <v>0.63100000000000001</v>
      </c>
      <c r="E463">
        <f t="shared" si="84"/>
        <v>223058.5</v>
      </c>
      <c r="F463">
        <f t="shared" si="85"/>
        <v>4.213420853796751E-3</v>
      </c>
      <c r="G463" s="5">
        <f>_xll.SNL.Clients.Office.Excel.Functions.SPG(A463, "SP_MARKETCAP", "12/30/2023")</f>
        <v>19154.336562500001</v>
      </c>
      <c r="H463">
        <f t="shared" si="89"/>
        <v>4.5587322994884987E-4</v>
      </c>
      <c r="I463">
        <f t="shared" si="90"/>
        <v>2.8765600809772427E-4</v>
      </c>
      <c r="K463" s="11" t="s">
        <v>463</v>
      </c>
      <c r="L463" s="4" cm="1">
        <f t="array" ref="L463">_xll.SNL.Clients.Office.Excel.Functions.SPG(K463, "SP_TOTAL_REV", "CY2023")</f>
        <v>52940000</v>
      </c>
      <c r="M463" s="4">
        <f>_xll.SNL.Clients.Office.Excel.Functions.SPG(K463,"IQ_AVG_DILUT_SHARES_OUT","CY2023")</f>
        <v>353500000</v>
      </c>
      <c r="N463" s="5">
        <f>_xll.SNL.Clients.Office.Excel.Functions.SPG(K463, "IQ_DILUT_EPS_NORM", "CY2023")</f>
        <v>0.63100000000000001</v>
      </c>
      <c r="O463">
        <f t="shared" si="86"/>
        <v>223058.5</v>
      </c>
      <c r="P463">
        <f t="shared" si="87"/>
        <v>4.213420853796751E-3</v>
      </c>
      <c r="Q463" s="5">
        <f>_xll.SNL.Clients.Office.Excel.Functions.SPG(K463, "SP_MARKETCAP", "12/31/2022")</f>
        <v>22274.679456000002</v>
      </c>
      <c r="R463">
        <f t="shared" si="91"/>
        <v>6.6107239769621186E-4</v>
      </c>
      <c r="S463">
        <f t="shared" si="92"/>
        <v>4.1713668294630967E-4</v>
      </c>
      <c r="U463" s="11" t="s">
        <v>463</v>
      </c>
      <c r="V463" s="4" cm="1">
        <f t="array" ref="V463">_xll.SNL.Clients.Office.Excel.Functions.SPG(U463, "SP_TOTAL_REV", "CY2021")</f>
        <v>49522000</v>
      </c>
      <c r="W463" s="4">
        <f>_xll.SNL.Clients.Office.Excel.Functions.SPG(U463,"IQ_AVG_DILUT_SHARES_OUT","CY2021")</f>
        <v>365000000</v>
      </c>
      <c r="X463" s="5">
        <f>_xll.SNL.Clients.Office.Excel.Functions.SPG(U463, "IQ_DILUT_EPS_NORM", "CY2021")</f>
        <v>8.2539999999999996</v>
      </c>
      <c r="Y463">
        <f t="shared" si="93"/>
        <v>3012710</v>
      </c>
      <c r="Z463">
        <f t="shared" si="94"/>
        <v>6.0835790153871007E-2</v>
      </c>
      <c r="AA463" s="5">
        <f>_xll.SNL.Clients.Office.Excel.Functions.SPG(U463, "SP_MARKETCAP", "12/31/2021")</f>
        <v>31646.164103319999</v>
      </c>
      <c r="AB463">
        <f t="shared" si="88"/>
        <v>7.4582116295865821E-4</v>
      </c>
      <c r="AC463">
        <f t="shared" si="95"/>
        <v>6.1560078790607641E-3</v>
      </c>
    </row>
    <row r="464" spans="1:29">
      <c r="A464" s="11" t="s">
        <v>464</v>
      </c>
      <c r="B464" s="4" cm="1">
        <f t="array" ref="B464">_xll.SNL.Clients.Office.Excel.Functions.SPG(A464, "SP_TOTAL_REV", "CY2023")</f>
        <v>28153000</v>
      </c>
      <c r="C464" s="4">
        <f>_xll.SNL.Clients.Office.Excel.Functions.SPG(A464,"IQ_AVG_DILUT_SHARES_OUT","CY2023")</f>
        <v>1543000000</v>
      </c>
      <c r="D464" s="5">
        <f>_xll.SNL.Clients.Office.Excel.Functions.SPG(A464, "IQ_DILUT_EPS_NORM", "CY2023")</f>
        <v>3.1709999999999998</v>
      </c>
      <c r="E464">
        <f t="shared" si="84"/>
        <v>4892853</v>
      </c>
      <c r="F464">
        <f t="shared" si="85"/>
        <v>0.17379508400525698</v>
      </c>
      <c r="G464" s="5">
        <f>_xll.SNL.Clients.Office.Excel.Functions.SPG(A464, "SP_MARKETCAP", "12/30/2023")</f>
        <v>67387.496931679998</v>
      </c>
      <c r="H464">
        <f t="shared" si="89"/>
        <v>1.6038224964970342E-3</v>
      </c>
      <c r="I464">
        <f t="shared" si="90"/>
        <v>5.0857211363920952E-3</v>
      </c>
      <c r="K464" s="11" t="s">
        <v>464</v>
      </c>
      <c r="L464" s="4" cm="1">
        <f t="array" ref="L464">_xll.SNL.Clients.Office.Excel.Functions.SPG(K464, "SP_TOTAL_REV", "CY2023")</f>
        <v>28153000</v>
      </c>
      <c r="M464" s="4">
        <f>_xll.SNL.Clients.Office.Excel.Functions.SPG(K464,"IQ_AVG_DILUT_SHARES_OUT","CY2023")</f>
        <v>1543000000</v>
      </c>
      <c r="N464" s="5">
        <f>_xll.SNL.Clients.Office.Excel.Functions.SPG(K464, "IQ_DILUT_EPS_NORM", "CY2023")</f>
        <v>3.1709999999999998</v>
      </c>
      <c r="O464">
        <f t="shared" si="86"/>
        <v>4892853</v>
      </c>
      <c r="P464">
        <f t="shared" si="87"/>
        <v>0.17379508400525698</v>
      </c>
      <c r="Q464" s="5">
        <f>_xll.SNL.Clients.Office.Excel.Functions.SPG(K464, "SP_MARKETCAP", "12/31/2022")</f>
        <v>66733.851701160005</v>
      </c>
      <c r="R464">
        <f t="shared" si="91"/>
        <v>1.9805406151290777E-3</v>
      </c>
      <c r="S464">
        <f t="shared" si="92"/>
        <v>6.2802942905743047E-3</v>
      </c>
      <c r="U464" s="11" t="s">
        <v>464</v>
      </c>
      <c r="V464" s="4" cm="1">
        <f t="array" ref="V464">_xll.SNL.Clients.Office.Excel.Functions.SPG(U464, "SP_TOTAL_REV", "CY2021")</f>
        <v>22721000</v>
      </c>
      <c r="W464" s="4">
        <f>_xll.SNL.Clients.Office.Excel.Functions.SPG(U464,"IQ_AVG_DILUT_SHARES_OUT","CY2021")</f>
        <v>1490000000</v>
      </c>
      <c r="X464" s="5">
        <f>_xll.SNL.Clients.Office.Excel.Functions.SPG(U464, "IQ_DILUT_EPS_NORM", "CY2021")</f>
        <v>4.2489999999999997</v>
      </c>
      <c r="Y464">
        <f t="shared" si="93"/>
        <v>6331009.9999999991</v>
      </c>
      <c r="Z464">
        <f t="shared" si="94"/>
        <v>0.27864134501122306</v>
      </c>
      <c r="AA464" s="5">
        <f>_xll.SNL.Clients.Office.Excel.Functions.SPG(U464, "SP_MARKETCAP", "12/31/2021")</f>
        <v>83288.745629430006</v>
      </c>
      <c r="AB464">
        <f t="shared" si="88"/>
        <v>1.9629080138718136E-3</v>
      </c>
      <c r="AC464">
        <f t="shared" si="95"/>
        <v>8.3403961509413357E-3</v>
      </c>
    </row>
    <row r="465" spans="1:29">
      <c r="A465" s="11" t="s">
        <v>465</v>
      </c>
      <c r="B465" s="4" cm="1">
        <f t="array" ref="B465">_xll.SNL.Clients.Office.Excel.Functions.SPG(A465, "SP_TOTAL_REV", "CY2023")</f>
        <v>37281000</v>
      </c>
      <c r="C465" s="4">
        <f>_xll.SNL.Clients.Office.Excel.Functions.SPG(A465,"IQ_AVG_DILUT_SHARES_OUT","CY2023")</f>
        <v>2091782000</v>
      </c>
      <c r="D465" s="5">
        <f>_xll.SNL.Clients.Office.Excel.Functions.SPG(A465, "IQ_DILUT_EPS_NORM", "CY2023")</f>
        <v>-7.0999999999999994E-2</v>
      </c>
      <c r="E465">
        <f t="shared" si="84"/>
        <v>-148516.522</v>
      </c>
      <c r="F465">
        <f t="shared" si="85"/>
        <v>-3.9837054263565895E-3</v>
      </c>
      <c r="G465" s="5">
        <f>_xll.SNL.Clients.Office.Excel.Functions.SPG(A465, "SP_MARKETCAP", "12/30/2023")</f>
        <v>126702.3312211</v>
      </c>
      <c r="H465">
        <f t="shared" si="89"/>
        <v>3.0155156137797899E-3</v>
      </c>
      <c r="I465">
        <f t="shared" si="90"/>
        <v>-2.1410160857836507E-4</v>
      </c>
      <c r="K465" s="11" t="s">
        <v>465</v>
      </c>
      <c r="L465" s="4" cm="1">
        <f t="array" ref="L465">_xll.SNL.Clients.Office.Excel.Functions.SPG(K465, "SP_TOTAL_REV", "CY2023")</f>
        <v>37281000</v>
      </c>
      <c r="M465" s="4">
        <f>_xll.SNL.Clients.Office.Excel.Functions.SPG(K465,"IQ_AVG_DILUT_SHARES_OUT","CY2023")</f>
        <v>2091782000</v>
      </c>
      <c r="N465" s="5">
        <f>_xll.SNL.Clients.Office.Excel.Functions.SPG(K465, "IQ_DILUT_EPS_NORM", "CY2023")</f>
        <v>-7.0999999999999994E-2</v>
      </c>
      <c r="O465">
        <f t="shared" si="86"/>
        <v>-148516.522</v>
      </c>
      <c r="P465">
        <f t="shared" si="87"/>
        <v>-3.9837054263565895E-3</v>
      </c>
      <c r="Q465" s="5">
        <f>_xll.SNL.Clients.Office.Excel.Functions.SPG(K465, "SP_MARKETCAP", "12/31/2022")</f>
        <v>49321.693518200002</v>
      </c>
      <c r="R465">
        <f t="shared" si="91"/>
        <v>1.4637790975587533E-3</v>
      </c>
      <c r="S465">
        <f t="shared" si="92"/>
        <v>-1.0392831592667147E-4</v>
      </c>
      <c r="U465" s="11" t="s">
        <v>465</v>
      </c>
      <c r="V465" s="4" cm="1">
        <f t="array" ref="V465">_xll.SNL.Clients.Office.Excel.Functions.SPG(U465, "SP_TOTAL_REV", "CY2021")</f>
        <v>17455000</v>
      </c>
      <c r="W465" s="4">
        <f>_xll.SNL.Clients.Office.Excel.Functions.SPG(U465,"IQ_AVG_DILUT_SHARES_OUT","CY2021")</f>
        <v>1895519000</v>
      </c>
      <c r="X465" s="5">
        <f>_xll.SNL.Clients.Office.Excel.Functions.SPG(U465, "IQ_DILUT_EPS_NORM", "CY2021")</f>
        <v>-1.482</v>
      </c>
      <c r="Y465">
        <f t="shared" si="93"/>
        <v>-2809159.1579999998</v>
      </c>
      <c r="Z465">
        <f t="shared" si="94"/>
        <v>-0.160937219020338</v>
      </c>
      <c r="AA465" s="5">
        <f>_xll.SNL.Clients.Office.Excel.Functions.SPG(U465, "SP_MARKETCAP", "12/31/2021")</f>
        <v>81349.158138640007</v>
      </c>
      <c r="AB465">
        <f t="shared" si="88"/>
        <v>1.917196774009751E-3</v>
      </c>
      <c r="AC465">
        <f t="shared" si="95"/>
        <v>-2.8412856190824509E-3</v>
      </c>
    </row>
    <row r="466" spans="1:29">
      <c r="A466" s="11" t="s">
        <v>466</v>
      </c>
      <c r="B466" s="4" cm="1">
        <f t="array" ref="B466">_xll.SNL.Clients.Office.Excel.Functions.SPG(A466, "SP_TOTAL_REV", "CY2023")</f>
        <v>1650653</v>
      </c>
      <c r="C466" s="4">
        <f>_xll.SNL.Clients.Office.Excel.Functions.SPG(A466,"IQ_AVG_DILUT_SHARES_OUT","CY2023")</f>
        <v>329104000</v>
      </c>
      <c r="D466" s="5">
        <f>_xll.SNL.Clients.Office.Excel.Functions.SPG(A466, "IQ_DILUT_EPS_NORM", "CY2023")</f>
        <v>0.192</v>
      </c>
      <c r="E466">
        <f t="shared" si="84"/>
        <v>63187.968000000001</v>
      </c>
      <c r="F466">
        <f t="shared" si="85"/>
        <v>3.8280588348974617E-2</v>
      </c>
      <c r="G466" s="5">
        <f>_xll.SNL.Clients.Office.Excel.Functions.SPG(A466, "SP_MARKETCAP", "12/30/2023")</f>
        <v>12594.65825086</v>
      </c>
      <c r="H466">
        <f t="shared" si="89"/>
        <v>2.9975287936425912E-4</v>
      </c>
      <c r="I466">
        <f t="shared" si="90"/>
        <v>5.7552552837937749E-5</v>
      </c>
      <c r="K466" s="11" t="s">
        <v>466</v>
      </c>
      <c r="L466" s="4" cm="1">
        <f t="array" ref="L466">_xll.SNL.Clients.Office.Excel.Functions.SPG(K466, "SP_TOTAL_REV", "CY2023")</f>
        <v>1650653</v>
      </c>
      <c r="M466" s="4">
        <f>_xll.SNL.Clients.Office.Excel.Functions.SPG(K466,"IQ_AVG_DILUT_SHARES_OUT","CY2023")</f>
        <v>329104000</v>
      </c>
      <c r="N466" s="5">
        <f>_xll.SNL.Clients.Office.Excel.Functions.SPG(K466, "IQ_DILUT_EPS_NORM", "CY2023")</f>
        <v>0.192</v>
      </c>
      <c r="O466">
        <f t="shared" si="86"/>
        <v>63187.968000000001</v>
      </c>
      <c r="P466">
        <f t="shared" si="87"/>
        <v>3.8280588348974617E-2</v>
      </c>
      <c r="Q466" s="5">
        <f>_xll.SNL.Clients.Office.Excel.Functions.SPG(K466, "SP_MARKETCAP", "12/31/2022")</f>
        <v>12608.233139399999</v>
      </c>
      <c r="R466">
        <f t="shared" si="91"/>
        <v>3.7418966807761876E-4</v>
      </c>
      <c r="S466">
        <f t="shared" si="92"/>
        <v>7.1844416270902797E-5</v>
      </c>
      <c r="U466" s="11" t="s">
        <v>466</v>
      </c>
      <c r="V466" s="4" cm="1">
        <f t="array" ref="V466">_xll.SNL.Clients.Office.Excel.Functions.SPG(U466, "SP_TOTAL_REV", "CY2021")</f>
        <v>1368438</v>
      </c>
      <c r="W466" s="4">
        <f>_xll.SNL.Clients.Office.Excel.Functions.SPG(U466,"IQ_AVG_DILUT_SHARES_OUT","CY2021")</f>
        <v>301703000</v>
      </c>
      <c r="X466" s="5">
        <f>_xll.SNL.Clients.Office.Excel.Functions.SPG(U466, "IQ_DILUT_EPS_NORM", "CY2021")</f>
        <v>-7.4999999999999997E-2</v>
      </c>
      <c r="Y466">
        <f t="shared" si="93"/>
        <v>-22627.724999999999</v>
      </c>
      <c r="Z466">
        <f t="shared" si="94"/>
        <v>-1.6535440407238033E-2</v>
      </c>
      <c r="AA466" s="5">
        <f>_xll.SNL.Clients.Office.Excel.Functions.SPG(U466, "SP_MARKETCAP", "12/31/2021")</f>
        <v>18548.090876210001</v>
      </c>
      <c r="AB466">
        <f t="shared" si="88"/>
        <v>4.3713224335162131E-4</v>
      </c>
      <c r="AC466">
        <f t="shared" si="95"/>
        <v>-3.2784918251371597E-5</v>
      </c>
    </row>
    <row r="467" spans="1:29">
      <c r="A467" s="11" t="s">
        <v>467</v>
      </c>
      <c r="B467" s="4" cm="1">
        <f t="array" ref="B467">_xll.SNL.Clients.Office.Excel.Functions.SPG(A467, "SP_TOTAL_REV", "CY2023")</f>
        <v>11207303</v>
      </c>
      <c r="C467" s="4">
        <f>_xll.SNL.Clients.Office.Excel.Functions.SPG(A467,"IQ_AVG_DILUT_SHARES_OUT","CY2023")</f>
        <v>49596000</v>
      </c>
      <c r="D467" s="5">
        <f>_xll.SNL.Clients.Office.Excel.Functions.SPG(A467, "IQ_DILUT_EPS_NORM", "CY2023")</f>
        <v>21.367999999999999</v>
      </c>
      <c r="E467">
        <f t="shared" si="84"/>
        <v>1059767.328</v>
      </c>
      <c r="F467">
        <f t="shared" si="85"/>
        <v>9.4560424394700485E-2</v>
      </c>
      <c r="G467" s="5">
        <f>_xll.SNL.Clients.Office.Excel.Functions.SPG(A467, "SP_MARKETCAP", "12/30/2023")</f>
        <v>23794.657714829998</v>
      </c>
      <c r="H467">
        <f t="shared" si="89"/>
        <v>5.6631287816167968E-4</v>
      </c>
      <c r="I467">
        <f t="shared" si="90"/>
        <v>1.210097358055877E-2</v>
      </c>
      <c r="K467" s="11" t="s">
        <v>467</v>
      </c>
      <c r="L467" s="4" cm="1">
        <f t="array" ref="L467">_xll.SNL.Clients.Office.Excel.Functions.SPG(K467, "SP_TOTAL_REV", "CY2023")</f>
        <v>11207303</v>
      </c>
      <c r="M467" s="4">
        <f>_xll.SNL.Clients.Office.Excel.Functions.SPG(K467,"IQ_AVG_DILUT_SHARES_OUT","CY2023")</f>
        <v>49596000</v>
      </c>
      <c r="N467" s="5">
        <f>_xll.SNL.Clients.Office.Excel.Functions.SPG(K467, "IQ_DILUT_EPS_NORM", "CY2023")</f>
        <v>21.367999999999999</v>
      </c>
      <c r="O467">
        <f t="shared" si="86"/>
        <v>1059767.328</v>
      </c>
      <c r="P467">
        <f t="shared" si="87"/>
        <v>9.4560424394700485E-2</v>
      </c>
      <c r="Q467" s="5">
        <f>_xll.SNL.Clients.Office.Excel.Functions.SPG(K467, "SP_MARKETCAP", "12/31/2022")</f>
        <v>23866.64325297</v>
      </c>
      <c r="R467">
        <f t="shared" si="91"/>
        <v>7.083190180746273E-4</v>
      </c>
      <c r="S467">
        <f t="shared" si="92"/>
        <v>1.5135360778218636E-2</v>
      </c>
      <c r="U467" s="11" t="s">
        <v>467</v>
      </c>
      <c r="V467" s="4" cm="1">
        <f t="array" ref="V467">_xll.SNL.Clients.Office.Excel.Functions.SPG(U467, "SP_TOTAL_REV", "CY2021")</f>
        <v>8630889</v>
      </c>
      <c r="W467" s="4">
        <f>_xll.SNL.Clients.Office.Excel.Functions.SPG(U467,"IQ_AVG_DILUT_SHARES_OUT","CY2021")</f>
        <v>54841000</v>
      </c>
      <c r="X467" s="5">
        <f>_xll.SNL.Clients.Office.Excel.Functions.SPG(U467, "IQ_DILUT_EPS_NORM", "CY2021")</f>
        <v>14.768000000000001</v>
      </c>
      <c r="Y467">
        <f t="shared" si="93"/>
        <v>809891.88800000004</v>
      </c>
      <c r="Z467">
        <f t="shared" si="94"/>
        <v>9.3836438865104163E-2</v>
      </c>
      <c r="AA467" s="5">
        <f>_xll.SNL.Clients.Office.Excel.Functions.SPG(U467, "SP_MARKETCAP", "12/31/2021")</f>
        <v>22315.912134819999</v>
      </c>
      <c r="AB467">
        <f t="shared" si="88"/>
        <v>5.2593039353950001E-4</v>
      </c>
      <c r="AC467">
        <f t="shared" si="95"/>
        <v>7.7669400517913368E-3</v>
      </c>
    </row>
    <row r="468" spans="1:29">
      <c r="A468" s="11" t="s">
        <v>468</v>
      </c>
      <c r="B468" s="4" cm="1">
        <f t="array" ref="B468">_xll.SNL.Clients.Office.Excel.Functions.SPG(A468, "SP_TOTAL_REV", "CY2023")</f>
        <v>24119000</v>
      </c>
      <c r="C468" s="4">
        <f>_xll.SNL.Clients.Office.Excel.Functions.SPG(A468,"IQ_AVG_DILUT_SHARES_OUT","CY2023")</f>
        <v>610200000</v>
      </c>
      <c r="D468" s="5">
        <f>_xll.SNL.Clients.Office.Excel.Functions.SPG(A468, "IQ_DILUT_EPS_NORM", "CY2023")</f>
        <v>8.3230000000000004</v>
      </c>
      <c r="E468">
        <f t="shared" si="84"/>
        <v>5078694.5999999996</v>
      </c>
      <c r="F468">
        <f t="shared" si="85"/>
        <v>0.21056820763713255</v>
      </c>
      <c r="G468" s="5">
        <f>_xll.SNL.Clients.Office.Excel.Functions.SPG(A468, "SP_MARKETCAP", "12/30/2023")</f>
        <v>149729.33672190001</v>
      </c>
      <c r="H468">
        <f t="shared" si="89"/>
        <v>3.563558368455576E-3</v>
      </c>
      <c r="I468">
        <f t="shared" si="90"/>
        <v>2.9659496300655761E-2</v>
      </c>
      <c r="K468" s="11" t="s">
        <v>468</v>
      </c>
      <c r="L468" s="4" cm="1">
        <f t="array" ref="L468">_xll.SNL.Clients.Office.Excel.Functions.SPG(K468, "SP_TOTAL_REV", "CY2023")</f>
        <v>24119000</v>
      </c>
      <c r="M468" s="4">
        <f>_xll.SNL.Clients.Office.Excel.Functions.SPG(K468,"IQ_AVG_DILUT_SHARES_OUT","CY2023")</f>
        <v>610200000</v>
      </c>
      <c r="N468" s="5">
        <f>_xll.SNL.Clients.Office.Excel.Functions.SPG(K468, "IQ_DILUT_EPS_NORM", "CY2023")</f>
        <v>8.3230000000000004</v>
      </c>
      <c r="O468">
        <f t="shared" si="86"/>
        <v>5078694.5999999996</v>
      </c>
      <c r="P468">
        <f t="shared" si="87"/>
        <v>0.21056820763713255</v>
      </c>
      <c r="Q468" s="5">
        <f>_xll.SNL.Clients.Office.Excel.Functions.SPG(K468, "SP_MARKETCAP", "12/31/2022")</f>
        <v>133120.27119900001</v>
      </c>
      <c r="R468">
        <f t="shared" si="91"/>
        <v>3.9507700677501008E-3</v>
      </c>
      <c r="S468">
        <f t="shared" si="92"/>
        <v>3.2882259273884093E-2</v>
      </c>
      <c r="U468" s="11" t="s">
        <v>468</v>
      </c>
      <c r="V468" s="4" cm="1">
        <f t="array" ref="V468">_xll.SNL.Clients.Office.Excel.Functions.SPG(U468, "SP_TOTAL_REV", "CY2021")</f>
        <v>21804000</v>
      </c>
      <c r="W468" s="4">
        <f>_xll.SNL.Clients.Office.Excel.Functions.SPG(U468,"IQ_AVG_DILUT_SHARES_OUT","CY2021")</f>
        <v>655400000</v>
      </c>
      <c r="X468" s="5">
        <f>_xll.SNL.Clients.Office.Excel.Functions.SPG(U468, "IQ_DILUT_EPS_NORM", "CY2021")</f>
        <v>8.0850000000000009</v>
      </c>
      <c r="Y468">
        <f t="shared" si="93"/>
        <v>5298909.0000000009</v>
      </c>
      <c r="Z468">
        <f t="shared" si="94"/>
        <v>0.2430246285085306</v>
      </c>
      <c r="AA468" s="5">
        <f>_xll.SNL.Clients.Office.Excel.Functions.SPG(U468, "SP_MARKETCAP", "12/31/2021")</f>
        <v>161959.675101</v>
      </c>
      <c r="AB468">
        <f t="shared" si="88"/>
        <v>3.8169856176522156E-3</v>
      </c>
      <c r="AC468">
        <f t="shared" si="95"/>
        <v>3.0860328718718168E-2</v>
      </c>
    </row>
    <row r="469" spans="1:29">
      <c r="A469" s="11" t="s">
        <v>469</v>
      </c>
      <c r="B469" s="4" cm="1">
        <f t="array" ref="B469">_xll.SNL.Clients.Office.Excel.Functions.SPG(A469, "SP_TOTAL_REV", "CY2023")</f>
        <v>53717000</v>
      </c>
      <c r="C469" s="4">
        <f>_xll.SNL.Clients.Office.Excel.Functions.SPG(A469,"IQ_AVG_DILUT_SHARES_OUT","CY2023")</f>
        <v>331900000</v>
      </c>
      <c r="D469" s="5">
        <f>_xll.SNL.Clients.Office.Excel.Functions.SPG(A469, "IQ_DILUT_EPS_NORM", "CY2023")</f>
        <v>8.1349999999999998</v>
      </c>
      <c r="E469">
        <f t="shared" si="84"/>
        <v>2700006.5</v>
      </c>
      <c r="F469">
        <f t="shared" si="85"/>
        <v>5.0263538544594824E-2</v>
      </c>
      <c r="G469" s="5">
        <f>_xll.SNL.Clients.Office.Excel.Functions.SPG(A469, "SP_MARKETCAP", "12/30/2023")</f>
        <v>13533.9779129</v>
      </c>
      <c r="H469">
        <f t="shared" si="89"/>
        <v>3.2210868828989837E-4</v>
      </c>
      <c r="I469">
        <f t="shared" si="90"/>
        <v>2.6203541792383231E-3</v>
      </c>
      <c r="K469" s="11" t="s">
        <v>469</v>
      </c>
      <c r="L469" s="4" cm="1">
        <f t="array" ref="L469">_xll.SNL.Clients.Office.Excel.Functions.SPG(K469, "SP_TOTAL_REV", "CY2023")</f>
        <v>53717000</v>
      </c>
      <c r="M469" s="4">
        <f>_xll.SNL.Clients.Office.Excel.Functions.SPG(K469,"IQ_AVG_DILUT_SHARES_OUT","CY2023")</f>
        <v>331900000</v>
      </c>
      <c r="N469" s="5">
        <f>_xll.SNL.Clients.Office.Excel.Functions.SPG(K469, "IQ_DILUT_EPS_NORM", "CY2023")</f>
        <v>8.1349999999999998</v>
      </c>
      <c r="O469">
        <f t="shared" si="86"/>
        <v>2700006.5</v>
      </c>
      <c r="P469">
        <f t="shared" si="87"/>
        <v>5.0263538544594824E-2</v>
      </c>
      <c r="Q469" s="5">
        <f>_xll.SNL.Clients.Office.Excel.Functions.SPG(K469, "SP_MARKETCAP", "12/31/2022")</f>
        <v>12325.179228700001</v>
      </c>
      <c r="R469">
        <f t="shared" si="91"/>
        <v>3.6578913743055103E-4</v>
      </c>
      <c r="S469">
        <f t="shared" si="92"/>
        <v>2.9756946329975325E-3</v>
      </c>
      <c r="U469" s="11" t="s">
        <v>469</v>
      </c>
      <c r="V469" s="4" cm="1">
        <f t="array" ref="V469">_xll.SNL.Clients.Office.Excel.Functions.SPG(U469, "SP_TOTAL_REV", "CY2021")</f>
        <v>24634000</v>
      </c>
      <c r="W469" s="4">
        <f>_xll.SNL.Clients.Office.Excel.Functions.SPG(U469,"IQ_AVG_DILUT_SHARES_OUT","CY2021")</f>
        <v>321900000</v>
      </c>
      <c r="X469" s="5">
        <f>_xll.SNL.Clients.Office.Excel.Functions.SPG(U469, "IQ_DILUT_EPS_NORM", "CY2021")</f>
        <v>-11.279</v>
      </c>
      <c r="Y469">
        <f t="shared" si="93"/>
        <v>-3630710.1</v>
      </c>
      <c r="Z469">
        <f t="shared" si="94"/>
        <v>-0.1473861370463587</v>
      </c>
      <c r="AA469" s="5">
        <f>_xll.SNL.Clients.Office.Excel.Functions.SPG(U469, "SP_MARKETCAP", "12/31/2021")</f>
        <v>14176.24931426</v>
      </c>
      <c r="AB469">
        <f t="shared" si="88"/>
        <v>3.3409884102964839E-4</v>
      </c>
      <c r="AC469">
        <f t="shared" si="95"/>
        <v>-3.7683008279734043E-3</v>
      </c>
    </row>
    <row r="470" spans="1:29">
      <c r="A470" s="11" t="s">
        <v>470</v>
      </c>
      <c r="B470" s="4" cm="1">
        <f t="array" ref="B470">_xll.SNL.Clients.Office.Excel.Functions.SPG(A470, "SP_TOTAL_REV", "CY2023")</f>
        <v>90958000</v>
      </c>
      <c r="C470" s="4">
        <f>_xll.SNL.Clients.Office.Excel.Functions.SPG(A470,"IQ_AVG_DILUT_SHARES_OUT","CY2023")</f>
        <v>860000000</v>
      </c>
      <c r="D470" s="5">
        <f>_xll.SNL.Clients.Office.Excel.Functions.SPG(A470, "IQ_DILUT_EPS_NORM", "CY2023")</f>
        <v>7.04</v>
      </c>
      <c r="E470">
        <f t="shared" si="84"/>
        <v>6054400</v>
      </c>
      <c r="F470">
        <f t="shared" si="85"/>
        <v>6.6562589326942104E-2</v>
      </c>
      <c r="G470" s="5">
        <f>_xll.SNL.Clients.Office.Excel.Functions.SPG(A470, "SP_MARKETCAP", "12/30/2023")</f>
        <v>133948.26035847</v>
      </c>
      <c r="H470">
        <f t="shared" si="89"/>
        <v>3.1879687347247531E-3</v>
      </c>
      <c r="I470">
        <f t="shared" si="90"/>
        <v>2.244329989246226E-2</v>
      </c>
      <c r="K470" s="11" t="s">
        <v>470</v>
      </c>
      <c r="L470" s="4" cm="1">
        <f t="array" ref="L470">_xll.SNL.Clients.Office.Excel.Functions.SPG(K470, "SP_TOTAL_REV", "CY2023")</f>
        <v>90958000</v>
      </c>
      <c r="M470" s="4">
        <f>_xll.SNL.Clients.Office.Excel.Functions.SPG(K470,"IQ_AVG_DILUT_SHARES_OUT","CY2023")</f>
        <v>860000000</v>
      </c>
      <c r="N470" s="5">
        <f>_xll.SNL.Clients.Office.Excel.Functions.SPG(K470, "IQ_DILUT_EPS_NORM", "CY2023")</f>
        <v>7.04</v>
      </c>
      <c r="O470">
        <f t="shared" si="86"/>
        <v>6054400</v>
      </c>
      <c r="P470">
        <f t="shared" si="87"/>
        <v>6.6562589326942104E-2</v>
      </c>
      <c r="Q470" s="5">
        <f>_xll.SNL.Clients.Office.Excel.Functions.SPG(K470, "SP_MARKETCAP", "12/31/2022")</f>
        <v>150357.37258672001</v>
      </c>
      <c r="R470">
        <f t="shared" si="91"/>
        <v>4.462336214693839E-3</v>
      </c>
      <c r="S470">
        <f t="shared" si="92"/>
        <v>3.1414846951444628E-2</v>
      </c>
      <c r="U470" s="11" t="s">
        <v>470</v>
      </c>
      <c r="V470" s="4" cm="1">
        <f t="array" ref="V470">_xll.SNL.Clients.Office.Excel.Functions.SPG(U470, "SP_TOTAL_REV", "CY2021")</f>
        <v>97287000</v>
      </c>
      <c r="W470" s="4">
        <f>_xll.SNL.Clients.Office.Excel.Functions.SPG(U470,"IQ_AVG_DILUT_SHARES_OUT","CY2021")</f>
        <v>878000000</v>
      </c>
      <c r="X470" s="5">
        <f>_xll.SNL.Clients.Office.Excel.Functions.SPG(U470, "IQ_DILUT_EPS_NORM", "CY2021")</f>
        <v>9.6270000000000007</v>
      </c>
      <c r="Y470">
        <f t="shared" si="93"/>
        <v>8452506.0000000019</v>
      </c>
      <c r="Z470">
        <f t="shared" si="94"/>
        <v>8.6882173363347637E-2</v>
      </c>
      <c r="AA470" s="5">
        <f>_xll.SNL.Clients.Office.Excel.Functions.SPG(U470, "SP_MARKETCAP", "12/31/2021")</f>
        <v>186291.92843100001</v>
      </c>
      <c r="AB470">
        <f t="shared" si="88"/>
        <v>4.390436144443911E-3</v>
      </c>
      <c r="AC470">
        <f t="shared" si="95"/>
        <v>4.2266728762561531E-2</v>
      </c>
    </row>
    <row r="471" spans="1:29">
      <c r="A471" s="11" t="s">
        <v>471</v>
      </c>
      <c r="B471" s="4" cm="1">
        <f t="array" ref="B471">_xll.SNL.Clients.Office.Excel.Functions.SPG(A471, "SP_TOTAL_REV", "CY2023")</f>
        <v>14332000</v>
      </c>
      <c r="C471" s="4">
        <f>_xll.SNL.Clients.Office.Excel.Functions.SPG(A471,"IQ_AVG_DILUT_SHARES_OUT","CY2023")</f>
        <v>68710000</v>
      </c>
      <c r="D471" s="5">
        <f>_xll.SNL.Clients.Office.Excel.Functions.SPG(A471, "IQ_DILUT_EPS_NORM", "CY2023")</f>
        <v>30.445</v>
      </c>
      <c r="E471">
        <f t="shared" si="84"/>
        <v>2091875.95</v>
      </c>
      <c r="F471">
        <f t="shared" si="85"/>
        <v>0.1459584112475579</v>
      </c>
      <c r="G471" s="5">
        <f>_xll.SNL.Clients.Office.Excel.Functions.SPG(A471, "SP_MARKETCAP", "12/30/2023")</f>
        <v>38867.239059</v>
      </c>
      <c r="H471">
        <f t="shared" si="89"/>
        <v>9.2504032970316692E-4</v>
      </c>
      <c r="I471">
        <f t="shared" si="90"/>
        <v>2.8162852837812918E-2</v>
      </c>
      <c r="K471" s="11" t="s">
        <v>471</v>
      </c>
      <c r="L471" s="4" cm="1">
        <f t="array" ref="L471">_xll.SNL.Clients.Office.Excel.Functions.SPG(K471, "SP_TOTAL_REV", "CY2023")</f>
        <v>14332000</v>
      </c>
      <c r="M471" s="4">
        <f>_xll.SNL.Clients.Office.Excel.Functions.SPG(K471,"IQ_AVG_DILUT_SHARES_OUT","CY2023")</f>
        <v>68710000</v>
      </c>
      <c r="N471" s="5">
        <f>_xll.SNL.Clients.Office.Excel.Functions.SPG(K471, "IQ_DILUT_EPS_NORM", "CY2023")</f>
        <v>30.445</v>
      </c>
      <c r="O471">
        <f t="shared" si="86"/>
        <v>2091875.95</v>
      </c>
      <c r="P471">
        <f t="shared" si="87"/>
        <v>0.1459584112475579</v>
      </c>
      <c r="Q471" s="5">
        <f>_xll.SNL.Clients.Office.Excel.Functions.SPG(K471, "SP_MARKETCAP", "12/31/2022")</f>
        <v>24633.620317019999</v>
      </c>
      <c r="R471">
        <f t="shared" si="91"/>
        <v>7.3108151697886896E-4</v>
      </c>
      <c r="S471">
        <f t="shared" si="92"/>
        <v>2.2257776784421666E-2</v>
      </c>
      <c r="U471" s="11" t="s">
        <v>471</v>
      </c>
      <c r="V471" s="4" cm="1">
        <f t="array" ref="V471">_xll.SNL.Clients.Office.Excel.Functions.SPG(U471, "SP_TOTAL_REV", "CY2021")</f>
        <v>9716000</v>
      </c>
      <c r="W471" s="4">
        <f>_xll.SNL.Clients.Office.Excel.Functions.SPG(U471,"IQ_AVG_DILUT_SHARES_OUT","CY2021")</f>
        <v>72817000</v>
      </c>
      <c r="X471" s="5">
        <f>_xll.SNL.Clients.Office.Excel.Functions.SPG(U471, "IQ_DILUT_EPS_NORM", "CY2021")</f>
        <v>16.463000000000001</v>
      </c>
      <c r="Y471">
        <f t="shared" si="93"/>
        <v>1198786.2709999999</v>
      </c>
      <c r="Z471">
        <f t="shared" si="94"/>
        <v>0.12338269565664882</v>
      </c>
      <c r="AA471" s="5">
        <f>_xll.SNL.Clients.Office.Excel.Functions.SPG(U471, "SP_MARKETCAP", "12/31/2021")</f>
        <v>24055.946806150001</v>
      </c>
      <c r="AB471">
        <f t="shared" si="88"/>
        <v>5.6693867112798599E-4</v>
      </c>
      <c r="AC471">
        <f t="shared" si="95"/>
        <v>9.3335113427800345E-3</v>
      </c>
    </row>
    <row r="472" spans="1:29">
      <c r="A472" s="11" t="s">
        <v>472</v>
      </c>
      <c r="B472" s="4" cm="1">
        <f t="array" ref="B472">_xll.SNL.Clients.Office.Excel.Functions.SPG(A472, "SP_TOTAL_REV", "CY2023")</f>
        <v>371622000</v>
      </c>
      <c r="C472" s="4">
        <f>_xll.SNL.Clients.Office.Excel.Functions.SPG(A472,"IQ_AVG_DILUT_SHARES_OUT","CY2023")</f>
        <v>938000000</v>
      </c>
      <c r="D472" s="5">
        <f>_xll.SNL.Clients.Office.Excel.Functions.SPG(A472, "IQ_DILUT_EPS_NORM", "CY2023")</f>
        <v>18.584</v>
      </c>
      <c r="E472">
        <f t="shared" si="84"/>
        <v>17431792</v>
      </c>
      <c r="F472">
        <f t="shared" si="85"/>
        <v>4.69073198034562E-2</v>
      </c>
      <c r="G472" s="5">
        <f>_xll.SNL.Clients.Office.Excel.Functions.SPG(A472, "SP_MARKETCAP", "12/30/2023")</f>
        <v>486945.41900570999</v>
      </c>
      <c r="H472">
        <f t="shared" si="89"/>
        <v>1.1589301474712932E-2</v>
      </c>
      <c r="I472">
        <f t="shared" si="90"/>
        <v>0.21537557860606513</v>
      </c>
      <c r="K472" s="11" t="s">
        <v>472</v>
      </c>
      <c r="L472" s="4" cm="1">
        <f t="array" ref="L472">_xll.SNL.Clients.Office.Excel.Functions.SPG(K472, "SP_TOTAL_REV", "CY2023")</f>
        <v>371622000</v>
      </c>
      <c r="M472" s="4">
        <f>_xll.SNL.Clients.Office.Excel.Functions.SPG(K472,"IQ_AVG_DILUT_SHARES_OUT","CY2023")</f>
        <v>938000000</v>
      </c>
      <c r="N472" s="5">
        <f>_xll.SNL.Clients.Office.Excel.Functions.SPG(K472, "IQ_DILUT_EPS_NORM", "CY2023")</f>
        <v>18.584</v>
      </c>
      <c r="O472">
        <f t="shared" si="86"/>
        <v>17431792</v>
      </c>
      <c r="P472">
        <f t="shared" si="87"/>
        <v>4.69073198034562E-2</v>
      </c>
      <c r="Q472" s="5">
        <f>_xll.SNL.Clients.Office.Excel.Functions.SPG(K472, "SP_MARKETCAP", "12/31/2022")</f>
        <v>495373.19152314001</v>
      </c>
      <c r="R472">
        <f t="shared" si="91"/>
        <v>1.470178478309892E-2</v>
      </c>
      <c r="S472">
        <f t="shared" si="92"/>
        <v>0.27321796840911033</v>
      </c>
      <c r="U472" s="11" t="s">
        <v>472</v>
      </c>
      <c r="V472" s="4" cm="1">
        <f t="array" ref="V472">_xll.SNL.Clients.Office.Excel.Functions.SPG(U472, "SP_TOTAL_REV", "CY2021")</f>
        <v>287597000</v>
      </c>
      <c r="W472" s="4">
        <f>_xll.SNL.Clients.Office.Excel.Functions.SPG(U472,"IQ_AVG_DILUT_SHARES_OUT","CY2021")</f>
        <v>956000000</v>
      </c>
      <c r="X472" s="5">
        <f>_xll.SNL.Clients.Office.Excel.Functions.SPG(U472, "IQ_DILUT_EPS_NORM", "CY2021")</f>
        <v>14.118</v>
      </c>
      <c r="Y472">
        <f t="shared" si="93"/>
        <v>13496808</v>
      </c>
      <c r="Z472">
        <f t="shared" si="94"/>
        <v>4.6929585496371662E-2</v>
      </c>
      <c r="AA472" s="5">
        <f>_xll.SNL.Clients.Office.Excel.Functions.SPG(U472, "SP_MARKETCAP", "12/31/2021")</f>
        <v>472941.186675</v>
      </c>
      <c r="AB472">
        <f t="shared" si="88"/>
        <v>1.1146044263228462E-2</v>
      </c>
      <c r="AC472">
        <f t="shared" si="95"/>
        <v>0.15735985290825943</v>
      </c>
    </row>
    <row r="473" spans="1:29">
      <c r="A473" s="11" t="s">
        <v>473</v>
      </c>
      <c r="B473" s="4" cm="1">
        <f t="array" ref="B473">_xll.SNL.Clients.Office.Excel.Functions.SPG(A473, "SP_TOTAL_REV", "CY2023")</f>
        <v>14281976</v>
      </c>
      <c r="C473" s="4">
        <f>_xll.SNL.Clients.Office.Excel.Functions.SPG(A473,"IQ_AVG_DILUT_SHARES_OUT","CY2023")</f>
        <v>70125000</v>
      </c>
      <c r="D473" s="5">
        <f>_xll.SNL.Clients.Office.Excel.Functions.SPG(A473, "IQ_DILUT_EPS_NORM", "CY2023")</f>
        <v>8.36</v>
      </c>
      <c r="E473">
        <f t="shared" si="84"/>
        <v>586245</v>
      </c>
      <c r="F473">
        <f t="shared" si="85"/>
        <v>4.104789141222475E-2</v>
      </c>
      <c r="G473" s="5">
        <f>_xll.SNL.Clients.Office.Excel.Functions.SPG(A473, "SP_MARKETCAP", "12/30/2023")</f>
        <v>10405.35683776</v>
      </c>
      <c r="H473">
        <f t="shared" si="89"/>
        <v>2.476475034737973E-4</v>
      </c>
      <c r="I473">
        <f t="shared" si="90"/>
        <v>2.0703331290409452E-3</v>
      </c>
      <c r="K473" s="11" t="s">
        <v>473</v>
      </c>
      <c r="L473" s="4" cm="1">
        <f t="array" ref="L473">_xll.SNL.Clients.Office.Excel.Functions.SPG(K473, "SP_TOTAL_REV", "CY2023")</f>
        <v>14281976</v>
      </c>
      <c r="M473" s="4">
        <f>_xll.SNL.Clients.Office.Excel.Functions.SPG(K473,"IQ_AVG_DILUT_SHARES_OUT","CY2023")</f>
        <v>70125000</v>
      </c>
      <c r="N473" s="5">
        <f>_xll.SNL.Clients.Office.Excel.Functions.SPG(K473, "IQ_DILUT_EPS_NORM", "CY2023")</f>
        <v>8.36</v>
      </c>
      <c r="O473">
        <f t="shared" si="86"/>
        <v>586245</v>
      </c>
      <c r="P473">
        <f t="shared" si="87"/>
        <v>4.104789141222475E-2</v>
      </c>
      <c r="Q473" s="5">
        <f>_xll.SNL.Clients.Office.Excel.Functions.SPG(K473, "SP_MARKETCAP", "12/31/2022")</f>
        <v>10060.436353180001</v>
      </c>
      <c r="R473">
        <f t="shared" si="91"/>
        <v>2.9857564482596328E-4</v>
      </c>
      <c r="S473">
        <f t="shared" si="92"/>
        <v>2.4960923907450527E-3</v>
      </c>
      <c r="U473" s="11" t="s">
        <v>473</v>
      </c>
      <c r="V473" s="4" cm="1">
        <f t="array" ref="V473">_xll.SNL.Clients.Office.Excel.Functions.SPG(U473, "SP_TOTAL_REV", "CY2021")</f>
        <v>12642117</v>
      </c>
      <c r="W473" s="4">
        <f>_xll.SNL.Clients.Office.Excel.Functions.SPG(U473,"IQ_AVG_DILUT_SHARES_OUT","CY2021")</f>
        <v>83692000</v>
      </c>
      <c r="X473" s="5">
        <f>_xll.SNL.Clients.Office.Excel.Functions.SPG(U473, "IQ_DILUT_EPS_NORM", "CY2021")</f>
        <v>9.9390000000000001</v>
      </c>
      <c r="Y473">
        <f t="shared" si="93"/>
        <v>831814.78799999994</v>
      </c>
      <c r="Z473">
        <f t="shared" si="94"/>
        <v>6.5797111986861057E-2</v>
      </c>
      <c r="AA473" s="5">
        <f>_xll.SNL.Clients.Office.Excel.Functions.SPG(U473, "SP_MARKETCAP", "12/31/2021")</f>
        <v>10421.21108522</v>
      </c>
      <c r="AB473">
        <f t="shared" si="88"/>
        <v>2.4560195496809177E-4</v>
      </c>
      <c r="AC473">
        <f t="shared" si="95"/>
        <v>2.4410378304278641E-3</v>
      </c>
    </row>
    <row r="474" spans="1:29">
      <c r="A474" s="11" t="s">
        <v>474</v>
      </c>
      <c r="B474" s="4" cm="1">
        <f t="array" ref="B474">_xll.SNL.Clients.Office.Excel.Functions.SPG(A474, "SP_TOTAL_REV", "CY2023")</f>
        <v>139001000</v>
      </c>
      <c r="C474" s="4">
        <f>_xll.SNL.Clients.Office.Excel.Functions.SPG(A474,"IQ_AVG_DILUT_SHARES_OUT","CY2023")</f>
        <v>353000000</v>
      </c>
      <c r="D474" s="5">
        <f>_xll.SNL.Clients.Office.Excel.Functions.SPG(A474, "IQ_DILUT_EPS_NORM", "CY2023")</f>
        <v>19.927</v>
      </c>
      <c r="E474">
        <f t="shared" si="84"/>
        <v>7034231</v>
      </c>
      <c r="F474">
        <f t="shared" si="85"/>
        <v>5.0605614348098217E-2</v>
      </c>
      <c r="G474" s="5">
        <f>_xll.SNL.Clients.Office.Excel.Functions.SPG(A474, "SP_MARKETCAP", "12/30/2023")</f>
        <v>44258.882460000001</v>
      </c>
      <c r="H474">
        <f t="shared" si="89"/>
        <v>1.053361448209475E-3</v>
      </c>
      <c r="I474">
        <f t="shared" si="90"/>
        <v>2.0990333578470209E-2</v>
      </c>
      <c r="K474" s="11" t="s">
        <v>474</v>
      </c>
      <c r="L474" s="4" cm="1">
        <f t="array" ref="L474">_xll.SNL.Clients.Office.Excel.Functions.SPG(K474, "SP_TOTAL_REV", "CY2023")</f>
        <v>139001000</v>
      </c>
      <c r="M474" s="4">
        <f>_xll.SNL.Clients.Office.Excel.Functions.SPG(K474,"IQ_AVG_DILUT_SHARES_OUT","CY2023")</f>
        <v>353000000</v>
      </c>
      <c r="N474" s="5">
        <f>_xll.SNL.Clients.Office.Excel.Functions.SPG(K474, "IQ_DILUT_EPS_NORM", "CY2023")</f>
        <v>19.927</v>
      </c>
      <c r="O474">
        <f t="shared" si="86"/>
        <v>7034231</v>
      </c>
      <c r="P474">
        <f t="shared" si="87"/>
        <v>5.0605614348098217E-2</v>
      </c>
      <c r="Q474" s="5">
        <f>_xll.SNL.Clients.Office.Excel.Functions.SPG(K474, "SP_MARKETCAP", "12/31/2022")</f>
        <v>48907.483047080001</v>
      </c>
      <c r="R474">
        <f t="shared" si="91"/>
        <v>1.4514860762456939E-3</v>
      </c>
      <c r="S474">
        <f t="shared" si="92"/>
        <v>2.8923763041347941E-2</v>
      </c>
      <c r="U474" s="11" t="s">
        <v>474</v>
      </c>
      <c r="V474" s="4" cm="1">
        <f t="array" ref="V474">_xll.SNL.Clients.Office.Excel.Functions.SPG(U474, "SP_TOTAL_REV", "CY2021")</f>
        <v>108332000</v>
      </c>
      <c r="W474" s="4">
        <f>_xll.SNL.Clients.Office.Excel.Functions.SPG(U474,"IQ_AVG_DILUT_SHARES_OUT","CY2021")</f>
        <v>407000000</v>
      </c>
      <c r="X474" s="5">
        <f>_xll.SNL.Clients.Office.Excel.Functions.SPG(U474, "IQ_DILUT_EPS_NORM", "CY2021")</f>
        <v>1.7649999999999999</v>
      </c>
      <c r="Y474">
        <f t="shared" si="93"/>
        <v>718355</v>
      </c>
      <c r="Z474">
        <f t="shared" si="94"/>
        <v>6.6310508437026914E-3</v>
      </c>
      <c r="AA474" s="5">
        <f>_xll.SNL.Clients.Office.Excel.Functions.SPG(U474, "SP_MARKETCAP", "12/31/2021")</f>
        <v>30707.643042650001</v>
      </c>
      <c r="AB474">
        <f t="shared" si="88"/>
        <v>7.2370256221308924E-4</v>
      </c>
      <c r="AC474">
        <f t="shared" si="95"/>
        <v>1.2773350223061024E-3</v>
      </c>
    </row>
    <row r="475" spans="1:29">
      <c r="A475" s="11" t="s">
        <v>475</v>
      </c>
      <c r="B475" s="4" cm="1">
        <f t="array" ref="B475">_xll.SNL.Clients.Office.Excel.Functions.SPG(A475, "SP_TOTAL_REV", "CY2023")</f>
        <v>4480722</v>
      </c>
      <c r="C475" s="4">
        <f>_xll.SNL.Clients.Office.Excel.Functions.SPG(A475,"IQ_AVG_DILUT_SHARES_OUT","CY2023")</f>
        <v>405670000</v>
      </c>
      <c r="D475" s="5">
        <f>_xll.SNL.Clients.Office.Excel.Functions.SPG(A475, "IQ_DILUT_EPS_NORM", "CY2023")</f>
        <v>0.17199999999999999</v>
      </c>
      <c r="E475">
        <f t="shared" si="84"/>
        <v>69775.240000000005</v>
      </c>
      <c r="F475">
        <f t="shared" si="85"/>
        <v>1.5572320710814018E-2</v>
      </c>
      <c r="G475" s="5">
        <f>_xll.SNL.Clients.Office.Excel.Functions.SPG(A475, "SP_MARKETCAP", "12/30/2023")</f>
        <v>20040.85075048</v>
      </c>
      <c r="H475">
        <f t="shared" si="89"/>
        <v>4.7697226853738226E-4</v>
      </c>
      <c r="I475">
        <f t="shared" si="90"/>
        <v>8.2039230188429737E-5</v>
      </c>
      <c r="K475" s="11" t="s">
        <v>475</v>
      </c>
      <c r="L475" s="4" cm="1">
        <f t="array" ref="L475">_xll.SNL.Clients.Office.Excel.Functions.SPG(K475, "SP_TOTAL_REV", "CY2023")</f>
        <v>4480722</v>
      </c>
      <c r="M475" s="4">
        <f>_xll.SNL.Clients.Office.Excel.Functions.SPG(K475,"IQ_AVG_DILUT_SHARES_OUT","CY2023")</f>
        <v>405670000</v>
      </c>
      <c r="N475" s="5">
        <f>_xll.SNL.Clients.Office.Excel.Functions.SPG(K475, "IQ_DILUT_EPS_NORM", "CY2023")</f>
        <v>0.17199999999999999</v>
      </c>
      <c r="O475">
        <f t="shared" si="86"/>
        <v>69775.240000000005</v>
      </c>
      <c r="P475">
        <f t="shared" si="87"/>
        <v>1.5572320710814018E-2</v>
      </c>
      <c r="Q475" s="5">
        <f>_xll.SNL.Clients.Office.Excel.Functions.SPG(K475, "SP_MARKETCAP", "12/31/2022")</f>
        <v>18007.29522425</v>
      </c>
      <c r="R475">
        <f t="shared" si="91"/>
        <v>5.3442411386584268E-4</v>
      </c>
      <c r="S475">
        <f t="shared" si="92"/>
        <v>9.1920947584924929E-5</v>
      </c>
      <c r="U475" s="11" t="s">
        <v>475</v>
      </c>
      <c r="V475" s="4" cm="1">
        <f t="array" ref="V475">_xll.SNL.Clients.Office.Excel.Functions.SPG(U475, "SP_TOTAL_REV", "CY2021")</f>
        <v>3799707</v>
      </c>
      <c r="W475" s="4">
        <f>_xll.SNL.Clients.Office.Excel.Functions.SPG(U475,"IQ_AVG_DILUT_SHARES_OUT","CY2021")</f>
        <v>386304000</v>
      </c>
      <c r="X475" s="5">
        <f>_xll.SNL.Clients.Office.Excel.Functions.SPG(U475, "IQ_DILUT_EPS_NORM", "CY2021")</f>
        <v>0.27</v>
      </c>
      <c r="Y475">
        <f t="shared" si="93"/>
        <v>104302.08</v>
      </c>
      <c r="Z475">
        <f t="shared" si="94"/>
        <v>2.7450032331440295E-2</v>
      </c>
      <c r="AA475" s="5">
        <f>_xll.SNL.Clients.Office.Excel.Functions.SPG(U475, "SP_MARKETCAP", "12/31/2021")</f>
        <v>20405.871599040001</v>
      </c>
      <c r="AB475">
        <f t="shared" si="88"/>
        <v>4.809155017174555E-4</v>
      </c>
      <c r="AC475">
        <f t="shared" si="95"/>
        <v>1.2984718546371298E-4</v>
      </c>
    </row>
    <row r="476" spans="1:29">
      <c r="A476" s="11" t="s">
        <v>476</v>
      </c>
      <c r="B476" s="4" cm="1">
        <f t="array" ref="B476">_xll.SNL.Clients.Office.Excel.Functions.SPG(A476, "SP_TOTAL_REV", "CY2023")</f>
        <v>5021000</v>
      </c>
      <c r="C476" s="4">
        <f>_xll.SNL.Clients.Office.Excel.Functions.SPG(A476,"IQ_AVG_DILUT_SHARES_OUT","CY2023")</f>
        <v>246800000</v>
      </c>
      <c r="D476" s="5">
        <f>_xll.SNL.Clients.Office.Excel.Functions.SPG(A476, "IQ_DILUT_EPS_NORM", "CY2023")</f>
        <v>2.8439999999999999</v>
      </c>
      <c r="E476">
        <f t="shared" si="84"/>
        <v>701899.2</v>
      </c>
      <c r="F476">
        <f t="shared" si="85"/>
        <v>0.13979271061541523</v>
      </c>
      <c r="G476" s="5">
        <f>_xll.SNL.Clients.Office.Excel.Functions.SPG(A476, "SP_MARKETCAP", "12/30/2023")</f>
        <v>20261.300768820001</v>
      </c>
      <c r="H476">
        <f t="shared" si="89"/>
        <v>4.822189792013105E-4</v>
      </c>
      <c r="I476">
        <f t="shared" si="90"/>
        <v>1.371430776848527E-3</v>
      </c>
      <c r="K476" s="11" t="s">
        <v>476</v>
      </c>
      <c r="L476" s="4" cm="1">
        <f t="array" ref="L476">_xll.SNL.Clients.Office.Excel.Functions.SPG(K476, "SP_TOTAL_REV", "CY2023")</f>
        <v>5021000</v>
      </c>
      <c r="M476" s="4">
        <f>_xll.SNL.Clients.Office.Excel.Functions.SPG(K476,"IQ_AVG_DILUT_SHARES_OUT","CY2023")</f>
        <v>246800000</v>
      </c>
      <c r="N476" s="5">
        <f>_xll.SNL.Clients.Office.Excel.Functions.SPG(K476, "IQ_DILUT_EPS_NORM", "CY2023")</f>
        <v>2.8439999999999999</v>
      </c>
      <c r="O476">
        <f t="shared" si="86"/>
        <v>701899.2</v>
      </c>
      <c r="P476">
        <f t="shared" si="87"/>
        <v>0.13979271061541523</v>
      </c>
      <c r="Q476" s="5" t="str">
        <f>_xll.SNL.Clients.Office.Excel.Functions.SPG(K476, "SP_MARKETCAP", "12/31/2022")</f>
        <v>NA</v>
      </c>
      <c r="R476" t="e">
        <f t="shared" si="91"/>
        <v>#VALUE!</v>
      </c>
      <c r="S476" t="e">
        <f t="shared" si="92"/>
        <v>#VALUE!</v>
      </c>
      <c r="U476" s="11" t="s">
        <v>476</v>
      </c>
      <c r="V476" s="4" cm="1">
        <f t="array" ref="V476">_xll.SNL.Clients.Office.Excel.Functions.SPG(U476, "SP_TOTAL_REV", "CY2021")</f>
        <v>4700000</v>
      </c>
      <c r="W476" s="4">
        <f>_xll.SNL.Clients.Office.Excel.Functions.SPG(U476,"IQ_AVG_DILUT_SHARES_OUT","CY2021")</f>
        <v>246300000</v>
      </c>
      <c r="X476" s="5">
        <f>_xll.SNL.Clients.Office.Excel.Functions.SPG(U476, "IQ_DILUT_EPS_NORM", "CY2021")</f>
        <v>2.637</v>
      </c>
      <c r="Y476">
        <f t="shared" si="93"/>
        <v>649493.1</v>
      </c>
      <c r="Z476">
        <f t="shared" si="94"/>
        <v>0.13819002127659574</v>
      </c>
      <c r="AA476" s="5" t="str">
        <f>_xll.SNL.Clients.Office.Excel.Functions.SPG(U476, "SP_MARKETCAP", "12/31/2021")</f>
        <v>NA</v>
      </c>
      <c r="AB476" t="e">
        <f t="shared" si="88"/>
        <v>#VALUE!</v>
      </c>
      <c r="AC476" t="e">
        <f t="shared" si="95"/>
        <v>#VALUE!</v>
      </c>
    </row>
    <row r="477" spans="1:29">
      <c r="A477" s="11" t="s">
        <v>477</v>
      </c>
      <c r="B477" s="4" cm="1">
        <f t="array" ref="B477">_xll.SNL.Clients.Office.Excel.Functions.SPG(A477, "SP_TOTAL_REV", "CY2023")</f>
        <v>1493100</v>
      </c>
      <c r="C477" s="4">
        <f>_xll.SNL.Clients.Office.Excel.Functions.SPG(A477,"IQ_AVG_DILUT_SHARES_OUT","CY2023")</f>
        <v>103500000</v>
      </c>
      <c r="D477" s="5">
        <f>_xll.SNL.Clients.Office.Excel.Functions.SPG(A477, "IQ_DILUT_EPS_NORM", "CY2023")</f>
        <v>5.8970000000000002</v>
      </c>
      <c r="E477">
        <f t="shared" si="84"/>
        <v>610339.5</v>
      </c>
      <c r="F477">
        <f t="shared" si="85"/>
        <v>0.40877335744424353</v>
      </c>
      <c r="G477" s="5">
        <f>_xll.SNL.Clients.Office.Excel.Functions.SPG(A477, "SP_MARKETCAP", "12/30/2023")</f>
        <v>21028.516</v>
      </c>
      <c r="H477">
        <f t="shared" si="89"/>
        <v>5.0047870249492318E-4</v>
      </c>
      <c r="I477">
        <f t="shared" si="90"/>
        <v>2.9513229086125621E-3</v>
      </c>
      <c r="K477" s="11" t="s">
        <v>477</v>
      </c>
      <c r="L477" s="4" cm="1">
        <f t="array" ref="L477">_xll.SNL.Clients.Office.Excel.Functions.SPG(K477, "SP_TOTAL_REV", "CY2023")</f>
        <v>1493100</v>
      </c>
      <c r="M477" s="4">
        <f>_xll.SNL.Clients.Office.Excel.Functions.SPG(K477,"IQ_AVG_DILUT_SHARES_OUT","CY2023")</f>
        <v>103500000</v>
      </c>
      <c r="N477" s="5">
        <f>_xll.SNL.Clients.Office.Excel.Functions.SPG(K477, "IQ_DILUT_EPS_NORM", "CY2023")</f>
        <v>5.8970000000000002</v>
      </c>
      <c r="O477">
        <f t="shared" si="86"/>
        <v>610339.5</v>
      </c>
      <c r="P477">
        <f t="shared" si="87"/>
        <v>0.40877335744424353</v>
      </c>
      <c r="Q477" s="5">
        <f>_xll.SNL.Clients.Office.Excel.Functions.SPG(K477, "SP_MARKETCAP", "12/31/2022")</f>
        <v>21780.020720640001</v>
      </c>
      <c r="R477">
        <f t="shared" si="91"/>
        <v>6.4639181668620191E-4</v>
      </c>
      <c r="S477">
        <f t="shared" si="92"/>
        <v>3.811772542998533E-3</v>
      </c>
      <c r="U477" s="11" t="s">
        <v>477</v>
      </c>
      <c r="V477" s="4" cm="1">
        <f t="array" ref="V477">_xll.SNL.Clients.Office.Excel.Functions.SPG(U477, "SP_TOTAL_REV", "CY2021")</f>
        <v>1327600</v>
      </c>
      <c r="W477" s="4">
        <f>_xll.SNL.Clients.Office.Excel.Functions.SPG(U477,"IQ_AVG_DILUT_SHARES_OUT","CY2021")</f>
        <v>112200000</v>
      </c>
      <c r="X477" s="5">
        <f>_xll.SNL.Clients.Office.Excel.Functions.SPG(U477, "IQ_DILUT_EPS_NORM", "CY2021")</f>
        <v>4.3689999999999998</v>
      </c>
      <c r="Y477">
        <f t="shared" si="93"/>
        <v>490201.8</v>
      </c>
      <c r="Z477">
        <f t="shared" si="94"/>
        <v>0.36923907803555289</v>
      </c>
      <c r="AA477" s="5">
        <f>_xll.SNL.Clients.Office.Excel.Functions.SPG(U477, "SP_MARKETCAP", "12/31/2021")</f>
        <v>28193.928625519999</v>
      </c>
      <c r="AB477">
        <f t="shared" si="88"/>
        <v>6.6446058255928463E-4</v>
      </c>
      <c r="AC477">
        <f t="shared" si="95"/>
        <v>2.9030282852015145E-3</v>
      </c>
    </row>
    <row r="478" spans="1:29">
      <c r="A478" s="11" t="s">
        <v>478</v>
      </c>
      <c r="B478" s="4" cm="1">
        <f t="array" ref="B478">_xll.SNL.Clients.Office.Excel.Functions.SPG(A478, "SP_TOTAL_REV", "CY2023")</f>
        <v>2681400</v>
      </c>
      <c r="C478" s="4">
        <f>_xll.SNL.Clients.Office.Excel.Functions.SPG(A478,"IQ_AVG_DILUT_SHARES_OUT","CY2023")</f>
        <v>147336159</v>
      </c>
      <c r="D478" s="5">
        <f>_xll.SNL.Clients.Office.Excel.Functions.SPG(A478, "IQ_DILUT_EPS_NORM", "CY2023")</f>
        <v>4.3689999999999998</v>
      </c>
      <c r="E478">
        <f t="shared" si="84"/>
        <v>643711.67867100006</v>
      </c>
      <c r="F478">
        <f t="shared" si="85"/>
        <v>0.2400655175173417</v>
      </c>
      <c r="G478" s="5">
        <f>_xll.SNL.Clients.Office.Excel.Functions.SPG(A478, "SP_MARKETCAP", "12/30/2023")</f>
        <v>34631.489243880002</v>
      </c>
      <c r="H478">
        <f t="shared" si="89"/>
        <v>8.242294797333275E-4</v>
      </c>
      <c r="I478">
        <f t="shared" si="90"/>
        <v>3.6010585969549077E-3</v>
      </c>
      <c r="K478" s="11" t="s">
        <v>478</v>
      </c>
      <c r="L478" s="4" cm="1">
        <f t="array" ref="L478">_xll.SNL.Clients.Office.Excel.Functions.SPG(K478, "SP_TOTAL_REV", "CY2023")</f>
        <v>2681400</v>
      </c>
      <c r="M478" s="4">
        <f>_xll.SNL.Clients.Office.Excel.Functions.SPG(K478,"IQ_AVG_DILUT_SHARES_OUT","CY2023")</f>
        <v>147336159</v>
      </c>
      <c r="N478" s="5">
        <f>_xll.SNL.Clients.Office.Excel.Functions.SPG(K478, "IQ_DILUT_EPS_NORM", "CY2023")</f>
        <v>4.3689999999999998</v>
      </c>
      <c r="O478">
        <f t="shared" si="86"/>
        <v>643711.67867100006</v>
      </c>
      <c r="P478">
        <f t="shared" si="87"/>
        <v>0.2400655175173417</v>
      </c>
      <c r="Q478" s="5">
        <f>_xll.SNL.Clients.Office.Excel.Functions.SPG(K478, "SP_MARKETCAP", "12/31/2022")</f>
        <v>27589.962138999999</v>
      </c>
      <c r="R478">
        <f t="shared" si="91"/>
        <v>8.1882042161839108E-4</v>
      </c>
      <c r="S478">
        <f t="shared" si="92"/>
        <v>3.5774264220507506E-3</v>
      </c>
      <c r="U478" s="11" t="s">
        <v>478</v>
      </c>
      <c r="V478" s="4" cm="1">
        <f t="array" ref="V478">_xll.SNL.Clients.Office.Excel.Functions.SPG(U478, "SP_TOTAL_REV", "CY2021")</f>
        <v>2462500</v>
      </c>
      <c r="W478" s="4">
        <f>_xll.SNL.Clients.Office.Excel.Functions.SPG(U478,"IQ_AVG_DILUT_SHARES_OUT","CY2021")</f>
        <v>163338909</v>
      </c>
      <c r="X478" s="5">
        <f>_xll.SNL.Clients.Office.Excel.Functions.SPG(U478, "IQ_DILUT_EPS_NORM", "CY2021")</f>
        <v>3.02</v>
      </c>
      <c r="Y478">
        <f t="shared" si="93"/>
        <v>493283.50517999998</v>
      </c>
      <c r="Z478">
        <f t="shared" si="94"/>
        <v>0.20031817469238578</v>
      </c>
      <c r="AA478" s="5">
        <f>_xll.SNL.Clients.Office.Excel.Functions.SPG(U478, "SP_MARKETCAP", "12/31/2021")</f>
        <v>36862.441303749998</v>
      </c>
      <c r="AB478">
        <f t="shared" si="88"/>
        <v>8.6875580727251026E-4</v>
      </c>
      <c r="AC478">
        <f t="shared" si="95"/>
        <v>2.6236425379629808E-3</v>
      </c>
    </row>
    <row r="479" spans="1:29">
      <c r="A479" s="11" t="s">
        <v>479</v>
      </c>
      <c r="B479" s="4" cm="1">
        <f t="array" ref="B479">_xll.SNL.Clients.Office.Excel.Functions.SPG(A479, "SP_TOTAL_REV", "CY2023")</f>
        <v>133974000</v>
      </c>
      <c r="C479" s="4">
        <f>_xll.SNL.Clients.Office.Excel.Functions.SPG(A479,"IQ_AVG_DILUT_SHARES_OUT","CY2023")</f>
        <v>4215000000</v>
      </c>
      <c r="D479" s="5">
        <f>_xll.SNL.Clients.Office.Excel.Functions.SPG(A479, "IQ_DILUT_EPS_NORM", "CY2023")</f>
        <v>3.5939999999999999</v>
      </c>
      <c r="E479">
        <f t="shared" si="84"/>
        <v>15148710</v>
      </c>
      <c r="F479">
        <f t="shared" si="85"/>
        <v>0.1130720139728604</v>
      </c>
      <c r="G479" s="5">
        <f>_xll.SNL.Clients.Office.Excel.Functions.SPG(A479, "SP_MARKETCAP", "12/30/2023")</f>
        <v>158494.6325443</v>
      </c>
      <c r="H479">
        <f t="shared" si="89"/>
        <v>3.7721724180717693E-3</v>
      </c>
      <c r="I479">
        <f t="shared" si="90"/>
        <v>1.3557187670549939E-2</v>
      </c>
      <c r="K479" s="11" t="s">
        <v>479</v>
      </c>
      <c r="L479" s="4" cm="1">
        <f t="array" ref="L479">_xll.SNL.Clients.Office.Excel.Functions.SPG(K479, "SP_TOTAL_REV", "CY2023")</f>
        <v>133974000</v>
      </c>
      <c r="M479" s="4">
        <f>_xll.SNL.Clients.Office.Excel.Functions.SPG(K479,"IQ_AVG_DILUT_SHARES_OUT","CY2023")</f>
        <v>4215000000</v>
      </c>
      <c r="N479" s="5">
        <f>_xll.SNL.Clients.Office.Excel.Functions.SPG(K479, "IQ_DILUT_EPS_NORM", "CY2023")</f>
        <v>3.5939999999999999</v>
      </c>
      <c r="O479">
        <f t="shared" si="86"/>
        <v>15148710</v>
      </c>
      <c r="P479">
        <f t="shared" si="87"/>
        <v>0.1130720139728604</v>
      </c>
      <c r="Q479" s="5">
        <f>_xll.SNL.Clients.Office.Excel.Functions.SPG(K479, "SP_MARKETCAP", "12/31/2022")</f>
        <v>165472.80741179999</v>
      </c>
      <c r="R479">
        <f t="shared" si="91"/>
        <v>4.9109351164995782E-3</v>
      </c>
      <c r="S479">
        <f t="shared" si="92"/>
        <v>1.7649900808699482E-2</v>
      </c>
      <c r="U479" s="11" t="s">
        <v>479</v>
      </c>
      <c r="V479" s="4" cm="1">
        <f t="array" ref="V479">_xll.SNL.Clients.Office.Excel.Functions.SPG(U479, "SP_TOTAL_REV", "CY2021")</f>
        <v>133613000</v>
      </c>
      <c r="W479" s="4">
        <f>_xll.SNL.Clients.Office.Excel.Functions.SPG(U479,"IQ_AVG_DILUT_SHARES_OUT","CY2021")</f>
        <v>4150000000</v>
      </c>
      <c r="X479" s="5">
        <f>_xll.SNL.Clients.Office.Excel.Functions.SPG(U479, "IQ_DILUT_EPS_NORM", "CY2021")</f>
        <v>4.8959999999999999</v>
      </c>
      <c r="Y479">
        <f t="shared" si="93"/>
        <v>20318400</v>
      </c>
      <c r="Z479">
        <f t="shared" si="94"/>
        <v>0.15206903519867079</v>
      </c>
      <c r="AA479" s="5">
        <f>_xll.SNL.Clients.Office.Excel.Functions.SPG(U479, "SP_MARKETCAP", "12/31/2021")</f>
        <v>218116.32971364001</v>
      </c>
      <c r="AB479">
        <f t="shared" si="88"/>
        <v>5.1404579131988639E-3</v>
      </c>
      <c r="AC479">
        <f t="shared" si="95"/>
        <v>2.5167681943021637E-2</v>
      </c>
    </row>
    <row r="480" spans="1:29">
      <c r="A480" s="11" t="s">
        <v>480</v>
      </c>
      <c r="B480" s="4" cm="1">
        <f t="array" ref="B480">_xll.SNL.Clients.Office.Excel.Functions.SPG(A480, "SP_TOTAL_REV", "CY2023")</f>
        <v>9869200</v>
      </c>
      <c r="C480" s="4">
        <f>_xll.SNL.Clients.Office.Excel.Functions.SPG(A480,"IQ_AVG_DILUT_SHARES_OUT","CY2023")</f>
        <v>260500000</v>
      </c>
      <c r="D480" s="5">
        <f>_xll.SNL.Clients.Office.Excel.Functions.SPG(A480, "IQ_DILUT_EPS_NORM", "CY2023")</f>
        <v>11.667</v>
      </c>
      <c r="E480">
        <f t="shared" si="84"/>
        <v>3039253.5</v>
      </c>
      <c r="F480">
        <f t="shared" si="85"/>
        <v>0.30795338021318852</v>
      </c>
      <c r="G480" s="5">
        <f>_xll.SNL.Clients.Office.Excel.Functions.SPG(A480, "SP_MARKETCAP", "12/30/2023")</f>
        <v>104848.71073776</v>
      </c>
      <c r="H480">
        <f t="shared" si="89"/>
        <v>2.4953994237301219E-3</v>
      </c>
      <c r="I480">
        <f t="shared" si="90"/>
        <v>2.9113825076659331E-2</v>
      </c>
      <c r="K480" s="11" t="s">
        <v>480</v>
      </c>
      <c r="L480" s="4" cm="1">
        <f t="array" ref="L480">_xll.SNL.Clients.Office.Excel.Functions.SPG(K480, "SP_TOTAL_REV", "CY2023")</f>
        <v>9869200</v>
      </c>
      <c r="M480" s="4">
        <f>_xll.SNL.Clients.Office.Excel.Functions.SPG(K480,"IQ_AVG_DILUT_SHARES_OUT","CY2023")</f>
        <v>260500000</v>
      </c>
      <c r="N480" s="5">
        <f>_xll.SNL.Clients.Office.Excel.Functions.SPG(K480, "IQ_DILUT_EPS_NORM", "CY2023")</f>
        <v>11.667</v>
      </c>
      <c r="O480">
        <f t="shared" si="86"/>
        <v>3039253.5</v>
      </c>
      <c r="P480">
        <f t="shared" si="87"/>
        <v>0.30795338021318852</v>
      </c>
      <c r="Q480" s="5">
        <f>_xll.SNL.Clients.Office.Excel.Functions.SPG(K480, "SP_MARKETCAP", "12/31/2022")</f>
        <v>74127.357508560002</v>
      </c>
      <c r="R480">
        <f t="shared" si="91"/>
        <v>2.1999665611290424E-3</v>
      </c>
      <c r="S480">
        <f t="shared" si="92"/>
        <v>2.5667009868692536E-2</v>
      </c>
      <c r="U480" s="11" t="s">
        <v>480</v>
      </c>
      <c r="V480" s="4" cm="1">
        <f t="array" ref="V480">_xll.SNL.Clients.Office.Excel.Functions.SPG(U480, "SP_TOTAL_REV", "CY2021")</f>
        <v>7574400</v>
      </c>
      <c r="W480" s="4">
        <f>_xll.SNL.Clients.Office.Excel.Functions.SPG(U480,"IQ_AVG_DILUT_SHARES_OUT","CY2021")</f>
        <v>259900000</v>
      </c>
      <c r="X480" s="5">
        <f>_xll.SNL.Clients.Office.Excel.Functions.SPG(U480, "IQ_DILUT_EPS_NORM", "CY2021")</f>
        <v>9.1950000000000003</v>
      </c>
      <c r="Y480">
        <f t="shared" si="93"/>
        <v>2389780.5</v>
      </c>
      <c r="Z480">
        <f t="shared" si="94"/>
        <v>0.31550756495564003</v>
      </c>
      <c r="AA480" s="5">
        <f>_xll.SNL.Clients.Office.Excel.Functions.SPG(U480, "SP_MARKETCAP", "12/31/2021")</f>
        <v>55833.725584799999</v>
      </c>
      <c r="AB480">
        <f t="shared" si="88"/>
        <v>1.3158616637395705E-3</v>
      </c>
      <c r="AC480">
        <f t="shared" si="95"/>
        <v>1.209934799808535E-2</v>
      </c>
    </row>
    <row r="481" spans="1:29">
      <c r="A481" s="11" t="s">
        <v>481</v>
      </c>
      <c r="B481" s="4" cm="1">
        <f t="array" ref="B481">_xll.SNL.Clients.Office.Excel.Functions.SPG(A481, "SP_TOTAL_REV", "CY2023")</f>
        <v>15426900</v>
      </c>
      <c r="C481" s="4">
        <f>_xll.SNL.Clients.Office.Excel.Functions.SPG(A481,"IQ_AVG_DILUT_SHARES_OUT","CY2023")</f>
        <v>1206900000</v>
      </c>
      <c r="D481" s="5">
        <f>_xll.SNL.Clients.Office.Excel.Functions.SPG(A481, "IQ_DILUT_EPS_NORM", "CY2023")</f>
        <v>0.94799999999999995</v>
      </c>
      <c r="E481">
        <f t="shared" si="84"/>
        <v>1144141.2</v>
      </c>
      <c r="F481">
        <f t="shared" si="85"/>
        <v>7.4165334577912606E-2</v>
      </c>
      <c r="G481" s="5">
        <f>_xll.SNL.Clients.Office.Excel.Functions.SPG(A481, "SP_MARKETCAP", "12/30/2023")</f>
        <v>12992.43693</v>
      </c>
      <c r="H481">
        <f t="shared" si="89"/>
        <v>3.0922001233817564E-4</v>
      </c>
      <c r="I481">
        <f t="shared" si="90"/>
        <v>2.9314057169659051E-4</v>
      </c>
      <c r="K481" s="11" t="s">
        <v>481</v>
      </c>
      <c r="L481" s="4" cm="1">
        <f t="array" ref="L481">_xll.SNL.Clients.Office.Excel.Functions.SPG(K481, "SP_TOTAL_REV", "CY2023")</f>
        <v>15426900</v>
      </c>
      <c r="M481" s="4">
        <f>_xll.SNL.Clients.Office.Excel.Functions.SPG(K481,"IQ_AVG_DILUT_SHARES_OUT","CY2023")</f>
        <v>1206900000</v>
      </c>
      <c r="N481" s="5">
        <f>_xll.SNL.Clients.Office.Excel.Functions.SPG(K481, "IQ_DILUT_EPS_NORM", "CY2023")</f>
        <v>0.94799999999999995</v>
      </c>
      <c r="O481">
        <f t="shared" si="86"/>
        <v>1144141.2</v>
      </c>
      <c r="P481">
        <f t="shared" si="87"/>
        <v>7.4165334577912606E-2</v>
      </c>
      <c r="Q481" s="5">
        <f>_xll.SNL.Clients.Office.Excel.Functions.SPG(K481, "SP_MARKETCAP", "12/31/2022")</f>
        <v>13497.17957574</v>
      </c>
      <c r="R481">
        <f t="shared" si="91"/>
        <v>4.0057199843867333E-4</v>
      </c>
      <c r="S481">
        <f t="shared" si="92"/>
        <v>3.797422545198623E-4</v>
      </c>
      <c r="U481" s="11" t="s">
        <v>481</v>
      </c>
      <c r="V481" s="4" cm="1">
        <f t="array" ref="V481">_xll.SNL.Clients.Office.Excel.Functions.SPG(U481, "SP_TOTAL_REV", "CY2021")</f>
        <v>17886300</v>
      </c>
      <c r="W481" s="4">
        <f>_xll.SNL.Clients.Office.Excel.Functions.SPG(U481,"IQ_AVG_DILUT_SHARES_OUT","CY2021")</f>
        <v>1208800000</v>
      </c>
      <c r="X481" s="5">
        <f>_xll.SNL.Clients.Office.Excel.Functions.SPG(U481, "IQ_DILUT_EPS_NORM", "CY2021")</f>
        <v>0.23799999999999999</v>
      </c>
      <c r="Y481">
        <f t="shared" si="93"/>
        <v>287694.40000000002</v>
      </c>
      <c r="Z481">
        <f t="shared" si="94"/>
        <v>1.6084623426868609E-2</v>
      </c>
      <c r="AA481" s="5">
        <f>_xll.SNL.Clients.Office.Excel.Functions.SPG(U481, "SP_MARKETCAP", "12/31/2021")</f>
        <v>16363.092918480001</v>
      </c>
      <c r="AB481">
        <f t="shared" si="88"/>
        <v>3.8563729083301515E-4</v>
      </c>
      <c r="AC481">
        <f t="shared" si="95"/>
        <v>9.1781675218257603E-5</v>
      </c>
    </row>
    <row r="482" spans="1:29">
      <c r="A482" s="11" t="s">
        <v>482</v>
      </c>
      <c r="B482" s="4" cm="1">
        <f t="array" ref="B482">_xll.SNL.Clients.Office.Excel.Functions.SPG(A482, "SP_TOTAL_REV", "CY2023")</f>
        <v>3641694</v>
      </c>
      <c r="C482" s="4">
        <f>_xll.SNL.Clients.Office.Excel.Functions.SPG(A482,"IQ_AVG_DILUT_SHARES_OUT","CY2023")</f>
        <v>1015776697</v>
      </c>
      <c r="D482" s="5">
        <f>_xll.SNL.Clients.Office.Excel.Functions.SPG(A482, "IQ_DILUT_EPS_NORM", "CY2023")</f>
        <v>1.528</v>
      </c>
      <c r="E482">
        <f t="shared" si="84"/>
        <v>1552106.793016</v>
      </c>
      <c r="F482">
        <f t="shared" si="85"/>
        <v>0.42620461604297338</v>
      </c>
      <c r="G482" s="5">
        <f>_xll.SNL.Clients.Office.Excel.Functions.SPG(A482, "SP_MARKETCAP", "12/30/2023")</f>
        <v>32980.883507400002</v>
      </c>
      <c r="H482">
        <f t="shared" si="89"/>
        <v>7.8494506150218898E-4</v>
      </c>
      <c r="I482">
        <f t="shared" si="90"/>
        <v>1.1993960539753447E-3</v>
      </c>
      <c r="K482" s="11" t="s">
        <v>482</v>
      </c>
      <c r="L482" s="4" cm="1">
        <f t="array" ref="L482">_xll.SNL.Clients.Office.Excel.Functions.SPG(K482, "SP_TOTAL_REV", "CY2023")</f>
        <v>3641694</v>
      </c>
      <c r="M482" s="4">
        <f>_xll.SNL.Clients.Office.Excel.Functions.SPG(K482,"IQ_AVG_DILUT_SHARES_OUT","CY2023")</f>
        <v>1015776697</v>
      </c>
      <c r="N482" s="5">
        <f>_xll.SNL.Clients.Office.Excel.Functions.SPG(K482, "IQ_DILUT_EPS_NORM", "CY2023")</f>
        <v>1.528</v>
      </c>
      <c r="O482">
        <f t="shared" si="86"/>
        <v>1552106.793016</v>
      </c>
      <c r="P482">
        <f t="shared" si="87"/>
        <v>0.42620461604297338</v>
      </c>
      <c r="Q482" s="5">
        <f>_xll.SNL.Clients.Office.Excel.Functions.SPG(K482, "SP_MARKETCAP", "12/31/2022")</f>
        <v>31204.370275199999</v>
      </c>
      <c r="R482">
        <f t="shared" si="91"/>
        <v>9.2608955011787286E-4</v>
      </c>
      <c r="S482">
        <f t="shared" si="92"/>
        <v>1.4150648325801098E-3</v>
      </c>
      <c r="U482" s="11" t="s">
        <v>482</v>
      </c>
      <c r="V482" s="4" cm="1">
        <f t="array" ref="V482">_xll.SNL.Clients.Office.Excel.Functions.SPG(U482, "SP_TOTAL_REV", "CY2021")</f>
        <v>1509688</v>
      </c>
      <c r="W482" s="4">
        <f>_xll.SNL.Clients.Office.Excel.Functions.SPG(U482,"IQ_AVG_DILUT_SHARES_OUT","CY2021")</f>
        <v>577066292</v>
      </c>
      <c r="X482" s="5">
        <f>_xll.SNL.Clients.Office.Excel.Functions.SPG(U482, "IQ_DILUT_EPS_NORM", "CY2021")</f>
        <v>1.1120000000000001</v>
      </c>
      <c r="Y482">
        <f t="shared" si="93"/>
        <v>641697.71670400014</v>
      </c>
      <c r="Z482">
        <f t="shared" si="94"/>
        <v>0.42505320086269488</v>
      </c>
      <c r="AA482" s="5">
        <f>_xll.SNL.Clients.Office.Excel.Functions.SPG(U482, "SP_MARKETCAP", "12/31/2021")</f>
        <v>18937.565053630002</v>
      </c>
      <c r="AB482">
        <f t="shared" si="88"/>
        <v>4.4631117837190954E-4</v>
      </c>
      <c r="AC482">
        <f t="shared" si="95"/>
        <v>4.9629803034956341E-4</v>
      </c>
    </row>
    <row r="483" spans="1:29">
      <c r="A483" s="11" t="s">
        <v>483</v>
      </c>
      <c r="B483" s="4" cm="1">
        <f t="array" ref="B483">_xll.SNL.Clients.Office.Excel.Functions.SPG(A483, "SP_TOTAL_REV", "CY2023")</f>
        <v>33351000</v>
      </c>
      <c r="C483" s="4">
        <f>_xll.SNL.Clients.Office.Excel.Functions.SPG(A483,"IQ_AVG_DILUT_SHARES_OUT","CY2023")</f>
        <v>2070750000</v>
      </c>
      <c r="D483" s="5">
        <f>_xll.SNL.Clients.Office.Excel.Functions.SPG(A483, "IQ_DILUT_EPS_NORM", "CY2023")</f>
        <v>6.8419999999999996</v>
      </c>
      <c r="E483">
        <f t="shared" si="84"/>
        <v>14168071.5</v>
      </c>
      <c r="F483">
        <f t="shared" si="85"/>
        <v>0.42481699199424305</v>
      </c>
      <c r="G483" s="5">
        <f>_xll.SNL.Clients.Office.Excel.Functions.SPG(A483, "SP_MARKETCAP", "12/30/2023")</f>
        <v>521885.01114279998</v>
      </c>
      <c r="H483">
        <f t="shared" si="89"/>
        <v>1.2420863803622523E-2</v>
      </c>
      <c r="I483">
        <f t="shared" si="90"/>
        <v>8.49835501443853E-2</v>
      </c>
      <c r="K483" s="11" t="s">
        <v>483</v>
      </c>
      <c r="L483" s="4" cm="1">
        <f t="array" ref="L483">_xll.SNL.Clients.Office.Excel.Functions.SPG(K483, "SP_TOTAL_REV", "CY2023")</f>
        <v>33351000</v>
      </c>
      <c r="M483" s="4">
        <f>_xll.SNL.Clients.Office.Excel.Functions.SPG(K483,"IQ_AVG_DILUT_SHARES_OUT","CY2023")</f>
        <v>2070750000</v>
      </c>
      <c r="N483" s="5">
        <f>_xll.SNL.Clients.Office.Excel.Functions.SPG(K483, "IQ_DILUT_EPS_NORM", "CY2023")</f>
        <v>6.8419999999999996</v>
      </c>
      <c r="O483">
        <f t="shared" si="86"/>
        <v>14168071.5</v>
      </c>
      <c r="P483">
        <f t="shared" si="87"/>
        <v>0.42481699199424305</v>
      </c>
      <c r="Q483" s="5">
        <f>_xll.SNL.Clients.Office.Excel.Functions.SPG(K483, "SP_MARKETCAP", "12/31/2022")</f>
        <v>426199.67488727998</v>
      </c>
      <c r="R483">
        <f t="shared" si="91"/>
        <v>1.2648839303462439E-2</v>
      </c>
      <c r="S483">
        <f t="shared" si="92"/>
        <v>8.654335851429E-2</v>
      </c>
      <c r="U483" s="11" t="s">
        <v>483</v>
      </c>
      <c r="V483" s="4" cm="1">
        <f t="array" ref="V483">_xll.SNL.Clients.Office.Excel.Functions.SPG(U483, "SP_TOTAL_REV", "CY2021")</f>
        <v>25477000</v>
      </c>
      <c r="W483" s="4">
        <f>_xll.SNL.Clients.Office.Excel.Functions.SPG(U483,"IQ_AVG_DILUT_SHARES_OUT","CY2021")</f>
        <v>2177750000</v>
      </c>
      <c r="X483" s="5">
        <f>_xll.SNL.Clients.Office.Excel.Functions.SPG(U483, "IQ_DILUT_EPS_NORM", "CY2021")</f>
        <v>4.7069999999999999</v>
      </c>
      <c r="Y483">
        <f t="shared" si="93"/>
        <v>10250669.25</v>
      </c>
      <c r="Z483">
        <f t="shared" si="94"/>
        <v>0.40234993327314833</v>
      </c>
      <c r="AA483" s="5">
        <f>_xll.SNL.Clients.Office.Excel.Functions.SPG(U483, "SP_MARKETCAP", "12/31/2021")</f>
        <v>453884.45233871997</v>
      </c>
      <c r="AB483">
        <f t="shared" si="88"/>
        <v>1.0696924562070512E-2</v>
      </c>
      <c r="AC483">
        <f t="shared" si="95"/>
        <v>5.0350423913665898E-2</v>
      </c>
    </row>
    <row r="484" spans="1:29">
      <c r="A484" s="11" t="s">
        <v>484</v>
      </c>
      <c r="B484" s="4" cm="1">
        <f t="array" ref="B484">_xll.SNL.Clients.Office.Excel.Functions.SPG(A484, "SP_TOTAL_REV", "CY2023")</f>
        <v>14779000</v>
      </c>
      <c r="C484" s="4">
        <f>_xll.SNL.Clients.Office.Excel.Functions.SPG(A484,"IQ_AVG_DILUT_SHARES_OUT","CY2023")</f>
        <v>375193110</v>
      </c>
      <c r="D484" s="5">
        <f>_xll.SNL.Clients.Office.Excel.Functions.SPG(A484, "IQ_DILUT_EPS_NORM", "CY2023")</f>
        <v>3.4380000000000002</v>
      </c>
      <c r="E484">
        <f t="shared" si="84"/>
        <v>1289913.91218</v>
      </c>
      <c r="F484">
        <f t="shared" si="85"/>
        <v>8.7280188928885574E-2</v>
      </c>
      <c r="G484" s="5">
        <f>_xll.SNL.Clients.Office.Excel.Functions.SPG(A484, "SP_MARKETCAP", "12/30/2023")</f>
        <v>13772.91602124</v>
      </c>
      <c r="H484">
        <f t="shared" si="89"/>
        <v>3.2779541551490062E-4</v>
      </c>
      <c r="I484">
        <f t="shared" si="90"/>
        <v>1.1269606385402285E-3</v>
      </c>
      <c r="K484" s="11" t="s">
        <v>484</v>
      </c>
      <c r="L484" s="4" cm="1">
        <f t="array" ref="L484">_xll.SNL.Clients.Office.Excel.Functions.SPG(K484, "SP_TOTAL_REV", "CY2023")</f>
        <v>14779000</v>
      </c>
      <c r="M484" s="4">
        <f>_xll.SNL.Clients.Office.Excel.Functions.SPG(K484,"IQ_AVG_DILUT_SHARES_OUT","CY2023")</f>
        <v>375193110</v>
      </c>
      <c r="N484" s="5">
        <f>_xll.SNL.Clients.Office.Excel.Functions.SPG(K484, "IQ_DILUT_EPS_NORM", "CY2023")</f>
        <v>3.4380000000000002</v>
      </c>
      <c r="O484">
        <f t="shared" si="86"/>
        <v>1289913.91218</v>
      </c>
      <c r="P484">
        <f t="shared" si="87"/>
        <v>8.7280188928885574E-2</v>
      </c>
      <c r="Q484" s="5">
        <f>_xll.SNL.Clients.Office.Excel.Functions.SPG(K484, "SP_MARKETCAP", "12/31/2022")</f>
        <v>9232.5215016000002</v>
      </c>
      <c r="R484">
        <f t="shared" si="91"/>
        <v>2.7400462205980319E-4</v>
      </c>
      <c r="S484">
        <f t="shared" si="92"/>
        <v>9.4202789064160345E-4</v>
      </c>
      <c r="U484" s="11" t="s">
        <v>484</v>
      </c>
      <c r="V484" s="4" cm="1">
        <f t="array" ref="V484">_xll.SNL.Clients.Office.Excel.Functions.SPG(U484, "SP_TOTAL_REV", "CY2021")</f>
        <v>12077000</v>
      </c>
      <c r="W484" s="4">
        <f>_xll.SNL.Clients.Office.Excel.Functions.SPG(U484,"IQ_AVG_DILUT_SHARES_OUT","CY2021")</f>
        <v>482214544</v>
      </c>
      <c r="X484" s="5">
        <f>_xll.SNL.Clients.Office.Excel.Functions.SPG(U484, "IQ_DILUT_EPS_NORM", "CY2021")</f>
        <v>-2.3730000000000002</v>
      </c>
      <c r="Y484">
        <f t="shared" si="93"/>
        <v>-1144295.1129120002</v>
      </c>
      <c r="Z484">
        <f t="shared" si="94"/>
        <v>-9.4749947247826455E-2</v>
      </c>
      <c r="AA484" s="5">
        <f>_xll.SNL.Clients.Office.Excel.Functions.SPG(U484, "SP_MARKETCAP", "12/31/2021")</f>
        <v>10989.4286304</v>
      </c>
      <c r="AB484">
        <f t="shared" si="88"/>
        <v>2.5899342538378116E-4</v>
      </c>
      <c r="AC484">
        <f t="shared" si="95"/>
        <v>-6.1459139843571275E-4</v>
      </c>
    </row>
    <row r="485" spans="1:29">
      <c r="A485" s="11" t="s">
        <v>485</v>
      </c>
      <c r="B485" s="4" cm="1">
        <f t="array" ref="B485">_xll.SNL.Clients.Office.Excel.Functions.SPG(A485, "SP_TOTAL_REV", "CY2023")</f>
        <v>7781900</v>
      </c>
      <c r="C485" s="4">
        <f>_xll.SNL.Clients.Office.Excel.Functions.SPG(A485,"IQ_AVG_DILUT_SHARES_OUT","CY2023")</f>
        <v>133700000</v>
      </c>
      <c r="D485" s="5">
        <f>_xll.SNL.Clients.Office.Excel.Functions.SPG(A485, "IQ_DILUT_EPS_NORM", "CY2023")</f>
        <v>5.6269999999999998</v>
      </c>
      <c r="E485">
        <f t="shared" si="84"/>
        <v>752329.9</v>
      </c>
      <c r="F485">
        <f t="shared" si="85"/>
        <v>9.6676891247638758E-2</v>
      </c>
      <c r="G485" s="5">
        <f>_xll.SNL.Clients.Office.Excel.Functions.SPG(A485, "SP_MARKETCAP", "12/30/2023")</f>
        <v>30163.587582870001</v>
      </c>
      <c r="H485">
        <f t="shared" si="89"/>
        <v>7.1789341559179713E-4</v>
      </c>
      <c r="I485">
        <f t="shared" si="90"/>
        <v>4.0395862495350423E-3</v>
      </c>
      <c r="K485" s="11" t="s">
        <v>485</v>
      </c>
      <c r="L485" s="4" cm="1">
        <f t="array" ref="L485">_xll.SNL.Clients.Office.Excel.Functions.SPG(K485, "SP_TOTAL_REV", "CY2023")</f>
        <v>7781900</v>
      </c>
      <c r="M485" s="4">
        <f>_xll.SNL.Clients.Office.Excel.Functions.SPG(K485,"IQ_AVG_DILUT_SHARES_OUT","CY2023")</f>
        <v>133700000</v>
      </c>
      <c r="N485" s="5">
        <f>_xll.SNL.Clients.Office.Excel.Functions.SPG(K485, "IQ_DILUT_EPS_NORM", "CY2023")</f>
        <v>5.6269999999999998</v>
      </c>
      <c r="O485">
        <f t="shared" si="86"/>
        <v>752329.9</v>
      </c>
      <c r="P485">
        <f t="shared" si="87"/>
        <v>9.6676891247638758E-2</v>
      </c>
      <c r="Q485" s="5">
        <f>_xll.SNL.Clients.Office.Excel.Functions.SPG(K485, "SP_MARKETCAP", "12/31/2022")</f>
        <v>23273.32130526</v>
      </c>
      <c r="R485">
        <f t="shared" si="91"/>
        <v>6.9071029048987269E-4</v>
      </c>
      <c r="S485">
        <f t="shared" si="92"/>
        <v>3.8866268045865135E-3</v>
      </c>
      <c r="U485" s="11" t="s">
        <v>485</v>
      </c>
      <c r="V485" s="4" cm="1">
        <f t="array" ref="V485">_xll.SNL.Clients.Office.Excel.Functions.SPG(U485, "SP_TOTAL_REV", "CY2021")</f>
        <v>5552200</v>
      </c>
      <c r="W485" s="4">
        <f>_xll.SNL.Clients.Office.Excel.Functions.SPG(U485,"IQ_AVG_DILUT_SHARES_OUT","CY2021")</f>
        <v>133500000</v>
      </c>
      <c r="X485" s="5">
        <f>_xll.SNL.Clients.Office.Excel.Functions.SPG(U485, "IQ_DILUT_EPS_NORM", "CY2021")</f>
        <v>3.56</v>
      </c>
      <c r="Y485">
        <f t="shared" si="93"/>
        <v>475260</v>
      </c>
      <c r="Z485">
        <f t="shared" si="94"/>
        <v>8.5598501494902918E-2</v>
      </c>
      <c r="AA485" s="5">
        <f>_xll.SNL.Clients.Office.Excel.Functions.SPG(U485, "SP_MARKETCAP", "12/31/2021")</f>
        <v>27546.909712240002</v>
      </c>
      <c r="AB485">
        <f t="shared" si="88"/>
        <v>6.4921196042665445E-4</v>
      </c>
      <c r="AC485">
        <f t="shared" si="95"/>
        <v>2.3111945791188899E-3</v>
      </c>
    </row>
    <row r="486" spans="1:29">
      <c r="A486" s="11" t="s">
        <v>486</v>
      </c>
      <c r="B486" s="4" cm="1">
        <f t="array" ref="B486">_xll.SNL.Clients.Office.Excel.Functions.SPG(A486, "SP_TOTAL_REV", "CY2023")</f>
        <v>12142938</v>
      </c>
      <c r="C486" s="4">
        <f>_xll.SNL.Clients.Office.Excel.Functions.SPG(A486,"IQ_AVG_DILUT_SHARES_OUT","CY2023")</f>
        <v>409947000</v>
      </c>
      <c r="D486" s="5">
        <f>_xll.SNL.Clients.Office.Excel.Functions.SPG(A486, "IQ_DILUT_EPS_NORM", "CY2023")</f>
        <v>2.669</v>
      </c>
      <c r="E486">
        <f t="shared" si="84"/>
        <v>1094148.5430000001</v>
      </c>
      <c r="F486">
        <f t="shared" si="85"/>
        <v>9.0105750601707765E-2</v>
      </c>
      <c r="G486" s="5">
        <f>_xll.SNL.Clients.Office.Excel.Functions.SPG(A486, "SP_MARKETCAP", "12/30/2023")</f>
        <v>18236.709986607966</v>
      </c>
      <c r="H486">
        <f t="shared" si="89"/>
        <v>4.3403371649591269E-4</v>
      </c>
      <c r="I486">
        <f t="shared" si="90"/>
        <v>1.158435989327591E-3</v>
      </c>
      <c r="K486" s="11" t="s">
        <v>486</v>
      </c>
      <c r="L486" s="4" cm="1">
        <f t="array" ref="L486">_xll.SNL.Clients.Office.Excel.Functions.SPG(K486, "SP_TOTAL_REV", "CY2023")</f>
        <v>12142938</v>
      </c>
      <c r="M486" s="4">
        <f>_xll.SNL.Clients.Office.Excel.Functions.SPG(K486,"IQ_AVG_DILUT_SHARES_OUT","CY2023")</f>
        <v>409947000</v>
      </c>
      <c r="N486" s="5">
        <f>_xll.SNL.Clients.Office.Excel.Functions.SPG(K486, "IQ_DILUT_EPS_NORM", "CY2023")</f>
        <v>2.669</v>
      </c>
      <c r="O486">
        <f t="shared" si="86"/>
        <v>1094148.5430000001</v>
      </c>
      <c r="P486">
        <f t="shared" si="87"/>
        <v>9.0105750601707765E-2</v>
      </c>
      <c r="Q486" s="5">
        <f>_xll.SNL.Clients.Office.Excel.Functions.SPG(K486, "SP_MARKETCAP", "12/31/2022")</f>
        <v>19265.60207678</v>
      </c>
      <c r="R486">
        <f t="shared" si="91"/>
        <v>5.7176839662792371E-4</v>
      </c>
      <c r="S486">
        <f t="shared" si="92"/>
        <v>1.5260498505999284E-3</v>
      </c>
      <c r="U486" s="11" t="s">
        <v>486</v>
      </c>
      <c r="V486" s="4" cm="1">
        <f t="array" ref="V486">_xll.SNL.Clients.Office.Excel.Functions.SPG(U486, "SP_TOTAL_REV", "CY2021")</f>
        <v>9455466</v>
      </c>
      <c r="W486" s="4">
        <f>_xll.SNL.Clients.Office.Excel.Functions.SPG(U486,"IQ_AVG_DILUT_SHARES_OUT","CY2021")</f>
        <v>419623500</v>
      </c>
      <c r="X486" s="5">
        <f>_xll.SNL.Clients.Office.Excel.Functions.SPG(U486, "IQ_DILUT_EPS_NORM", "CY2021")</f>
        <v>1.9079999999999999</v>
      </c>
      <c r="Y486">
        <f t="shared" si="93"/>
        <v>800641.63800000004</v>
      </c>
      <c r="Z486">
        <f t="shared" si="94"/>
        <v>8.4675005758573937E-2</v>
      </c>
      <c r="AA486" s="5">
        <f>_xll.SNL.Clients.Office.Excel.Functions.SPG(U486, "SP_MARKETCAP", "12/31/2021")</f>
        <v>14553.405432625899</v>
      </c>
      <c r="AB486">
        <f t="shared" si="88"/>
        <v>3.4298747011904623E-4</v>
      </c>
      <c r="AC486">
        <f t="shared" si="95"/>
        <v>6.5442009298714019E-4</v>
      </c>
    </row>
    <row r="487" spans="1:29">
      <c r="A487" s="11" t="s">
        <v>487</v>
      </c>
      <c r="B487" s="4" cm="1">
        <f t="array" ref="B487">_xll.SNL.Clients.Office.Excel.Functions.SPG(A487, "SP_TOTAL_REV", "CY2023")</f>
        <v>16478000</v>
      </c>
      <c r="C487" s="4">
        <f>_xll.SNL.Clients.Office.Excel.Functions.SPG(A487,"IQ_AVG_DILUT_SHARES_OUT","CY2023")</f>
        <v>50100000</v>
      </c>
      <c r="D487" s="5">
        <f>_xll.SNL.Clients.Office.Excel.Functions.SPG(A487, "IQ_DILUT_EPS_NORM", "CY2023")</f>
        <v>30.035</v>
      </c>
      <c r="E487">
        <f t="shared" si="84"/>
        <v>1504753.5</v>
      </c>
      <c r="F487">
        <f t="shared" si="85"/>
        <v>9.1318940405389001E-2</v>
      </c>
      <c r="G487" s="5">
        <f>_xll.SNL.Clients.Office.Excel.Functions.SPG(A487, "SP_MARKETCAP", "12/30/2023")</f>
        <v>41131.323763499997</v>
      </c>
      <c r="H487">
        <f t="shared" si="89"/>
        <v>9.7892554800610193E-4</v>
      </c>
      <c r="I487">
        <f t="shared" si="90"/>
        <v>2.9402028834363273E-2</v>
      </c>
      <c r="K487" s="11" t="s">
        <v>487</v>
      </c>
      <c r="L487" s="4" cm="1">
        <f t="array" ref="L487">_xll.SNL.Clients.Office.Excel.Functions.SPG(K487, "SP_TOTAL_REV", "CY2023")</f>
        <v>16478000</v>
      </c>
      <c r="M487" s="4">
        <f>_xll.SNL.Clients.Office.Excel.Functions.SPG(K487,"IQ_AVG_DILUT_SHARES_OUT","CY2023")</f>
        <v>50100000</v>
      </c>
      <c r="N487" s="5">
        <f>_xll.SNL.Clients.Office.Excel.Functions.SPG(K487, "IQ_DILUT_EPS_NORM", "CY2023")</f>
        <v>30.035</v>
      </c>
      <c r="O487">
        <f t="shared" si="86"/>
        <v>1504753.5</v>
      </c>
      <c r="P487">
        <f t="shared" si="87"/>
        <v>9.1318940405389001E-2</v>
      </c>
      <c r="Q487" s="5">
        <f>_xll.SNL.Clients.Office.Excel.Functions.SPG(K487, "SP_MARKETCAP", "12/31/2022")</f>
        <v>28106.902543749999</v>
      </c>
      <c r="R487">
        <f t="shared" si="91"/>
        <v>8.3416228247475827E-4</v>
      </c>
      <c r="S487">
        <f t="shared" si="92"/>
        <v>2.5054064154129363E-2</v>
      </c>
      <c r="U487" s="11" t="s">
        <v>487</v>
      </c>
      <c r="V487" s="4" cm="1">
        <f t="array" ref="V487">_xll.SNL.Clients.Office.Excel.Functions.SPG(U487, "SP_TOTAL_REV", "CY2021")</f>
        <v>13022000</v>
      </c>
      <c r="W487" s="4">
        <f>_xll.SNL.Clients.Office.Excel.Functions.SPG(U487,"IQ_AVG_DILUT_SHARES_OUT","CY2021")</f>
        <v>52200000</v>
      </c>
      <c r="X487" s="5">
        <f>_xll.SNL.Clients.Office.Excel.Functions.SPG(U487, "IQ_DILUT_EPS_NORM", "CY2021")</f>
        <v>16.420000000000002</v>
      </c>
      <c r="Y487">
        <f t="shared" si="93"/>
        <v>857124.00000000012</v>
      </c>
      <c r="Z487">
        <f t="shared" si="94"/>
        <v>6.5821225618184626E-2</v>
      </c>
      <c r="AA487" s="5">
        <f>_xll.SNL.Clients.Office.Excel.Functions.SPG(U487, "SP_MARKETCAP", "12/31/2021")</f>
        <v>26699.749157279999</v>
      </c>
      <c r="AB487">
        <f t="shared" si="88"/>
        <v>6.2924649894923368E-4</v>
      </c>
      <c r="AC487">
        <f t="shared" si="95"/>
        <v>1.0332227512746418E-2</v>
      </c>
    </row>
    <row r="488" spans="1:29">
      <c r="A488" s="11" t="s">
        <v>488</v>
      </c>
      <c r="B488" s="4" cm="1">
        <f t="array" ref="B488">_xll.SNL.Clients.Office.Excel.Functions.SPG(A488, "SP_TOTAL_REV", "CY2023")</f>
        <v>142406000</v>
      </c>
      <c r="C488" s="4">
        <f>_xll.SNL.Clients.Office.Excel.Functions.SPG(A488,"IQ_AVG_DILUT_SHARES_OUT","CY2023")</f>
        <v>863050000</v>
      </c>
      <c r="D488" s="5">
        <f>_xll.SNL.Clients.Office.Excel.Functions.SPG(A488, "IQ_DILUT_EPS_NORM", "CY2023")</f>
        <v>1.018</v>
      </c>
      <c r="E488">
        <f t="shared" si="84"/>
        <v>878584.9</v>
      </c>
      <c r="F488">
        <f t="shared" si="85"/>
        <v>6.1695778267769619E-3</v>
      </c>
      <c r="G488" s="5">
        <f>_xll.SNL.Clients.Office.Excel.Functions.SPG(A488, "SP_MARKETCAP", "12/30/2023")</f>
        <v>22556.810023229998</v>
      </c>
      <c r="H488">
        <f t="shared" si="89"/>
        <v>5.3685210182452384E-4</v>
      </c>
      <c r="I488">
        <f t="shared" si="90"/>
        <v>5.4651543965736533E-4</v>
      </c>
      <c r="K488" s="11" t="s">
        <v>488</v>
      </c>
      <c r="L488" s="4" cm="1">
        <f t="array" ref="L488">_xll.SNL.Clients.Office.Excel.Functions.SPG(K488, "SP_TOTAL_REV", "CY2023")</f>
        <v>142406000</v>
      </c>
      <c r="M488" s="4">
        <f>_xll.SNL.Clients.Office.Excel.Functions.SPG(K488,"IQ_AVG_DILUT_SHARES_OUT","CY2023")</f>
        <v>863050000</v>
      </c>
      <c r="N488" s="5">
        <f>_xll.SNL.Clients.Office.Excel.Functions.SPG(K488, "IQ_DILUT_EPS_NORM", "CY2023")</f>
        <v>1.018</v>
      </c>
      <c r="O488">
        <f t="shared" si="86"/>
        <v>878584.9</v>
      </c>
      <c r="P488">
        <f t="shared" si="87"/>
        <v>6.1695778267769619E-3</v>
      </c>
      <c r="Q488" s="5">
        <f>_xll.SNL.Clients.Office.Excel.Functions.SPG(K488, "SP_MARKETCAP", "12/31/2022")</f>
        <v>32216.806832800001</v>
      </c>
      <c r="R488">
        <f t="shared" si="91"/>
        <v>9.5613684502822221E-4</v>
      </c>
      <c r="S488">
        <f t="shared" si="92"/>
        <v>9.7334730823873017E-4</v>
      </c>
      <c r="U488" s="11" t="s">
        <v>488</v>
      </c>
      <c r="V488" s="4" cm="1">
        <f t="array" ref="V488">_xll.SNL.Clients.Office.Excel.Functions.SPG(U488, "SP_TOTAL_REV", "CY2021")</f>
        <v>134972000</v>
      </c>
      <c r="W488" s="4">
        <f>_xll.SNL.Clients.Office.Excel.Functions.SPG(U488,"IQ_AVG_DILUT_SHARES_OUT","CY2021")</f>
        <v>866975000</v>
      </c>
      <c r="X488" s="5">
        <f>_xll.SNL.Clients.Office.Excel.Functions.SPG(U488, "IQ_DILUT_EPS_NORM", "CY2021")</f>
        <v>3.286</v>
      </c>
      <c r="Y488">
        <f t="shared" si="93"/>
        <v>2848879.85</v>
      </c>
      <c r="Z488">
        <f t="shared" si="94"/>
        <v>2.1107191491568623E-2</v>
      </c>
      <c r="AA488" s="5">
        <f>_xll.SNL.Clients.Office.Excel.Functions.SPG(U488, "SP_MARKETCAP", "12/31/2021")</f>
        <v>45063.36473216</v>
      </c>
      <c r="AB488">
        <f t="shared" si="88"/>
        <v>1.0620311195265468E-3</v>
      </c>
      <c r="AC488">
        <f t="shared" si="95"/>
        <v>3.4898342587642329E-3</v>
      </c>
    </row>
    <row r="489" spans="1:29">
      <c r="A489" s="11" t="s">
        <v>489</v>
      </c>
      <c r="B489" s="4" cm="1">
        <f t="array" ref="B489">_xll.SNL.Clients.Office.Excel.Functions.SPG(A489, "SP_TOTAL_REV", "CY2023")</f>
        <v>648125000</v>
      </c>
      <c r="C489" s="4">
        <f>_xll.SNL.Clients.Office.Excel.Functions.SPG(A489,"IQ_AVG_DILUT_SHARES_OUT","CY2023")</f>
        <v>8108000000</v>
      </c>
      <c r="D489" s="5">
        <f>_xll.SNL.Clients.Office.Excel.Functions.SPG(A489, "IQ_DILUT_EPS_NORM", "CY2023")</f>
        <v>1.837</v>
      </c>
      <c r="E489">
        <f t="shared" si="84"/>
        <v>14894396</v>
      </c>
      <c r="F489">
        <f t="shared" si="85"/>
        <v>2.2980745998071359E-2</v>
      </c>
      <c r="G489" s="5">
        <f>_xll.SNL.Clients.Office.Excel.Functions.SPG(A489, "SP_MARKETCAP", "12/30/2023")</f>
        <v>424430.64327795</v>
      </c>
      <c r="H489">
        <f t="shared" si="89"/>
        <v>1.0101449747896334E-2</v>
      </c>
      <c r="I489">
        <f t="shared" si="90"/>
        <v>1.8556363186885565E-2</v>
      </c>
      <c r="K489" s="11" t="s">
        <v>489</v>
      </c>
      <c r="L489" s="4" cm="1">
        <f t="array" ref="L489">_xll.SNL.Clients.Office.Excel.Functions.SPG(K489, "SP_TOTAL_REV", "CY2023")</f>
        <v>648125000</v>
      </c>
      <c r="M489" s="4">
        <f>_xll.SNL.Clients.Office.Excel.Functions.SPG(K489,"IQ_AVG_DILUT_SHARES_OUT","CY2023")</f>
        <v>8108000000</v>
      </c>
      <c r="N489" s="5">
        <f>_xll.SNL.Clients.Office.Excel.Functions.SPG(K489, "IQ_DILUT_EPS_NORM", "CY2023")</f>
        <v>1.837</v>
      </c>
      <c r="O489">
        <f t="shared" si="86"/>
        <v>14894396</v>
      </c>
      <c r="P489">
        <f t="shared" si="87"/>
        <v>2.2980745998071359E-2</v>
      </c>
      <c r="Q489" s="5">
        <f>_xll.SNL.Clients.Office.Excel.Functions.SPG(K489, "SP_MARKETCAP", "12/31/2022")</f>
        <v>382379.27695985994</v>
      </c>
      <c r="R489">
        <f t="shared" si="91"/>
        <v>1.134832875815452E-2</v>
      </c>
      <c r="S489">
        <f t="shared" si="92"/>
        <v>2.0846879928729852E-2</v>
      </c>
      <c r="U489" s="11" t="s">
        <v>489</v>
      </c>
      <c r="V489" s="4" cm="1">
        <f t="array" ref="V489">_xll.SNL.Clients.Office.Excel.Functions.SPG(U489, "SP_TOTAL_REV", "CY2021")</f>
        <v>572754000</v>
      </c>
      <c r="W489" s="4">
        <f>_xll.SNL.Clients.Office.Excel.Functions.SPG(U489,"IQ_AVG_DILUT_SHARES_OUT","CY2021")</f>
        <v>8415000000</v>
      </c>
      <c r="X489" s="5">
        <f>_xll.SNL.Clients.Office.Excel.Functions.SPG(U489, "IQ_DILUT_EPS_NORM", "CY2021")</f>
        <v>1.7490000000000001</v>
      </c>
      <c r="Y489">
        <f t="shared" si="93"/>
        <v>14717835</v>
      </c>
      <c r="Z489">
        <f t="shared" si="94"/>
        <v>2.5696607967818644E-2</v>
      </c>
      <c r="AA489" s="5">
        <f>_xll.SNL.Clients.Office.Excel.Functions.SPG(U489, "SP_MARKETCAP", "12/31/2021")</f>
        <v>401352.47408801998</v>
      </c>
      <c r="AB489">
        <f t="shared" si="88"/>
        <v>9.4588768484979938E-3</v>
      </c>
      <c r="AC489">
        <f t="shared" si="95"/>
        <v>1.6543575608022991E-2</v>
      </c>
    </row>
    <row r="490" spans="1:29">
      <c r="A490" s="11" t="s">
        <v>490</v>
      </c>
      <c r="B490" s="4" cm="1">
        <f t="array" ref="B490">_xll.SNL.Clients.Office.Excel.Functions.SPG(A490, "SP_TOTAL_REV", "CY2023")</f>
        <v>41321000</v>
      </c>
      <c r="C490" s="4">
        <f>_xll.SNL.Clients.Office.Excel.Functions.SPG(A490,"IQ_AVG_DILUT_SHARES_OUT","CY2023")</f>
        <v>2436000000</v>
      </c>
      <c r="D490" s="5">
        <f>_xll.SNL.Clients.Office.Excel.Functions.SPG(A490, "IQ_DILUT_EPS_NORM", "CY2023")</f>
        <v>-0.74</v>
      </c>
      <c r="E490">
        <f t="shared" si="84"/>
        <v>-1802640</v>
      </c>
      <c r="F490">
        <f t="shared" si="85"/>
        <v>-4.3625275283754025E-2</v>
      </c>
      <c r="G490" s="5">
        <f>_xll.SNL.Clients.Office.Excel.Functions.SPG(A490, "SP_MARKETCAP", "12/30/2023")</f>
        <v>27750.87696044</v>
      </c>
      <c r="H490">
        <f t="shared" si="89"/>
        <v>6.6047090028879211E-4</v>
      </c>
      <c r="I490">
        <f t="shared" si="90"/>
        <v>-4.8874846621370621E-4</v>
      </c>
      <c r="K490" s="11" t="s">
        <v>490</v>
      </c>
      <c r="L490" s="4" cm="1">
        <f t="array" ref="L490">_xll.SNL.Clients.Office.Excel.Functions.SPG(K490, "SP_TOTAL_REV", "CY2023")</f>
        <v>41321000</v>
      </c>
      <c r="M490" s="4">
        <f>_xll.SNL.Clients.Office.Excel.Functions.SPG(K490,"IQ_AVG_DILUT_SHARES_OUT","CY2023")</f>
        <v>2436000000</v>
      </c>
      <c r="N490" s="5">
        <f>_xll.SNL.Clients.Office.Excel.Functions.SPG(K490, "IQ_DILUT_EPS_NORM", "CY2023")</f>
        <v>-0.74</v>
      </c>
      <c r="O490">
        <f t="shared" si="86"/>
        <v>-1802640</v>
      </c>
      <c r="P490">
        <f t="shared" si="87"/>
        <v>-4.3625275283754025E-2</v>
      </c>
      <c r="Q490" s="5">
        <f>_xll.SNL.Clients.Office.Excel.Functions.SPG(K490, "SP_MARKETCAP", "12/31/2022")</f>
        <v>23021.1942222</v>
      </c>
      <c r="R490">
        <f t="shared" si="91"/>
        <v>6.8322761242701373E-4</v>
      </c>
      <c r="S490">
        <f t="shared" si="92"/>
        <v>-5.055884331959901E-4</v>
      </c>
      <c r="U490" s="11" t="s">
        <v>490</v>
      </c>
      <c r="V490" s="4" cm="1">
        <f t="array" ref="V490">_xll.SNL.Clients.Office.Excel.Functions.SPG(U490, "SP_TOTAL_REV", "CY2021")</f>
        <v>12191000</v>
      </c>
      <c r="W490" s="4">
        <f>_xll.SNL.Clients.Office.Excel.Functions.SPG(U490,"IQ_AVG_DILUT_SHARES_OUT","CY2021")</f>
        <v>664000000</v>
      </c>
      <c r="X490" s="5">
        <f>_xll.SNL.Clients.Office.Excel.Functions.SPG(U490, "IQ_DILUT_EPS_NORM", "CY2021")</f>
        <v>1.1279999999999999</v>
      </c>
      <c r="Y490">
        <f t="shared" si="93"/>
        <v>748991.99999999988</v>
      </c>
      <c r="Z490">
        <f t="shared" si="94"/>
        <v>6.1438110081207441E-2</v>
      </c>
      <c r="AA490" s="5">
        <f>_xll.SNL.Clients.Office.Excel.Functions.SPG(U490, "SP_MARKETCAP", "12/31/2021")</f>
        <v>15331.902537059999</v>
      </c>
      <c r="AB490">
        <f t="shared" si="88"/>
        <v>3.613347053129659E-4</v>
      </c>
      <c r="AC490">
        <f t="shared" si="95"/>
        <v>4.0758554759302552E-4</v>
      </c>
    </row>
    <row r="491" spans="1:29">
      <c r="A491" s="11" t="s">
        <v>491</v>
      </c>
      <c r="B491" s="4" cm="1">
        <f t="array" ref="B491">_xll.SNL.Clients.Office.Excel.Functions.SPG(A491, "SP_TOTAL_REV", "CY2023")</f>
        <v>20426000</v>
      </c>
      <c r="C491" s="4">
        <f>_xll.SNL.Clients.Office.Excel.Functions.SPG(A491,"IQ_AVG_DILUT_SHARES_OUT","CY2023")</f>
        <v>406900000</v>
      </c>
      <c r="D491" s="5">
        <f>_xll.SNL.Clients.Office.Excel.Functions.SPG(A491, "IQ_DILUT_EPS_NORM", "CY2023")</f>
        <v>5.09</v>
      </c>
      <c r="E491">
        <f t="shared" si="84"/>
        <v>2071121</v>
      </c>
      <c r="F491">
        <f t="shared" si="85"/>
        <v>0.10139630862626065</v>
      </c>
      <c r="G491" s="5">
        <f>_xll.SNL.Clients.Office.Excel.Functions.SPG(A491, "SP_MARKETCAP", "12/30/2023")</f>
        <v>72137.078975700002</v>
      </c>
      <c r="H491">
        <f t="shared" si="89"/>
        <v>1.7168625540448096E-3</v>
      </c>
      <c r="I491">
        <f t="shared" si="90"/>
        <v>8.7388304000880802E-3</v>
      </c>
      <c r="K491" s="11" t="s">
        <v>491</v>
      </c>
      <c r="L491" s="4" cm="1">
        <f t="array" ref="L491">_xll.SNL.Clients.Office.Excel.Functions.SPG(K491, "SP_TOTAL_REV", "CY2023")</f>
        <v>20426000</v>
      </c>
      <c r="M491" s="4">
        <f>_xll.SNL.Clients.Office.Excel.Functions.SPG(K491,"IQ_AVG_DILUT_SHARES_OUT","CY2023")</f>
        <v>406900000</v>
      </c>
      <c r="N491" s="5">
        <f>_xll.SNL.Clients.Office.Excel.Functions.SPG(K491, "IQ_DILUT_EPS_NORM", "CY2023")</f>
        <v>5.09</v>
      </c>
      <c r="O491">
        <f t="shared" si="86"/>
        <v>2071121</v>
      </c>
      <c r="P491">
        <f t="shared" si="87"/>
        <v>0.10139630862626065</v>
      </c>
      <c r="Q491" s="5">
        <f>_xll.SNL.Clients.Office.Excel.Functions.SPG(K491, "SP_MARKETCAP", "12/31/2022")</f>
        <v>64395.646820479997</v>
      </c>
      <c r="R491">
        <f t="shared" si="91"/>
        <v>1.9111469024236068E-3</v>
      </c>
      <c r="S491">
        <f t="shared" si="92"/>
        <v>9.7277377333361593E-3</v>
      </c>
      <c r="U491" s="11" t="s">
        <v>491</v>
      </c>
      <c r="V491" s="4" cm="1">
        <f t="array" ref="V491">_xll.SNL.Clients.Office.Excel.Functions.SPG(U491, "SP_TOTAL_REV", "CY2021")</f>
        <v>17931000</v>
      </c>
      <c r="W491" s="4">
        <f>_xll.SNL.Clients.Office.Excel.Functions.SPG(U491,"IQ_AVG_DILUT_SHARES_OUT","CY2021")</f>
        <v>422900000</v>
      </c>
      <c r="X491" s="5">
        <f>_xll.SNL.Clients.Office.Excel.Functions.SPG(U491, "IQ_DILUT_EPS_NORM", "CY2021")</f>
        <v>3.7829999999999999</v>
      </c>
      <c r="Y491">
        <f t="shared" si="93"/>
        <v>1599830.7</v>
      </c>
      <c r="Z491">
        <f t="shared" si="94"/>
        <v>8.9221499079805922E-2</v>
      </c>
      <c r="AA491" s="5">
        <f>_xll.SNL.Clients.Office.Excel.Functions.SPG(U491, "SP_MARKETCAP", "12/31/2021")</f>
        <v>69816.999983300004</v>
      </c>
      <c r="AB491">
        <f t="shared" si="88"/>
        <v>1.6454125672806792E-3</v>
      </c>
      <c r="AC491">
        <f t="shared" si="95"/>
        <v>6.224595742022809E-3</v>
      </c>
    </row>
    <row r="492" spans="1:29">
      <c r="A492" s="11" t="s">
        <v>492</v>
      </c>
      <c r="B492" s="4" cm="1">
        <f t="array" ref="B492">_xll.SNL.Clients.Office.Excel.Functions.SPG(A492, "SP_TOTAL_REV", "CY2023")</f>
        <v>2956416</v>
      </c>
      <c r="C492" s="4">
        <f>_xll.SNL.Clients.Office.Excel.Functions.SPG(A492,"IQ_AVG_DILUT_SHARES_OUT","CY2023")</f>
        <v>59270000</v>
      </c>
      <c r="D492" s="5">
        <f>_xll.SNL.Clients.Office.Excel.Functions.SPG(A492, "IQ_DILUT_EPS_NORM", "CY2023")</f>
        <v>8.1750000000000007</v>
      </c>
      <c r="E492">
        <f t="shared" si="84"/>
        <v>484532.25000000006</v>
      </c>
      <c r="F492">
        <f t="shared" si="85"/>
        <v>0.16389176962917265</v>
      </c>
      <c r="G492" s="5">
        <f>_xll.SNL.Clients.Office.Excel.Functions.SPG(A492, "SP_MARKETCAP", "12/30/2023")</f>
        <v>19466.37463771</v>
      </c>
      <c r="H492">
        <f t="shared" si="89"/>
        <v>4.632997364607746E-4</v>
      </c>
      <c r="I492">
        <f t="shared" si="90"/>
        <v>3.7874753455668327E-3</v>
      </c>
      <c r="K492" s="11" t="s">
        <v>492</v>
      </c>
      <c r="L492" s="4" cm="1">
        <f t="array" ref="L492">_xll.SNL.Clients.Office.Excel.Functions.SPG(K492, "SP_TOTAL_REV", "CY2023")</f>
        <v>2956416</v>
      </c>
      <c r="M492" s="4">
        <f>_xll.SNL.Clients.Office.Excel.Functions.SPG(K492,"IQ_AVG_DILUT_SHARES_OUT","CY2023")</f>
        <v>59270000</v>
      </c>
      <c r="N492" s="5">
        <f>_xll.SNL.Clients.Office.Excel.Functions.SPG(K492, "IQ_DILUT_EPS_NORM", "CY2023")</f>
        <v>8.1750000000000007</v>
      </c>
      <c r="O492">
        <f t="shared" si="86"/>
        <v>484532.25000000006</v>
      </c>
      <c r="P492">
        <f t="shared" si="87"/>
        <v>0.16389176962917265</v>
      </c>
      <c r="Q492" s="5">
        <f>_xll.SNL.Clients.Office.Excel.Functions.SPG(K492, "SP_MARKETCAP", "12/31/2022")</f>
        <v>20351.847043500002</v>
      </c>
      <c r="R492">
        <f t="shared" si="91"/>
        <v>6.0400619228525275E-4</v>
      </c>
      <c r="S492">
        <f t="shared" si="92"/>
        <v>4.937750621931942E-3</v>
      </c>
      <c r="U492" s="11" t="s">
        <v>492</v>
      </c>
      <c r="V492" s="4" cm="1">
        <f t="array" ref="V492">_xll.SNL.Clients.Office.Excel.Functions.SPG(U492, "SP_TOTAL_REV", "CY2021")</f>
        <v>2785874</v>
      </c>
      <c r="W492" s="4">
        <f>_xll.SNL.Clients.Office.Excel.Functions.SPG(U492,"IQ_AVG_DILUT_SHARES_OUT","CY2021")</f>
        <v>62028000</v>
      </c>
      <c r="X492" s="5">
        <f>_xll.SNL.Clients.Office.Excel.Functions.SPG(U492, "IQ_DILUT_EPS_NORM", "CY2021")</f>
        <v>7.9740000000000002</v>
      </c>
      <c r="Y492">
        <f t="shared" si="93"/>
        <v>494611.272</v>
      </c>
      <c r="Z492">
        <f t="shared" si="94"/>
        <v>0.17754258519947419</v>
      </c>
      <c r="AA492" s="5">
        <f>_xll.SNL.Clients.Office.Excel.Functions.SPG(U492, "SP_MARKETCAP", "12/31/2021")</f>
        <v>22742.113829400001</v>
      </c>
      <c r="AB492">
        <f t="shared" si="88"/>
        <v>5.3597490454149091E-4</v>
      </c>
      <c r="AC492">
        <f t="shared" si="95"/>
        <v>4.2738638888138482E-3</v>
      </c>
    </row>
    <row r="493" spans="1:29">
      <c r="A493" s="11" t="s">
        <v>493</v>
      </c>
      <c r="B493" s="4" cm="1">
        <f t="array" ref="B493">_xll.SNL.Clients.Office.Excel.Functions.SPG(A493, "SP_TOTAL_REV", "CY2023")</f>
        <v>8893000</v>
      </c>
      <c r="C493" s="4">
        <f>_xll.SNL.Clients.Office.Excel.Functions.SPG(A493,"IQ_AVG_DILUT_SHARES_OUT","CY2023")</f>
        <v>315900000</v>
      </c>
      <c r="D493" s="5">
        <f>_xll.SNL.Clients.Office.Excel.Functions.SPG(A493, "IQ_DILUT_EPS_NORM", "CY2023")</f>
        <v>3.395</v>
      </c>
      <c r="E493">
        <f t="shared" si="84"/>
        <v>1072480.5</v>
      </c>
      <c r="F493">
        <f t="shared" si="85"/>
        <v>0.1205982795457101</v>
      </c>
      <c r="G493" s="5">
        <f>_xll.SNL.Clients.Office.Excel.Functions.SPG(A493, "SP_MARKETCAP", "12/30/2023")</f>
        <v>26550.12447427</v>
      </c>
      <c r="H493">
        <f t="shared" si="89"/>
        <v>6.31892989879141E-4</v>
      </c>
      <c r="I493">
        <f t="shared" si="90"/>
        <v>2.1452767006396836E-3</v>
      </c>
      <c r="K493" s="11" t="s">
        <v>493</v>
      </c>
      <c r="L493" s="4" cm="1">
        <f t="array" ref="L493">_xll.SNL.Clients.Office.Excel.Functions.SPG(K493, "SP_TOTAL_REV", "CY2023")</f>
        <v>8893000</v>
      </c>
      <c r="M493" s="4">
        <f>_xll.SNL.Clients.Office.Excel.Functions.SPG(K493,"IQ_AVG_DILUT_SHARES_OUT","CY2023")</f>
        <v>315900000</v>
      </c>
      <c r="N493" s="5">
        <f>_xll.SNL.Clients.Office.Excel.Functions.SPG(K493, "IQ_DILUT_EPS_NORM", "CY2023")</f>
        <v>3.395</v>
      </c>
      <c r="O493">
        <f t="shared" si="86"/>
        <v>1072480.5</v>
      </c>
      <c r="P493">
        <f t="shared" si="87"/>
        <v>0.1205982795457101</v>
      </c>
      <c r="Q493" s="5">
        <f>_xll.SNL.Clients.Office.Excel.Functions.SPG(K493, "SP_MARKETCAP", "12/31/2022")</f>
        <v>29575.141626559998</v>
      </c>
      <c r="R493">
        <f t="shared" si="91"/>
        <v>8.7773697600881245E-4</v>
      </c>
      <c r="S493">
        <f t="shared" si="92"/>
        <v>2.9799170335499184E-3</v>
      </c>
      <c r="U493" s="11" t="s">
        <v>493</v>
      </c>
      <c r="V493" s="4" cm="1">
        <f t="array" ref="V493">_xll.SNL.Clients.Office.Excel.Functions.SPG(U493, "SP_TOTAL_REV", "CY2021")</f>
        <v>8316000</v>
      </c>
      <c r="W493" s="4">
        <f>_xll.SNL.Clients.Office.Excel.Functions.SPG(U493,"IQ_AVG_DILUT_SHARES_OUT","CY2021")</f>
        <v>316300000</v>
      </c>
      <c r="X493" s="5">
        <f>_xll.SNL.Clients.Office.Excel.Functions.SPG(U493, "IQ_DILUT_EPS_NORM", "CY2021")</f>
        <v>3.04</v>
      </c>
      <c r="Y493">
        <f t="shared" si="93"/>
        <v>961552</v>
      </c>
      <c r="Z493">
        <f t="shared" si="94"/>
        <v>0.11562674362674363</v>
      </c>
      <c r="AA493" s="5">
        <f>_xll.SNL.Clients.Office.Excel.Functions.SPG(U493, "SP_MARKETCAP", "12/31/2021")</f>
        <v>30619.229924169998</v>
      </c>
      <c r="AB493">
        <f t="shared" si="88"/>
        <v>7.216188855112219E-4</v>
      </c>
      <c r="AC493">
        <f t="shared" si="95"/>
        <v>2.1937214119541145E-3</v>
      </c>
    </row>
    <row r="494" spans="1:29">
      <c r="A494" s="11" t="s">
        <v>494</v>
      </c>
      <c r="B494" s="4" cm="1">
        <f t="array" ref="B494">_xll.SNL.Clients.Office.Excel.Functions.SPG(A494, "SP_TOTAL_REV", "CY2023")</f>
        <v>82597000</v>
      </c>
      <c r="C494" s="4">
        <f>_xll.SNL.Clients.Office.Excel.Functions.SPG(A494,"IQ_AVG_DILUT_SHARES_OUT","CY2023")</f>
        <v>3720400000</v>
      </c>
      <c r="D494" s="5">
        <f>_xll.SNL.Clients.Office.Excel.Functions.SPG(A494, "IQ_DILUT_EPS_NORM", "CY2023")</f>
        <v>4.0140000000000002</v>
      </c>
      <c r="E494">
        <f t="shared" si="84"/>
        <v>14933685.6</v>
      </c>
      <c r="F494">
        <f t="shared" si="85"/>
        <v>0.18080179183263315</v>
      </c>
      <c r="G494" s="5">
        <f>_xll.SNL.Clients.Office.Excel.Functions.SPG(A494, "SP_MARKETCAP", "12/30/2023")</f>
        <v>178749.30672307999</v>
      </c>
      <c r="H494">
        <f t="shared" si="89"/>
        <v>4.2542336844232911E-3</v>
      </c>
      <c r="I494">
        <f t="shared" si="90"/>
        <v>1.7076494009275092E-2</v>
      </c>
      <c r="K494" s="11" t="s">
        <v>494</v>
      </c>
      <c r="L494" s="4" cm="1">
        <f t="array" ref="L494">_xll.SNL.Clients.Office.Excel.Functions.SPG(K494, "SP_TOTAL_REV", "CY2023")</f>
        <v>82597000</v>
      </c>
      <c r="M494" s="4">
        <f>_xll.SNL.Clients.Office.Excel.Functions.SPG(K494,"IQ_AVG_DILUT_SHARES_OUT","CY2023")</f>
        <v>3720400000</v>
      </c>
      <c r="N494" s="5">
        <f>_xll.SNL.Clients.Office.Excel.Functions.SPG(K494, "IQ_DILUT_EPS_NORM", "CY2023")</f>
        <v>4.0140000000000002</v>
      </c>
      <c r="O494">
        <f t="shared" si="86"/>
        <v>14933685.6</v>
      </c>
      <c r="P494">
        <f t="shared" si="87"/>
        <v>0.18080179183263315</v>
      </c>
      <c r="Q494" s="5">
        <f>_xll.SNL.Clients.Office.Excel.Functions.SPG(K494, "SP_MARKETCAP", "12/31/2022")</f>
        <v>157335.16917842001</v>
      </c>
      <c r="R494">
        <f t="shared" si="91"/>
        <v>4.669424659338956E-3</v>
      </c>
      <c r="S494">
        <f t="shared" si="92"/>
        <v>1.874307058258657E-2</v>
      </c>
      <c r="U494" s="11" t="s">
        <v>494</v>
      </c>
      <c r="V494" s="4" cm="1">
        <f t="array" ref="V494">_xll.SNL.Clients.Office.Excel.Functions.SPG(U494, "SP_TOTAL_REV", "CY2021")</f>
        <v>77868000</v>
      </c>
      <c r="W494" s="4">
        <f>_xll.SNL.Clients.Office.Excel.Functions.SPG(U494,"IQ_AVG_DILUT_SHARES_OUT","CY2021")</f>
        <v>4096200000</v>
      </c>
      <c r="X494" s="5">
        <f>_xll.SNL.Clients.Office.Excel.Functions.SPG(U494, "IQ_DILUT_EPS_NORM", "CY2021")</f>
        <v>4.1619999999999999</v>
      </c>
      <c r="Y494">
        <f t="shared" si="93"/>
        <v>17048384.399999999</v>
      </c>
      <c r="Z494">
        <f t="shared" si="94"/>
        <v>0.21893954384342731</v>
      </c>
      <c r="AA494" s="5">
        <f>_xll.SNL.Clients.Office.Excel.Functions.SPG(U494, "SP_MARKETCAP", "12/31/2021")</f>
        <v>191307.41856466001</v>
      </c>
      <c r="AB494">
        <f t="shared" si="88"/>
        <v>4.5086387383532793E-3</v>
      </c>
      <c r="AC494">
        <f t="shared" si="95"/>
        <v>1.876495442902635E-2</v>
      </c>
    </row>
    <row r="495" spans="1:29">
      <c r="A495" s="11" t="s">
        <v>495</v>
      </c>
      <c r="B495" s="4" cm="1">
        <f t="array" ref="B495">_xll.SNL.Clients.Office.Excel.Functions.SPG(A495, "SP_TOTAL_REV", "CY2023")</f>
        <v>6554361</v>
      </c>
      <c r="C495" s="4">
        <f>_xll.SNL.Clients.Office.Excel.Functions.SPG(A495,"IQ_AVG_DILUT_SHARES_OUT","CY2023")</f>
        <v>518701000</v>
      </c>
      <c r="D495" s="5">
        <f>_xll.SNL.Clients.Office.Excel.Functions.SPG(A495, "IQ_DILUT_EPS_NORM", "CY2023")</f>
        <v>0.39200000000000002</v>
      </c>
      <c r="E495">
        <f t="shared" si="84"/>
        <v>203330.79199999999</v>
      </c>
      <c r="F495">
        <f t="shared" si="85"/>
        <v>3.1022214369943919E-2</v>
      </c>
      <c r="G495" s="5">
        <f>_xll.SNL.Clients.Office.Excel.Functions.SPG(A495, "SP_MARKETCAP", "12/30/2023")</f>
        <v>49906.310640570002</v>
      </c>
      <c r="H495">
        <f t="shared" si="89"/>
        <v>1.1877702447334398E-3</v>
      </c>
      <c r="I495">
        <f t="shared" si="90"/>
        <v>4.6560593593550841E-4</v>
      </c>
      <c r="K495" s="11" t="s">
        <v>495</v>
      </c>
      <c r="L495" s="4" cm="1">
        <f t="array" ref="L495">_xll.SNL.Clients.Office.Excel.Functions.SPG(K495, "SP_TOTAL_REV", "CY2023")</f>
        <v>6554361</v>
      </c>
      <c r="M495" s="4">
        <f>_xll.SNL.Clients.Office.Excel.Functions.SPG(K495,"IQ_AVG_DILUT_SHARES_OUT","CY2023")</f>
        <v>518701000</v>
      </c>
      <c r="N495" s="5">
        <f>_xll.SNL.Clients.Office.Excel.Functions.SPG(K495, "IQ_DILUT_EPS_NORM", "CY2023")</f>
        <v>0.39200000000000002</v>
      </c>
      <c r="O495">
        <f t="shared" si="86"/>
        <v>203330.79199999999</v>
      </c>
      <c r="P495">
        <f t="shared" si="87"/>
        <v>3.1022214369943919E-2</v>
      </c>
      <c r="Q495" s="5">
        <f>_xll.SNL.Clients.Office.Excel.Functions.SPG(K495, "SP_MARKETCAP", "12/31/2022")</f>
        <v>30973.780785300001</v>
      </c>
      <c r="R495">
        <f t="shared" si="91"/>
        <v>9.1924606905800614E-4</v>
      </c>
      <c r="S495">
        <f t="shared" si="92"/>
        <v>3.6034445907073842E-4</v>
      </c>
      <c r="U495" s="11" t="s">
        <v>495</v>
      </c>
      <c r="V495" s="4" cm="1">
        <f t="array" ref="V495">_xll.SNL.Clients.Office.Excel.Functions.SPG(U495, "SP_TOTAL_REV", "CY2021")</f>
        <v>4719182</v>
      </c>
      <c r="W495" s="4">
        <f>_xll.SNL.Clients.Office.Excel.Functions.SPG(U495,"IQ_AVG_DILUT_SHARES_OUT","CY2021")</f>
        <v>426841000</v>
      </c>
      <c r="X495" s="5">
        <f>_xll.SNL.Clients.Office.Excel.Functions.SPG(U495, "IQ_DILUT_EPS_NORM", "CY2021")</f>
        <v>0.41099999999999998</v>
      </c>
      <c r="Y495">
        <f t="shared" si="93"/>
        <v>175431.65100000001</v>
      </c>
      <c r="Z495">
        <f t="shared" si="94"/>
        <v>3.7174165141331698E-2</v>
      </c>
      <c r="AA495" s="5">
        <f>_xll.SNL.Clients.Office.Excel.Functions.SPG(U495, "SP_MARKETCAP", "12/31/2021")</f>
        <v>37333.496266560003</v>
      </c>
      <c r="AB495">
        <f t="shared" si="88"/>
        <v>8.7985739794344876E-4</v>
      </c>
      <c r="AC495">
        <f t="shared" si="95"/>
        <v>3.6162139055475744E-4</v>
      </c>
    </row>
    <row r="496" spans="1:29">
      <c r="A496" s="11" t="s">
        <v>496</v>
      </c>
      <c r="B496" s="4" cm="1">
        <f t="array" ref="B496">_xll.SNL.Clients.Office.Excel.Functions.SPG(A496, "SP_TOTAL_REV", "CY2023")</f>
        <v>2949800</v>
      </c>
      <c r="C496" s="4">
        <f>_xll.SNL.Clients.Office.Excel.Functions.SPG(A496,"IQ_AVG_DILUT_SHARES_OUT","CY2023")</f>
        <v>75300000</v>
      </c>
      <c r="D496" s="5">
        <f>_xll.SNL.Clients.Office.Excel.Functions.SPG(A496, "IQ_DILUT_EPS_NORM", "CY2023")</f>
        <v>6.1239999999999997</v>
      </c>
      <c r="E496">
        <f t="shared" ref="E496:E508" si="96">C496*D496/1000</f>
        <v>461137.2</v>
      </c>
      <c r="F496">
        <f t="shared" ref="F496:F508" si="97">E496/B496</f>
        <v>0.15632829344362331</v>
      </c>
      <c r="G496" s="5">
        <f>_xll.SNL.Clients.Office.Excel.Functions.SPG(A496, "SP_MARKETCAP", "12/30/2023")</f>
        <v>26053.242600400001</v>
      </c>
      <c r="H496">
        <f t="shared" si="89"/>
        <v>6.2006720076840664E-4</v>
      </c>
      <c r="I496">
        <f t="shared" ref="I496:I508" si="98">D496*H496</f>
        <v>3.7972915375057222E-3</v>
      </c>
      <c r="K496" s="11" t="s">
        <v>496</v>
      </c>
      <c r="L496" s="4" cm="1">
        <f t="array" ref="L496">_xll.SNL.Clients.Office.Excel.Functions.SPG(K496, "SP_TOTAL_REV", "CY2023")</f>
        <v>2949800</v>
      </c>
      <c r="M496" s="4">
        <f>_xll.SNL.Clients.Office.Excel.Functions.SPG(K496,"IQ_AVG_DILUT_SHARES_OUT","CY2023")</f>
        <v>75300000</v>
      </c>
      <c r="N496" s="5">
        <f>_xll.SNL.Clients.Office.Excel.Functions.SPG(K496, "IQ_DILUT_EPS_NORM", "CY2023")</f>
        <v>6.1239999999999997</v>
      </c>
      <c r="O496">
        <f t="shared" ref="O496:O508" si="99">M496*N496/1000</f>
        <v>461137.2</v>
      </c>
      <c r="P496">
        <f t="shared" ref="P496:P508" si="100">O496/L496</f>
        <v>0.15632829344362331</v>
      </c>
      <c r="Q496" s="5">
        <f>_xll.SNL.Clients.Office.Excel.Functions.SPG(K496, "SP_MARKETCAP", "12/31/2022")</f>
        <v>17423.663490449999</v>
      </c>
      <c r="R496">
        <f t="shared" si="91"/>
        <v>5.171029743901033E-4</v>
      </c>
      <c r="S496">
        <f t="shared" si="92"/>
        <v>3.1667386151649924E-3</v>
      </c>
      <c r="U496" s="11" t="s">
        <v>496</v>
      </c>
      <c r="V496" s="4" cm="1">
        <f t="array" ref="V496">_xll.SNL.Clients.Office.Excel.Functions.SPG(U496, "SP_TOTAL_REV", "CY2021")</f>
        <v>2831600</v>
      </c>
      <c r="W496" s="4">
        <f>_xll.SNL.Clients.Office.Excel.Functions.SPG(U496,"IQ_AVG_DILUT_SHARES_OUT","CY2021")</f>
        <v>76300000</v>
      </c>
      <c r="X496" s="5">
        <f>_xll.SNL.Clients.Office.Excel.Functions.SPG(U496, "IQ_DILUT_EPS_NORM", "CY2021")</f>
        <v>6.4480000000000004</v>
      </c>
      <c r="Y496">
        <f t="shared" si="93"/>
        <v>491982.40000000008</v>
      </c>
      <c r="Z496">
        <f t="shared" si="94"/>
        <v>0.17374713942647269</v>
      </c>
      <c r="AA496" s="5">
        <f>_xll.SNL.Clients.Office.Excel.Functions.SPG(U496, "SP_MARKETCAP", "12/31/2021")</f>
        <v>34744.127132150003</v>
      </c>
      <c r="AB496">
        <f t="shared" si="88"/>
        <v>8.1883242528484079E-4</v>
      </c>
      <c r="AC496">
        <f t="shared" si="95"/>
        <v>5.2798314782366539E-3</v>
      </c>
    </row>
    <row r="497" spans="1:29">
      <c r="A497" s="11" t="s">
        <v>497</v>
      </c>
      <c r="B497" s="4" cm="1">
        <f t="array" ref="B497">_xll.SNL.Clients.Office.Excel.Functions.SPG(A497, "SP_TOTAL_REV", "CY2023")</f>
        <v>11257000</v>
      </c>
      <c r="C497" s="4">
        <f>_xll.SNL.Clients.Office.Excel.Functions.SPG(A497,"IQ_AVG_DILUT_SHARES_OUT","CY2023")</f>
        <v>321500000</v>
      </c>
      <c r="D497" s="5">
        <f>_xll.SNL.Clients.Office.Excel.Functions.SPG(A497, "IQ_DILUT_EPS_NORM", "CY2023")</f>
        <v>-3.8690000000000002</v>
      </c>
      <c r="E497">
        <f t="shared" si="96"/>
        <v>-1243883.5</v>
      </c>
      <c r="F497">
        <f t="shared" si="97"/>
        <v>-0.1104986674957804</v>
      </c>
      <c r="G497" s="5">
        <f>_xll.SNL.Clients.Office.Excel.Functions.SPG(A497, "SP_MARKETCAP", "12/30/2023")</f>
        <v>16980.614498679999</v>
      </c>
      <c r="H497">
        <f t="shared" si="89"/>
        <v>4.0413864258732511E-4</v>
      </c>
      <c r="I497">
        <f t="shared" si="98"/>
        <v>-1.5636124081703608E-3</v>
      </c>
      <c r="K497" s="11" t="s">
        <v>497</v>
      </c>
      <c r="L497" s="4" cm="1">
        <f t="array" ref="L497">_xll.SNL.Clients.Office.Excel.Functions.SPG(K497, "SP_TOTAL_REV", "CY2023")</f>
        <v>11257000</v>
      </c>
      <c r="M497" s="4">
        <f>_xll.SNL.Clients.Office.Excel.Functions.SPG(K497,"IQ_AVG_DILUT_SHARES_OUT","CY2023")</f>
        <v>321500000</v>
      </c>
      <c r="N497" s="5">
        <f>_xll.SNL.Clients.Office.Excel.Functions.SPG(K497, "IQ_DILUT_EPS_NORM", "CY2023")</f>
        <v>-3.8690000000000002</v>
      </c>
      <c r="O497">
        <f t="shared" si="99"/>
        <v>-1243883.5</v>
      </c>
      <c r="P497">
        <f t="shared" si="100"/>
        <v>-0.1104986674957804</v>
      </c>
      <c r="Q497" s="5">
        <f>_xll.SNL.Clients.Office.Excel.Functions.SPG(K497, "SP_MARKETCAP", "12/31/2022")</f>
        <v>10021.86680725</v>
      </c>
      <c r="R497">
        <f t="shared" si="91"/>
        <v>2.9743097011778775E-4</v>
      </c>
      <c r="S497">
        <f t="shared" si="92"/>
        <v>-1.1507604233857208E-3</v>
      </c>
      <c r="U497" s="11" t="s">
        <v>497</v>
      </c>
      <c r="V497" s="4" cm="1">
        <f t="array" ref="V497">_xll.SNL.Clients.Office.Excel.Functions.SPG(U497, "SP_TOTAL_REV", "CY2021")</f>
        <v>18941000</v>
      </c>
      <c r="W497" s="4">
        <f>_xll.SNL.Clients.Office.Excel.Functions.SPG(U497,"IQ_AVG_DILUT_SHARES_OUT","CY2021")</f>
        <v>314000000</v>
      </c>
      <c r="X497" s="5">
        <f>_xll.SNL.Clients.Office.Excel.Functions.SPG(U497, "IQ_DILUT_EPS_NORM", "CY2021")</f>
        <v>4.1440000000000001</v>
      </c>
      <c r="Y497">
        <f t="shared" si="93"/>
        <v>1301216</v>
      </c>
      <c r="Z497">
        <f t="shared" si="94"/>
        <v>6.8698379177445756E-2</v>
      </c>
      <c r="AA497" s="5">
        <f>_xll.SNL.Clients.Office.Excel.Functions.SPG(U497, "SP_MARKETCAP", "12/31/2021")</f>
        <v>20320.930678410001</v>
      </c>
      <c r="AB497">
        <f t="shared" si="88"/>
        <v>4.7891365605931459E-4</v>
      </c>
      <c r="AC497">
        <f t="shared" si="95"/>
        <v>1.9846181907097996E-3</v>
      </c>
    </row>
    <row r="498" spans="1:29">
      <c r="A498" s="11" t="s">
        <v>498</v>
      </c>
      <c r="B498" s="4" cm="1">
        <f t="array" ref="B498">_xll.SNL.Clients.Office.Excel.Functions.SPG(A498, "SP_TOTAL_REV", "CY2023")</f>
        <v>9677000</v>
      </c>
      <c r="C498" s="4">
        <f>_xll.SNL.Clients.Office.Excel.Functions.SPG(A498,"IQ_AVG_DILUT_SHARES_OUT","CY2023")</f>
        <v>179500000</v>
      </c>
      <c r="D498" s="5">
        <f>_xll.SNL.Clients.Office.Excel.Functions.SPG(A498, "IQ_DILUT_EPS_NORM", "CY2023")</f>
        <v>3.827</v>
      </c>
      <c r="E498">
        <f t="shared" si="96"/>
        <v>686946.5</v>
      </c>
      <c r="F498">
        <f t="shared" si="97"/>
        <v>7.0987547793737726E-2</v>
      </c>
      <c r="G498" s="5">
        <f>_xll.SNL.Clients.Office.Excel.Functions.SPG(A498, "SP_MARKETCAP", "12/30/2023")</f>
        <v>22735.297404000001</v>
      </c>
      <c r="H498">
        <f t="shared" si="89"/>
        <v>5.4110010167099365E-4</v>
      </c>
      <c r="I498">
        <f t="shared" si="98"/>
        <v>2.0707900890948928E-3</v>
      </c>
      <c r="K498" s="11" t="s">
        <v>498</v>
      </c>
      <c r="L498" s="4" cm="1">
        <f t="array" ref="L498">_xll.SNL.Clients.Office.Excel.Functions.SPG(K498, "SP_TOTAL_REV", "CY2023")</f>
        <v>9677000</v>
      </c>
      <c r="M498" s="4">
        <f>_xll.SNL.Clients.Office.Excel.Functions.SPG(K498,"IQ_AVG_DILUT_SHARES_OUT","CY2023")</f>
        <v>179500000</v>
      </c>
      <c r="N498" s="5">
        <f>_xll.SNL.Clients.Office.Excel.Functions.SPG(K498, "IQ_DILUT_EPS_NORM", "CY2023")</f>
        <v>3.827</v>
      </c>
      <c r="O498">
        <f t="shared" si="99"/>
        <v>686946.5</v>
      </c>
      <c r="P498">
        <f t="shared" si="100"/>
        <v>7.0987547793737726E-2</v>
      </c>
      <c r="Q498" s="5">
        <f>_xll.SNL.Clients.Office.Excel.Functions.SPG(K498, "SP_MARKETCAP", "12/31/2022")</f>
        <v>18152.231505840002</v>
      </c>
      <c r="R498">
        <f t="shared" si="91"/>
        <v>5.3872556185629032E-4</v>
      </c>
      <c r="S498">
        <f t="shared" si="92"/>
        <v>2.0617027252240231E-3</v>
      </c>
      <c r="U498" s="11" t="s">
        <v>498</v>
      </c>
      <c r="V498" s="4" cm="1">
        <f t="array" ref="V498">_xll.SNL.Clients.Office.Excel.Functions.SPG(U498, "SP_TOTAL_REV", "CY2021")</f>
        <v>7822000</v>
      </c>
      <c r="W498" s="4">
        <f>_xll.SNL.Clients.Office.Excel.Functions.SPG(U498,"IQ_AVG_DILUT_SHARES_OUT","CY2021")</f>
        <v>188100000</v>
      </c>
      <c r="X498" s="5">
        <f>_xll.SNL.Clients.Office.Excel.Functions.SPG(U498, "IQ_DILUT_EPS_NORM", "CY2021")</f>
        <v>2.4119999999999999</v>
      </c>
      <c r="Y498">
        <f t="shared" si="93"/>
        <v>453697.2</v>
      </c>
      <c r="Z498">
        <f t="shared" si="94"/>
        <v>5.8002710304270011E-2</v>
      </c>
      <c r="AA498" s="5">
        <f>_xll.SNL.Clients.Office.Excel.Functions.SPG(U498, "SP_MARKETCAP", "12/31/2021")</f>
        <v>17208.083507430001</v>
      </c>
      <c r="AB498">
        <f t="shared" si="88"/>
        <v>4.0555161162343585E-4</v>
      </c>
      <c r="AC498">
        <f t="shared" si="95"/>
        <v>9.7819048723572733E-4</v>
      </c>
    </row>
    <row r="499" spans="1:29">
      <c r="A499" s="11" t="s">
        <v>499</v>
      </c>
      <c r="B499" s="4" cm="1">
        <f t="array" ref="B499">_xll.SNL.Clients.Office.Excel.Functions.SPG(A499, "SP_TOTAL_REV", "CY2023")</f>
        <v>7721000</v>
      </c>
      <c r="C499" s="4">
        <f>_xll.SNL.Clients.Office.Excel.Functions.SPG(A499,"IQ_AVG_DILUT_SHARES_OUT","CY2023")</f>
        <v>732222000</v>
      </c>
      <c r="D499" s="5">
        <f>_xll.SNL.Clients.Office.Excel.Functions.SPG(A499, "IQ_DILUT_EPS_NORM", "CY2023")</f>
        <v>0.73599999999999999</v>
      </c>
      <c r="E499">
        <f t="shared" si="96"/>
        <v>538915.39199999999</v>
      </c>
      <c r="F499">
        <f t="shared" si="97"/>
        <v>6.9798651988084451E-2</v>
      </c>
      <c r="G499" s="5">
        <f>_xll.SNL.Clients.Office.Excel.Functions.SPG(A499, "SP_MARKETCAP", "12/30/2023")</f>
        <v>25382.134770000001</v>
      </c>
      <c r="H499">
        <f t="shared" si="89"/>
        <v>6.0409483371251104E-4</v>
      </c>
      <c r="I499">
        <f t="shared" si="98"/>
        <v>4.4461379761240809E-4</v>
      </c>
      <c r="K499" s="11" t="s">
        <v>499</v>
      </c>
      <c r="L499" s="4" cm="1">
        <f t="array" ref="L499">_xll.SNL.Clients.Office.Excel.Functions.SPG(K499, "SP_TOTAL_REV", "CY2023")</f>
        <v>7721000</v>
      </c>
      <c r="M499" s="4">
        <f>_xll.SNL.Clients.Office.Excel.Functions.SPG(K499,"IQ_AVG_DILUT_SHARES_OUT","CY2023")</f>
        <v>732222000</v>
      </c>
      <c r="N499" s="5">
        <f>_xll.SNL.Clients.Office.Excel.Functions.SPG(K499, "IQ_DILUT_EPS_NORM", "CY2023")</f>
        <v>0.73599999999999999</v>
      </c>
      <c r="O499">
        <f t="shared" si="99"/>
        <v>538915.39199999999</v>
      </c>
      <c r="P499">
        <f t="shared" si="100"/>
        <v>6.9798651988084451E-2</v>
      </c>
      <c r="Q499" s="5">
        <f>_xll.SNL.Clients.Office.Excel.Functions.SPG(K499, "SP_MARKETCAP", "12/31/2022")</f>
        <v>22813.427</v>
      </c>
      <c r="R499">
        <f t="shared" si="91"/>
        <v>6.7706145519841039E-4</v>
      </c>
      <c r="S499">
        <f t="shared" si="92"/>
        <v>4.9831723102603009E-4</v>
      </c>
      <c r="U499" s="11" t="s">
        <v>499</v>
      </c>
      <c r="V499" s="4" cm="1">
        <f t="array" ref="V499">_xll.SNL.Clients.Office.Excel.Functions.SPG(U499, "SP_TOTAL_REV", "CY2021")</f>
        <v>10169000</v>
      </c>
      <c r="W499" s="4">
        <f>_xll.SNL.Clients.Office.Excel.Functions.SPG(U499,"IQ_AVG_DILUT_SHARES_OUT","CY2021")</f>
        <v>750983000</v>
      </c>
      <c r="X499" s="5">
        <f>_xll.SNL.Clients.Office.Excel.Functions.SPG(U499, "IQ_DILUT_EPS_NORM", "CY2021")</f>
        <v>2.6970000000000001</v>
      </c>
      <c r="Y499">
        <f t="shared" si="93"/>
        <v>2025401.1510000001</v>
      </c>
      <c r="Z499">
        <f t="shared" si="94"/>
        <v>0.19917407326187433</v>
      </c>
      <c r="AA499" s="5">
        <f>_xll.SNL.Clients.Office.Excel.Functions.SPG(U499, "SP_MARKETCAP", "12/31/2021")</f>
        <v>30845.6731</v>
      </c>
      <c r="AB499">
        <f t="shared" si="88"/>
        <v>7.2695558642038095E-4</v>
      </c>
      <c r="AC499">
        <f t="shared" si="95"/>
        <v>1.9605992165757677E-3</v>
      </c>
    </row>
    <row r="500" spans="1:29">
      <c r="A500" s="11" t="s">
        <v>500</v>
      </c>
      <c r="B500" s="4" cm="1">
        <f t="array" ref="B500">_xll.SNL.Clients.Office.Excel.Functions.SPG(A500, "SP_TOTAL_REV", "CY2023")</f>
        <v>9632000</v>
      </c>
      <c r="C500" s="4">
        <f>_xll.SNL.Clients.Office.Excel.Functions.SPG(A500,"IQ_AVG_DILUT_SHARES_OUT","CY2023")</f>
        <v>106000000</v>
      </c>
      <c r="D500" s="5">
        <f>_xll.SNL.Clients.Office.Excel.Functions.SPG(A500, "IQ_DILUT_EPS_NORM", "CY2023")</f>
        <v>9.8800000000000008</v>
      </c>
      <c r="E500">
        <f t="shared" si="96"/>
        <v>1047280.0000000001</v>
      </c>
      <c r="F500">
        <f t="shared" si="97"/>
        <v>0.10872923588039868</v>
      </c>
      <c r="G500" s="5">
        <f>_xll.SNL.Clients.Office.Excel.Functions.SPG(A500, "SP_MARKETCAP", "12/30/2023")</f>
        <v>24906.410168400002</v>
      </c>
      <c r="H500">
        <f t="shared" si="89"/>
        <v>5.9277258770363043E-4</v>
      </c>
      <c r="I500">
        <f t="shared" si="98"/>
        <v>5.8565931665118687E-3</v>
      </c>
      <c r="K500" s="11" t="s">
        <v>500</v>
      </c>
      <c r="L500" s="4" cm="1">
        <f t="array" ref="L500">_xll.SNL.Clients.Office.Excel.Functions.SPG(K500, "SP_TOTAL_REV", "CY2023")</f>
        <v>9632000</v>
      </c>
      <c r="M500" s="4">
        <f>_xll.SNL.Clients.Office.Excel.Functions.SPG(K500,"IQ_AVG_DILUT_SHARES_OUT","CY2023")</f>
        <v>106000000</v>
      </c>
      <c r="N500" s="5">
        <f>_xll.SNL.Clients.Office.Excel.Functions.SPG(K500, "IQ_DILUT_EPS_NORM", "CY2023")</f>
        <v>9.8800000000000008</v>
      </c>
      <c r="O500">
        <f t="shared" si="99"/>
        <v>1047280.0000000001</v>
      </c>
      <c r="P500">
        <f t="shared" si="100"/>
        <v>0.10872923588039868</v>
      </c>
      <c r="Q500" s="5">
        <f>_xll.SNL.Clients.Office.Excel.Functions.SPG(K500, "SP_MARKETCAP", "12/31/2022")</f>
        <v>26472.757344180001</v>
      </c>
      <c r="R500">
        <f t="shared" si="91"/>
        <v>7.856637939825927E-4</v>
      </c>
      <c r="S500">
        <f t="shared" si="92"/>
        <v>7.7623582845480167E-3</v>
      </c>
      <c r="U500" s="11" t="s">
        <v>500</v>
      </c>
      <c r="V500" s="4" cm="1">
        <f t="array" ref="V500">_xll.SNL.Clients.Office.Excel.Functions.SPG(U500, "SP_TOTAL_REV", "CY2021")</f>
        <v>9699000</v>
      </c>
      <c r="W500" s="4">
        <f>_xll.SNL.Clients.Office.Excel.Functions.SPG(U500,"IQ_AVG_DILUT_SHARES_OUT","CY2021")</f>
        <v>129000000</v>
      </c>
      <c r="X500" s="5">
        <f>_xll.SNL.Clients.Office.Excel.Functions.SPG(U500, "IQ_DILUT_EPS_NORM", "CY2021")</f>
        <v>7.4349999999999996</v>
      </c>
      <c r="Y500">
        <f t="shared" si="93"/>
        <v>959115</v>
      </c>
      <c r="Z500">
        <f t="shared" si="94"/>
        <v>9.8888029693782867E-2</v>
      </c>
      <c r="AA500" s="5">
        <f>_xll.SNL.Clients.Office.Excel.Functions.SPG(U500, "SP_MARKETCAP", "12/31/2021")</f>
        <v>29592.701976529999</v>
      </c>
      <c r="AB500">
        <f t="shared" si="88"/>
        <v>6.9742618192734245E-4</v>
      </c>
      <c r="AC500">
        <f t="shared" si="95"/>
        <v>5.1853636626297906E-3</v>
      </c>
    </row>
    <row r="501" spans="1:29">
      <c r="A501" s="11" t="s">
        <v>501</v>
      </c>
      <c r="B501" s="4" cm="1">
        <f t="array" ref="B501">_xll.SNL.Clients.Office.Excel.Functions.SPG(A501, "SP_TOTAL_REV", "CY2023")</f>
        <v>7259000</v>
      </c>
      <c r="C501" s="4">
        <f>_xll.SNL.Clients.Office.Excel.Functions.SPG(A501,"IQ_AVG_DILUT_SHARES_OUT","CY2023")</f>
        <v>265285000</v>
      </c>
      <c r="D501" s="5">
        <f>_xll.SNL.Clients.Office.Excel.Functions.SPG(A501, "IQ_DILUT_EPS_NORM", "CY2023")</f>
        <v>0.89500000000000002</v>
      </c>
      <c r="E501">
        <f t="shared" si="96"/>
        <v>237430.07500000001</v>
      </c>
      <c r="F501">
        <f t="shared" si="97"/>
        <v>3.2708372365339577E-2</v>
      </c>
      <c r="G501" s="5">
        <f>_xll.SNL.Clients.Office.Excel.Functions.SPG(A501, "SP_MARKETCAP", "12/30/2023")</f>
        <v>72603.78</v>
      </c>
      <c r="H501">
        <f t="shared" si="89"/>
        <v>1.7279700389046405E-3</v>
      </c>
      <c r="I501">
        <f t="shared" si="98"/>
        <v>1.5465331848196532E-3</v>
      </c>
      <c r="K501" s="11" t="s">
        <v>501</v>
      </c>
      <c r="L501" s="4" cm="1">
        <f t="array" ref="L501">_xll.SNL.Clients.Office.Excel.Functions.SPG(K501, "SP_TOTAL_REV", "CY2023")</f>
        <v>7259000</v>
      </c>
      <c r="M501" s="4">
        <f>_xll.SNL.Clients.Office.Excel.Functions.SPG(K501,"IQ_AVG_DILUT_SHARES_OUT","CY2023")</f>
        <v>265285000</v>
      </c>
      <c r="N501" s="5">
        <f>_xll.SNL.Clients.Office.Excel.Functions.SPG(K501, "IQ_DILUT_EPS_NORM", "CY2023")</f>
        <v>0.89500000000000002</v>
      </c>
      <c r="O501">
        <f t="shared" si="99"/>
        <v>237430.07500000001</v>
      </c>
      <c r="P501">
        <f t="shared" si="100"/>
        <v>3.2708372365339577E-2</v>
      </c>
      <c r="Q501" s="5">
        <f>_xll.SNL.Clients.Office.Excel.Functions.SPG(K501, "SP_MARKETCAP", "12/31/2022")</f>
        <v>43006.433734400001</v>
      </c>
      <c r="R501">
        <f t="shared" si="91"/>
        <v>1.2763535529803072E-3</v>
      </c>
      <c r="S501">
        <f t="shared" si="92"/>
        <v>1.142336429917375E-3</v>
      </c>
      <c r="U501" s="11" t="s">
        <v>501</v>
      </c>
      <c r="V501" s="4" cm="1">
        <f t="array" ref="V501">_xll.SNL.Clients.Office.Excel.Functions.SPG(U501, "SP_TOTAL_REV", "CY2021")</f>
        <v>5139000</v>
      </c>
      <c r="W501" s="4">
        <f>_xll.SNL.Clients.Office.Excel.Functions.SPG(U501,"IQ_AVG_DILUT_SHARES_OUT","CY2021")</f>
        <v>254032000</v>
      </c>
      <c r="X501" s="5">
        <f>_xll.SNL.Clients.Office.Excel.Functions.SPG(U501, "IQ_DILUT_EPS_NORM", "CY2021")</f>
        <v>-0.315</v>
      </c>
      <c r="Y501">
        <f t="shared" si="93"/>
        <v>-80020.08</v>
      </c>
      <c r="Z501">
        <f t="shared" si="94"/>
        <v>-1.5571138353765324E-2</v>
      </c>
      <c r="AA501" s="5">
        <f>_xll.SNL.Clients.Office.Excel.Functions.SPG(U501, "SP_MARKETCAP", "12/31/2021")</f>
        <v>68295</v>
      </c>
      <c r="AB501">
        <f t="shared" si="88"/>
        <v>1.6095428235145214E-3</v>
      </c>
      <c r="AC501">
        <f t="shared" si="95"/>
        <v>-5.0700598940707422E-4</v>
      </c>
    </row>
    <row r="502" spans="1:29">
      <c r="A502" s="11" t="s">
        <v>502</v>
      </c>
      <c r="B502" s="4" cm="1">
        <f t="array" ref="B502">_xll.SNL.Clients.Office.Excel.Functions.SPG(A502, "SP_TOTAL_REV", "CY2023")</f>
        <v>6531897</v>
      </c>
      <c r="C502" s="4">
        <f>_xll.SNL.Clients.Office.Excel.Functions.SPG(A502,"IQ_AVG_DILUT_SHARES_OUT","CY2023")</f>
        <v>112855000</v>
      </c>
      <c r="D502" s="5">
        <f>_xll.SNL.Clients.Office.Excel.Functions.SPG(A502, "IQ_DILUT_EPS_NORM", "CY2023")</f>
        <v>2.3279999999999998</v>
      </c>
      <c r="E502">
        <f t="shared" si="96"/>
        <v>262726.43999999994</v>
      </c>
      <c r="F502">
        <f t="shared" si="97"/>
        <v>4.0222073311933719E-2</v>
      </c>
      <c r="G502" s="5">
        <f>_xll.SNL.Clients.Office.Excel.Functions.SPG(A502, "SP_MARKETCAP", "12/30/2023")</f>
        <v>10214.11632942</v>
      </c>
      <c r="H502">
        <f t="shared" si="89"/>
        <v>2.4309597917800425E-4</v>
      </c>
      <c r="I502">
        <f t="shared" si="98"/>
        <v>5.6592743952639383E-4</v>
      </c>
      <c r="K502" s="11" t="s">
        <v>502</v>
      </c>
      <c r="L502" s="4" cm="1">
        <f t="array" ref="L502">_xll.SNL.Clients.Office.Excel.Functions.SPG(K502, "SP_TOTAL_REV", "CY2023")</f>
        <v>6531897</v>
      </c>
      <c r="M502" s="4">
        <f>_xll.SNL.Clients.Office.Excel.Functions.SPG(K502,"IQ_AVG_DILUT_SHARES_OUT","CY2023")</f>
        <v>112855000</v>
      </c>
      <c r="N502" s="5">
        <f>_xll.SNL.Clients.Office.Excel.Functions.SPG(K502, "IQ_DILUT_EPS_NORM", "CY2023")</f>
        <v>2.3279999999999998</v>
      </c>
      <c r="O502">
        <f t="shared" si="99"/>
        <v>262726.43999999994</v>
      </c>
      <c r="P502">
        <f t="shared" si="100"/>
        <v>4.0222073311933719E-2</v>
      </c>
      <c r="Q502" s="5">
        <f>_xll.SNL.Clients.Office.Excel.Functions.SPG(K502, "SP_MARKETCAP", "12/31/2022")</f>
        <v>9270.6145886100003</v>
      </c>
      <c r="R502">
        <f t="shared" si="91"/>
        <v>2.7513515632473368E-4</v>
      </c>
      <c r="S502">
        <f t="shared" si="92"/>
        <v>6.4051464392397991E-4</v>
      </c>
      <c r="U502" s="11" t="s">
        <v>502</v>
      </c>
      <c r="V502" s="4" cm="1">
        <f t="array" ref="V502">_xll.SNL.Clients.Office.Excel.Functions.SPG(U502, "SP_TOTAL_REV", "CY2021")</f>
        <v>3763664</v>
      </c>
      <c r="W502" s="4">
        <f>_xll.SNL.Clients.Office.Excel.Functions.SPG(U502,"IQ_AVG_DILUT_SHARES_OUT","CY2021")</f>
        <v>113760000</v>
      </c>
      <c r="X502" s="5">
        <f>_xll.SNL.Clients.Office.Excel.Functions.SPG(U502, "IQ_DILUT_EPS_NORM", "CY2021")</f>
        <v>-3.2490000000000001</v>
      </c>
      <c r="Y502">
        <f t="shared" si="93"/>
        <v>-369606.24</v>
      </c>
      <c r="Z502">
        <f t="shared" si="94"/>
        <v>-9.8203835411450113E-2</v>
      </c>
      <c r="AA502" s="5">
        <f>_xll.SNL.Clients.Office.Excel.Functions.SPG(U502, "SP_MARKETCAP", "12/31/2021")</f>
        <v>9756.4913154400001</v>
      </c>
      <c r="AB502">
        <f t="shared" si="88"/>
        <v>2.2993616779336999E-4</v>
      </c>
      <c r="AC502">
        <f t="shared" si="95"/>
        <v>-7.4706260916065914E-4</v>
      </c>
    </row>
    <row r="503" spans="1:29">
      <c r="A503" s="11" t="s">
        <v>503</v>
      </c>
      <c r="B503" s="4" cm="1">
        <f t="array" ref="B503">_xll.SNL.Clients.Office.Excel.Functions.SPG(A503, "SP_TOTAL_REV", "CY2023")</f>
        <v>14206000</v>
      </c>
      <c r="C503" s="4">
        <f>_xll.SNL.Clients.Office.Excel.Functions.SPG(A503,"IQ_AVG_DILUT_SHARES_OUT","CY2023")</f>
        <v>552000000</v>
      </c>
      <c r="D503" s="5">
        <f>_xll.SNL.Clients.Office.Excel.Functions.SPG(A503, "IQ_DILUT_EPS_NORM", "CY2023")</f>
        <v>1.9610000000000001</v>
      </c>
      <c r="E503">
        <f t="shared" si="96"/>
        <v>1082472</v>
      </c>
      <c r="F503">
        <f t="shared" si="97"/>
        <v>7.6198226101647185E-2</v>
      </c>
      <c r="G503" s="5">
        <f>_xll.SNL.Clients.Office.Excel.Functions.SPG(A503, "SP_MARKETCAP", "12/30/2023")</f>
        <v>34162.948309289997</v>
      </c>
      <c r="H503">
        <f t="shared" si="89"/>
        <v>8.1307820500669615E-4</v>
      </c>
      <c r="I503">
        <f t="shared" si="98"/>
        <v>1.5944463600181312E-3</v>
      </c>
      <c r="K503" s="11" t="s">
        <v>503</v>
      </c>
      <c r="L503" s="4" cm="1">
        <f t="array" ref="L503">_xll.SNL.Clients.Office.Excel.Functions.SPG(K503, "SP_TOTAL_REV", "CY2023")</f>
        <v>14206000</v>
      </c>
      <c r="M503" s="4">
        <f>_xll.SNL.Clients.Office.Excel.Functions.SPG(K503,"IQ_AVG_DILUT_SHARES_OUT","CY2023")</f>
        <v>552000000</v>
      </c>
      <c r="N503" s="5">
        <f>_xll.SNL.Clients.Office.Excel.Functions.SPG(K503, "IQ_DILUT_EPS_NORM", "CY2023")</f>
        <v>1.9610000000000001</v>
      </c>
      <c r="O503">
        <f t="shared" si="99"/>
        <v>1082472</v>
      </c>
      <c r="P503">
        <f t="shared" si="100"/>
        <v>7.6198226101647185E-2</v>
      </c>
      <c r="Q503" s="5">
        <f>_xll.SNL.Clients.Office.Excel.Functions.SPG(K503, "SP_MARKETCAP", "12/31/2022")</f>
        <v>38367.592054560002</v>
      </c>
      <c r="R503">
        <f t="shared" si="91"/>
        <v>1.138681080616225E-3</v>
      </c>
      <c r="S503">
        <f t="shared" si="92"/>
        <v>2.2329535990884171E-3</v>
      </c>
      <c r="U503" s="11" t="s">
        <v>503</v>
      </c>
      <c r="V503" s="4" cm="1">
        <f t="array" ref="V503">_xll.SNL.Clients.Office.Excel.Functions.SPG(U503, "SP_TOTAL_REV", "CY2021")</f>
        <v>13431000</v>
      </c>
      <c r="W503" s="4">
        <f>_xll.SNL.Clients.Office.Excel.Functions.SPG(U503,"IQ_AVG_DILUT_SHARES_OUT","CY2021")</f>
        <v>540000000</v>
      </c>
      <c r="X503" s="5">
        <f>_xll.SNL.Clients.Office.Excel.Functions.SPG(U503, "IQ_DILUT_EPS_NORM", "CY2021")</f>
        <v>1.8360000000000001</v>
      </c>
      <c r="Y503">
        <f t="shared" si="93"/>
        <v>991440</v>
      </c>
      <c r="Z503">
        <f t="shared" si="94"/>
        <v>7.3817288362742914E-2</v>
      </c>
      <c r="AA503" s="5">
        <f>_xll.SNL.Clients.Office.Excel.Functions.SPG(U503, "SP_MARKETCAP", "12/31/2021")</f>
        <v>36468.336088999997</v>
      </c>
      <c r="AB503">
        <f t="shared" si="88"/>
        <v>8.5946773025207663E-4</v>
      </c>
      <c r="AC503">
        <f t="shared" si="95"/>
        <v>1.5779827527428127E-3</v>
      </c>
    </row>
    <row r="504" spans="1:29">
      <c r="A504" s="11" t="s">
        <v>504</v>
      </c>
      <c r="B504" s="4" cm="1">
        <f t="array" ref="B504">_xll.SNL.Clients.Office.Excel.Functions.SPG(A504, "SP_TOTAL_REV", "CY2023")</f>
        <v>7364000</v>
      </c>
      <c r="C504" s="4">
        <f>_xll.SNL.Clients.Office.Excel.Functions.SPG(A504,"IQ_AVG_DILUT_SHARES_OUT","CY2023")</f>
        <v>218180000</v>
      </c>
      <c r="D504" s="5">
        <f>_xll.SNL.Clients.Office.Excel.Functions.SPG(A504, "IQ_DILUT_EPS_NORM", "CY2023")</f>
        <v>2.4009999999999998</v>
      </c>
      <c r="E504">
        <f t="shared" si="96"/>
        <v>523850.17999999993</v>
      </c>
      <c r="F504">
        <f t="shared" si="97"/>
        <v>7.1136634980988586E-2</v>
      </c>
      <c r="G504" s="5">
        <f>_xll.SNL.Clients.Office.Excel.Functions.SPG(A504, "SP_MARKETCAP", "12/30/2023")</f>
        <v>27569.6549208</v>
      </c>
      <c r="H504">
        <f t="shared" si="89"/>
        <v>6.5615781555839511E-4</v>
      </c>
      <c r="I504">
        <f t="shared" si="98"/>
        <v>1.5754349151557065E-3</v>
      </c>
      <c r="K504" s="11" t="s">
        <v>504</v>
      </c>
      <c r="L504" s="4" cm="1">
        <f t="array" ref="L504">_xll.SNL.Clients.Office.Excel.Functions.SPG(K504, "SP_TOTAL_REV", "CY2023")</f>
        <v>7364000</v>
      </c>
      <c r="M504" s="4">
        <f>_xll.SNL.Clients.Office.Excel.Functions.SPG(K504,"IQ_AVG_DILUT_SHARES_OUT","CY2023")</f>
        <v>218180000</v>
      </c>
      <c r="N504" s="5">
        <f>_xll.SNL.Clients.Office.Excel.Functions.SPG(K504, "IQ_DILUT_EPS_NORM", "CY2023")</f>
        <v>2.4009999999999998</v>
      </c>
      <c r="O504">
        <f t="shared" si="99"/>
        <v>523850.17999999993</v>
      </c>
      <c r="P504">
        <f t="shared" si="100"/>
        <v>7.1136634980988586E-2</v>
      </c>
      <c r="Q504" s="5">
        <f>_xll.SNL.Clients.Office.Excel.Functions.SPG(K504, "SP_MARKETCAP", "12/31/2022")</f>
        <v>19927.094793240001</v>
      </c>
      <c r="R504">
        <f t="shared" si="91"/>
        <v>5.9140030993974483E-4</v>
      </c>
      <c r="S504">
        <f t="shared" si="92"/>
        <v>1.4199521441653272E-3</v>
      </c>
      <c r="U504" s="11" t="s">
        <v>504</v>
      </c>
      <c r="V504" s="4" cm="1">
        <f t="array" ref="V504">_xll.SNL.Clients.Office.Excel.Functions.SPG(U504, "SP_TOTAL_REV", "CY2021")</f>
        <v>5195000</v>
      </c>
      <c r="W504" s="4">
        <f>_xll.SNL.Clients.Office.Excel.Functions.SPG(U504,"IQ_AVG_DILUT_SHARES_OUT","CY2021")</f>
        <v>181526000</v>
      </c>
      <c r="X504" s="5">
        <f>_xll.SNL.Clients.Office.Excel.Functions.SPG(U504, "IQ_DILUT_EPS_NORM", "CY2021")</f>
        <v>1.7769999999999999</v>
      </c>
      <c r="Y504">
        <f t="shared" si="93"/>
        <v>322571.70199999999</v>
      </c>
      <c r="Z504">
        <f t="shared" si="94"/>
        <v>6.209272415784408E-2</v>
      </c>
      <c r="AA504" s="5">
        <f>_xll.SNL.Clients.Office.Excel.Functions.SPG(U504, "SP_MARKETCAP", "12/31/2021")</f>
        <v>21624.606618239999</v>
      </c>
      <c r="AB504">
        <f t="shared" si="88"/>
        <v>5.0963804661707031E-4</v>
      </c>
      <c r="AC504">
        <f t="shared" si="95"/>
        <v>9.0562680883853389E-4</v>
      </c>
    </row>
    <row r="505" spans="1:29">
      <c r="A505" s="11" t="s">
        <v>505</v>
      </c>
      <c r="B505" s="4" cm="1">
        <f t="array" ref="B505">_xll.SNL.Clients.Office.Excel.Functions.SPG(A505, "SP_TOTAL_REV", "CY2023")</f>
        <v>7076000</v>
      </c>
      <c r="C505" s="4">
        <f>_xll.SNL.Clients.Office.Excel.Functions.SPG(A505,"IQ_AVG_DILUT_SHARES_OUT","CY2023")</f>
        <v>285000000</v>
      </c>
      <c r="D505" s="5">
        <f>_xll.SNL.Clients.Office.Excel.Functions.SPG(A505, "IQ_DILUT_EPS_NORM", "CY2023")</f>
        <v>4.1180000000000003</v>
      </c>
      <c r="E505">
        <f t="shared" si="96"/>
        <v>1173630</v>
      </c>
      <c r="F505">
        <f t="shared" si="97"/>
        <v>0.16586065573770492</v>
      </c>
      <c r="G505" s="5">
        <f>_xll.SNL.Clients.Office.Excel.Functions.SPG(A505, "SP_MARKETCAP", "12/30/2023")</f>
        <v>36625.07189454</v>
      </c>
      <c r="H505">
        <f t="shared" si="89"/>
        <v>8.7167674887579606E-4</v>
      </c>
      <c r="I505">
        <f t="shared" si="98"/>
        <v>3.5895648518705285E-3</v>
      </c>
      <c r="K505" s="11" t="s">
        <v>505</v>
      </c>
      <c r="L505" s="4" cm="1">
        <f t="array" ref="L505">_xll.SNL.Clients.Office.Excel.Functions.SPG(K505, "SP_TOTAL_REV", "CY2023")</f>
        <v>7076000</v>
      </c>
      <c r="M505" s="4">
        <f>_xll.SNL.Clients.Office.Excel.Functions.SPG(K505,"IQ_AVG_DILUT_SHARES_OUT","CY2023")</f>
        <v>285000000</v>
      </c>
      <c r="N505" s="5">
        <f>_xll.SNL.Clients.Office.Excel.Functions.SPG(K505, "IQ_DILUT_EPS_NORM", "CY2023")</f>
        <v>4.1180000000000003</v>
      </c>
      <c r="O505">
        <f t="shared" si="99"/>
        <v>1173630</v>
      </c>
      <c r="P505">
        <f t="shared" si="100"/>
        <v>0.16586065573770492</v>
      </c>
      <c r="Q505" s="5">
        <f>_xll.SNL.Clients.Office.Excel.Functions.SPG(K505, "SP_MARKETCAP", "12/31/2022")</f>
        <v>36078.581877279998</v>
      </c>
      <c r="R505">
        <f t="shared" si="91"/>
        <v>1.0707473781701535E-3</v>
      </c>
      <c r="S505">
        <f t="shared" si="92"/>
        <v>4.4093377033046924E-3</v>
      </c>
      <c r="U505" s="11" t="s">
        <v>505</v>
      </c>
      <c r="V505" s="4" cm="1">
        <f t="array" ref="V505">_xll.SNL.Clients.Office.Excel.Functions.SPG(U505, "SP_TOTAL_REV", "CY2021")</f>
        <v>6584000</v>
      </c>
      <c r="W505" s="4">
        <f>_xll.SNL.Clients.Office.Excel.Functions.SPG(U505,"IQ_AVG_DILUT_SHARES_OUT","CY2021")</f>
        <v>302000000</v>
      </c>
      <c r="X505" s="5">
        <f>_xll.SNL.Clients.Office.Excel.Functions.SPG(U505, "IQ_DILUT_EPS_NORM", "CY2021")</f>
        <v>3.5840000000000001</v>
      </c>
      <c r="Y505">
        <f t="shared" si="93"/>
        <v>1082368</v>
      </c>
      <c r="Z505">
        <f t="shared" si="94"/>
        <v>0.16439368165249088</v>
      </c>
      <c r="AA505" s="5">
        <f>_xll.SNL.Clients.Office.Excel.Functions.SPG(U505, "SP_MARKETCAP", "12/31/2021")</f>
        <v>40704.462682580001</v>
      </c>
      <c r="AB505">
        <f t="shared" si="88"/>
        <v>9.593026692402267E-4</v>
      </c>
      <c r="AC505">
        <f t="shared" si="95"/>
        <v>3.4381407665569725E-3</v>
      </c>
    </row>
    <row r="506" spans="1:29">
      <c r="A506" s="11" t="s">
        <v>506</v>
      </c>
      <c r="B506" s="4" cm="1">
        <f t="array" ref="B506">_xll.SNL.Clients.Office.Excel.Functions.SPG(A506, "SP_TOTAL_REV", "CY2023")</f>
        <v>4584000</v>
      </c>
      <c r="C506" s="4">
        <f>_xll.SNL.Clients.Office.Excel.Functions.SPG(A506,"IQ_AVG_DILUT_SHARES_OUT","CY2023")</f>
        <v>51710962</v>
      </c>
      <c r="D506" s="5">
        <f>_xll.SNL.Clients.Office.Excel.Functions.SPG(A506, "IQ_DILUT_EPS_NORM", "CY2023")</f>
        <v>5.2939999999999996</v>
      </c>
      <c r="E506">
        <f t="shared" si="96"/>
        <v>273757.83282799996</v>
      </c>
      <c r="F506">
        <f t="shared" si="97"/>
        <v>5.9720295119546241E-2</v>
      </c>
      <c r="G506" s="5">
        <f>_xll.SNL.Clients.Office.Excel.Functions.SPG(A506, "SP_MARKETCAP", "12/30/2023")</f>
        <v>14038.12056132</v>
      </c>
      <c r="H506">
        <f t="shared" si="89"/>
        <v>3.3410728384241365E-4</v>
      </c>
      <c r="I506">
        <f t="shared" si="98"/>
        <v>1.7687639606617377E-3</v>
      </c>
      <c r="K506" s="11" t="s">
        <v>506</v>
      </c>
      <c r="L506" s="4" cm="1">
        <f t="array" ref="L506">_xll.SNL.Clients.Office.Excel.Functions.SPG(K506, "SP_TOTAL_REV", "CY2023")</f>
        <v>4584000</v>
      </c>
      <c r="M506" s="4">
        <f>_xll.SNL.Clients.Office.Excel.Functions.SPG(K506,"IQ_AVG_DILUT_SHARES_OUT","CY2023")</f>
        <v>51710962</v>
      </c>
      <c r="N506" s="5">
        <f>_xll.SNL.Clients.Office.Excel.Functions.SPG(K506, "IQ_DILUT_EPS_NORM", "CY2023")</f>
        <v>5.2939999999999996</v>
      </c>
      <c r="O506">
        <f t="shared" si="99"/>
        <v>273757.83282799996</v>
      </c>
      <c r="P506">
        <f t="shared" si="100"/>
        <v>5.9720295119546241E-2</v>
      </c>
      <c r="Q506" s="5">
        <f>_xll.SNL.Clients.Office.Excel.Functions.SPG(K506, "SP_MARKETCAP", "12/31/2022")</f>
        <v>13238.396505180001</v>
      </c>
      <c r="R506">
        <f t="shared" si="91"/>
        <v>3.9289178264583928E-4</v>
      </c>
      <c r="S506">
        <f t="shared" si="92"/>
        <v>2.0799690973270731E-3</v>
      </c>
      <c r="U506" s="11" t="s">
        <v>506</v>
      </c>
      <c r="V506" s="4" cm="1">
        <f t="array" ref="V506">_xll.SNL.Clients.Office.Excel.Functions.SPG(U506, "SP_TOTAL_REV", "CY2021")</f>
        <v>5627000</v>
      </c>
      <c r="W506" s="4">
        <f>_xll.SNL.Clients.Office.Excel.Functions.SPG(U506,"IQ_AVG_DILUT_SHARES_OUT","CY2021")</f>
        <v>53902430</v>
      </c>
      <c r="X506" s="5">
        <f>_xll.SNL.Clients.Office.Excel.Functions.SPG(U506, "IQ_DILUT_EPS_NORM", "CY2021")</f>
        <v>11.595000000000001</v>
      </c>
      <c r="Y506">
        <f t="shared" si="93"/>
        <v>624998.67585</v>
      </c>
      <c r="Z506">
        <f t="shared" si="94"/>
        <v>0.11107138365914342</v>
      </c>
      <c r="AA506" s="5">
        <f>_xll.SNL.Clients.Office.Excel.Functions.SPG(U506, "SP_MARKETCAP", "12/31/2021")</f>
        <v>31808.375443199999</v>
      </c>
      <c r="AB506">
        <f t="shared" si="88"/>
        <v>7.4964407968750404E-4</v>
      </c>
      <c r="AC506">
        <f t="shared" si="95"/>
        <v>8.6921231039766098E-3</v>
      </c>
    </row>
    <row r="507" spans="1:29">
      <c r="A507" s="11" t="s">
        <v>507</v>
      </c>
      <c r="B507" s="4" cm="1">
        <f t="array" ref="B507">_xll.SNL.Clients.Office.Excel.Functions.SPG(A507, "SP_TOTAL_REV", "CY2023")</f>
        <v>7394200</v>
      </c>
      <c r="C507" s="4">
        <f>_xll.SNL.Clients.Office.Excel.Functions.SPG(A507,"IQ_AVG_DILUT_SHARES_OUT","CY2023")</f>
        <v>209700000</v>
      </c>
      <c r="D507" s="5">
        <f>_xll.SNL.Clients.Office.Excel.Functions.SPG(A507, "IQ_DILUT_EPS_NORM", "CY2023")</f>
        <v>3.758</v>
      </c>
      <c r="E507">
        <f t="shared" si="96"/>
        <v>788052.6</v>
      </c>
      <c r="F507">
        <f t="shared" si="97"/>
        <v>0.10657712801925834</v>
      </c>
      <c r="G507" s="5">
        <f>_xll.SNL.Clients.Office.Excel.Functions.SPG(A507, "SP_MARKETCAP", "12/30/2023")</f>
        <v>25432.9525287</v>
      </c>
      <c r="H507">
        <f t="shared" si="89"/>
        <v>6.0530429642199923E-4</v>
      </c>
      <c r="I507">
        <f t="shared" si="98"/>
        <v>2.274733545953873E-3</v>
      </c>
      <c r="K507" s="11" t="s">
        <v>507</v>
      </c>
      <c r="L507" s="4" cm="1">
        <f t="array" ref="L507">_xll.SNL.Clients.Office.Excel.Functions.SPG(K507, "SP_TOTAL_REV", "CY2023")</f>
        <v>7394200</v>
      </c>
      <c r="M507" s="4">
        <f>_xll.SNL.Clients.Office.Excel.Functions.SPG(K507,"IQ_AVG_DILUT_SHARES_OUT","CY2023")</f>
        <v>209700000</v>
      </c>
      <c r="N507" s="5">
        <f>_xll.SNL.Clients.Office.Excel.Functions.SPG(K507, "IQ_DILUT_EPS_NORM", "CY2023")</f>
        <v>3.758</v>
      </c>
      <c r="O507">
        <f t="shared" si="99"/>
        <v>788052.6</v>
      </c>
      <c r="P507">
        <f t="shared" si="100"/>
        <v>0.10657712801925834</v>
      </c>
      <c r="Q507" s="5">
        <f>_xll.SNL.Clients.Office.Excel.Functions.SPG(K507, "SP_MARKETCAP", "12/31/2022")</f>
        <v>26756.179980000001</v>
      </c>
      <c r="R507">
        <f t="shared" si="91"/>
        <v>7.9407526772761394E-4</v>
      </c>
      <c r="S507">
        <f t="shared" si="92"/>
        <v>2.9841348561203732E-3</v>
      </c>
      <c r="U507" s="11" t="s">
        <v>507</v>
      </c>
      <c r="V507" s="4" cm="1">
        <f t="array" ref="V507">_xll.SNL.Clients.Office.Excel.Functions.SPG(U507, "SP_TOTAL_REV", "CY2021")</f>
        <v>6827300</v>
      </c>
      <c r="W507" s="4">
        <f>_xll.SNL.Clients.Office.Excel.Functions.SPG(U507,"IQ_AVG_DILUT_SHARES_OUT","CY2021")</f>
        <v>210400000</v>
      </c>
      <c r="X507" s="5">
        <f>_xll.SNL.Clients.Office.Excel.Functions.SPG(U507, "IQ_DILUT_EPS_NORM", "CY2021")</f>
        <v>2.9980000000000002</v>
      </c>
      <c r="Y507">
        <f t="shared" si="93"/>
        <v>630779.19999999995</v>
      </c>
      <c r="Z507">
        <f t="shared" si="94"/>
        <v>9.2390725469805035E-2</v>
      </c>
      <c r="AA507" s="5">
        <f>_xll.SNL.Clients.Office.Excel.Functions.SPG(U507, "SP_MARKETCAP", "12/31/2021")</f>
        <v>26539.784750399998</v>
      </c>
      <c r="AB507">
        <f t="shared" si="88"/>
        <v>6.254765368273878E-4</v>
      </c>
      <c r="AC507">
        <f t="shared" si="95"/>
        <v>1.8751786574085088E-3</v>
      </c>
    </row>
    <row r="508" spans="1:29">
      <c r="A508" s="11" t="s">
        <v>508</v>
      </c>
      <c r="B508" s="4" cm="1">
        <f t="array" ref="B508">_xll.SNL.Clients.Office.Excel.Functions.SPG(A508, "SP_TOTAL_REV", "CY2023")</f>
        <v>8544000</v>
      </c>
      <c r="C508" s="4">
        <f>_xll.SNL.Clients.Office.Excel.Functions.SPG(A508,"IQ_AVG_DILUT_SHARES_OUT","CY2023")</f>
        <v>462269000</v>
      </c>
      <c r="D508" s="5">
        <f>_xll.SNL.Clients.Office.Excel.Functions.SPG(A508, "IQ_DILUT_EPS_NORM", "CY2023")</f>
        <v>3.9660000000000002</v>
      </c>
      <c r="E508">
        <f t="shared" si="96"/>
        <v>1833358.8540000001</v>
      </c>
      <c r="F508">
        <f t="shared" si="97"/>
        <v>0.21457851755617979</v>
      </c>
      <c r="G508" s="5">
        <f>_xll.SNL.Clients.Office.Excel.Functions.SPG(A508, "SP_MARKETCAP", "12/30/2023")</f>
        <v>90615.269192670006</v>
      </c>
      <c r="H508">
        <f t="shared" si="89"/>
        <v>2.1566435002724716E-3</v>
      </c>
      <c r="I508">
        <f t="shared" si="98"/>
        <v>8.5532481220806228E-3</v>
      </c>
      <c r="K508" s="11" t="s">
        <v>508</v>
      </c>
      <c r="L508" s="4" cm="1">
        <f t="array" ref="L508">_xll.SNL.Clients.Office.Excel.Functions.SPG(K508, "SP_TOTAL_REV", "CY2023")</f>
        <v>8544000</v>
      </c>
      <c r="M508" s="4">
        <f>_xll.SNL.Clients.Office.Excel.Functions.SPG(K508,"IQ_AVG_DILUT_SHARES_OUT","CY2023")</f>
        <v>462269000</v>
      </c>
      <c r="N508" s="5">
        <f>_xll.SNL.Clients.Office.Excel.Functions.SPG(K508, "IQ_DILUT_EPS_NORM", "CY2023")</f>
        <v>3.9660000000000002</v>
      </c>
      <c r="O508">
        <f t="shared" si="99"/>
        <v>1833358.8540000001</v>
      </c>
      <c r="P508">
        <f t="shared" si="100"/>
        <v>0.21457851755617979</v>
      </c>
      <c r="Q508" s="5">
        <f>_xll.SNL.Clients.Office.Excel.Functions.SPG(K508, "SP_MARKETCAP", "12/31/2022")</f>
        <v>68302.850867250003</v>
      </c>
      <c r="R508">
        <f t="shared" si="91"/>
        <v>2.0271056865932635E-3</v>
      </c>
      <c r="S508">
        <f t="shared" si="92"/>
        <v>8.0395011530288839E-3</v>
      </c>
      <c r="U508" s="11" t="s">
        <v>508</v>
      </c>
      <c r="V508" s="4" cm="1">
        <f t="array" ref="V508">_xll.SNL.Clients.Office.Excel.Functions.SPG(U508, "SP_TOTAL_REV", "CY2021")</f>
        <v>7776000</v>
      </c>
      <c r="W508" s="4">
        <f>_xll.SNL.Clients.Office.Excel.Functions.SPG(U508,"IQ_AVG_DILUT_SHARES_OUT","CY2021")</f>
        <v>476717000</v>
      </c>
      <c r="X508" s="5">
        <f>_xll.SNL.Clients.Office.Excel.Functions.SPG(U508, "IQ_DILUT_EPS_NORM", "CY2021")</f>
        <v>3.3780000000000001</v>
      </c>
      <c r="Y508">
        <f t="shared" si="93"/>
        <v>1610350.0260000001</v>
      </c>
      <c r="Z508">
        <f t="shared" si="94"/>
        <v>0.20709233873456792</v>
      </c>
      <c r="AA508" s="5">
        <f>_xll.SNL.Clients.Office.Excel.Functions.SPG(U508, "SP_MARKETCAP", "12/31/2021")</f>
        <v>115456.89434266</v>
      </c>
      <c r="AB508">
        <f>AA508/$AA$509</f>
        <v>2.7210310522659455E-3</v>
      </c>
      <c r="AC508">
        <f t="shared" si="95"/>
        <v>9.1916428945543645E-3</v>
      </c>
    </row>
    <row r="509" spans="1:29">
      <c r="B509">
        <f>SUMIF(B6:B508,"&lt;&gt;#VALUE!")</f>
        <v>16514928306</v>
      </c>
      <c r="C509">
        <f>SUMIF(C6:C508,"&lt;&gt;#VALUE!")</f>
        <v>393817320509</v>
      </c>
      <c r="D509">
        <f>E509/C509*1000</f>
        <v>3.8069208459027966</v>
      </c>
      <c r="E509">
        <f>SUMIF(E6:E508,"&lt;&gt;#VALUE!")</f>
        <v>1499231366.923295</v>
      </c>
      <c r="F509" s="7">
        <f>E509/B509</f>
        <v>9.078037392258087E-2</v>
      </c>
      <c r="G509">
        <f>SUMIF(G6:G508,"&lt;&gt;#VALUE!")</f>
        <v>42016804.901330061</v>
      </c>
      <c r="I509">
        <f>SUMIF(I6:I508,"&lt;&gt;#VALUE!")</f>
        <v>6.5086052931274834</v>
      </c>
      <c r="L509">
        <f>SUMIF(L6:L508,"&lt;&gt;#VALUE!")</f>
        <v>16516479306</v>
      </c>
      <c r="M509">
        <f>SUMIF(M6:M508,"&lt;&gt;#VALUE!")</f>
        <v>393831020509</v>
      </c>
      <c r="N509">
        <f>O509/M509*1000</f>
        <v>3.8057688355431187</v>
      </c>
      <c r="O509">
        <f>SUMIF(O6:O508,"&lt;&gt;#VALUE!")</f>
        <v>1498829824.3232951</v>
      </c>
      <c r="P509" s="7">
        <f>O509/L509</f>
        <v>9.0747537447572732E-2</v>
      </c>
      <c r="Q509">
        <f>SUMIF(Q6:Q508,"&lt;&gt;#VALUE!")</f>
        <v>33694765.55612608</v>
      </c>
      <c r="S509">
        <f>SUMIF(S6:S508,"&lt;&gt;#VALUE!")</f>
        <v>6.6217106866407445</v>
      </c>
      <c r="V509">
        <f>SUM(V6:V508)</f>
        <v>14500856055</v>
      </c>
      <c r="W509">
        <f>SUM(W6:W508)</f>
        <v>399107536266</v>
      </c>
      <c r="X509">
        <f>Y509/W509*1000</f>
        <v>3.5465075115104159</v>
      </c>
      <c r="Y509">
        <f>SUMIF(Y6:Y508, "&lt;&gt;#VALUE!")</f>
        <v>1415437875.2677848</v>
      </c>
      <c r="Z509">
        <f>Y509/V509</f>
        <v>9.7610642426847041E-2</v>
      </c>
      <c r="AA509">
        <f>SUMIF(AA6:AA508, "&lt;&gt;#VALUE!")</f>
        <v>42431303.474656411</v>
      </c>
      <c r="AC509">
        <f>SUMIF(AC6:AC508, "&lt;&gt;#VALUE!")</f>
        <v>5.5421287978818627</v>
      </c>
    </row>
    <row r="511" spans="1:29">
      <c r="I511" t="s">
        <v>3</v>
      </c>
      <c r="J511" s="7">
        <f>D509/N509-1</f>
        <v>3.0270108602459267E-4</v>
      </c>
      <c r="S511" t="s">
        <v>3</v>
      </c>
      <c r="T511" s="7">
        <f>N509/X509-1</f>
        <v>7.3103277856103155E-2</v>
      </c>
    </row>
    <row r="512" spans="1:29">
      <c r="I512" t="s">
        <v>1027</v>
      </c>
      <c r="J512" s="7">
        <f>B509/L509-1</f>
        <v>-9.3906211563909991E-5</v>
      </c>
      <c r="S512" t="s">
        <v>1027</v>
      </c>
      <c r="T512" s="7">
        <f>L509/V509-1</f>
        <v>0.13900029373127931</v>
      </c>
    </row>
    <row r="513" spans="9:20">
      <c r="I513" t="s">
        <v>1028</v>
      </c>
      <c r="J513" s="7">
        <f>F509/P509-1</f>
        <v>3.618442541992728E-4</v>
      </c>
      <c r="S513" t="s">
        <v>1028</v>
      </c>
      <c r="T513" s="7">
        <f>P509/Z509-1</f>
        <v>-7.0311031754736852E-2</v>
      </c>
    </row>
    <row r="514" spans="9:20">
      <c r="I514" t="s">
        <v>2</v>
      </c>
      <c r="J514" s="7">
        <f>C509/M509-1</f>
        <v>-3.4786492903227106E-5</v>
      </c>
      <c r="S514" t="s">
        <v>2</v>
      </c>
      <c r="T514" s="7">
        <f>M509/W509-1</f>
        <v>-1.3220787074998408E-2</v>
      </c>
    </row>
  </sheetData>
  <autoFilter ref="A5:R5" xr:uid="{58A51631-632C-44E1-A4BE-CF799F3919B3}"/>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49FEE-F3C0-4A0D-BADB-0954020A031E}">
  <dimension ref="A2:L507"/>
  <sheetViews>
    <sheetView workbookViewId="0">
      <pane xSplit="1" ySplit="3" topLeftCell="B466" activePane="bottomRight" state="frozen"/>
      <selection pane="topRight" activeCell="B1" sqref="B1"/>
      <selection pane="bottomLeft" activeCell="A4" sqref="A4"/>
      <selection pane="bottomRight" activeCell="C477" sqref="A477:C479"/>
    </sheetView>
  </sheetViews>
  <sheetFormatPr defaultRowHeight="15"/>
  <cols>
    <col min="1" max="1" width="15.85546875" bestFit="1" customWidth="1"/>
    <col min="2" max="2" width="10.85546875" bestFit="1" customWidth="1"/>
    <col min="3" max="3" width="13.42578125" bestFit="1" customWidth="1"/>
    <col min="4" max="4" width="9" bestFit="1" customWidth="1"/>
    <col min="5" max="5" width="9.28515625" customWidth="1"/>
    <col min="6" max="6" width="8.140625" bestFit="1" customWidth="1"/>
    <col min="7" max="7" width="15.85546875" bestFit="1" customWidth="1"/>
    <col min="8" max="8" width="10.85546875" bestFit="1" customWidth="1"/>
    <col min="9" max="9" width="13.42578125" bestFit="1" customWidth="1"/>
    <col min="10" max="10" width="9" bestFit="1" customWidth="1"/>
    <col min="11" max="11" width="9.28515625" customWidth="1"/>
    <col min="12" max="12" width="8.140625" bestFit="1" customWidth="1"/>
  </cols>
  <sheetData>
    <row r="2" spans="1:12">
      <c r="B2" t="s">
        <v>0</v>
      </c>
      <c r="H2" t="s">
        <v>509</v>
      </c>
    </row>
    <row r="3" spans="1:12">
      <c r="A3" t="str" cm="1">
        <f t="array" ref="A3">_xll.ciqfunctions.udf.CIQRANGE("^SPX", "IQ_CONSTITUENTS", 1, 600, , , , , "Constituents")</f>
        <v>Constituents</v>
      </c>
      <c r="B3" s="1" t="s">
        <v>1</v>
      </c>
      <c r="C3" s="2" t="s">
        <v>2</v>
      </c>
      <c r="D3" s="2" t="s">
        <v>3</v>
      </c>
      <c r="E3" s="2" t="s">
        <v>4</v>
      </c>
      <c r="F3" s="3" t="s">
        <v>5</v>
      </c>
      <c r="G3" t="str" cm="1">
        <f t="array" ref="G3">_xll.ciqfunctions.udf.CIQRANGE("^SPX", "IQ_CONSTITUENTS", 1, 600, , , , , "Constituents")</f>
        <v>Constituents</v>
      </c>
      <c r="H3" s="1" t="s">
        <v>1</v>
      </c>
      <c r="I3" s="2" t="s">
        <v>2</v>
      </c>
      <c r="J3" s="2" t="s">
        <v>3</v>
      </c>
      <c r="K3" s="2" t="s">
        <v>4</v>
      </c>
      <c r="L3" s="3" t="s">
        <v>5</v>
      </c>
    </row>
    <row r="4" spans="1:12">
      <c r="A4" s="11" t="s">
        <v>6</v>
      </c>
      <c r="B4" s="4" cm="1">
        <f t="array" ref="B4">_xll.SNL.Clients.Office.Excel.Functions.SPG(A4, "SP_TOTAL_REV", "CY2023")</f>
        <v>24610000</v>
      </c>
      <c r="C4" s="4">
        <f>_xll.SNL.Clients.Office.Excel.Functions.SPG(A4,"IQ_AVG_DILUT_SHARES_OUT","CY2023")</f>
        <v>553900000</v>
      </c>
      <c r="D4" s="5">
        <f>_xll.SNL.Clients.Office.Excel.Functions.SPG(A4, "IQ_DILUT_EPS_NORM", "CY2023")</f>
        <v>4.0419999999999998</v>
      </c>
      <c r="E4">
        <f>C4*D4/1000</f>
        <v>2238863.7999999998</v>
      </c>
      <c r="F4">
        <f>E4/B4</f>
        <v>9.0973742381145861E-2</v>
      </c>
      <c r="G4" s="11" t="s">
        <v>6</v>
      </c>
      <c r="H4" s="4" cm="1">
        <f t="array" ref="H4">_xll.SNL.Clients.Office.Excel.Functions.SPG(G4, "SP_TOTAL_REV", "CY2022")</f>
        <v>26161000</v>
      </c>
      <c r="I4" s="4">
        <f>_xll.SNL.Clients.Office.Excel.Functions.SPG(G4,"IQ_AVG_DILUT_SHARES_OUT","CY2022")</f>
        <v>567600000</v>
      </c>
      <c r="J4" s="5">
        <f>_xll.SNL.Clients.Office.Excel.Functions.SPG(G4, "IQ_DILUT_EPS_NORM", "CY2022")</f>
        <v>3.2370000000000001</v>
      </c>
      <c r="K4">
        <f>I4*J4/1000</f>
        <v>1837321.2</v>
      </c>
      <c r="L4">
        <f>K4/H4</f>
        <v>7.0231306142731542E-2</v>
      </c>
    </row>
    <row r="5" spans="1:12">
      <c r="A5" s="11" t="s">
        <v>7</v>
      </c>
      <c r="B5" s="4" cm="1">
        <f t="array" ref="B5">_xll.SNL.Clients.Office.Excel.Functions.SPG(A5, "SP_TOTAL_REV", "CY2023")</f>
        <v>3852800</v>
      </c>
      <c r="C5" s="4">
        <f>_xll.SNL.Clients.Office.Excel.Functions.SPG(A5,"IQ_AVG_DILUT_SHARES_OUT","CY2023")</f>
        <v>151015574</v>
      </c>
      <c r="D5" s="5">
        <f>_xll.SNL.Clients.Office.Excel.Functions.SPG(A5, "IQ_DILUT_EPS_NORM", "CY2023")</f>
        <v>3.11</v>
      </c>
      <c r="E5">
        <f t="shared" ref="E5:E68" si="0">C5*D5/1000</f>
        <v>469658.43513999996</v>
      </c>
      <c r="F5">
        <f t="shared" ref="F5:F68" si="1">E5/B5</f>
        <v>0.12190054898774916</v>
      </c>
      <c r="G5" s="11" t="s">
        <v>7</v>
      </c>
      <c r="H5" s="4" cm="1">
        <f t="array" ref="H5">_xll.SNL.Clients.Office.Excel.Functions.SPG(G5, "SP_TOTAL_REV", "CY2023")</f>
        <v>3852800</v>
      </c>
      <c r="I5" s="4">
        <f>_xll.SNL.Clients.Office.Excel.Functions.SPG(G5,"IQ_AVG_DILUT_SHARES_OUT","CY2023")</f>
        <v>151015574</v>
      </c>
      <c r="J5" s="5">
        <f>_xll.SNL.Clients.Office.Excel.Functions.SPG(G5, "IQ_DILUT_EPS_NORM", "CY2023")</f>
        <v>3.11</v>
      </c>
      <c r="K5">
        <f t="shared" ref="K5:K68" si="2">I5*J5/1000</f>
        <v>469658.43513999996</v>
      </c>
      <c r="L5">
        <f t="shared" ref="L5:L68" si="3">K5/H5</f>
        <v>0.12190054898774916</v>
      </c>
    </row>
    <row r="6" spans="1:12">
      <c r="A6" s="11" t="s">
        <v>8</v>
      </c>
      <c r="B6" s="4" cm="1">
        <f t="array" ref="B6">_xll.SNL.Clients.Office.Excel.Functions.SPG(A6, "SP_TOTAL_REV", "CY2023")</f>
        <v>40109000</v>
      </c>
      <c r="C6" s="4">
        <f>_xll.SNL.Clients.Office.Excel.Functions.SPG(A6,"IQ_AVG_DILUT_SHARES_OUT","CY2023")</f>
        <v>1749000000</v>
      </c>
      <c r="D6" s="5">
        <f>_xll.SNL.Clients.Office.Excel.Functions.SPG(A6, "IQ_DILUT_EPS_NORM", "CY2023")</f>
        <v>2.4670000000000001</v>
      </c>
      <c r="E6">
        <f t="shared" si="0"/>
        <v>4314783</v>
      </c>
      <c r="F6">
        <f t="shared" si="1"/>
        <v>0.1075764292303473</v>
      </c>
      <c r="G6" s="11" t="s">
        <v>8</v>
      </c>
      <c r="H6" s="4" cm="1">
        <f t="array" ref="H6">_xll.SNL.Clients.Office.Excel.Functions.SPG(G6, "SP_TOTAL_REV", "CY2023")</f>
        <v>40109000</v>
      </c>
      <c r="I6" s="4">
        <f>_xll.SNL.Clients.Office.Excel.Functions.SPG(G6,"IQ_AVG_DILUT_SHARES_OUT","CY2023")</f>
        <v>1749000000</v>
      </c>
      <c r="J6" s="5">
        <f>_xll.SNL.Clients.Office.Excel.Functions.SPG(G6, "IQ_DILUT_EPS_NORM", "CY2023")</f>
        <v>2.4670000000000001</v>
      </c>
      <c r="K6">
        <f t="shared" si="2"/>
        <v>4314783</v>
      </c>
      <c r="L6">
        <f t="shared" si="3"/>
        <v>0.1075764292303473</v>
      </c>
    </row>
    <row r="7" spans="1:12">
      <c r="A7" s="11" t="s">
        <v>9</v>
      </c>
      <c r="B7" s="4" cm="1">
        <f t="array" ref="B7">_xll.SNL.Clients.Office.Excel.Functions.SPG(A7, "SP_TOTAL_REV", "CY2023")</f>
        <v>54318000</v>
      </c>
      <c r="C7" s="4">
        <f>_xll.SNL.Clients.Office.Excel.Functions.SPG(A7,"IQ_AVG_DILUT_SHARES_OUT","CY2023")</f>
        <v>1773000000</v>
      </c>
      <c r="D7" s="5">
        <f>_xll.SNL.Clients.Office.Excel.Functions.SPG(A7, "IQ_DILUT_EPS_NORM", "CY2023")</f>
        <v>5.6420000000000003</v>
      </c>
      <c r="E7">
        <f t="shared" si="0"/>
        <v>10003266</v>
      </c>
      <c r="F7">
        <f t="shared" si="1"/>
        <v>0.18416116204573069</v>
      </c>
      <c r="G7" s="11" t="s">
        <v>9</v>
      </c>
      <c r="H7" s="4" cm="1">
        <f t="array" ref="H7">_xll.SNL.Clients.Office.Excel.Functions.SPG(G7, "SP_TOTAL_REV", "CY2023")</f>
        <v>54318000</v>
      </c>
      <c r="I7" s="4">
        <f>_xll.SNL.Clients.Office.Excel.Functions.SPG(G7,"IQ_AVG_DILUT_SHARES_OUT","CY2023")</f>
        <v>1773000000</v>
      </c>
      <c r="J7" s="5">
        <f>_xll.SNL.Clients.Office.Excel.Functions.SPG(G7, "IQ_DILUT_EPS_NORM", "CY2023")</f>
        <v>5.6420000000000003</v>
      </c>
      <c r="K7">
        <f t="shared" si="2"/>
        <v>10003266</v>
      </c>
      <c r="L7">
        <f t="shared" si="3"/>
        <v>0.18416116204573069</v>
      </c>
    </row>
    <row r="8" spans="1:12">
      <c r="A8" s="11" t="s">
        <v>10</v>
      </c>
      <c r="B8" s="4" cm="1">
        <f t="array" ref="B8">_xll.SNL.Clients.Office.Excel.Functions.SPG(A8, "SP_TOTAL_REV", "CY2023")</f>
        <v>64588246</v>
      </c>
      <c r="C8" s="4">
        <f>_xll.SNL.Clients.Office.Excel.Functions.SPG(A8,"IQ_AVG_DILUT_SHARES_OUT","CY2023")</f>
        <v>638249501</v>
      </c>
      <c r="D8" s="5">
        <f>_xll.SNL.Clients.Office.Excel.Functions.SPG(A8, "IQ_DILUT_EPS_NORM", "CY2023")</f>
        <v>9.68</v>
      </c>
      <c r="E8">
        <f t="shared" si="0"/>
        <v>6178255.1696799994</v>
      </c>
      <c r="F8">
        <f t="shared" si="1"/>
        <v>9.5656029576650828E-2</v>
      </c>
      <c r="G8" s="11" t="s">
        <v>10</v>
      </c>
      <c r="H8" s="4" cm="1">
        <f t="array" ref="H8">_xll.SNL.Clients.Office.Excel.Functions.SPG(G8, "SP_TOTAL_REV", "CY2023")</f>
        <v>64588246</v>
      </c>
      <c r="I8" s="4">
        <f>_xll.SNL.Clients.Office.Excel.Functions.SPG(G8,"IQ_AVG_DILUT_SHARES_OUT","CY2023")</f>
        <v>638249501</v>
      </c>
      <c r="J8" s="5">
        <f>_xll.SNL.Clients.Office.Excel.Functions.SPG(G8, "IQ_DILUT_EPS_NORM", "CY2023")</f>
        <v>9.68</v>
      </c>
      <c r="K8">
        <f t="shared" si="2"/>
        <v>6178255.1696799994</v>
      </c>
      <c r="L8">
        <f t="shared" si="3"/>
        <v>9.5656029576650828E-2</v>
      </c>
    </row>
    <row r="9" spans="1:12">
      <c r="A9" s="11" t="s">
        <v>11</v>
      </c>
      <c r="B9" s="4" cm="1">
        <f t="array" ref="B9">_xll.SNL.Clients.Office.Excel.Functions.SPG(A9, "SP_TOTAL_REV", "CY2023")</f>
        <v>19409000</v>
      </c>
      <c r="C9" s="4">
        <f>_xll.SNL.Clients.Office.Excel.Functions.SPG(A9,"IQ_AVG_DILUT_SHARES_OUT","CY2023")</f>
        <v>459100000</v>
      </c>
      <c r="D9" s="5">
        <f>_xll.SNL.Clients.Office.Excel.Functions.SPG(A9, "IQ_DILUT_EPS_NORM", "CY2023")</f>
        <v>9.2439999999999998</v>
      </c>
      <c r="E9">
        <f t="shared" si="0"/>
        <v>4243920.4000000004</v>
      </c>
      <c r="F9">
        <f t="shared" si="1"/>
        <v>0.21865734453088775</v>
      </c>
      <c r="G9" s="11" t="s">
        <v>11</v>
      </c>
      <c r="H9" s="4" cm="1">
        <f t="array" ref="H9">_xll.SNL.Clients.Office.Excel.Functions.SPG(G9, "SP_TOTAL_REV", "CY2023")</f>
        <v>19409000</v>
      </c>
      <c r="I9" s="4">
        <f>_xll.SNL.Clients.Office.Excel.Functions.SPG(G9,"IQ_AVG_DILUT_SHARES_OUT","CY2023")</f>
        <v>459100000</v>
      </c>
      <c r="J9" s="5">
        <f>_xll.SNL.Clients.Office.Excel.Functions.SPG(G9, "IQ_DILUT_EPS_NORM", "CY2023")</f>
        <v>9.2439999999999998</v>
      </c>
      <c r="K9">
        <f t="shared" si="2"/>
        <v>4243920.4000000004</v>
      </c>
      <c r="L9">
        <f t="shared" si="3"/>
        <v>0.21865734453088775</v>
      </c>
    </row>
    <row r="10" spans="1:12">
      <c r="A10" s="11" t="s">
        <v>12</v>
      </c>
      <c r="B10" s="4" cm="1">
        <f t="array" ref="B10">_xll.SNL.Clients.Office.Excel.Functions.SPG(A10, "SP_TOTAL_REV", "CY2023")</f>
        <v>22680000</v>
      </c>
      <c r="C10" s="4">
        <f>_xll.SNL.Clients.Office.Excel.Functions.SPG(A10,"IQ_AVG_DILUT_SHARES_OUT","CY2023")</f>
        <v>1625000000</v>
      </c>
      <c r="D10" s="5">
        <f>_xll.SNL.Clients.Office.Excel.Functions.SPG(A10, "IQ_DILUT_EPS_NORM", "CY2023")</f>
        <v>0.19600000000000001</v>
      </c>
      <c r="E10">
        <f t="shared" si="0"/>
        <v>318500</v>
      </c>
      <c r="F10">
        <f t="shared" si="1"/>
        <v>1.404320987654321E-2</v>
      </c>
      <c r="G10" s="11" t="s">
        <v>12</v>
      </c>
      <c r="H10" s="4" cm="1">
        <f t="array" ref="H10">_xll.SNL.Clients.Office.Excel.Functions.SPG(G10, "SP_TOTAL_REV", "CY2023")</f>
        <v>22680000</v>
      </c>
      <c r="I10" s="4">
        <f>_xll.SNL.Clients.Office.Excel.Functions.SPG(G10,"IQ_AVG_DILUT_SHARES_OUT","CY2023")</f>
        <v>1625000000</v>
      </c>
      <c r="J10" s="5">
        <f>_xll.SNL.Clients.Office.Excel.Functions.SPG(G10, "IQ_DILUT_EPS_NORM", "CY2023")</f>
        <v>0.19600000000000001</v>
      </c>
      <c r="K10">
        <f t="shared" si="2"/>
        <v>318500</v>
      </c>
      <c r="L10">
        <f t="shared" si="3"/>
        <v>1.404320987654321E-2</v>
      </c>
    </row>
    <row r="11" spans="1:12">
      <c r="A11" s="11" t="s">
        <v>13</v>
      </c>
      <c r="B11" s="4" cm="1">
        <f t="array" ref="B11">_xll.SNL.Clients.Office.Excel.Functions.SPG(A11, "SP_TOTAL_REV", "CY2023")</f>
        <v>18701000</v>
      </c>
      <c r="C11" s="4">
        <f>_xll.SNL.Clients.Office.Excel.Functions.SPG(A11,"IQ_AVG_DILUT_SHARES_OUT","CY2023")</f>
        <v>598745000</v>
      </c>
      <c r="D11" s="5">
        <f>_xll.SNL.Clients.Office.Excel.Functions.SPG(A11, "IQ_DILUT_EPS_NORM", "CY2023")</f>
        <v>5.4930000000000003</v>
      </c>
      <c r="E11">
        <f t="shared" si="0"/>
        <v>3288906.2850000001</v>
      </c>
      <c r="F11">
        <f t="shared" si="1"/>
        <v>0.17586793674135073</v>
      </c>
      <c r="G11" s="11" t="s">
        <v>13</v>
      </c>
      <c r="H11" s="4" cm="1">
        <f t="array" ref="H11">_xll.SNL.Clients.Office.Excel.Functions.SPG(G11, "SP_TOTAL_REV", "CY2023")</f>
        <v>18701000</v>
      </c>
      <c r="I11" s="4">
        <f>_xll.SNL.Clients.Office.Excel.Functions.SPG(G11,"IQ_AVG_DILUT_SHARES_OUT","CY2023")</f>
        <v>598745000</v>
      </c>
      <c r="J11" s="5">
        <f>_xll.SNL.Clients.Office.Excel.Functions.SPG(G11, "IQ_DILUT_EPS_NORM", "CY2023")</f>
        <v>5.4930000000000003</v>
      </c>
      <c r="K11">
        <f t="shared" si="2"/>
        <v>3288906.2850000001</v>
      </c>
      <c r="L11">
        <f t="shared" si="3"/>
        <v>0.17586793674135073</v>
      </c>
    </row>
    <row r="12" spans="1:12">
      <c r="A12" s="11" t="s">
        <v>14</v>
      </c>
      <c r="B12" s="4" cm="1">
        <f t="array" ref="B12">_xll.SNL.Clients.Office.Excel.Functions.SPG(A12, "SP_TOTAL_REV", "CY2023")</f>
        <v>6735000</v>
      </c>
      <c r="C12" s="4">
        <f>_xll.SNL.Clients.Office.Excel.Functions.SPG(A12,"IQ_AVG_DILUT_SHARES_OUT","CY2023")</f>
        <v>295250000</v>
      </c>
      <c r="D12" s="5">
        <f>_xll.SNL.Clients.Office.Excel.Functions.SPG(A12, "IQ_DILUT_EPS_NORM", "CY2023")</f>
        <v>2.9849999999999999</v>
      </c>
      <c r="E12">
        <f t="shared" si="0"/>
        <v>881321.25</v>
      </c>
      <c r="F12">
        <f t="shared" si="1"/>
        <v>0.13085690423162583</v>
      </c>
      <c r="G12" s="11" t="s">
        <v>14</v>
      </c>
      <c r="H12" s="4" cm="1">
        <f t="array" ref="H12">_xll.SNL.Clients.Office.Excel.Functions.SPG(G12, "SP_TOTAL_REV", "CY2023")</f>
        <v>6735000</v>
      </c>
      <c r="I12" s="4">
        <f>_xll.SNL.Clients.Office.Excel.Functions.SPG(G12,"IQ_AVG_DILUT_SHARES_OUT","CY2023")</f>
        <v>295250000</v>
      </c>
      <c r="J12" s="5">
        <f>_xll.SNL.Clients.Office.Excel.Functions.SPG(G12, "IQ_DILUT_EPS_NORM", "CY2023")</f>
        <v>2.9849999999999999</v>
      </c>
      <c r="K12">
        <f t="shared" si="2"/>
        <v>881321.25</v>
      </c>
      <c r="L12">
        <f t="shared" si="3"/>
        <v>0.13085690423162583</v>
      </c>
    </row>
    <row r="13" spans="1:12">
      <c r="A13" s="11" t="s">
        <v>15</v>
      </c>
      <c r="B13" s="4" cm="1">
        <f t="array" ref="B13">_xll.SNL.Clients.Office.Excel.Functions.SPG(A13, "SP_TOTAL_REV", "CY2023")</f>
        <v>12422700</v>
      </c>
      <c r="C13" s="4">
        <f>_xll.SNL.Clients.Office.Excel.Functions.SPG(A13,"IQ_AVG_DILUT_SHARES_OUT","CY2023")</f>
        <v>222750000</v>
      </c>
      <c r="D13" s="5">
        <f>_xll.SNL.Clients.Office.Excel.Functions.SPG(A13, "IQ_DILUT_EPS_NORM", "CY2023")</f>
        <v>8.6959999999999997</v>
      </c>
      <c r="E13">
        <f t="shared" si="0"/>
        <v>1937034</v>
      </c>
      <c r="F13">
        <f t="shared" si="1"/>
        <v>0.15592697239730494</v>
      </c>
      <c r="G13" s="11" t="s">
        <v>15</v>
      </c>
      <c r="H13" s="4" cm="1">
        <f t="array" ref="H13">_xll.SNL.Clients.Office.Excel.Functions.SPG(G13, "SP_TOTAL_REV", "CY2023")</f>
        <v>12422700</v>
      </c>
      <c r="I13" s="4">
        <f>_xll.SNL.Clients.Office.Excel.Functions.SPG(G13,"IQ_AVG_DILUT_SHARES_OUT","CY2023")</f>
        <v>222750000</v>
      </c>
      <c r="J13" s="5">
        <f>_xll.SNL.Clients.Office.Excel.Functions.SPG(G13, "IQ_DILUT_EPS_NORM", "CY2023")</f>
        <v>8.6959999999999997</v>
      </c>
      <c r="K13">
        <f t="shared" si="2"/>
        <v>1937034</v>
      </c>
      <c r="L13">
        <f t="shared" si="3"/>
        <v>0.15592697239730494</v>
      </c>
    </row>
    <row r="14" spans="1:12">
      <c r="A14" s="11" t="s">
        <v>16</v>
      </c>
      <c r="B14" s="4" cm="1">
        <f t="array" ref="B14">_xll.SNL.Clients.Office.Excel.Functions.SPG(A14, "SP_TOTAL_REV", "CY2023")</f>
        <v>9917000</v>
      </c>
      <c r="C14" s="4">
        <f>_xll.SNL.Clients.Office.Excel.Functions.SPG(A14,"IQ_AVG_DILUT_SHARES_OUT","CY2023")</f>
        <v>662000000</v>
      </c>
      <c r="D14" s="5">
        <f>_xll.SNL.Clients.Office.Excel.Functions.SPG(A14, "IQ_DILUT_EPS_NORM", "CY2023")</f>
        <v>1.99</v>
      </c>
      <c r="E14">
        <f t="shared" si="0"/>
        <v>1317380</v>
      </c>
      <c r="F14">
        <f t="shared" si="1"/>
        <v>0.13284057678733488</v>
      </c>
      <c r="G14" s="11" t="s">
        <v>16</v>
      </c>
      <c r="H14" s="4" cm="1">
        <f t="array" ref="H14">_xll.SNL.Clients.Office.Excel.Functions.SPG(G14, "SP_TOTAL_REV", "CY2023")</f>
        <v>9917000</v>
      </c>
      <c r="I14" s="4">
        <f>_xll.SNL.Clients.Office.Excel.Functions.SPG(G14,"IQ_AVG_DILUT_SHARES_OUT","CY2023")</f>
        <v>662000000</v>
      </c>
      <c r="J14" s="5">
        <f>_xll.SNL.Clients.Office.Excel.Functions.SPG(G14, "IQ_DILUT_EPS_NORM", "CY2023")</f>
        <v>1.99</v>
      </c>
      <c r="K14">
        <f t="shared" si="2"/>
        <v>1317380</v>
      </c>
      <c r="L14">
        <f t="shared" si="3"/>
        <v>0.13284057678733488</v>
      </c>
    </row>
    <row r="15" spans="1:12">
      <c r="A15" s="11" t="s">
        <v>17</v>
      </c>
      <c r="B15" s="4" cm="1">
        <f t="array" ref="B15">_xll.SNL.Clients.Office.Excel.Functions.SPG(A15, "SP_TOTAL_REV", "CY2023")</f>
        <v>3811920</v>
      </c>
      <c r="C15" s="4">
        <f>_xll.SNL.Clients.Office.Excel.Functions.SPG(A15,"IQ_AVG_DILUT_SHARES_OUT","CY2023")</f>
        <v>155397000</v>
      </c>
      <c r="D15" s="5">
        <f>_xll.SNL.Clients.Office.Excel.Functions.SPG(A15, "IQ_DILUT_EPS_NORM", "CY2023")</f>
        <v>2.911</v>
      </c>
      <c r="E15">
        <f t="shared" si="0"/>
        <v>452360.66700000002</v>
      </c>
      <c r="F15">
        <f t="shared" si="1"/>
        <v>0.11867003163759995</v>
      </c>
      <c r="G15" s="11" t="s">
        <v>17</v>
      </c>
      <c r="H15" s="4" cm="1">
        <f t="array" ref="H15">_xll.SNL.Clients.Office.Excel.Functions.SPG(G15, "SP_TOTAL_REV", "CY2023")</f>
        <v>3811920</v>
      </c>
      <c r="I15" s="4">
        <f>_xll.SNL.Clients.Office.Excel.Functions.SPG(G15,"IQ_AVG_DILUT_SHARES_OUT","CY2023")</f>
        <v>155397000</v>
      </c>
      <c r="J15" s="5">
        <f>_xll.SNL.Clients.Office.Excel.Functions.SPG(G15, "IQ_DILUT_EPS_NORM", "CY2023")</f>
        <v>2.911</v>
      </c>
      <c r="K15">
        <f t="shared" si="2"/>
        <v>452360.66700000002</v>
      </c>
      <c r="L15">
        <f t="shared" si="3"/>
        <v>0.11867003163759995</v>
      </c>
    </row>
    <row r="16" spans="1:12">
      <c r="A16" s="11" t="s">
        <v>18</v>
      </c>
      <c r="B16" s="4" cm="1">
        <f t="array" ref="B16">_xll.SNL.Clients.Office.Excel.Functions.SPG(A16, "SP_TOTAL_REV", "CY2023")</f>
        <v>9617203</v>
      </c>
      <c r="C16" s="4">
        <f>_xll.SNL.Clients.Office.Excel.Functions.SPG(A16,"IQ_AVG_DILUT_SHARES_OUT","CY2023")</f>
        <v>117766000</v>
      </c>
      <c r="D16" s="5">
        <f>_xll.SNL.Clients.Office.Excel.Functions.SPG(A16, "IQ_DILUT_EPS_NORM", "CY2023")</f>
        <v>11.619</v>
      </c>
      <c r="E16">
        <f t="shared" si="0"/>
        <v>1368323.1540000001</v>
      </c>
      <c r="F16">
        <f t="shared" si="1"/>
        <v>0.14227870140621968</v>
      </c>
      <c r="G16" s="11" t="s">
        <v>18</v>
      </c>
      <c r="H16" s="4" cm="1">
        <f t="array" ref="H16">_xll.SNL.Clients.Office.Excel.Functions.SPG(G16, "SP_TOTAL_REV", "CY2023")</f>
        <v>9617203</v>
      </c>
      <c r="I16" s="4">
        <f>_xll.SNL.Clients.Office.Excel.Functions.SPG(G16,"IQ_AVG_DILUT_SHARES_OUT","CY2023")</f>
        <v>117766000</v>
      </c>
      <c r="J16" s="5">
        <f>_xll.SNL.Clients.Office.Excel.Functions.SPG(G16, "IQ_DILUT_EPS_NORM", "CY2023")</f>
        <v>11.619</v>
      </c>
      <c r="K16">
        <f t="shared" si="2"/>
        <v>1368323.1540000001</v>
      </c>
      <c r="L16">
        <f t="shared" si="3"/>
        <v>0.14227870140621968</v>
      </c>
    </row>
    <row r="17" spans="1:12">
      <c r="A17" s="11" t="s">
        <v>19</v>
      </c>
      <c r="B17" s="4" cm="1">
        <f t="array" ref="B17">_xll.SNL.Clients.Office.Excel.Functions.SPG(A17, "SP_TOTAL_REV", "CY2023")</f>
        <v>2886679</v>
      </c>
      <c r="C17" s="4">
        <f>_xll.SNL.Clients.Office.Excel.Functions.SPG(A17,"IQ_AVG_DILUT_SHARES_OUT","CY2023")</f>
        <v>170909000</v>
      </c>
      <c r="D17" s="5">
        <f>_xll.SNL.Clients.Office.Excel.Functions.SPG(A17, "IQ_DILUT_EPS_NORM", "CY2023")</f>
        <v>1.3779999999999999</v>
      </c>
      <c r="E17">
        <f t="shared" si="0"/>
        <v>235512.60199999998</v>
      </c>
      <c r="F17">
        <f t="shared" si="1"/>
        <v>8.1586003154489981E-2</v>
      </c>
      <c r="G17" s="11" t="s">
        <v>19</v>
      </c>
      <c r="H17" s="4" cm="1">
        <f t="array" ref="H17">_xll.SNL.Clients.Office.Excel.Functions.SPG(G17, "SP_TOTAL_REV", "CY2023")</f>
        <v>2886679</v>
      </c>
      <c r="I17" s="4">
        <f>_xll.SNL.Clients.Office.Excel.Functions.SPG(G17,"IQ_AVG_DILUT_SHARES_OUT","CY2023")</f>
        <v>170909000</v>
      </c>
      <c r="J17" s="5">
        <f>_xll.SNL.Clients.Office.Excel.Functions.SPG(G17, "IQ_DILUT_EPS_NORM", "CY2023")</f>
        <v>1.3779999999999999</v>
      </c>
      <c r="K17">
        <f t="shared" si="2"/>
        <v>235512.60199999998</v>
      </c>
      <c r="L17">
        <f t="shared" si="3"/>
        <v>8.1586003154489981E-2</v>
      </c>
    </row>
    <row r="18" spans="1:12">
      <c r="A18" s="11" t="s">
        <v>20</v>
      </c>
      <c r="B18" s="4" cm="1">
        <f t="array" ref="B18">_xll.SNL.Clients.Office.Excel.Functions.SPG(A18, "SP_TOTAL_REV", "CY2023")</f>
        <v>3862260</v>
      </c>
      <c r="C18" s="4">
        <f>_xll.SNL.Clients.Office.Excel.Functions.SPG(A18,"IQ_AVG_DILUT_SHARES_OUT","CY2023")</f>
        <v>76568000</v>
      </c>
      <c r="D18" s="5">
        <f>_xll.SNL.Clients.Office.Excel.Functions.SPG(A18, "IQ_DILUT_EPS_NORM", "CY2023")</f>
        <v>5.343</v>
      </c>
      <c r="E18">
        <f t="shared" si="0"/>
        <v>409102.82400000002</v>
      </c>
      <c r="F18">
        <f t="shared" si="1"/>
        <v>0.10592317037175127</v>
      </c>
      <c r="G18" s="11" t="s">
        <v>20</v>
      </c>
      <c r="H18" s="4" cm="1">
        <f t="array" ref="H18">_xll.SNL.Clients.Office.Excel.Functions.SPG(G18, "SP_TOTAL_REV", "CY2023")</f>
        <v>3862260</v>
      </c>
      <c r="I18" s="4">
        <f>_xll.SNL.Clients.Office.Excel.Functions.SPG(G18,"IQ_AVG_DILUT_SHARES_OUT","CY2023")</f>
        <v>76568000</v>
      </c>
      <c r="J18" s="5">
        <f>_xll.SNL.Clients.Office.Excel.Functions.SPG(G18, "IQ_DILUT_EPS_NORM", "CY2023")</f>
        <v>5.343</v>
      </c>
      <c r="K18">
        <f t="shared" si="2"/>
        <v>409102.82400000002</v>
      </c>
      <c r="L18">
        <f t="shared" si="3"/>
        <v>0.10592317037175127</v>
      </c>
    </row>
    <row r="19" spans="1:12">
      <c r="A19" s="11" t="s">
        <v>21</v>
      </c>
      <c r="B19" s="4" cm="1">
        <f t="array" ref="B19">_xll.SNL.Clients.Office.Excel.Functions.SPG(A19, "SP_TOTAL_REV", "CY2023")</f>
        <v>3650800</v>
      </c>
      <c r="C19" s="4">
        <f>_xll.SNL.Clients.Office.Excel.Functions.SPG(A19,"IQ_AVG_DILUT_SHARES_OUT","CY2023")</f>
        <v>88300000</v>
      </c>
      <c r="D19" s="5">
        <f>_xll.SNL.Clients.Office.Excel.Functions.SPG(A19, "IQ_DILUT_EPS_NORM", "CY2023")</f>
        <v>4.5679999999999996</v>
      </c>
      <c r="E19">
        <f t="shared" si="0"/>
        <v>403354.39999999997</v>
      </c>
      <c r="F19">
        <f t="shared" si="1"/>
        <v>0.11048383915854058</v>
      </c>
      <c r="G19" s="11" t="s">
        <v>21</v>
      </c>
      <c r="H19" s="4" cm="1">
        <f t="array" ref="H19">_xll.SNL.Clients.Office.Excel.Functions.SPG(G19, "SP_TOTAL_REV", "CY2023")</f>
        <v>3650800</v>
      </c>
      <c r="I19" s="4">
        <f>_xll.SNL.Clients.Office.Excel.Functions.SPG(G19,"IQ_AVG_DILUT_SHARES_OUT","CY2023")</f>
        <v>88300000</v>
      </c>
      <c r="J19" s="5">
        <f>_xll.SNL.Clients.Office.Excel.Functions.SPG(G19, "IQ_DILUT_EPS_NORM", "CY2023")</f>
        <v>4.5679999999999996</v>
      </c>
      <c r="K19">
        <f t="shared" si="2"/>
        <v>403354.39999999997</v>
      </c>
      <c r="L19">
        <f t="shared" si="3"/>
        <v>0.11048383915854058</v>
      </c>
    </row>
    <row r="20" spans="1:12">
      <c r="A20" s="11" t="s">
        <v>22</v>
      </c>
      <c r="B20" s="4" cm="1">
        <f t="array" ref="B20">_xll.SNL.Clients.Office.Excel.Functions.SPG(A20, "SP_TOTAL_REV", "CY2023")</f>
        <v>4027000</v>
      </c>
      <c r="C20" s="4">
        <f>_xll.SNL.Clients.Office.Excel.Functions.SPG(A20,"IQ_AVG_DILUT_SHARES_OUT","CY2023")</f>
        <v>253300000</v>
      </c>
      <c r="D20" s="5">
        <f>_xll.SNL.Clients.Office.Excel.Functions.SPG(A20, "IQ_DILUT_EPS_NORM", "CY2023")</f>
        <v>1.744</v>
      </c>
      <c r="E20">
        <f t="shared" si="0"/>
        <v>441755.2</v>
      </c>
      <c r="F20">
        <f t="shared" si="1"/>
        <v>0.1096983362304445</v>
      </c>
      <c r="G20" s="11" t="s">
        <v>22</v>
      </c>
      <c r="H20" s="4" cm="1">
        <f t="array" ref="H20">_xll.SNL.Clients.Office.Excel.Functions.SPG(G20, "SP_TOTAL_REV", "CY2023")</f>
        <v>4027000</v>
      </c>
      <c r="I20" s="4">
        <f>_xll.SNL.Clients.Office.Excel.Functions.SPG(G20,"IQ_AVG_DILUT_SHARES_OUT","CY2023")</f>
        <v>253300000</v>
      </c>
      <c r="J20" s="5">
        <f>_xll.SNL.Clients.Office.Excel.Functions.SPG(G20, "IQ_DILUT_EPS_NORM", "CY2023")</f>
        <v>1.744</v>
      </c>
      <c r="K20">
        <f t="shared" si="2"/>
        <v>441755.2</v>
      </c>
      <c r="L20">
        <f t="shared" si="3"/>
        <v>0.1096983362304445</v>
      </c>
    </row>
    <row r="21" spans="1:12">
      <c r="A21" s="11" t="s">
        <v>23</v>
      </c>
      <c r="B21" s="4" cm="1">
        <f t="array" ref="B21">_xll.SNL.Clients.Office.Excel.Functions.SPG(A21, "SP_TOTAL_REV", "CY2023")</f>
        <v>307394000</v>
      </c>
      <c r="C21" s="4">
        <f>_xll.SNL.Clients.Office.Excel.Functions.SPG(A21,"IQ_AVG_DILUT_SHARES_OUT","CY2023")</f>
        <v>12722000000</v>
      </c>
      <c r="D21" s="5">
        <f>_xll.SNL.Clients.Office.Excel.Functions.SPG(A21, "IQ_DILUT_EPS_NORM", "CY2023")</f>
        <v>4.2510000000000003</v>
      </c>
      <c r="E21">
        <f t="shared" si="0"/>
        <v>54081222.000000007</v>
      </c>
      <c r="F21">
        <f t="shared" si="1"/>
        <v>0.17593454003656547</v>
      </c>
      <c r="G21" s="11" t="s">
        <v>23</v>
      </c>
      <c r="H21" s="4" cm="1">
        <f t="array" ref="H21">_xll.SNL.Clients.Office.Excel.Functions.SPG(G21, "SP_TOTAL_REV", "CY2023")</f>
        <v>307394000</v>
      </c>
      <c r="I21" s="4">
        <f>_xll.SNL.Clients.Office.Excel.Functions.SPG(G21,"IQ_AVG_DILUT_SHARES_OUT","CY2023")</f>
        <v>12722000000</v>
      </c>
      <c r="J21" s="5">
        <f>_xll.SNL.Clients.Office.Excel.Functions.SPG(G21, "IQ_DILUT_EPS_NORM", "CY2023")</f>
        <v>4.2510000000000003</v>
      </c>
      <c r="K21">
        <f t="shared" si="2"/>
        <v>54081222.000000007</v>
      </c>
      <c r="L21">
        <f t="shared" si="3"/>
        <v>0.17593454003656547</v>
      </c>
    </row>
    <row r="22" spans="1:12">
      <c r="A22" s="11" t="s">
        <v>24</v>
      </c>
      <c r="B22" s="4" cm="1">
        <f t="array" ref="B22">_xll.SNL.Clients.Office.Excel.Functions.SPG(A22, "SP_TOTAL_REV", "CY2023")</f>
        <v>307394000</v>
      </c>
      <c r="C22" s="4">
        <f>_xll.SNL.Clients.Office.Excel.Functions.SPG(A22,"IQ_AVG_DILUT_SHARES_OUT","CY2023")</f>
        <v>12722000000</v>
      </c>
      <c r="D22" s="5">
        <f>_xll.SNL.Clients.Office.Excel.Functions.SPG(A22, "IQ_DILUT_EPS_NORM", "CY2023")</f>
        <v>4.2510000000000003</v>
      </c>
      <c r="E22">
        <f t="shared" si="0"/>
        <v>54081222.000000007</v>
      </c>
      <c r="F22">
        <f t="shared" si="1"/>
        <v>0.17593454003656547</v>
      </c>
      <c r="G22" s="11" t="s">
        <v>24</v>
      </c>
      <c r="H22" s="4" cm="1">
        <f t="array" ref="H22">_xll.SNL.Clients.Office.Excel.Functions.SPG(G22, "SP_TOTAL_REV", "CY2023")</f>
        <v>307394000</v>
      </c>
      <c r="I22" s="4">
        <f>_xll.SNL.Clients.Office.Excel.Functions.SPG(G22,"IQ_AVG_DILUT_SHARES_OUT","CY2023")</f>
        <v>12722000000</v>
      </c>
      <c r="J22" s="5">
        <f>_xll.SNL.Clients.Office.Excel.Functions.SPG(G22, "IQ_DILUT_EPS_NORM", "CY2023")</f>
        <v>4.2510000000000003</v>
      </c>
      <c r="K22">
        <f t="shared" si="2"/>
        <v>54081222.000000007</v>
      </c>
      <c r="L22">
        <f t="shared" si="3"/>
        <v>0.17593454003656547</v>
      </c>
    </row>
    <row r="23" spans="1:12">
      <c r="A23" s="11" t="s">
        <v>25</v>
      </c>
      <c r="B23" s="4" cm="1">
        <f t="array" ref="B23">_xll.SNL.Clients.Office.Excel.Functions.SPG(A23, "SP_TOTAL_REV", "CY2023")</f>
        <v>20502000</v>
      </c>
      <c r="C23" s="4">
        <f>_xll.SNL.Clients.Office.Excel.Functions.SPG(A23,"IQ_AVG_DILUT_SHARES_OUT","CY2023")</f>
        <v>1777000000</v>
      </c>
      <c r="D23" s="5">
        <f>_xll.SNL.Clients.Office.Excel.Functions.SPG(A23, "IQ_DILUT_EPS_NORM", "CY2023")</f>
        <v>4.0309999999999997</v>
      </c>
      <c r="E23">
        <f t="shared" si="0"/>
        <v>7163086.9999999991</v>
      </c>
      <c r="F23">
        <f t="shared" si="1"/>
        <v>0.34938479172763626</v>
      </c>
      <c r="G23" s="11" t="s">
        <v>25</v>
      </c>
      <c r="H23" s="4" cm="1">
        <f t="array" ref="H23">_xll.SNL.Clients.Office.Excel.Functions.SPG(G23, "SP_TOTAL_REV", "CY2023")</f>
        <v>20502000</v>
      </c>
      <c r="I23" s="4">
        <f>_xll.SNL.Clients.Office.Excel.Functions.SPG(G23,"IQ_AVG_DILUT_SHARES_OUT","CY2023")</f>
        <v>1777000000</v>
      </c>
      <c r="J23" s="5">
        <f>_xll.SNL.Clients.Office.Excel.Functions.SPG(G23, "IQ_DILUT_EPS_NORM", "CY2023")</f>
        <v>4.0309999999999997</v>
      </c>
      <c r="K23">
        <f t="shared" si="2"/>
        <v>7163086.9999999991</v>
      </c>
      <c r="L23">
        <f t="shared" si="3"/>
        <v>0.34938479172763626</v>
      </c>
    </row>
    <row r="24" spans="1:12">
      <c r="A24" s="11" t="s">
        <v>26</v>
      </c>
      <c r="B24" s="4" cm="1">
        <f t="array" ref="B24">_xll.SNL.Clients.Office.Excel.Functions.SPG(A24, "SP_TOTAL_REV", "CY2023")</f>
        <v>574785000</v>
      </c>
      <c r="C24" s="4">
        <f>_xll.SNL.Clients.Office.Excel.Functions.SPG(A24,"IQ_AVG_DILUT_SHARES_OUT","CY2023")</f>
        <v>10492000000</v>
      </c>
      <c r="D24" s="5">
        <f>_xll.SNL.Clients.Office.Excel.Functions.SPG(A24, "IQ_DILUT_EPS_NORM", "CY2023")</f>
        <v>2.1739999999999999</v>
      </c>
      <c r="E24">
        <f t="shared" si="0"/>
        <v>22809608</v>
      </c>
      <c r="F24">
        <f t="shared" si="1"/>
        <v>3.9683721739433006E-2</v>
      </c>
      <c r="G24" s="11" t="s">
        <v>26</v>
      </c>
      <c r="H24" s="4" cm="1">
        <f t="array" ref="H24">_xll.SNL.Clients.Office.Excel.Functions.SPG(G24, "SP_TOTAL_REV", "CY2023")</f>
        <v>574785000</v>
      </c>
      <c r="I24" s="4">
        <f>_xll.SNL.Clients.Office.Excel.Functions.SPG(G24,"IQ_AVG_DILUT_SHARES_OUT","CY2023")</f>
        <v>10492000000</v>
      </c>
      <c r="J24" s="5">
        <f>_xll.SNL.Clients.Office.Excel.Functions.SPG(G24, "IQ_DILUT_EPS_NORM", "CY2023")</f>
        <v>2.1739999999999999</v>
      </c>
      <c r="K24">
        <f t="shared" si="2"/>
        <v>22809608</v>
      </c>
      <c r="L24">
        <f t="shared" si="3"/>
        <v>3.9683721739433006E-2</v>
      </c>
    </row>
    <row r="25" spans="1:12">
      <c r="A25" s="11" t="s">
        <v>27</v>
      </c>
      <c r="B25" s="4" cm="1">
        <f t="array" ref="B25">_xll.SNL.Clients.Office.Excel.Functions.SPG(A25, "SP_TOTAL_REV", "CY2023")</f>
        <v>14034000</v>
      </c>
      <c r="C25" s="4">
        <f>_xll.SNL.Clients.Office.Excel.Functions.SPG(A25,"IQ_AVG_DILUT_SHARES_OUT","CY2023")</f>
        <v>1453000000</v>
      </c>
      <c r="D25" s="5">
        <f>_xll.SNL.Clients.Office.Excel.Functions.SPG(A25, "IQ_DILUT_EPS_NORM", "CY2023")</f>
        <v>0.40600000000000003</v>
      </c>
      <c r="E25">
        <f t="shared" si="0"/>
        <v>589918</v>
      </c>
      <c r="F25">
        <f t="shared" si="1"/>
        <v>4.2034915205928461E-2</v>
      </c>
      <c r="G25" s="11" t="s">
        <v>27</v>
      </c>
      <c r="H25" s="4" cm="1">
        <f t="array" ref="H25">_xll.SNL.Clients.Office.Excel.Functions.SPG(G25, "SP_TOTAL_REV", "CY2023")</f>
        <v>14034000</v>
      </c>
      <c r="I25" s="4">
        <f>_xll.SNL.Clients.Office.Excel.Functions.SPG(G25,"IQ_AVG_DILUT_SHARES_OUT","CY2023")</f>
        <v>1453000000</v>
      </c>
      <c r="J25" s="5">
        <f>_xll.SNL.Clients.Office.Excel.Functions.SPG(G25, "IQ_DILUT_EPS_NORM", "CY2023")</f>
        <v>0.40600000000000003</v>
      </c>
      <c r="K25">
        <f t="shared" si="2"/>
        <v>589918</v>
      </c>
      <c r="L25">
        <f t="shared" si="3"/>
        <v>4.2034915205928461E-2</v>
      </c>
    </row>
    <row r="26" spans="1:12">
      <c r="A26" s="11" t="s">
        <v>28</v>
      </c>
      <c r="B26" s="4" cm="1">
        <f t="array" ref="B26">_xll.SNL.Clients.Office.Excel.Functions.SPG(A26, "SP_TOTAL_REV", "CY2023")</f>
        <v>7265000</v>
      </c>
      <c r="C26" s="4">
        <f>_xll.SNL.Clients.Office.Excel.Functions.SPG(A26,"IQ_AVG_DILUT_SHARES_OUT","CY2023")</f>
        <v>263400000</v>
      </c>
      <c r="D26" s="5">
        <f>_xll.SNL.Clients.Office.Excel.Functions.SPG(A26, "IQ_DILUT_EPS_NORM", "CY2023")</f>
        <v>3.161</v>
      </c>
      <c r="E26">
        <f t="shared" si="0"/>
        <v>832607.4</v>
      </c>
      <c r="F26">
        <f t="shared" si="1"/>
        <v>0.11460528561596697</v>
      </c>
      <c r="G26" s="11" t="s">
        <v>28</v>
      </c>
      <c r="H26" s="4" cm="1">
        <f t="array" ref="H26">_xll.SNL.Clients.Office.Excel.Functions.SPG(G26, "SP_TOTAL_REV", "CY2023")</f>
        <v>7265000</v>
      </c>
      <c r="I26" s="4">
        <f>_xll.SNL.Clients.Office.Excel.Functions.SPG(G26,"IQ_AVG_DILUT_SHARES_OUT","CY2023")</f>
        <v>263400000</v>
      </c>
      <c r="J26" s="5">
        <f>_xll.SNL.Clients.Office.Excel.Functions.SPG(G26, "IQ_DILUT_EPS_NORM", "CY2023")</f>
        <v>3.161</v>
      </c>
      <c r="K26">
        <f t="shared" si="2"/>
        <v>832607.4</v>
      </c>
      <c r="L26">
        <f t="shared" si="3"/>
        <v>0.11460528561596697</v>
      </c>
    </row>
    <row r="27" spans="1:12">
      <c r="A27" s="11" t="s">
        <v>29</v>
      </c>
      <c r="B27" s="4" cm="1">
        <f t="array" ref="B27">_xll.SNL.Clients.Office.Excel.Functions.SPG(A27, "SP_TOTAL_REV", "CY2023")</f>
        <v>18982300</v>
      </c>
      <c r="C27" s="4">
        <f>_xll.SNL.Clients.Office.Excel.Functions.SPG(A27,"IQ_AVG_DILUT_SHARES_OUT","CY2023")</f>
        <v>520206258</v>
      </c>
      <c r="D27" s="5">
        <f>_xll.SNL.Clients.Office.Excel.Functions.SPG(A27, "IQ_DILUT_EPS_NORM", "CY2023")</f>
        <v>2.9289999999999998</v>
      </c>
      <c r="E27">
        <f t="shared" si="0"/>
        <v>1523684.129682</v>
      </c>
      <c r="F27">
        <f t="shared" si="1"/>
        <v>8.0268678172929514E-2</v>
      </c>
      <c r="G27" s="11" t="s">
        <v>29</v>
      </c>
      <c r="H27" s="4" cm="1">
        <f t="array" ref="H27">_xll.SNL.Clients.Office.Excel.Functions.SPG(G27, "SP_TOTAL_REV", "CY2023")</f>
        <v>18982300</v>
      </c>
      <c r="I27" s="4">
        <f>_xll.SNL.Clients.Office.Excel.Functions.SPG(G27,"IQ_AVG_DILUT_SHARES_OUT","CY2023")</f>
        <v>520206258</v>
      </c>
      <c r="J27" s="5">
        <f>_xll.SNL.Clients.Office.Excel.Functions.SPG(G27, "IQ_DILUT_EPS_NORM", "CY2023")</f>
        <v>2.9289999999999998</v>
      </c>
      <c r="K27">
        <f t="shared" si="2"/>
        <v>1523684.129682</v>
      </c>
      <c r="L27">
        <f t="shared" si="3"/>
        <v>8.0268678172929514E-2</v>
      </c>
    </row>
    <row r="28" spans="1:12">
      <c r="A28" s="11" t="s">
        <v>30</v>
      </c>
      <c r="B28" s="4" cm="1">
        <f t="array" ref="B28">_xll.SNL.Clients.Office.Excel.Functions.SPG(A28, "SP_TOTAL_REV", "CY2023")</f>
        <v>55592000</v>
      </c>
      <c r="C28" s="4">
        <f>_xll.SNL.Clients.Office.Excel.Functions.SPG(A28,"IQ_AVG_DILUT_SHARES_OUT","CY2023")</f>
        <v>736000000</v>
      </c>
      <c r="D28" s="5">
        <f>_xll.SNL.Clients.Office.Excel.Functions.SPG(A28, "IQ_DILUT_EPS_NORM", "CY2023")</f>
        <v>9.2089999999999996</v>
      </c>
      <c r="E28">
        <f t="shared" si="0"/>
        <v>6777824</v>
      </c>
      <c r="F28">
        <f t="shared" si="1"/>
        <v>0.12192085192113973</v>
      </c>
      <c r="G28" s="11" t="s">
        <v>30</v>
      </c>
      <c r="H28" s="4" cm="1">
        <f t="array" ref="H28">_xll.SNL.Clients.Office.Excel.Functions.SPG(G28, "SP_TOTAL_REV", "CY2023")</f>
        <v>55592000</v>
      </c>
      <c r="I28" s="4">
        <f>_xll.SNL.Clients.Office.Excel.Functions.SPG(G28,"IQ_AVG_DILUT_SHARES_OUT","CY2023")</f>
        <v>736000000</v>
      </c>
      <c r="J28" s="5">
        <f>_xll.SNL.Clients.Office.Excel.Functions.SPG(G28, "IQ_DILUT_EPS_NORM", "CY2023")</f>
        <v>9.2089999999999996</v>
      </c>
      <c r="K28">
        <f t="shared" si="2"/>
        <v>6777824</v>
      </c>
      <c r="L28">
        <f t="shared" si="3"/>
        <v>0.12192085192113973</v>
      </c>
    </row>
    <row r="29" spans="1:12">
      <c r="A29" s="11" t="s">
        <v>31</v>
      </c>
      <c r="B29" s="4" cm="1">
        <f t="array" ref="B29">_xll.SNL.Clients.Office.Excel.Functions.SPG(A29, "SP_TOTAL_REV", "CY2023")</f>
        <v>27938000</v>
      </c>
      <c r="C29" s="4">
        <f>_xll.SNL.Clients.Office.Excel.Functions.SPG(A29,"IQ_AVG_DILUT_SHARES_OUT","CY2023")</f>
        <v>725233068</v>
      </c>
      <c r="D29" s="5">
        <f>_xll.SNL.Clients.Office.Excel.Functions.SPG(A29, "IQ_DILUT_EPS_NORM", "CY2023")</f>
        <v>2.8919999999999999</v>
      </c>
      <c r="E29">
        <f t="shared" si="0"/>
        <v>2097374.032656</v>
      </c>
      <c r="F29">
        <f t="shared" si="1"/>
        <v>7.5072447299591949E-2</v>
      </c>
      <c r="G29" s="11" t="s">
        <v>31</v>
      </c>
      <c r="H29" s="4" cm="1">
        <f t="array" ref="H29">_xll.SNL.Clients.Office.Excel.Functions.SPG(G29, "SP_TOTAL_REV", "CY2023")</f>
        <v>27938000</v>
      </c>
      <c r="I29" s="4">
        <f>_xll.SNL.Clients.Office.Excel.Functions.SPG(G29,"IQ_AVG_DILUT_SHARES_OUT","CY2023")</f>
        <v>725233068</v>
      </c>
      <c r="J29" s="5">
        <f>_xll.SNL.Clients.Office.Excel.Functions.SPG(G29, "IQ_DILUT_EPS_NORM", "CY2023")</f>
        <v>2.8919999999999999</v>
      </c>
      <c r="K29">
        <f t="shared" si="2"/>
        <v>2097374.032656</v>
      </c>
      <c r="L29">
        <f t="shared" si="3"/>
        <v>7.5072447299591949E-2</v>
      </c>
    </row>
    <row r="30" spans="1:12">
      <c r="A30" s="11" t="s">
        <v>32</v>
      </c>
      <c r="B30" s="4" cm="1">
        <f t="array" ref="B30">_xll.SNL.Clients.Office.Excel.Functions.SPG(A30, "SP_TOTAL_REV", "CY2023")</f>
        <v>10130800</v>
      </c>
      <c r="C30" s="4">
        <f>_xll.SNL.Clients.Office.Excel.Functions.SPG(A30,"IQ_AVG_DILUT_SHARES_OUT","CY2023")</f>
        <v>467162000</v>
      </c>
      <c r="D30" s="5">
        <f>_xll.SNL.Clients.Office.Excel.Functions.SPG(A30, "IQ_DILUT_EPS_NORM", "CY2023")</f>
        <v>3.335</v>
      </c>
      <c r="E30">
        <f t="shared" si="0"/>
        <v>1557985.27</v>
      </c>
      <c r="F30">
        <f t="shared" si="1"/>
        <v>0.15378699312986141</v>
      </c>
      <c r="G30" s="11" t="s">
        <v>32</v>
      </c>
      <c r="H30" s="4" cm="1">
        <f t="array" ref="H30">_xll.SNL.Clients.Office.Excel.Functions.SPG(G30, "SP_TOTAL_REV", "CY2023")</f>
        <v>10130800</v>
      </c>
      <c r="I30" s="4">
        <f>_xll.SNL.Clients.Office.Excel.Functions.SPG(G30,"IQ_AVG_DILUT_SHARES_OUT","CY2023")</f>
        <v>467162000</v>
      </c>
      <c r="J30" s="5">
        <f>_xll.SNL.Clients.Office.Excel.Functions.SPG(G30, "IQ_DILUT_EPS_NORM", "CY2023")</f>
        <v>3.335</v>
      </c>
      <c r="K30">
        <f t="shared" si="2"/>
        <v>1557985.27</v>
      </c>
      <c r="L30">
        <f t="shared" si="3"/>
        <v>0.15378699312986141</v>
      </c>
    </row>
    <row r="31" spans="1:12">
      <c r="A31" s="11" t="s">
        <v>33</v>
      </c>
      <c r="B31" s="4" cm="1">
        <f t="array" ref="B31">_xll.SNL.Clients.Office.Excel.Functions.SPG(A31, "SP_TOTAL_REV", "CY2023")</f>
        <v>4234000</v>
      </c>
      <c r="C31" s="4">
        <f>_xll.SNL.Clients.Office.Excel.Functions.SPG(A31,"IQ_AVG_DILUT_SHARES_OUT","CY2023")</f>
        <v>193000000</v>
      </c>
      <c r="D31" s="5">
        <f>_xll.SNL.Clients.Office.Excel.Functions.SPG(A31, "IQ_DILUT_EPS_NORM", "CY2023")</f>
        <v>3.8730000000000002</v>
      </c>
      <c r="E31">
        <f t="shared" si="0"/>
        <v>747489</v>
      </c>
      <c r="F31">
        <f t="shared" si="1"/>
        <v>0.17654440245630609</v>
      </c>
      <c r="G31" s="11" t="s">
        <v>33</v>
      </c>
      <c r="H31" s="4" cm="1">
        <f t="array" ref="H31">_xll.SNL.Clients.Office.Excel.Functions.SPG(G31, "SP_TOTAL_REV", "CY2023")</f>
        <v>4234000</v>
      </c>
      <c r="I31" s="4">
        <f>_xll.SNL.Clients.Office.Excel.Functions.SPG(G31,"IQ_AVG_DILUT_SHARES_OUT","CY2023")</f>
        <v>193000000</v>
      </c>
      <c r="J31" s="5">
        <f>_xll.SNL.Clients.Office.Excel.Functions.SPG(G31, "IQ_DILUT_EPS_NORM", "CY2023")</f>
        <v>3.8730000000000002</v>
      </c>
      <c r="K31">
        <f t="shared" si="2"/>
        <v>747489</v>
      </c>
      <c r="L31">
        <f t="shared" si="3"/>
        <v>0.17654440245630609</v>
      </c>
    </row>
    <row r="32" spans="1:12">
      <c r="A32" s="11" t="s">
        <v>34</v>
      </c>
      <c r="B32" s="4" cm="1">
        <f t="array" ref="B32">_xll.SNL.Clients.Office.Excel.Functions.SPG(A32, "SP_TOTAL_REV", "CY2023")</f>
        <v>16096000</v>
      </c>
      <c r="C32" s="4">
        <f>_xll.SNL.Clients.Office.Excel.Functions.SPG(A32,"IQ_AVG_DILUT_SHARES_OUT","CY2023")</f>
        <v>107800000</v>
      </c>
      <c r="D32" s="5">
        <f>_xll.SNL.Clients.Office.Excel.Functions.SPG(A32, "IQ_DILUT_EPS_NORM", "CY2023")</f>
        <v>19.109000000000002</v>
      </c>
      <c r="E32">
        <f t="shared" si="0"/>
        <v>2059950.2000000002</v>
      </c>
      <c r="F32">
        <f t="shared" si="1"/>
        <v>0.12797901341948312</v>
      </c>
      <c r="G32" s="11" t="s">
        <v>34</v>
      </c>
      <c r="H32" s="4" cm="1">
        <f t="array" ref="H32">_xll.SNL.Clients.Office.Excel.Functions.SPG(G32, "SP_TOTAL_REV", "CY2023")</f>
        <v>16096000</v>
      </c>
      <c r="I32" s="4">
        <f>_xll.SNL.Clients.Office.Excel.Functions.SPG(G32,"IQ_AVG_DILUT_SHARES_OUT","CY2023")</f>
        <v>107800000</v>
      </c>
      <c r="J32" s="5">
        <f>_xll.SNL.Clients.Office.Excel.Functions.SPG(G32, "IQ_DILUT_EPS_NORM", "CY2023")</f>
        <v>19.109000000000002</v>
      </c>
      <c r="K32">
        <f t="shared" si="2"/>
        <v>2059950.2000000002</v>
      </c>
      <c r="L32">
        <f t="shared" si="3"/>
        <v>0.12797901341948312</v>
      </c>
    </row>
    <row r="33" spans="1:12">
      <c r="A33" s="11" t="s">
        <v>35</v>
      </c>
      <c r="B33" s="4" cm="1">
        <f t="array" ref="B33">_xll.SNL.Clients.Office.Excel.Functions.SPG(A33, "SP_TOTAL_REV", "CY2023")</f>
        <v>6596950</v>
      </c>
      <c r="C33" s="4">
        <f>_xll.SNL.Clients.Office.Excel.Functions.SPG(A33,"IQ_AVG_DILUT_SHARES_OUT","CY2023")</f>
        <v>231509000</v>
      </c>
      <c r="D33" s="5">
        <f>_xll.SNL.Clients.Office.Excel.Functions.SPG(A33, "IQ_DILUT_EPS_NORM", "CY2023")</f>
        <v>4.3369999999999997</v>
      </c>
      <c r="E33">
        <f t="shared" si="0"/>
        <v>1004054.5330000001</v>
      </c>
      <c r="F33">
        <f t="shared" si="1"/>
        <v>0.15219980945740078</v>
      </c>
      <c r="G33" s="11" t="s">
        <v>35</v>
      </c>
      <c r="H33" s="4" cm="1">
        <f t="array" ref="H33">_xll.SNL.Clients.Office.Excel.Functions.SPG(G33, "SP_TOTAL_REV", "CY2023")</f>
        <v>6596950</v>
      </c>
      <c r="I33" s="4">
        <f>_xll.SNL.Clients.Office.Excel.Functions.SPG(G33,"IQ_AVG_DILUT_SHARES_OUT","CY2023")</f>
        <v>231509000</v>
      </c>
      <c r="J33" s="5">
        <f>_xll.SNL.Clients.Office.Excel.Functions.SPG(G33, "IQ_DILUT_EPS_NORM", "CY2023")</f>
        <v>4.3369999999999997</v>
      </c>
      <c r="K33">
        <f t="shared" si="2"/>
        <v>1004054.5330000001</v>
      </c>
      <c r="L33">
        <f t="shared" si="3"/>
        <v>0.15219980945740078</v>
      </c>
    </row>
    <row r="34" spans="1:12">
      <c r="A34" s="11" t="s">
        <v>36</v>
      </c>
      <c r="B34" s="4" cm="1">
        <f t="array" ref="B34">_xll.SNL.Clients.Office.Excel.Functions.SPG(A34, "SP_TOTAL_REV", "CY2023")</f>
        <v>28190000</v>
      </c>
      <c r="C34" s="4">
        <f>_xll.SNL.Clients.Office.Excel.Functions.SPG(A34,"IQ_AVG_DILUT_SHARES_OUT","CY2023")</f>
        <v>538000000</v>
      </c>
      <c r="D34" s="5">
        <f>_xll.SNL.Clients.Office.Excel.Functions.SPG(A34, "IQ_DILUT_EPS_NORM", "CY2023")</f>
        <v>7.5030000000000001</v>
      </c>
      <c r="E34">
        <f t="shared" si="0"/>
        <v>4036614</v>
      </c>
      <c r="F34">
        <f t="shared" si="1"/>
        <v>0.14319311812699539</v>
      </c>
      <c r="G34" s="11" t="s">
        <v>36</v>
      </c>
      <c r="H34" s="4" cm="1">
        <f t="array" ref="H34">_xll.SNL.Clients.Office.Excel.Functions.SPG(G34, "SP_TOTAL_REV", "CY2023")</f>
        <v>28190000</v>
      </c>
      <c r="I34" s="4">
        <f>_xll.SNL.Clients.Office.Excel.Functions.SPG(G34,"IQ_AVG_DILUT_SHARES_OUT","CY2023")</f>
        <v>538000000</v>
      </c>
      <c r="J34" s="5">
        <f>_xll.SNL.Clients.Office.Excel.Functions.SPG(G34, "IQ_DILUT_EPS_NORM", "CY2023")</f>
        <v>7.5030000000000001</v>
      </c>
      <c r="K34">
        <f t="shared" si="2"/>
        <v>4036614</v>
      </c>
      <c r="L34">
        <f t="shared" si="3"/>
        <v>0.14319311812699539</v>
      </c>
    </row>
    <row r="35" spans="1:12">
      <c r="A35" s="11" t="s">
        <v>37</v>
      </c>
      <c r="B35" s="4" cm="1">
        <f t="array" ref="B35">_xll.SNL.Clients.Office.Excel.Functions.SPG(A35, "SP_TOTAL_REV", "CY2023")</f>
        <v>12554700</v>
      </c>
      <c r="C35" s="4">
        <f>_xll.SNL.Clients.Office.Excel.Functions.SPG(A35,"IQ_AVG_DILUT_SHARES_OUT","CY2023")</f>
        <v>1241200000</v>
      </c>
      <c r="D35" s="5">
        <f>_xll.SNL.Clients.Office.Excel.Functions.SPG(A35, "IQ_DILUT_EPS_NORM", "CY2023")</f>
        <v>1.2370000000000001</v>
      </c>
      <c r="E35">
        <f t="shared" si="0"/>
        <v>1535364.4000000001</v>
      </c>
      <c r="F35">
        <f t="shared" si="1"/>
        <v>0.12229399348451178</v>
      </c>
      <c r="G35" s="11" t="s">
        <v>37</v>
      </c>
      <c r="H35" s="4" cm="1">
        <f t="array" ref="H35">_xll.SNL.Clients.Office.Excel.Functions.SPG(G35, "SP_TOTAL_REV", "CY2023")</f>
        <v>12554700</v>
      </c>
      <c r="I35" s="4">
        <f>_xll.SNL.Clients.Office.Excel.Functions.SPG(G35,"IQ_AVG_DILUT_SHARES_OUT","CY2023")</f>
        <v>1241200000</v>
      </c>
      <c r="J35" s="5">
        <f>_xll.SNL.Clients.Office.Excel.Functions.SPG(G35, "IQ_DILUT_EPS_NORM", "CY2023")</f>
        <v>1.2370000000000001</v>
      </c>
      <c r="K35">
        <f t="shared" si="2"/>
        <v>1535364.4000000001</v>
      </c>
      <c r="L35">
        <f t="shared" si="3"/>
        <v>0.12229399348451178</v>
      </c>
    </row>
    <row r="36" spans="1:12">
      <c r="A36" s="11" t="s">
        <v>38</v>
      </c>
      <c r="B36" s="4" cm="1">
        <f t="array" ref="B36">_xll.SNL.Clients.Office.Excel.Functions.SPG(A36, "SP_TOTAL_REV", "CY2023")</f>
        <v>11568613</v>
      </c>
      <c r="C36" s="4">
        <f>_xll.SNL.Clients.Office.Excel.Functions.SPG(A36,"IQ_AVG_DILUT_SHARES_OUT","CY2023")</f>
        <v>502848250</v>
      </c>
      <c r="D36" s="5">
        <f>_xll.SNL.Clients.Office.Excel.Functions.SPG(A36, "IQ_DILUT_EPS_NORM", "CY2023")</f>
        <v>4.008</v>
      </c>
      <c r="E36">
        <f t="shared" si="0"/>
        <v>2015415.7860000001</v>
      </c>
      <c r="F36">
        <f t="shared" si="1"/>
        <v>0.17421412454544033</v>
      </c>
      <c r="G36" s="11" t="s">
        <v>38</v>
      </c>
      <c r="H36" s="4" cm="1">
        <f t="array" ref="H36">_xll.SNL.Clients.Office.Excel.Functions.SPG(G36, "SP_TOTAL_REV", "CY2023")</f>
        <v>11568613</v>
      </c>
      <c r="I36" s="4">
        <f>_xll.SNL.Clients.Office.Excel.Functions.SPG(G36,"IQ_AVG_DILUT_SHARES_OUT","CY2023")</f>
        <v>502848250</v>
      </c>
      <c r="J36" s="5">
        <f>_xll.SNL.Clients.Office.Excel.Functions.SPG(G36, "IQ_DILUT_EPS_NORM", "CY2023")</f>
        <v>4.008</v>
      </c>
      <c r="K36">
        <f t="shared" si="2"/>
        <v>2015415.7860000001</v>
      </c>
      <c r="L36">
        <f t="shared" si="3"/>
        <v>0.17421412454544033</v>
      </c>
    </row>
    <row r="37" spans="1:12">
      <c r="A37" s="11" t="s">
        <v>39</v>
      </c>
      <c r="B37" s="4" cm="1">
        <f t="array" ref="B37">_xll.SNL.Clients.Office.Excel.Functions.SPG(A37, "SP_TOTAL_REV", "CY2023")</f>
        <v>2269949</v>
      </c>
      <c r="C37" s="4">
        <f>_xll.SNL.Clients.Office.Excel.Functions.SPG(A37,"IQ_AVG_DILUT_SHARES_OUT","CY2023")</f>
        <v>87386000</v>
      </c>
      <c r="D37" s="5">
        <f>_xll.SNL.Clients.Office.Excel.Functions.SPG(A37, "IQ_DILUT_EPS_NORM", "CY2023")</f>
        <v>4.2510000000000003</v>
      </c>
      <c r="E37">
        <f t="shared" si="0"/>
        <v>371477.886</v>
      </c>
      <c r="F37">
        <f t="shared" si="1"/>
        <v>0.16365032254028614</v>
      </c>
      <c r="G37" s="11" t="s">
        <v>39</v>
      </c>
      <c r="H37" s="4" cm="1">
        <f t="array" ref="H37">_xll.SNL.Clients.Office.Excel.Functions.SPG(G37, "SP_TOTAL_REV", "CY2023")</f>
        <v>2269949</v>
      </c>
      <c r="I37" s="4">
        <f>_xll.SNL.Clients.Office.Excel.Functions.SPG(G37,"IQ_AVG_DILUT_SHARES_OUT","CY2023")</f>
        <v>87386000</v>
      </c>
      <c r="J37" s="5">
        <f>_xll.SNL.Clients.Office.Excel.Functions.SPG(G37, "IQ_DILUT_EPS_NORM", "CY2023")</f>
        <v>4.2510000000000003</v>
      </c>
      <c r="K37">
        <f t="shared" si="2"/>
        <v>371477.886</v>
      </c>
      <c r="L37">
        <f t="shared" si="3"/>
        <v>0.16365032254028614</v>
      </c>
    </row>
    <row r="38" spans="1:12">
      <c r="A38" s="11" t="s">
        <v>40</v>
      </c>
      <c r="B38" s="4" cm="1">
        <f t="array" ref="B38">_xll.SNL.Clients.Office.Excel.Functions.SPG(A38, "SP_TOTAL_REV", "CY2023")</f>
        <v>13407000</v>
      </c>
      <c r="C38" s="4">
        <f>_xll.SNL.Clients.Office.Excel.Functions.SPG(A38,"IQ_AVG_DILUT_SHARES_OUT","CY2023")</f>
        <v>205000000</v>
      </c>
      <c r="D38" s="5">
        <f>_xll.SNL.Clients.Office.Excel.Functions.SPG(A38, "IQ_DILUT_EPS_NORM", "CY2023")</f>
        <v>10.401</v>
      </c>
      <c r="E38">
        <f t="shared" si="0"/>
        <v>2132205</v>
      </c>
      <c r="F38">
        <f t="shared" si="1"/>
        <v>0.15903669724770642</v>
      </c>
      <c r="G38" s="11" t="s">
        <v>40</v>
      </c>
      <c r="H38" s="4" cm="1">
        <f t="array" ref="H38">_xll.SNL.Clients.Office.Excel.Functions.SPG(G38, "SP_TOTAL_REV", "CY2023")</f>
        <v>13407000</v>
      </c>
      <c r="I38" s="4">
        <f>_xll.SNL.Clients.Office.Excel.Functions.SPG(G38,"IQ_AVG_DILUT_SHARES_OUT","CY2023")</f>
        <v>205000000</v>
      </c>
      <c r="J38" s="5">
        <f>_xll.SNL.Clients.Office.Excel.Functions.SPG(G38, "IQ_DILUT_EPS_NORM", "CY2023")</f>
        <v>10.401</v>
      </c>
      <c r="K38">
        <f t="shared" si="2"/>
        <v>2132205</v>
      </c>
      <c r="L38">
        <f t="shared" si="3"/>
        <v>0.15903669724770642</v>
      </c>
    </row>
    <row r="39" spans="1:12">
      <c r="A39" s="11" t="s">
        <v>41</v>
      </c>
      <c r="B39" s="4" cm="1">
        <f t="array" ref="B39">_xll.SNL.Clients.Office.Excel.Functions.SPG(A39, "SP_TOTAL_REV", "CY2023")</f>
        <v>8093000</v>
      </c>
      <c r="C39" s="4">
        <f>_xll.SNL.Clients.Office.Excel.Functions.SPG(A39,"IQ_AVG_DILUT_SHARES_OUT","CY2023")</f>
        <v>309000000</v>
      </c>
      <c r="D39" s="5">
        <f>_xll.SNL.Clients.Office.Excel.Functions.SPG(A39, "IQ_DILUT_EPS_NORM", "CY2023")</f>
        <v>5.1390000000000002</v>
      </c>
      <c r="E39">
        <f t="shared" si="0"/>
        <v>1587951</v>
      </c>
      <c r="F39">
        <f t="shared" si="1"/>
        <v>0.19621290003706907</v>
      </c>
      <c r="G39" s="11" t="s">
        <v>41</v>
      </c>
      <c r="H39" s="4" cm="1">
        <f t="array" ref="H39">_xll.SNL.Clients.Office.Excel.Functions.SPG(G39, "SP_TOTAL_REV", "CY2023")</f>
        <v>8093000</v>
      </c>
      <c r="I39" s="4">
        <f>_xll.SNL.Clients.Office.Excel.Functions.SPG(G39,"IQ_AVG_DILUT_SHARES_OUT","CY2023")</f>
        <v>309000000</v>
      </c>
      <c r="J39" s="5">
        <f>_xll.SNL.Clients.Office.Excel.Functions.SPG(G39, "IQ_DILUT_EPS_NORM", "CY2023")</f>
        <v>5.1390000000000002</v>
      </c>
      <c r="K39">
        <f t="shared" si="2"/>
        <v>1587951</v>
      </c>
      <c r="L39">
        <f t="shared" si="3"/>
        <v>0.19621290003706907</v>
      </c>
    </row>
    <row r="40" spans="1:12">
      <c r="A40" s="11" t="s">
        <v>42</v>
      </c>
      <c r="B40" s="4" cm="1">
        <f t="array" ref="B40">_xll.SNL.Clients.Office.Excel.Functions.SPG(A40, "SP_TOTAL_REV", "CY2023")</f>
        <v>31944000</v>
      </c>
      <c r="C40" s="4">
        <f>_xll.SNL.Clients.Office.Excel.Functions.SPG(A40,"IQ_AVG_DILUT_SHARES_OUT","CY2023")</f>
        <v>588846447</v>
      </c>
      <c r="D40" s="5">
        <f>_xll.SNL.Clients.Office.Excel.Functions.SPG(A40, "IQ_DILUT_EPS_NORM", "CY2023")</f>
        <v>3.4159999999999999</v>
      </c>
      <c r="E40">
        <f t="shared" si="0"/>
        <v>2011499.4629519999</v>
      </c>
      <c r="F40">
        <f t="shared" si="1"/>
        <v>6.296955493839218E-2</v>
      </c>
      <c r="G40" s="11" t="s">
        <v>42</v>
      </c>
      <c r="H40" s="4" cm="1">
        <f t="array" ref="H40">_xll.SNL.Clients.Office.Excel.Functions.SPG(G40, "SP_TOTAL_REV", "CY2023")</f>
        <v>31944000</v>
      </c>
      <c r="I40" s="4">
        <f>_xll.SNL.Clients.Office.Excel.Functions.SPG(G40,"IQ_AVG_DILUT_SHARES_OUT","CY2023")</f>
        <v>588846447</v>
      </c>
      <c r="J40" s="5">
        <f>_xll.SNL.Clients.Office.Excel.Functions.SPG(G40, "IQ_DILUT_EPS_NORM", "CY2023")</f>
        <v>3.4159999999999999</v>
      </c>
      <c r="K40">
        <f t="shared" si="2"/>
        <v>2011499.4629519999</v>
      </c>
      <c r="L40">
        <f t="shared" si="3"/>
        <v>6.296955493839218E-2</v>
      </c>
    </row>
    <row r="41" spans="1:12">
      <c r="A41" s="11" t="s">
        <v>43</v>
      </c>
      <c r="B41" s="4" cm="1">
        <f t="array" ref="B41">_xll.SNL.Clients.Office.Excel.Functions.SPG(A41, "SP_TOTAL_REV", "CY2023")</f>
        <v>385706000</v>
      </c>
      <c r="C41" s="4">
        <f>_xll.SNL.Clients.Office.Excel.Functions.SPG(A41,"IQ_AVG_DILUT_SHARES_OUT","CY2023")</f>
        <v>15717777750</v>
      </c>
      <c r="D41" s="5">
        <f>_xll.SNL.Clients.Office.Excel.Functions.SPG(A41, "IQ_DILUT_EPS_NORM", "CY2023")</f>
        <v>4.7089999999999996</v>
      </c>
      <c r="E41">
        <f t="shared" si="0"/>
        <v>74015015.42475</v>
      </c>
      <c r="F41">
        <f t="shared" si="1"/>
        <v>0.19189490291763675</v>
      </c>
      <c r="G41" s="11" t="s">
        <v>43</v>
      </c>
      <c r="H41" s="4" cm="1">
        <f t="array" ref="H41">_xll.SNL.Clients.Office.Excel.Functions.SPG(G41, "SP_TOTAL_REV", "CY2023")</f>
        <v>385706000</v>
      </c>
      <c r="I41" s="4">
        <f>_xll.SNL.Clients.Office.Excel.Functions.SPG(G41,"IQ_AVG_DILUT_SHARES_OUT","CY2023")</f>
        <v>15717777750</v>
      </c>
      <c r="J41" s="5">
        <f>_xll.SNL.Clients.Office.Excel.Functions.SPG(G41, "IQ_DILUT_EPS_NORM", "CY2023")</f>
        <v>4.7089999999999996</v>
      </c>
      <c r="K41">
        <f t="shared" si="2"/>
        <v>74015015.42475</v>
      </c>
      <c r="L41">
        <f t="shared" si="3"/>
        <v>0.19189490291763675</v>
      </c>
    </row>
    <row r="42" spans="1:12">
      <c r="A42" s="11" t="s">
        <v>44</v>
      </c>
      <c r="B42" s="4" cm="1">
        <f t="array" ref="B42">_xll.SNL.Clients.Office.Excel.Functions.SPG(A42, "SP_TOTAL_REV", "CY2023")</f>
        <v>26485000</v>
      </c>
      <c r="C42" s="4">
        <f>_xll.SNL.Clients.Office.Excel.Functions.SPG(A42,"IQ_AVG_DILUT_SHARES_OUT","CY2023")</f>
        <v>842000000</v>
      </c>
      <c r="D42" s="5">
        <f>_xll.SNL.Clients.Office.Excel.Functions.SPG(A42, "IQ_DILUT_EPS_NORM", "CY2023")</f>
        <v>5.8479999999999999</v>
      </c>
      <c r="E42">
        <f t="shared" si="0"/>
        <v>4924016</v>
      </c>
      <c r="F42">
        <f t="shared" si="1"/>
        <v>0.18591716065697564</v>
      </c>
      <c r="G42" s="11" t="s">
        <v>44</v>
      </c>
      <c r="H42" s="4" cm="1">
        <f t="array" ref="H42">_xll.SNL.Clients.Office.Excel.Functions.SPG(G42, "SP_TOTAL_REV", "CY2023")</f>
        <v>26485000</v>
      </c>
      <c r="I42" s="4">
        <f>_xll.SNL.Clients.Office.Excel.Functions.SPG(G42,"IQ_AVG_DILUT_SHARES_OUT","CY2023")</f>
        <v>842000000</v>
      </c>
      <c r="J42" s="5">
        <f>_xll.SNL.Clients.Office.Excel.Functions.SPG(G42, "IQ_DILUT_EPS_NORM", "CY2023")</f>
        <v>5.8479999999999999</v>
      </c>
      <c r="K42">
        <f t="shared" si="2"/>
        <v>4924016</v>
      </c>
      <c r="L42">
        <f t="shared" si="3"/>
        <v>0.18591716065697564</v>
      </c>
    </row>
    <row r="43" spans="1:12">
      <c r="A43" s="11" t="s">
        <v>45</v>
      </c>
      <c r="B43" s="4" cm="1">
        <f t="array" ref="B43">_xll.SNL.Clients.Office.Excel.Functions.SPG(A43, "SP_TOTAL_REV", "CY2023")</f>
        <v>20051000</v>
      </c>
      <c r="C43" s="4">
        <f>_xll.SNL.Clients.Office.Excel.Functions.SPG(A43,"IQ_AVG_DILUT_SHARES_OUT","CY2023")</f>
        <v>282880000</v>
      </c>
      <c r="D43" s="5">
        <f>_xll.SNL.Clients.Office.Excel.Functions.SPG(A43, "IQ_DILUT_EPS_NORM", "CY2023")</f>
        <v>2.9409999999999998</v>
      </c>
      <c r="E43">
        <f t="shared" si="0"/>
        <v>831950.08</v>
      </c>
      <c r="F43">
        <f t="shared" si="1"/>
        <v>4.1491700164580321E-2</v>
      </c>
      <c r="G43" s="11" t="s">
        <v>45</v>
      </c>
      <c r="H43" s="4" cm="1">
        <f t="array" ref="H43">_xll.SNL.Clients.Office.Excel.Functions.SPG(G43, "SP_TOTAL_REV", "CY2023")</f>
        <v>20051000</v>
      </c>
      <c r="I43" s="4">
        <f>_xll.SNL.Clients.Office.Excel.Functions.SPG(G43,"IQ_AVG_DILUT_SHARES_OUT","CY2023")</f>
        <v>282880000</v>
      </c>
      <c r="J43" s="5">
        <f>_xll.SNL.Clients.Office.Excel.Functions.SPG(G43, "IQ_DILUT_EPS_NORM", "CY2023")</f>
        <v>2.9409999999999998</v>
      </c>
      <c r="K43">
        <f t="shared" si="2"/>
        <v>831950.08</v>
      </c>
      <c r="L43">
        <f t="shared" si="3"/>
        <v>4.1491700164580321E-2</v>
      </c>
    </row>
    <row r="44" spans="1:12">
      <c r="A44" s="11" t="s">
        <v>46</v>
      </c>
      <c r="B44" s="4" cm="1">
        <f t="array" ref="B44">_xll.SNL.Clients.Office.Excel.Functions.SPG(A44, "SP_TOTAL_REV", "CY2023")</f>
        <v>13574000</v>
      </c>
      <c r="C44" s="4">
        <f>_xll.SNL.Clients.Office.Excel.Functions.SPG(A44,"IQ_AVG_DILUT_SHARES_OUT","CY2023")</f>
        <v>378800000</v>
      </c>
      <c r="D44" s="5">
        <f>_xll.SNL.Clients.Office.Excel.Functions.SPG(A44, "IQ_DILUT_EPS_NORM", "CY2023")</f>
        <v>5.9009999999999998</v>
      </c>
      <c r="E44">
        <f t="shared" si="0"/>
        <v>2235298.7999999998</v>
      </c>
      <c r="F44">
        <f t="shared" si="1"/>
        <v>0.16467502578458817</v>
      </c>
      <c r="G44" s="11" t="s">
        <v>46</v>
      </c>
      <c r="H44" s="4" cm="1">
        <f t="array" ref="H44">_xll.SNL.Clients.Office.Excel.Functions.SPG(G44, "SP_TOTAL_REV", "CY2023")</f>
        <v>13574000</v>
      </c>
      <c r="I44" s="4">
        <f>_xll.SNL.Clients.Office.Excel.Functions.SPG(G44,"IQ_AVG_DILUT_SHARES_OUT","CY2023")</f>
        <v>378800000</v>
      </c>
      <c r="J44" s="5">
        <f>_xll.SNL.Clients.Office.Excel.Functions.SPG(G44, "IQ_DILUT_EPS_NORM", "CY2023")</f>
        <v>5.9009999999999998</v>
      </c>
      <c r="K44">
        <f t="shared" si="2"/>
        <v>2235298.7999999998</v>
      </c>
      <c r="L44">
        <f t="shared" si="3"/>
        <v>0.16467502578458817</v>
      </c>
    </row>
    <row r="45" spans="1:12">
      <c r="A45" s="11" t="s">
        <v>47</v>
      </c>
      <c r="B45" s="4" cm="1">
        <f t="array" ref="B45">_xll.SNL.Clients.Office.Excel.Functions.SPG(A45, "SP_TOTAL_REV", "CY2023")</f>
        <v>93935000</v>
      </c>
      <c r="C45" s="4">
        <f>_xll.SNL.Clients.Office.Excel.Functions.SPG(A45,"IQ_AVG_DILUT_SHARES_OUT","CY2023")</f>
        <v>542000000</v>
      </c>
      <c r="D45" s="5">
        <f>_xll.SNL.Clients.Office.Excel.Functions.SPG(A45, "IQ_DILUT_EPS_NORM", "CY2023")</f>
        <v>5.3120000000000003</v>
      </c>
      <c r="E45">
        <f t="shared" si="0"/>
        <v>2879104</v>
      </c>
      <c r="F45">
        <f t="shared" si="1"/>
        <v>3.0649960078777877E-2</v>
      </c>
      <c r="G45" s="11" t="s">
        <v>47</v>
      </c>
      <c r="H45" s="4" cm="1">
        <f t="array" ref="H45">_xll.SNL.Clients.Office.Excel.Functions.SPG(G45, "SP_TOTAL_REV", "CY2023")</f>
        <v>93935000</v>
      </c>
      <c r="I45" s="4">
        <f>_xll.SNL.Clients.Office.Excel.Functions.SPG(G45,"IQ_AVG_DILUT_SHARES_OUT","CY2023")</f>
        <v>542000000</v>
      </c>
      <c r="J45" s="5">
        <f>_xll.SNL.Clients.Office.Excel.Functions.SPG(G45, "IQ_DILUT_EPS_NORM", "CY2023")</f>
        <v>5.3120000000000003</v>
      </c>
      <c r="K45">
        <f t="shared" si="2"/>
        <v>2879104</v>
      </c>
      <c r="L45">
        <f t="shared" si="3"/>
        <v>3.0649960078777877E-2</v>
      </c>
    </row>
    <row r="46" spans="1:12">
      <c r="A46" s="11" t="s">
        <v>48</v>
      </c>
      <c r="B46" s="4" cm="1">
        <f t="array" ref="B46">_xll.SNL.Clients.Office.Excel.Functions.SPG(A46, "SP_TOTAL_REV", "CY2023")</f>
        <v>5860168</v>
      </c>
      <c r="C46" s="4">
        <f>_xll.SNL.Clients.Office.Excel.Functions.SPG(A46,"IQ_AVG_DILUT_SHARES_OUT","CY2023")</f>
        <v>317135000</v>
      </c>
      <c r="D46" s="5">
        <f>_xll.SNL.Clients.Office.Excel.Functions.SPG(A46, "IQ_DILUT_EPS_NORM", "CY2023")</f>
        <v>4.7359999999999998</v>
      </c>
      <c r="E46">
        <f t="shared" si="0"/>
        <v>1501951.36</v>
      </c>
      <c r="F46">
        <f t="shared" si="1"/>
        <v>0.2562983450303814</v>
      </c>
      <c r="G46" s="11" t="s">
        <v>48</v>
      </c>
      <c r="H46" s="4" cm="1">
        <f t="array" ref="H46">_xll.SNL.Clients.Office.Excel.Functions.SPG(G46, "SP_TOTAL_REV", "CY2023")</f>
        <v>5860168</v>
      </c>
      <c r="I46" s="4">
        <f>_xll.SNL.Clients.Office.Excel.Functions.SPG(G46,"IQ_AVG_DILUT_SHARES_OUT","CY2023")</f>
        <v>317135000</v>
      </c>
      <c r="J46" s="5">
        <f>_xll.SNL.Clients.Office.Excel.Functions.SPG(G46, "IQ_DILUT_EPS_NORM", "CY2023")</f>
        <v>4.7359999999999998</v>
      </c>
      <c r="K46">
        <f t="shared" si="2"/>
        <v>1501951.36</v>
      </c>
      <c r="L46">
        <f t="shared" si="3"/>
        <v>0.2562983450303814</v>
      </c>
    </row>
    <row r="47" spans="1:12">
      <c r="A47" s="11" t="s">
        <v>49</v>
      </c>
      <c r="B47" s="4" cm="1">
        <f t="array" ref="B47">_xll.SNL.Clients.Office.Excel.Functions.SPG(A47, "SP_TOTAL_REV", "CY2023")</f>
        <v>10071900</v>
      </c>
      <c r="C47" s="4">
        <f>_xll.SNL.Clients.Office.Excel.Functions.SPG(A47,"IQ_AVG_DILUT_SHARES_OUT","CY2023")</f>
        <v>219300000</v>
      </c>
      <c r="D47" s="5">
        <f>_xll.SNL.Clients.Office.Excel.Functions.SPG(A47, "IQ_DILUT_EPS_NORM", "CY2023")</f>
        <v>5.6619999999999999</v>
      </c>
      <c r="E47">
        <f t="shared" si="0"/>
        <v>1241676.6000000001</v>
      </c>
      <c r="F47">
        <f t="shared" si="1"/>
        <v>0.12328126768534239</v>
      </c>
      <c r="G47" s="11" t="s">
        <v>49</v>
      </c>
      <c r="H47" s="4" cm="1">
        <f t="array" ref="H47">_xll.SNL.Clients.Office.Excel.Functions.SPG(G47, "SP_TOTAL_REV", "CY2023")</f>
        <v>10071900</v>
      </c>
      <c r="I47" s="4">
        <f>_xll.SNL.Clients.Office.Excel.Functions.SPG(G47,"IQ_AVG_DILUT_SHARES_OUT","CY2023")</f>
        <v>219300000</v>
      </c>
      <c r="J47" s="5">
        <f>_xll.SNL.Clients.Office.Excel.Functions.SPG(G47, "IQ_DILUT_EPS_NORM", "CY2023")</f>
        <v>5.6619999999999999</v>
      </c>
      <c r="K47">
        <f t="shared" si="2"/>
        <v>1241676.6000000001</v>
      </c>
      <c r="L47">
        <f t="shared" si="3"/>
        <v>0.12328126768534239</v>
      </c>
    </row>
    <row r="48" spans="1:12">
      <c r="A48" s="11" t="s">
        <v>50</v>
      </c>
      <c r="B48" s="4" cm="1">
        <f t="array" ref="B48">_xll.SNL.Clients.Office.Excel.Functions.SPG(A48, "SP_TOTAL_REV", "CY2023")</f>
        <v>11131600</v>
      </c>
      <c r="C48" s="4">
        <f>_xll.SNL.Clients.Office.Excel.Functions.SPG(A48,"IQ_AVG_DILUT_SHARES_OUT","CY2023")</f>
        <v>53783069</v>
      </c>
      <c r="D48" s="5">
        <f>_xll.SNL.Clients.Office.Excel.Functions.SPG(A48, "IQ_DILUT_EPS_NORM", "CY2023")</f>
        <v>9.7729999999999997</v>
      </c>
      <c r="E48">
        <f t="shared" si="0"/>
        <v>525621.93333699997</v>
      </c>
      <c r="F48">
        <f t="shared" si="1"/>
        <v>4.7218902344406913E-2</v>
      </c>
      <c r="G48" s="11" t="s">
        <v>50</v>
      </c>
      <c r="H48" s="4" cm="1">
        <f t="array" ref="H48">_xll.SNL.Clients.Office.Excel.Functions.SPG(G48, "SP_TOTAL_REV", "CY2023")</f>
        <v>11131600</v>
      </c>
      <c r="I48" s="4">
        <f>_xll.SNL.Clients.Office.Excel.Functions.SPG(G48,"IQ_AVG_DILUT_SHARES_OUT","CY2023")</f>
        <v>53783069</v>
      </c>
      <c r="J48" s="5">
        <f>_xll.SNL.Clients.Office.Excel.Functions.SPG(G48, "IQ_DILUT_EPS_NORM", "CY2023")</f>
        <v>9.7729999999999997</v>
      </c>
      <c r="K48">
        <f t="shared" si="2"/>
        <v>525621.93333699997</v>
      </c>
      <c r="L48">
        <f t="shared" si="3"/>
        <v>4.7218902344406913E-2</v>
      </c>
    </row>
    <row r="49" spans="1:12">
      <c r="A49" s="11" t="s">
        <v>51</v>
      </c>
      <c r="B49" s="4" cm="1">
        <f t="array" ref="B49">_xll.SNL.Clients.Office.Excel.Functions.SPG(A49, "SP_TOTAL_REV", "CY2023")</f>
        <v>122428000</v>
      </c>
      <c r="C49" s="4">
        <f>_xll.SNL.Clients.Office.Excel.Functions.SPG(A49,"IQ_AVG_DILUT_SHARES_OUT","CY2023")</f>
        <v>7258000000</v>
      </c>
      <c r="D49" s="5">
        <f>_xll.SNL.Clients.Office.Excel.Functions.SPG(A49, "IQ_DILUT_EPS_NORM", "CY2023")</f>
        <v>1.6819999999999999</v>
      </c>
      <c r="E49">
        <f t="shared" si="0"/>
        <v>12207956</v>
      </c>
      <c r="F49">
        <f t="shared" si="1"/>
        <v>9.9715391903812858E-2</v>
      </c>
      <c r="G49" s="11" t="s">
        <v>51</v>
      </c>
      <c r="H49" s="4" cm="1">
        <f t="array" ref="H49">_xll.SNL.Clients.Office.Excel.Functions.SPG(G49, "SP_TOTAL_REV", "CY2023")</f>
        <v>122428000</v>
      </c>
      <c r="I49" s="4">
        <f>_xll.SNL.Clients.Office.Excel.Functions.SPG(G49,"IQ_AVG_DILUT_SHARES_OUT","CY2023")</f>
        <v>7258000000</v>
      </c>
      <c r="J49" s="5">
        <f>_xll.SNL.Clients.Office.Excel.Functions.SPG(G49, "IQ_DILUT_EPS_NORM", "CY2023")</f>
        <v>1.6819999999999999</v>
      </c>
      <c r="K49">
        <f t="shared" si="2"/>
        <v>12207956</v>
      </c>
      <c r="L49">
        <f t="shared" si="3"/>
        <v>9.9715391903812858E-2</v>
      </c>
    </row>
    <row r="50" spans="1:12">
      <c r="A50" s="11" t="s">
        <v>52</v>
      </c>
      <c r="B50" s="4" cm="1">
        <f t="array" ref="B50">_xll.SNL.Clients.Office.Excel.Functions.SPG(A50, "SP_TOTAL_REV", "CY2023")</f>
        <v>3949815</v>
      </c>
      <c r="C50" s="4">
        <f>_xll.SNL.Clients.Office.Excel.Functions.SPG(A50,"IQ_AVG_DILUT_SHARES_OUT","CY2023")</f>
        <v>147130750</v>
      </c>
      <c r="D50" s="5">
        <f>_xll.SNL.Clients.Office.Excel.Functions.SPG(A50, "IQ_DILUT_EPS_NORM", "CY2023")</f>
        <v>4.5010000000000003</v>
      </c>
      <c r="E50">
        <f t="shared" si="0"/>
        <v>662235.50575000001</v>
      </c>
      <c r="F50">
        <f t="shared" si="1"/>
        <v>0.16766241096101969</v>
      </c>
      <c r="G50" s="11" t="s">
        <v>52</v>
      </c>
      <c r="H50" s="4" cm="1">
        <f t="array" ref="H50">_xll.SNL.Clients.Office.Excel.Functions.SPG(G50, "SP_TOTAL_REV", "CY2023")</f>
        <v>3949815</v>
      </c>
      <c r="I50" s="4">
        <f>_xll.SNL.Clients.Office.Excel.Functions.SPG(G50,"IQ_AVG_DILUT_SHARES_OUT","CY2023")</f>
        <v>147130750</v>
      </c>
      <c r="J50" s="5">
        <f>_xll.SNL.Clients.Office.Excel.Functions.SPG(G50, "IQ_DILUT_EPS_NORM", "CY2023")</f>
        <v>4.5010000000000003</v>
      </c>
      <c r="K50">
        <f t="shared" si="2"/>
        <v>662235.50575000001</v>
      </c>
      <c r="L50">
        <f t="shared" si="3"/>
        <v>0.16766241096101969</v>
      </c>
    </row>
    <row r="51" spans="1:12">
      <c r="A51" s="11" t="s">
        <v>53</v>
      </c>
      <c r="B51" s="4" cm="1">
        <f t="array" ref="B51">_xll.SNL.Clients.Office.Excel.Functions.SPG(A51, "SP_TOTAL_REV", "CY2023")</f>
        <v>5497000</v>
      </c>
      <c r="C51" s="4">
        <f>_xll.SNL.Clients.Office.Excel.Functions.SPG(A51,"IQ_AVG_DILUT_SHARES_OUT","CY2023")</f>
        <v>216000000</v>
      </c>
      <c r="D51" s="5">
        <f>_xll.SNL.Clients.Office.Excel.Functions.SPG(A51, "IQ_DILUT_EPS_NORM", "CY2023")</f>
        <v>3.516</v>
      </c>
      <c r="E51">
        <f t="shared" si="0"/>
        <v>759456</v>
      </c>
      <c r="F51">
        <f t="shared" si="1"/>
        <v>0.13815826814626159</v>
      </c>
      <c r="G51" s="11" t="s">
        <v>53</v>
      </c>
      <c r="H51" s="4" cm="1">
        <f t="array" ref="H51">_xll.SNL.Clients.Office.Excel.Functions.SPG(G51, "SP_TOTAL_REV", "CY2023")</f>
        <v>5497000</v>
      </c>
      <c r="I51" s="4">
        <f>_xll.SNL.Clients.Office.Excel.Functions.SPG(G51,"IQ_AVG_DILUT_SHARES_OUT","CY2023")</f>
        <v>216000000</v>
      </c>
      <c r="J51" s="5">
        <f>_xll.SNL.Clients.Office.Excel.Functions.SPG(G51, "IQ_DILUT_EPS_NORM", "CY2023")</f>
        <v>3.516</v>
      </c>
      <c r="K51">
        <f t="shared" si="2"/>
        <v>759456</v>
      </c>
      <c r="L51">
        <f t="shared" si="3"/>
        <v>0.13815826814626159</v>
      </c>
    </row>
    <row r="52" spans="1:12">
      <c r="A52" s="11" t="s">
        <v>54</v>
      </c>
      <c r="B52" s="4" cm="1">
        <f t="array" ref="B52">_xll.SNL.Clients.Office.Excel.Functions.SPG(A52, "SP_TOTAL_REV", "CY2023")</f>
        <v>18585900</v>
      </c>
      <c r="C52" s="4">
        <f>_xll.SNL.Clients.Office.Excel.Functions.SPG(A52,"IQ_AVG_DILUT_SHARES_OUT","CY2023")</f>
        <v>414400000</v>
      </c>
      <c r="D52" s="5">
        <f>_xll.SNL.Clients.Office.Excel.Functions.SPG(A52, "IQ_DILUT_EPS_NORM", "CY2023")</f>
        <v>6.9359999999999999</v>
      </c>
      <c r="E52">
        <f t="shared" si="0"/>
        <v>2874278.4</v>
      </c>
      <c r="F52">
        <f t="shared" si="1"/>
        <v>0.154648330185786</v>
      </c>
      <c r="G52" s="11" t="s">
        <v>54</v>
      </c>
      <c r="H52" s="4" cm="1">
        <f t="array" ref="H52">_xll.SNL.Clients.Office.Excel.Functions.SPG(G52, "SP_TOTAL_REV", "CY2023")</f>
        <v>18585900</v>
      </c>
      <c r="I52" s="4">
        <f>_xll.SNL.Clients.Office.Excel.Functions.SPG(G52,"IQ_AVG_DILUT_SHARES_OUT","CY2023")</f>
        <v>414400000</v>
      </c>
      <c r="J52" s="5">
        <f>_xll.SNL.Clients.Office.Excel.Functions.SPG(G52, "IQ_DILUT_EPS_NORM", "CY2023")</f>
        <v>6.9359999999999999</v>
      </c>
      <c r="K52">
        <f t="shared" si="2"/>
        <v>2874278.4</v>
      </c>
      <c r="L52">
        <f t="shared" si="3"/>
        <v>0.154648330185786</v>
      </c>
    </row>
    <row r="53" spans="1:12">
      <c r="A53" s="11" t="s">
        <v>55</v>
      </c>
      <c r="B53" s="4" cm="1">
        <f t="array" ref="B53">_xll.SNL.Clients.Office.Excel.Functions.SPG(A53, "SP_TOTAL_REV", "CY2023")</f>
        <v>17830563</v>
      </c>
      <c r="C53" s="4">
        <f>_xll.SNL.Clients.Office.Excel.Functions.SPG(A53,"IQ_AVG_DILUT_SHARES_OUT","CY2023")</f>
        <v>18750250</v>
      </c>
      <c r="D53" s="5">
        <f>_xll.SNL.Clients.Office.Excel.Functions.SPG(A53, "IQ_DILUT_EPS_NORM", "CY2023")</f>
        <v>108.649</v>
      </c>
      <c r="E53">
        <f t="shared" si="0"/>
        <v>2037195.9122500001</v>
      </c>
      <c r="F53">
        <f t="shared" si="1"/>
        <v>0.11425303352732048</v>
      </c>
      <c r="G53" s="11" t="s">
        <v>55</v>
      </c>
      <c r="H53" s="4" cm="1">
        <f t="array" ref="H53">_xll.SNL.Clients.Office.Excel.Functions.SPG(G53, "SP_TOTAL_REV", "CY2023")</f>
        <v>17830563</v>
      </c>
      <c r="I53" s="4">
        <f>_xll.SNL.Clients.Office.Excel.Functions.SPG(G53,"IQ_AVG_DILUT_SHARES_OUT","CY2023")</f>
        <v>18750250</v>
      </c>
      <c r="J53" s="5">
        <f>_xll.SNL.Clients.Office.Excel.Functions.SPG(G53, "IQ_DILUT_EPS_NORM", "CY2023")</f>
        <v>108.649</v>
      </c>
      <c r="K53">
        <f t="shared" si="2"/>
        <v>2037195.9122500001</v>
      </c>
      <c r="L53">
        <f t="shared" si="3"/>
        <v>0.11425303352732048</v>
      </c>
    </row>
    <row r="54" spans="1:12">
      <c r="A54" s="11" t="s">
        <v>56</v>
      </c>
      <c r="B54" s="4" cm="1">
        <f t="array" ref="B54">_xll.SNL.Clients.Office.Excel.Functions.SPG(A54, "SP_TOTAL_REV", "CY2023")</f>
        <v>2815021</v>
      </c>
      <c r="C54" s="4">
        <f>_xll.SNL.Clients.Office.Excel.Functions.SPG(A54,"IQ_AVG_DILUT_SHARES_OUT","CY2023")</f>
        <v>141643788</v>
      </c>
      <c r="D54" s="5">
        <f>_xll.SNL.Clients.Office.Excel.Functions.SPG(A54, "IQ_DILUT_EPS_NORM", "CY2023")</f>
        <v>3.0649999999999999</v>
      </c>
      <c r="E54">
        <f t="shared" si="0"/>
        <v>434138.21021999995</v>
      </c>
      <c r="F54">
        <f t="shared" si="1"/>
        <v>0.15422201476294492</v>
      </c>
      <c r="G54" s="11" t="s">
        <v>56</v>
      </c>
      <c r="H54" s="4" cm="1">
        <f t="array" ref="H54">_xll.SNL.Clients.Office.Excel.Functions.SPG(G54, "SP_TOTAL_REV", "CY2023")</f>
        <v>2815021</v>
      </c>
      <c r="I54" s="4">
        <f>_xll.SNL.Clients.Office.Excel.Functions.SPG(G54,"IQ_AVG_DILUT_SHARES_OUT","CY2023")</f>
        <v>141643788</v>
      </c>
      <c r="J54" s="5">
        <f>_xll.SNL.Clients.Office.Excel.Functions.SPG(G54, "IQ_DILUT_EPS_NORM", "CY2023")</f>
        <v>3.0649999999999999</v>
      </c>
      <c r="K54">
        <f t="shared" si="2"/>
        <v>434138.21021999995</v>
      </c>
      <c r="L54">
        <f t="shared" si="3"/>
        <v>0.15422201476294492</v>
      </c>
    </row>
    <row r="55" spans="1:12">
      <c r="A55" s="11" t="s">
        <v>57</v>
      </c>
      <c r="B55" s="4" cm="1">
        <f t="array" ref="B55">_xll.SNL.Clients.Office.Excel.Functions.SPG(A55, "SP_TOTAL_REV", "CY2023")</f>
        <v>8364300</v>
      </c>
      <c r="C55" s="4">
        <f>_xll.SNL.Clients.Office.Excel.Functions.SPG(A55,"IQ_AVG_DILUT_SHARES_OUT","CY2023")</f>
        <v>81100000</v>
      </c>
      <c r="D55" s="5">
        <f>_xll.SNL.Clients.Office.Excel.Functions.SPG(A55, "IQ_DILUT_EPS_NORM", "CY2023")</f>
        <v>6.476</v>
      </c>
      <c r="E55">
        <f t="shared" si="0"/>
        <v>525203.6</v>
      </c>
      <c r="F55">
        <f t="shared" si="1"/>
        <v>6.2791100271391509E-2</v>
      </c>
      <c r="G55" s="11" t="s">
        <v>57</v>
      </c>
      <c r="H55" s="4" cm="1">
        <f t="array" ref="H55">_xll.SNL.Clients.Office.Excel.Functions.SPG(G55, "SP_TOTAL_REV", "CY2023")</f>
        <v>8364300</v>
      </c>
      <c r="I55" s="4">
        <f>_xll.SNL.Clients.Office.Excel.Functions.SPG(G55,"IQ_AVG_DILUT_SHARES_OUT","CY2023")</f>
        <v>81100000</v>
      </c>
      <c r="J55" s="5">
        <f>_xll.SNL.Clients.Office.Excel.Functions.SPG(G55, "IQ_DILUT_EPS_NORM", "CY2023")</f>
        <v>6.476</v>
      </c>
      <c r="K55">
        <f t="shared" si="2"/>
        <v>525203.6</v>
      </c>
      <c r="L55">
        <f t="shared" si="3"/>
        <v>6.2791100271391509E-2</v>
      </c>
    </row>
    <row r="56" spans="1:12">
      <c r="A56" s="11" t="s">
        <v>58</v>
      </c>
      <c r="B56" s="4" cm="1">
        <f t="array" ref="B56">_xll.SNL.Clients.Office.Excel.Functions.SPG(A56, "SP_TOTAL_REV", "CY2023")</f>
        <v>1563391</v>
      </c>
      <c r="C56" s="4">
        <f>_xll.SNL.Clients.Office.Excel.Functions.SPG(A56,"IQ_AVG_DILUT_SHARES_OUT","CY2023")</f>
        <v>75456000</v>
      </c>
      <c r="D56" s="5">
        <f>_xll.SNL.Clients.Office.Excel.Functions.SPG(A56, "IQ_DILUT_EPS_NORM", "CY2023")</f>
        <v>1.649</v>
      </c>
      <c r="E56">
        <f t="shared" si="0"/>
        <v>124426.944</v>
      </c>
      <c r="F56">
        <f t="shared" si="1"/>
        <v>7.9587859978725736E-2</v>
      </c>
      <c r="G56" s="11" t="s">
        <v>58</v>
      </c>
      <c r="H56" s="4" cm="1">
        <f t="array" ref="H56">_xll.SNL.Clients.Office.Excel.Functions.SPG(G56, "SP_TOTAL_REV", "CY2023")</f>
        <v>1563391</v>
      </c>
      <c r="I56" s="4">
        <f>_xll.SNL.Clients.Office.Excel.Functions.SPG(G56,"IQ_AVG_DILUT_SHARES_OUT","CY2023")</f>
        <v>75456000</v>
      </c>
      <c r="J56" s="5">
        <f>_xll.SNL.Clients.Office.Excel.Functions.SPG(G56, "IQ_DILUT_EPS_NORM", "CY2023")</f>
        <v>1.649</v>
      </c>
      <c r="K56">
        <f t="shared" si="2"/>
        <v>124426.944</v>
      </c>
      <c r="L56">
        <f t="shared" si="3"/>
        <v>7.9587859978725736E-2</v>
      </c>
    </row>
    <row r="57" spans="1:12">
      <c r="A57" s="11" t="s">
        <v>59</v>
      </c>
      <c r="B57" s="4" cm="1">
        <f t="array" ref="B57">_xll.SNL.Clients.Office.Excel.Functions.SPG(A57, "SP_TOTAL_REV", "CY2023")</f>
        <v>25506000</v>
      </c>
      <c r="C57" s="4">
        <f>_xll.SNL.Clients.Office.Excel.Functions.SPG(A57,"IQ_AVG_DILUT_SHARES_OUT","CY2023")</f>
        <v>1015000000</v>
      </c>
      <c r="D57" s="5">
        <f>_xll.SNL.Clients.Office.Excel.Functions.SPG(A57, "IQ_DILUT_EPS_NORM", "CY2023")</f>
        <v>1.48</v>
      </c>
      <c r="E57">
        <f t="shared" si="0"/>
        <v>1502200</v>
      </c>
      <c r="F57">
        <f t="shared" si="1"/>
        <v>5.8895946051909356E-2</v>
      </c>
      <c r="G57" s="11" t="s">
        <v>59</v>
      </c>
      <c r="H57" s="4" cm="1">
        <f t="array" ref="H57">_xll.SNL.Clients.Office.Excel.Functions.SPG(G57, "SP_TOTAL_REV", "CY2023")</f>
        <v>25506000</v>
      </c>
      <c r="I57" s="4">
        <f>_xll.SNL.Clients.Office.Excel.Functions.SPG(G57,"IQ_AVG_DILUT_SHARES_OUT","CY2023")</f>
        <v>1015000000</v>
      </c>
      <c r="J57" s="5">
        <f>_xll.SNL.Clients.Office.Excel.Functions.SPG(G57, "IQ_DILUT_EPS_NORM", "CY2023")</f>
        <v>1.48</v>
      </c>
      <c r="K57">
        <f t="shared" si="2"/>
        <v>1502200</v>
      </c>
      <c r="L57">
        <f t="shared" si="3"/>
        <v>5.8895946051909356E-2</v>
      </c>
    </row>
    <row r="58" spans="1:12">
      <c r="A58" s="11" t="s">
        <v>60</v>
      </c>
      <c r="B58" s="4" cm="1">
        <f t="array" ref="B58">_xll.SNL.Clients.Office.Excel.Functions.SPG(A58, "SP_TOTAL_REV", "CY2023")</f>
        <v>14029000</v>
      </c>
      <c r="C58" s="4">
        <f>_xll.SNL.Clients.Office.Excel.Functions.SPG(A58,"IQ_AVG_DILUT_SHARES_OUT","CY2023")</f>
        <v>317022000</v>
      </c>
      <c r="D58" s="5">
        <f>_xll.SNL.Clients.Office.Excel.Functions.SPG(A58, "IQ_DILUT_EPS_NORM", "CY2023")</f>
        <v>1.9059999999999999</v>
      </c>
      <c r="E58">
        <f t="shared" si="0"/>
        <v>604243.93200000003</v>
      </c>
      <c r="F58">
        <f t="shared" si="1"/>
        <v>4.3071062228241502E-2</v>
      </c>
      <c r="G58" s="11" t="s">
        <v>60</v>
      </c>
      <c r="H58" s="4" cm="1">
        <f t="array" ref="H58">_xll.SNL.Clients.Office.Excel.Functions.SPG(G58, "SP_TOTAL_REV", "CY2023")</f>
        <v>14029000</v>
      </c>
      <c r="I58" s="4">
        <f>_xll.SNL.Clients.Office.Excel.Functions.SPG(G58,"IQ_AVG_DILUT_SHARES_OUT","CY2023")</f>
        <v>317022000</v>
      </c>
      <c r="J58" s="5">
        <f>_xll.SNL.Clients.Office.Excel.Functions.SPG(G58, "IQ_DILUT_EPS_NORM", "CY2023")</f>
        <v>1.9059999999999999</v>
      </c>
      <c r="K58">
        <f t="shared" si="2"/>
        <v>604243.93200000003</v>
      </c>
      <c r="L58">
        <f t="shared" si="3"/>
        <v>4.3071062228241502E-2</v>
      </c>
    </row>
    <row r="59" spans="1:12">
      <c r="A59" s="11" t="s">
        <v>61</v>
      </c>
      <c r="B59" s="4" cm="1">
        <f t="array" ref="B59">_xll.SNL.Clients.Office.Excel.Functions.SPG(A59, "SP_TOTAL_REV", "CY2023")</f>
        <v>100181000</v>
      </c>
      <c r="C59" s="4">
        <f>_xll.SNL.Clients.Office.Excel.Functions.SPG(A59,"IQ_AVG_DILUT_SHARES_OUT","CY2023")</f>
        <v>8080500000</v>
      </c>
      <c r="D59" s="5">
        <f>_xll.SNL.Clients.Office.Excel.Functions.SPG(A59, "IQ_DILUT_EPS_NORM", "CY2023")</f>
        <v>2.4780000000000002</v>
      </c>
      <c r="E59">
        <f t="shared" si="0"/>
        <v>20023479</v>
      </c>
      <c r="F59">
        <f t="shared" si="1"/>
        <v>0.19987301983410027</v>
      </c>
      <c r="G59" s="11" t="s">
        <v>61</v>
      </c>
      <c r="H59" s="4" cm="1">
        <f t="array" ref="H59">_xll.SNL.Clients.Office.Excel.Functions.SPG(G59, "SP_TOTAL_REV", "CY2023")</f>
        <v>100181000</v>
      </c>
      <c r="I59" s="4">
        <f>_xll.SNL.Clients.Office.Excel.Functions.SPG(G59,"IQ_AVG_DILUT_SHARES_OUT","CY2023")</f>
        <v>8080500000</v>
      </c>
      <c r="J59" s="5">
        <f>_xll.SNL.Clients.Office.Excel.Functions.SPG(G59, "IQ_DILUT_EPS_NORM", "CY2023")</f>
        <v>2.4780000000000002</v>
      </c>
      <c r="K59">
        <f t="shared" si="2"/>
        <v>20023479</v>
      </c>
      <c r="L59">
        <f t="shared" si="3"/>
        <v>0.19987301983410027</v>
      </c>
    </row>
    <row r="60" spans="1:12">
      <c r="A60" s="11" t="s">
        <v>62</v>
      </c>
      <c r="B60" s="4" cm="1">
        <f t="array" ref="B60">_xll.SNL.Clients.Office.Excel.Functions.SPG(A60, "SP_TOTAL_REV", "CY2023")</f>
        <v>14813000</v>
      </c>
      <c r="C60" s="4">
        <f>_xll.SNL.Clients.Office.Excel.Functions.SPG(A60,"IQ_AVG_DILUT_SHARES_OUT","CY2023")</f>
        <v>506000000</v>
      </c>
      <c r="D60" s="5">
        <f>_xll.SNL.Clients.Office.Excel.Functions.SPG(A60, "IQ_DILUT_EPS_NORM", "CY2023")</f>
        <v>1.2509999999999999</v>
      </c>
      <c r="E60">
        <f t="shared" si="0"/>
        <v>633006</v>
      </c>
      <c r="F60">
        <f t="shared" si="1"/>
        <v>4.2733139809626682E-2</v>
      </c>
      <c r="G60" s="11" t="s">
        <v>62</v>
      </c>
      <c r="H60" s="4" cm="1">
        <f t="array" ref="H60">_xll.SNL.Clients.Office.Excel.Functions.SPG(G60, "SP_TOTAL_REV", "CY2023")</f>
        <v>14813000</v>
      </c>
      <c r="I60" s="4">
        <f>_xll.SNL.Clients.Office.Excel.Functions.SPG(G60,"IQ_AVG_DILUT_SHARES_OUT","CY2023")</f>
        <v>506000000</v>
      </c>
      <c r="J60" s="5">
        <f>_xll.SNL.Clients.Office.Excel.Functions.SPG(G60, "IQ_DILUT_EPS_NORM", "CY2023")</f>
        <v>1.2509999999999999</v>
      </c>
      <c r="K60">
        <f t="shared" si="2"/>
        <v>633006</v>
      </c>
      <c r="L60">
        <f t="shared" si="3"/>
        <v>4.2733139809626682E-2</v>
      </c>
    </row>
    <row r="61" spans="1:12">
      <c r="A61" s="11" t="s">
        <v>63</v>
      </c>
      <c r="B61" s="4" cm="1">
        <f t="array" ref="B61">_xll.SNL.Clients.Office.Excel.Functions.SPG(A61, "SP_TOTAL_REV", "CY2023")</f>
        <v>19492000</v>
      </c>
      <c r="C61" s="4">
        <f>_xll.SNL.Clients.Office.Excel.Functions.SPG(A61,"IQ_AVG_DILUT_SHARES_OUT","CY2023")</f>
        <v>289906500</v>
      </c>
      <c r="D61" s="5">
        <f>_xll.SNL.Clients.Office.Excel.Functions.SPG(A61, "IQ_DILUT_EPS_NORM", "CY2023")</f>
        <v>4.8460000000000001</v>
      </c>
      <c r="E61">
        <f t="shared" si="0"/>
        <v>1404886.899</v>
      </c>
      <c r="F61">
        <f t="shared" si="1"/>
        <v>7.2075051251795613E-2</v>
      </c>
      <c r="G61" s="11" t="s">
        <v>63</v>
      </c>
      <c r="H61" s="4" cm="1">
        <f t="array" ref="H61">_xll.SNL.Clients.Office.Excel.Functions.SPG(G61, "SP_TOTAL_REV", "CY2023")</f>
        <v>19492000</v>
      </c>
      <c r="I61" s="4">
        <f>_xll.SNL.Clients.Office.Excel.Functions.SPG(G61,"IQ_AVG_DILUT_SHARES_OUT","CY2023")</f>
        <v>289906500</v>
      </c>
      <c r="J61" s="5">
        <f>_xll.SNL.Clients.Office.Excel.Functions.SPG(G61, "IQ_DILUT_EPS_NORM", "CY2023")</f>
        <v>4.8460000000000001</v>
      </c>
      <c r="K61">
        <f t="shared" si="2"/>
        <v>1404886.899</v>
      </c>
      <c r="L61">
        <f t="shared" si="3"/>
        <v>7.2075051251795613E-2</v>
      </c>
    </row>
    <row r="62" spans="1:12">
      <c r="A62" s="11" t="s">
        <v>64</v>
      </c>
      <c r="B62" s="4" cm="1">
        <f t="array" ref="B62">_xll.SNL.Clients.Office.Excel.Functions.SPG(A62, "SP_TOTAL_REV", "CY2023")</f>
        <v>364482000</v>
      </c>
      <c r="C62" s="4">
        <f>_xll.SNL.Clients.Office.Excel.Functions.SPG(A62,"IQ_AVG_DILUT_SHARES_OUT","CY2023")</f>
        <v>1448880</v>
      </c>
      <c r="D62" s="5">
        <f>_xll.SNL.Clients.Office.Excel.Functions.SPG(A62, "IQ_DILUT_EPS_NORM", "CY2023")</f>
        <v>51197.993999999999</v>
      </c>
      <c r="E62">
        <f t="shared" si="0"/>
        <v>74179749.546719998</v>
      </c>
      <c r="F62">
        <f t="shared" si="1"/>
        <v>0.20352102311422784</v>
      </c>
      <c r="G62" s="11" t="s">
        <v>64</v>
      </c>
      <c r="H62" s="4" cm="1">
        <f t="array" ref="H62">_xll.SNL.Clients.Office.Excel.Functions.SPG(G62, "SP_TOTAL_REV", "CY2023")</f>
        <v>364482000</v>
      </c>
      <c r="I62" s="4">
        <f>_xll.SNL.Clients.Office.Excel.Functions.SPG(G62,"IQ_AVG_DILUT_SHARES_OUT","CY2023")</f>
        <v>1448880</v>
      </c>
      <c r="J62" s="5">
        <f>_xll.SNL.Clients.Office.Excel.Functions.SPG(G62, "IQ_DILUT_EPS_NORM", "CY2023")</f>
        <v>51197.993999999999</v>
      </c>
      <c r="K62">
        <f t="shared" si="2"/>
        <v>74179749.546719998</v>
      </c>
      <c r="L62">
        <f t="shared" si="3"/>
        <v>0.20352102311422784</v>
      </c>
    </row>
    <row r="63" spans="1:12">
      <c r="A63" s="11" t="s">
        <v>65</v>
      </c>
      <c r="B63" s="4" cm="1">
        <f t="array" ref="B63">_xll.SNL.Clients.Office.Excel.Functions.SPG(A63, "SP_TOTAL_REV", "CY2023")</f>
        <v>43452000</v>
      </c>
      <c r="C63" s="4">
        <f>_xll.SNL.Clients.Office.Excel.Functions.SPG(A63,"IQ_AVG_DILUT_SHARES_OUT","CY2023")</f>
        <v>218500000</v>
      </c>
      <c r="D63" s="5">
        <f>_xll.SNL.Clients.Office.Excel.Functions.SPG(A63, "IQ_DILUT_EPS_NORM", "CY2023")</f>
        <v>5.0170000000000003</v>
      </c>
      <c r="E63">
        <f t="shared" si="0"/>
        <v>1096214.5</v>
      </c>
      <c r="F63">
        <f t="shared" si="1"/>
        <v>2.5228171315474546E-2</v>
      </c>
      <c r="G63" s="11" t="s">
        <v>65</v>
      </c>
      <c r="H63" s="4" cm="1">
        <f t="array" ref="H63">_xll.SNL.Clients.Office.Excel.Functions.SPG(G63, "SP_TOTAL_REV", "CY2023")</f>
        <v>43452000</v>
      </c>
      <c r="I63" s="4">
        <f>_xll.SNL.Clients.Office.Excel.Functions.SPG(G63,"IQ_AVG_DILUT_SHARES_OUT","CY2023")</f>
        <v>218500000</v>
      </c>
      <c r="J63" s="5">
        <f>_xll.SNL.Clients.Office.Excel.Functions.SPG(G63, "IQ_DILUT_EPS_NORM", "CY2023")</f>
        <v>5.0170000000000003</v>
      </c>
      <c r="K63">
        <f t="shared" si="2"/>
        <v>1096214.5</v>
      </c>
      <c r="L63">
        <f t="shared" si="3"/>
        <v>2.5228171315474546E-2</v>
      </c>
    </row>
    <row r="64" spans="1:12">
      <c r="A64" s="11" t="s">
        <v>66</v>
      </c>
      <c r="B64" s="4" cm="1">
        <f t="array" ref="B64">_xll.SNL.Clients.Office.Excel.Functions.SPG(A64, "SP_TOTAL_REV", "CY2023")</f>
        <v>1144999</v>
      </c>
      <c r="C64" s="4">
        <f>_xll.SNL.Clients.Office.Excel.Functions.SPG(A64,"IQ_AVG_DILUT_SHARES_OUT","CY2023")</f>
        <v>161472500</v>
      </c>
      <c r="D64" s="5">
        <f>_xll.SNL.Clients.Office.Excel.Functions.SPG(A64, "IQ_DILUT_EPS_NORM", "CY2023")</f>
        <v>0.90800000000000003</v>
      </c>
      <c r="E64">
        <f t="shared" si="0"/>
        <v>146617.03</v>
      </c>
      <c r="F64">
        <f t="shared" si="1"/>
        <v>0.128049919694253</v>
      </c>
      <c r="G64" s="11" t="s">
        <v>66</v>
      </c>
      <c r="H64" s="4" cm="1">
        <f t="array" ref="H64">_xll.SNL.Clients.Office.Excel.Functions.SPG(G64, "SP_TOTAL_REV", "CY2023")</f>
        <v>1144999</v>
      </c>
      <c r="I64" s="4">
        <f>_xll.SNL.Clients.Office.Excel.Functions.SPG(G64,"IQ_AVG_DILUT_SHARES_OUT","CY2023")</f>
        <v>161472500</v>
      </c>
      <c r="J64" s="5">
        <f>_xll.SNL.Clients.Office.Excel.Functions.SPG(G64, "IQ_DILUT_EPS_NORM", "CY2023")</f>
        <v>0.90800000000000003</v>
      </c>
      <c r="K64">
        <f t="shared" si="2"/>
        <v>146617.03</v>
      </c>
      <c r="L64">
        <f t="shared" si="3"/>
        <v>0.128049919694253</v>
      </c>
    </row>
    <row r="65" spans="1:12">
      <c r="A65" s="11" t="s">
        <v>67</v>
      </c>
      <c r="B65" s="4" cm="1">
        <f t="array" ref="B65">_xll.SNL.Clients.Office.Excel.Functions.SPG(A65, "SP_TOTAL_REV", "CY2023")</f>
        <v>9835600</v>
      </c>
      <c r="C65" s="4">
        <f>_xll.SNL.Clients.Office.Excel.Functions.SPG(A65,"IQ_AVG_DILUT_SHARES_OUT","CY2023")</f>
        <v>145600000</v>
      </c>
      <c r="D65" s="5">
        <f>_xll.SNL.Clients.Office.Excel.Functions.SPG(A65, "IQ_DILUT_EPS_NORM", "CY2023")</f>
        <v>7.98</v>
      </c>
      <c r="E65">
        <f t="shared" si="0"/>
        <v>1161888</v>
      </c>
      <c r="F65">
        <f t="shared" si="1"/>
        <v>0.11813087152791898</v>
      </c>
      <c r="G65" s="11" t="s">
        <v>67</v>
      </c>
      <c r="H65" s="4" cm="1">
        <f t="array" ref="H65">_xll.SNL.Clients.Office.Excel.Functions.SPG(G65, "SP_TOTAL_REV", "CY2023")</f>
        <v>9835600</v>
      </c>
      <c r="I65" s="4">
        <f>_xll.SNL.Clients.Office.Excel.Functions.SPG(G65,"IQ_AVG_DILUT_SHARES_OUT","CY2023")</f>
        <v>145600000</v>
      </c>
      <c r="J65" s="5">
        <f>_xll.SNL.Clients.Office.Excel.Functions.SPG(G65, "IQ_DILUT_EPS_NORM", "CY2023")</f>
        <v>7.98</v>
      </c>
      <c r="K65">
        <f t="shared" si="2"/>
        <v>1161888</v>
      </c>
      <c r="L65">
        <f t="shared" si="3"/>
        <v>0.11813087152791898</v>
      </c>
    </row>
    <row r="66" spans="1:12">
      <c r="A66" s="11" t="s">
        <v>68</v>
      </c>
      <c r="B66" s="4" cm="1">
        <f t="array" ref="B66">_xll.SNL.Clients.Office.Excel.Functions.SPG(A66, "SP_TOTAL_REV", "CY2023")</f>
        <v>17859000</v>
      </c>
      <c r="C66" s="4">
        <f>_xll.SNL.Clients.Office.Excel.Functions.SPG(A66,"IQ_AVG_DILUT_SHARES_OUT","CY2023")</f>
        <v>150706451</v>
      </c>
      <c r="D66" s="5">
        <f>_xll.SNL.Clients.Office.Excel.Functions.SPG(A66, "IQ_DILUT_EPS_NORM", "CY2023")</f>
        <v>25.885000000000002</v>
      </c>
      <c r="E66">
        <f t="shared" si="0"/>
        <v>3901036.484135</v>
      </c>
      <c r="F66">
        <f t="shared" si="1"/>
        <v>0.21843532583767289</v>
      </c>
      <c r="G66" s="11" t="s">
        <v>68</v>
      </c>
      <c r="H66" s="4" cm="1">
        <f t="array" ref="H66">_xll.SNL.Clients.Office.Excel.Functions.SPG(G66, "SP_TOTAL_REV", "CY2023")</f>
        <v>17859000</v>
      </c>
      <c r="I66" s="4">
        <f>_xll.SNL.Clients.Office.Excel.Functions.SPG(G66,"IQ_AVG_DILUT_SHARES_OUT","CY2023")</f>
        <v>150706451</v>
      </c>
      <c r="J66" s="5">
        <f>_xll.SNL.Clients.Office.Excel.Functions.SPG(G66, "IQ_DILUT_EPS_NORM", "CY2023")</f>
        <v>25.885000000000002</v>
      </c>
      <c r="K66">
        <f t="shared" si="2"/>
        <v>3901036.484135</v>
      </c>
      <c r="L66">
        <f t="shared" si="3"/>
        <v>0.21843532583767289</v>
      </c>
    </row>
    <row r="67" spans="1:12">
      <c r="A67" s="11" t="s">
        <v>69</v>
      </c>
      <c r="B67" s="4" cm="1">
        <f t="array" ref="B67">_xll.SNL.Clients.Office.Excel.Functions.SPG(A67, "SP_TOTAL_REV", "CY2023")</f>
        <v>7683902</v>
      </c>
      <c r="C67" s="4">
        <f>_xll.SNL.Clients.Office.Excel.Functions.SPG(A67,"IQ_AVG_DILUT_SHARES_OUT","CY2023")</f>
        <v>755419936</v>
      </c>
      <c r="D67" s="5">
        <f>_xll.SNL.Clients.Office.Excel.Functions.SPG(A67, "IQ_DILUT_EPS_NORM", "CY2023")</f>
        <v>1.1000000000000001</v>
      </c>
      <c r="E67">
        <f t="shared" si="0"/>
        <v>830961.92960000003</v>
      </c>
      <c r="F67">
        <f t="shared" si="1"/>
        <v>0.10814322327380022</v>
      </c>
      <c r="G67" s="11" t="s">
        <v>69</v>
      </c>
      <c r="H67" s="4" cm="1">
        <f t="array" ref="H67">_xll.SNL.Clients.Office.Excel.Functions.SPG(G67, "SP_TOTAL_REV", "CY2023")</f>
        <v>7683902</v>
      </c>
      <c r="I67" s="4">
        <f>_xll.SNL.Clients.Office.Excel.Functions.SPG(G67,"IQ_AVG_DILUT_SHARES_OUT","CY2023")</f>
        <v>755419936</v>
      </c>
      <c r="J67" s="5">
        <f>_xll.SNL.Clients.Office.Excel.Functions.SPG(G67, "IQ_DILUT_EPS_NORM", "CY2023")</f>
        <v>1.1000000000000001</v>
      </c>
      <c r="K67">
        <f t="shared" si="2"/>
        <v>830961.92960000003</v>
      </c>
      <c r="L67">
        <f t="shared" si="3"/>
        <v>0.10814322327380022</v>
      </c>
    </row>
    <row r="68" spans="1:12">
      <c r="A68" s="11" t="s">
        <v>70</v>
      </c>
      <c r="B68" s="4" cm="1">
        <f t="array" ref="B68">_xll.SNL.Clients.Office.Excel.Functions.SPG(A68, "SP_TOTAL_REV", "CY2023")</f>
        <v>21365000</v>
      </c>
      <c r="C68" s="4">
        <f>_xll.SNL.Clients.Office.Excel.Functions.SPG(A68,"IQ_AVG_DILUT_SHARES_OUT","CY2023")</f>
        <v>36530000</v>
      </c>
      <c r="D68" s="5">
        <f>_xll.SNL.Clients.Office.Excel.Functions.SPG(A68, "IQ_DILUT_EPS_NORM", "CY2023")</f>
        <v>97.557000000000002</v>
      </c>
      <c r="E68">
        <f t="shared" si="0"/>
        <v>3563757.21</v>
      </c>
      <c r="F68">
        <f t="shared" si="1"/>
        <v>0.16680352024338871</v>
      </c>
      <c r="G68" s="11" t="s">
        <v>70</v>
      </c>
      <c r="H68" s="4" cm="1">
        <f t="array" ref="H68">_xll.SNL.Clients.Office.Excel.Functions.SPG(G68, "SP_TOTAL_REV", "CY2023")</f>
        <v>21365000</v>
      </c>
      <c r="I68" s="4">
        <f>_xll.SNL.Clients.Office.Excel.Functions.SPG(G68,"IQ_AVG_DILUT_SHARES_OUT","CY2023")</f>
        <v>36530000</v>
      </c>
      <c r="J68" s="5">
        <f>_xll.SNL.Clients.Office.Excel.Functions.SPG(G68, "IQ_DILUT_EPS_NORM", "CY2023")</f>
        <v>97.557000000000002</v>
      </c>
      <c r="K68">
        <f t="shared" si="2"/>
        <v>3563757.21</v>
      </c>
      <c r="L68">
        <f t="shared" si="3"/>
        <v>0.16680352024338871</v>
      </c>
    </row>
    <row r="69" spans="1:12">
      <c r="A69" s="11" t="s">
        <v>71</v>
      </c>
      <c r="B69" s="4" cm="1">
        <f t="array" ref="B69">_xll.SNL.Clients.Office.Excel.Functions.SPG(A69, "SP_TOTAL_REV", "CY2023")</f>
        <v>14198000</v>
      </c>
      <c r="C69" s="4">
        <f>_xll.SNL.Clients.Office.Excel.Functions.SPG(A69,"IQ_AVG_DILUT_SHARES_OUT","CY2023")</f>
        <v>234400000</v>
      </c>
      <c r="D69" s="5">
        <f>_xll.SNL.Clients.Office.Excel.Functions.SPG(A69, "IQ_DILUT_EPS_NORM", "CY2023")</f>
        <v>3.008</v>
      </c>
      <c r="E69">
        <f t="shared" ref="E69:E132" si="4">C69*D69/1000</f>
        <v>705075.19999999995</v>
      </c>
      <c r="F69">
        <f t="shared" ref="F69:F132" si="5">E69/B69</f>
        <v>4.9660177489787294E-2</v>
      </c>
      <c r="G69" s="11" t="s">
        <v>71</v>
      </c>
      <c r="H69" s="4" cm="1">
        <f t="array" ref="H69">_xll.SNL.Clients.Office.Excel.Functions.SPG(G69, "SP_TOTAL_REV", "CY2023")</f>
        <v>14198000</v>
      </c>
      <c r="I69" s="4">
        <f>_xll.SNL.Clients.Office.Excel.Functions.SPG(G69,"IQ_AVG_DILUT_SHARES_OUT","CY2023")</f>
        <v>234400000</v>
      </c>
      <c r="J69" s="5">
        <f>_xll.SNL.Clients.Office.Excel.Functions.SPG(G69, "IQ_DILUT_EPS_NORM", "CY2023")</f>
        <v>3.008</v>
      </c>
      <c r="K69">
        <f t="shared" ref="K69:K132" si="6">I69*J69/1000</f>
        <v>705075.19999999995</v>
      </c>
      <c r="L69">
        <f t="shared" ref="L69:L132" si="7">K69/H69</f>
        <v>4.9660177489787294E-2</v>
      </c>
    </row>
    <row r="70" spans="1:12">
      <c r="A70" s="11" t="s">
        <v>72</v>
      </c>
      <c r="B70" s="4" cm="1">
        <f t="array" ref="B70">_xll.SNL.Clients.Office.Excel.Functions.SPG(A70, "SP_TOTAL_REV", "CY2023")</f>
        <v>14240000</v>
      </c>
      <c r="C70" s="4">
        <f>_xll.SNL.Clients.Office.Excel.Functions.SPG(A70,"IQ_AVG_DILUT_SHARES_OUT","CY2023")</f>
        <v>1463500000</v>
      </c>
      <c r="D70" s="5">
        <f>_xll.SNL.Clients.Office.Excel.Functions.SPG(A70, "IQ_DILUT_EPS_NORM", "CY2023")</f>
        <v>0.90500000000000003</v>
      </c>
      <c r="E70">
        <f t="shared" si="4"/>
        <v>1324467.5</v>
      </c>
      <c r="F70">
        <f t="shared" si="5"/>
        <v>9.3010358146067409E-2</v>
      </c>
      <c r="G70" s="11" t="s">
        <v>72</v>
      </c>
      <c r="H70" s="4" cm="1">
        <f t="array" ref="H70">_xll.SNL.Clients.Office.Excel.Functions.SPG(G70, "SP_TOTAL_REV", "CY2023")</f>
        <v>14240000</v>
      </c>
      <c r="I70" s="4">
        <f>_xll.SNL.Clients.Office.Excel.Functions.SPG(G70,"IQ_AVG_DILUT_SHARES_OUT","CY2023")</f>
        <v>1463500000</v>
      </c>
      <c r="J70" s="5">
        <f>_xll.SNL.Clients.Office.Excel.Functions.SPG(G70, "IQ_DILUT_EPS_NORM", "CY2023")</f>
        <v>0.90500000000000003</v>
      </c>
      <c r="K70">
        <f t="shared" si="6"/>
        <v>1324467.5</v>
      </c>
      <c r="L70">
        <f t="shared" si="7"/>
        <v>9.3010358146067409E-2</v>
      </c>
    </row>
    <row r="71" spans="1:12">
      <c r="A71" s="11" t="s">
        <v>73</v>
      </c>
      <c r="B71" s="4" cm="1">
        <f t="array" ref="B71">_xll.SNL.Clients.Office.Excel.Functions.SPG(A71, "SP_TOTAL_REV", "CY2023")</f>
        <v>45006000</v>
      </c>
      <c r="C71" s="4">
        <f>_xll.SNL.Clients.Office.Excel.Functions.SPG(A71,"IQ_AVG_DILUT_SHARES_OUT","CY2023")</f>
        <v>2078000000</v>
      </c>
      <c r="D71" s="5">
        <f>_xll.SNL.Clients.Office.Excel.Functions.SPG(A71, "IQ_DILUT_EPS_NORM", "CY2023")</f>
        <v>3.0430000000000001</v>
      </c>
      <c r="E71">
        <f t="shared" si="4"/>
        <v>6323354</v>
      </c>
      <c r="F71">
        <f t="shared" si="5"/>
        <v>0.14050024441185618</v>
      </c>
      <c r="G71" s="11" t="s">
        <v>73</v>
      </c>
      <c r="H71" s="4" cm="1">
        <f t="array" ref="H71">_xll.SNL.Clients.Office.Excel.Functions.SPG(G71, "SP_TOTAL_REV", "CY2023")</f>
        <v>45006000</v>
      </c>
      <c r="I71" s="4">
        <f>_xll.SNL.Clients.Office.Excel.Functions.SPG(G71,"IQ_AVG_DILUT_SHARES_OUT","CY2023")</f>
        <v>2078000000</v>
      </c>
      <c r="J71" s="5">
        <f>_xll.SNL.Clients.Office.Excel.Functions.SPG(G71, "IQ_DILUT_EPS_NORM", "CY2023")</f>
        <v>3.0430000000000001</v>
      </c>
      <c r="K71">
        <f t="shared" si="6"/>
        <v>6323354</v>
      </c>
      <c r="L71">
        <f t="shared" si="7"/>
        <v>0.14050024441185618</v>
      </c>
    </row>
    <row r="72" spans="1:12">
      <c r="A72" s="11" t="s">
        <v>74</v>
      </c>
      <c r="B72" s="4" cm="1">
        <f t="array" ref="B72">_xll.SNL.Clients.Office.Excel.Functions.SPG(A72, "SP_TOTAL_REV", "CY2023")</f>
        <v>38865000</v>
      </c>
      <c r="C72" s="4">
        <f>_xll.SNL.Clients.Office.Excel.Functions.SPG(A72,"IQ_AVG_DILUT_SHARES_OUT","CY2023")</f>
        <v>4365000000</v>
      </c>
      <c r="D72" s="5">
        <f>_xll.SNL.Clients.Office.Excel.Functions.SPG(A72, "IQ_DILUT_EPS_NORM", "CY2023")</f>
        <v>1.97</v>
      </c>
      <c r="E72">
        <f t="shared" si="4"/>
        <v>8599050</v>
      </c>
      <c r="F72">
        <f t="shared" si="5"/>
        <v>0.22125434195291394</v>
      </c>
      <c r="G72" s="11" t="s">
        <v>74</v>
      </c>
      <c r="H72" s="4" cm="1">
        <f t="array" ref="H72">_xll.SNL.Clients.Office.Excel.Functions.SPG(G72, "SP_TOTAL_REV", "CY2023")</f>
        <v>38865000</v>
      </c>
      <c r="I72" s="4">
        <f>_xll.SNL.Clients.Office.Excel.Functions.SPG(G72,"IQ_AVG_DILUT_SHARES_OUT","CY2023")</f>
        <v>4365000000</v>
      </c>
      <c r="J72" s="5">
        <f>_xll.SNL.Clients.Office.Excel.Functions.SPG(G72, "IQ_DILUT_EPS_NORM", "CY2023")</f>
        <v>1.97</v>
      </c>
      <c r="K72">
        <f t="shared" si="6"/>
        <v>8599050</v>
      </c>
      <c r="L72">
        <f t="shared" si="7"/>
        <v>0.22125434195291394</v>
      </c>
    </row>
    <row r="73" spans="1:12">
      <c r="A73" s="11" t="s">
        <v>75</v>
      </c>
      <c r="B73" s="4" cm="1">
        <f t="array" ref="B73">_xll.SNL.Clients.Office.Excel.Functions.SPG(A73, "SP_TOTAL_REV", "CY2023")</f>
        <v>6320700</v>
      </c>
      <c r="C73" s="4">
        <f>_xll.SNL.Clients.Office.Excel.Functions.SPG(A73,"IQ_AVG_DILUT_SHARES_OUT","CY2023")</f>
        <v>119100000</v>
      </c>
      <c r="D73" s="5">
        <f>_xll.SNL.Clients.Office.Excel.Functions.SPG(A73, "IQ_DILUT_EPS_NORM", "CY2023")</f>
        <v>4.556</v>
      </c>
      <c r="E73">
        <f t="shared" si="4"/>
        <v>542619.6</v>
      </c>
      <c r="F73">
        <f t="shared" si="5"/>
        <v>8.5848023161991555E-2</v>
      </c>
      <c r="G73" s="11" t="s">
        <v>75</v>
      </c>
      <c r="H73" s="4" cm="1">
        <f t="array" ref="H73">_xll.SNL.Clients.Office.Excel.Functions.SPG(G73, "SP_TOTAL_REV", "CY2023")</f>
        <v>6320700</v>
      </c>
      <c r="I73" s="4">
        <f>_xll.SNL.Clients.Office.Excel.Functions.SPG(G73,"IQ_AVG_DILUT_SHARES_OUT","CY2023")</f>
        <v>119100000</v>
      </c>
      <c r="J73" s="5">
        <f>_xll.SNL.Clients.Office.Excel.Functions.SPG(G73, "IQ_DILUT_EPS_NORM", "CY2023")</f>
        <v>4.556</v>
      </c>
      <c r="K73">
        <f t="shared" si="6"/>
        <v>542619.6</v>
      </c>
      <c r="L73">
        <f t="shared" si="7"/>
        <v>8.5848023161991555E-2</v>
      </c>
    </row>
    <row r="74" spans="1:12">
      <c r="A74" s="11" t="s">
        <v>76</v>
      </c>
      <c r="B74" s="4" cm="1">
        <f t="array" ref="B74">_xll.SNL.Clients.Office.Excel.Functions.SPG(A74, "SP_TOTAL_REV", "CY2023")</f>
        <v>4257100</v>
      </c>
      <c r="C74" s="4">
        <f>_xll.SNL.Clients.Office.Excel.Functions.SPG(A74,"IQ_AVG_DILUT_SHARES_OUT","CY2023")</f>
        <v>280800000</v>
      </c>
      <c r="D74" s="5">
        <f>_xll.SNL.Clients.Office.Excel.Functions.SPG(A74, "IQ_DILUT_EPS_NORM", "CY2023")</f>
        <v>2.31</v>
      </c>
      <c r="E74">
        <f t="shared" si="4"/>
        <v>648648</v>
      </c>
      <c r="F74">
        <f t="shared" si="5"/>
        <v>0.15236851377698432</v>
      </c>
      <c r="G74" s="11" t="s">
        <v>76</v>
      </c>
      <c r="H74" s="4" cm="1">
        <f t="array" ref="H74">_xll.SNL.Clients.Office.Excel.Functions.SPG(G74, "SP_TOTAL_REV", "CY2023")</f>
        <v>4257100</v>
      </c>
      <c r="I74" s="4">
        <f>_xll.SNL.Clients.Office.Excel.Functions.SPG(G74,"IQ_AVG_DILUT_SHARES_OUT","CY2023")</f>
        <v>280800000</v>
      </c>
      <c r="J74" s="5">
        <f>_xll.SNL.Clients.Office.Excel.Functions.SPG(G74, "IQ_DILUT_EPS_NORM", "CY2023")</f>
        <v>2.31</v>
      </c>
      <c r="K74">
        <f t="shared" si="6"/>
        <v>648648</v>
      </c>
      <c r="L74">
        <f t="shared" si="7"/>
        <v>0.15236851377698432</v>
      </c>
    </row>
    <row r="75" spans="1:12">
      <c r="A75" s="11" t="s">
        <v>77</v>
      </c>
      <c r="B75" s="4" cm="1">
        <f t="array" ref="B75">_xll.SNL.Clients.Office.Excel.Functions.SPG(A75, "SP_TOTAL_REV", "CY2023")</f>
        <v>4260000</v>
      </c>
      <c r="C75" s="4">
        <f>_xll.SNL.Clients.Office.Excel.Functions.SPG(A75,"IQ_AVG_DILUT_SHARES_OUT","CY2023")</f>
        <v>479111641</v>
      </c>
      <c r="D75" s="5">
        <f>_xll.SNL.Clients.Office.Excel.Functions.SPG(A75, "IQ_DILUT_EPS_NORM", "CY2023")</f>
        <v>1.4710000000000001</v>
      </c>
      <c r="E75">
        <f t="shared" si="4"/>
        <v>704773.22391100007</v>
      </c>
      <c r="F75">
        <f t="shared" si="5"/>
        <v>0.16543972392276998</v>
      </c>
      <c r="G75" s="11" t="s">
        <v>77</v>
      </c>
      <c r="H75" s="4" cm="1">
        <f t="array" ref="H75">_xll.SNL.Clients.Office.Excel.Functions.SPG(G75, "SP_TOTAL_REV", "CY2023")</f>
        <v>4260000</v>
      </c>
      <c r="I75" s="4">
        <f>_xll.SNL.Clients.Office.Excel.Functions.SPG(G75,"IQ_AVG_DILUT_SHARES_OUT","CY2023")</f>
        <v>479111641</v>
      </c>
      <c r="J75" s="5">
        <f>_xll.SNL.Clients.Office.Excel.Functions.SPG(G75, "IQ_DILUT_EPS_NORM", "CY2023")</f>
        <v>1.4710000000000001</v>
      </c>
      <c r="K75">
        <f t="shared" si="6"/>
        <v>704773.22391100007</v>
      </c>
      <c r="L75">
        <f t="shared" si="7"/>
        <v>0.16543972392276998</v>
      </c>
    </row>
    <row r="76" spans="1:12">
      <c r="A76" s="11" t="s">
        <v>78</v>
      </c>
      <c r="B76" s="4" cm="1">
        <f t="array" ref="B76">_xll.SNL.Clients.Office.Excel.Functions.SPG(A76, "SP_TOTAL_REV", "CY2023")</f>
        <v>17097330</v>
      </c>
      <c r="C76" s="4">
        <f>_xll.SNL.Clients.Office.Excel.Functions.SPG(A76,"IQ_AVG_DILUT_SHARES_OUT","CY2023")</f>
        <v>128998000</v>
      </c>
      <c r="D76" s="5">
        <f>_xll.SNL.Clients.Office.Excel.Functions.SPG(A76, "IQ_DILUT_EPS_NORM", "CY2023")</f>
        <v>9.6140000000000008</v>
      </c>
      <c r="E76">
        <f t="shared" si="4"/>
        <v>1240186.7720000001</v>
      </c>
      <c r="F76">
        <f t="shared" si="5"/>
        <v>7.2536868154267367E-2</v>
      </c>
      <c r="G76" s="11" t="s">
        <v>78</v>
      </c>
      <c r="H76" s="4" cm="1">
        <f t="array" ref="H76">_xll.SNL.Clients.Office.Excel.Functions.SPG(G76, "SP_TOTAL_REV", "CY2023")</f>
        <v>17097330</v>
      </c>
      <c r="I76" s="4">
        <f>_xll.SNL.Clients.Office.Excel.Functions.SPG(G76,"IQ_AVG_DILUT_SHARES_OUT","CY2023")</f>
        <v>128998000</v>
      </c>
      <c r="J76" s="5">
        <f>_xll.SNL.Clients.Office.Excel.Functions.SPG(G76, "IQ_DILUT_EPS_NORM", "CY2023")</f>
        <v>9.6140000000000008</v>
      </c>
      <c r="K76">
        <f t="shared" si="6"/>
        <v>1240186.7720000001</v>
      </c>
      <c r="L76">
        <f t="shared" si="7"/>
        <v>7.2536868154267367E-2</v>
      </c>
    </row>
    <row r="77" spans="1:12">
      <c r="A77" s="11" t="s">
        <v>79</v>
      </c>
      <c r="B77" s="4" cm="1">
        <f t="array" ref="B77">_xll.SNL.Clients.Office.Excel.Functions.SPG(A77, "SP_TOTAL_REV", "CY2023")</f>
        <v>59540000</v>
      </c>
      <c r="C77" s="4">
        <f>_xll.SNL.Clients.Office.Excel.Functions.SPG(A77,"IQ_AVG_DILUT_SHARES_OUT","CY2023")</f>
        <v>150787917</v>
      </c>
      <c r="D77" s="5">
        <f>_xll.SNL.Clients.Office.Excel.Functions.SPG(A77, "IQ_DILUT_EPS_NORM", "CY2023")</f>
        <v>12.698</v>
      </c>
      <c r="E77">
        <f t="shared" si="4"/>
        <v>1914704.970066</v>
      </c>
      <c r="F77">
        <f t="shared" si="5"/>
        <v>3.2158296440476991E-2</v>
      </c>
      <c r="G77" s="11" t="s">
        <v>79</v>
      </c>
      <c r="H77" s="4" cm="1">
        <f t="array" ref="H77">_xll.SNL.Clients.Office.Excel.Functions.SPG(G77, "SP_TOTAL_REV", "CY2023")</f>
        <v>59540000</v>
      </c>
      <c r="I77" s="4">
        <f>_xll.SNL.Clients.Office.Excel.Functions.SPG(G77,"IQ_AVG_DILUT_SHARES_OUT","CY2023")</f>
        <v>150787917</v>
      </c>
      <c r="J77" s="5">
        <f>_xll.SNL.Clients.Office.Excel.Functions.SPG(G77, "IQ_DILUT_EPS_NORM", "CY2023")</f>
        <v>12.698</v>
      </c>
      <c r="K77">
        <f t="shared" si="6"/>
        <v>1914704.970066</v>
      </c>
      <c r="L77">
        <f t="shared" si="7"/>
        <v>3.2158296440476991E-2</v>
      </c>
    </row>
    <row r="78" spans="1:12">
      <c r="A78" s="11" t="s">
        <v>80</v>
      </c>
      <c r="B78" s="4" cm="1">
        <f t="array" ref="B78">_xll.SNL.Clients.Office.Excel.Functions.SPG(A78, "SP_TOTAL_REV", "CY2023")</f>
        <v>3373491</v>
      </c>
      <c r="C78" s="4">
        <f>_xll.SNL.Clients.Office.Excel.Functions.SPG(A78,"IQ_AVG_DILUT_SHARES_OUT","CY2023")</f>
        <v>157201000</v>
      </c>
      <c r="D78" s="5">
        <f>_xll.SNL.Clients.Office.Excel.Functions.SPG(A78, "IQ_DILUT_EPS_NORM", "CY2023")</f>
        <v>1.389</v>
      </c>
      <c r="E78">
        <f t="shared" si="4"/>
        <v>218352.18900000001</v>
      </c>
      <c r="F78">
        <f t="shared" si="5"/>
        <v>6.4725884551048163E-2</v>
      </c>
      <c r="G78" s="11" t="s">
        <v>80</v>
      </c>
      <c r="H78" s="4" cm="1">
        <f t="array" ref="H78">_xll.SNL.Clients.Office.Excel.Functions.SPG(G78, "SP_TOTAL_REV", "CY2023")</f>
        <v>3373491</v>
      </c>
      <c r="I78" s="4">
        <f>_xll.SNL.Clients.Office.Excel.Functions.SPG(G78,"IQ_AVG_DILUT_SHARES_OUT","CY2023")</f>
        <v>157201000</v>
      </c>
      <c r="J78" s="5">
        <f>_xll.SNL.Clients.Office.Excel.Functions.SPG(G78, "IQ_DILUT_EPS_NORM", "CY2023")</f>
        <v>1.389</v>
      </c>
      <c r="K78">
        <f t="shared" si="6"/>
        <v>218352.18900000001</v>
      </c>
      <c r="L78">
        <f t="shared" si="7"/>
        <v>6.4725884551048163E-2</v>
      </c>
    </row>
    <row r="79" spans="1:12">
      <c r="A79" s="11" t="s">
        <v>81</v>
      </c>
      <c r="B79" s="4" cm="1">
        <f t="array" ref="B79">_xll.SNL.Clients.Office.Excel.Functions.SPG(A79, "SP_TOTAL_REV", "CY2023")</f>
        <v>17596443</v>
      </c>
      <c r="C79" s="4">
        <f>_xll.SNL.Clients.Office.Excel.Functions.SPG(A79,"IQ_AVG_DILUT_SHARES_OUT","CY2023")</f>
        <v>119677000</v>
      </c>
      <c r="D79" s="5">
        <f>_xll.SNL.Clients.Office.Excel.Functions.SPG(A79, "IQ_DILUT_EPS_NORM", "CY2023")</f>
        <v>2.2280000000000002</v>
      </c>
      <c r="E79">
        <f t="shared" si="4"/>
        <v>266640.35600000003</v>
      </c>
      <c r="F79">
        <f t="shared" si="5"/>
        <v>1.5153082699725168E-2</v>
      </c>
      <c r="G79" s="11" t="s">
        <v>81</v>
      </c>
      <c r="H79" s="4" cm="1">
        <f t="array" ref="H79">_xll.SNL.Clients.Office.Excel.Functions.SPG(G79, "SP_TOTAL_REV", "CY2023")</f>
        <v>17596443</v>
      </c>
      <c r="I79" s="4">
        <f>_xll.SNL.Clients.Office.Excel.Functions.SPG(G79,"IQ_AVG_DILUT_SHARES_OUT","CY2023")</f>
        <v>119677000</v>
      </c>
      <c r="J79" s="5">
        <f>_xll.SNL.Clients.Office.Excel.Functions.SPG(G79, "IQ_DILUT_EPS_NORM", "CY2023")</f>
        <v>2.2280000000000002</v>
      </c>
      <c r="K79">
        <f t="shared" si="6"/>
        <v>266640.35600000003</v>
      </c>
      <c r="L79">
        <f t="shared" si="7"/>
        <v>1.5153082699725168E-2</v>
      </c>
    </row>
    <row r="80" spans="1:12">
      <c r="A80" s="11" t="s">
        <v>82</v>
      </c>
      <c r="B80" s="4" cm="1">
        <f t="array" ref="B80">_xll.SNL.Clients.Office.Excel.Functions.SPG(A80, "SP_TOTAL_REV", "CY2023")</f>
        <v>4089986</v>
      </c>
      <c r="C80" s="4">
        <f>_xll.SNL.Clients.Office.Excel.Functions.SPG(A80,"IQ_AVG_DILUT_SHARES_OUT","CY2023")</f>
        <v>272748000</v>
      </c>
      <c r="D80" s="5">
        <f>_xll.SNL.Clients.Office.Excel.Functions.SPG(A80, "IQ_DILUT_EPS_NORM", "CY2023")</f>
        <v>2.911</v>
      </c>
      <c r="E80">
        <f t="shared" si="4"/>
        <v>793969.42799999996</v>
      </c>
      <c r="F80">
        <f t="shared" si="5"/>
        <v>0.19412521901052962</v>
      </c>
      <c r="G80" s="11" t="s">
        <v>82</v>
      </c>
      <c r="H80" s="4" cm="1">
        <f t="array" ref="H80">_xll.SNL.Clients.Office.Excel.Functions.SPG(G80, "SP_TOTAL_REV", "CY2023")</f>
        <v>4089986</v>
      </c>
      <c r="I80" s="4">
        <f>_xll.SNL.Clients.Office.Excel.Functions.SPG(G80,"IQ_AVG_DILUT_SHARES_OUT","CY2023")</f>
        <v>272748000</v>
      </c>
      <c r="J80" s="5">
        <f>_xll.SNL.Clients.Office.Excel.Functions.SPG(G80, "IQ_DILUT_EPS_NORM", "CY2023")</f>
        <v>2.911</v>
      </c>
      <c r="K80">
        <f t="shared" si="6"/>
        <v>793969.42799999996</v>
      </c>
      <c r="L80">
        <f t="shared" si="7"/>
        <v>0.19412521901052962</v>
      </c>
    </row>
    <row r="81" spans="1:12">
      <c r="A81" s="11" t="s">
        <v>83</v>
      </c>
      <c r="B81" s="4" cm="1">
        <f t="array" ref="B81">_xll.SNL.Clients.Office.Excel.Functions.SPG(A81, "SP_TOTAL_REV", "CY2023")</f>
        <v>11528000</v>
      </c>
      <c r="C81" s="4">
        <f>_xll.SNL.Clients.Office.Excel.Functions.SPG(A81,"IQ_AVG_DILUT_SHARES_OUT","CY2023")</f>
        <v>216000000</v>
      </c>
      <c r="D81" s="5">
        <f>_xll.SNL.Clients.Office.Excel.Functions.SPG(A81, "IQ_DILUT_EPS_NORM", "CY2023")</f>
        <v>0.44800000000000001</v>
      </c>
      <c r="E81">
        <f t="shared" si="4"/>
        <v>96768</v>
      </c>
      <c r="F81">
        <f t="shared" si="5"/>
        <v>8.3941707147814019E-3</v>
      </c>
      <c r="G81" s="11" t="s">
        <v>83</v>
      </c>
      <c r="H81" s="4" cm="1">
        <f t="array" ref="H81">_xll.SNL.Clients.Office.Excel.Functions.SPG(G81, "SP_TOTAL_REV", "CY2023")</f>
        <v>11528000</v>
      </c>
      <c r="I81" s="4">
        <f>_xll.SNL.Clients.Office.Excel.Functions.SPG(G81,"IQ_AVG_DILUT_SHARES_OUT","CY2023")</f>
        <v>216000000</v>
      </c>
      <c r="J81" s="5">
        <f>_xll.SNL.Clients.Office.Excel.Functions.SPG(G81, "IQ_DILUT_EPS_NORM", "CY2023")</f>
        <v>0.44800000000000001</v>
      </c>
      <c r="K81">
        <f t="shared" si="6"/>
        <v>96768</v>
      </c>
      <c r="L81">
        <f t="shared" si="7"/>
        <v>8.3941707147814019E-3</v>
      </c>
    </row>
    <row r="82" spans="1:12">
      <c r="A82" s="11" t="s">
        <v>84</v>
      </c>
      <c r="B82" s="4" cm="1">
        <f t="array" ref="B82">_xll.SNL.Clients.Office.Excel.Functions.SPG(A82, "SP_TOTAL_REV", "CY2023")</f>
        <v>1561755</v>
      </c>
      <c r="C82" s="4">
        <f>_xll.SNL.Clients.Office.Excel.Functions.SPG(A82,"IQ_AVG_DILUT_SHARES_OUT","CY2023")</f>
        <v>109399000</v>
      </c>
      <c r="D82" s="5">
        <f>_xll.SNL.Clients.Office.Excel.Functions.SPG(A82, "IQ_DILUT_EPS_NORM", "CY2023")</f>
        <v>1.0269999999999999</v>
      </c>
      <c r="E82">
        <f t="shared" si="4"/>
        <v>112352.77299999999</v>
      </c>
      <c r="F82">
        <f t="shared" si="5"/>
        <v>7.19400757481167E-2</v>
      </c>
      <c r="G82" s="11" t="s">
        <v>84</v>
      </c>
      <c r="H82" s="4" cm="1">
        <f t="array" ref="H82">_xll.SNL.Clients.Office.Excel.Functions.SPG(G82, "SP_TOTAL_REV", "CY2023")</f>
        <v>1561755</v>
      </c>
      <c r="I82" s="4">
        <f>_xll.SNL.Clients.Office.Excel.Functions.SPG(G82,"IQ_AVG_DILUT_SHARES_OUT","CY2023")</f>
        <v>109399000</v>
      </c>
      <c r="J82" s="5">
        <f>_xll.SNL.Clients.Office.Excel.Functions.SPG(G82, "IQ_DILUT_EPS_NORM", "CY2023")</f>
        <v>1.0269999999999999</v>
      </c>
      <c r="K82">
        <f t="shared" si="6"/>
        <v>112352.77299999999</v>
      </c>
      <c r="L82">
        <f t="shared" si="7"/>
        <v>7.19400757481167E-2</v>
      </c>
    </row>
    <row r="83" spans="1:12">
      <c r="A83" s="11" t="s">
        <v>85</v>
      </c>
      <c r="B83" s="4" cm="1">
        <f t="array" ref="B83">_xll.SNL.Clients.Office.Excel.Functions.SPG(A83, "SP_TOTAL_REV", "CY2023")</f>
        <v>26361000</v>
      </c>
      <c r="C83" s="4">
        <f>_xll.SNL.Clients.Office.Excel.Functions.SPG(A83,"IQ_AVG_DILUT_SHARES_OUT","CY2023")</f>
        <v>383400000</v>
      </c>
      <c r="D83" s="5">
        <f>_xll.SNL.Clients.Office.Excel.Functions.SPG(A83, "IQ_DILUT_EPS_NORM", "CY2023")</f>
        <v>9.8539999999999992</v>
      </c>
      <c r="E83">
        <f t="shared" si="4"/>
        <v>3778023.5999999996</v>
      </c>
      <c r="F83">
        <f t="shared" si="5"/>
        <v>0.14331867531580744</v>
      </c>
      <c r="G83" s="11" t="s">
        <v>85</v>
      </c>
      <c r="H83" s="4" cm="1">
        <f t="array" ref="H83">_xll.SNL.Clients.Office.Excel.Functions.SPG(G83, "SP_TOTAL_REV", "CY2023")</f>
        <v>26361000</v>
      </c>
      <c r="I83" s="4">
        <f>_xll.SNL.Clients.Office.Excel.Functions.SPG(G83,"IQ_AVG_DILUT_SHARES_OUT","CY2023")</f>
        <v>383400000</v>
      </c>
      <c r="J83" s="5">
        <f>_xll.SNL.Clients.Office.Excel.Functions.SPG(G83, "IQ_DILUT_EPS_NORM", "CY2023")</f>
        <v>9.8539999999999992</v>
      </c>
      <c r="K83">
        <f t="shared" si="6"/>
        <v>3778023.5999999996</v>
      </c>
      <c r="L83">
        <f t="shared" si="7"/>
        <v>0.14331867531580744</v>
      </c>
    </row>
    <row r="84" spans="1:12">
      <c r="A84" s="11" t="s">
        <v>86</v>
      </c>
      <c r="B84" s="4" cm="1">
        <f t="array" ref="B84">_xll.SNL.Clients.Office.Excel.Functions.SPG(A84, "SP_TOTAL_REV", "CY2023")</f>
        <v>215999000</v>
      </c>
      <c r="C84" s="4">
        <f>_xll.SNL.Clients.Office.Excel.Functions.SPG(A84,"IQ_AVG_DILUT_SHARES_OUT","CY2023")</f>
        <v>253000000</v>
      </c>
      <c r="D84" s="5">
        <f>_xll.SNL.Clients.Office.Excel.Functions.SPG(A84, "IQ_DILUT_EPS_NORM", "CY2023")</f>
        <v>4.9550000000000001</v>
      </c>
      <c r="E84">
        <f t="shared" si="4"/>
        <v>1253615</v>
      </c>
      <c r="F84">
        <f t="shared" si="5"/>
        <v>5.8038000175926743E-3</v>
      </c>
      <c r="G84" s="11" t="s">
        <v>86</v>
      </c>
      <c r="H84" s="4" cm="1">
        <f t="array" ref="H84">_xll.SNL.Clients.Office.Excel.Functions.SPG(G84, "SP_TOTAL_REV", "CY2023")</f>
        <v>215999000</v>
      </c>
      <c r="I84" s="4">
        <f>_xll.SNL.Clients.Office.Excel.Functions.SPG(G84,"IQ_AVG_DILUT_SHARES_OUT","CY2023")</f>
        <v>253000000</v>
      </c>
      <c r="J84" s="5">
        <f>_xll.SNL.Clients.Office.Excel.Functions.SPG(G84, "IQ_DILUT_EPS_NORM", "CY2023")</f>
        <v>4.9550000000000001</v>
      </c>
      <c r="K84">
        <f t="shared" si="6"/>
        <v>1253615</v>
      </c>
      <c r="L84">
        <f t="shared" si="7"/>
        <v>5.8038000175926743E-3</v>
      </c>
    </row>
    <row r="85" spans="1:12">
      <c r="A85" s="11" t="s">
        <v>87</v>
      </c>
      <c r="B85" s="4" cm="1">
        <f t="array" ref="B85">_xll.SNL.Clients.Office.Excel.Functions.SPG(A85, "SP_TOTAL_REV", "CY2023")</f>
        <v>28248430</v>
      </c>
      <c r="C85" s="4">
        <f>_xll.SNL.Clients.Office.Excel.Functions.SPG(A85,"IQ_AVG_DILUT_SHARES_OUT","CY2023")</f>
        <v>158774250</v>
      </c>
      <c r="D85" s="5">
        <f>_xll.SNL.Clients.Office.Excel.Functions.SPG(A85, "IQ_DILUT_EPS_NORM", "CY2023")</f>
        <v>2.593</v>
      </c>
      <c r="E85">
        <f t="shared" si="4"/>
        <v>411701.63024999999</v>
      </c>
      <c r="F85">
        <f t="shared" si="5"/>
        <v>1.4574319006401418E-2</v>
      </c>
      <c r="G85" s="11" t="s">
        <v>87</v>
      </c>
      <c r="H85" s="4" cm="1">
        <f t="array" ref="H85">_xll.SNL.Clients.Office.Excel.Functions.SPG(G85, "SP_TOTAL_REV", "CY2023")</f>
        <v>28248430</v>
      </c>
      <c r="I85" s="4">
        <f>_xll.SNL.Clients.Office.Excel.Functions.SPG(G85,"IQ_AVG_DILUT_SHARES_OUT","CY2023")</f>
        <v>158774250</v>
      </c>
      <c r="J85" s="5">
        <f>_xll.SNL.Clients.Office.Excel.Functions.SPG(G85, "IQ_DILUT_EPS_NORM", "CY2023")</f>
        <v>2.593</v>
      </c>
      <c r="K85">
        <f t="shared" si="6"/>
        <v>411701.63024999999</v>
      </c>
      <c r="L85">
        <f t="shared" si="7"/>
        <v>1.4574319006401418E-2</v>
      </c>
    </row>
    <row r="86" spans="1:12">
      <c r="A86" s="11" t="s">
        <v>88</v>
      </c>
      <c r="B86" s="4" cm="1">
        <f t="array" ref="B86">_xll.SNL.Clients.Office.Excel.Functions.SPG(A86, "SP_TOTAL_REV", "CY2023")</f>
        <v>21593000</v>
      </c>
      <c r="C86" s="4">
        <f>_xll.SNL.Clients.Office.Excel.Functions.SPG(A86,"IQ_AVG_DILUT_SHARES_OUT","CY2023")</f>
        <v>1262000000</v>
      </c>
      <c r="D86" s="5">
        <f>_xll.SNL.Clients.Office.Excel.Functions.SPG(A86, "IQ_DILUT_EPS_NORM", "CY2023")</f>
        <v>-8.0000000000000002E-3</v>
      </c>
      <c r="E86">
        <f t="shared" si="4"/>
        <v>-10096</v>
      </c>
      <c r="F86">
        <f t="shared" si="5"/>
        <v>-4.6755893113509006E-4</v>
      </c>
      <c r="G86" s="11" t="s">
        <v>88</v>
      </c>
      <c r="H86" s="4" cm="1">
        <f t="array" ref="H86">_xll.SNL.Clients.Office.Excel.Functions.SPG(G86, "SP_TOTAL_REV", "CY2023")</f>
        <v>21593000</v>
      </c>
      <c r="I86" s="4">
        <f>_xll.SNL.Clients.Office.Excel.Functions.SPG(G86,"IQ_AVG_DILUT_SHARES_OUT","CY2023")</f>
        <v>1262000000</v>
      </c>
      <c r="J86" s="5">
        <f>_xll.SNL.Clients.Office.Excel.Functions.SPG(G86, "IQ_DILUT_EPS_NORM", "CY2023")</f>
        <v>-8.0000000000000002E-3</v>
      </c>
      <c r="K86">
        <f t="shared" si="6"/>
        <v>-10096</v>
      </c>
      <c r="L86">
        <f t="shared" si="7"/>
        <v>-4.6755893113509006E-4</v>
      </c>
    </row>
    <row r="87" spans="1:12">
      <c r="A87" s="11" t="s">
        <v>89</v>
      </c>
      <c r="B87" s="4" cm="1">
        <f t="array" ref="B87">_xll.SNL.Clients.Office.Excel.Functions.SPG(A87, "SP_TOTAL_REV", "CY2023")</f>
        <v>22098000</v>
      </c>
      <c r="C87" s="4">
        <f>_xll.SNL.Clients.Office.Excel.Functions.SPG(A87,"IQ_AVG_DILUT_SHARES_OUT","CY2023")</f>
        <v>853000000</v>
      </c>
      <c r="D87" s="5">
        <f>_xll.SNL.Clients.Office.Excel.Functions.SPG(A87, "IQ_DILUT_EPS_NORM", "CY2023")</f>
        <v>1.556</v>
      </c>
      <c r="E87">
        <f t="shared" si="4"/>
        <v>1327268</v>
      </c>
      <c r="F87">
        <f t="shared" si="5"/>
        <v>6.0062811114127979E-2</v>
      </c>
      <c r="G87" s="11" t="s">
        <v>89</v>
      </c>
      <c r="H87" s="4" cm="1">
        <f t="array" ref="H87">_xll.SNL.Clients.Office.Excel.Functions.SPG(G87, "SP_TOTAL_REV", "CY2023")</f>
        <v>22098000</v>
      </c>
      <c r="I87" s="4">
        <f>_xll.SNL.Clients.Office.Excel.Functions.SPG(G87,"IQ_AVG_DILUT_SHARES_OUT","CY2023")</f>
        <v>853000000</v>
      </c>
      <c r="J87" s="5">
        <f>_xll.SNL.Clients.Office.Excel.Functions.SPG(G87, "IQ_DILUT_EPS_NORM", "CY2023")</f>
        <v>1.556</v>
      </c>
      <c r="K87">
        <f t="shared" si="6"/>
        <v>1327268</v>
      </c>
      <c r="L87">
        <f t="shared" si="7"/>
        <v>6.0062811114127979E-2</v>
      </c>
    </row>
    <row r="88" spans="1:12">
      <c r="A88" s="11" t="s">
        <v>90</v>
      </c>
      <c r="B88" s="4" cm="1">
        <f t="array" ref="B88">_xll.SNL.Clients.Office.Excel.Functions.SPG(A88, "SP_TOTAL_REV", "CY2023")</f>
        <v>67060000</v>
      </c>
      <c r="C88" s="4">
        <f>_xll.SNL.Clients.Office.Excel.Functions.SPG(A88,"IQ_AVG_DILUT_SHARES_OUT","CY2023")</f>
        <v>513600000</v>
      </c>
      <c r="D88" s="5">
        <f>_xll.SNL.Clients.Office.Excel.Functions.SPG(A88, "IQ_DILUT_EPS_NORM", "CY2023")</f>
        <v>16.765999999999998</v>
      </c>
      <c r="E88">
        <f t="shared" si="4"/>
        <v>8611017.5999999996</v>
      </c>
      <c r="F88">
        <f t="shared" si="5"/>
        <v>0.12840765881300328</v>
      </c>
      <c r="G88" s="11" t="s">
        <v>90</v>
      </c>
      <c r="H88" s="4" cm="1">
        <f t="array" ref="H88">_xll.SNL.Clients.Office.Excel.Functions.SPG(G88, "SP_TOTAL_REV", "CY2023")</f>
        <v>67060000</v>
      </c>
      <c r="I88" s="4">
        <f>_xll.SNL.Clients.Office.Excel.Functions.SPG(G88,"IQ_AVG_DILUT_SHARES_OUT","CY2023")</f>
        <v>513600000</v>
      </c>
      <c r="J88" s="5">
        <f>_xll.SNL.Clients.Office.Excel.Functions.SPG(G88, "IQ_DILUT_EPS_NORM", "CY2023")</f>
        <v>16.765999999999998</v>
      </c>
      <c r="K88">
        <f t="shared" si="6"/>
        <v>8611017.5999999996</v>
      </c>
      <c r="L88">
        <f t="shared" si="7"/>
        <v>0.12840765881300328</v>
      </c>
    </row>
    <row r="89" spans="1:12">
      <c r="A89" s="11" t="s">
        <v>91</v>
      </c>
      <c r="B89" s="4" cm="1">
        <f t="array" ref="B89">_xll.SNL.Clients.Office.Excel.Functions.SPG(A89, "SP_TOTAL_REV", "CY2023")</f>
        <v>3773500</v>
      </c>
      <c r="C89" s="4">
        <f>_xll.SNL.Clients.Office.Excel.Functions.SPG(A89,"IQ_AVG_DILUT_SHARES_OUT","CY2023")</f>
        <v>106200000</v>
      </c>
      <c r="D89" s="5">
        <f>_xll.SNL.Clients.Office.Excel.Functions.SPG(A89, "IQ_DILUT_EPS_NORM", "CY2023")</f>
        <v>6.1349999999999998</v>
      </c>
      <c r="E89">
        <f t="shared" si="4"/>
        <v>651537</v>
      </c>
      <c r="F89">
        <f t="shared" si="5"/>
        <v>0.17266118987677223</v>
      </c>
      <c r="G89" s="11" t="s">
        <v>91</v>
      </c>
      <c r="H89" s="4" cm="1">
        <f t="array" ref="H89">_xll.SNL.Clients.Office.Excel.Functions.SPG(G89, "SP_TOTAL_REV", "CY2023")</f>
        <v>3773500</v>
      </c>
      <c r="I89" s="4">
        <f>_xll.SNL.Clients.Office.Excel.Functions.SPG(G89,"IQ_AVG_DILUT_SHARES_OUT","CY2023")</f>
        <v>106200000</v>
      </c>
      <c r="J89" s="5">
        <f>_xll.SNL.Clients.Office.Excel.Functions.SPG(G89, "IQ_DILUT_EPS_NORM", "CY2023")</f>
        <v>6.1349999999999998</v>
      </c>
      <c r="K89">
        <f t="shared" si="6"/>
        <v>651537</v>
      </c>
      <c r="L89">
        <f t="shared" si="7"/>
        <v>0.17266118987677223</v>
      </c>
    </row>
    <row r="90" spans="1:12">
      <c r="A90" s="11" t="s">
        <v>92</v>
      </c>
      <c r="B90" s="4" cm="1">
        <f t="array" ref="B90">_xll.SNL.Clients.Office.Excel.Functions.SPG(A90, "SP_TOTAL_REV", "CY2023")</f>
        <v>32252000</v>
      </c>
      <c r="C90" s="4">
        <f>_xll.SNL.Clients.Office.Excel.Functions.SPG(A90,"IQ_AVG_DILUT_SHARES_OUT","CY2023")</f>
        <v>312550942</v>
      </c>
      <c r="D90" s="5">
        <f>_xll.SNL.Clients.Office.Excel.Functions.SPG(A90, "IQ_DILUT_EPS_NORM", "CY2023")</f>
        <v>2.6070000000000002</v>
      </c>
      <c r="E90">
        <f t="shared" si="4"/>
        <v>814820.30579400004</v>
      </c>
      <c r="F90">
        <f t="shared" si="5"/>
        <v>2.5264179145293317E-2</v>
      </c>
      <c r="G90" s="11" t="s">
        <v>92</v>
      </c>
      <c r="H90" s="4" cm="1">
        <f t="array" ref="H90">_xll.SNL.Clients.Office.Excel.Functions.SPG(G90, "SP_TOTAL_REV", "CY2023")</f>
        <v>32252000</v>
      </c>
      <c r="I90" s="4">
        <f>_xll.SNL.Clients.Office.Excel.Functions.SPG(G90,"IQ_AVG_DILUT_SHARES_OUT","CY2023")</f>
        <v>312550942</v>
      </c>
      <c r="J90" s="5">
        <f>_xll.SNL.Clients.Office.Excel.Functions.SPG(G90, "IQ_DILUT_EPS_NORM", "CY2023")</f>
        <v>2.6070000000000002</v>
      </c>
      <c r="K90">
        <f t="shared" si="6"/>
        <v>814820.30579400004</v>
      </c>
      <c r="L90">
        <f t="shared" si="7"/>
        <v>2.5264179145293317E-2</v>
      </c>
    </row>
    <row r="91" spans="1:12">
      <c r="A91" s="11" t="s">
        <v>93</v>
      </c>
      <c r="B91" s="4" cm="1">
        <f t="array" ref="B91">_xll.SNL.Clients.Office.Excel.Functions.SPG(A91, "SP_TOTAL_REV", "CY2023")</f>
        <v>21376000</v>
      </c>
      <c r="C91" s="4">
        <f>_xll.SNL.Clients.Office.Excel.Functions.SPG(A91,"IQ_AVG_DILUT_SHARES_OUT","CY2023")</f>
        <v>136300000</v>
      </c>
      <c r="D91" s="5">
        <f>_xll.SNL.Clients.Office.Excel.Functions.SPG(A91, "IQ_DILUT_EPS_NORM", "CY2023")</f>
        <v>7.0060000000000002</v>
      </c>
      <c r="E91">
        <f t="shared" si="4"/>
        <v>954917.8</v>
      </c>
      <c r="F91">
        <f t="shared" si="5"/>
        <v>4.4672427020958083E-2</v>
      </c>
      <c r="G91" s="11" t="s">
        <v>93</v>
      </c>
      <c r="H91" s="4" cm="1">
        <f t="array" ref="H91">_xll.SNL.Clients.Office.Excel.Functions.SPG(G91, "SP_TOTAL_REV", "CY2023")</f>
        <v>21376000</v>
      </c>
      <c r="I91" s="4">
        <f>_xll.SNL.Clients.Office.Excel.Functions.SPG(G91,"IQ_AVG_DILUT_SHARES_OUT","CY2023")</f>
        <v>136300000</v>
      </c>
      <c r="J91" s="5">
        <f>_xll.SNL.Clients.Office.Excel.Functions.SPG(G91, "IQ_DILUT_EPS_NORM", "CY2023")</f>
        <v>7.0060000000000002</v>
      </c>
      <c r="K91">
        <f t="shared" si="6"/>
        <v>954917.8</v>
      </c>
      <c r="L91">
        <f t="shared" si="7"/>
        <v>4.4672427020958083E-2</v>
      </c>
    </row>
    <row r="92" spans="1:12">
      <c r="A92" s="11" t="s">
        <v>94</v>
      </c>
      <c r="B92" s="4" cm="1">
        <f t="array" ref="B92">_xll.SNL.Clients.Office.Excel.Functions.SPG(A92, "SP_TOTAL_REV", "CY2023")</f>
        <v>10940000</v>
      </c>
      <c r="C92" s="4">
        <f>_xll.SNL.Clients.Office.Excel.Functions.SPG(A92,"IQ_AVG_DILUT_SHARES_OUT","CY2023")</f>
        <v>109379664</v>
      </c>
      <c r="D92" s="5">
        <f>_xll.SNL.Clients.Office.Excel.Functions.SPG(A92, "IQ_DILUT_EPS_NORM", "CY2023")</f>
        <v>4.266</v>
      </c>
      <c r="E92">
        <f t="shared" si="4"/>
        <v>466613.64662399999</v>
      </c>
      <c r="F92">
        <f t="shared" si="5"/>
        <v>4.2652070075319924E-2</v>
      </c>
      <c r="G92" s="11" t="s">
        <v>94</v>
      </c>
      <c r="H92" s="4" cm="1">
        <f t="array" ref="H92">_xll.SNL.Clients.Office.Excel.Functions.SPG(G92, "SP_TOTAL_REV", "CY2023")</f>
        <v>10940000</v>
      </c>
      <c r="I92" s="4">
        <f>_xll.SNL.Clients.Office.Excel.Functions.SPG(G92,"IQ_AVG_DILUT_SHARES_OUT","CY2023")</f>
        <v>109379664</v>
      </c>
      <c r="J92" s="5">
        <f>_xll.SNL.Clients.Office.Excel.Functions.SPG(G92, "IQ_DILUT_EPS_NORM", "CY2023")</f>
        <v>4.266</v>
      </c>
      <c r="K92">
        <f t="shared" si="6"/>
        <v>466613.64662399999</v>
      </c>
      <c r="L92">
        <f t="shared" si="7"/>
        <v>4.2652070075319924E-2</v>
      </c>
    </row>
    <row r="93" spans="1:12">
      <c r="A93" s="11" t="s">
        <v>95</v>
      </c>
      <c r="B93" s="4" cm="1">
        <f t="array" ref="B93">_xll.SNL.Clients.Office.Excel.Functions.SPG(A93, "SP_TOTAL_REV", "CY2023")</f>
        <v>271579412</v>
      </c>
      <c r="C93" s="4">
        <f>_xll.SNL.Clients.Office.Excel.Functions.SPG(A93,"IQ_AVG_DILUT_SHARES_OUT","CY2023")</f>
        <v>203468500</v>
      </c>
      <c r="D93" s="5">
        <f>_xll.SNL.Clients.Office.Excel.Functions.SPG(A93, "IQ_DILUT_EPS_NORM", "CY2023")</f>
        <v>7.5510000000000002</v>
      </c>
      <c r="E93">
        <f t="shared" si="4"/>
        <v>1536390.6435</v>
      </c>
      <c r="F93">
        <f t="shared" si="5"/>
        <v>5.657242690767738E-3</v>
      </c>
      <c r="G93" s="11" t="s">
        <v>95</v>
      </c>
      <c r="H93" s="4" cm="1">
        <f t="array" ref="H93">_xll.SNL.Clients.Office.Excel.Functions.SPG(G93, "SP_TOTAL_REV", "CY2023")</f>
        <v>271579412</v>
      </c>
      <c r="I93" s="4">
        <f>_xll.SNL.Clients.Office.Excel.Functions.SPG(G93,"IQ_AVG_DILUT_SHARES_OUT","CY2023")</f>
        <v>203468500</v>
      </c>
      <c r="J93" s="5">
        <f>_xll.SNL.Clients.Office.Excel.Functions.SPG(G93, "IQ_DILUT_EPS_NORM", "CY2023")</f>
        <v>7.5510000000000002</v>
      </c>
      <c r="K93">
        <f t="shared" si="6"/>
        <v>1536390.6435</v>
      </c>
      <c r="L93">
        <f t="shared" si="7"/>
        <v>5.657242690767738E-3</v>
      </c>
    </row>
    <row r="94" spans="1:12">
      <c r="A94" s="11" t="s">
        <v>96</v>
      </c>
      <c r="B94" s="4" cm="1">
        <f t="array" ref="B94">_xll.SNL.Clients.Office.Excel.Functions.SPG(A94, "SP_TOTAL_REV", "CY2023")</f>
        <v>155392000</v>
      </c>
      <c r="C94" s="4">
        <f>_xll.SNL.Clients.Office.Excel.Functions.SPG(A94,"IQ_AVG_DILUT_SHARES_OUT","CY2023")</f>
        <v>545704000</v>
      </c>
      <c r="D94" s="5">
        <f>_xll.SNL.Clients.Office.Excel.Functions.SPG(A94, "IQ_DILUT_EPS_NORM", "CY2023")</f>
        <v>4.657</v>
      </c>
      <c r="E94">
        <f t="shared" si="4"/>
        <v>2541343.5279999999</v>
      </c>
      <c r="F94">
        <f t="shared" si="5"/>
        <v>1.6354403881795716E-2</v>
      </c>
      <c r="G94" s="11" t="s">
        <v>96</v>
      </c>
      <c r="H94" s="4" cm="1">
        <f t="array" ref="H94">_xll.SNL.Clients.Office.Excel.Functions.SPG(G94, "SP_TOTAL_REV", "CY2023")</f>
        <v>155392000</v>
      </c>
      <c r="I94" s="4">
        <f>_xll.SNL.Clients.Office.Excel.Functions.SPG(G94,"IQ_AVG_DILUT_SHARES_OUT","CY2023")</f>
        <v>545704000</v>
      </c>
      <c r="J94" s="5">
        <f>_xll.SNL.Clients.Office.Excel.Functions.SPG(G94, "IQ_DILUT_EPS_NORM", "CY2023")</f>
        <v>4.657</v>
      </c>
      <c r="K94">
        <f t="shared" si="6"/>
        <v>2541343.5279999999</v>
      </c>
      <c r="L94">
        <f t="shared" si="7"/>
        <v>1.6354403881795716E-2</v>
      </c>
    </row>
    <row r="95" spans="1:12">
      <c r="A95" s="11" t="s">
        <v>97</v>
      </c>
      <c r="B95" s="4" cm="1">
        <f t="array" ref="B95">_xll.SNL.Clients.Office.Excel.Functions.SPG(A95, "SP_TOTAL_REV", "CY2023")</f>
        <v>8696000</v>
      </c>
      <c r="C95" s="4">
        <f>_xll.SNL.Clients.Office.Excel.Functions.SPG(A95,"IQ_AVG_DILUT_SHARES_OUT","CY2023")</f>
        <v>633179000</v>
      </c>
      <c r="D95" s="5">
        <f>_xll.SNL.Clients.Office.Excel.Functions.SPG(A95, "IQ_DILUT_EPS_NORM", "CY2023")</f>
        <v>1.0820000000000001</v>
      </c>
      <c r="E95">
        <f t="shared" si="4"/>
        <v>685099.67799999996</v>
      </c>
      <c r="F95">
        <f t="shared" si="5"/>
        <v>7.8783311637534492E-2</v>
      </c>
      <c r="G95" s="11" t="s">
        <v>97</v>
      </c>
      <c r="H95" s="4" cm="1">
        <f t="array" ref="H95">_xll.SNL.Clients.Office.Excel.Functions.SPG(G95, "SP_TOTAL_REV", "CY2023")</f>
        <v>8696000</v>
      </c>
      <c r="I95" s="4">
        <f>_xll.SNL.Clients.Office.Excel.Functions.SPG(G95,"IQ_AVG_DILUT_SHARES_OUT","CY2023")</f>
        <v>633179000</v>
      </c>
      <c r="J95" s="5">
        <f>_xll.SNL.Clients.Office.Excel.Functions.SPG(G95, "IQ_DILUT_EPS_NORM", "CY2023")</f>
        <v>1.0820000000000001</v>
      </c>
      <c r="K95">
        <f t="shared" si="6"/>
        <v>685099.67799999996</v>
      </c>
      <c r="L95">
        <f t="shared" si="7"/>
        <v>7.8783311637534492E-2</v>
      </c>
    </row>
    <row r="96" spans="1:12">
      <c r="A96" s="11" t="s">
        <v>98</v>
      </c>
      <c r="B96" s="4" cm="1">
        <f t="array" ref="B96">_xll.SNL.Clients.Office.Excel.Functions.SPG(A96, "SP_TOTAL_REV", "CY2023")</f>
        <v>6631000</v>
      </c>
      <c r="C96" s="4">
        <f>_xll.SNL.Clients.Office.Excel.Functions.SPG(A96,"IQ_AVG_DILUT_SHARES_OUT","CY2023")</f>
        <v>193800000</v>
      </c>
      <c r="D96" s="5">
        <f>_xll.SNL.Clients.Office.Excel.Functions.SPG(A96, "IQ_DILUT_EPS_NORM", "CY2023")</f>
        <v>5.68</v>
      </c>
      <c r="E96">
        <f t="shared" si="4"/>
        <v>1100784</v>
      </c>
      <c r="F96">
        <f t="shared" si="5"/>
        <v>0.1660057306590258</v>
      </c>
      <c r="G96" s="11" t="s">
        <v>98</v>
      </c>
      <c r="H96" s="4" cm="1">
        <f t="array" ref="H96">_xll.SNL.Clients.Office.Excel.Functions.SPG(G96, "SP_TOTAL_REV", "CY2023")</f>
        <v>6631000</v>
      </c>
      <c r="I96" s="4">
        <f>_xll.SNL.Clients.Office.Excel.Functions.SPG(G96,"IQ_AVG_DILUT_SHARES_OUT","CY2023")</f>
        <v>193800000</v>
      </c>
      <c r="J96" s="5">
        <f>_xll.SNL.Clients.Office.Excel.Functions.SPG(G96, "IQ_DILUT_EPS_NORM", "CY2023")</f>
        <v>5.68</v>
      </c>
      <c r="K96">
        <f t="shared" si="6"/>
        <v>1100784</v>
      </c>
      <c r="L96">
        <f t="shared" si="7"/>
        <v>0.1660057306590258</v>
      </c>
    </row>
    <row r="97" spans="1:12">
      <c r="A97" s="11" t="s">
        <v>99</v>
      </c>
      <c r="B97" s="4" cm="1">
        <f t="array" ref="B97">_xll.SNL.Clients.Office.Excel.Functions.SPG(A97, "SP_TOTAL_REV", "CY2023")</f>
        <v>4129409</v>
      </c>
      <c r="C97" s="4">
        <f>_xll.SNL.Clients.Office.Excel.Functions.SPG(A97,"IQ_AVG_DILUT_SHARES_OUT","CY2023")</f>
        <v>51451000</v>
      </c>
      <c r="D97" s="5">
        <f>_xll.SNL.Clients.Office.Excel.Functions.SPG(A97, "IQ_DILUT_EPS_NORM", "CY2023")</f>
        <v>6.2759999999999998</v>
      </c>
      <c r="E97">
        <f t="shared" si="4"/>
        <v>322906.47600000002</v>
      </c>
      <c r="F97">
        <f t="shared" si="5"/>
        <v>7.8196777311232674E-2</v>
      </c>
      <c r="G97" s="11" t="s">
        <v>99</v>
      </c>
      <c r="H97" s="4" cm="1">
        <f t="array" ref="H97">_xll.SNL.Clients.Office.Excel.Functions.SPG(G97, "SP_TOTAL_REV", "CY2023")</f>
        <v>4129409</v>
      </c>
      <c r="I97" s="4">
        <f>_xll.SNL.Clients.Office.Excel.Functions.SPG(G97,"IQ_AVG_DILUT_SHARES_OUT","CY2023")</f>
        <v>51451000</v>
      </c>
      <c r="J97" s="5">
        <f>_xll.SNL.Clients.Office.Excel.Functions.SPG(G97, "IQ_DILUT_EPS_NORM", "CY2023")</f>
        <v>6.2759999999999998</v>
      </c>
      <c r="K97">
        <f t="shared" si="6"/>
        <v>322906.47600000002</v>
      </c>
      <c r="L97">
        <f t="shared" si="7"/>
        <v>7.8196777311232674E-2</v>
      </c>
    </row>
    <row r="98" spans="1:12">
      <c r="A98" s="11" t="s">
        <v>100</v>
      </c>
      <c r="B98" s="4" cm="1">
        <f t="array" ref="B98">_xll.SNL.Clients.Office.Excel.Functions.SPG(A98, "SP_TOTAL_REV", "CY2023")</f>
        <v>54607000</v>
      </c>
      <c r="C98" s="4">
        <f>_xll.SNL.Clients.Office.Excel.Functions.SPG(A98,"IQ_AVG_DILUT_SHARES_OUT","CY2023")</f>
        <v>151966313</v>
      </c>
      <c r="D98" s="5">
        <f>_xll.SNL.Clients.Office.Excel.Functions.SPG(A98, "IQ_DILUT_EPS_NORM", "CY2023")</f>
        <v>23.350999999999999</v>
      </c>
      <c r="E98">
        <f t="shared" si="4"/>
        <v>3548565.3748630001</v>
      </c>
      <c r="F98">
        <f t="shared" si="5"/>
        <v>6.4983708587964914E-2</v>
      </c>
      <c r="G98" s="11" t="s">
        <v>100</v>
      </c>
      <c r="H98" s="4" cm="1">
        <f t="array" ref="H98">_xll.SNL.Clients.Office.Excel.Functions.SPG(G98, "SP_TOTAL_REV", "CY2023")</f>
        <v>54607000</v>
      </c>
      <c r="I98" s="4">
        <f>_xll.SNL.Clients.Office.Excel.Functions.SPG(G98,"IQ_AVG_DILUT_SHARES_OUT","CY2023")</f>
        <v>151966313</v>
      </c>
      <c r="J98" s="5">
        <f>_xll.SNL.Clients.Office.Excel.Functions.SPG(G98, "IQ_DILUT_EPS_NORM", "CY2023")</f>
        <v>23.350999999999999</v>
      </c>
      <c r="K98">
        <f t="shared" si="6"/>
        <v>3548565.3748630001</v>
      </c>
      <c r="L98">
        <f t="shared" si="7"/>
        <v>6.4983708587964914E-2</v>
      </c>
    </row>
    <row r="99" spans="1:12">
      <c r="A99" s="11" t="s">
        <v>101</v>
      </c>
      <c r="B99" s="4" cm="1">
        <f t="array" ref="B99">_xll.SNL.Clients.Office.Excel.Functions.SPG(A99, "SP_TOTAL_REV", "CY2023")</f>
        <v>194799000</v>
      </c>
      <c r="C99" s="4">
        <f>_xll.SNL.Clients.Office.Excel.Functions.SPG(A99,"IQ_AVG_DILUT_SHARES_OUT","CY2023")</f>
        <v>1880000000</v>
      </c>
      <c r="D99" s="5">
        <f>_xll.SNL.Clients.Office.Excel.Functions.SPG(A99, "IQ_DILUT_EPS_NORM", "CY2023")</f>
        <v>10.492000000000001</v>
      </c>
      <c r="E99">
        <f t="shared" si="4"/>
        <v>19724960</v>
      </c>
      <c r="F99">
        <f t="shared" si="5"/>
        <v>0.10125801467153323</v>
      </c>
      <c r="G99" s="11" t="s">
        <v>101</v>
      </c>
      <c r="H99" s="4" cm="1">
        <f t="array" ref="H99">_xll.SNL.Clients.Office.Excel.Functions.SPG(G99, "SP_TOTAL_REV", "CY2023")</f>
        <v>194799000</v>
      </c>
      <c r="I99" s="4">
        <f>_xll.SNL.Clients.Office.Excel.Functions.SPG(G99,"IQ_AVG_DILUT_SHARES_OUT","CY2023")</f>
        <v>1880000000</v>
      </c>
      <c r="J99" s="5">
        <f>_xll.SNL.Clients.Office.Excel.Functions.SPG(G99, "IQ_DILUT_EPS_NORM", "CY2023")</f>
        <v>10.492000000000001</v>
      </c>
      <c r="K99">
        <f t="shared" si="6"/>
        <v>19724960</v>
      </c>
      <c r="L99">
        <f t="shared" si="7"/>
        <v>0.10125801467153323</v>
      </c>
    </row>
    <row r="100" spans="1:12">
      <c r="A100" s="11" t="s">
        <v>102</v>
      </c>
      <c r="B100" s="4" cm="1">
        <f t="array" ref="B100">_xll.SNL.Clients.Office.Excel.Functions.SPG(A100, "SP_TOTAL_REV", "CY2023")</f>
        <v>9871649</v>
      </c>
      <c r="C100" s="4">
        <f>_xll.SNL.Clients.Office.Excel.Functions.SPG(A100,"IQ_AVG_DILUT_SHARES_OUT","CY2023")</f>
        <v>1385500000</v>
      </c>
      <c r="D100" s="5">
        <f>_xll.SNL.Clients.Office.Excel.Functions.SPG(A100, "IQ_DILUT_EPS_NORM", "CY2023")</f>
        <v>0.748</v>
      </c>
      <c r="E100">
        <f t="shared" si="4"/>
        <v>1036354</v>
      </c>
      <c r="F100">
        <f t="shared" si="5"/>
        <v>0.10498286557797994</v>
      </c>
      <c r="G100" s="11" t="s">
        <v>102</v>
      </c>
      <c r="H100" s="4" cm="1">
        <f t="array" ref="H100">_xll.SNL.Clients.Office.Excel.Functions.SPG(G100, "SP_TOTAL_REV", "CY2023")</f>
        <v>9871649</v>
      </c>
      <c r="I100" s="4">
        <f>_xll.SNL.Clients.Office.Excel.Functions.SPG(G100,"IQ_AVG_DILUT_SHARES_OUT","CY2023")</f>
        <v>1385500000</v>
      </c>
      <c r="J100" s="5">
        <f>_xll.SNL.Clients.Office.Excel.Functions.SPG(G100, "IQ_DILUT_EPS_NORM", "CY2023")</f>
        <v>0.748</v>
      </c>
      <c r="K100">
        <f t="shared" si="6"/>
        <v>1036354</v>
      </c>
      <c r="L100">
        <f t="shared" si="7"/>
        <v>0.10498286557797994</v>
      </c>
    </row>
    <row r="101" spans="1:12">
      <c r="A101" s="11" t="s">
        <v>103</v>
      </c>
      <c r="B101" s="4" cm="1">
        <f t="array" ref="B101">_xll.SNL.Clients.Office.Excel.Functions.SPG(A101, "SP_TOTAL_REV", "CY2023")</f>
        <v>51000000</v>
      </c>
      <c r="C101" s="4">
        <f>_xll.SNL.Clients.Office.Excel.Functions.SPG(A101,"IQ_AVG_DILUT_SHARES_OUT","CY2023")</f>
        <v>414202568</v>
      </c>
      <c r="D101" s="5">
        <f>_xll.SNL.Clients.Office.Excel.Functions.SPG(A101, "IQ_DILUT_EPS_NORM", "CY2023")</f>
        <v>14.305999999999999</v>
      </c>
      <c r="E101">
        <f t="shared" si="4"/>
        <v>5925581.9378079996</v>
      </c>
      <c r="F101">
        <f t="shared" si="5"/>
        <v>0.11618788113349018</v>
      </c>
      <c r="G101" s="11" t="s">
        <v>103</v>
      </c>
      <c r="H101" s="4" cm="1">
        <f t="array" ref="H101">_xll.SNL.Clients.Office.Excel.Functions.SPG(G101, "SP_TOTAL_REV", "CY2023")</f>
        <v>51000000</v>
      </c>
      <c r="I101" s="4">
        <f>_xll.SNL.Clients.Office.Excel.Functions.SPG(G101,"IQ_AVG_DILUT_SHARES_OUT","CY2023")</f>
        <v>414202568</v>
      </c>
      <c r="J101" s="5">
        <f>_xll.SNL.Clients.Office.Excel.Functions.SPG(G101, "IQ_DILUT_EPS_NORM", "CY2023")</f>
        <v>14.305999999999999</v>
      </c>
      <c r="K101">
        <f t="shared" si="6"/>
        <v>5925581.9378079996</v>
      </c>
      <c r="L101">
        <f t="shared" si="7"/>
        <v>0.11618788113349018</v>
      </c>
    </row>
    <row r="102" spans="1:12">
      <c r="A102" s="11" t="s">
        <v>104</v>
      </c>
      <c r="B102" s="4" cm="1">
        <f t="array" ref="B102">_xll.SNL.Clients.Office.Excel.Functions.SPG(A102, "SP_TOTAL_REV", "CY2023")</f>
        <v>5867900</v>
      </c>
      <c r="C102" s="4">
        <f>_xll.SNL.Clients.Office.Excel.Functions.SPG(A102,"IQ_AVG_DILUT_SHARES_OUT","CY2023")</f>
        <v>247600000</v>
      </c>
      <c r="D102" s="5">
        <f>_xll.SNL.Clients.Office.Excel.Functions.SPG(A102, "IQ_DILUT_EPS_NORM", "CY2023")</f>
        <v>2.4420000000000002</v>
      </c>
      <c r="E102">
        <f t="shared" si="4"/>
        <v>604639.19999999995</v>
      </c>
      <c r="F102">
        <f t="shared" si="5"/>
        <v>0.10304183779546344</v>
      </c>
      <c r="G102" s="11" t="s">
        <v>104</v>
      </c>
      <c r="H102" s="4" cm="1">
        <f t="array" ref="H102">_xll.SNL.Clients.Office.Excel.Functions.SPG(G102, "SP_TOTAL_REV", "CY2023")</f>
        <v>5867900</v>
      </c>
      <c r="I102" s="4">
        <f>_xll.SNL.Clients.Office.Excel.Functions.SPG(G102,"IQ_AVG_DILUT_SHARES_OUT","CY2023")</f>
        <v>247600000</v>
      </c>
      <c r="J102" s="5">
        <f>_xll.SNL.Clients.Office.Excel.Functions.SPG(G102, "IQ_DILUT_EPS_NORM", "CY2023")</f>
        <v>2.4420000000000002</v>
      </c>
      <c r="K102">
        <f t="shared" si="6"/>
        <v>604639.19999999995</v>
      </c>
      <c r="L102">
        <f t="shared" si="7"/>
        <v>0.10304183779546344</v>
      </c>
    </row>
    <row r="103" spans="1:12">
      <c r="A103" s="11" t="s">
        <v>105</v>
      </c>
      <c r="B103" s="4" cm="1">
        <f t="array" ref="B103">_xll.SNL.Clients.Office.Excel.Functions.SPG(A103, "SP_TOTAL_REV", "CY2023")</f>
        <v>10013000</v>
      </c>
      <c r="C103" s="4">
        <f>_xll.SNL.Clients.Office.Excel.Functions.SPG(A103,"IQ_AVG_DILUT_SHARES_OUT","CY2023")</f>
        <v>158100000</v>
      </c>
      <c r="D103" s="5">
        <f>_xll.SNL.Clients.Office.Excel.Functions.SPG(A103, "IQ_DILUT_EPS_NORM", "CY2023")</f>
        <v>8.9969999999999999</v>
      </c>
      <c r="E103">
        <f t="shared" si="4"/>
        <v>1422425.7</v>
      </c>
      <c r="F103">
        <f t="shared" si="5"/>
        <v>0.14205789473684211</v>
      </c>
      <c r="G103" s="11" t="s">
        <v>105</v>
      </c>
      <c r="H103" s="4" cm="1">
        <f t="array" ref="H103">_xll.SNL.Clients.Office.Excel.Functions.SPG(G103, "SP_TOTAL_REV", "CY2023")</f>
        <v>10013000</v>
      </c>
      <c r="I103" s="4">
        <f>_xll.SNL.Clients.Office.Excel.Functions.SPG(G103,"IQ_AVG_DILUT_SHARES_OUT","CY2023")</f>
        <v>158100000</v>
      </c>
      <c r="J103" s="5">
        <f>_xll.SNL.Clients.Office.Excel.Functions.SPG(G103, "IQ_DILUT_EPS_NORM", "CY2023")</f>
        <v>8.9969999999999999</v>
      </c>
      <c r="K103">
        <f t="shared" si="6"/>
        <v>1422425.7</v>
      </c>
      <c r="L103">
        <f t="shared" si="7"/>
        <v>0.14205789473684211</v>
      </c>
    </row>
    <row r="104" spans="1:12">
      <c r="A104" s="11" t="s">
        <v>106</v>
      </c>
      <c r="B104" s="4" cm="1">
        <f t="array" ref="B104">_xll.SNL.Clients.Office.Excel.Functions.SPG(A104, "SP_TOTAL_REV", "CY2023")</f>
        <v>9193964</v>
      </c>
      <c r="C104" s="4">
        <f>_xll.SNL.Clients.Office.Excel.Functions.SPG(A104,"IQ_AVG_DILUT_SHARES_OUT","CY2023")</f>
        <v>413658500</v>
      </c>
      <c r="D104" s="5">
        <f>_xll.SNL.Clients.Office.Excel.Functions.SPG(A104, "IQ_DILUT_EPS_NORM", "CY2023")</f>
        <v>2.742</v>
      </c>
      <c r="E104">
        <f t="shared" si="4"/>
        <v>1134251.6070000001</v>
      </c>
      <c r="F104">
        <f t="shared" si="5"/>
        <v>0.12336915904826254</v>
      </c>
      <c r="G104" s="11" t="s">
        <v>106</v>
      </c>
      <c r="H104" s="4" cm="1">
        <f t="array" ref="H104">_xll.SNL.Clients.Office.Excel.Functions.SPG(G104, "SP_TOTAL_REV", "CY2023")</f>
        <v>9193964</v>
      </c>
      <c r="I104" s="4">
        <f>_xll.SNL.Clients.Office.Excel.Functions.SPG(G104,"IQ_AVG_DILUT_SHARES_OUT","CY2023")</f>
        <v>413658500</v>
      </c>
      <c r="J104" s="5">
        <f>_xll.SNL.Clients.Office.Excel.Functions.SPG(G104, "IQ_DILUT_EPS_NORM", "CY2023")</f>
        <v>2.742</v>
      </c>
      <c r="K104">
        <f t="shared" si="6"/>
        <v>1134251.6070000001</v>
      </c>
      <c r="L104">
        <f t="shared" si="7"/>
        <v>0.12336915904826254</v>
      </c>
    </row>
    <row r="105" spans="1:12">
      <c r="A105" s="11" t="s">
        <v>107</v>
      </c>
      <c r="B105" s="4" cm="1">
        <f t="array" ref="B105">_xll.SNL.Clients.Office.Excel.Functions.SPG(A105, "SP_TOTAL_REV", "CY2023")</f>
        <v>57233000</v>
      </c>
      <c r="C105" s="4">
        <f>_xll.SNL.Clients.Office.Excel.Functions.SPG(A105,"IQ_AVG_DILUT_SHARES_OUT","CY2023")</f>
        <v>4087000000</v>
      </c>
      <c r="D105" s="5">
        <f>_xll.SNL.Clients.Office.Excel.Functions.SPG(A105, "IQ_DILUT_EPS_NORM", "CY2023")</f>
        <v>2.5680000000000001</v>
      </c>
      <c r="E105">
        <f t="shared" si="4"/>
        <v>10495416</v>
      </c>
      <c r="F105">
        <f t="shared" si="5"/>
        <v>0.18338049726556357</v>
      </c>
      <c r="G105" s="11" t="s">
        <v>107</v>
      </c>
      <c r="H105" s="4" cm="1">
        <f t="array" ref="H105">_xll.SNL.Clients.Office.Excel.Functions.SPG(G105, "SP_TOTAL_REV", "CY2023")</f>
        <v>57233000</v>
      </c>
      <c r="I105" s="4">
        <f>_xll.SNL.Clients.Office.Excel.Functions.SPG(G105,"IQ_AVG_DILUT_SHARES_OUT","CY2023")</f>
        <v>4087000000</v>
      </c>
      <c r="J105" s="5">
        <f>_xll.SNL.Clients.Office.Excel.Functions.SPG(G105, "IQ_DILUT_EPS_NORM", "CY2023")</f>
        <v>2.5680000000000001</v>
      </c>
      <c r="K105">
        <f t="shared" si="6"/>
        <v>10495416</v>
      </c>
      <c r="L105">
        <f t="shared" si="7"/>
        <v>0.18338049726556357</v>
      </c>
    </row>
    <row r="106" spans="1:12">
      <c r="A106" s="11" t="s">
        <v>108</v>
      </c>
      <c r="B106" s="4" cm="1">
        <f t="array" ref="B106">_xll.SNL.Clients.Office.Excel.Functions.SPG(A106, "SP_TOTAL_REV", "CY2023")</f>
        <v>77116000</v>
      </c>
      <c r="C106" s="4">
        <f>_xll.SNL.Clients.Office.Excel.Functions.SPG(A106,"IQ_AVG_DILUT_SHARES_OUT","CY2023")</f>
        <v>1955800000</v>
      </c>
      <c r="D106" s="5">
        <f>_xll.SNL.Clients.Office.Excel.Functions.SPG(A106, "IQ_DILUT_EPS_NORM", "CY2023")</f>
        <v>4.2969999999999997</v>
      </c>
      <c r="E106">
        <f t="shared" si="4"/>
        <v>8404072.5999999996</v>
      </c>
      <c r="F106">
        <f t="shared" si="5"/>
        <v>0.10897962290575237</v>
      </c>
      <c r="G106" s="11" t="s">
        <v>108</v>
      </c>
      <c r="H106" s="4" cm="1">
        <f t="array" ref="H106">_xll.SNL.Clients.Office.Excel.Functions.SPG(G106, "SP_TOTAL_REV", "CY2023")</f>
        <v>77116000</v>
      </c>
      <c r="I106" s="4">
        <f>_xll.SNL.Clients.Office.Excel.Functions.SPG(G106,"IQ_AVG_DILUT_SHARES_OUT","CY2023")</f>
        <v>1955800000</v>
      </c>
      <c r="J106" s="5">
        <f>_xll.SNL.Clients.Office.Excel.Functions.SPG(G106, "IQ_DILUT_EPS_NORM", "CY2023")</f>
        <v>4.2969999999999997</v>
      </c>
      <c r="K106">
        <f t="shared" si="6"/>
        <v>8404072.5999999996</v>
      </c>
      <c r="L106">
        <f t="shared" si="7"/>
        <v>0.10897962290575237</v>
      </c>
    </row>
    <row r="107" spans="1:12">
      <c r="A107" s="11" t="s">
        <v>109</v>
      </c>
      <c r="B107" s="4" cm="1">
        <f t="array" ref="B107">_xll.SNL.Clients.Office.Excel.Functions.SPG(A107, "SP_TOTAL_REV", "CY2023")</f>
        <v>8224000</v>
      </c>
      <c r="C107" s="4">
        <f>_xll.SNL.Clients.Office.Excel.Functions.SPG(A107,"IQ_AVG_DILUT_SHARES_OUT","CY2023")</f>
        <v>476693148</v>
      </c>
      <c r="D107" s="5">
        <f>_xll.SNL.Clients.Office.Excel.Functions.SPG(A107, "IQ_DILUT_EPS_NORM", "CY2023")</f>
        <v>2.6619999999999999</v>
      </c>
      <c r="E107">
        <f t="shared" si="4"/>
        <v>1268957.159976</v>
      </c>
      <c r="F107">
        <f t="shared" si="5"/>
        <v>0.15429926556128404</v>
      </c>
      <c r="G107" s="11" t="s">
        <v>109</v>
      </c>
      <c r="H107" s="4" cm="1">
        <f t="array" ref="H107">_xll.SNL.Clients.Office.Excel.Functions.SPG(G107, "SP_TOTAL_REV", "CY2023")</f>
        <v>8224000</v>
      </c>
      <c r="I107" s="4">
        <f>_xll.SNL.Clients.Office.Excel.Functions.SPG(G107,"IQ_AVG_DILUT_SHARES_OUT","CY2023")</f>
        <v>476693148</v>
      </c>
      <c r="J107" s="5">
        <f>_xll.SNL.Clients.Office.Excel.Functions.SPG(G107, "IQ_DILUT_EPS_NORM", "CY2023")</f>
        <v>2.6619999999999999</v>
      </c>
      <c r="K107">
        <f t="shared" si="6"/>
        <v>1268957.159976</v>
      </c>
      <c r="L107">
        <f t="shared" si="7"/>
        <v>0.15429926556128404</v>
      </c>
    </row>
    <row r="108" spans="1:12">
      <c r="A108" s="11" t="s">
        <v>110</v>
      </c>
      <c r="B108" s="4" cm="1">
        <f t="array" ref="B108">_xll.SNL.Clients.Office.Excel.Functions.SPG(A108, "SP_TOTAL_REV", "CY2023")</f>
        <v>5569100</v>
      </c>
      <c r="C108" s="4">
        <f>_xll.SNL.Clients.Office.Excel.Functions.SPG(A108,"IQ_AVG_DILUT_SHARES_OUT","CY2023")</f>
        <v>359500000</v>
      </c>
      <c r="D108" s="5">
        <f>_xll.SNL.Clients.Office.Excel.Functions.SPG(A108, "IQ_DILUT_EPS_NORM", "CY2023")</f>
        <v>7.2210000000000001</v>
      </c>
      <c r="E108">
        <f t="shared" si="4"/>
        <v>2595949.5</v>
      </c>
      <c r="F108">
        <f t="shared" si="5"/>
        <v>0.46613447415201736</v>
      </c>
      <c r="G108" s="11" t="s">
        <v>110</v>
      </c>
      <c r="H108" s="4" cm="1">
        <f t="array" ref="H108">_xll.SNL.Clients.Office.Excel.Functions.SPG(G108, "SP_TOTAL_REV", "CY2023")</f>
        <v>5569100</v>
      </c>
      <c r="I108" s="4">
        <f>_xll.SNL.Clients.Office.Excel.Functions.SPG(G108,"IQ_AVG_DILUT_SHARES_OUT","CY2023")</f>
        <v>359500000</v>
      </c>
      <c r="J108" s="5">
        <f>_xll.SNL.Clients.Office.Excel.Functions.SPG(G108, "IQ_DILUT_EPS_NORM", "CY2023")</f>
        <v>7.2210000000000001</v>
      </c>
      <c r="K108">
        <f t="shared" si="6"/>
        <v>2595949.5</v>
      </c>
      <c r="L108">
        <f t="shared" si="7"/>
        <v>0.46613447415201736</v>
      </c>
    </row>
    <row r="109" spans="1:12">
      <c r="A109" s="11" t="s">
        <v>111</v>
      </c>
      <c r="B109" s="4" cm="1">
        <f t="array" ref="B109">_xll.SNL.Clients.Office.Excel.Functions.SPG(A109, "SP_TOTAL_REV", "CY2023")</f>
        <v>7462000</v>
      </c>
      <c r="C109" s="4">
        <f>_xll.SNL.Clients.Office.Excel.Functions.SPG(A109,"IQ_AVG_DILUT_SHARES_OUT","CY2023")</f>
        <v>291700000</v>
      </c>
      <c r="D109" s="5">
        <f>_xll.SNL.Clients.Office.Excel.Functions.SPG(A109, "IQ_DILUT_EPS_NORM", "CY2023")</f>
        <v>2.0339999999999998</v>
      </c>
      <c r="E109">
        <f t="shared" si="4"/>
        <v>593317.80000000005</v>
      </c>
      <c r="F109">
        <f t="shared" si="5"/>
        <v>7.9511900294827131E-2</v>
      </c>
      <c r="G109" s="11" t="s">
        <v>111</v>
      </c>
      <c r="H109" s="4" cm="1">
        <f t="array" ref="H109">_xll.SNL.Clients.Office.Excel.Functions.SPG(G109, "SP_TOTAL_REV", "CY2023")</f>
        <v>7462000</v>
      </c>
      <c r="I109" s="4">
        <f>_xll.SNL.Clients.Office.Excel.Functions.SPG(G109,"IQ_AVG_DILUT_SHARES_OUT","CY2023")</f>
        <v>291700000</v>
      </c>
      <c r="J109" s="5">
        <f>_xll.SNL.Clients.Office.Excel.Functions.SPG(G109, "IQ_DILUT_EPS_NORM", "CY2023")</f>
        <v>2.0339999999999998</v>
      </c>
      <c r="K109">
        <f t="shared" si="6"/>
        <v>593317.80000000005</v>
      </c>
      <c r="L109">
        <f t="shared" si="7"/>
        <v>7.9511900294827131E-2</v>
      </c>
    </row>
    <row r="110" spans="1:12">
      <c r="A110" s="11" t="s">
        <v>112</v>
      </c>
      <c r="B110" s="4" cm="1">
        <f t="array" ref="B110">_xll.SNL.Clients.Office.Excel.Functions.SPG(A110, "SP_TOTAL_REV", "CY2023")</f>
        <v>19353000</v>
      </c>
      <c r="C110" s="4">
        <f>_xll.SNL.Clients.Office.Excel.Functions.SPG(A110,"IQ_AVG_DILUT_SHARES_OUT","CY2023")</f>
        <v>505000000</v>
      </c>
      <c r="D110" s="5">
        <f>_xll.SNL.Clients.Office.Excel.Functions.SPG(A110, "IQ_DILUT_EPS_NORM", "CY2023")</f>
        <v>3.762</v>
      </c>
      <c r="E110">
        <f t="shared" si="4"/>
        <v>1899810</v>
      </c>
      <c r="F110">
        <f t="shared" si="5"/>
        <v>9.8166175786699741E-2</v>
      </c>
      <c r="G110" s="11" t="s">
        <v>112</v>
      </c>
      <c r="H110" s="4" cm="1">
        <f t="array" ref="H110">_xll.SNL.Clients.Office.Excel.Functions.SPG(G110, "SP_TOTAL_REV", "CY2023")</f>
        <v>19353000</v>
      </c>
      <c r="I110" s="4">
        <f>_xll.SNL.Clients.Office.Excel.Functions.SPG(G110,"IQ_AVG_DILUT_SHARES_OUT","CY2023")</f>
        <v>505000000</v>
      </c>
      <c r="J110" s="5">
        <f>_xll.SNL.Clients.Office.Excel.Functions.SPG(G110, "IQ_DILUT_EPS_NORM", "CY2023")</f>
        <v>3.762</v>
      </c>
      <c r="K110">
        <f t="shared" si="6"/>
        <v>1899810</v>
      </c>
      <c r="L110">
        <f t="shared" si="7"/>
        <v>9.8166175786699741E-2</v>
      </c>
    </row>
    <row r="111" spans="1:12">
      <c r="A111" s="11" t="s">
        <v>113</v>
      </c>
      <c r="B111" s="4" cm="1">
        <f t="array" ref="B111">_xll.SNL.Clients.Office.Excel.Functions.SPG(A111, "SP_TOTAL_REV", "CY2023")</f>
        <v>19457000</v>
      </c>
      <c r="C111" s="4">
        <f>_xll.SNL.Clients.Office.Excel.Functions.SPG(A111,"IQ_AVG_DILUT_SHARES_OUT","CY2023")</f>
        <v>829200000</v>
      </c>
      <c r="D111" s="5">
        <f>_xll.SNL.Clients.Office.Excel.Functions.SPG(A111, "IQ_DILUT_EPS_NORM", "CY2023")</f>
        <v>2.6219999999999999</v>
      </c>
      <c r="E111">
        <f t="shared" si="4"/>
        <v>2174162.4</v>
      </c>
      <c r="F111">
        <f t="shared" si="5"/>
        <v>0.11174191293621832</v>
      </c>
      <c r="G111" s="11" t="s">
        <v>113</v>
      </c>
      <c r="H111" s="4" cm="1">
        <f t="array" ref="H111">_xll.SNL.Clients.Office.Excel.Functions.SPG(G111, "SP_TOTAL_REV", "CY2023")</f>
        <v>19457000</v>
      </c>
      <c r="I111" s="4">
        <f>_xll.SNL.Clients.Office.Excel.Functions.SPG(G111,"IQ_AVG_DILUT_SHARES_OUT","CY2023")</f>
        <v>829200000</v>
      </c>
      <c r="J111" s="5">
        <f>_xll.SNL.Clients.Office.Excel.Functions.SPG(G111, "IQ_DILUT_EPS_NORM", "CY2023")</f>
        <v>2.6219999999999999</v>
      </c>
      <c r="K111">
        <f t="shared" si="6"/>
        <v>2174162.4</v>
      </c>
      <c r="L111">
        <f t="shared" si="7"/>
        <v>0.11174191293621832</v>
      </c>
    </row>
    <row r="112" spans="1:12">
      <c r="A112" s="11" t="s">
        <v>114</v>
      </c>
      <c r="B112" s="4" cm="1">
        <f t="array" ref="B112">_xll.SNL.Clients.Office.Excel.Functions.SPG(A112, "SP_TOTAL_REV", "CY2023")</f>
        <v>121572000</v>
      </c>
      <c r="C112" s="4">
        <f>_xll.SNL.Clients.Office.Excel.Functions.SPG(A112,"IQ_AVG_DILUT_SHARES_OUT","CY2023")</f>
        <v>4148000000</v>
      </c>
      <c r="D112" s="5">
        <f>_xll.SNL.Clients.Office.Excel.Functions.SPG(A112, "IQ_DILUT_EPS_NORM", "CY2023")</f>
        <v>3.173</v>
      </c>
      <c r="E112">
        <f t="shared" si="4"/>
        <v>13161604</v>
      </c>
      <c r="F112">
        <f t="shared" si="5"/>
        <v>0.10826180370480044</v>
      </c>
      <c r="G112" s="11" t="s">
        <v>114</v>
      </c>
      <c r="H112" s="4" cm="1">
        <f t="array" ref="H112">_xll.SNL.Clients.Office.Excel.Functions.SPG(G112, "SP_TOTAL_REV", "CY2023")</f>
        <v>121572000</v>
      </c>
      <c r="I112" s="4">
        <f>_xll.SNL.Clients.Office.Excel.Functions.SPG(G112,"IQ_AVG_DILUT_SHARES_OUT","CY2023")</f>
        <v>4148000000</v>
      </c>
      <c r="J112" s="5">
        <f>_xll.SNL.Clients.Office.Excel.Functions.SPG(G112, "IQ_DILUT_EPS_NORM", "CY2023")</f>
        <v>3.173</v>
      </c>
      <c r="K112">
        <f t="shared" si="6"/>
        <v>13161604</v>
      </c>
      <c r="L112">
        <f t="shared" si="7"/>
        <v>0.10826180370480044</v>
      </c>
    </row>
    <row r="113" spans="1:12">
      <c r="A113" s="11" t="s">
        <v>115</v>
      </c>
      <c r="B113" s="4" cm="1">
        <f t="array" ref="B113">_xll.SNL.Clients.Office.Excel.Functions.SPG(A113, "SP_TOTAL_REV", "CY2023")</f>
        <v>12171900</v>
      </c>
      <c r="C113" s="4">
        <f>_xll.SNL.Clients.Office.Excel.Functions.SPG(A113,"IQ_AVG_DILUT_SHARES_OUT","CY2023")</f>
        <v>479800000</v>
      </c>
      <c r="D113" s="5">
        <f>_xll.SNL.Clients.Office.Excel.Functions.SPG(A113, "IQ_DILUT_EPS_NORM", "CY2023")</f>
        <v>2.1760000000000002</v>
      </c>
      <c r="E113">
        <f t="shared" si="4"/>
        <v>1044044.8000000002</v>
      </c>
      <c r="F113">
        <f t="shared" si="5"/>
        <v>8.577500636712429E-2</v>
      </c>
      <c r="G113" s="11" t="s">
        <v>115</v>
      </c>
      <c r="H113" s="4" cm="1">
        <f t="array" ref="H113">_xll.SNL.Clients.Office.Excel.Functions.SPG(G113, "SP_TOTAL_REV", "CY2023")</f>
        <v>12171900</v>
      </c>
      <c r="I113" s="4">
        <f>_xll.SNL.Clients.Office.Excel.Functions.SPG(G113,"IQ_AVG_DILUT_SHARES_OUT","CY2023")</f>
        <v>479800000</v>
      </c>
      <c r="J113" s="5">
        <f>_xll.SNL.Clients.Office.Excel.Functions.SPG(G113, "IQ_DILUT_EPS_NORM", "CY2023")</f>
        <v>2.1760000000000002</v>
      </c>
      <c r="K113">
        <f t="shared" si="6"/>
        <v>1044044.8000000002</v>
      </c>
      <c r="L113">
        <f t="shared" si="7"/>
        <v>8.577500636712429E-2</v>
      </c>
    </row>
    <row r="114" spans="1:12">
      <c r="A114" s="11" t="s">
        <v>116</v>
      </c>
      <c r="B114" s="4" cm="1">
        <f t="array" ref="B114">_xll.SNL.Clients.Office.Excel.Functions.SPG(A114, "SP_TOTAL_REV", "CY2023")</f>
        <v>57861000</v>
      </c>
      <c r="C114" s="4">
        <f>_xll.SNL.Clients.Office.Excel.Functions.SPG(A114,"IQ_AVG_DILUT_SHARES_OUT","CY2023")</f>
        <v>1205675000</v>
      </c>
      <c r="D114" s="5">
        <f>_xll.SNL.Clients.Office.Excel.Functions.SPG(A114, "IQ_DILUT_EPS_NORM", "CY2023")</f>
        <v>8.3360000000000003</v>
      </c>
      <c r="E114">
        <f t="shared" si="4"/>
        <v>10050506.800000001</v>
      </c>
      <c r="F114">
        <f t="shared" si="5"/>
        <v>0.17370088315099982</v>
      </c>
      <c r="G114" s="11" t="s">
        <v>116</v>
      </c>
      <c r="H114" s="4" cm="1">
        <f t="array" ref="H114">_xll.SNL.Clients.Office.Excel.Functions.SPG(G114, "SP_TOTAL_REV", "CY2023")</f>
        <v>57861000</v>
      </c>
      <c r="I114" s="4">
        <f>_xll.SNL.Clients.Office.Excel.Functions.SPG(G114,"IQ_AVG_DILUT_SHARES_OUT","CY2023")</f>
        <v>1205675000</v>
      </c>
      <c r="J114" s="5">
        <f>_xll.SNL.Clients.Office.Excel.Functions.SPG(G114, "IQ_DILUT_EPS_NORM", "CY2023")</f>
        <v>8.3360000000000003</v>
      </c>
      <c r="K114">
        <f t="shared" si="6"/>
        <v>10050506.800000001</v>
      </c>
      <c r="L114">
        <f t="shared" si="7"/>
        <v>0.17370088315099982</v>
      </c>
    </row>
    <row r="115" spans="1:12">
      <c r="A115" s="11" t="s">
        <v>117</v>
      </c>
      <c r="B115" s="4" cm="1">
        <f t="array" ref="B115">_xll.SNL.Clients.Office.Excel.Functions.SPG(A115, "SP_TOTAL_REV", "CY2023")</f>
        <v>14663000</v>
      </c>
      <c r="C115" s="4">
        <f>_xll.SNL.Clients.Office.Excel.Functions.SPG(A115,"IQ_AVG_DILUT_SHARES_OUT","CY2023")</f>
        <v>349300000</v>
      </c>
      <c r="D115" s="5">
        <f>_xll.SNL.Clients.Office.Excel.Functions.SPG(A115, "IQ_DILUT_EPS_NORM", "CY2023")</f>
        <v>3.8340000000000001</v>
      </c>
      <c r="E115">
        <f t="shared" si="4"/>
        <v>1339216.2</v>
      </c>
      <c r="F115">
        <f t="shared" si="5"/>
        <v>9.1333028711723385E-2</v>
      </c>
      <c r="G115" s="11" t="s">
        <v>117</v>
      </c>
      <c r="H115" s="4" cm="1">
        <f t="array" ref="H115">_xll.SNL.Clients.Office.Excel.Functions.SPG(G115, "SP_TOTAL_REV", "CY2023")</f>
        <v>14663000</v>
      </c>
      <c r="I115" s="4">
        <f>_xll.SNL.Clients.Office.Excel.Functions.SPG(G115,"IQ_AVG_DILUT_SHARES_OUT","CY2023")</f>
        <v>349300000</v>
      </c>
      <c r="J115" s="5">
        <f>_xll.SNL.Clients.Office.Excel.Functions.SPG(G115, "IQ_DILUT_EPS_NORM", "CY2023")</f>
        <v>3.8340000000000001</v>
      </c>
      <c r="K115">
        <f t="shared" si="6"/>
        <v>1339216.2</v>
      </c>
      <c r="L115">
        <f t="shared" si="7"/>
        <v>9.1333028711723385E-2</v>
      </c>
    </row>
    <row r="116" spans="1:12">
      <c r="A116" s="11" t="s">
        <v>118</v>
      </c>
      <c r="B116" s="4" cm="1">
        <f t="array" ref="B116">_xll.SNL.Clients.Office.Excel.Functions.SPG(A116, "SP_TOTAL_REV", "CY2023")</f>
        <v>9820400</v>
      </c>
      <c r="C116" s="4">
        <f>_xll.SNL.Clients.Office.Excel.Functions.SPG(A116,"IQ_AVG_DILUT_SHARES_OUT","CY2023")</f>
        <v>166574750</v>
      </c>
      <c r="D116" s="5">
        <f>_xll.SNL.Clients.Office.Excel.Functions.SPG(A116, "IQ_DILUT_EPS_NORM", "CY2023")</f>
        <v>7.8440000000000003</v>
      </c>
      <c r="E116">
        <f t="shared" si="4"/>
        <v>1306612.3389999999</v>
      </c>
      <c r="F116">
        <f t="shared" si="5"/>
        <v>0.13305082674840127</v>
      </c>
      <c r="G116" s="11" t="s">
        <v>118</v>
      </c>
      <c r="H116" s="4" cm="1">
        <f t="array" ref="H116">_xll.SNL.Clients.Office.Excel.Functions.SPG(G116, "SP_TOTAL_REV", "CY2023")</f>
        <v>9820400</v>
      </c>
      <c r="I116" s="4">
        <f>_xll.SNL.Clients.Office.Excel.Functions.SPG(G116,"IQ_AVG_DILUT_SHARES_OUT","CY2023")</f>
        <v>166574750</v>
      </c>
      <c r="J116" s="5">
        <f>_xll.SNL.Clients.Office.Excel.Functions.SPG(G116, "IQ_DILUT_EPS_NORM", "CY2023")</f>
        <v>7.8440000000000003</v>
      </c>
      <c r="K116">
        <f t="shared" si="6"/>
        <v>1306612.3389999999</v>
      </c>
      <c r="L116">
        <f t="shared" si="7"/>
        <v>0.13305082674840127</v>
      </c>
    </row>
    <row r="117" spans="1:12">
      <c r="A117" s="11" t="s">
        <v>119</v>
      </c>
      <c r="B117" s="4" cm="1">
        <f t="array" ref="B117">_xll.SNL.Clients.Office.Excel.Functions.SPG(A117, "SP_TOTAL_REV", "CY2023")</f>
        <v>24918000</v>
      </c>
      <c r="C117" s="4">
        <f>_xll.SNL.Clients.Office.Excel.Functions.SPG(A117,"IQ_AVG_DILUT_SHARES_OUT","CY2023")</f>
        <v>324000000</v>
      </c>
      <c r="D117" s="5">
        <f>_xll.SNL.Clients.Office.Excel.Functions.SPG(A117, "IQ_DILUT_EPS_NORM", "CY2023")</f>
        <v>4.3920000000000003</v>
      </c>
      <c r="E117">
        <f t="shared" si="4"/>
        <v>1423008</v>
      </c>
      <c r="F117">
        <f t="shared" si="5"/>
        <v>5.7107633036359261E-2</v>
      </c>
      <c r="G117" s="11" t="s">
        <v>119</v>
      </c>
      <c r="H117" s="4" cm="1">
        <f t="array" ref="H117">_xll.SNL.Clients.Office.Excel.Functions.SPG(G117, "SP_TOTAL_REV", "CY2023")</f>
        <v>24918000</v>
      </c>
      <c r="I117" s="4">
        <f>_xll.SNL.Clients.Office.Excel.Functions.SPG(G117,"IQ_AVG_DILUT_SHARES_OUT","CY2023")</f>
        <v>324000000</v>
      </c>
      <c r="J117" s="5">
        <f>_xll.SNL.Clients.Office.Excel.Functions.SPG(G117, "IQ_DILUT_EPS_NORM", "CY2023")</f>
        <v>4.3920000000000003</v>
      </c>
      <c r="K117">
        <f t="shared" si="6"/>
        <v>1423008</v>
      </c>
      <c r="L117">
        <f t="shared" si="7"/>
        <v>5.7107633036359261E-2</v>
      </c>
    </row>
    <row r="118" spans="1:12">
      <c r="A118" s="11" t="s">
        <v>120</v>
      </c>
      <c r="B118" s="4" cm="1">
        <f t="array" ref="B118">_xll.SNL.Clients.Office.Excel.Functions.SPG(A118, "SP_TOTAL_REV", "CY2023")</f>
        <v>4059987</v>
      </c>
      <c r="C118" s="4">
        <f>_xll.SNL.Clients.Office.Excel.Functions.SPG(A118,"IQ_AVG_DILUT_SHARES_OUT","CY2023")</f>
        <v>970976500</v>
      </c>
      <c r="D118" s="5">
        <f>_xll.SNL.Clients.Office.Excel.Functions.SPG(A118, "IQ_DILUT_EPS_NORM", "CY2023")</f>
        <v>1.093</v>
      </c>
      <c r="E118">
        <f t="shared" si="4"/>
        <v>1061277.3145000001</v>
      </c>
      <c r="F118">
        <f t="shared" si="5"/>
        <v>0.2613991903176045</v>
      </c>
      <c r="G118" s="11" t="s">
        <v>120</v>
      </c>
      <c r="H118" s="4" cm="1">
        <f t="array" ref="H118">_xll.SNL.Clients.Office.Excel.Functions.SPG(G118, "SP_TOTAL_REV", "CY2023")</f>
        <v>4059987</v>
      </c>
      <c r="I118" s="4">
        <f>_xll.SNL.Clients.Office.Excel.Functions.SPG(G118,"IQ_AVG_DILUT_SHARES_OUT","CY2023")</f>
        <v>970976500</v>
      </c>
      <c r="J118" s="5">
        <f>_xll.SNL.Clients.Office.Excel.Functions.SPG(G118, "IQ_DILUT_EPS_NORM", "CY2023")</f>
        <v>1.093</v>
      </c>
      <c r="K118">
        <f t="shared" si="6"/>
        <v>1061277.3145000001</v>
      </c>
      <c r="L118">
        <f t="shared" si="7"/>
        <v>0.2613991903176045</v>
      </c>
    </row>
    <row r="119" spans="1:12">
      <c r="A119" s="11" t="s">
        <v>121</v>
      </c>
      <c r="B119" s="4" cm="1">
        <f t="array" ref="B119">_xll.SNL.Clients.Office.Excel.Functions.SPG(A119, "SP_TOTAL_REV", "CY2023")</f>
        <v>12588000</v>
      </c>
      <c r="C119" s="4">
        <f>_xll.SNL.Clients.Office.Excel.Functions.SPG(A119,"IQ_AVG_DILUT_SHARES_OUT","CY2023")</f>
        <v>859000000</v>
      </c>
      <c r="D119" s="5">
        <f>_xll.SNL.Clients.Office.Excel.Functions.SPG(A119, "IQ_DILUT_EPS_NORM", "CY2023")</f>
        <v>0.85899999999999999</v>
      </c>
      <c r="E119">
        <f t="shared" si="4"/>
        <v>737881</v>
      </c>
      <c r="F119">
        <f t="shared" si="5"/>
        <v>5.8617810613282494E-2</v>
      </c>
      <c r="G119" s="11" t="s">
        <v>121</v>
      </c>
      <c r="H119" s="4" cm="1">
        <f t="array" ref="H119">_xll.SNL.Clients.Office.Excel.Functions.SPG(G119, "SP_TOTAL_REV", "CY2023")</f>
        <v>12588000</v>
      </c>
      <c r="I119" s="4">
        <f>_xll.SNL.Clients.Office.Excel.Functions.SPG(G119,"IQ_AVG_DILUT_SHARES_OUT","CY2023")</f>
        <v>859000000</v>
      </c>
      <c r="J119" s="5">
        <f>_xll.SNL.Clients.Office.Excel.Functions.SPG(G119, "IQ_DILUT_EPS_NORM", "CY2023")</f>
        <v>0.85899999999999999</v>
      </c>
      <c r="K119">
        <f t="shared" si="6"/>
        <v>737881</v>
      </c>
      <c r="L119">
        <f t="shared" si="7"/>
        <v>5.8617810613282494E-2</v>
      </c>
    </row>
    <row r="120" spans="1:12">
      <c r="A120" s="11" t="s">
        <v>122</v>
      </c>
      <c r="B120" s="4" cm="1">
        <f t="array" ref="B120">_xll.SNL.Clients.Office.Excel.Functions.SPG(A120, "SP_TOTAL_REV", "CY2023")</f>
        <v>3757719</v>
      </c>
      <c r="C120" s="4">
        <f>_xll.SNL.Clients.Office.Excel.Functions.SPG(A120,"IQ_AVG_DILUT_SHARES_OUT","CY2023")</f>
        <v>74387000</v>
      </c>
      <c r="D120" s="5">
        <f>_xll.SNL.Clients.Office.Excel.Functions.SPG(A120, "IQ_DILUT_EPS_NORM", "CY2023")</f>
        <v>11.016999999999999</v>
      </c>
      <c r="E120">
        <f t="shared" si="4"/>
        <v>819521.57900000003</v>
      </c>
      <c r="F120">
        <f t="shared" si="5"/>
        <v>0.21809017092550029</v>
      </c>
      <c r="G120" s="11" t="s">
        <v>122</v>
      </c>
      <c r="H120" s="4" cm="1">
        <f t="array" ref="H120">_xll.SNL.Clients.Office.Excel.Functions.SPG(G120, "SP_TOTAL_REV", "CY2023")</f>
        <v>3757719</v>
      </c>
      <c r="I120" s="4">
        <f>_xll.SNL.Clients.Office.Excel.Functions.SPG(G120,"IQ_AVG_DILUT_SHARES_OUT","CY2023")</f>
        <v>74387000</v>
      </c>
      <c r="J120" s="5">
        <f>_xll.SNL.Clients.Office.Excel.Functions.SPG(G120, "IQ_DILUT_EPS_NORM", "CY2023")</f>
        <v>11.016999999999999</v>
      </c>
      <c r="K120">
        <f t="shared" si="6"/>
        <v>819521.57900000003</v>
      </c>
      <c r="L120">
        <f t="shared" si="7"/>
        <v>0.21809017092550029</v>
      </c>
    </row>
    <row r="121" spans="1:12">
      <c r="A121" s="11" t="s">
        <v>123</v>
      </c>
      <c r="B121" s="4" cm="1">
        <f t="array" ref="B121">_xll.SNL.Clients.Office.Excel.Functions.SPG(A121, "SP_TOTAL_REV", "CY2023")</f>
        <v>17226000</v>
      </c>
      <c r="C121" s="4">
        <f>_xll.SNL.Clients.Office.Excel.Functions.SPG(A121,"IQ_AVG_DILUT_SHARES_OUT","CY2023")</f>
        <v>711900000</v>
      </c>
      <c r="D121" s="5">
        <f>_xll.SNL.Clients.Office.Excel.Functions.SPG(A121, "IQ_DILUT_EPS_NORM", "CY2023")</f>
        <v>1.4119999999999999</v>
      </c>
      <c r="E121">
        <f t="shared" si="4"/>
        <v>1005202.8</v>
      </c>
      <c r="F121">
        <f t="shared" si="5"/>
        <v>5.8353814002089867E-2</v>
      </c>
      <c r="G121" s="11" t="s">
        <v>123</v>
      </c>
      <c r="H121" s="4" cm="1">
        <f t="array" ref="H121">_xll.SNL.Clients.Office.Excel.Functions.SPG(G121, "SP_TOTAL_REV", "CY2023")</f>
        <v>17226000</v>
      </c>
      <c r="I121" s="4">
        <f>_xll.SNL.Clients.Office.Excel.Functions.SPG(G121,"IQ_AVG_DILUT_SHARES_OUT","CY2023")</f>
        <v>711900000</v>
      </c>
      <c r="J121" s="5">
        <f>_xll.SNL.Clients.Office.Excel.Functions.SPG(G121, "IQ_DILUT_EPS_NORM", "CY2023")</f>
        <v>1.4119999999999999</v>
      </c>
      <c r="K121">
        <f t="shared" si="6"/>
        <v>1005202.8</v>
      </c>
      <c r="L121">
        <f t="shared" si="7"/>
        <v>5.8353814002089867E-2</v>
      </c>
    </row>
    <row r="122" spans="1:12">
      <c r="A122" s="11" t="s">
        <v>124</v>
      </c>
      <c r="B122" s="4" cm="1">
        <f t="array" ref="B122">_xll.SNL.Clients.Office.Excel.Functions.SPG(A122, "SP_TOTAL_REV", "CY2023")</f>
        <v>2455000</v>
      </c>
      <c r="C122" s="4">
        <f>_xll.SNL.Clients.Office.Excel.Functions.SPG(A122,"IQ_AVG_DILUT_SHARES_OUT","CY2023")</f>
        <v>406900000</v>
      </c>
      <c r="D122" s="5">
        <f>_xll.SNL.Clients.Office.Excel.Functions.SPG(A122, "IQ_DILUT_EPS_NORM", "CY2023")</f>
        <v>0.77</v>
      </c>
      <c r="E122">
        <f t="shared" si="4"/>
        <v>313313</v>
      </c>
      <c r="F122">
        <f t="shared" si="5"/>
        <v>0.12762240325865581</v>
      </c>
      <c r="G122" s="11" t="s">
        <v>124</v>
      </c>
      <c r="H122" s="4" cm="1">
        <f t="array" ref="H122">_xll.SNL.Clients.Office.Excel.Functions.SPG(G122, "SP_TOTAL_REV", "CY2023")</f>
        <v>2455000</v>
      </c>
      <c r="I122" s="4">
        <f>_xll.SNL.Clients.Office.Excel.Functions.SPG(G122,"IQ_AVG_DILUT_SHARES_OUT","CY2023")</f>
        <v>406900000</v>
      </c>
      <c r="J122" s="5">
        <f>_xll.SNL.Clients.Office.Excel.Functions.SPG(G122, "IQ_DILUT_EPS_NORM", "CY2023")</f>
        <v>0.77</v>
      </c>
      <c r="K122">
        <f t="shared" si="6"/>
        <v>313313</v>
      </c>
      <c r="L122">
        <f t="shared" si="7"/>
        <v>0.12762240325865581</v>
      </c>
    </row>
    <row r="123" spans="1:12">
      <c r="A123" s="11" t="s">
        <v>125</v>
      </c>
      <c r="B123" s="4" cm="1">
        <f t="array" ref="B123">_xll.SNL.Clients.Office.Excel.Functions.SPG(A123, "SP_TOTAL_REV", "CY2023")</f>
        <v>245652000</v>
      </c>
      <c r="C123" s="4">
        <f>_xll.SNL.Clients.Office.Excel.Functions.SPG(A123,"IQ_AVG_DILUT_SHARES_OUT","CY2023")</f>
        <v>444420000</v>
      </c>
      <c r="D123" s="5">
        <f>_xll.SNL.Clients.Office.Excel.Functions.SPG(A123, "IQ_DILUT_EPS_NORM", "CY2023")</f>
        <v>12.958</v>
      </c>
      <c r="E123">
        <f t="shared" si="4"/>
        <v>5758794.3600000003</v>
      </c>
      <c r="F123">
        <f t="shared" si="5"/>
        <v>2.3442896292315961E-2</v>
      </c>
      <c r="G123" s="11" t="s">
        <v>125</v>
      </c>
      <c r="H123" s="4" cm="1">
        <f t="array" ref="H123">_xll.SNL.Clients.Office.Excel.Functions.SPG(G123, "SP_TOTAL_REV", "CY2023")</f>
        <v>245652000</v>
      </c>
      <c r="I123" s="4">
        <f>_xll.SNL.Clients.Office.Excel.Functions.SPG(G123,"IQ_AVG_DILUT_SHARES_OUT","CY2023")</f>
        <v>444420000</v>
      </c>
      <c r="J123" s="5">
        <f>_xll.SNL.Clients.Office.Excel.Functions.SPG(G123, "IQ_DILUT_EPS_NORM", "CY2023")</f>
        <v>12.958</v>
      </c>
      <c r="K123">
        <f t="shared" si="6"/>
        <v>5758794.3600000003</v>
      </c>
      <c r="L123">
        <f t="shared" si="7"/>
        <v>2.3442896292315961E-2</v>
      </c>
    </row>
    <row r="124" spans="1:12">
      <c r="A124" s="11" t="s">
        <v>126</v>
      </c>
      <c r="B124" s="4" cm="1">
        <f t="array" ref="B124">_xll.SNL.Clients.Office.Excel.Functions.SPG(A124, "SP_TOTAL_REV", "CY2023")</f>
        <v>5684000</v>
      </c>
      <c r="C124" s="4">
        <f>_xll.SNL.Clients.Office.Excel.Functions.SPG(A124,"IQ_AVG_DILUT_SHARES_OUT","CY2023")</f>
        <v>760000000</v>
      </c>
      <c r="D124" s="5">
        <f>_xll.SNL.Clients.Office.Excel.Functions.SPG(A124, "IQ_DILUT_EPS_NORM", "CY2023")</f>
        <v>1.75</v>
      </c>
      <c r="E124">
        <f t="shared" si="4"/>
        <v>1330000</v>
      </c>
      <c r="F124">
        <f t="shared" si="5"/>
        <v>0.23399014778325122</v>
      </c>
      <c r="G124" s="11" t="s">
        <v>126</v>
      </c>
      <c r="H124" s="4" cm="1">
        <f t="array" ref="H124">_xll.SNL.Clients.Office.Excel.Functions.SPG(G124, "SP_TOTAL_REV", "CY2023")</f>
        <v>5684000</v>
      </c>
      <c r="I124" s="4">
        <f>_xll.SNL.Clients.Office.Excel.Functions.SPG(G124,"IQ_AVG_DILUT_SHARES_OUT","CY2023")</f>
        <v>760000000</v>
      </c>
      <c r="J124" s="5">
        <f>_xll.SNL.Clients.Office.Excel.Functions.SPG(G124, "IQ_DILUT_EPS_NORM", "CY2023")</f>
        <v>1.75</v>
      </c>
      <c r="K124">
        <f t="shared" si="6"/>
        <v>1330000</v>
      </c>
      <c r="L124">
        <f t="shared" si="7"/>
        <v>0.23399014778325122</v>
      </c>
    </row>
    <row r="125" spans="1:12">
      <c r="A125" s="11" t="s">
        <v>127</v>
      </c>
      <c r="B125" s="4" cm="1">
        <f t="array" ref="B125">_xll.SNL.Clients.Office.Excel.Functions.SPG(A125, "SP_TOTAL_REV", "CY2023")</f>
        <v>3055555</v>
      </c>
      <c r="C125" s="4">
        <f>_xll.SNL.Clients.Office.Excel.Functions.SPG(A125,"IQ_AVG_DILUT_SHARES_OUT","CY2023")</f>
        <v>243635000</v>
      </c>
      <c r="D125" s="5">
        <f>_xll.SNL.Clients.Office.Excel.Functions.SPG(A125, "IQ_DILUT_EPS_NORM", "CY2023")</f>
        <v>0.314</v>
      </c>
      <c r="E125">
        <f t="shared" si="4"/>
        <v>76501.39</v>
      </c>
      <c r="F125">
        <f t="shared" si="5"/>
        <v>2.5036823097604199E-2</v>
      </c>
      <c r="G125" s="11" t="s">
        <v>127</v>
      </c>
      <c r="H125" s="4" cm="1">
        <f t="array" ref="H125">_xll.SNL.Clients.Office.Excel.Functions.SPG(G125, "SP_TOTAL_REV", "CY2023")</f>
        <v>3055555</v>
      </c>
      <c r="I125" s="4">
        <f>_xll.SNL.Clients.Office.Excel.Functions.SPG(G125,"IQ_AVG_DILUT_SHARES_OUT","CY2023")</f>
        <v>243635000</v>
      </c>
      <c r="J125" s="5">
        <f>_xll.SNL.Clients.Office.Excel.Functions.SPG(G125, "IQ_DILUT_EPS_NORM", "CY2023")</f>
        <v>0.314</v>
      </c>
      <c r="K125">
        <f t="shared" si="6"/>
        <v>76501.39</v>
      </c>
      <c r="L125">
        <f t="shared" si="7"/>
        <v>2.5036823097604199E-2</v>
      </c>
    </row>
    <row r="126" spans="1:12">
      <c r="A126" s="11" t="s">
        <v>128</v>
      </c>
      <c r="B126" s="4" cm="1">
        <f t="array" ref="B126">_xll.SNL.Clients.Office.Excel.Functions.SPG(A126, "SP_TOTAL_REV", "CY2023")</f>
        <v>6996000</v>
      </c>
      <c r="C126" s="4">
        <f>_xll.SNL.Clients.Office.Excel.Functions.SPG(A126,"IQ_AVG_DILUT_SHARES_OUT","CY2023")</f>
        <v>434000000</v>
      </c>
      <c r="D126" s="5">
        <f>_xll.SNL.Clients.Office.Excel.Functions.SPG(A126, "IQ_DILUT_EPS_NORM", "CY2023")</f>
        <v>2.3719999999999999</v>
      </c>
      <c r="E126">
        <f t="shared" si="4"/>
        <v>1029448</v>
      </c>
      <c r="F126">
        <f t="shared" si="5"/>
        <v>0.14714808461978274</v>
      </c>
      <c r="G126" s="11" t="s">
        <v>128</v>
      </c>
      <c r="H126" s="4" cm="1">
        <f t="array" ref="H126">_xll.SNL.Clients.Office.Excel.Functions.SPG(G126, "SP_TOTAL_REV", "CY2023")</f>
        <v>6996000</v>
      </c>
      <c r="I126" s="4">
        <f>_xll.SNL.Clients.Office.Excel.Functions.SPG(G126,"IQ_AVG_DILUT_SHARES_OUT","CY2023")</f>
        <v>434000000</v>
      </c>
      <c r="J126" s="5">
        <f>_xll.SNL.Clients.Office.Excel.Functions.SPG(G126, "IQ_DILUT_EPS_NORM", "CY2023")</f>
        <v>2.3719999999999999</v>
      </c>
      <c r="K126">
        <f t="shared" si="6"/>
        <v>1029448</v>
      </c>
      <c r="L126">
        <f t="shared" si="7"/>
        <v>0.14714808461978274</v>
      </c>
    </row>
    <row r="127" spans="1:12">
      <c r="A127" s="11" t="s">
        <v>129</v>
      </c>
      <c r="B127" s="4" cm="1">
        <f t="array" ref="B127">_xll.SNL.Clients.Office.Excel.Functions.SPG(A127, "SP_TOTAL_REV", "CY2023")</f>
        <v>14657000</v>
      </c>
      <c r="C127" s="4">
        <f>_xll.SNL.Clients.Office.Excel.Functions.SPG(A127,"IQ_AVG_DILUT_SHARES_OUT","CY2023")</f>
        <v>2013000000</v>
      </c>
      <c r="D127" s="5">
        <f>_xll.SNL.Clients.Office.Excel.Functions.SPG(A127, "IQ_DILUT_EPS_NORM", "CY2023")</f>
        <v>1.5089999999999999</v>
      </c>
      <c r="E127">
        <f t="shared" si="4"/>
        <v>3037617</v>
      </c>
      <c r="F127">
        <f t="shared" si="5"/>
        <v>0.20724684451115508</v>
      </c>
      <c r="G127" s="11" t="s">
        <v>129</v>
      </c>
      <c r="H127" s="4" cm="1">
        <f t="array" ref="H127">_xll.SNL.Clients.Office.Excel.Functions.SPG(G127, "SP_TOTAL_REV", "CY2023")</f>
        <v>14657000</v>
      </c>
      <c r="I127" s="4">
        <f>_xll.SNL.Clients.Office.Excel.Functions.SPG(G127,"IQ_AVG_DILUT_SHARES_OUT","CY2023")</f>
        <v>2013000000</v>
      </c>
      <c r="J127" s="5">
        <f>_xll.SNL.Clients.Office.Excel.Functions.SPG(G127, "IQ_DILUT_EPS_NORM", "CY2023")</f>
        <v>1.5089999999999999</v>
      </c>
      <c r="K127">
        <f t="shared" si="6"/>
        <v>3037617</v>
      </c>
      <c r="L127">
        <f t="shared" si="7"/>
        <v>0.20724684451115508</v>
      </c>
    </row>
    <row r="128" spans="1:12">
      <c r="A128" s="11" t="s">
        <v>130</v>
      </c>
      <c r="B128" s="4" cm="1">
        <f t="array" ref="B128">_xll.SNL.Clients.Office.Excel.Functions.SPG(A128, "SP_TOTAL_REV", "CY2023")</f>
        <v>34065000</v>
      </c>
      <c r="C128" s="4">
        <f>_xll.SNL.Clients.Office.Excel.Functions.SPG(A128,"IQ_AVG_DILUT_SHARES_OUT","CY2023")</f>
        <v>142700000</v>
      </c>
      <c r="D128" s="5">
        <f>_xll.SNL.Clients.Office.Excel.Functions.SPG(A128, "IQ_DILUT_EPS_NORM", "CY2023")</f>
        <v>15.276999999999999</v>
      </c>
      <c r="E128">
        <f t="shared" si="4"/>
        <v>2180027.9</v>
      </c>
      <c r="F128">
        <f t="shared" si="5"/>
        <v>6.3996122119477472E-2</v>
      </c>
      <c r="G128" s="11" t="s">
        <v>130</v>
      </c>
      <c r="H128" s="4" cm="1">
        <f t="array" ref="H128">_xll.SNL.Clients.Office.Excel.Functions.SPG(G128, "SP_TOTAL_REV", "CY2023")</f>
        <v>34065000</v>
      </c>
      <c r="I128" s="4">
        <f>_xll.SNL.Clients.Office.Excel.Functions.SPG(G128,"IQ_AVG_DILUT_SHARES_OUT","CY2023")</f>
        <v>142700000</v>
      </c>
      <c r="J128" s="5">
        <f>_xll.SNL.Clients.Office.Excel.Functions.SPG(G128, "IQ_DILUT_EPS_NORM", "CY2023")</f>
        <v>15.276999999999999</v>
      </c>
      <c r="K128">
        <f t="shared" si="6"/>
        <v>2180027.9</v>
      </c>
      <c r="L128">
        <f t="shared" si="7"/>
        <v>6.3996122119477472E-2</v>
      </c>
    </row>
    <row r="129" spans="1:12">
      <c r="A129" s="11" t="s">
        <v>131</v>
      </c>
      <c r="B129" s="4" cm="1">
        <f t="array" ref="B129">_xll.SNL.Clients.Office.Excel.Functions.SPG(A129, "SP_TOTAL_REV", "CY2023")</f>
        <v>356623000</v>
      </c>
      <c r="C129" s="4">
        <f>_xll.SNL.Clients.Office.Excel.Functions.SPG(A129,"IQ_AVG_DILUT_SHARES_OUT","CY2023")</f>
        <v>1290000000</v>
      </c>
      <c r="D129" s="5">
        <f>_xll.SNL.Clients.Office.Excel.Functions.SPG(A129, "IQ_DILUT_EPS_NORM", "CY2023")</f>
        <v>6.0679999999999996</v>
      </c>
      <c r="E129">
        <f t="shared" si="4"/>
        <v>7827719.9999999991</v>
      </c>
      <c r="F129">
        <f t="shared" si="5"/>
        <v>2.1949565787960954E-2</v>
      </c>
      <c r="G129" s="11" t="s">
        <v>131</v>
      </c>
      <c r="H129" s="4" cm="1">
        <f t="array" ref="H129">_xll.SNL.Clients.Office.Excel.Functions.SPG(G129, "SP_TOTAL_REV", "CY2023")</f>
        <v>356623000</v>
      </c>
      <c r="I129" s="4">
        <f>_xll.SNL.Clients.Office.Excel.Functions.SPG(G129,"IQ_AVG_DILUT_SHARES_OUT","CY2023")</f>
        <v>1290000000</v>
      </c>
      <c r="J129" s="5">
        <f>_xll.SNL.Clients.Office.Excel.Functions.SPG(G129, "IQ_DILUT_EPS_NORM", "CY2023")</f>
        <v>6.0679999999999996</v>
      </c>
      <c r="K129">
        <f t="shared" si="6"/>
        <v>7827719.9999999991</v>
      </c>
      <c r="L129">
        <f t="shared" si="7"/>
        <v>2.1949565787960954E-2</v>
      </c>
    </row>
    <row r="130" spans="1:12">
      <c r="A130" s="11" t="s">
        <v>132</v>
      </c>
      <c r="B130" s="4" cm="1">
        <f t="array" ref="B130">_xll.SNL.Clients.Office.Excel.Functions.SPG(A130, "SP_TOTAL_REV", "CY2023")</f>
        <v>35928600</v>
      </c>
      <c r="C130" s="4">
        <f>_xll.SNL.Clients.Office.Excel.Functions.SPG(A130,"IQ_AVG_DILUT_SHARES_OUT","CY2023")</f>
        <v>340500000</v>
      </c>
      <c r="D130" s="5">
        <f>_xll.SNL.Clients.Office.Excel.Functions.SPG(A130, "IQ_DILUT_EPS_NORM", "CY2023")</f>
        <v>11.53</v>
      </c>
      <c r="E130">
        <f t="shared" si="4"/>
        <v>3925965</v>
      </c>
      <c r="F130">
        <f t="shared" si="5"/>
        <v>0.10927130475442962</v>
      </c>
      <c r="G130" s="11" t="s">
        <v>132</v>
      </c>
      <c r="H130" s="4" cm="1">
        <f t="array" ref="H130">_xll.SNL.Clients.Office.Excel.Functions.SPG(G130, "SP_TOTAL_REV", "CY2023")</f>
        <v>35928600</v>
      </c>
      <c r="I130" s="4">
        <f>_xll.SNL.Clients.Office.Excel.Functions.SPG(G130,"IQ_AVG_DILUT_SHARES_OUT","CY2023")</f>
        <v>340500000</v>
      </c>
      <c r="J130" s="5">
        <f>_xll.SNL.Clients.Office.Excel.Functions.SPG(G130, "IQ_DILUT_EPS_NORM", "CY2023")</f>
        <v>11.53</v>
      </c>
      <c r="K130">
        <f t="shared" si="6"/>
        <v>3925965</v>
      </c>
      <c r="L130">
        <f t="shared" si="7"/>
        <v>0.10927130475442962</v>
      </c>
    </row>
    <row r="131" spans="1:12">
      <c r="A131" s="11" t="s">
        <v>133</v>
      </c>
      <c r="B131" s="4" cm="1">
        <f t="array" ref="B131">_xll.SNL.Clients.Office.Excel.Functions.SPG(A131, "SP_TOTAL_REV", "CY2023")</f>
        <v>23890000</v>
      </c>
      <c r="C131" s="4">
        <f>_xll.SNL.Clients.Office.Excel.Functions.SPG(A131,"IQ_AVG_DILUT_SHARES_OUT","CY2023")</f>
        <v>743100000</v>
      </c>
      <c r="D131" s="5">
        <f>_xll.SNL.Clients.Office.Excel.Functions.SPG(A131, "IQ_DILUT_EPS_NORM", "CY2023")</f>
        <v>4.54</v>
      </c>
      <c r="E131">
        <f t="shared" si="4"/>
        <v>3373674</v>
      </c>
      <c r="F131">
        <f t="shared" si="5"/>
        <v>0.14121699455839262</v>
      </c>
      <c r="G131" s="11" t="s">
        <v>133</v>
      </c>
      <c r="H131" s="4" cm="1">
        <f t="array" ref="H131">_xll.SNL.Clients.Office.Excel.Functions.SPG(G131, "SP_TOTAL_REV", "CY2023")</f>
        <v>23890000</v>
      </c>
      <c r="I131" s="4">
        <f>_xll.SNL.Clients.Office.Excel.Functions.SPG(G131,"IQ_AVG_DILUT_SHARES_OUT","CY2023")</f>
        <v>743100000</v>
      </c>
      <c r="J131" s="5">
        <f>_xll.SNL.Clients.Office.Excel.Functions.SPG(G131, "IQ_DILUT_EPS_NORM", "CY2023")</f>
        <v>4.54</v>
      </c>
      <c r="K131">
        <f t="shared" si="6"/>
        <v>3373674</v>
      </c>
      <c r="L131">
        <f t="shared" si="7"/>
        <v>0.14121699455839262</v>
      </c>
    </row>
    <row r="132" spans="1:12">
      <c r="A132" s="11" t="s">
        <v>134</v>
      </c>
      <c r="B132" s="4" cm="1">
        <f t="array" ref="B132">_xll.SNL.Clients.Office.Excel.Functions.SPG(A132, "SP_TOTAL_REV", "CY2023")</f>
        <v>11013100</v>
      </c>
      <c r="C132" s="4">
        <f>_xll.SNL.Clients.Office.Excel.Functions.SPG(A132,"IQ_AVG_DILUT_SHARES_OUT","CY2023")</f>
        <v>121850000</v>
      </c>
      <c r="D132" s="5">
        <f>_xll.SNL.Clients.Office.Excel.Functions.SPG(A132, "IQ_DILUT_EPS_NORM", "CY2023")</f>
        <v>5.9550000000000001</v>
      </c>
      <c r="E132">
        <f t="shared" si="4"/>
        <v>725616.75</v>
      </c>
      <c r="F132">
        <f t="shared" si="5"/>
        <v>6.5886694028021178E-2</v>
      </c>
      <c r="G132" s="11" t="s">
        <v>134</v>
      </c>
      <c r="H132" s="4" cm="1">
        <f t="array" ref="H132">_xll.SNL.Clients.Office.Excel.Functions.SPG(G132, "SP_TOTAL_REV", "CY2023")</f>
        <v>11013100</v>
      </c>
      <c r="I132" s="4">
        <f>_xll.SNL.Clients.Office.Excel.Functions.SPG(G132,"IQ_AVG_DILUT_SHARES_OUT","CY2023")</f>
        <v>121850000</v>
      </c>
      <c r="J132" s="5">
        <f>_xll.SNL.Clients.Office.Excel.Functions.SPG(G132, "IQ_DILUT_EPS_NORM", "CY2023")</f>
        <v>5.9550000000000001</v>
      </c>
      <c r="K132">
        <f t="shared" si="6"/>
        <v>725616.75</v>
      </c>
      <c r="L132">
        <f t="shared" si="7"/>
        <v>6.5886694028021178E-2</v>
      </c>
    </row>
    <row r="133" spans="1:12">
      <c r="A133" s="11" t="s">
        <v>135</v>
      </c>
      <c r="B133" s="4" cm="1">
        <f t="array" ref="B133">_xll.SNL.Clients.Office.Excel.Functions.SPG(A133, "SP_TOTAL_REV", "CY2023")</f>
        <v>12140147</v>
      </c>
      <c r="C133" s="4">
        <f>_xll.SNL.Clients.Office.Excel.Functions.SPG(A133,"IQ_AVG_DILUT_SHARES_OUT","CY2023")</f>
        <v>93182000</v>
      </c>
      <c r="D133" s="5">
        <f>_xll.SNL.Clients.Office.Excel.Functions.SPG(A133, "IQ_DILUT_EPS_NORM", "CY2023")</f>
        <v>5.2750000000000004</v>
      </c>
      <c r="E133">
        <f t="shared" ref="E133:E196" si="8">C133*D133/1000</f>
        <v>491535.05000000005</v>
      </c>
      <c r="F133">
        <f t="shared" ref="F133:F196" si="9">E133/B133</f>
        <v>4.048839359193921E-2</v>
      </c>
      <c r="G133" s="11" t="s">
        <v>135</v>
      </c>
      <c r="H133" s="4" cm="1">
        <f t="array" ref="H133">_xll.SNL.Clients.Office.Excel.Functions.SPG(G133, "SP_TOTAL_REV", "CY2023")</f>
        <v>12140147</v>
      </c>
      <c r="I133" s="4">
        <f>_xll.SNL.Clients.Office.Excel.Functions.SPG(G133,"IQ_AVG_DILUT_SHARES_OUT","CY2023")</f>
        <v>93182000</v>
      </c>
      <c r="J133" s="5">
        <f>_xll.SNL.Clients.Office.Excel.Functions.SPG(G133, "IQ_DILUT_EPS_NORM", "CY2023")</f>
        <v>5.2750000000000004</v>
      </c>
      <c r="K133">
        <f t="shared" ref="K133:K196" si="10">I133*J133/1000</f>
        <v>491535.05000000005</v>
      </c>
      <c r="L133">
        <f t="shared" ref="L133:L196" si="11">K133/H133</f>
        <v>4.048839359193921E-2</v>
      </c>
    </row>
    <row r="134" spans="1:12">
      <c r="A134" s="11" t="s">
        <v>136</v>
      </c>
      <c r="B134" s="4" cm="1">
        <f t="array" ref="B134">_xll.SNL.Clients.Office.Excel.Functions.SPG(A134, "SP_TOTAL_REV", "CY2023")</f>
        <v>1513700</v>
      </c>
      <c r="C134" s="4">
        <f>_xll.SNL.Clients.Office.Excel.Functions.SPG(A134,"IQ_AVG_DILUT_SHARES_OUT","CY2023")</f>
        <v>158500000</v>
      </c>
      <c r="D134" s="5">
        <f>_xll.SNL.Clients.Office.Excel.Functions.SPG(A134, "IQ_DILUT_EPS_NORM", "CY2023")</f>
        <v>0.39600000000000002</v>
      </c>
      <c r="E134">
        <f t="shared" si="8"/>
        <v>62766</v>
      </c>
      <c r="F134">
        <f t="shared" si="9"/>
        <v>4.146528374182467E-2</v>
      </c>
      <c r="G134" s="11" t="s">
        <v>136</v>
      </c>
      <c r="H134" s="4" cm="1">
        <f t="array" ref="H134">_xll.SNL.Clients.Office.Excel.Functions.SPG(G134, "SP_TOTAL_REV", "CY2023")</f>
        <v>1513700</v>
      </c>
      <c r="I134" s="4">
        <f>_xll.SNL.Clients.Office.Excel.Functions.SPG(G134,"IQ_AVG_DILUT_SHARES_OUT","CY2023")</f>
        <v>158500000</v>
      </c>
      <c r="J134" s="5">
        <f>_xll.SNL.Clients.Office.Excel.Functions.SPG(G134, "IQ_DILUT_EPS_NORM", "CY2023")</f>
        <v>0.39600000000000002</v>
      </c>
      <c r="K134">
        <f t="shared" si="10"/>
        <v>62766</v>
      </c>
      <c r="L134">
        <f t="shared" si="11"/>
        <v>4.146528374182467E-2</v>
      </c>
    </row>
    <row r="135" spans="1:12">
      <c r="A135" s="11" t="s">
        <v>137</v>
      </c>
      <c r="B135" s="4" cm="1">
        <f t="array" ref="B135">_xll.SNL.Clients.Office.Excel.Functions.SPG(A135, "SP_TOTAL_REV", "CY2023")</f>
        <v>4119576</v>
      </c>
      <c r="C135" s="4">
        <f>_xll.SNL.Clients.Office.Excel.Functions.SPG(A135,"IQ_AVG_DILUT_SHARES_OUT","CY2023")</f>
        <v>157288500</v>
      </c>
      <c r="D135" s="5">
        <f>_xll.SNL.Clients.Office.Excel.Functions.SPG(A135, "IQ_DILUT_EPS_NORM", "CY2023")</f>
        <v>3.7050000000000001</v>
      </c>
      <c r="E135">
        <f t="shared" si="8"/>
        <v>582753.89249999996</v>
      </c>
      <c r="F135">
        <f t="shared" si="9"/>
        <v>0.14145967752506566</v>
      </c>
      <c r="G135" s="11" t="s">
        <v>137</v>
      </c>
      <c r="H135" s="4" cm="1">
        <f t="array" ref="H135">_xll.SNL.Clients.Office.Excel.Functions.SPG(G135, "SP_TOTAL_REV", "CY2023")</f>
        <v>4119576</v>
      </c>
      <c r="I135" s="4">
        <f>_xll.SNL.Clients.Office.Excel.Functions.SPG(G135,"IQ_AVG_DILUT_SHARES_OUT","CY2023")</f>
        <v>157288500</v>
      </c>
      <c r="J135" s="5">
        <f>_xll.SNL.Clients.Office.Excel.Functions.SPG(G135, "IQ_DILUT_EPS_NORM", "CY2023")</f>
        <v>3.7050000000000001</v>
      </c>
      <c r="K135">
        <f t="shared" si="10"/>
        <v>582753.89249999996</v>
      </c>
      <c r="L135">
        <f t="shared" si="11"/>
        <v>0.14145967752506566</v>
      </c>
    </row>
    <row r="136" spans="1:12">
      <c r="A136" s="11" t="s">
        <v>138</v>
      </c>
      <c r="B136" s="4" cm="1">
        <f t="array" ref="B136">_xll.SNL.Clients.Office.Excel.Functions.SPG(A136, "SP_TOTAL_REV", "CY2023")</f>
        <v>60755000</v>
      </c>
      <c r="C136" s="4">
        <f>_xll.SNL.Clients.Office.Excel.Functions.SPG(A136,"IQ_AVG_DILUT_SHARES_OUT","CY2023")</f>
        <v>289100000</v>
      </c>
      <c r="D136" s="5">
        <f>_xll.SNL.Clients.Office.Excel.Functions.SPG(A136, "IQ_DILUT_EPS_NORM", "CY2023")</f>
        <v>27.603000000000002</v>
      </c>
      <c r="E136">
        <f t="shared" si="8"/>
        <v>7980027.2999999998</v>
      </c>
      <c r="F136">
        <f t="shared" si="9"/>
        <v>0.13134766356678462</v>
      </c>
      <c r="G136" s="11" t="s">
        <v>138</v>
      </c>
      <c r="H136" s="4" cm="1">
        <f t="array" ref="H136">_xll.SNL.Clients.Office.Excel.Functions.SPG(G136, "SP_TOTAL_REV", "CY2023")</f>
        <v>60755000</v>
      </c>
      <c r="I136" s="4">
        <f>_xll.SNL.Clients.Office.Excel.Functions.SPG(G136,"IQ_AVG_DILUT_SHARES_OUT","CY2023")</f>
        <v>289100000</v>
      </c>
      <c r="J136" s="5">
        <f>_xll.SNL.Clients.Office.Excel.Functions.SPG(G136, "IQ_DILUT_EPS_NORM", "CY2023")</f>
        <v>27.603000000000002</v>
      </c>
      <c r="K136">
        <f t="shared" si="10"/>
        <v>7980027.2999999998</v>
      </c>
      <c r="L136">
        <f t="shared" si="11"/>
        <v>0.13134766356678462</v>
      </c>
    </row>
    <row r="137" spans="1:12">
      <c r="A137" s="11" t="s">
        <v>139</v>
      </c>
      <c r="B137" s="4" cm="1">
        <f t="array" ref="B137">_xll.SNL.Clients.Office.Excel.Functions.SPG(A137, "SP_TOTAL_REV", "CY2023")</f>
        <v>88425000</v>
      </c>
      <c r="C137" s="4">
        <f>_xll.SNL.Clients.Office.Excel.Functions.SPG(A137,"IQ_AVG_DILUT_SHARES_OUT","CY2023")</f>
        <v>736000000</v>
      </c>
      <c r="D137" s="5">
        <f>_xll.SNL.Clients.Office.Excel.Functions.SPG(A137, "IQ_DILUT_EPS_NORM", "CY2023")</f>
        <v>3.7749999999999999</v>
      </c>
      <c r="E137">
        <f t="shared" si="8"/>
        <v>2778400</v>
      </c>
      <c r="F137">
        <f t="shared" si="9"/>
        <v>3.1420978230138535E-2</v>
      </c>
      <c r="G137" s="11" t="s">
        <v>139</v>
      </c>
      <c r="H137" s="4" cm="1">
        <f t="array" ref="H137">_xll.SNL.Clients.Office.Excel.Functions.SPG(G137, "SP_TOTAL_REV", "CY2023")</f>
        <v>88425000</v>
      </c>
      <c r="I137" s="4">
        <f>_xll.SNL.Clients.Office.Excel.Functions.SPG(G137,"IQ_AVG_DILUT_SHARES_OUT","CY2023")</f>
        <v>736000000</v>
      </c>
      <c r="J137" s="5">
        <f>_xll.SNL.Clients.Office.Excel.Functions.SPG(G137, "IQ_DILUT_EPS_NORM", "CY2023")</f>
        <v>3.7749999999999999</v>
      </c>
      <c r="K137">
        <f t="shared" si="10"/>
        <v>2778400</v>
      </c>
      <c r="L137">
        <f t="shared" si="11"/>
        <v>3.1420978230138535E-2</v>
      </c>
    </row>
    <row r="138" spans="1:12">
      <c r="A138" s="11" t="s">
        <v>140</v>
      </c>
      <c r="B138" s="4" cm="1">
        <f t="array" ref="B138">_xll.SNL.Clients.Office.Excel.Functions.SPG(A138, "SP_TOTAL_REV", "CY2023")</f>
        <v>58048000</v>
      </c>
      <c r="C138" s="4">
        <f>_xll.SNL.Clients.Office.Excel.Functions.SPG(A138,"IQ_AVG_DILUT_SHARES_OUT","CY2023")</f>
        <v>643000000</v>
      </c>
      <c r="D138" s="5">
        <f>_xll.SNL.Clients.Office.Excel.Functions.SPG(A138, "IQ_DILUT_EPS_NORM", "CY2023")</f>
        <v>5.0739999999999998</v>
      </c>
      <c r="E138">
        <f t="shared" si="8"/>
        <v>3262582</v>
      </c>
      <c r="F138">
        <f t="shared" si="9"/>
        <v>5.620489939360529E-2</v>
      </c>
      <c r="G138" s="11" t="s">
        <v>140</v>
      </c>
      <c r="H138" s="4" cm="1">
        <f t="array" ref="H138">_xll.SNL.Clients.Office.Excel.Functions.SPG(G138, "SP_TOTAL_REV", "CY2023")</f>
        <v>58048000</v>
      </c>
      <c r="I138" s="4">
        <f>_xll.SNL.Clients.Office.Excel.Functions.SPG(G138,"IQ_AVG_DILUT_SHARES_OUT","CY2023")</f>
        <v>643000000</v>
      </c>
      <c r="J138" s="5">
        <f>_xll.SNL.Clients.Office.Excel.Functions.SPG(G138, "IQ_DILUT_EPS_NORM", "CY2023")</f>
        <v>5.0739999999999998</v>
      </c>
      <c r="K138">
        <f t="shared" si="10"/>
        <v>3262582</v>
      </c>
      <c r="L138">
        <f t="shared" si="11"/>
        <v>5.620489939360529E-2</v>
      </c>
    </row>
    <row r="139" spans="1:12">
      <c r="A139" s="11" t="s">
        <v>141</v>
      </c>
      <c r="B139" s="4" cm="1">
        <f t="array" ref="B139">_xll.SNL.Clients.Office.Excel.Functions.SPG(A139, "SP_TOTAL_REV", "CY2023")</f>
        <v>14427000</v>
      </c>
      <c r="C139" s="4">
        <f>_xll.SNL.Clients.Office.Excel.Functions.SPG(A139,"IQ_AVG_DILUT_SHARES_OUT","CY2023")</f>
        <v>642000000</v>
      </c>
      <c r="D139" s="5">
        <f>_xll.SNL.Clients.Office.Excel.Functions.SPG(A139, "IQ_DILUT_EPS_NORM", "CY2023")</f>
        <v>4.4169999999999998</v>
      </c>
      <c r="E139">
        <f t="shared" si="8"/>
        <v>2835714</v>
      </c>
      <c r="F139">
        <f t="shared" si="9"/>
        <v>0.19655604075691413</v>
      </c>
      <c r="G139" s="11" t="s">
        <v>141</v>
      </c>
      <c r="H139" s="4" cm="1">
        <f t="array" ref="H139">_xll.SNL.Clients.Office.Excel.Functions.SPG(G139, "SP_TOTAL_REV", "CY2023")</f>
        <v>14427000</v>
      </c>
      <c r="I139" s="4">
        <f>_xll.SNL.Clients.Office.Excel.Functions.SPG(G139,"IQ_AVG_DILUT_SHARES_OUT","CY2023")</f>
        <v>642000000</v>
      </c>
      <c r="J139" s="5">
        <f>_xll.SNL.Clients.Office.Excel.Functions.SPG(G139, "IQ_DILUT_EPS_NORM", "CY2023")</f>
        <v>4.4169999999999998</v>
      </c>
      <c r="K139">
        <f t="shared" si="10"/>
        <v>2835714</v>
      </c>
      <c r="L139">
        <f t="shared" si="11"/>
        <v>0.19655604075691413</v>
      </c>
    </row>
    <row r="140" spans="1:12">
      <c r="A140" s="11" t="s">
        <v>142</v>
      </c>
      <c r="B140" s="4" cm="1">
        <f t="array" ref="B140">_xll.SNL.Clients.Office.Excel.Functions.SPG(A140, "SP_TOTAL_REV", "CY2023")</f>
        <v>3622300</v>
      </c>
      <c r="C140" s="4">
        <f>_xll.SNL.Clients.Office.Excel.Functions.SPG(A140,"IQ_AVG_DILUT_SHARES_OUT","CY2023")</f>
        <v>425500000</v>
      </c>
      <c r="D140" s="5">
        <f>_xll.SNL.Clients.Office.Excel.Functions.SPG(A140, "IQ_DILUT_EPS_NORM", "CY2023")</f>
        <v>1.0409999999999999</v>
      </c>
      <c r="E140">
        <f t="shared" si="8"/>
        <v>442945.49999999994</v>
      </c>
      <c r="F140">
        <f t="shared" si="9"/>
        <v>0.12228294177732378</v>
      </c>
      <c r="G140" s="11" t="s">
        <v>142</v>
      </c>
      <c r="H140" s="4" cm="1">
        <f t="array" ref="H140">_xll.SNL.Clients.Office.Excel.Functions.SPG(G140, "SP_TOTAL_REV", "CY2023")</f>
        <v>3622300</v>
      </c>
      <c r="I140" s="4">
        <f>_xll.SNL.Clients.Office.Excel.Functions.SPG(G140,"IQ_AVG_DILUT_SHARES_OUT","CY2023")</f>
        <v>425500000</v>
      </c>
      <c r="J140" s="5">
        <f>_xll.SNL.Clients.Office.Excel.Functions.SPG(G140, "IQ_DILUT_EPS_NORM", "CY2023")</f>
        <v>1.0409999999999999</v>
      </c>
      <c r="K140">
        <f t="shared" si="10"/>
        <v>442945.49999999994</v>
      </c>
      <c r="L140">
        <f t="shared" si="11"/>
        <v>0.12228294177732378</v>
      </c>
    </row>
    <row r="141" spans="1:12">
      <c r="A141" s="11" t="s">
        <v>143</v>
      </c>
      <c r="B141" s="4" cm="1">
        <f t="array" ref="B141">_xll.SNL.Clients.Office.Excel.Functions.SPG(A141, "SP_TOTAL_REV", "CY2023")</f>
        <v>7959000</v>
      </c>
      <c r="C141" s="4">
        <f>_xll.SNL.Clients.Office.Excel.Functions.SPG(A141,"IQ_AVG_DILUT_SHARES_OUT","CY2023")</f>
        <v>179999000</v>
      </c>
      <c r="D141" s="5">
        <f>_xll.SNL.Clients.Office.Excel.Functions.SPG(A141, "IQ_DILUT_EPS_NORM", "CY2023")</f>
        <v>13.423999999999999</v>
      </c>
      <c r="E141">
        <f t="shared" si="8"/>
        <v>2416306.5759999999</v>
      </c>
      <c r="F141">
        <f t="shared" si="9"/>
        <v>0.30359424249277545</v>
      </c>
      <c r="G141" s="11" t="s">
        <v>143</v>
      </c>
      <c r="H141" s="4" cm="1">
        <f t="array" ref="H141">_xll.SNL.Clients.Office.Excel.Functions.SPG(G141, "SP_TOTAL_REV", "CY2023")</f>
        <v>7959000</v>
      </c>
      <c r="I141" s="4">
        <f>_xll.SNL.Clients.Office.Excel.Functions.SPG(G141,"IQ_AVG_DILUT_SHARES_OUT","CY2023")</f>
        <v>179999000</v>
      </c>
      <c r="J141" s="5">
        <f>_xll.SNL.Clients.Office.Excel.Functions.SPG(G141, "IQ_DILUT_EPS_NORM", "CY2023")</f>
        <v>13.423999999999999</v>
      </c>
      <c r="K141">
        <f t="shared" si="10"/>
        <v>2416306.5759999999</v>
      </c>
      <c r="L141">
        <f t="shared" si="11"/>
        <v>0.30359424249277545</v>
      </c>
    </row>
    <row r="142" spans="1:12">
      <c r="A142" s="11" t="s">
        <v>144</v>
      </c>
      <c r="B142" s="4" cm="1">
        <f t="array" ref="B142">_xll.SNL.Clients.Office.Excel.Functions.SPG(A142, "SP_TOTAL_REV", "CY2023")</f>
        <v>5515702</v>
      </c>
      <c r="C142" s="4">
        <f>_xll.SNL.Clients.Office.Excel.Functions.SPG(A142,"IQ_AVG_DILUT_SHARES_OUT","CY2023")</f>
        <v>309065000</v>
      </c>
      <c r="D142" s="5">
        <f>_xll.SNL.Clients.Office.Excel.Functions.SPG(A142, "IQ_DILUT_EPS_NORM", "CY2023")</f>
        <v>0.65900000000000003</v>
      </c>
      <c r="E142">
        <f t="shared" si="8"/>
        <v>203673.83499999999</v>
      </c>
      <c r="F142">
        <f t="shared" si="9"/>
        <v>3.6926185461070953E-2</v>
      </c>
      <c r="G142" s="11" t="s">
        <v>144</v>
      </c>
      <c r="H142" s="4" cm="1">
        <f t="array" ref="H142">_xll.SNL.Clients.Office.Excel.Functions.SPG(G142, "SP_TOTAL_REV", "CY2023")</f>
        <v>5515702</v>
      </c>
      <c r="I142" s="4">
        <f>_xll.SNL.Clients.Office.Excel.Functions.SPG(G142,"IQ_AVG_DILUT_SHARES_OUT","CY2023")</f>
        <v>309065000</v>
      </c>
      <c r="J142" s="5">
        <f>_xll.SNL.Clients.Office.Excel.Functions.SPG(G142, "IQ_DILUT_EPS_NORM", "CY2023")</f>
        <v>0.65900000000000003</v>
      </c>
      <c r="K142">
        <f t="shared" si="10"/>
        <v>203673.83499999999</v>
      </c>
      <c r="L142">
        <f t="shared" si="11"/>
        <v>3.6926185461070953E-2</v>
      </c>
    </row>
    <row r="143" spans="1:12">
      <c r="A143" s="11" t="s">
        <v>145</v>
      </c>
      <c r="B143" s="4" cm="1">
        <f t="array" ref="B143">_xll.SNL.Clients.Office.Excel.Functions.SPG(A143, "SP_TOTAL_REV", "CY2023")</f>
        <v>9776000</v>
      </c>
      <c r="C143" s="4">
        <f>_xll.SNL.Clients.Office.Excel.Functions.SPG(A143,"IQ_AVG_DILUT_SHARES_OUT","CY2023")</f>
        <v>254000000</v>
      </c>
      <c r="D143" s="5">
        <f>_xll.SNL.Clients.Office.Excel.Functions.SPG(A143, "IQ_DILUT_EPS_NORM", "CY2023")</f>
        <v>9.2720000000000002</v>
      </c>
      <c r="E143">
        <f t="shared" si="8"/>
        <v>2355088</v>
      </c>
      <c r="F143">
        <f t="shared" si="9"/>
        <v>0.2409050736497545</v>
      </c>
      <c r="G143" s="11" t="s">
        <v>145</v>
      </c>
      <c r="H143" s="4" cm="1">
        <f t="array" ref="H143">_xll.SNL.Clients.Office.Excel.Functions.SPG(G143, "SP_TOTAL_REV", "CY2023")</f>
        <v>9776000</v>
      </c>
      <c r="I143" s="4">
        <f>_xll.SNL.Clients.Office.Excel.Functions.SPG(G143,"IQ_AVG_DILUT_SHARES_OUT","CY2023")</f>
        <v>254000000</v>
      </c>
      <c r="J143" s="5">
        <f>_xll.SNL.Clients.Office.Excel.Functions.SPG(G143, "IQ_DILUT_EPS_NORM", "CY2023")</f>
        <v>9.2720000000000002</v>
      </c>
      <c r="K143">
        <f t="shared" si="10"/>
        <v>2355088</v>
      </c>
      <c r="L143">
        <f t="shared" si="11"/>
        <v>0.2409050736497545</v>
      </c>
    </row>
    <row r="144" spans="1:12">
      <c r="A144" s="11" t="s">
        <v>146</v>
      </c>
      <c r="B144" s="4" cm="1">
        <f t="array" ref="B144">_xll.SNL.Clients.Office.Excel.Functions.SPG(A144, "SP_TOTAL_REV", "CY2023")</f>
        <v>38691609</v>
      </c>
      <c r="C144" s="4">
        <f>_xll.SNL.Clients.Office.Excel.Functions.SPG(A144,"IQ_AVG_DILUT_SHARES_OUT","CY2023")</f>
        <v>219938000</v>
      </c>
      <c r="D144" s="5">
        <f>_xll.SNL.Clients.Office.Excel.Functions.SPG(A144, "IQ_DILUT_EPS_NORM", "CY2023")</f>
        <v>6.0419999999999998</v>
      </c>
      <c r="E144">
        <f t="shared" si="8"/>
        <v>1328865.3959999999</v>
      </c>
      <c r="F144">
        <f t="shared" si="9"/>
        <v>3.434505388493924E-2</v>
      </c>
      <c r="G144" s="11" t="s">
        <v>146</v>
      </c>
      <c r="H144" s="4" cm="1">
        <f t="array" ref="H144">_xll.SNL.Clients.Office.Excel.Functions.SPG(G144, "SP_TOTAL_REV", "CY2023")</f>
        <v>38691609</v>
      </c>
      <c r="I144" s="4">
        <f>_xll.SNL.Clients.Office.Excel.Functions.SPG(G144,"IQ_AVG_DILUT_SHARES_OUT","CY2023")</f>
        <v>219938000</v>
      </c>
      <c r="J144" s="5">
        <f>_xll.SNL.Clients.Office.Excel.Functions.SPG(G144, "IQ_DILUT_EPS_NORM", "CY2023")</f>
        <v>6.0419999999999998</v>
      </c>
      <c r="K144">
        <f t="shared" si="10"/>
        <v>1328865.3959999999</v>
      </c>
      <c r="L144">
        <f t="shared" si="11"/>
        <v>3.434505388493924E-2</v>
      </c>
    </row>
    <row r="145" spans="1:12">
      <c r="A145" s="11" t="s">
        <v>147</v>
      </c>
      <c r="B145" s="4" cm="1">
        <f t="array" ref="B145">_xll.SNL.Clients.Office.Excel.Functions.SPG(A145, "SP_TOTAL_REV", "CY2023")</f>
        <v>30603800</v>
      </c>
      <c r="C145" s="4">
        <f>_xll.SNL.Clients.Office.Excel.Functions.SPG(A145,"IQ_AVG_DILUT_SHARES_OUT","CY2023")</f>
        <v>219500000</v>
      </c>
      <c r="D145" s="5">
        <f>_xll.SNL.Clients.Office.Excel.Functions.SPG(A145, "IQ_DILUT_EPS_NORM", "CY2023")</f>
        <v>4.8090000000000002</v>
      </c>
      <c r="E145">
        <f t="shared" si="8"/>
        <v>1055575.5</v>
      </c>
      <c r="F145">
        <f t="shared" si="9"/>
        <v>3.4491648095988078E-2</v>
      </c>
      <c r="G145" s="11" t="s">
        <v>147</v>
      </c>
      <c r="H145" s="4" cm="1">
        <f t="array" ref="H145">_xll.SNL.Clients.Office.Excel.Functions.SPG(G145, "SP_TOTAL_REV", "CY2023")</f>
        <v>30603800</v>
      </c>
      <c r="I145" s="4">
        <f>_xll.SNL.Clients.Office.Excel.Functions.SPG(G145,"IQ_AVG_DILUT_SHARES_OUT","CY2023")</f>
        <v>219500000</v>
      </c>
      <c r="J145" s="5">
        <f>_xll.SNL.Clients.Office.Excel.Functions.SPG(G145, "IQ_DILUT_EPS_NORM", "CY2023")</f>
        <v>4.8090000000000002</v>
      </c>
      <c r="K145">
        <f t="shared" si="10"/>
        <v>1055575.5</v>
      </c>
      <c r="L145">
        <f t="shared" si="11"/>
        <v>3.4491648095988078E-2</v>
      </c>
    </row>
    <row r="146" spans="1:12">
      <c r="A146" s="11" t="s">
        <v>148</v>
      </c>
      <c r="B146" s="4" cm="1">
        <f t="array" ref="B146">_xll.SNL.Clients.Office.Excel.Functions.SPG(A146, "SP_TOTAL_REV", "CY2023")</f>
        <v>14393000</v>
      </c>
      <c r="C146" s="4">
        <f>_xll.SNL.Clients.Office.Excel.Functions.SPG(A146,"IQ_AVG_DILUT_SHARES_OUT","CY2023")</f>
        <v>836500000</v>
      </c>
      <c r="D146" s="5">
        <f>_xll.SNL.Clients.Office.Excel.Functions.SPG(A146, "IQ_DILUT_EPS_NORM", "CY2023")</f>
        <v>1.782</v>
      </c>
      <c r="E146">
        <f t="shared" si="8"/>
        <v>1490643</v>
      </c>
      <c r="F146">
        <f t="shared" si="9"/>
        <v>0.10356722017647467</v>
      </c>
      <c r="G146" s="11" t="s">
        <v>148</v>
      </c>
      <c r="H146" s="4" cm="1">
        <f t="array" ref="H146">_xll.SNL.Clients.Office.Excel.Functions.SPG(G146, "SP_TOTAL_REV", "CY2023")</f>
        <v>14393000</v>
      </c>
      <c r="I146" s="4">
        <f>_xll.SNL.Clients.Office.Excel.Functions.SPG(G146,"IQ_AVG_DILUT_SHARES_OUT","CY2023")</f>
        <v>836500000</v>
      </c>
      <c r="J146" s="5">
        <f>_xll.SNL.Clients.Office.Excel.Functions.SPG(G146, "IQ_DILUT_EPS_NORM", "CY2023")</f>
        <v>1.782</v>
      </c>
      <c r="K146">
        <f t="shared" si="10"/>
        <v>1490643</v>
      </c>
      <c r="L146">
        <f t="shared" si="11"/>
        <v>0.10356722017647467</v>
      </c>
    </row>
    <row r="147" spans="1:12">
      <c r="A147" s="11" t="s">
        <v>149</v>
      </c>
      <c r="B147" s="4" cm="1">
        <f t="array" ref="B147">_xll.SNL.Clients.Office.Excel.Functions.SPG(A147, "SP_TOTAL_REV", "CY2023")</f>
        <v>4479358</v>
      </c>
      <c r="C147" s="4">
        <f>_xll.SNL.Clients.Office.Excel.Functions.SPG(A147,"IQ_AVG_DILUT_SHARES_OUT","CY2023")</f>
        <v>35401313</v>
      </c>
      <c r="D147" s="5">
        <f>_xll.SNL.Clients.Office.Excel.Functions.SPG(A147, "IQ_DILUT_EPS_NORM", "CY2023")</f>
        <v>11.209</v>
      </c>
      <c r="E147">
        <f t="shared" si="8"/>
        <v>396813.31741700001</v>
      </c>
      <c r="F147">
        <f t="shared" si="9"/>
        <v>8.8587096056399153E-2</v>
      </c>
      <c r="G147" s="11" t="s">
        <v>149</v>
      </c>
      <c r="H147" s="4" cm="1">
        <f t="array" ref="H147">_xll.SNL.Clients.Office.Excel.Functions.SPG(G147, "SP_TOTAL_REV", "CY2023")</f>
        <v>4479358</v>
      </c>
      <c r="I147" s="4">
        <f>_xll.SNL.Clients.Office.Excel.Functions.SPG(G147,"IQ_AVG_DILUT_SHARES_OUT","CY2023")</f>
        <v>35401313</v>
      </c>
      <c r="J147" s="5">
        <f>_xll.SNL.Clients.Office.Excel.Functions.SPG(G147, "IQ_DILUT_EPS_NORM", "CY2023")</f>
        <v>11.209</v>
      </c>
      <c r="K147">
        <f t="shared" si="10"/>
        <v>396813.31741700001</v>
      </c>
      <c r="L147">
        <f t="shared" si="11"/>
        <v>8.8587096056399153E-2</v>
      </c>
    </row>
    <row r="148" spans="1:12">
      <c r="A148" s="11" t="s">
        <v>150</v>
      </c>
      <c r="B148" s="4" cm="1">
        <f t="array" ref="B148">_xll.SNL.Clients.Office.Excel.Functions.SPG(A148, "SP_TOTAL_REV", "CY2023")</f>
        <v>8438134</v>
      </c>
      <c r="C148" s="4">
        <f>_xll.SNL.Clients.Office.Excel.Functions.SPG(A148,"IQ_AVG_DILUT_SHARES_OUT","CY2023")</f>
        <v>140599000</v>
      </c>
      <c r="D148" s="5">
        <f>_xll.SNL.Clients.Office.Excel.Functions.SPG(A148, "IQ_DILUT_EPS_NORM", "CY2023")</f>
        <v>5.87</v>
      </c>
      <c r="E148">
        <f t="shared" si="8"/>
        <v>825316.13</v>
      </c>
      <c r="F148">
        <f t="shared" si="9"/>
        <v>9.7807895679305396E-2</v>
      </c>
      <c r="G148" s="11" t="s">
        <v>150</v>
      </c>
      <c r="H148" s="4" cm="1">
        <f t="array" ref="H148">_xll.SNL.Clients.Office.Excel.Functions.SPG(G148, "SP_TOTAL_REV", "CY2023")</f>
        <v>8438134</v>
      </c>
      <c r="I148" s="4">
        <f>_xll.SNL.Clients.Office.Excel.Functions.SPG(G148,"IQ_AVG_DILUT_SHARES_OUT","CY2023")</f>
        <v>140599000</v>
      </c>
      <c r="J148" s="5">
        <f>_xll.SNL.Clients.Office.Excel.Functions.SPG(G148, "IQ_DILUT_EPS_NORM", "CY2023")</f>
        <v>5.87</v>
      </c>
      <c r="K148">
        <f t="shared" si="10"/>
        <v>825316.13</v>
      </c>
      <c r="L148">
        <f t="shared" si="11"/>
        <v>9.7807895679305396E-2</v>
      </c>
    </row>
    <row r="149" spans="1:12">
      <c r="A149" s="11" t="s">
        <v>151</v>
      </c>
      <c r="B149" s="4" cm="1">
        <f t="array" ref="B149">_xll.SNL.Clients.Office.Excel.Functions.SPG(A149, "SP_TOTAL_REV", "CY2023")</f>
        <v>44622000</v>
      </c>
      <c r="C149" s="4">
        <f>_xll.SNL.Clients.Office.Excel.Functions.SPG(A149,"IQ_AVG_DILUT_SHARES_OUT","CY2023")</f>
        <v>709000000</v>
      </c>
      <c r="D149" s="5">
        <f>_xll.SNL.Clients.Office.Excel.Functions.SPG(A149, "IQ_DILUT_EPS_NORM", "CY2023")</f>
        <v>1.476</v>
      </c>
      <c r="E149">
        <f t="shared" si="8"/>
        <v>1046484</v>
      </c>
      <c r="F149">
        <f t="shared" si="9"/>
        <v>2.345219846712384E-2</v>
      </c>
      <c r="G149" s="11" t="s">
        <v>151</v>
      </c>
      <c r="H149" s="4" cm="1">
        <f t="array" ref="H149">_xll.SNL.Clients.Office.Excel.Functions.SPG(G149, "SP_TOTAL_REV", "CY2023")</f>
        <v>44622000</v>
      </c>
      <c r="I149" s="4">
        <f>_xll.SNL.Clients.Office.Excel.Functions.SPG(G149,"IQ_AVG_DILUT_SHARES_OUT","CY2023")</f>
        <v>709000000</v>
      </c>
      <c r="J149" s="5">
        <f>_xll.SNL.Clients.Office.Excel.Functions.SPG(G149, "IQ_DILUT_EPS_NORM", "CY2023")</f>
        <v>1.476</v>
      </c>
      <c r="K149">
        <f t="shared" si="10"/>
        <v>1046484</v>
      </c>
      <c r="L149">
        <f t="shared" si="11"/>
        <v>2.345219846712384E-2</v>
      </c>
    </row>
    <row r="150" spans="1:12">
      <c r="A150" s="11" t="s">
        <v>152</v>
      </c>
      <c r="B150" s="4" cm="1">
        <f t="array" ref="B150">_xll.SNL.Clients.Office.Excel.Functions.SPG(A150, "SP_TOTAL_REV", "CY2023")</f>
        <v>12745000</v>
      </c>
      <c r="C150" s="4">
        <f>_xll.SNL.Clients.Office.Excel.Functions.SPG(A150,"IQ_AVG_DILUT_SHARES_OUT","CY2023")</f>
        <v>206000000</v>
      </c>
      <c r="D150" s="5">
        <f>_xll.SNL.Clients.Office.Excel.Functions.SPG(A150, "IQ_DILUT_EPS_NORM", "CY2023")</f>
        <v>4.8</v>
      </c>
      <c r="E150">
        <f t="shared" si="8"/>
        <v>988800</v>
      </c>
      <c r="F150">
        <f t="shared" si="9"/>
        <v>7.7583366025892511E-2</v>
      </c>
      <c r="G150" s="11" t="s">
        <v>152</v>
      </c>
      <c r="H150" s="4" cm="1">
        <f t="array" ref="H150">_xll.SNL.Clients.Office.Excel.Functions.SPG(G150, "SP_TOTAL_REV", "CY2023")</f>
        <v>12745000</v>
      </c>
      <c r="I150" s="4">
        <f>_xll.SNL.Clients.Office.Excel.Functions.SPG(G150,"IQ_AVG_DILUT_SHARES_OUT","CY2023")</f>
        <v>206000000</v>
      </c>
      <c r="J150" s="5">
        <f>_xll.SNL.Clients.Office.Excel.Functions.SPG(G150, "IQ_DILUT_EPS_NORM", "CY2023")</f>
        <v>4.8</v>
      </c>
      <c r="K150">
        <f t="shared" si="10"/>
        <v>988800</v>
      </c>
      <c r="L150">
        <f t="shared" si="11"/>
        <v>7.7583366025892511E-2</v>
      </c>
    </row>
    <row r="151" spans="1:12">
      <c r="A151" s="11" t="s">
        <v>153</v>
      </c>
      <c r="B151" s="4" cm="1">
        <f t="array" ref="B151">_xll.SNL.Clients.Office.Excel.Functions.SPG(A151, "SP_TOTAL_REV", "CY2023")</f>
        <v>28602000</v>
      </c>
      <c r="C151" s="4">
        <f>_xll.SNL.Clients.Office.Excel.Functions.SPG(A151,"IQ_AVG_DILUT_SHARES_OUT","CY2023")</f>
        <v>771000000</v>
      </c>
      <c r="D151" s="5">
        <f>_xll.SNL.Clients.Office.Excel.Functions.SPG(A151, "IQ_DILUT_EPS_NORM", "CY2023")</f>
        <v>3.931</v>
      </c>
      <c r="E151">
        <f t="shared" si="8"/>
        <v>3030801</v>
      </c>
      <c r="F151">
        <f t="shared" si="9"/>
        <v>0.10596465282148101</v>
      </c>
      <c r="G151" s="11" t="s">
        <v>153</v>
      </c>
      <c r="H151" s="4" cm="1">
        <f t="array" ref="H151">_xll.SNL.Clients.Office.Excel.Functions.SPG(G151, "SP_TOTAL_REV", "CY2023")</f>
        <v>28602000</v>
      </c>
      <c r="I151" s="4">
        <f>_xll.SNL.Clients.Office.Excel.Functions.SPG(G151,"IQ_AVG_DILUT_SHARES_OUT","CY2023")</f>
        <v>771000000</v>
      </c>
      <c r="J151" s="5">
        <f>_xll.SNL.Clients.Office.Excel.Functions.SPG(G151, "IQ_DILUT_EPS_NORM", "CY2023")</f>
        <v>3.931</v>
      </c>
      <c r="K151">
        <f t="shared" si="10"/>
        <v>3030801</v>
      </c>
      <c r="L151">
        <f t="shared" si="11"/>
        <v>0.10596465282148101</v>
      </c>
    </row>
    <row r="152" spans="1:12">
      <c r="A152" s="11" t="s">
        <v>154</v>
      </c>
      <c r="B152" s="4" cm="1">
        <f t="array" ref="B152">_xll.SNL.Clients.Office.Excel.Functions.SPG(A152, "SP_TOTAL_REV", "CY2023")</f>
        <v>12068000</v>
      </c>
      <c r="C152" s="4">
        <f>_xll.SNL.Clients.Office.Excel.Functions.SPG(A152,"IQ_AVG_DILUT_SHARES_OUT","CY2023")</f>
        <v>451200000</v>
      </c>
      <c r="D152" s="5">
        <f>_xll.SNL.Clients.Office.Excel.Functions.SPG(A152, "IQ_DILUT_EPS_NORM", "CY2023")</f>
        <v>1.929</v>
      </c>
      <c r="E152">
        <f t="shared" si="8"/>
        <v>870364.8</v>
      </c>
      <c r="F152">
        <f t="shared" si="9"/>
        <v>7.2121710308253234E-2</v>
      </c>
      <c r="G152" s="11" t="s">
        <v>154</v>
      </c>
      <c r="H152" s="4" cm="1">
        <f t="array" ref="H152">_xll.SNL.Clients.Office.Excel.Functions.SPG(G152, "SP_TOTAL_REV", "CY2023")</f>
        <v>12068000</v>
      </c>
      <c r="I152" s="4">
        <f>_xll.SNL.Clients.Office.Excel.Functions.SPG(G152,"IQ_AVG_DILUT_SHARES_OUT","CY2023")</f>
        <v>451200000</v>
      </c>
      <c r="J152" s="5">
        <f>_xll.SNL.Clients.Office.Excel.Functions.SPG(G152, "IQ_DILUT_EPS_NORM", "CY2023")</f>
        <v>1.929</v>
      </c>
      <c r="K152">
        <f t="shared" si="10"/>
        <v>870364.8</v>
      </c>
      <c r="L152">
        <f t="shared" si="11"/>
        <v>7.2121710308253234E-2</v>
      </c>
    </row>
    <row r="153" spans="1:12">
      <c r="A153" s="11" t="s">
        <v>155</v>
      </c>
      <c r="B153" s="4" cm="1">
        <f t="array" ref="B153">_xll.SNL.Clients.Office.Excel.Functions.SPG(A153, "SP_TOTAL_REV", "CY2023")</f>
        <v>9210000</v>
      </c>
      <c r="C153" s="4">
        <f>_xll.SNL.Clients.Office.Excel.Functions.SPG(A153,"IQ_AVG_DILUT_SHARES_OUT","CY2023")</f>
        <v>119400000</v>
      </c>
      <c r="D153" s="5">
        <f>_xll.SNL.Clients.Office.Excel.Functions.SPG(A153, "IQ_DILUT_EPS_NORM", "CY2023")</f>
        <v>4.2549999999999999</v>
      </c>
      <c r="E153">
        <f t="shared" si="8"/>
        <v>508047</v>
      </c>
      <c r="F153">
        <f t="shared" si="9"/>
        <v>5.5162540716612377E-2</v>
      </c>
      <c r="G153" s="11" t="s">
        <v>155</v>
      </c>
      <c r="H153" s="4" cm="1">
        <f t="array" ref="H153">_xll.SNL.Clients.Office.Excel.Functions.SPG(G153, "SP_TOTAL_REV", "CY2023")</f>
        <v>9210000</v>
      </c>
      <c r="I153" s="4">
        <f>_xll.SNL.Clients.Office.Excel.Functions.SPG(G153,"IQ_AVG_DILUT_SHARES_OUT","CY2023")</f>
        <v>119400000</v>
      </c>
      <c r="J153" s="5">
        <f>_xll.SNL.Clients.Office.Excel.Functions.SPG(G153, "IQ_DILUT_EPS_NORM", "CY2023")</f>
        <v>4.2549999999999999</v>
      </c>
      <c r="K153">
        <f t="shared" si="10"/>
        <v>508047</v>
      </c>
      <c r="L153">
        <f t="shared" si="11"/>
        <v>5.5162540716612377E-2</v>
      </c>
    </row>
    <row r="154" spans="1:12">
      <c r="A154" s="11" t="s">
        <v>156</v>
      </c>
      <c r="B154" s="4" cm="1">
        <f t="array" ref="B154">_xll.SNL.Clients.Office.Excel.Functions.SPG(A154, "SP_TOTAL_REV", "CY2023")</f>
        <v>23196000</v>
      </c>
      <c r="C154" s="4">
        <f>_xll.SNL.Clients.Office.Excel.Functions.SPG(A154,"IQ_AVG_DILUT_SHARES_OUT","CY2023")</f>
        <v>401100000</v>
      </c>
      <c r="D154" s="5">
        <f>_xll.SNL.Clients.Office.Excel.Functions.SPG(A154, "IQ_DILUT_EPS_NORM", "CY2023")</f>
        <v>5.9509999999999996</v>
      </c>
      <c r="E154">
        <f t="shared" si="8"/>
        <v>2386946.1</v>
      </c>
      <c r="F154">
        <f t="shared" si="9"/>
        <v>0.10290334971546819</v>
      </c>
      <c r="G154" s="11" t="s">
        <v>156</v>
      </c>
      <c r="H154" s="4" cm="1">
        <f t="array" ref="H154">_xll.SNL.Clients.Office.Excel.Functions.SPG(G154, "SP_TOTAL_REV", "CY2023")</f>
        <v>23196000</v>
      </c>
      <c r="I154" s="4">
        <f>_xll.SNL.Clients.Office.Excel.Functions.SPG(G154,"IQ_AVG_DILUT_SHARES_OUT","CY2023")</f>
        <v>401100000</v>
      </c>
      <c r="J154" s="5">
        <f>_xll.SNL.Clients.Office.Excel.Functions.SPG(G154, "IQ_DILUT_EPS_NORM", "CY2023")</f>
        <v>5.9509999999999996</v>
      </c>
      <c r="K154">
        <f t="shared" si="10"/>
        <v>2386946.1</v>
      </c>
      <c r="L154">
        <f t="shared" si="11"/>
        <v>0.10290334971546819</v>
      </c>
    </row>
    <row r="155" spans="1:12">
      <c r="A155" s="11" t="s">
        <v>157</v>
      </c>
      <c r="B155" s="4" cm="1">
        <f t="array" ref="B155">_xll.SNL.Clients.Office.Excel.Functions.SPG(A155, "SP_TOTAL_REV", "CY2023")</f>
        <v>10112000</v>
      </c>
      <c r="C155" s="4">
        <f>_xll.SNL.Clients.Office.Excel.Functions.SPG(A155,"IQ_AVG_DILUT_SHARES_OUT","CY2023")</f>
        <v>533000000</v>
      </c>
      <c r="D155" s="5">
        <f>_xll.SNL.Clients.Office.Excel.Functions.SPG(A155, "IQ_DILUT_EPS_NORM", "CY2023")</f>
        <v>2.3639999999999999</v>
      </c>
      <c r="E155">
        <f t="shared" si="8"/>
        <v>1260012</v>
      </c>
      <c r="F155">
        <f t="shared" si="9"/>
        <v>0.1246056170886076</v>
      </c>
      <c r="G155" s="11" t="s">
        <v>157</v>
      </c>
      <c r="H155" s="4" cm="1">
        <f t="array" ref="H155">_xll.SNL.Clients.Office.Excel.Functions.SPG(G155, "SP_TOTAL_REV", "CY2023")</f>
        <v>10112000</v>
      </c>
      <c r="I155" s="4">
        <f>_xll.SNL.Clients.Office.Excel.Functions.SPG(G155,"IQ_AVG_DILUT_SHARES_OUT","CY2023")</f>
        <v>533000000</v>
      </c>
      <c r="J155" s="5">
        <f>_xll.SNL.Clients.Office.Excel.Functions.SPG(G155, "IQ_DILUT_EPS_NORM", "CY2023")</f>
        <v>2.3639999999999999</v>
      </c>
      <c r="K155">
        <f t="shared" si="10"/>
        <v>1260012</v>
      </c>
      <c r="L155">
        <f t="shared" si="11"/>
        <v>0.1246056170886076</v>
      </c>
    </row>
    <row r="156" spans="1:12">
      <c r="A156" s="11" t="s">
        <v>158</v>
      </c>
      <c r="B156" s="4" cm="1">
        <f t="array" ref="B156">_xll.SNL.Clients.Office.Excel.Functions.SPG(A156, "SP_TOTAL_REV", "CY2023")</f>
        <v>15320200</v>
      </c>
      <c r="C156" s="4">
        <f>_xll.SNL.Clients.Office.Excel.Functions.SPG(A156,"IQ_AVG_DILUT_SHARES_OUT","CY2023")</f>
        <v>286500000</v>
      </c>
      <c r="D156" s="5">
        <f>_xll.SNL.Clients.Office.Excel.Functions.SPG(A156, "IQ_DILUT_EPS_NORM", "CY2023")</f>
        <v>4.0490000000000004</v>
      </c>
      <c r="E156">
        <f t="shared" si="8"/>
        <v>1160038.5</v>
      </c>
      <c r="F156">
        <f t="shared" si="9"/>
        <v>7.5719540214879699E-2</v>
      </c>
      <c r="G156" s="11" t="s">
        <v>158</v>
      </c>
      <c r="H156" s="4" cm="1">
        <f t="array" ref="H156">_xll.SNL.Clients.Office.Excel.Functions.SPG(G156, "SP_TOTAL_REV", "CY2023")</f>
        <v>15320200</v>
      </c>
      <c r="I156" s="4">
        <f>_xll.SNL.Clients.Office.Excel.Functions.SPG(G156,"IQ_AVG_DILUT_SHARES_OUT","CY2023")</f>
        <v>286500000</v>
      </c>
      <c r="J156" s="5">
        <f>_xll.SNL.Clients.Office.Excel.Functions.SPG(G156, "IQ_DILUT_EPS_NORM", "CY2023")</f>
        <v>4.0490000000000004</v>
      </c>
      <c r="K156">
        <f t="shared" si="10"/>
        <v>1160038.5</v>
      </c>
      <c r="L156">
        <f t="shared" si="11"/>
        <v>7.5719540214879699E-2</v>
      </c>
    </row>
    <row r="157" spans="1:12">
      <c r="A157" s="11" t="s">
        <v>159</v>
      </c>
      <c r="B157" s="4" cm="1">
        <f t="array" ref="B157">_xll.SNL.Clients.Office.Excel.Functions.SPG(A157, "SP_TOTAL_REV", "CY2023")</f>
        <v>16338000</v>
      </c>
      <c r="C157" s="4">
        <f>_xll.SNL.Clients.Office.Excel.Functions.SPG(A157,"IQ_AVG_DILUT_SHARES_OUT","CY2023")</f>
        <v>385000000</v>
      </c>
      <c r="D157" s="5">
        <f>_xll.SNL.Clients.Office.Excel.Functions.SPG(A157, "IQ_DILUT_EPS_NORM", "CY2023")</f>
        <v>3.5470000000000002</v>
      </c>
      <c r="E157">
        <f t="shared" si="8"/>
        <v>1365595</v>
      </c>
      <c r="F157">
        <f t="shared" si="9"/>
        <v>8.3583976006855187E-2</v>
      </c>
      <c r="G157" s="11" t="s">
        <v>159</v>
      </c>
      <c r="H157" s="4" cm="1">
        <f t="array" ref="H157">_xll.SNL.Clients.Office.Excel.Functions.SPG(G157, "SP_TOTAL_REV", "CY2023")</f>
        <v>16338000</v>
      </c>
      <c r="I157" s="4">
        <f>_xll.SNL.Clients.Office.Excel.Functions.SPG(G157,"IQ_AVG_DILUT_SHARES_OUT","CY2023")</f>
        <v>385000000</v>
      </c>
      <c r="J157" s="5">
        <f>_xll.SNL.Clients.Office.Excel.Functions.SPG(G157, "IQ_DILUT_EPS_NORM", "CY2023")</f>
        <v>3.5470000000000002</v>
      </c>
      <c r="K157">
        <f t="shared" si="10"/>
        <v>1365595</v>
      </c>
      <c r="L157">
        <f t="shared" si="11"/>
        <v>8.3583976006855187E-2</v>
      </c>
    </row>
    <row r="158" spans="1:12">
      <c r="A158" s="11" t="s">
        <v>160</v>
      </c>
      <c r="B158" s="4" cm="1">
        <f t="array" ref="B158">_xll.SNL.Clients.Office.Excel.Functions.SPG(A158, "SP_TOTAL_REV", "CY2023")</f>
        <v>6004800</v>
      </c>
      <c r="C158" s="4">
        <f>_xll.SNL.Clients.Office.Excel.Functions.SPG(A158,"IQ_AVG_DILUT_SHARES_OUT","CY2023")</f>
        <v>609400000</v>
      </c>
      <c r="D158" s="5">
        <f>_xll.SNL.Clients.Office.Excel.Functions.SPG(A158, "IQ_DILUT_EPS_NORM", "CY2023")</f>
        <v>1.8520000000000001</v>
      </c>
      <c r="E158">
        <f t="shared" si="8"/>
        <v>1128608.8</v>
      </c>
      <c r="F158">
        <f t="shared" si="9"/>
        <v>0.18795110578204105</v>
      </c>
      <c r="G158" s="11" t="s">
        <v>160</v>
      </c>
      <c r="H158" s="4" cm="1">
        <f t="array" ref="H158">_xll.SNL.Clients.Office.Excel.Functions.SPG(G158, "SP_TOTAL_REV", "CY2023")</f>
        <v>6004800</v>
      </c>
      <c r="I158" s="4">
        <f>_xll.SNL.Clients.Office.Excel.Functions.SPG(G158,"IQ_AVG_DILUT_SHARES_OUT","CY2023")</f>
        <v>609400000</v>
      </c>
      <c r="J158" s="5">
        <f>_xll.SNL.Clients.Office.Excel.Functions.SPG(G158, "IQ_DILUT_EPS_NORM", "CY2023")</f>
        <v>1.8520000000000001</v>
      </c>
      <c r="K158">
        <f t="shared" si="10"/>
        <v>1128608.8</v>
      </c>
      <c r="L158">
        <f t="shared" si="11"/>
        <v>0.18795110578204105</v>
      </c>
    </row>
    <row r="159" spans="1:12">
      <c r="A159" s="11" t="s">
        <v>161</v>
      </c>
      <c r="B159" s="4" cm="1">
        <f t="array" ref="B159">_xll.SNL.Clients.Office.Excel.Functions.SPG(A159, "SP_TOTAL_REV", "CY2023")</f>
        <v>7657000</v>
      </c>
      <c r="C159" s="4">
        <f>_xll.SNL.Clients.Office.Excel.Functions.SPG(A159,"IQ_AVG_DILUT_SHARES_OUT","CY2023")</f>
        <v>272750000</v>
      </c>
      <c r="D159" s="5">
        <f>_xll.SNL.Clients.Office.Excel.Functions.SPG(A159, "IQ_DILUT_EPS_NORM", "CY2023")</f>
        <v>3.8220000000000001</v>
      </c>
      <c r="E159">
        <f t="shared" si="8"/>
        <v>1042450.5</v>
      </c>
      <c r="F159">
        <f t="shared" si="9"/>
        <v>0.13614346349745332</v>
      </c>
      <c r="G159" s="11" t="s">
        <v>161</v>
      </c>
      <c r="H159" s="4" cm="1">
        <f t="array" ref="H159">_xll.SNL.Clients.Office.Excel.Functions.SPG(G159, "SP_TOTAL_REV", "CY2023")</f>
        <v>7657000</v>
      </c>
      <c r="I159" s="4">
        <f>_xll.SNL.Clients.Office.Excel.Functions.SPG(G159,"IQ_AVG_DILUT_SHARES_OUT","CY2023")</f>
        <v>272750000</v>
      </c>
      <c r="J159" s="5">
        <f>_xll.SNL.Clients.Office.Excel.Functions.SPG(G159, "IQ_DILUT_EPS_NORM", "CY2023")</f>
        <v>3.8220000000000001</v>
      </c>
      <c r="K159">
        <f t="shared" si="10"/>
        <v>1042450.5</v>
      </c>
      <c r="L159">
        <f t="shared" si="11"/>
        <v>0.13614346349745332</v>
      </c>
    </row>
    <row r="160" spans="1:12">
      <c r="A160" s="11" t="s">
        <v>162</v>
      </c>
      <c r="B160" s="4" cm="1">
        <f t="array" ref="B160">_xll.SNL.Clients.Office.Excel.Functions.SPG(A160, "SP_TOTAL_REV", "CY2023")</f>
        <v>171340000</v>
      </c>
      <c r="C160" s="4">
        <f>_xll.SNL.Clients.Office.Excel.Functions.SPG(A160,"IQ_AVG_DILUT_SHARES_OUT","CY2023")</f>
        <v>237400000</v>
      </c>
      <c r="D160" s="5">
        <f>_xll.SNL.Clients.Office.Excel.Functions.SPG(A160, "IQ_DILUT_EPS_NORM", "CY2023")</f>
        <v>23.306000000000001</v>
      </c>
      <c r="E160">
        <f t="shared" si="8"/>
        <v>5532844.4000000004</v>
      </c>
      <c r="F160">
        <f t="shared" si="9"/>
        <v>3.229160966499358E-2</v>
      </c>
      <c r="G160" s="11" t="s">
        <v>162</v>
      </c>
      <c r="H160" s="4" cm="1">
        <f t="array" ref="H160">_xll.SNL.Clients.Office.Excel.Functions.SPG(G160, "SP_TOTAL_REV", "CY2023")</f>
        <v>171340000</v>
      </c>
      <c r="I160" s="4">
        <f>_xll.SNL.Clients.Office.Excel.Functions.SPG(G160,"IQ_AVG_DILUT_SHARES_OUT","CY2023")</f>
        <v>237400000</v>
      </c>
      <c r="J160" s="5">
        <f>_xll.SNL.Clients.Office.Excel.Functions.SPG(G160, "IQ_DILUT_EPS_NORM", "CY2023")</f>
        <v>23.306000000000001</v>
      </c>
      <c r="K160">
        <f t="shared" si="10"/>
        <v>5532844.4000000004</v>
      </c>
      <c r="L160">
        <f t="shared" si="11"/>
        <v>3.229160966499358E-2</v>
      </c>
    </row>
    <row r="161" spans="1:12">
      <c r="A161" s="11" t="s">
        <v>163</v>
      </c>
      <c r="B161" s="4" cm="1">
        <f t="array" ref="B161">_xll.SNL.Clients.Office.Excel.Functions.SPG(A161, "SP_TOTAL_REV", "CY2023")</f>
        <v>34124100</v>
      </c>
      <c r="C161" s="4">
        <f>_xll.SNL.Clients.Office.Excel.Functions.SPG(A161,"IQ_AVG_DILUT_SHARES_OUT","CY2023")</f>
        <v>903284000</v>
      </c>
      <c r="D161" s="5">
        <f>_xll.SNL.Clients.Office.Excel.Functions.SPG(A161, "IQ_DILUT_EPS_NORM", "CY2023")</f>
        <v>7.2249999999999996</v>
      </c>
      <c r="E161">
        <f t="shared" si="8"/>
        <v>6526226.9000000004</v>
      </c>
      <c r="F161">
        <f t="shared" si="9"/>
        <v>0.19124978827280428</v>
      </c>
      <c r="G161" s="11" t="s">
        <v>163</v>
      </c>
      <c r="H161" s="4" cm="1">
        <f t="array" ref="H161">_xll.SNL.Clients.Office.Excel.Functions.SPG(G161, "SP_TOTAL_REV", "CY2023")</f>
        <v>34124100</v>
      </c>
      <c r="I161" s="4">
        <f>_xll.SNL.Clients.Office.Excel.Functions.SPG(G161,"IQ_AVG_DILUT_SHARES_OUT","CY2023")</f>
        <v>903284000</v>
      </c>
      <c r="J161" s="5">
        <f>_xll.SNL.Clients.Office.Excel.Functions.SPG(G161, "IQ_DILUT_EPS_NORM", "CY2023")</f>
        <v>7.2249999999999996</v>
      </c>
      <c r="K161">
        <f t="shared" si="10"/>
        <v>6526226.9000000004</v>
      </c>
      <c r="L161">
        <f t="shared" si="11"/>
        <v>0.19124978827280428</v>
      </c>
    </row>
    <row r="162" spans="1:12">
      <c r="A162" s="11" t="s">
        <v>164</v>
      </c>
      <c r="B162" s="4" cm="1">
        <f t="array" ref="B162">_xll.SNL.Clients.Office.Excel.Functions.SPG(A162, "SP_TOTAL_REV", "CY2023")</f>
        <v>15909000</v>
      </c>
      <c r="C162" s="4">
        <f>_xll.SNL.Clients.Office.Excel.Functions.SPG(A162,"IQ_AVG_DILUT_SHARES_OUT","CY2023")</f>
        <v>573950000</v>
      </c>
      <c r="D162" s="5">
        <f>_xll.SNL.Clients.Office.Excel.Functions.SPG(A162, "IQ_DILUT_EPS_NORM", "CY2023")</f>
        <v>3.2589999999999999</v>
      </c>
      <c r="E162">
        <f t="shared" si="8"/>
        <v>1870503.05</v>
      </c>
      <c r="F162">
        <f t="shared" si="9"/>
        <v>0.11757514928656736</v>
      </c>
      <c r="G162" s="11" t="s">
        <v>164</v>
      </c>
      <c r="H162" s="4" cm="1">
        <f t="array" ref="H162">_xll.SNL.Clients.Office.Excel.Functions.SPG(G162, "SP_TOTAL_REV", "CY2023")</f>
        <v>15909000</v>
      </c>
      <c r="I162" s="4">
        <f>_xll.SNL.Clients.Office.Excel.Functions.SPG(G162,"IQ_AVG_DILUT_SHARES_OUT","CY2023")</f>
        <v>573950000</v>
      </c>
      <c r="J162" s="5">
        <f>_xll.SNL.Clients.Office.Excel.Functions.SPG(G162, "IQ_DILUT_EPS_NORM", "CY2023")</f>
        <v>3.2589999999999999</v>
      </c>
      <c r="K162">
        <f t="shared" si="10"/>
        <v>1870503.05</v>
      </c>
      <c r="L162">
        <f t="shared" si="11"/>
        <v>0.11757514928656736</v>
      </c>
    </row>
    <row r="163" spans="1:12">
      <c r="A163" s="11" t="s">
        <v>165</v>
      </c>
      <c r="B163" s="4" cm="1">
        <f t="array" ref="B163">_xll.SNL.Clients.Office.Excel.Functions.SPG(A163, "SP_TOTAL_REV", "CY2023")</f>
        <v>2290786</v>
      </c>
      <c r="C163" s="4">
        <f>_xll.SNL.Clients.Office.Excel.Functions.SPG(A163,"IQ_AVG_DILUT_SHARES_OUT","CY2023")</f>
        <v>143290000</v>
      </c>
      <c r="D163" s="5">
        <f>_xll.SNL.Clients.Office.Excel.Functions.SPG(A163, "IQ_DILUT_EPS_NORM", "CY2023")</f>
        <v>2.2719999999999998</v>
      </c>
      <c r="E163">
        <f t="shared" si="8"/>
        <v>325554.88</v>
      </c>
      <c r="F163">
        <f t="shared" si="9"/>
        <v>0.14211492474635343</v>
      </c>
      <c r="G163" s="11" t="s">
        <v>165</v>
      </c>
      <c r="H163" s="4" cm="1">
        <f t="array" ref="H163">_xll.SNL.Clients.Office.Excel.Functions.SPG(G163, "SP_TOTAL_REV", "CY2023")</f>
        <v>2290786</v>
      </c>
      <c r="I163" s="4">
        <f>_xll.SNL.Clients.Office.Excel.Functions.SPG(G163,"IQ_AVG_DILUT_SHARES_OUT","CY2023")</f>
        <v>143290000</v>
      </c>
      <c r="J163" s="5">
        <f>_xll.SNL.Clients.Office.Excel.Functions.SPG(G163, "IQ_DILUT_EPS_NORM", "CY2023")</f>
        <v>2.2719999999999998</v>
      </c>
      <c r="K163">
        <f t="shared" si="10"/>
        <v>325554.88</v>
      </c>
      <c r="L163">
        <f t="shared" si="11"/>
        <v>0.14211492474635343</v>
      </c>
    </row>
    <row r="164" spans="1:12">
      <c r="A164" s="11" t="s">
        <v>166</v>
      </c>
      <c r="B164" s="4" cm="1">
        <f t="array" ref="B164">_xll.SNL.Clients.Office.Excel.Functions.SPG(A164, "SP_TOTAL_REV", "CY2023")</f>
        <v>12147412</v>
      </c>
      <c r="C164" s="4">
        <f>_xll.SNL.Clients.Office.Excel.Functions.SPG(A164,"IQ_AVG_DILUT_SHARES_OUT","CY2023")</f>
        <v>212376495</v>
      </c>
      <c r="D164" s="5">
        <f>_xll.SNL.Clients.Office.Excel.Functions.SPG(A164, "IQ_DILUT_EPS_NORM", "CY2023")</f>
        <v>5.5</v>
      </c>
      <c r="E164">
        <f t="shared" si="8"/>
        <v>1168070.7224999999</v>
      </c>
      <c r="F164">
        <f t="shared" si="9"/>
        <v>9.6157990072288646E-2</v>
      </c>
      <c r="G164" s="11" t="s">
        <v>166</v>
      </c>
      <c r="H164" s="4" cm="1">
        <f t="array" ref="H164">_xll.SNL.Clients.Office.Excel.Functions.SPG(G164, "SP_TOTAL_REV", "CY2023")</f>
        <v>12147412</v>
      </c>
      <c r="I164" s="4">
        <f>_xll.SNL.Clients.Office.Excel.Functions.SPG(G164,"IQ_AVG_DILUT_SHARES_OUT","CY2023")</f>
        <v>212376495</v>
      </c>
      <c r="J164" s="5">
        <f>_xll.SNL.Clients.Office.Excel.Functions.SPG(G164, "IQ_DILUT_EPS_NORM", "CY2023")</f>
        <v>5.5</v>
      </c>
      <c r="K164">
        <f t="shared" si="10"/>
        <v>1168070.7224999999</v>
      </c>
      <c r="L164">
        <f t="shared" si="11"/>
        <v>9.6157990072288646E-2</v>
      </c>
    </row>
    <row r="165" spans="1:12">
      <c r="A165" s="11" t="s">
        <v>167</v>
      </c>
      <c r="B165" s="4" cm="1">
        <f t="array" ref="B165">_xll.SNL.Clients.Office.Excel.Functions.SPG(A165, "SP_TOTAL_REV", "CY2023")</f>
        <v>23273000</v>
      </c>
      <c r="C165" s="4">
        <f>_xll.SNL.Clients.Office.Excel.Functions.SPG(A165,"IQ_AVG_DILUT_SHARES_OUT","CY2023")</f>
        <v>584000000</v>
      </c>
      <c r="D165" s="5">
        <f>_xll.SNL.Clients.Office.Excel.Functions.SPG(A165, "IQ_DILUT_EPS_NORM", "CY2023")</f>
        <v>10.303000000000001</v>
      </c>
      <c r="E165">
        <f t="shared" si="8"/>
        <v>6016952.0000000009</v>
      </c>
      <c r="F165">
        <f t="shared" si="9"/>
        <v>0.25853787650925969</v>
      </c>
      <c r="G165" s="11" t="s">
        <v>167</v>
      </c>
      <c r="H165" s="4" cm="1">
        <f t="array" ref="H165">_xll.SNL.Clients.Office.Excel.Functions.SPG(G165, "SP_TOTAL_REV", "CY2023")</f>
        <v>23273000</v>
      </c>
      <c r="I165" s="4">
        <f>_xll.SNL.Clients.Office.Excel.Functions.SPG(G165,"IQ_AVG_DILUT_SHARES_OUT","CY2023")</f>
        <v>584000000</v>
      </c>
      <c r="J165" s="5">
        <f>_xll.SNL.Clients.Office.Excel.Functions.SPG(G165, "IQ_DILUT_EPS_NORM", "CY2023")</f>
        <v>10.303000000000001</v>
      </c>
      <c r="K165">
        <f t="shared" si="10"/>
        <v>6016952.0000000009</v>
      </c>
      <c r="L165">
        <f t="shared" si="11"/>
        <v>0.25853787650925969</v>
      </c>
    </row>
    <row r="166" spans="1:12">
      <c r="A166" s="11" t="s">
        <v>168</v>
      </c>
      <c r="B166" s="4" cm="1">
        <f t="array" ref="B166">_xll.SNL.Clients.Office.Excel.Functions.SPG(A166, "SP_TOTAL_REV", "CY2023")</f>
        <v>4690540</v>
      </c>
      <c r="C166" s="4">
        <f>_xll.SNL.Clients.Office.Excel.Functions.SPG(A166,"IQ_AVG_DILUT_SHARES_OUT","CY2023")</f>
        <v>59085000</v>
      </c>
      <c r="D166" s="5">
        <f>_xll.SNL.Clients.Office.Excel.Functions.SPG(A166, "IQ_DILUT_EPS_NORM", "CY2023")</f>
        <v>6.5890000000000004</v>
      </c>
      <c r="E166">
        <f t="shared" si="8"/>
        <v>389311.065</v>
      </c>
      <c r="F166">
        <f t="shared" si="9"/>
        <v>8.2999199452515063E-2</v>
      </c>
      <c r="G166" s="11" t="s">
        <v>168</v>
      </c>
      <c r="H166" s="4" cm="1">
        <f t="array" ref="H166">_xll.SNL.Clients.Office.Excel.Functions.SPG(G166, "SP_TOTAL_REV", "CY2023")</f>
        <v>4690540</v>
      </c>
      <c r="I166" s="4">
        <f>_xll.SNL.Clients.Office.Excel.Functions.SPG(G166,"IQ_AVG_DILUT_SHARES_OUT","CY2023")</f>
        <v>59085000</v>
      </c>
      <c r="J166" s="5">
        <f>_xll.SNL.Clients.Office.Excel.Functions.SPG(G166, "IQ_DILUT_EPS_NORM", "CY2023")</f>
        <v>6.5890000000000004</v>
      </c>
      <c r="K166">
        <f t="shared" si="10"/>
        <v>389311.065</v>
      </c>
      <c r="L166">
        <f t="shared" si="11"/>
        <v>8.2999199452515063E-2</v>
      </c>
    </row>
    <row r="167" spans="1:12">
      <c r="A167" s="11" t="s">
        <v>169</v>
      </c>
      <c r="B167" s="4" cm="1">
        <f t="array" ref="B167">_xll.SNL.Clients.Office.Excel.Functions.SPG(A167, "SP_TOTAL_REV", "CY2023")</f>
        <v>4974255</v>
      </c>
      <c r="C167" s="4">
        <f>_xll.SNL.Clients.Office.Excel.Functions.SPG(A167,"IQ_AVG_DILUT_SHARES_OUT","CY2023")</f>
        <v>413224000</v>
      </c>
      <c r="D167" s="5">
        <f>_xll.SNL.Clients.Office.Excel.Functions.SPG(A167, "IQ_DILUT_EPS_NORM", "CY2023")</f>
        <v>3.4929999999999999</v>
      </c>
      <c r="E167">
        <f t="shared" si="8"/>
        <v>1443391.432</v>
      </c>
      <c r="F167">
        <f t="shared" si="9"/>
        <v>0.29017238400524298</v>
      </c>
      <c r="G167" s="11" t="s">
        <v>169</v>
      </c>
      <c r="H167" s="4" cm="1">
        <f t="array" ref="H167">_xll.SNL.Clients.Office.Excel.Functions.SPG(G167, "SP_TOTAL_REV", "CY2023")</f>
        <v>4974255</v>
      </c>
      <c r="I167" s="4">
        <f>_xll.SNL.Clients.Office.Excel.Functions.SPG(G167,"IQ_AVG_DILUT_SHARES_OUT","CY2023")</f>
        <v>413224000</v>
      </c>
      <c r="J167" s="5">
        <f>_xll.SNL.Clients.Office.Excel.Functions.SPG(G167, "IQ_DILUT_EPS_NORM", "CY2023")</f>
        <v>3.4929999999999999</v>
      </c>
      <c r="K167">
        <f t="shared" si="10"/>
        <v>1443391.432</v>
      </c>
      <c r="L167">
        <f t="shared" si="11"/>
        <v>0.29017238400524298</v>
      </c>
    </row>
    <row r="168" spans="1:12">
      <c r="A168" s="11" t="s">
        <v>170</v>
      </c>
      <c r="B168" s="4" cm="1">
        <f t="array" ref="B168">_xll.SNL.Clients.Office.Excel.Functions.SPG(A168, "SP_TOTAL_REV", "CY2023")</f>
        <v>5265200</v>
      </c>
      <c r="C168" s="4">
        <f>_xll.SNL.Clients.Office.Excel.Functions.SPG(A168,"IQ_AVG_DILUT_SHARES_OUT","CY2023")</f>
        <v>123900000</v>
      </c>
      <c r="D168" s="5">
        <f>_xll.SNL.Clients.Office.Excel.Functions.SPG(A168, "IQ_DILUT_EPS_NORM", "CY2023")</f>
        <v>3.7429999999999999</v>
      </c>
      <c r="E168">
        <f t="shared" si="8"/>
        <v>463757.7</v>
      </c>
      <c r="F168">
        <f t="shared" si="9"/>
        <v>8.8079788042239607E-2</v>
      </c>
      <c r="G168" s="11" t="s">
        <v>170</v>
      </c>
      <c r="H168" s="4" cm="1">
        <f t="array" ref="H168">_xll.SNL.Clients.Office.Excel.Functions.SPG(G168, "SP_TOTAL_REV", "CY2023")</f>
        <v>5265200</v>
      </c>
      <c r="I168" s="4">
        <f>_xll.SNL.Clients.Office.Excel.Functions.SPG(G168,"IQ_AVG_DILUT_SHARES_OUT","CY2023")</f>
        <v>123900000</v>
      </c>
      <c r="J168" s="5">
        <f>_xll.SNL.Clients.Office.Excel.Functions.SPG(G168, "IQ_DILUT_EPS_NORM", "CY2023")</f>
        <v>3.7429999999999999</v>
      </c>
      <c r="K168">
        <f t="shared" si="10"/>
        <v>463757.7</v>
      </c>
      <c r="L168">
        <f t="shared" si="11"/>
        <v>8.8079788042239607E-2</v>
      </c>
    </row>
    <row r="169" spans="1:12">
      <c r="A169" s="11" t="s">
        <v>171</v>
      </c>
      <c r="B169" s="4" cm="1">
        <f t="array" ref="B169">_xll.SNL.Clients.Office.Excel.Functions.SPG(A169, "SP_TOTAL_REV", "CY2023")</f>
        <v>8272667</v>
      </c>
      <c r="C169" s="4">
        <f>_xll.SNL.Clients.Office.Excel.Functions.SPG(A169,"IQ_AVG_DILUT_SHARES_OUT","CY2023")</f>
        <v>94009000</v>
      </c>
      <c r="D169" s="5">
        <f>_xll.SNL.Clients.Office.Excel.Functions.SPG(A169, "IQ_DILUT_EPS_NORM", "CY2023")</f>
        <v>4.5780000000000003</v>
      </c>
      <c r="E169">
        <f t="shared" si="8"/>
        <v>430373.20199999999</v>
      </c>
      <c r="F169">
        <f t="shared" si="9"/>
        <v>5.2023513336146611E-2</v>
      </c>
      <c r="G169" s="11" t="s">
        <v>171</v>
      </c>
      <c r="H169" s="4" cm="1">
        <f t="array" ref="H169">_xll.SNL.Clients.Office.Excel.Functions.SPG(G169, "SP_TOTAL_REV", "CY2023")</f>
        <v>8272667</v>
      </c>
      <c r="I169" s="4">
        <f>_xll.SNL.Clients.Office.Excel.Functions.SPG(G169,"IQ_AVG_DILUT_SHARES_OUT","CY2023")</f>
        <v>94009000</v>
      </c>
      <c r="J169" s="5">
        <f>_xll.SNL.Clients.Office.Excel.Functions.SPG(G169, "IQ_DILUT_EPS_NORM", "CY2023")</f>
        <v>4.5780000000000003</v>
      </c>
      <c r="K169">
        <f t="shared" si="10"/>
        <v>430373.20199999999</v>
      </c>
      <c r="L169">
        <f t="shared" si="11"/>
        <v>5.2023513336146611E-2</v>
      </c>
    </row>
    <row r="170" spans="1:12">
      <c r="A170" s="11" t="s">
        <v>172</v>
      </c>
      <c r="B170" s="4" cm="1">
        <f t="array" ref="B170">_xll.SNL.Clients.Office.Excel.Functions.SPG(A170, "SP_TOTAL_REV", "CY2023")</f>
        <v>2874906</v>
      </c>
      <c r="C170" s="4">
        <f>_xll.SNL.Clients.Office.Excel.Functions.SPG(A170,"IQ_AVG_DILUT_SHARES_OUT","CY2023")</f>
        <v>390897000</v>
      </c>
      <c r="D170" s="5">
        <f>_xll.SNL.Clients.Office.Excel.Functions.SPG(A170, "IQ_DILUT_EPS_NORM", "CY2023")</f>
        <v>0.83</v>
      </c>
      <c r="E170">
        <f t="shared" si="8"/>
        <v>324444.51</v>
      </c>
      <c r="F170">
        <f t="shared" si="9"/>
        <v>0.11285395418145845</v>
      </c>
      <c r="G170" s="11" t="s">
        <v>172</v>
      </c>
      <c r="H170" s="4" cm="1">
        <f t="array" ref="H170">_xll.SNL.Clients.Office.Excel.Functions.SPG(G170, "SP_TOTAL_REV", "CY2023")</f>
        <v>2874906</v>
      </c>
      <c r="I170" s="4">
        <f>_xll.SNL.Clients.Office.Excel.Functions.SPG(G170,"IQ_AVG_DILUT_SHARES_OUT","CY2023")</f>
        <v>390897000</v>
      </c>
      <c r="J170" s="5">
        <f>_xll.SNL.Clients.Office.Excel.Functions.SPG(G170, "IQ_DILUT_EPS_NORM", "CY2023")</f>
        <v>0.83</v>
      </c>
      <c r="K170">
        <f t="shared" si="10"/>
        <v>324444.51</v>
      </c>
      <c r="L170">
        <f t="shared" si="11"/>
        <v>0.11285395418145845</v>
      </c>
    </row>
    <row r="171" spans="1:12">
      <c r="A171" s="11" t="s">
        <v>173</v>
      </c>
      <c r="B171" s="4" cm="1">
        <f t="array" ref="B171">_xll.SNL.Clients.Office.Excel.Functions.SPG(A171, "SP_TOTAL_REV", "CY2023")</f>
        <v>3310620</v>
      </c>
      <c r="C171" s="4">
        <f>_xll.SNL.Clients.Office.Excel.Functions.SPG(A171,"IQ_AVG_DILUT_SHARES_OUT","CY2023")</f>
        <v>46188981</v>
      </c>
      <c r="D171" s="5">
        <f>_xll.SNL.Clients.Office.Excel.Functions.SPG(A171, "IQ_DILUT_EPS_NORM", "CY2023")</f>
        <v>7.8150000000000004</v>
      </c>
      <c r="E171">
        <f t="shared" si="8"/>
        <v>360966.88651500002</v>
      </c>
      <c r="F171">
        <f t="shared" si="9"/>
        <v>0.1090330169318738</v>
      </c>
      <c r="G171" s="11" t="s">
        <v>173</v>
      </c>
      <c r="H171" s="4" cm="1">
        <f t="array" ref="H171">_xll.SNL.Clients.Office.Excel.Functions.SPG(G171, "SP_TOTAL_REV", "CY2023")</f>
        <v>3310620</v>
      </c>
      <c r="I171" s="4">
        <f>_xll.SNL.Clients.Office.Excel.Functions.SPG(G171,"IQ_AVG_DILUT_SHARES_OUT","CY2023")</f>
        <v>46188981</v>
      </c>
      <c r="J171" s="5">
        <f>_xll.SNL.Clients.Office.Excel.Functions.SPG(G171, "IQ_DILUT_EPS_NORM", "CY2023")</f>
        <v>7.8150000000000004</v>
      </c>
      <c r="K171">
        <f t="shared" si="10"/>
        <v>360966.88651500002</v>
      </c>
      <c r="L171">
        <f t="shared" si="11"/>
        <v>0.1090330169318738</v>
      </c>
    </row>
    <row r="172" spans="1:12">
      <c r="A172" s="11" t="s">
        <v>174</v>
      </c>
      <c r="B172" s="4" cm="1">
        <f t="array" ref="B172">_xll.SNL.Clients.Office.Excel.Functions.SPG(A172, "SP_TOTAL_REV", "CY2023")</f>
        <v>1744220</v>
      </c>
      <c r="C172" s="4">
        <f>_xll.SNL.Clients.Office.Excel.Functions.SPG(A172,"IQ_AVG_DILUT_SHARES_OUT","CY2023")</f>
        <v>64253385</v>
      </c>
      <c r="D172" s="5">
        <f>_xll.SNL.Clients.Office.Excel.Functions.SPG(A172, "IQ_DILUT_EPS_NORM", "CY2023")</f>
        <v>3.14</v>
      </c>
      <c r="E172">
        <f t="shared" si="8"/>
        <v>201755.62890000001</v>
      </c>
      <c r="F172">
        <f t="shared" si="9"/>
        <v>0.11567097550767678</v>
      </c>
      <c r="G172" s="11" t="s">
        <v>174</v>
      </c>
      <c r="H172" s="4" cm="1">
        <f t="array" ref="H172">_xll.SNL.Clients.Office.Excel.Functions.SPG(G172, "SP_TOTAL_REV", "CY2023")</f>
        <v>1744220</v>
      </c>
      <c r="I172" s="4">
        <f>_xll.SNL.Clients.Office.Excel.Functions.SPG(G172,"IQ_AVG_DILUT_SHARES_OUT","CY2023")</f>
        <v>64253385</v>
      </c>
      <c r="J172" s="5">
        <f>_xll.SNL.Clients.Office.Excel.Functions.SPG(G172, "IQ_DILUT_EPS_NORM", "CY2023")</f>
        <v>3.14</v>
      </c>
      <c r="K172">
        <f t="shared" si="10"/>
        <v>201755.62890000001</v>
      </c>
      <c r="L172">
        <f t="shared" si="11"/>
        <v>0.11567097550767678</v>
      </c>
    </row>
    <row r="173" spans="1:12">
      <c r="A173" s="11" t="s">
        <v>175</v>
      </c>
      <c r="B173" s="4" cm="1">
        <f t="array" ref="B173">_xll.SNL.Clients.Office.Excel.Functions.SPG(A173, "SP_TOTAL_REV", "CY2023")</f>
        <v>14586000</v>
      </c>
      <c r="C173" s="4">
        <f>_xll.SNL.Clients.Office.Excel.Functions.SPG(A173,"IQ_AVG_DILUT_SHARES_OUT","CY2023")</f>
        <v>41300000</v>
      </c>
      <c r="D173" s="5">
        <f>_xll.SNL.Clients.Office.Excel.Functions.SPG(A173, "IQ_DILUT_EPS_NORM", "CY2023")</f>
        <v>32.597000000000001</v>
      </c>
      <c r="E173">
        <f t="shared" si="8"/>
        <v>1346256.1</v>
      </c>
      <c r="F173">
        <f t="shared" si="9"/>
        <v>9.2297826683120809E-2</v>
      </c>
      <c r="G173" s="11" t="s">
        <v>175</v>
      </c>
      <c r="H173" s="4" cm="1">
        <f t="array" ref="H173">_xll.SNL.Clients.Office.Excel.Functions.SPG(G173, "SP_TOTAL_REV", "CY2023")</f>
        <v>14586000</v>
      </c>
      <c r="I173" s="4">
        <f>_xll.SNL.Clients.Office.Excel.Functions.SPG(G173,"IQ_AVG_DILUT_SHARES_OUT","CY2023")</f>
        <v>41300000</v>
      </c>
      <c r="J173" s="5">
        <f>_xll.SNL.Clients.Office.Excel.Functions.SPG(G173, "IQ_DILUT_EPS_NORM", "CY2023")</f>
        <v>32.597000000000001</v>
      </c>
      <c r="K173">
        <f t="shared" si="10"/>
        <v>1346256.1</v>
      </c>
      <c r="L173">
        <f t="shared" si="11"/>
        <v>9.2297826683120809E-2</v>
      </c>
    </row>
    <row r="174" spans="1:12">
      <c r="A174" s="11" t="s">
        <v>176</v>
      </c>
      <c r="B174" s="4" cm="1">
        <f t="array" ref="B174">_xll.SNL.Clients.Office.Excel.Functions.SPG(A174, "SP_TOTAL_REV", "CY2023")</f>
        <v>5508200</v>
      </c>
      <c r="C174" s="4">
        <f>_xll.SNL.Clients.Office.Excel.Functions.SPG(A174,"IQ_AVG_DILUT_SHARES_OUT","CY2023")</f>
        <v>230500000</v>
      </c>
      <c r="D174" s="5">
        <f>_xll.SNL.Clients.Office.Excel.Functions.SPG(A174, "IQ_DILUT_EPS_NORM", "CY2023")</f>
        <v>2.0049999999999999</v>
      </c>
      <c r="E174">
        <f t="shared" si="8"/>
        <v>462152.5</v>
      </c>
      <c r="F174">
        <f t="shared" si="9"/>
        <v>8.3902636069859482E-2</v>
      </c>
      <c r="G174" s="11" t="s">
        <v>176</v>
      </c>
      <c r="H174" s="4" cm="1">
        <f t="array" ref="H174">_xll.SNL.Clients.Office.Excel.Functions.SPG(G174, "SP_TOTAL_REV", "CY2023")</f>
        <v>5508200</v>
      </c>
      <c r="I174" s="4">
        <f>_xll.SNL.Clients.Office.Excel.Functions.SPG(G174,"IQ_AVG_DILUT_SHARES_OUT","CY2023")</f>
        <v>230500000</v>
      </c>
      <c r="J174" s="5">
        <f>_xll.SNL.Clients.Office.Excel.Functions.SPG(G174, "IQ_DILUT_EPS_NORM", "CY2023")</f>
        <v>2.0049999999999999</v>
      </c>
      <c r="K174">
        <f t="shared" si="10"/>
        <v>462152.5</v>
      </c>
      <c r="L174">
        <f t="shared" si="11"/>
        <v>8.3902636069859482E-2</v>
      </c>
    </row>
    <row r="175" spans="1:12">
      <c r="A175" s="11" t="s">
        <v>177</v>
      </c>
      <c r="B175" s="4" cm="1">
        <f t="array" ref="B175">_xll.SNL.Clients.Office.Excel.Functions.SPG(A175, "SP_TOTAL_REV", "CY2023")</f>
        <v>11910705</v>
      </c>
      <c r="C175" s="4">
        <f>_xll.SNL.Clients.Office.Excel.Functions.SPG(A175,"IQ_AVG_DILUT_SHARES_OUT","CY2023")</f>
        <v>349580638</v>
      </c>
      <c r="D175" s="5">
        <f>_xll.SNL.Clients.Office.Excel.Functions.SPG(A175, "IQ_DILUT_EPS_NORM", "CY2023")</f>
        <v>3.37</v>
      </c>
      <c r="E175">
        <f t="shared" si="8"/>
        <v>1178086.75006</v>
      </c>
      <c r="F175">
        <f t="shared" si="9"/>
        <v>9.8909909200169094E-2</v>
      </c>
      <c r="G175" s="11" t="s">
        <v>177</v>
      </c>
      <c r="H175" s="4" cm="1">
        <f t="array" ref="H175">_xll.SNL.Clients.Office.Excel.Functions.SPG(G175, "SP_TOTAL_REV", "CY2023")</f>
        <v>11910705</v>
      </c>
      <c r="I175" s="4">
        <f>_xll.SNL.Clients.Office.Excel.Functions.SPG(G175,"IQ_AVG_DILUT_SHARES_OUT","CY2023")</f>
        <v>349580638</v>
      </c>
      <c r="J175" s="5">
        <f>_xll.SNL.Clients.Office.Excel.Functions.SPG(G175, "IQ_DILUT_EPS_NORM", "CY2023")</f>
        <v>3.37</v>
      </c>
      <c r="K175">
        <f t="shared" si="10"/>
        <v>1178086.75006</v>
      </c>
      <c r="L175">
        <f t="shared" si="11"/>
        <v>9.8909909200169094E-2</v>
      </c>
    </row>
    <row r="176" spans="1:12">
      <c r="A176" s="11" t="s">
        <v>178</v>
      </c>
      <c r="B176" s="4" cm="1">
        <f t="array" ref="B176">_xll.SNL.Clients.Office.Excel.Functions.SPG(A176, "SP_TOTAL_REV", "CY2023")</f>
        <v>21727000</v>
      </c>
      <c r="C176" s="4">
        <f>_xll.SNL.Clients.Office.Excel.Functions.SPG(A176,"IQ_AVG_DILUT_SHARES_OUT","CY2023")</f>
        <v>997000000</v>
      </c>
      <c r="D176" s="5">
        <f>_xll.SNL.Clients.Office.Excel.Functions.SPG(A176, "IQ_DILUT_EPS_NORM", "CY2023")</f>
        <v>1.706</v>
      </c>
      <c r="E176">
        <f t="shared" si="8"/>
        <v>1700882</v>
      </c>
      <c r="F176">
        <f t="shared" si="9"/>
        <v>7.828425461407465E-2</v>
      </c>
      <c r="G176" s="11" t="s">
        <v>178</v>
      </c>
      <c r="H176" s="4" cm="1">
        <f t="array" ref="H176">_xll.SNL.Clients.Office.Excel.Functions.SPG(G176, "SP_TOTAL_REV", "CY2023")</f>
        <v>21727000</v>
      </c>
      <c r="I176" s="4">
        <f>_xll.SNL.Clients.Office.Excel.Functions.SPG(G176,"IQ_AVG_DILUT_SHARES_OUT","CY2023")</f>
        <v>997000000</v>
      </c>
      <c r="J176" s="5">
        <f>_xll.SNL.Clients.Office.Excel.Functions.SPG(G176, "IQ_DILUT_EPS_NORM", "CY2023")</f>
        <v>1.706</v>
      </c>
      <c r="K176">
        <f t="shared" si="10"/>
        <v>1700882</v>
      </c>
      <c r="L176">
        <f t="shared" si="11"/>
        <v>7.828425461407465E-2</v>
      </c>
    </row>
    <row r="177" spans="1:12">
      <c r="A177" s="11" t="s">
        <v>179</v>
      </c>
      <c r="B177" s="4" cm="1">
        <f t="array" ref="B177">_xll.SNL.Clients.Office.Excel.Functions.SPG(A177, "SP_TOTAL_REV", "CY2023")</f>
        <v>12839000</v>
      </c>
      <c r="C177" s="4">
        <f>_xll.SNL.Clients.Office.Excel.Functions.SPG(A177,"IQ_AVG_DILUT_SHARES_OUT","CY2023")</f>
        <v>150228000</v>
      </c>
      <c r="D177" s="5">
        <f>_xll.SNL.Clients.Office.Excel.Functions.SPG(A177, "IQ_DILUT_EPS_NORM", "CY2023")</f>
        <v>6.5960000000000001</v>
      </c>
      <c r="E177">
        <f t="shared" si="8"/>
        <v>990903.88800000004</v>
      </c>
      <c r="F177">
        <f t="shared" si="9"/>
        <v>7.7179210841965884E-2</v>
      </c>
      <c r="G177" s="11" t="s">
        <v>179</v>
      </c>
      <c r="H177" s="4" cm="1">
        <f t="array" ref="H177">_xll.SNL.Clients.Office.Excel.Functions.SPG(G177, "SP_TOTAL_REV", "CY2023")</f>
        <v>12839000</v>
      </c>
      <c r="I177" s="4">
        <f>_xll.SNL.Clients.Office.Excel.Functions.SPG(G177,"IQ_AVG_DILUT_SHARES_OUT","CY2023")</f>
        <v>150228000</v>
      </c>
      <c r="J177" s="5">
        <f>_xll.SNL.Clients.Office.Excel.Functions.SPG(G177, "IQ_DILUT_EPS_NORM", "CY2023")</f>
        <v>6.5960000000000001</v>
      </c>
      <c r="K177">
        <f t="shared" si="10"/>
        <v>990903.88800000004</v>
      </c>
      <c r="L177">
        <f t="shared" si="11"/>
        <v>7.7179210841965884E-2</v>
      </c>
    </row>
    <row r="178" spans="1:12">
      <c r="A178" s="11" t="s">
        <v>180</v>
      </c>
      <c r="B178" s="4" cm="1">
        <f t="array" ref="B178">_xll.SNL.Clients.Office.Excel.Functions.SPG(A178, "SP_TOTAL_REV", "CY2023")</f>
        <v>9300110</v>
      </c>
      <c r="C178" s="4">
        <f>_xll.SNL.Clients.Office.Excel.Functions.SPG(A178,"IQ_AVG_DILUT_SHARES_OUT","CY2023")</f>
        <v>150186000</v>
      </c>
      <c r="D178" s="5">
        <f>_xll.SNL.Clients.Office.Excel.Functions.SPG(A178, "IQ_DILUT_EPS_NORM", "CY2023")</f>
        <v>4.2309999999999999</v>
      </c>
      <c r="E178">
        <f t="shared" si="8"/>
        <v>635436.96600000001</v>
      </c>
      <c r="F178">
        <f t="shared" si="9"/>
        <v>6.832574732987029E-2</v>
      </c>
      <c r="G178" s="11" t="s">
        <v>180</v>
      </c>
      <c r="H178" s="4" cm="1">
        <f t="array" ref="H178">_xll.SNL.Clients.Office.Excel.Functions.SPG(G178, "SP_TOTAL_REV", "CY2023")</f>
        <v>9300110</v>
      </c>
      <c r="I178" s="4">
        <f>_xll.SNL.Clients.Office.Excel.Functions.SPG(G178,"IQ_AVG_DILUT_SHARES_OUT","CY2023")</f>
        <v>150186000</v>
      </c>
      <c r="J178" s="5">
        <f>_xll.SNL.Clients.Office.Excel.Functions.SPG(G178, "IQ_DILUT_EPS_NORM", "CY2023")</f>
        <v>4.2309999999999999</v>
      </c>
      <c r="K178">
        <f t="shared" si="10"/>
        <v>635436.96600000001</v>
      </c>
      <c r="L178">
        <f t="shared" si="11"/>
        <v>6.832574732987029E-2</v>
      </c>
    </row>
    <row r="179" spans="1:12">
      <c r="A179" s="11" t="s">
        <v>181</v>
      </c>
      <c r="B179" s="4" cm="1">
        <f t="array" ref="B179">_xll.SNL.Clients.Office.Excel.Functions.SPG(A179, "SP_TOTAL_REV", "CY2023")</f>
        <v>2699936</v>
      </c>
      <c r="C179" s="4">
        <f>_xll.SNL.Clients.Office.Excel.Functions.SPG(A179,"IQ_AVG_DILUT_SHARES_OUT","CY2023")</f>
        <v>169220882</v>
      </c>
      <c r="D179" s="5">
        <f>_xll.SNL.Clients.Office.Excel.Functions.SPG(A179, "IQ_DILUT_EPS_NORM", "CY2023")</f>
        <v>3.1880000000000002</v>
      </c>
      <c r="E179">
        <f t="shared" si="8"/>
        <v>539476.17181600002</v>
      </c>
      <c r="F179">
        <f t="shared" si="9"/>
        <v>0.19981072581572304</v>
      </c>
      <c r="G179" s="11" t="s">
        <v>181</v>
      </c>
      <c r="H179" s="4" cm="1">
        <f t="array" ref="H179">_xll.SNL.Clients.Office.Excel.Functions.SPG(G179, "SP_TOTAL_REV", "CY2023")</f>
        <v>2699936</v>
      </c>
      <c r="I179" s="4">
        <f>_xll.SNL.Clients.Office.Excel.Functions.SPG(G179,"IQ_AVG_DILUT_SHARES_OUT","CY2023")</f>
        <v>169220882</v>
      </c>
      <c r="J179" s="5">
        <f>_xll.SNL.Clients.Office.Excel.Functions.SPG(G179, "IQ_DILUT_EPS_NORM", "CY2023")</f>
        <v>3.1880000000000002</v>
      </c>
      <c r="K179">
        <f t="shared" si="10"/>
        <v>539476.17181600002</v>
      </c>
      <c r="L179">
        <f t="shared" si="11"/>
        <v>0.19981072581572304</v>
      </c>
    </row>
    <row r="180" spans="1:12">
      <c r="A180" s="11" t="s">
        <v>182</v>
      </c>
      <c r="B180" s="4" cm="1">
        <f t="array" ref="B180">_xll.SNL.Clients.Office.Excel.Functions.SPG(A180, "SP_TOTAL_REV", "CY2023")</f>
        <v>338293000</v>
      </c>
      <c r="C180" s="4">
        <f>_xll.SNL.Clients.Office.Excel.Functions.SPG(A180,"IQ_AVG_DILUT_SHARES_OUT","CY2023")</f>
        <v>4052000000</v>
      </c>
      <c r="D180" s="5">
        <f>_xll.SNL.Clients.Office.Excel.Functions.SPG(A180, "IQ_DILUT_EPS_NORM", "CY2023")</f>
        <v>8.24</v>
      </c>
      <c r="E180">
        <f t="shared" si="8"/>
        <v>33388480</v>
      </c>
      <c r="F180">
        <f t="shared" si="9"/>
        <v>9.8696928402302153E-2</v>
      </c>
      <c r="G180" s="11" t="s">
        <v>182</v>
      </c>
      <c r="H180" s="4" cm="1">
        <f t="array" ref="H180">_xll.SNL.Clients.Office.Excel.Functions.SPG(G180, "SP_TOTAL_REV", "CY2023")</f>
        <v>338293000</v>
      </c>
      <c r="I180" s="4">
        <f>_xll.SNL.Clients.Office.Excel.Functions.SPG(G180,"IQ_AVG_DILUT_SHARES_OUT","CY2023")</f>
        <v>4052000000</v>
      </c>
      <c r="J180" s="5">
        <f>_xll.SNL.Clients.Office.Excel.Functions.SPG(G180, "IQ_DILUT_EPS_NORM", "CY2023")</f>
        <v>8.24</v>
      </c>
      <c r="K180">
        <f t="shared" si="10"/>
        <v>33388480</v>
      </c>
      <c r="L180">
        <f t="shared" si="11"/>
        <v>9.8696928402302153E-2</v>
      </c>
    </row>
    <row r="181" spans="1:12">
      <c r="A181" s="11" t="s">
        <v>183</v>
      </c>
      <c r="B181" s="4" cm="1">
        <f t="array" ref="B181">_xll.SNL.Clients.Office.Excel.Functions.SPG(A181, "SP_TOTAL_REV", "CY2023")</f>
        <v>2805388</v>
      </c>
      <c r="C181" s="4">
        <f>_xll.SNL.Clients.Office.Excel.Functions.SPG(A181,"IQ_AVG_DILUT_SHARES_OUT","CY2023")</f>
        <v>60086500</v>
      </c>
      <c r="D181" s="5">
        <f>_xll.SNL.Clients.Office.Excel.Functions.SPG(A181, "IQ_DILUT_EPS_NORM", "CY2023")</f>
        <v>6.5490000000000004</v>
      </c>
      <c r="E181">
        <f t="shared" si="8"/>
        <v>393506.48849999998</v>
      </c>
      <c r="F181">
        <f t="shared" si="9"/>
        <v>0.1402681156759778</v>
      </c>
      <c r="G181" s="11" t="s">
        <v>183</v>
      </c>
      <c r="H181" s="4" cm="1">
        <f t="array" ref="H181">_xll.SNL.Clients.Office.Excel.Functions.SPG(G181, "SP_TOTAL_REV", "CY2023")</f>
        <v>2805388</v>
      </c>
      <c r="I181" s="4">
        <f>_xll.SNL.Clients.Office.Excel.Functions.SPG(G181,"IQ_AVG_DILUT_SHARES_OUT","CY2023")</f>
        <v>60086500</v>
      </c>
      <c r="J181" s="5">
        <f>_xll.SNL.Clients.Office.Excel.Functions.SPG(G181, "IQ_DILUT_EPS_NORM", "CY2023")</f>
        <v>6.5490000000000004</v>
      </c>
      <c r="K181">
        <f t="shared" si="10"/>
        <v>393506.48849999998</v>
      </c>
      <c r="L181">
        <f t="shared" si="11"/>
        <v>0.1402681156759778</v>
      </c>
    </row>
    <row r="182" spans="1:12">
      <c r="A182" s="11" t="s">
        <v>184</v>
      </c>
      <c r="B182" s="4" cm="1">
        <f t="array" ref="B182">_xll.SNL.Clients.Office.Excel.Functions.SPG(A182, "SP_TOTAL_REV", "CY2023")</f>
        <v>2122909</v>
      </c>
      <c r="C182" s="4">
        <f>_xll.SNL.Clients.Office.Excel.Functions.SPG(A182,"IQ_AVG_DILUT_SHARES_OUT","CY2023")</f>
        <v>38830250</v>
      </c>
      <c r="D182" s="5">
        <f>_xll.SNL.Clients.Office.Excel.Functions.SPG(A182, "IQ_DILUT_EPS_NORM", "CY2023")</f>
        <v>9.9960000000000004</v>
      </c>
      <c r="E182">
        <f t="shared" si="8"/>
        <v>388147.179</v>
      </c>
      <c r="F182">
        <f t="shared" si="9"/>
        <v>0.18283740800948134</v>
      </c>
      <c r="G182" s="11" t="s">
        <v>184</v>
      </c>
      <c r="H182" s="4" cm="1">
        <f t="array" ref="H182">_xll.SNL.Clients.Office.Excel.Functions.SPG(G182, "SP_TOTAL_REV", "CY2023")</f>
        <v>2122909</v>
      </c>
      <c r="I182" s="4">
        <f>_xll.SNL.Clients.Office.Excel.Functions.SPG(G182,"IQ_AVG_DILUT_SHARES_OUT","CY2023")</f>
        <v>38830250</v>
      </c>
      <c r="J182" s="5">
        <f>_xll.SNL.Clients.Office.Excel.Functions.SPG(G182, "IQ_DILUT_EPS_NORM", "CY2023")</f>
        <v>9.9960000000000004</v>
      </c>
      <c r="K182">
        <f t="shared" si="10"/>
        <v>388147.179</v>
      </c>
      <c r="L182">
        <f t="shared" si="11"/>
        <v>0.18283740800948134</v>
      </c>
    </row>
    <row r="183" spans="1:12">
      <c r="A183" s="11" t="s">
        <v>185</v>
      </c>
      <c r="B183" s="4" cm="1">
        <f t="array" ref="B183">_xll.SNL.Clients.Office.Excel.Functions.SPG(A183, "SP_TOTAL_REV", "CY2023")</f>
        <v>1550746</v>
      </c>
      <c r="C183" s="4">
        <f>_xll.SNL.Clients.Office.Excel.Functions.SPG(A183,"IQ_AVG_DILUT_SHARES_OUT","CY2023")</f>
        <v>25311000</v>
      </c>
      <c r="D183" s="5">
        <f>_xll.SNL.Clients.Office.Excel.Functions.SPG(A183, "IQ_DILUT_EPS_NORM", "CY2023")</f>
        <v>13.832000000000001</v>
      </c>
      <c r="E183">
        <f t="shared" si="8"/>
        <v>350101.75199999998</v>
      </c>
      <c r="F183">
        <f t="shared" si="9"/>
        <v>0.22576344030550458</v>
      </c>
      <c r="G183" s="11" t="s">
        <v>185</v>
      </c>
      <c r="H183" s="4" cm="1">
        <f t="array" ref="H183">_xll.SNL.Clients.Office.Excel.Functions.SPG(G183, "SP_TOTAL_REV", "CY2023")</f>
        <v>1550746</v>
      </c>
      <c r="I183" s="4">
        <f>_xll.SNL.Clients.Office.Excel.Functions.SPG(G183,"IQ_AVG_DILUT_SHARES_OUT","CY2023")</f>
        <v>25311000</v>
      </c>
      <c r="J183" s="5">
        <f>_xll.SNL.Clients.Office.Excel.Functions.SPG(G183, "IQ_DILUT_EPS_NORM", "CY2023")</f>
        <v>13.832000000000001</v>
      </c>
      <c r="K183">
        <f t="shared" si="10"/>
        <v>350101.75199999998</v>
      </c>
      <c r="L183">
        <f t="shared" si="11"/>
        <v>0.22576344030550458</v>
      </c>
    </row>
    <row r="184" spans="1:12">
      <c r="A184" s="11" t="s">
        <v>186</v>
      </c>
      <c r="B184" s="4" cm="1">
        <f t="array" ref="B184">_xll.SNL.Clients.Office.Excel.Functions.SPG(A184, "SP_TOTAL_REV", "CY2023")</f>
        <v>7346700</v>
      </c>
      <c r="C184" s="4">
        <f>_xll.SNL.Clients.Office.Excel.Functions.SPG(A184,"IQ_AVG_DILUT_SHARES_OUT","CY2023")</f>
        <v>573008608</v>
      </c>
      <c r="D184" s="5">
        <f>_xll.SNL.Clients.Office.Excel.Functions.SPG(A184, "IQ_DILUT_EPS_NORM", "CY2023")</f>
        <v>1.66</v>
      </c>
      <c r="E184">
        <f t="shared" si="8"/>
        <v>951194.28928000003</v>
      </c>
      <c r="F184">
        <f t="shared" si="9"/>
        <v>0.12947231944682647</v>
      </c>
      <c r="G184" s="11" t="s">
        <v>186</v>
      </c>
      <c r="H184" s="4" cm="1">
        <f t="array" ref="H184">_xll.SNL.Clients.Office.Excel.Functions.SPG(G184, "SP_TOTAL_REV", "CY2023")</f>
        <v>7346700</v>
      </c>
      <c r="I184" s="4">
        <f>_xll.SNL.Clients.Office.Excel.Functions.SPG(G184,"IQ_AVG_DILUT_SHARES_OUT","CY2023")</f>
        <v>573008608</v>
      </c>
      <c r="J184" s="5">
        <f>_xll.SNL.Clients.Office.Excel.Functions.SPG(G184, "IQ_DILUT_EPS_NORM", "CY2023")</f>
        <v>1.66</v>
      </c>
      <c r="K184">
        <f t="shared" si="10"/>
        <v>951194.28928000003</v>
      </c>
      <c r="L184">
        <f t="shared" si="11"/>
        <v>0.12947231944682647</v>
      </c>
    </row>
    <row r="185" spans="1:12">
      <c r="A185" s="11" t="s">
        <v>187</v>
      </c>
      <c r="B185" s="4" cm="1">
        <f t="array" ref="B185">_xll.SNL.Clients.Office.Excel.Functions.SPG(A185, "SP_TOTAL_REV", "CY2023")</f>
        <v>1140710</v>
      </c>
      <c r="C185" s="4">
        <f>_xll.SNL.Clients.Office.Excel.Functions.SPG(A185,"IQ_AVG_DILUT_SHARES_OUT","CY2023")</f>
        <v>81313000</v>
      </c>
      <c r="D185" s="5">
        <f>_xll.SNL.Clients.Office.Excel.Functions.SPG(A185, "IQ_DILUT_EPS_NORM", "CY2023")</f>
        <v>1.698</v>
      </c>
      <c r="E185">
        <f t="shared" si="8"/>
        <v>138069.47399999999</v>
      </c>
      <c r="F185">
        <f t="shared" si="9"/>
        <v>0.12103819024993205</v>
      </c>
      <c r="G185" s="11" t="s">
        <v>187</v>
      </c>
      <c r="H185" s="4" cm="1">
        <f t="array" ref="H185">_xll.SNL.Clients.Office.Excel.Functions.SPG(G185, "SP_TOTAL_REV", "CY2023")</f>
        <v>1140710</v>
      </c>
      <c r="I185" s="4">
        <f>_xll.SNL.Clients.Office.Excel.Functions.SPG(G185,"IQ_AVG_DILUT_SHARES_OUT","CY2023")</f>
        <v>81313000</v>
      </c>
      <c r="J185" s="5">
        <f>_xll.SNL.Clients.Office.Excel.Functions.SPG(G185, "IQ_DILUT_EPS_NORM", "CY2023")</f>
        <v>1.698</v>
      </c>
      <c r="K185">
        <f t="shared" si="10"/>
        <v>138069.47399999999</v>
      </c>
      <c r="L185">
        <f t="shared" si="11"/>
        <v>0.12103819024993205</v>
      </c>
    </row>
    <row r="186" spans="1:12">
      <c r="A186" s="11" t="s">
        <v>188</v>
      </c>
      <c r="B186" s="4" cm="1">
        <f t="array" ref="B186">_xll.SNL.Clients.Office.Excel.Functions.SPG(A186, "SP_TOTAL_REV", "CY2023")</f>
        <v>87945000</v>
      </c>
      <c r="C186" s="4">
        <f>_xll.SNL.Clients.Office.Excel.Functions.SPG(A186,"IQ_AVG_DILUT_SHARES_OUT","CY2023")</f>
        <v>253500000</v>
      </c>
      <c r="D186" s="5">
        <f>_xll.SNL.Clients.Office.Excel.Functions.SPG(A186, "IQ_DILUT_EPS_NORM", "CY2023")</f>
        <v>15.808999999999999</v>
      </c>
      <c r="E186">
        <f t="shared" si="8"/>
        <v>4007581.5</v>
      </c>
      <c r="F186">
        <f t="shared" si="9"/>
        <v>4.5569179600886918E-2</v>
      </c>
      <c r="G186" s="11" t="s">
        <v>188</v>
      </c>
      <c r="H186" s="4" cm="1">
        <f t="array" ref="H186">_xll.SNL.Clients.Office.Excel.Functions.SPG(G186, "SP_TOTAL_REV", "CY2023")</f>
        <v>87945000</v>
      </c>
      <c r="I186" s="4">
        <f>_xll.SNL.Clients.Office.Excel.Functions.SPG(G186,"IQ_AVG_DILUT_SHARES_OUT","CY2023")</f>
        <v>253500000</v>
      </c>
      <c r="J186" s="5">
        <f>_xll.SNL.Clients.Office.Excel.Functions.SPG(G186, "IQ_DILUT_EPS_NORM", "CY2023")</f>
        <v>15.808999999999999</v>
      </c>
      <c r="K186">
        <f t="shared" si="10"/>
        <v>4007581.5</v>
      </c>
      <c r="L186">
        <f t="shared" si="11"/>
        <v>4.5569179600886918E-2</v>
      </c>
    </row>
    <row r="187" spans="1:12">
      <c r="A187" s="11" t="s">
        <v>189</v>
      </c>
      <c r="B187" s="4" cm="1">
        <f t="array" ref="B187">_xll.SNL.Clients.Office.Excel.Functions.SPG(A187, "SP_TOTAL_REV", "CY2023")</f>
        <v>9821000</v>
      </c>
      <c r="C187" s="4">
        <f>_xll.SNL.Clients.Office.Excel.Functions.SPG(A187,"IQ_AVG_DILUT_SHARES_OUT","CY2023")</f>
        <v>591000000</v>
      </c>
      <c r="D187" s="5">
        <f>_xll.SNL.Clients.Office.Excel.Functions.SPG(A187, "IQ_DILUT_EPS_NORM", "CY2023")</f>
        <v>0.86599999999999999</v>
      </c>
      <c r="E187">
        <f t="shared" si="8"/>
        <v>511806</v>
      </c>
      <c r="F187">
        <f t="shared" si="9"/>
        <v>5.2113430404235821E-2</v>
      </c>
      <c r="G187" s="11" t="s">
        <v>189</v>
      </c>
      <c r="H187" s="4" cm="1">
        <f t="array" ref="H187">_xll.SNL.Clients.Office.Excel.Functions.SPG(G187, "SP_TOTAL_REV", "CY2023")</f>
        <v>9821000</v>
      </c>
      <c r="I187" s="4">
        <f>_xll.SNL.Clients.Office.Excel.Functions.SPG(G187,"IQ_AVG_DILUT_SHARES_OUT","CY2023")</f>
        <v>591000000</v>
      </c>
      <c r="J187" s="5">
        <f>_xll.SNL.Clients.Office.Excel.Functions.SPG(G187, "IQ_DILUT_EPS_NORM", "CY2023")</f>
        <v>0.86599999999999999</v>
      </c>
      <c r="K187">
        <f t="shared" si="10"/>
        <v>511806</v>
      </c>
      <c r="L187">
        <f t="shared" si="11"/>
        <v>5.2113430404235821E-2</v>
      </c>
    </row>
    <row r="188" spans="1:12">
      <c r="A188" s="11" t="s">
        <v>190</v>
      </c>
      <c r="B188" s="4" cm="1">
        <f t="array" ref="B188">_xll.SNL.Clients.Office.Excel.Functions.SPG(A188, "SP_TOTAL_REV", "CY2023")</f>
        <v>8708000</v>
      </c>
      <c r="C188" s="4">
        <f>_xll.SNL.Clients.Office.Excel.Functions.SPG(A188,"IQ_AVG_DILUT_SHARES_OUT","CY2023")</f>
        <v>687678291</v>
      </c>
      <c r="D188" s="5">
        <f>_xll.SNL.Clients.Office.Excel.Functions.SPG(A188, "IQ_DILUT_EPS_NORM", "CY2023")</f>
        <v>2.7189999999999999</v>
      </c>
      <c r="E188">
        <f t="shared" si="8"/>
        <v>1869797.2732289999</v>
      </c>
      <c r="F188">
        <f t="shared" si="9"/>
        <v>0.21472178149161689</v>
      </c>
      <c r="G188" s="11" t="s">
        <v>190</v>
      </c>
      <c r="H188" s="4" cm="1">
        <f t="array" ref="H188">_xll.SNL.Clients.Office.Excel.Functions.SPG(G188, "SP_TOTAL_REV", "CY2023")</f>
        <v>8708000</v>
      </c>
      <c r="I188" s="4">
        <f>_xll.SNL.Clients.Office.Excel.Functions.SPG(G188,"IQ_AVG_DILUT_SHARES_OUT","CY2023")</f>
        <v>687678291</v>
      </c>
      <c r="J188" s="5">
        <f>_xll.SNL.Clients.Office.Excel.Functions.SPG(G188, "IQ_DILUT_EPS_NORM", "CY2023")</f>
        <v>2.7189999999999999</v>
      </c>
      <c r="K188">
        <f t="shared" si="10"/>
        <v>1869797.2732289999</v>
      </c>
      <c r="L188">
        <f t="shared" si="11"/>
        <v>0.21472178149161689</v>
      </c>
    </row>
    <row r="189" spans="1:12">
      <c r="A189" s="11" t="s">
        <v>191</v>
      </c>
      <c r="B189" s="4" cm="1">
        <f t="array" ref="B189">_xll.SNL.Clients.Office.Excel.Functions.SPG(A189, "SP_TOTAL_REV", "CY2023")</f>
        <v>3318602</v>
      </c>
      <c r="C189" s="4">
        <f>_xll.SNL.Clients.Office.Excel.Functions.SPG(A189,"IQ_AVG_DILUT_SHARES_OUT","CY2023")</f>
        <v>107372000</v>
      </c>
      <c r="D189" s="5">
        <f>_xll.SNL.Clients.Office.Excel.Functions.SPG(A189, "IQ_DILUT_EPS_NORM", "CY2023")</f>
        <v>5.3550000000000004</v>
      </c>
      <c r="E189">
        <f t="shared" si="8"/>
        <v>574977.06000000006</v>
      </c>
      <c r="F189">
        <f t="shared" si="9"/>
        <v>0.1732588180203592</v>
      </c>
      <c r="G189" s="11" t="s">
        <v>191</v>
      </c>
      <c r="H189" s="4" cm="1">
        <f t="array" ref="H189">_xll.SNL.Clients.Office.Excel.Functions.SPG(G189, "SP_TOTAL_REV", "CY2023")</f>
        <v>3318602</v>
      </c>
      <c r="I189" s="4">
        <f>_xll.SNL.Clients.Office.Excel.Functions.SPG(G189,"IQ_AVG_DILUT_SHARES_OUT","CY2023")</f>
        <v>107372000</v>
      </c>
      <c r="J189" s="5">
        <f>_xll.SNL.Clients.Office.Excel.Functions.SPG(G189, "IQ_DILUT_EPS_NORM", "CY2023")</f>
        <v>5.3550000000000004</v>
      </c>
      <c r="K189">
        <f t="shared" si="10"/>
        <v>574977.06000000006</v>
      </c>
      <c r="L189">
        <f t="shared" si="11"/>
        <v>0.1732588180203592</v>
      </c>
    </row>
    <row r="190" spans="1:12">
      <c r="A190" s="11" t="s">
        <v>192</v>
      </c>
      <c r="B190" s="4" cm="1">
        <f t="array" ref="B190">_xll.SNL.Clients.Office.Excel.Functions.SPG(A190, "SP_TOTAL_REV", "CY2023")</f>
        <v>12685000</v>
      </c>
      <c r="C190" s="4">
        <f>_xll.SNL.Clients.Office.Excel.Functions.SPG(A190,"IQ_AVG_DILUT_SHARES_OUT","CY2023")</f>
        <v>574000000</v>
      </c>
      <c r="D190" s="5">
        <f>_xll.SNL.Clients.Office.Excel.Functions.SPG(A190, "IQ_DILUT_EPS_NORM", "CY2023")</f>
        <v>1.504</v>
      </c>
      <c r="E190">
        <f t="shared" si="8"/>
        <v>863296</v>
      </c>
      <c r="F190">
        <f t="shared" si="9"/>
        <v>6.805644461962948E-2</v>
      </c>
      <c r="G190" s="11" t="s">
        <v>192</v>
      </c>
      <c r="H190" s="4" cm="1">
        <f t="array" ref="H190">_xll.SNL.Clients.Office.Excel.Functions.SPG(G190, "SP_TOTAL_REV", "CY2023")</f>
        <v>12685000</v>
      </c>
      <c r="I190" s="4">
        <f>_xll.SNL.Clients.Office.Excel.Functions.SPG(G190,"IQ_AVG_DILUT_SHARES_OUT","CY2023")</f>
        <v>574000000</v>
      </c>
      <c r="J190" s="5">
        <f>_xll.SNL.Clients.Office.Excel.Functions.SPG(G190, "IQ_DILUT_EPS_NORM", "CY2023")</f>
        <v>1.504</v>
      </c>
      <c r="K190">
        <f t="shared" si="10"/>
        <v>863296</v>
      </c>
      <c r="L190">
        <f t="shared" si="11"/>
        <v>6.805644461962948E-2</v>
      </c>
    </row>
    <row r="191" spans="1:12">
      <c r="A191" s="11" t="s">
        <v>193</v>
      </c>
      <c r="B191" s="4" cm="1">
        <f t="array" ref="B191">_xll.SNL.Clients.Office.Excel.Functions.SPG(A191, "SP_TOTAL_REV", "CY2023")</f>
        <v>19093000</v>
      </c>
      <c r="C191" s="4">
        <f>_xll.SNL.Clients.Office.Excel.Functions.SPG(A191,"IQ_AVG_DILUT_SHARES_OUT","CY2023")</f>
        <v>615900000</v>
      </c>
      <c r="D191" s="5">
        <f>_xll.SNL.Clients.Office.Excel.Functions.SPG(A191, "IQ_DILUT_EPS_NORM", "CY2023")</f>
        <v>3.6720000000000002</v>
      </c>
      <c r="E191">
        <f t="shared" si="8"/>
        <v>2261584.7999999998</v>
      </c>
      <c r="F191">
        <f t="shared" si="9"/>
        <v>0.11845099251034409</v>
      </c>
      <c r="G191" s="11" t="s">
        <v>193</v>
      </c>
      <c r="H191" s="4" cm="1">
        <f t="array" ref="H191">_xll.SNL.Clients.Office.Excel.Functions.SPG(G191, "SP_TOTAL_REV", "CY2023")</f>
        <v>19093000</v>
      </c>
      <c r="I191" s="4">
        <f>_xll.SNL.Clients.Office.Excel.Functions.SPG(G191,"IQ_AVG_DILUT_SHARES_OUT","CY2023")</f>
        <v>615900000</v>
      </c>
      <c r="J191" s="5">
        <f>_xll.SNL.Clients.Office.Excel.Functions.SPG(G191, "IQ_DILUT_EPS_NORM", "CY2023")</f>
        <v>3.6720000000000002</v>
      </c>
      <c r="K191">
        <f t="shared" si="10"/>
        <v>2261584.7999999998</v>
      </c>
      <c r="L191">
        <f t="shared" si="11"/>
        <v>0.11845099251034409</v>
      </c>
    </row>
    <row r="192" spans="1:12">
      <c r="A192" s="11" t="s">
        <v>194</v>
      </c>
      <c r="B192" s="4" cm="1">
        <f t="array" ref="B192">_xll.SNL.Clients.Office.Excel.Functions.SPG(A192, "SP_TOTAL_REV", "CY2023")</f>
        <v>4486800</v>
      </c>
      <c r="C192" s="4">
        <f>_xll.SNL.Clients.Office.Excel.Functions.SPG(A192,"IQ_AVG_DILUT_SHARES_OUT","CY2023")</f>
        <v>125533000</v>
      </c>
      <c r="D192" s="5">
        <f>_xll.SNL.Clients.Office.Excel.Functions.SPG(A192, "IQ_DILUT_EPS_NORM", "CY2023")</f>
        <v>1.83</v>
      </c>
      <c r="E192">
        <f t="shared" si="8"/>
        <v>229725.39</v>
      </c>
      <c r="F192">
        <f t="shared" si="9"/>
        <v>5.1200274137469914E-2</v>
      </c>
      <c r="G192" s="11" t="s">
        <v>194</v>
      </c>
      <c r="H192" s="4" cm="1">
        <f t="array" ref="H192">_xll.SNL.Clients.Office.Excel.Functions.SPG(G192, "SP_TOTAL_REV", "CY2023")</f>
        <v>4486800</v>
      </c>
      <c r="I192" s="4">
        <f>_xll.SNL.Clients.Office.Excel.Functions.SPG(G192,"IQ_AVG_DILUT_SHARES_OUT","CY2023")</f>
        <v>125533000</v>
      </c>
      <c r="J192" s="5">
        <f>_xll.SNL.Clients.Office.Excel.Functions.SPG(G192, "IQ_DILUT_EPS_NORM", "CY2023")</f>
        <v>1.83</v>
      </c>
      <c r="K192">
        <f t="shared" si="10"/>
        <v>229725.39</v>
      </c>
      <c r="L192">
        <f t="shared" si="11"/>
        <v>5.1200274137469914E-2</v>
      </c>
    </row>
    <row r="193" spans="1:12">
      <c r="A193" s="11" t="s">
        <v>195</v>
      </c>
      <c r="B193" s="4" cm="1">
        <f t="array" ref="B193">_xll.SNL.Clients.Office.Excel.Functions.SPG(A193, "SP_TOTAL_REV", "CY2023")</f>
        <v>176191000</v>
      </c>
      <c r="C193" s="4">
        <f>_xll.SNL.Clients.Office.Excel.Functions.SPG(A193,"IQ_AVG_DILUT_SHARES_OUT","CY2023")</f>
        <v>4041000000</v>
      </c>
      <c r="D193" s="5">
        <f>_xll.SNL.Clients.Office.Excel.Functions.SPG(A193, "IQ_DILUT_EPS_NORM", "CY2023")</f>
        <v>1.0189999999999999</v>
      </c>
      <c r="E193">
        <f t="shared" si="8"/>
        <v>4117778.9999999995</v>
      </c>
      <c r="F193">
        <f t="shared" si="9"/>
        <v>2.3371108626433809E-2</v>
      </c>
      <c r="G193" s="11" t="s">
        <v>195</v>
      </c>
      <c r="H193" s="4" cm="1">
        <f t="array" ref="H193">_xll.SNL.Clients.Office.Excel.Functions.SPG(G193, "SP_TOTAL_REV", "CY2023")</f>
        <v>176191000</v>
      </c>
      <c r="I193" s="4">
        <f>_xll.SNL.Clients.Office.Excel.Functions.SPG(G193,"IQ_AVG_DILUT_SHARES_OUT","CY2023")</f>
        <v>4041000000</v>
      </c>
      <c r="J193" s="5">
        <f>_xll.SNL.Clients.Office.Excel.Functions.SPG(G193, "IQ_DILUT_EPS_NORM", "CY2023")</f>
        <v>1.0189999999999999</v>
      </c>
      <c r="K193">
        <f t="shared" si="10"/>
        <v>4117778.9999999995</v>
      </c>
      <c r="L193">
        <f t="shared" si="11"/>
        <v>2.3371108626433809E-2</v>
      </c>
    </row>
    <row r="194" spans="1:12">
      <c r="A194" s="11" t="s">
        <v>196</v>
      </c>
      <c r="B194" s="4" cm="1">
        <f t="array" ref="B194">_xll.SNL.Clients.Office.Excel.Functions.SPG(A194, "SP_TOTAL_REV", "CY2023")</f>
        <v>5304800</v>
      </c>
      <c r="C194" s="4">
        <f>_xll.SNL.Clients.Office.Excel.Functions.SPG(A194,"IQ_AVG_DILUT_SHARES_OUT","CY2023")</f>
        <v>788200000</v>
      </c>
      <c r="D194" s="5">
        <f>_xll.SNL.Clients.Office.Excel.Functions.SPG(A194, "IQ_DILUT_EPS_NORM", "CY2023")</f>
        <v>1.024</v>
      </c>
      <c r="E194">
        <f t="shared" si="8"/>
        <v>807116.80000000005</v>
      </c>
      <c r="F194">
        <f t="shared" si="9"/>
        <v>0.15214839390740462</v>
      </c>
      <c r="G194" s="11" t="s">
        <v>196</v>
      </c>
      <c r="H194" s="4" cm="1">
        <f t="array" ref="H194">_xll.SNL.Clients.Office.Excel.Functions.SPG(G194, "SP_TOTAL_REV", "CY2023")</f>
        <v>5304800</v>
      </c>
      <c r="I194" s="4">
        <f>_xll.SNL.Clients.Office.Excel.Functions.SPG(G194,"IQ_AVG_DILUT_SHARES_OUT","CY2023")</f>
        <v>788200000</v>
      </c>
      <c r="J194" s="5">
        <f>_xll.SNL.Clients.Office.Excel.Functions.SPG(G194, "IQ_DILUT_EPS_NORM", "CY2023")</f>
        <v>1.024</v>
      </c>
      <c r="K194">
        <f t="shared" si="10"/>
        <v>807116.80000000005</v>
      </c>
      <c r="L194">
        <f t="shared" si="11"/>
        <v>0.15214839390740462</v>
      </c>
    </row>
    <row r="195" spans="1:12">
      <c r="A195" s="11" t="s">
        <v>197</v>
      </c>
      <c r="B195" s="4" cm="1">
        <f t="array" ref="B195">_xll.SNL.Clients.Office.Excel.Functions.SPG(A195, "SP_TOTAL_REV", "CY2023")</f>
        <v>6065300</v>
      </c>
      <c r="C195" s="4">
        <f>_xll.SNL.Clients.Office.Excel.Functions.SPG(A195,"IQ_AVG_DILUT_SHARES_OUT","CY2023")</f>
        <v>355600000</v>
      </c>
      <c r="D195" s="5">
        <f>_xll.SNL.Clients.Office.Excel.Functions.SPG(A195, "IQ_DILUT_EPS_NORM", "CY2023")</f>
        <v>1.7410000000000001</v>
      </c>
      <c r="E195">
        <f t="shared" si="8"/>
        <v>619099.6</v>
      </c>
      <c r="F195">
        <f t="shared" si="9"/>
        <v>0.10207237894250902</v>
      </c>
      <c r="G195" s="11" t="s">
        <v>197</v>
      </c>
      <c r="H195" s="4" cm="1">
        <f t="array" ref="H195">_xll.SNL.Clients.Office.Excel.Functions.SPG(G195, "SP_TOTAL_REV", "CY2023")</f>
        <v>6065300</v>
      </c>
      <c r="I195" s="4">
        <f>_xll.SNL.Clients.Office.Excel.Functions.SPG(G195,"IQ_AVG_DILUT_SHARES_OUT","CY2023")</f>
        <v>355600000</v>
      </c>
      <c r="J195" s="5">
        <f>_xll.SNL.Clients.Office.Excel.Functions.SPG(G195, "IQ_DILUT_EPS_NORM", "CY2023")</f>
        <v>1.7410000000000001</v>
      </c>
      <c r="K195">
        <f t="shared" si="10"/>
        <v>619099.6</v>
      </c>
      <c r="L195">
        <f t="shared" si="11"/>
        <v>0.10207237894250902</v>
      </c>
    </row>
    <row r="196" spans="1:12">
      <c r="A196" s="11" t="s">
        <v>198</v>
      </c>
      <c r="B196" s="4" cm="1">
        <f t="array" ref="B196">_xll.SNL.Clients.Office.Excel.Functions.SPG(A196, "SP_TOTAL_REV", "CY2023")</f>
        <v>14557000</v>
      </c>
      <c r="C196" s="4">
        <f>_xll.SNL.Clients.Office.Excel.Functions.SPG(A196,"IQ_AVG_DILUT_SHARES_OUT","CY2023")</f>
        <v>501500000</v>
      </c>
      <c r="D196" s="5">
        <f>_xll.SNL.Clients.Office.Excel.Functions.SPG(A196, "IQ_DILUT_EPS_NORM", "CY2023")</f>
        <v>2.6179999999999999</v>
      </c>
      <c r="E196">
        <f t="shared" si="8"/>
        <v>1312927</v>
      </c>
      <c r="F196">
        <f t="shared" si="9"/>
        <v>9.0192141237892418E-2</v>
      </c>
      <c r="G196" s="11" t="s">
        <v>198</v>
      </c>
      <c r="H196" s="4" cm="1">
        <f t="array" ref="H196">_xll.SNL.Clients.Office.Excel.Functions.SPG(G196, "SP_TOTAL_REV", "CY2023")</f>
        <v>14557000</v>
      </c>
      <c r="I196" s="4">
        <f>_xll.SNL.Clients.Office.Excel.Functions.SPG(G196,"IQ_AVG_DILUT_SHARES_OUT","CY2023")</f>
        <v>501500000</v>
      </c>
      <c r="J196" s="5">
        <f>_xll.SNL.Clients.Office.Excel.Functions.SPG(G196, "IQ_DILUT_EPS_NORM", "CY2023")</f>
        <v>2.6179999999999999</v>
      </c>
      <c r="K196">
        <f t="shared" si="10"/>
        <v>1312927</v>
      </c>
      <c r="L196">
        <f t="shared" si="11"/>
        <v>9.0192141237892418E-2</v>
      </c>
    </row>
    <row r="197" spans="1:12">
      <c r="A197" s="11" t="s">
        <v>199</v>
      </c>
      <c r="B197" s="4" cm="1">
        <f t="array" ref="B197">_xll.SNL.Clients.Office.Excel.Functions.SPG(A197, "SP_TOTAL_REV", "CY2023")</f>
        <v>14557000</v>
      </c>
      <c r="C197" s="4">
        <f>_xll.SNL.Clients.Office.Excel.Functions.SPG(A197,"IQ_AVG_DILUT_SHARES_OUT","CY2023")</f>
        <v>501500000</v>
      </c>
      <c r="D197" s="5">
        <f>_xll.SNL.Clients.Office.Excel.Functions.SPG(A197, "IQ_DILUT_EPS_NORM", "CY2023")</f>
        <v>2.6179999999999999</v>
      </c>
      <c r="E197">
        <f t="shared" ref="E197:E260" si="12">C197*D197/1000</f>
        <v>1312927</v>
      </c>
      <c r="F197">
        <f t="shared" ref="F197:F260" si="13">E197/B197</f>
        <v>9.0192141237892418E-2</v>
      </c>
      <c r="G197" s="11" t="s">
        <v>199</v>
      </c>
      <c r="H197" s="4" cm="1">
        <f t="array" ref="H197">_xll.SNL.Clients.Office.Excel.Functions.SPG(G197, "SP_TOTAL_REV", "CY2023")</f>
        <v>14557000</v>
      </c>
      <c r="I197" s="4">
        <f>_xll.SNL.Clients.Office.Excel.Functions.SPG(G197,"IQ_AVG_DILUT_SHARES_OUT","CY2023")</f>
        <v>501500000</v>
      </c>
      <c r="J197" s="5">
        <f>_xll.SNL.Clients.Office.Excel.Functions.SPG(G197, "IQ_DILUT_EPS_NORM", "CY2023")</f>
        <v>2.6179999999999999</v>
      </c>
      <c r="K197">
        <f t="shared" ref="K197:K260" si="14">I197*J197/1000</f>
        <v>1312927</v>
      </c>
      <c r="L197">
        <f t="shared" ref="L197:L260" si="15">K197/H197</f>
        <v>9.0192141237892418E-2</v>
      </c>
    </row>
    <row r="198" spans="1:12">
      <c r="A198" s="11" t="s">
        <v>200</v>
      </c>
      <c r="B198" s="4" cm="1">
        <f t="array" ref="B198">_xll.SNL.Clients.Office.Excel.Functions.SPG(A198, "SP_TOTAL_REV", "CY2023")</f>
        <v>7873400</v>
      </c>
      <c r="C198" s="4">
        <f>_xll.SNL.Clients.Office.Excel.Functions.SPG(A198,"IQ_AVG_DILUT_SHARES_OUT","CY2023")</f>
        <v>490225000</v>
      </c>
      <c r="D198" s="5">
        <f>_xll.SNL.Clients.Office.Excel.Functions.SPG(A198, "IQ_DILUT_EPS_NORM", "CY2023")</f>
        <v>1.919</v>
      </c>
      <c r="E198">
        <f t="shared" si="12"/>
        <v>940741.77500000002</v>
      </c>
      <c r="F198">
        <f t="shared" si="13"/>
        <v>0.11948354903853482</v>
      </c>
      <c r="G198" s="11" t="s">
        <v>200</v>
      </c>
      <c r="H198" s="4" cm="1">
        <f t="array" ref="H198">_xll.SNL.Clients.Office.Excel.Functions.SPG(G198, "SP_TOTAL_REV", "CY2023")</f>
        <v>7873400</v>
      </c>
      <c r="I198" s="4">
        <f>_xll.SNL.Clients.Office.Excel.Functions.SPG(G198,"IQ_AVG_DILUT_SHARES_OUT","CY2023")</f>
        <v>490225000</v>
      </c>
      <c r="J198" s="5">
        <f>_xll.SNL.Clients.Office.Excel.Functions.SPG(G198, "IQ_DILUT_EPS_NORM", "CY2023")</f>
        <v>1.919</v>
      </c>
      <c r="K198">
        <f t="shared" si="14"/>
        <v>940741.77500000002</v>
      </c>
      <c r="L198">
        <f t="shared" si="15"/>
        <v>0.11948354903853482</v>
      </c>
    </row>
    <row r="199" spans="1:12">
      <c r="A199" s="11" t="s">
        <v>201</v>
      </c>
      <c r="B199" s="4" cm="1">
        <f t="array" ref="B199">_xll.SNL.Clients.Office.Excel.Functions.SPG(A199, "SP_TOTAL_REV", "CY2023")</f>
        <v>22855000</v>
      </c>
      <c r="C199" s="4">
        <f>_xll.SNL.Clients.Office.Excel.Functions.SPG(A199,"IQ_AVG_DILUT_SHARES_OUT","CY2023")</f>
        <v>1443000000</v>
      </c>
      <c r="D199" s="5">
        <f>_xll.SNL.Clients.Office.Excel.Functions.SPG(A199, "IQ_DILUT_EPS_NORM", "CY2023")</f>
        <v>1.2849999999999999</v>
      </c>
      <c r="E199">
        <f t="shared" si="12"/>
        <v>1854255</v>
      </c>
      <c r="F199">
        <f t="shared" si="13"/>
        <v>8.1131262305841167E-2</v>
      </c>
      <c r="G199" s="11" t="s">
        <v>201</v>
      </c>
      <c r="H199" s="4" cm="1">
        <f t="array" ref="H199">_xll.SNL.Clients.Office.Excel.Functions.SPG(G199, "SP_TOTAL_REV", "CY2023")</f>
        <v>22855000</v>
      </c>
      <c r="I199" s="4">
        <f>_xll.SNL.Clients.Office.Excel.Functions.SPG(G199,"IQ_AVG_DILUT_SHARES_OUT","CY2023")</f>
        <v>1443000000</v>
      </c>
      <c r="J199" s="5">
        <f>_xll.SNL.Clients.Office.Excel.Functions.SPG(G199, "IQ_DILUT_EPS_NORM", "CY2023")</f>
        <v>1.2849999999999999</v>
      </c>
      <c r="K199">
        <f t="shared" si="14"/>
        <v>1854255</v>
      </c>
      <c r="L199">
        <f t="shared" si="15"/>
        <v>8.1131262305841167E-2</v>
      </c>
    </row>
    <row r="200" spans="1:12">
      <c r="A200" s="11" t="s">
        <v>202</v>
      </c>
      <c r="B200" s="4" cm="1">
        <f t="array" ref="B200">_xll.SNL.Clients.Office.Excel.Functions.SPG(A200, "SP_TOTAL_REV", "CY2023")</f>
        <v>5228252</v>
      </c>
      <c r="C200" s="4">
        <f>_xll.SNL.Clients.Office.Excel.Functions.SPG(A200,"IQ_AVG_DILUT_SHARES_OUT","CY2023")</f>
        <v>192058000</v>
      </c>
      <c r="D200" s="5">
        <f>_xll.SNL.Clients.Office.Excel.Functions.SPG(A200, "IQ_DILUT_EPS_NORM", "CY2023")</f>
        <v>3.9060000000000001</v>
      </c>
      <c r="E200">
        <f t="shared" si="12"/>
        <v>750178.54799999995</v>
      </c>
      <c r="F200">
        <f t="shared" si="13"/>
        <v>0.14348553742245018</v>
      </c>
      <c r="G200" s="11" t="s">
        <v>202</v>
      </c>
      <c r="H200" s="4" cm="1">
        <f t="array" ref="H200">_xll.SNL.Clients.Office.Excel.Functions.SPG(G200, "SP_TOTAL_REV", "CY2023")</f>
        <v>5228252</v>
      </c>
      <c r="I200" s="4">
        <f>_xll.SNL.Clients.Office.Excel.Functions.SPG(G200,"IQ_AVG_DILUT_SHARES_OUT","CY2023")</f>
        <v>192058000</v>
      </c>
      <c r="J200" s="5">
        <f>_xll.SNL.Clients.Office.Excel.Functions.SPG(G200, "IQ_DILUT_EPS_NORM", "CY2023")</f>
        <v>3.9060000000000001</v>
      </c>
      <c r="K200">
        <f t="shared" si="14"/>
        <v>750178.54799999995</v>
      </c>
      <c r="L200">
        <f t="shared" si="15"/>
        <v>0.14348553742245018</v>
      </c>
    </row>
    <row r="201" spans="1:12">
      <c r="A201" s="11" t="s">
        <v>203</v>
      </c>
      <c r="B201" s="4" cm="1">
        <f t="array" ref="B201">_xll.SNL.Clients.Office.Excel.Functions.SPG(A201, "SP_TOTAL_REV", "CY2023")</f>
        <v>5906956</v>
      </c>
      <c r="C201" s="4">
        <f>_xll.SNL.Clients.Office.Excel.Functions.SPG(A201,"IQ_AVG_DILUT_SHARES_OUT","CY2023")</f>
        <v>79680000</v>
      </c>
      <c r="D201" s="5">
        <f>_xll.SNL.Clients.Office.Excel.Functions.SPG(A201, "IQ_DILUT_EPS_NORM", "CY2023")</f>
        <v>8.1470000000000002</v>
      </c>
      <c r="E201">
        <f t="shared" si="12"/>
        <v>649152.96</v>
      </c>
      <c r="F201">
        <f t="shared" si="13"/>
        <v>0.10989635947855375</v>
      </c>
      <c r="G201" s="11" t="s">
        <v>203</v>
      </c>
      <c r="H201" s="4" cm="1">
        <f t="array" ref="H201">_xll.SNL.Clients.Office.Excel.Functions.SPG(G201, "SP_TOTAL_REV", "CY2023")</f>
        <v>5906956</v>
      </c>
      <c r="I201" s="4">
        <f>_xll.SNL.Clients.Office.Excel.Functions.SPG(G201,"IQ_AVG_DILUT_SHARES_OUT","CY2023")</f>
        <v>79680000</v>
      </c>
      <c r="J201" s="5">
        <f>_xll.SNL.Clients.Office.Excel.Functions.SPG(G201, "IQ_DILUT_EPS_NORM", "CY2023")</f>
        <v>8.1470000000000002</v>
      </c>
      <c r="K201">
        <f t="shared" si="14"/>
        <v>649152.96</v>
      </c>
      <c r="L201">
        <f t="shared" si="15"/>
        <v>0.10989635947855375</v>
      </c>
    </row>
    <row r="202" spans="1:12">
      <c r="A202" s="11" t="s">
        <v>204</v>
      </c>
      <c r="B202" s="4" cm="1">
        <f t="array" ref="B202">_xll.SNL.Clients.Office.Excel.Functions.SPG(A202, "SP_TOTAL_REV", "CY2023")</f>
        <v>19552000</v>
      </c>
      <c r="C202" s="4">
        <f>_xll.SNL.Clients.Office.Excel.Functions.SPG(A202,"IQ_AVG_DILUT_SHARES_OUT","CY2023")</f>
        <v>458000000</v>
      </c>
      <c r="D202" s="5">
        <f>_xll.SNL.Clients.Office.Excel.Functions.SPG(A202, "IQ_DILUT_EPS_NORM", "CY2023")</f>
        <v>2.722</v>
      </c>
      <c r="E202">
        <f t="shared" si="12"/>
        <v>1246676</v>
      </c>
      <c r="F202">
        <f t="shared" si="13"/>
        <v>6.3762070376432084E-2</v>
      </c>
      <c r="G202" s="11" t="s">
        <v>204</v>
      </c>
      <c r="H202" s="4" cm="1">
        <f t="array" ref="H202">_xll.SNL.Clients.Office.Excel.Functions.SPG(G202, "SP_TOTAL_REV", "CY2023")</f>
        <v>19552000</v>
      </c>
      <c r="I202" s="4">
        <f>_xll.SNL.Clients.Office.Excel.Functions.SPG(G202,"IQ_AVG_DILUT_SHARES_OUT","CY2023")</f>
        <v>458000000</v>
      </c>
      <c r="J202" s="5">
        <f>_xll.SNL.Clients.Office.Excel.Functions.SPG(G202, "IQ_DILUT_EPS_NORM", "CY2023")</f>
        <v>2.722</v>
      </c>
      <c r="K202">
        <f t="shared" si="14"/>
        <v>1246676</v>
      </c>
      <c r="L202">
        <f t="shared" si="15"/>
        <v>6.3762070376432084E-2</v>
      </c>
    </row>
    <row r="203" spans="1:12">
      <c r="A203" s="11" t="s">
        <v>205</v>
      </c>
      <c r="B203" s="4" cm="1">
        <f t="array" ref="B203">_xll.SNL.Clients.Office.Excel.Functions.SPG(A203, "SP_TOTAL_REV", "CY2023")</f>
        <v>33239000</v>
      </c>
      <c r="C203" s="4">
        <f>_xll.SNL.Clients.Office.Excel.Functions.SPG(A203,"IQ_AVG_DILUT_SHARES_OUT","CY2023")</f>
        <v>274000000</v>
      </c>
      <c r="D203" s="5">
        <f>_xll.SNL.Clients.Office.Excel.Functions.SPG(A203, "IQ_DILUT_EPS_NORM", "CY2023")</f>
        <v>0.36899999999999999</v>
      </c>
      <c r="E203">
        <f t="shared" si="12"/>
        <v>101106</v>
      </c>
      <c r="F203">
        <f t="shared" si="13"/>
        <v>3.0417882607780018E-3</v>
      </c>
      <c r="G203" s="11" t="s">
        <v>205</v>
      </c>
      <c r="H203" s="4" cm="1">
        <f t="array" ref="H203">_xll.SNL.Clients.Office.Excel.Functions.SPG(G203, "SP_TOTAL_REV", "CY2023")</f>
        <v>33239000</v>
      </c>
      <c r="I203" s="4">
        <f>_xll.SNL.Clients.Office.Excel.Functions.SPG(G203,"IQ_AVG_DILUT_SHARES_OUT","CY2023")</f>
        <v>274000000</v>
      </c>
      <c r="J203" s="5">
        <f>_xll.SNL.Clients.Office.Excel.Functions.SPG(G203, "IQ_DILUT_EPS_NORM", "CY2023")</f>
        <v>0.36899999999999999</v>
      </c>
      <c r="K203">
        <f t="shared" si="14"/>
        <v>101106</v>
      </c>
      <c r="L203">
        <f t="shared" si="15"/>
        <v>3.0417882607780018E-3</v>
      </c>
    </row>
    <row r="204" spans="1:12">
      <c r="A204" s="11" t="s">
        <v>206</v>
      </c>
      <c r="B204" s="4" cm="1">
        <f t="array" ref="B204">_xll.SNL.Clients.Office.Excel.Functions.SPG(A204, "SP_TOTAL_REV", "CY2023")</f>
        <v>3783000</v>
      </c>
      <c r="C204" s="4">
        <f>_xll.SNL.Clients.Office.Excel.Functions.SPG(A204,"IQ_AVG_DILUT_SHARES_OUT","CY2023")</f>
        <v>644250000</v>
      </c>
      <c r="D204" s="5">
        <f>_xll.SNL.Clients.Office.Excel.Functions.SPG(A204, "IQ_DILUT_EPS_NORM", "CY2023")</f>
        <v>0.434</v>
      </c>
      <c r="E204">
        <f t="shared" si="12"/>
        <v>279604.5</v>
      </c>
      <c r="F204">
        <f t="shared" si="13"/>
        <v>7.3910785091197459E-2</v>
      </c>
      <c r="G204" s="11" t="s">
        <v>206</v>
      </c>
      <c r="H204" s="4" cm="1">
        <f t="array" ref="H204">_xll.SNL.Clients.Office.Excel.Functions.SPG(G204, "SP_TOTAL_REV", "CY2023")</f>
        <v>3783000</v>
      </c>
      <c r="I204" s="4">
        <f>_xll.SNL.Clients.Office.Excel.Functions.SPG(G204,"IQ_AVG_DILUT_SHARES_OUT","CY2023")</f>
        <v>644250000</v>
      </c>
      <c r="J204" s="5">
        <f>_xll.SNL.Clients.Office.Excel.Functions.SPG(G204, "IQ_DILUT_EPS_NORM", "CY2023")</f>
        <v>0.434</v>
      </c>
      <c r="K204">
        <f t="shared" si="14"/>
        <v>279604.5</v>
      </c>
      <c r="L204">
        <f t="shared" si="15"/>
        <v>7.3910785091197459E-2</v>
      </c>
    </row>
    <row r="205" spans="1:12">
      <c r="A205" s="11" t="s">
        <v>207</v>
      </c>
      <c r="B205" s="4" cm="1">
        <f t="array" ref="B205">_xll.SNL.Clients.Office.Excel.Functions.SPG(A205, "SP_TOTAL_REV", "CY2023")</f>
        <v>4022667</v>
      </c>
      <c r="C205" s="4">
        <f>_xll.SNL.Clients.Office.Excel.Functions.SPG(A205,"IQ_AVG_DILUT_SHARES_OUT","CY2023")</f>
        <v>62058387</v>
      </c>
      <c r="D205" s="5">
        <f>_xll.SNL.Clients.Office.Excel.Functions.SPG(A205, "IQ_DILUT_EPS_NORM", "CY2023")</f>
        <v>2.8879999999999999</v>
      </c>
      <c r="E205">
        <f t="shared" si="12"/>
        <v>179224.62165599997</v>
      </c>
      <c r="F205">
        <f t="shared" si="13"/>
        <v>4.4553680843082456E-2</v>
      </c>
      <c r="G205" s="11" t="s">
        <v>207</v>
      </c>
      <c r="H205" s="4" cm="1">
        <f t="array" ref="H205">_xll.SNL.Clients.Office.Excel.Functions.SPG(G205, "SP_TOTAL_REV", "CY2023")</f>
        <v>4022667</v>
      </c>
      <c r="I205" s="4">
        <f>_xll.SNL.Clients.Office.Excel.Functions.SPG(G205,"IQ_AVG_DILUT_SHARES_OUT","CY2023")</f>
        <v>62058387</v>
      </c>
      <c r="J205" s="5">
        <f>_xll.SNL.Clients.Office.Excel.Functions.SPG(G205, "IQ_DILUT_EPS_NORM", "CY2023")</f>
        <v>2.8879999999999999</v>
      </c>
      <c r="K205">
        <f t="shared" si="14"/>
        <v>179224.62165599997</v>
      </c>
      <c r="L205">
        <f t="shared" si="15"/>
        <v>4.4553680843082456E-2</v>
      </c>
    </row>
    <row r="206" spans="1:12">
      <c r="A206" s="11" t="s">
        <v>208</v>
      </c>
      <c r="B206" s="4" cm="1">
        <f t="array" ref="B206">_xll.SNL.Clients.Office.Excel.Functions.SPG(A206, "SP_TOTAL_REV", "CY2023")</f>
        <v>42272000</v>
      </c>
      <c r="C206" s="4">
        <f>_xll.SNL.Clients.Office.Excel.Functions.SPG(A206,"IQ_AVG_DILUT_SHARES_OUT","CY2023")</f>
        <v>275725000</v>
      </c>
      <c r="D206" s="5">
        <f>_xll.SNL.Clients.Office.Excel.Functions.SPG(A206, "IQ_DILUT_EPS_NORM", "CY2023")</f>
        <v>9.0310000000000006</v>
      </c>
      <c r="E206">
        <f t="shared" si="12"/>
        <v>2490072.4750000001</v>
      </c>
      <c r="F206">
        <f t="shared" si="13"/>
        <v>5.8905953704579864E-2</v>
      </c>
      <c r="G206" s="11" t="s">
        <v>208</v>
      </c>
      <c r="H206" s="4" cm="1">
        <f t="array" ref="H206">_xll.SNL.Clients.Office.Excel.Functions.SPG(G206, "SP_TOTAL_REV", "CY2023")</f>
        <v>42272000</v>
      </c>
      <c r="I206" s="4">
        <f>_xll.SNL.Clients.Office.Excel.Functions.SPG(G206,"IQ_AVG_DILUT_SHARES_OUT","CY2023")</f>
        <v>275725000</v>
      </c>
      <c r="J206" s="5">
        <f>_xll.SNL.Clients.Office.Excel.Functions.SPG(G206, "IQ_DILUT_EPS_NORM", "CY2023")</f>
        <v>9.0310000000000006</v>
      </c>
      <c r="K206">
        <f t="shared" si="14"/>
        <v>2490072.4750000001</v>
      </c>
      <c r="L206">
        <f t="shared" si="15"/>
        <v>5.8905953704579864E-2</v>
      </c>
    </row>
    <row r="207" spans="1:12">
      <c r="A207" s="11" t="s">
        <v>209</v>
      </c>
      <c r="B207" s="4" cm="1">
        <f t="array" ref="B207">_xll.SNL.Clients.Office.Excel.Functions.SPG(A207, "SP_TOTAL_REV", "CY2023")</f>
        <v>35348000</v>
      </c>
      <c r="C207" s="4">
        <f>_xll.SNL.Clients.Office.Excel.Functions.SPG(A207,"IQ_AVG_DILUT_SHARES_OUT","CY2023")</f>
        <v>1099000000</v>
      </c>
      <c r="D207" s="5">
        <f>_xll.SNL.Clients.Office.Excel.Functions.SPG(A207, "IQ_DILUT_EPS_NORM", "CY2023")</f>
        <v>3.2869999999999999</v>
      </c>
      <c r="E207">
        <f t="shared" si="12"/>
        <v>3612413</v>
      </c>
      <c r="F207">
        <f t="shared" si="13"/>
        <v>0.10219568292406925</v>
      </c>
      <c r="G207" s="11" t="s">
        <v>209</v>
      </c>
      <c r="H207" s="4" cm="1">
        <f t="array" ref="H207">_xll.SNL.Clients.Office.Excel.Functions.SPG(G207, "SP_TOTAL_REV", "CY2023")</f>
        <v>35348000</v>
      </c>
      <c r="I207" s="4">
        <f>_xll.SNL.Clients.Office.Excel.Functions.SPG(G207,"IQ_AVG_DILUT_SHARES_OUT","CY2023")</f>
        <v>1099000000</v>
      </c>
      <c r="J207" s="5">
        <f>_xll.SNL.Clients.Office.Excel.Functions.SPG(G207, "IQ_DILUT_EPS_NORM", "CY2023")</f>
        <v>3.2869999999999999</v>
      </c>
      <c r="K207">
        <f t="shared" si="14"/>
        <v>3612413</v>
      </c>
      <c r="L207">
        <f t="shared" si="15"/>
        <v>0.10219568292406925</v>
      </c>
    </row>
    <row r="208" spans="1:12">
      <c r="A208" s="11" t="s">
        <v>210</v>
      </c>
      <c r="B208" s="4" cm="1">
        <f t="array" ref="B208">_xll.SNL.Clients.Office.Excel.Functions.SPG(A208, "SP_TOTAL_REV", "CY2023")</f>
        <v>20200000</v>
      </c>
      <c r="C208" s="4">
        <f>_xll.SNL.Clients.Office.Excel.Functions.SPG(A208,"IQ_AVG_DILUT_SHARES_OUT","CY2023")</f>
        <v>592900000</v>
      </c>
      <c r="D208" s="5">
        <f>_xll.SNL.Clients.Office.Excel.Functions.SPG(A208, "IQ_DILUT_EPS_NORM", "CY2023")</f>
        <v>3.3319999999999999</v>
      </c>
      <c r="E208">
        <f t="shared" si="12"/>
        <v>1975542.8</v>
      </c>
      <c r="F208">
        <f t="shared" si="13"/>
        <v>9.7799148514851483E-2</v>
      </c>
      <c r="G208" s="11" t="s">
        <v>210</v>
      </c>
      <c r="H208" s="4" cm="1">
        <f t="array" ref="H208">_xll.SNL.Clients.Office.Excel.Functions.SPG(G208, "SP_TOTAL_REV", "CY2023")</f>
        <v>20200000</v>
      </c>
      <c r="I208" s="4">
        <f>_xll.SNL.Clients.Office.Excel.Functions.SPG(G208,"IQ_AVG_DILUT_SHARES_OUT","CY2023")</f>
        <v>592900000</v>
      </c>
      <c r="J208" s="5">
        <f>_xll.SNL.Clients.Office.Excel.Functions.SPG(G208, "IQ_DILUT_EPS_NORM", "CY2023")</f>
        <v>3.3319999999999999</v>
      </c>
      <c r="K208">
        <f t="shared" si="14"/>
        <v>1975542.8</v>
      </c>
      <c r="L208">
        <f t="shared" si="15"/>
        <v>9.7799148514851483E-2</v>
      </c>
    </row>
    <row r="209" spans="1:12">
      <c r="A209" s="11" t="s">
        <v>211</v>
      </c>
      <c r="B209" s="4" cm="1">
        <f t="array" ref="B209">_xll.SNL.Clients.Office.Excel.Functions.SPG(A209, "SP_TOTAL_REV", "CY2023")</f>
        <v>171842000</v>
      </c>
      <c r="C209" s="4">
        <f>_xll.SNL.Clients.Office.Excel.Functions.SPG(A209,"IQ_AVG_DILUT_SHARES_OUT","CY2023")</f>
        <v>1369000000</v>
      </c>
      <c r="D209" s="5">
        <f>_xll.SNL.Clients.Office.Excel.Functions.SPG(A209, "IQ_DILUT_EPS_NORM", "CY2023")</f>
        <v>4.9939999999999998</v>
      </c>
      <c r="E209">
        <f t="shared" si="12"/>
        <v>6836786</v>
      </c>
      <c r="F209">
        <f t="shared" si="13"/>
        <v>3.97853027781334E-2</v>
      </c>
      <c r="G209" s="11" t="s">
        <v>211</v>
      </c>
      <c r="H209" s="4" cm="1">
        <f t="array" ref="H209">_xll.SNL.Clients.Office.Excel.Functions.SPG(G209, "SP_TOTAL_REV", "CY2023")</f>
        <v>171842000</v>
      </c>
      <c r="I209" s="4">
        <f>_xll.SNL.Clients.Office.Excel.Functions.SPG(G209,"IQ_AVG_DILUT_SHARES_OUT","CY2023")</f>
        <v>1369000000</v>
      </c>
      <c r="J209" s="5">
        <f>_xll.SNL.Clients.Office.Excel.Functions.SPG(G209, "IQ_DILUT_EPS_NORM", "CY2023")</f>
        <v>4.9939999999999998</v>
      </c>
      <c r="K209">
        <f t="shared" si="14"/>
        <v>6836786</v>
      </c>
      <c r="L209">
        <f t="shared" si="15"/>
        <v>3.97853027781334E-2</v>
      </c>
    </row>
    <row r="210" spans="1:12">
      <c r="A210" s="11" t="s">
        <v>212</v>
      </c>
      <c r="B210" s="4" cm="1">
        <f t="array" ref="B210">_xll.SNL.Clients.Office.Excel.Functions.SPG(A210, "SP_TOTAL_REV", "CY2023")</f>
        <v>23090610</v>
      </c>
      <c r="C210" s="4">
        <f>_xll.SNL.Clients.Office.Excel.Functions.SPG(A210,"IQ_AVG_DILUT_SHARES_OUT","CY2023")</f>
        <v>141034000</v>
      </c>
      <c r="D210" s="5">
        <f>_xll.SNL.Clients.Office.Excel.Functions.SPG(A210, "IQ_DILUT_EPS_NORM", "CY2023")</f>
        <v>7.7210000000000001</v>
      </c>
      <c r="E210">
        <f t="shared" si="12"/>
        <v>1088923.514</v>
      </c>
      <c r="F210">
        <f t="shared" si="13"/>
        <v>4.715871577234209E-2</v>
      </c>
      <c r="G210" s="11" t="s">
        <v>212</v>
      </c>
      <c r="H210" s="4" cm="1">
        <f t="array" ref="H210">_xll.SNL.Clients.Office.Excel.Functions.SPG(G210, "SP_TOTAL_REV", "CY2023")</f>
        <v>23090610</v>
      </c>
      <c r="I210" s="4">
        <f>_xll.SNL.Clients.Office.Excel.Functions.SPG(G210,"IQ_AVG_DILUT_SHARES_OUT","CY2023")</f>
        <v>141034000</v>
      </c>
      <c r="J210" s="5">
        <f>_xll.SNL.Clients.Office.Excel.Functions.SPG(G210, "IQ_DILUT_EPS_NORM", "CY2023")</f>
        <v>7.7210000000000001</v>
      </c>
      <c r="K210">
        <f t="shared" si="14"/>
        <v>1088923.514</v>
      </c>
      <c r="L210">
        <f t="shared" si="15"/>
        <v>4.715871577234209E-2</v>
      </c>
    </row>
    <row r="211" spans="1:12">
      <c r="A211" s="11" t="s">
        <v>213</v>
      </c>
      <c r="B211" s="4" cm="1">
        <f t="array" ref="B211">_xll.SNL.Clients.Office.Excel.Functions.SPG(A211, "SP_TOTAL_REV", "CY2023")</f>
        <v>27116000</v>
      </c>
      <c r="C211" s="4">
        <f>_xll.SNL.Clients.Office.Excel.Functions.SPG(A211,"IQ_AVG_DILUT_SHARES_OUT","CY2023")</f>
        <v>1258000000</v>
      </c>
      <c r="D211" s="5">
        <f>_xll.SNL.Clients.Office.Excel.Functions.SPG(A211, "IQ_DILUT_EPS_NORM", "CY2023")</f>
        <v>4.6239999999999997</v>
      </c>
      <c r="E211">
        <f t="shared" si="12"/>
        <v>5816992</v>
      </c>
      <c r="F211">
        <f t="shared" si="13"/>
        <v>0.21452249594335449</v>
      </c>
      <c r="G211" s="11" t="s">
        <v>213</v>
      </c>
      <c r="H211" s="4" cm="1">
        <f t="array" ref="H211">_xll.SNL.Clients.Office.Excel.Functions.SPG(G211, "SP_TOTAL_REV", "CY2023")</f>
        <v>27116000</v>
      </c>
      <c r="I211" s="4">
        <f>_xll.SNL.Clients.Office.Excel.Functions.SPG(G211,"IQ_AVG_DILUT_SHARES_OUT","CY2023")</f>
        <v>1258000000</v>
      </c>
      <c r="J211" s="5">
        <f>_xll.SNL.Clients.Office.Excel.Functions.SPG(G211, "IQ_DILUT_EPS_NORM", "CY2023")</f>
        <v>4.6239999999999997</v>
      </c>
      <c r="K211">
        <f t="shared" si="14"/>
        <v>5816992</v>
      </c>
      <c r="L211">
        <f t="shared" si="15"/>
        <v>0.21452249594335449</v>
      </c>
    </row>
    <row r="212" spans="1:12">
      <c r="A212" s="11" t="s">
        <v>214</v>
      </c>
      <c r="B212" s="4" cm="1">
        <f t="array" ref="B212">_xll.SNL.Clients.Office.Excel.Functions.SPG(A212, "SP_TOTAL_REV", "CY2023")</f>
        <v>9654419</v>
      </c>
      <c r="C212" s="4">
        <f>_xll.SNL.Clients.Office.Excel.Functions.SPG(A212,"IQ_AVG_DILUT_SHARES_OUT","CY2023")</f>
        <v>261698000</v>
      </c>
      <c r="D212" s="5">
        <f>_xll.SNL.Clients.Office.Excel.Functions.SPG(A212, "IQ_DILUT_EPS_NORM", "CY2023")</f>
        <v>3.98</v>
      </c>
      <c r="E212">
        <f t="shared" si="12"/>
        <v>1041558.04</v>
      </c>
      <c r="F212">
        <f t="shared" si="13"/>
        <v>0.1078840725682198</v>
      </c>
      <c r="G212" s="11" t="s">
        <v>214</v>
      </c>
      <c r="H212" s="4" cm="1">
        <f t="array" ref="H212">_xll.SNL.Clients.Office.Excel.Functions.SPG(G212, "SP_TOTAL_REV", "CY2023")</f>
        <v>9654419</v>
      </c>
      <c r="I212" s="4">
        <f>_xll.SNL.Clients.Office.Excel.Functions.SPG(G212,"IQ_AVG_DILUT_SHARES_OUT","CY2023")</f>
        <v>261698000</v>
      </c>
      <c r="J212" s="5">
        <f>_xll.SNL.Clients.Office.Excel.Functions.SPG(G212, "IQ_DILUT_EPS_NORM", "CY2023")</f>
        <v>3.98</v>
      </c>
      <c r="K212">
        <f t="shared" si="14"/>
        <v>1041558.04</v>
      </c>
      <c r="L212">
        <f t="shared" si="15"/>
        <v>0.1078840725682198</v>
      </c>
    </row>
    <row r="213" spans="1:12">
      <c r="A213" s="11" t="s">
        <v>215</v>
      </c>
      <c r="B213" s="4" cm="1">
        <f t="array" ref="B213">_xll.SNL.Clients.Office.Excel.Functions.SPG(A213, "SP_TOTAL_REV", "CY2023")</f>
        <v>5447533</v>
      </c>
      <c r="C213" s="4">
        <f>_xll.SNL.Clients.Office.Excel.Functions.SPG(A213,"IQ_AVG_DILUT_SHARES_OUT","CY2023")</f>
        <v>96363841</v>
      </c>
      <c r="D213" s="5">
        <f>_xll.SNL.Clients.Office.Excel.Functions.SPG(A213, "IQ_DILUT_EPS_NORM", "CY2023")</f>
        <v>7.7519999999999998</v>
      </c>
      <c r="E213">
        <f t="shared" si="12"/>
        <v>747012.49543199991</v>
      </c>
      <c r="F213">
        <f t="shared" si="13"/>
        <v>0.13712858562435509</v>
      </c>
      <c r="G213" s="11" t="s">
        <v>215</v>
      </c>
      <c r="H213" s="4" cm="1">
        <f t="array" ref="H213">_xll.SNL.Clients.Office.Excel.Functions.SPG(G213, "SP_TOTAL_REV", "CY2023")</f>
        <v>5447533</v>
      </c>
      <c r="I213" s="4">
        <f>_xll.SNL.Clients.Office.Excel.Functions.SPG(G213,"IQ_AVG_DILUT_SHARES_OUT","CY2023")</f>
        <v>96363841</v>
      </c>
      <c r="J213" s="5">
        <f>_xll.SNL.Clients.Office.Excel.Functions.SPG(G213, "IQ_DILUT_EPS_NORM", "CY2023")</f>
        <v>7.7519999999999998</v>
      </c>
      <c r="K213">
        <f t="shared" si="14"/>
        <v>747012.49543199991</v>
      </c>
      <c r="L213">
        <f t="shared" si="15"/>
        <v>0.13712858562435509</v>
      </c>
    </row>
    <row r="214" spans="1:12">
      <c r="A214" s="11" t="s">
        <v>216</v>
      </c>
      <c r="B214" s="4" cm="1">
        <f t="array" ref="B214">_xll.SNL.Clients.Office.Excel.Functions.SPG(A214, "SP_TOTAL_REV", "CY2023")</f>
        <v>4254100</v>
      </c>
      <c r="C214" s="4">
        <f>_xll.SNL.Clients.Office.Excel.Functions.SPG(A214,"IQ_AVG_DILUT_SHARES_OUT","CY2023")</f>
        <v>151452000</v>
      </c>
      <c r="D214" s="5">
        <f>_xll.SNL.Clients.Office.Excel.Functions.SPG(A214, "IQ_DILUT_EPS_NORM", "CY2023")</f>
        <v>2.0920000000000001</v>
      </c>
      <c r="E214">
        <f t="shared" si="12"/>
        <v>316837.58399999997</v>
      </c>
      <c r="F214">
        <f t="shared" si="13"/>
        <v>7.4478170235772537E-2</v>
      </c>
      <c r="G214" s="11" t="s">
        <v>216</v>
      </c>
      <c r="H214" s="4" cm="1">
        <f t="array" ref="H214">_xll.SNL.Clients.Office.Excel.Functions.SPG(G214, "SP_TOTAL_REV", "CY2023")</f>
        <v>4254100</v>
      </c>
      <c r="I214" s="4">
        <f>_xll.SNL.Clients.Office.Excel.Functions.SPG(G214,"IQ_AVG_DILUT_SHARES_OUT","CY2023")</f>
        <v>151452000</v>
      </c>
      <c r="J214" s="5">
        <f>_xll.SNL.Clients.Office.Excel.Functions.SPG(G214, "IQ_DILUT_EPS_NORM", "CY2023")</f>
        <v>2.0920000000000001</v>
      </c>
      <c r="K214">
        <f t="shared" si="14"/>
        <v>316837.58399999997</v>
      </c>
      <c r="L214">
        <f t="shared" si="15"/>
        <v>7.4478170235772537E-2</v>
      </c>
    </row>
    <row r="215" spans="1:12">
      <c r="A215" s="11" t="s">
        <v>217</v>
      </c>
      <c r="B215" s="4" cm="1">
        <f t="array" ref="B215">_xll.SNL.Clients.Office.Excel.Functions.SPG(A215, "SP_TOTAL_REV", "CY2023")</f>
        <v>23018000</v>
      </c>
      <c r="C215" s="4">
        <f>_xll.SNL.Clients.Office.Excel.Functions.SPG(A215,"IQ_AVG_DILUT_SHARES_OUT","CY2023")</f>
        <v>902000000</v>
      </c>
      <c r="D215" s="5">
        <f>_xll.SNL.Clients.Office.Excel.Functions.SPG(A215, "IQ_DILUT_EPS_NORM", "CY2023")</f>
        <v>2.38</v>
      </c>
      <c r="E215">
        <f t="shared" si="12"/>
        <v>2146760</v>
      </c>
      <c r="F215">
        <f t="shared" si="13"/>
        <v>9.3264401772525846E-2</v>
      </c>
      <c r="G215" s="11" t="s">
        <v>217</v>
      </c>
      <c r="H215" s="4" cm="1">
        <f t="array" ref="H215">_xll.SNL.Clients.Office.Excel.Functions.SPG(G215, "SP_TOTAL_REV", "CY2023")</f>
        <v>23018000</v>
      </c>
      <c r="I215" s="4">
        <f>_xll.SNL.Clients.Office.Excel.Functions.SPG(G215,"IQ_AVG_DILUT_SHARES_OUT","CY2023")</f>
        <v>902000000</v>
      </c>
      <c r="J215" s="5">
        <f>_xll.SNL.Clients.Office.Excel.Functions.SPG(G215, "IQ_DILUT_EPS_NORM", "CY2023")</f>
        <v>2.38</v>
      </c>
      <c r="K215">
        <f t="shared" si="14"/>
        <v>2146760</v>
      </c>
      <c r="L215">
        <f t="shared" si="15"/>
        <v>9.3264401772525846E-2</v>
      </c>
    </row>
    <row r="216" spans="1:12">
      <c r="A216" s="11" t="s">
        <v>218</v>
      </c>
      <c r="B216" s="4" cm="1">
        <f t="array" ref="B216">_xll.SNL.Clients.Office.Excel.Functions.SPG(A216, "SP_TOTAL_REV", "CY2023")</f>
        <v>5003300</v>
      </c>
      <c r="C216" s="4">
        <f>_xll.SNL.Clients.Office.Excel.Functions.SPG(A216,"IQ_AVG_DILUT_SHARES_OUT","CY2023")</f>
        <v>138800000</v>
      </c>
      <c r="D216" s="5">
        <f>_xll.SNL.Clients.Office.Excel.Functions.SPG(A216, "IQ_DILUT_EPS_NORM", "CY2023")</f>
        <v>0.88800000000000001</v>
      </c>
      <c r="E216">
        <f t="shared" si="12"/>
        <v>123254.39999999999</v>
      </c>
      <c r="F216">
        <f t="shared" si="13"/>
        <v>2.4634621150040972E-2</v>
      </c>
      <c r="G216" s="11" t="s">
        <v>218</v>
      </c>
      <c r="H216" s="4" cm="1">
        <f t="array" ref="H216">_xll.SNL.Clients.Office.Excel.Functions.SPG(G216, "SP_TOTAL_REV", "CY2023")</f>
        <v>5003300</v>
      </c>
      <c r="I216" s="4">
        <f>_xll.SNL.Clients.Office.Excel.Functions.SPG(G216,"IQ_AVG_DILUT_SHARES_OUT","CY2023")</f>
        <v>138800000</v>
      </c>
      <c r="J216" s="5">
        <f>_xll.SNL.Clients.Office.Excel.Functions.SPG(G216, "IQ_DILUT_EPS_NORM", "CY2023")</f>
        <v>0.88800000000000001</v>
      </c>
      <c r="K216">
        <f t="shared" si="14"/>
        <v>123254.39999999999</v>
      </c>
      <c r="L216">
        <f t="shared" si="15"/>
        <v>2.4634621150040972E-2</v>
      </c>
    </row>
    <row r="217" spans="1:12">
      <c r="A217" s="11" t="s">
        <v>219</v>
      </c>
      <c r="B217" s="4" cm="1">
        <f t="array" ref="B217">_xll.SNL.Clients.Office.Excel.Functions.SPG(A217, "SP_TOTAL_REV", "CY2023")</f>
        <v>64968000</v>
      </c>
      <c r="C217" s="4">
        <f>_xll.SNL.Clients.Office.Excel.Functions.SPG(A217,"IQ_AVG_DILUT_SHARES_OUT","CY2023")</f>
        <v>276412000</v>
      </c>
      <c r="D217" s="5">
        <f>_xll.SNL.Clients.Office.Excel.Functions.SPG(A217, "IQ_DILUT_EPS_NORM", "CY2023")</f>
        <v>14.364000000000001</v>
      </c>
      <c r="E217">
        <f t="shared" si="12"/>
        <v>3970381.9679999999</v>
      </c>
      <c r="F217">
        <f t="shared" si="13"/>
        <v>6.1112885851496122E-2</v>
      </c>
      <c r="G217" s="11" t="s">
        <v>219</v>
      </c>
      <c r="H217" s="4" cm="1">
        <f t="array" ref="H217">_xll.SNL.Clients.Office.Excel.Functions.SPG(G217, "SP_TOTAL_REV", "CY2023")</f>
        <v>64968000</v>
      </c>
      <c r="I217" s="4">
        <f>_xll.SNL.Clients.Office.Excel.Functions.SPG(G217,"IQ_AVG_DILUT_SHARES_OUT","CY2023")</f>
        <v>276412000</v>
      </c>
      <c r="J217" s="5">
        <f>_xll.SNL.Clients.Office.Excel.Functions.SPG(G217, "IQ_DILUT_EPS_NORM", "CY2023")</f>
        <v>14.364000000000001</v>
      </c>
      <c r="K217">
        <f t="shared" si="14"/>
        <v>3970381.9679999999</v>
      </c>
      <c r="L217">
        <f t="shared" si="15"/>
        <v>6.1112885851496122E-2</v>
      </c>
    </row>
    <row r="218" spans="1:12">
      <c r="A218" s="11" t="s">
        <v>220</v>
      </c>
      <c r="B218" s="4" cm="1">
        <f t="array" ref="B218">_xll.SNL.Clients.Office.Excel.Functions.SPG(A218, "SP_TOTAL_REV", "CY2023")</f>
        <v>2189748</v>
      </c>
      <c r="C218" s="4">
        <f>_xll.SNL.Clients.Office.Excel.Functions.SPG(A218,"IQ_AVG_DILUT_SHARES_OUT","CY2023")</f>
        <v>547275000</v>
      </c>
      <c r="D218" s="5">
        <f>_xll.SNL.Clients.Office.Excel.Functions.SPG(A218, "IQ_DILUT_EPS_NORM", "CY2023")</f>
        <v>0.22</v>
      </c>
      <c r="E218">
        <f t="shared" si="12"/>
        <v>120400.5</v>
      </c>
      <c r="F218">
        <f t="shared" si="13"/>
        <v>5.4983724154560251E-2</v>
      </c>
      <c r="G218" s="11" t="s">
        <v>220</v>
      </c>
      <c r="H218" s="4" cm="1">
        <f t="array" ref="H218">_xll.SNL.Clients.Office.Excel.Functions.SPG(G218, "SP_TOTAL_REV", "CY2023")</f>
        <v>2189748</v>
      </c>
      <c r="I218" s="4">
        <f>_xll.SNL.Clients.Office.Excel.Functions.SPG(G218,"IQ_AVG_DILUT_SHARES_OUT","CY2023")</f>
        <v>547275000</v>
      </c>
      <c r="J218" s="5">
        <f>_xll.SNL.Clients.Office.Excel.Functions.SPG(G218, "IQ_DILUT_EPS_NORM", "CY2023")</f>
        <v>0.22</v>
      </c>
      <c r="K218">
        <f t="shared" si="14"/>
        <v>120400.5</v>
      </c>
      <c r="L218">
        <f t="shared" si="15"/>
        <v>5.4983724154560251E-2</v>
      </c>
    </row>
    <row r="219" spans="1:12">
      <c r="A219" s="11" t="s">
        <v>221</v>
      </c>
      <c r="B219" s="4" cm="1">
        <f t="array" ref="B219">_xll.SNL.Clients.Office.Excel.Functions.SPG(A219, "SP_TOTAL_REV", "CY2023")</f>
        <v>12339000</v>
      </c>
      <c r="C219" s="4">
        <f>_xll.SNL.Clients.Office.Excel.Functions.SPG(A219,"IQ_AVG_DILUT_SHARES_OUT","CY2023")</f>
        <v>131748171</v>
      </c>
      <c r="D219" s="5">
        <f>_xll.SNL.Clients.Office.Excel.Functions.SPG(A219, "IQ_DILUT_EPS_NORM", "CY2023")</f>
        <v>2.8650000000000002</v>
      </c>
      <c r="E219">
        <f t="shared" si="12"/>
        <v>377458.509915</v>
      </c>
      <c r="F219">
        <f t="shared" si="13"/>
        <v>3.0590688865791395E-2</v>
      </c>
      <c r="G219" s="11" t="s">
        <v>221</v>
      </c>
      <c r="H219" s="4" cm="1">
        <f t="array" ref="H219">_xll.SNL.Clients.Office.Excel.Functions.SPG(G219, "SP_TOTAL_REV", "CY2023")</f>
        <v>12339000</v>
      </c>
      <c r="I219" s="4">
        <f>_xll.SNL.Clients.Office.Excel.Functions.SPG(G219,"IQ_AVG_DILUT_SHARES_OUT","CY2023")</f>
        <v>131748171</v>
      </c>
      <c r="J219" s="5">
        <f>_xll.SNL.Clients.Office.Excel.Functions.SPG(G219, "IQ_DILUT_EPS_NORM", "CY2023")</f>
        <v>2.8650000000000002</v>
      </c>
      <c r="K219">
        <f t="shared" si="14"/>
        <v>377458.509915</v>
      </c>
      <c r="L219">
        <f t="shared" si="15"/>
        <v>3.0590688865791395E-2</v>
      </c>
    </row>
    <row r="220" spans="1:12">
      <c r="A220" s="11" t="s">
        <v>222</v>
      </c>
      <c r="B220" s="4" cm="1">
        <f t="array" ref="B220">_xll.SNL.Clients.Office.Excel.Functions.SPG(A220, "SP_TOTAL_REV", "CY2023")</f>
        <v>10295000</v>
      </c>
      <c r="C220" s="4">
        <f>_xll.SNL.Clients.Office.Excel.Functions.SPG(A220,"IQ_AVG_DILUT_SHARES_OUT","CY2023")</f>
        <v>307600000</v>
      </c>
      <c r="D220" s="5">
        <f>_xll.SNL.Clients.Office.Excel.Functions.SPG(A220, "IQ_DILUT_EPS_NORM", "CY2023")</f>
        <v>4.0259999999999998</v>
      </c>
      <c r="E220">
        <f t="shared" si="12"/>
        <v>1238397.6000000001</v>
      </c>
      <c r="F220">
        <f t="shared" si="13"/>
        <v>0.12029117047110248</v>
      </c>
      <c r="G220" s="11" t="s">
        <v>222</v>
      </c>
      <c r="H220" s="4" cm="1">
        <f t="array" ref="H220">_xll.SNL.Clients.Office.Excel.Functions.SPG(G220, "SP_TOTAL_REV", "CY2023")</f>
        <v>10295000</v>
      </c>
      <c r="I220" s="4">
        <f>_xll.SNL.Clients.Office.Excel.Functions.SPG(G220,"IQ_AVG_DILUT_SHARES_OUT","CY2023")</f>
        <v>307600000</v>
      </c>
      <c r="J220" s="5">
        <f>_xll.SNL.Clients.Office.Excel.Functions.SPG(G220, "IQ_DILUT_EPS_NORM", "CY2023")</f>
        <v>4.0259999999999998</v>
      </c>
      <c r="K220">
        <f t="shared" si="14"/>
        <v>1238397.6000000001</v>
      </c>
      <c r="L220">
        <f t="shared" si="15"/>
        <v>0.12029117047110248</v>
      </c>
    </row>
    <row r="221" spans="1:12">
      <c r="A221" s="11" t="s">
        <v>223</v>
      </c>
      <c r="B221" s="4" cm="1">
        <f t="array" ref="B221">_xll.SNL.Clients.Office.Excel.Functions.SPG(A221, "SP_TOTAL_REV", "CY2023")</f>
        <v>28081000</v>
      </c>
      <c r="C221" s="4">
        <f>_xll.SNL.Clients.Office.Excel.Functions.SPG(A221,"IQ_AVG_DILUT_SHARES_OUT","CY2023")</f>
        <v>1316250000</v>
      </c>
      <c r="D221" s="5">
        <f>_xll.SNL.Clients.Office.Excel.Functions.SPG(A221, "IQ_DILUT_EPS_NORM", "CY2023")</f>
        <v>1.163</v>
      </c>
      <c r="E221">
        <f t="shared" si="12"/>
        <v>1530798.75</v>
      </c>
      <c r="F221">
        <f t="shared" si="13"/>
        <v>5.4513683629500376E-2</v>
      </c>
      <c r="G221" s="11" t="s">
        <v>223</v>
      </c>
      <c r="H221" s="4" cm="1">
        <f t="array" ref="H221">_xll.SNL.Clients.Office.Excel.Functions.SPG(G221, "SP_TOTAL_REV", "CY2023")</f>
        <v>28081000</v>
      </c>
      <c r="I221" s="4">
        <f>_xll.SNL.Clients.Office.Excel.Functions.SPG(G221,"IQ_AVG_DILUT_SHARES_OUT","CY2023")</f>
        <v>1316250000</v>
      </c>
      <c r="J221" s="5">
        <f>_xll.SNL.Clients.Office.Excel.Functions.SPG(G221, "IQ_DILUT_EPS_NORM", "CY2023")</f>
        <v>1.163</v>
      </c>
      <c r="K221">
        <f t="shared" si="14"/>
        <v>1530798.75</v>
      </c>
      <c r="L221">
        <f t="shared" si="15"/>
        <v>5.4513683629500376E-2</v>
      </c>
    </row>
    <row r="222" spans="1:12">
      <c r="A222" s="11" t="s">
        <v>224</v>
      </c>
      <c r="B222" s="4" cm="1">
        <f t="array" ref="B222">_xll.SNL.Clients.Office.Excel.Functions.SPG(A222, "SP_TOTAL_REV", "CY2023")</f>
        <v>4408000</v>
      </c>
      <c r="C222" s="4">
        <f>_xll.SNL.Clients.Office.Excel.Functions.SPG(A222,"IQ_AVG_DILUT_SHARES_OUT","CY2023")</f>
        <v>264000000</v>
      </c>
      <c r="D222" s="5">
        <f>_xll.SNL.Clients.Office.Excel.Functions.SPG(A222, "IQ_DILUT_EPS_NORM", "CY2023")</f>
        <v>4.2759999999999998</v>
      </c>
      <c r="E222">
        <f t="shared" si="12"/>
        <v>1128864</v>
      </c>
      <c r="F222">
        <f t="shared" si="13"/>
        <v>0.25609437386569872</v>
      </c>
      <c r="G222" s="11" t="s">
        <v>224</v>
      </c>
      <c r="H222" s="4" cm="1">
        <f t="array" ref="H222">_xll.SNL.Clients.Office.Excel.Functions.SPG(G222, "SP_TOTAL_REV", "CY2023")</f>
        <v>4408000</v>
      </c>
      <c r="I222" s="4">
        <f>_xll.SNL.Clients.Office.Excel.Functions.SPG(G222,"IQ_AVG_DILUT_SHARES_OUT","CY2023")</f>
        <v>264000000</v>
      </c>
      <c r="J222" s="5">
        <f>_xll.SNL.Clients.Office.Excel.Functions.SPG(G222, "IQ_DILUT_EPS_NORM", "CY2023")</f>
        <v>4.2759999999999998</v>
      </c>
      <c r="K222">
        <f t="shared" si="14"/>
        <v>1128864</v>
      </c>
      <c r="L222">
        <f t="shared" si="15"/>
        <v>0.25609437386569872</v>
      </c>
    </row>
    <row r="223" spans="1:12">
      <c r="A223" s="11" t="s">
        <v>225</v>
      </c>
      <c r="B223" s="4" cm="1">
        <f t="array" ref="B223">_xll.SNL.Clients.Office.Excel.Functions.SPG(A223, "SP_TOTAL_REV", "CY2023")</f>
        <v>3969300</v>
      </c>
      <c r="C223" s="4">
        <f>_xll.SNL.Clients.Office.Excel.Functions.SPG(A223,"IQ_AVG_DILUT_SHARES_OUT","CY2023")</f>
        <v>246564250</v>
      </c>
      <c r="D223" s="5">
        <f>_xll.SNL.Clients.Office.Excel.Functions.SPG(A223, "IQ_DILUT_EPS_NORM", "CY2023")</f>
        <v>2.3340000000000001</v>
      </c>
      <c r="E223">
        <f t="shared" si="12"/>
        <v>575480.9595</v>
      </c>
      <c r="F223">
        <f t="shared" si="13"/>
        <v>0.14498298427934397</v>
      </c>
      <c r="G223" s="11" t="s">
        <v>225</v>
      </c>
      <c r="H223" s="4" cm="1">
        <f t="array" ref="H223">_xll.SNL.Clients.Office.Excel.Functions.SPG(G223, "SP_TOTAL_REV", "CY2023")</f>
        <v>3969300</v>
      </c>
      <c r="I223" s="4">
        <f>_xll.SNL.Clients.Office.Excel.Functions.SPG(G223,"IQ_AVG_DILUT_SHARES_OUT","CY2023")</f>
        <v>246564250</v>
      </c>
      <c r="J223" s="5">
        <f>_xll.SNL.Clients.Office.Excel.Functions.SPG(G223, "IQ_DILUT_EPS_NORM", "CY2023")</f>
        <v>2.3340000000000001</v>
      </c>
      <c r="K223">
        <f t="shared" si="14"/>
        <v>575480.9595</v>
      </c>
      <c r="L223">
        <f t="shared" si="15"/>
        <v>0.14498298427934397</v>
      </c>
    </row>
    <row r="224" spans="1:12">
      <c r="A224" s="11" t="s">
        <v>226</v>
      </c>
      <c r="B224" s="4" cm="1">
        <f t="array" ref="B224">_xll.SNL.Clients.Office.Excel.Functions.SPG(A224, "SP_TOTAL_REV", "CY2023")</f>
        <v>36662000</v>
      </c>
      <c r="C224" s="4">
        <f>_xll.SNL.Clients.Office.Excel.Functions.SPG(A224,"IQ_AVG_DILUT_SHARES_OUT","CY2023")</f>
        <v>668200000</v>
      </c>
      <c r="D224" s="5">
        <f>_xll.SNL.Clients.Office.Excel.Functions.SPG(A224, "IQ_DILUT_EPS_NORM", "CY2023")</f>
        <v>6.6779999999999999</v>
      </c>
      <c r="E224">
        <f t="shared" si="12"/>
        <v>4462239.5999999996</v>
      </c>
      <c r="F224">
        <f t="shared" si="13"/>
        <v>0.1217129343734657</v>
      </c>
      <c r="G224" s="11" t="s">
        <v>226</v>
      </c>
      <c r="H224" s="4" cm="1">
        <f t="array" ref="H224">_xll.SNL.Clients.Office.Excel.Functions.SPG(G224, "SP_TOTAL_REV", "CY2023")</f>
        <v>36662000</v>
      </c>
      <c r="I224" s="4">
        <f>_xll.SNL.Clients.Office.Excel.Functions.SPG(G224,"IQ_AVG_DILUT_SHARES_OUT","CY2023")</f>
        <v>668200000</v>
      </c>
      <c r="J224" s="5">
        <f>_xll.SNL.Clients.Office.Excel.Functions.SPG(G224, "IQ_DILUT_EPS_NORM", "CY2023")</f>
        <v>6.6779999999999999</v>
      </c>
      <c r="K224">
        <f t="shared" si="14"/>
        <v>4462239.5999999996</v>
      </c>
      <c r="L224">
        <f t="shared" si="15"/>
        <v>0.1217129343734657</v>
      </c>
    </row>
    <row r="225" spans="1:12">
      <c r="A225" s="11" t="s">
        <v>227</v>
      </c>
      <c r="B225" s="4" cm="1">
        <f t="array" ref="B225">_xll.SNL.Clients.Office.Excel.Functions.SPG(A225, "SP_TOTAL_REV", "CY2023")</f>
        <v>12135929</v>
      </c>
      <c r="C225" s="4">
        <f>_xll.SNL.Clients.Office.Excel.Functions.SPG(A225,"IQ_AVG_DILUT_SHARES_OUT","CY2023")</f>
        <v>548454250</v>
      </c>
      <c r="D225" s="5">
        <f>_xll.SNL.Clients.Office.Excel.Functions.SPG(A225, "IQ_DILUT_EPS_NORM", "CY2023")</f>
        <v>1.194</v>
      </c>
      <c r="E225">
        <f t="shared" si="12"/>
        <v>654854.37450000003</v>
      </c>
      <c r="F225">
        <f t="shared" si="13"/>
        <v>5.3959970802400052E-2</v>
      </c>
      <c r="G225" s="11" t="s">
        <v>227</v>
      </c>
      <c r="H225" s="4" cm="1">
        <f t="array" ref="H225">_xll.SNL.Clients.Office.Excel.Functions.SPG(G225, "SP_TOTAL_REV", "CY2023")</f>
        <v>12135929</v>
      </c>
      <c r="I225" s="4">
        <f>_xll.SNL.Clients.Office.Excel.Functions.SPG(G225,"IQ_AVG_DILUT_SHARES_OUT","CY2023")</f>
        <v>548454250</v>
      </c>
      <c r="J225" s="5">
        <f>_xll.SNL.Clients.Office.Excel.Functions.SPG(G225, "IQ_DILUT_EPS_NORM", "CY2023")</f>
        <v>1.194</v>
      </c>
      <c r="K225">
        <f t="shared" si="14"/>
        <v>654854.37450000003</v>
      </c>
      <c r="L225">
        <f t="shared" si="15"/>
        <v>5.3959970802400052E-2</v>
      </c>
    </row>
    <row r="226" spans="1:12">
      <c r="A226" s="11" t="s">
        <v>228</v>
      </c>
      <c r="B226" s="4" cm="1">
        <f t="array" ref="B226">_xll.SNL.Clients.Office.Excel.Functions.SPG(A226, "SP_TOTAL_REV", "CY2023")</f>
        <v>5392000</v>
      </c>
      <c r="C226" s="4">
        <f>_xll.SNL.Clients.Office.Excel.Functions.SPG(A226,"IQ_AVG_DILUT_SHARES_OUT","CY2023")</f>
        <v>712800000</v>
      </c>
      <c r="D226" s="5">
        <f>_xll.SNL.Clients.Office.Excel.Functions.SPG(A226, "IQ_DILUT_EPS_NORM", "CY2023")</f>
        <v>0.61299999999999999</v>
      </c>
      <c r="E226">
        <f t="shared" si="12"/>
        <v>436946.4</v>
      </c>
      <c r="F226">
        <f t="shared" si="13"/>
        <v>8.1036053412462908E-2</v>
      </c>
      <c r="G226" s="11" t="s">
        <v>228</v>
      </c>
      <c r="H226" s="4" cm="1">
        <f t="array" ref="H226">_xll.SNL.Clients.Office.Excel.Functions.SPG(G226, "SP_TOTAL_REV", "CY2023")</f>
        <v>5392000</v>
      </c>
      <c r="I226" s="4">
        <f>_xll.SNL.Clients.Office.Excel.Functions.SPG(G226,"IQ_AVG_DILUT_SHARES_OUT","CY2023")</f>
        <v>712800000</v>
      </c>
      <c r="J226" s="5">
        <f>_xll.SNL.Clients.Office.Excel.Functions.SPG(G226, "IQ_DILUT_EPS_NORM", "CY2023")</f>
        <v>0.61299999999999999</v>
      </c>
      <c r="K226">
        <f t="shared" si="14"/>
        <v>436946.4</v>
      </c>
      <c r="L226">
        <f t="shared" si="15"/>
        <v>8.1036053412462908E-2</v>
      </c>
    </row>
    <row r="227" spans="1:12">
      <c r="A227" s="11" t="s">
        <v>229</v>
      </c>
      <c r="B227" s="4" cm="1">
        <f t="array" ref="B227">_xll.SNL.Clients.Office.Excel.Functions.SPG(A227, "SP_TOTAL_REV", "CY2023")</f>
        <v>6640000</v>
      </c>
      <c r="C227" s="4">
        <f>_xll.SNL.Clients.Office.Excel.Functions.SPG(A227,"IQ_AVG_DILUT_SHARES_OUT","CY2023")</f>
        <v>416000000</v>
      </c>
      <c r="D227" s="5">
        <f>_xll.SNL.Clients.Office.Excel.Functions.SPG(A227, "IQ_DILUT_EPS_NORM", "CY2023")</f>
        <v>1.48</v>
      </c>
      <c r="E227">
        <f t="shared" si="12"/>
        <v>615680</v>
      </c>
      <c r="F227">
        <f t="shared" si="13"/>
        <v>9.2722891566265064E-2</v>
      </c>
      <c r="G227" s="11" t="s">
        <v>229</v>
      </c>
      <c r="H227" s="4" cm="1">
        <f t="array" ref="H227">_xll.SNL.Clients.Office.Excel.Functions.SPG(G227, "SP_TOTAL_REV", "CY2023")</f>
        <v>6640000</v>
      </c>
      <c r="I227" s="4">
        <f>_xll.SNL.Clients.Office.Excel.Functions.SPG(G227,"IQ_AVG_DILUT_SHARES_OUT","CY2023")</f>
        <v>416000000</v>
      </c>
      <c r="J227" s="5">
        <f>_xll.SNL.Clients.Office.Excel.Functions.SPG(G227, "IQ_DILUT_EPS_NORM", "CY2023")</f>
        <v>1.48</v>
      </c>
      <c r="K227">
        <f t="shared" si="14"/>
        <v>615680</v>
      </c>
      <c r="L227">
        <f t="shared" si="15"/>
        <v>9.2722891566265064E-2</v>
      </c>
    </row>
    <row r="228" spans="1:12">
      <c r="A228" s="11" t="s">
        <v>230</v>
      </c>
      <c r="B228" s="4" cm="1">
        <f t="array" ref="B228">_xll.SNL.Clients.Office.Excel.Functions.SPG(A228, "SP_TOTAL_REV", "CY2023")</f>
        <v>53105000</v>
      </c>
      <c r="C228" s="4">
        <f>_xll.SNL.Clients.Office.Excel.Functions.SPG(A228,"IQ_AVG_DILUT_SHARES_OUT","CY2023")</f>
        <v>1001500000</v>
      </c>
      <c r="D228" s="5">
        <f>_xll.SNL.Clients.Office.Excel.Functions.SPG(A228, "IQ_DILUT_EPS_NORM", "CY2023")</f>
        <v>2.3860000000000001</v>
      </c>
      <c r="E228">
        <f t="shared" si="12"/>
        <v>2389579</v>
      </c>
      <c r="F228">
        <f t="shared" si="13"/>
        <v>4.4997250729686473E-2</v>
      </c>
      <c r="G228" s="11" t="s">
        <v>230</v>
      </c>
      <c r="H228" s="4" cm="1">
        <f t="array" ref="H228">_xll.SNL.Clients.Office.Excel.Functions.SPG(G228, "SP_TOTAL_REV", "CY2023")</f>
        <v>53105000</v>
      </c>
      <c r="I228" s="4">
        <f>_xll.SNL.Clients.Office.Excel.Functions.SPG(G228,"IQ_AVG_DILUT_SHARES_OUT","CY2023")</f>
        <v>1001500000</v>
      </c>
      <c r="J228" s="5">
        <f>_xll.SNL.Clients.Office.Excel.Functions.SPG(G228, "IQ_DILUT_EPS_NORM", "CY2023")</f>
        <v>2.3860000000000001</v>
      </c>
      <c r="K228">
        <f t="shared" si="14"/>
        <v>2389579</v>
      </c>
      <c r="L228">
        <f t="shared" si="15"/>
        <v>4.4997250729686473E-2</v>
      </c>
    </row>
    <row r="229" spans="1:12">
      <c r="A229" s="11" t="s">
        <v>231</v>
      </c>
      <c r="B229" s="4" cm="1">
        <f t="array" ref="B229">_xll.SNL.Clients.Office.Excel.Functions.SPG(A229, "SP_TOTAL_REV", "CY2023")</f>
        <v>5372900</v>
      </c>
      <c r="C229" s="4">
        <f>_xll.SNL.Clients.Office.Excel.Functions.SPG(A229,"IQ_AVG_DILUT_SHARES_OUT","CY2023")</f>
        <v>54000000</v>
      </c>
      <c r="D229" s="5">
        <f>_xll.SNL.Clients.Office.Excel.Functions.SPG(A229, "IQ_DILUT_EPS_NORM", "CY2023")</f>
        <v>11.327999999999999</v>
      </c>
      <c r="E229">
        <f t="shared" si="12"/>
        <v>611712</v>
      </c>
      <c r="F229">
        <f t="shared" si="13"/>
        <v>0.11385136518453721</v>
      </c>
      <c r="G229" s="11" t="s">
        <v>231</v>
      </c>
      <c r="H229" s="4" cm="1">
        <f t="array" ref="H229">_xll.SNL.Clients.Office.Excel.Functions.SPG(G229, "SP_TOTAL_REV", "CY2023")</f>
        <v>5372900</v>
      </c>
      <c r="I229" s="4">
        <f>_xll.SNL.Clients.Office.Excel.Functions.SPG(G229,"IQ_AVG_DILUT_SHARES_OUT","CY2023")</f>
        <v>54000000</v>
      </c>
      <c r="J229" s="5">
        <f>_xll.SNL.Clients.Office.Excel.Functions.SPG(G229, "IQ_DILUT_EPS_NORM", "CY2023")</f>
        <v>11.327999999999999</v>
      </c>
      <c r="K229">
        <f t="shared" si="14"/>
        <v>611712</v>
      </c>
      <c r="L229">
        <f t="shared" si="15"/>
        <v>0.11385136518453721</v>
      </c>
    </row>
    <row r="230" spans="1:12">
      <c r="A230" s="11" t="s">
        <v>232</v>
      </c>
      <c r="B230" s="4" cm="1">
        <f t="array" ref="B230">_xll.SNL.Clients.Office.Excel.Functions.SPG(A230, "SP_TOTAL_REV", "CY2023")</f>
        <v>106374000</v>
      </c>
      <c r="C230" s="4">
        <f>_xll.SNL.Clients.Office.Excel.Functions.SPG(A230,"IQ_AVG_DILUT_SHARES_OUT","CY2023")</f>
        <v>124441000</v>
      </c>
      <c r="D230" s="5">
        <f>_xll.SNL.Clients.Office.Excel.Functions.SPG(A230, "IQ_DILUT_EPS_NORM", "CY2023")</f>
        <v>19.532</v>
      </c>
      <c r="E230">
        <f t="shared" si="12"/>
        <v>2430581.6120000002</v>
      </c>
      <c r="F230">
        <f t="shared" si="13"/>
        <v>2.284939564179217E-2</v>
      </c>
      <c r="G230" s="11" t="s">
        <v>232</v>
      </c>
      <c r="H230" s="4" cm="1">
        <f t="array" ref="H230">_xll.SNL.Clients.Office.Excel.Functions.SPG(G230, "SP_TOTAL_REV", "CY2023")</f>
        <v>106374000</v>
      </c>
      <c r="I230" s="4">
        <f>_xll.SNL.Clients.Office.Excel.Functions.SPG(G230,"IQ_AVG_DILUT_SHARES_OUT","CY2023")</f>
        <v>124441000</v>
      </c>
      <c r="J230" s="5">
        <f>_xll.SNL.Clients.Office.Excel.Functions.SPG(G230, "IQ_DILUT_EPS_NORM", "CY2023")</f>
        <v>19.532</v>
      </c>
      <c r="K230">
        <f t="shared" si="14"/>
        <v>2430581.6120000002</v>
      </c>
      <c r="L230">
        <f t="shared" si="15"/>
        <v>2.284939564179217E-2</v>
      </c>
    </row>
    <row r="231" spans="1:12">
      <c r="A231" s="11" t="s">
        <v>233</v>
      </c>
      <c r="B231" s="4" cm="1">
        <f t="array" ref="B231">_xll.SNL.Clients.Office.Excel.Functions.SPG(A231, "SP_TOTAL_REV", "CY2023")</f>
        <v>7303000</v>
      </c>
      <c r="C231" s="4">
        <f>_xll.SNL.Clients.Office.Excel.Functions.SPG(A231,"IQ_AVG_DILUT_SHARES_OUT","CY2023")</f>
        <v>1468016000</v>
      </c>
      <c r="D231" s="5">
        <f>_xll.SNL.Clients.Office.Excel.Functions.SPG(A231, "IQ_DILUT_EPS_NORM", "CY2023")</f>
        <v>1.0009999999999999</v>
      </c>
      <c r="E231">
        <f t="shared" si="12"/>
        <v>1469484.0159999998</v>
      </c>
      <c r="F231">
        <f t="shared" si="13"/>
        <v>0.20121648856634258</v>
      </c>
      <c r="G231" s="11" t="s">
        <v>233</v>
      </c>
      <c r="H231" s="4" cm="1">
        <f t="array" ref="H231">_xll.SNL.Clients.Office.Excel.Functions.SPG(G231, "SP_TOTAL_REV", "CY2023")</f>
        <v>7303000</v>
      </c>
      <c r="I231" s="4">
        <f>_xll.SNL.Clients.Office.Excel.Functions.SPG(G231,"IQ_AVG_DILUT_SHARES_OUT","CY2023")</f>
        <v>1468016000</v>
      </c>
      <c r="J231" s="5">
        <f>_xll.SNL.Clients.Office.Excel.Functions.SPG(G231, "IQ_DILUT_EPS_NORM", "CY2023")</f>
        <v>1.0009999999999999</v>
      </c>
      <c r="K231">
        <f t="shared" si="14"/>
        <v>1469484.0159999998</v>
      </c>
      <c r="L231">
        <f t="shared" si="15"/>
        <v>0.20121648856634258</v>
      </c>
    </row>
    <row r="232" spans="1:12">
      <c r="A232" s="11" t="s">
        <v>234</v>
      </c>
      <c r="B232" s="4" cm="1">
        <f t="array" ref="B232">_xll.SNL.Clients.Office.Excel.Functions.SPG(A232, "SP_TOTAL_REV", "CY2023")</f>
        <v>11454000</v>
      </c>
      <c r="C232" s="4">
        <f>_xll.SNL.Clients.Office.Excel.Functions.SPG(A232,"IQ_AVG_DILUT_SHARES_OUT","CY2023")</f>
        <v>39900000</v>
      </c>
      <c r="D232" s="5">
        <f>_xll.SNL.Clients.Office.Excel.Functions.SPG(A232, "IQ_DILUT_EPS_NORM", "CY2023")</f>
        <v>11.481999999999999</v>
      </c>
      <c r="E232">
        <f t="shared" si="12"/>
        <v>458131.8</v>
      </c>
      <c r="F232">
        <f t="shared" si="13"/>
        <v>3.9997537977998952E-2</v>
      </c>
      <c r="G232" s="11" t="s">
        <v>234</v>
      </c>
      <c r="H232" s="4" cm="1">
        <f t="array" ref="H232">_xll.SNL.Clients.Office.Excel.Functions.SPG(G232, "SP_TOTAL_REV", "CY2023")</f>
        <v>11454000</v>
      </c>
      <c r="I232" s="4">
        <f>_xll.SNL.Clients.Office.Excel.Functions.SPG(G232,"IQ_AVG_DILUT_SHARES_OUT","CY2023")</f>
        <v>39900000</v>
      </c>
      <c r="J232" s="5">
        <f>_xll.SNL.Clients.Office.Excel.Functions.SPG(G232, "IQ_DILUT_EPS_NORM", "CY2023")</f>
        <v>11.481999999999999</v>
      </c>
      <c r="K232">
        <f t="shared" si="14"/>
        <v>458131.8</v>
      </c>
      <c r="L232">
        <f t="shared" si="15"/>
        <v>3.9997537977998952E-2</v>
      </c>
    </row>
    <row r="233" spans="1:12">
      <c r="A233" s="11" t="s">
        <v>235</v>
      </c>
      <c r="B233" s="4" cm="1">
        <f t="array" ref="B233">_xll.SNL.Clients.Office.Excel.Functions.SPG(A233, "SP_TOTAL_REV", "CY2023")</f>
        <v>3273900</v>
      </c>
      <c r="C233" s="4">
        <f>_xll.SNL.Clients.Office.Excel.Functions.SPG(A233,"IQ_AVG_DILUT_SHARES_OUT","CY2023")</f>
        <v>75900000</v>
      </c>
      <c r="D233" s="5">
        <f>_xll.SNL.Clients.Office.Excel.Functions.SPG(A233, "IQ_DILUT_EPS_NORM", "CY2023")</f>
        <v>5.7329999999999997</v>
      </c>
      <c r="E233">
        <f t="shared" si="12"/>
        <v>435134.7</v>
      </c>
      <c r="F233">
        <f t="shared" si="13"/>
        <v>0.13291019884541372</v>
      </c>
      <c r="G233" s="11" t="s">
        <v>235</v>
      </c>
      <c r="H233" s="4" cm="1">
        <f t="array" ref="H233">_xll.SNL.Clients.Office.Excel.Functions.SPG(G233, "SP_TOTAL_REV", "CY2023")</f>
        <v>3273900</v>
      </c>
      <c r="I233" s="4">
        <f>_xll.SNL.Clients.Office.Excel.Functions.SPG(G233,"IQ_AVG_DILUT_SHARES_OUT","CY2023")</f>
        <v>75900000</v>
      </c>
      <c r="J233" s="5">
        <f>_xll.SNL.Clients.Office.Excel.Functions.SPG(G233, "IQ_DILUT_EPS_NORM", "CY2023")</f>
        <v>5.7329999999999997</v>
      </c>
      <c r="K233">
        <f t="shared" si="14"/>
        <v>435134.7</v>
      </c>
      <c r="L233">
        <f t="shared" si="15"/>
        <v>0.13291019884541372</v>
      </c>
    </row>
    <row r="234" spans="1:12">
      <c r="A234" s="11" t="s">
        <v>236</v>
      </c>
      <c r="B234" s="4" cm="1">
        <f t="array" ref="B234">_xll.SNL.Clients.Office.Excel.Functions.SPG(A234, "SP_TOTAL_REV", "CY2023")</f>
        <v>3660953</v>
      </c>
      <c r="C234" s="4">
        <f>_xll.SNL.Clients.Office.Excel.Functions.SPG(A234,"IQ_AVG_DILUT_SHARES_OUT","CY2023")</f>
        <v>83978000</v>
      </c>
      <c r="D234" s="5">
        <f>_xll.SNL.Clients.Office.Excel.Functions.SPG(A234, "IQ_DILUT_EPS_NORM", "CY2023")</f>
        <v>7.8979999999999997</v>
      </c>
      <c r="E234">
        <f t="shared" si="12"/>
        <v>663258.24399999995</v>
      </c>
      <c r="F234">
        <f t="shared" si="13"/>
        <v>0.18117092571251256</v>
      </c>
      <c r="G234" s="11" t="s">
        <v>236</v>
      </c>
      <c r="H234" s="4" cm="1">
        <f t="array" ref="H234">_xll.SNL.Clients.Office.Excel.Functions.SPG(G234, "SP_TOTAL_REV", "CY2023")</f>
        <v>3660953</v>
      </c>
      <c r="I234" s="4">
        <f>_xll.SNL.Clients.Office.Excel.Functions.SPG(G234,"IQ_AVG_DILUT_SHARES_OUT","CY2023")</f>
        <v>83978000</v>
      </c>
      <c r="J234" s="5">
        <f>_xll.SNL.Clients.Office.Excel.Functions.SPG(G234, "IQ_DILUT_EPS_NORM", "CY2023")</f>
        <v>7.8979999999999997</v>
      </c>
      <c r="K234">
        <f t="shared" si="14"/>
        <v>663258.24399999995</v>
      </c>
      <c r="L234">
        <f t="shared" si="15"/>
        <v>0.18117092571251256</v>
      </c>
    </row>
    <row r="235" spans="1:12">
      <c r="A235" s="11" t="s">
        <v>237</v>
      </c>
      <c r="B235" s="4" cm="1">
        <f t="array" ref="B235">_xll.SNL.Clients.Office.Excel.Functions.SPG(A235, "SP_TOTAL_REV", "CY2023")</f>
        <v>16107000</v>
      </c>
      <c r="C235" s="4">
        <f>_xll.SNL.Clients.Office.Excel.Functions.SPG(A235,"IQ_AVG_DILUT_SHARES_OUT","CY2023")</f>
        <v>303600000</v>
      </c>
      <c r="D235" s="5">
        <f>_xll.SNL.Clients.Office.Excel.Functions.SPG(A235, "IQ_DILUT_EPS_NORM", "CY2023")</f>
        <v>7.8639999999999999</v>
      </c>
      <c r="E235">
        <f t="shared" si="12"/>
        <v>2387510.4</v>
      </c>
      <c r="F235">
        <f t="shared" si="13"/>
        <v>0.14822812441795491</v>
      </c>
      <c r="G235" s="11" t="s">
        <v>237</v>
      </c>
      <c r="H235" s="4" cm="1">
        <f t="array" ref="H235">_xll.SNL.Clients.Office.Excel.Functions.SPG(G235, "SP_TOTAL_REV", "CY2023")</f>
        <v>16107000</v>
      </c>
      <c r="I235" s="4">
        <f>_xll.SNL.Clients.Office.Excel.Functions.SPG(G235,"IQ_AVG_DILUT_SHARES_OUT","CY2023")</f>
        <v>303600000</v>
      </c>
      <c r="J235" s="5">
        <f>_xll.SNL.Clients.Office.Excel.Functions.SPG(G235, "IQ_DILUT_EPS_NORM", "CY2023")</f>
        <v>7.8639999999999999</v>
      </c>
      <c r="K235">
        <f t="shared" si="14"/>
        <v>2387510.4</v>
      </c>
      <c r="L235">
        <f t="shared" si="15"/>
        <v>0.14822812441795491</v>
      </c>
    </row>
    <row r="236" spans="1:12">
      <c r="A236" s="11" t="s">
        <v>238</v>
      </c>
      <c r="B236" s="4" cm="1">
        <f t="array" ref="B236">_xll.SNL.Clients.Office.Excel.Functions.SPG(A236, "SP_TOTAL_REV", "CY2023")</f>
        <v>3695649</v>
      </c>
      <c r="C236" s="4">
        <f>_xll.SNL.Clients.Office.Excel.Functions.SPG(A236,"IQ_AVG_DILUT_SHARES_OUT","CY2023")</f>
        <v>225928000</v>
      </c>
      <c r="D236" s="5">
        <f>_xll.SNL.Clients.Office.Excel.Functions.SPG(A236, "IQ_DILUT_EPS_NORM", "CY2023")</f>
        <v>2.2669999999999999</v>
      </c>
      <c r="E236">
        <f t="shared" si="12"/>
        <v>512178.77600000001</v>
      </c>
      <c r="F236">
        <f t="shared" si="13"/>
        <v>0.13858967017701085</v>
      </c>
      <c r="G236" s="11" t="s">
        <v>238</v>
      </c>
      <c r="H236" s="4" cm="1">
        <f t="array" ref="H236">_xll.SNL.Clients.Office.Excel.Functions.SPG(G236, "SP_TOTAL_REV", "CY2023")</f>
        <v>3695649</v>
      </c>
      <c r="I236" s="4">
        <f>_xll.SNL.Clients.Office.Excel.Functions.SPG(G236,"IQ_AVG_DILUT_SHARES_OUT","CY2023")</f>
        <v>225928000</v>
      </c>
      <c r="J236" s="5">
        <f>_xll.SNL.Clients.Office.Excel.Functions.SPG(G236, "IQ_DILUT_EPS_NORM", "CY2023")</f>
        <v>2.2669999999999999</v>
      </c>
      <c r="K236">
        <f t="shared" si="14"/>
        <v>512178.77600000001</v>
      </c>
      <c r="L236">
        <f t="shared" si="15"/>
        <v>0.13858967017701085</v>
      </c>
    </row>
    <row r="237" spans="1:12">
      <c r="A237" s="11" t="s">
        <v>239</v>
      </c>
      <c r="B237" s="4" cm="1">
        <f t="array" ref="B237">_xll.SNL.Clients.Office.Excel.Functions.SPG(A237, "SP_TOTAL_REV", "CY2023")</f>
        <v>6876100</v>
      </c>
      <c r="C237" s="4">
        <f>_xll.SNL.Clients.Office.Excel.Functions.SPG(A237,"IQ_AVG_DILUT_SHARES_OUT","CY2023")</f>
        <v>409000000</v>
      </c>
      <c r="D237" s="5">
        <f>_xll.SNL.Clients.Office.Excel.Functions.SPG(A237, "IQ_DILUT_EPS_NORM", "CY2023")</f>
        <v>1.6819999999999999</v>
      </c>
      <c r="E237">
        <f t="shared" si="12"/>
        <v>687938</v>
      </c>
      <c r="F237">
        <f t="shared" si="13"/>
        <v>0.1000477014586757</v>
      </c>
      <c r="G237" s="11" t="s">
        <v>239</v>
      </c>
      <c r="H237" s="4" cm="1">
        <f t="array" ref="H237">_xll.SNL.Clients.Office.Excel.Functions.SPG(G237, "SP_TOTAL_REV", "CY2023")</f>
        <v>6876100</v>
      </c>
      <c r="I237" s="4">
        <f>_xll.SNL.Clients.Office.Excel.Functions.SPG(G237,"IQ_AVG_DILUT_SHARES_OUT","CY2023")</f>
        <v>409000000</v>
      </c>
      <c r="J237" s="5">
        <f>_xll.SNL.Clients.Office.Excel.Functions.SPG(G237, "IQ_DILUT_EPS_NORM", "CY2023")</f>
        <v>1.6819999999999999</v>
      </c>
      <c r="K237">
        <f t="shared" si="14"/>
        <v>687938</v>
      </c>
      <c r="L237">
        <f t="shared" si="15"/>
        <v>0.1000477014586757</v>
      </c>
    </row>
    <row r="238" spans="1:12">
      <c r="A238" s="11" t="s">
        <v>240</v>
      </c>
      <c r="B238" s="4" cm="1">
        <f t="array" ref="B238">_xll.SNL.Clients.Office.Excel.Functions.SPG(A238, "SP_TOTAL_REV", "CY2023")</f>
        <v>1697100</v>
      </c>
      <c r="C238" s="4">
        <f>_xll.SNL.Clients.Office.Excel.Functions.SPG(A238,"IQ_AVG_DILUT_SHARES_OUT","CY2023")</f>
        <v>73633000</v>
      </c>
      <c r="D238" s="5">
        <f>_xll.SNL.Clients.Office.Excel.Functions.SPG(A238, "IQ_DILUT_EPS_NORM", "CY2023")</f>
        <v>1.956</v>
      </c>
      <c r="E238">
        <f t="shared" si="12"/>
        <v>144026.14799999999</v>
      </c>
      <c r="F238">
        <f t="shared" si="13"/>
        <v>8.4866035000883855E-2</v>
      </c>
      <c r="G238" s="11" t="s">
        <v>240</v>
      </c>
      <c r="H238" s="4" cm="1">
        <f t="array" ref="H238">_xll.SNL.Clients.Office.Excel.Functions.SPG(G238, "SP_TOTAL_REV", "CY2023")</f>
        <v>1697100</v>
      </c>
      <c r="I238" s="4">
        <f>_xll.SNL.Clients.Office.Excel.Functions.SPG(G238,"IQ_AVG_DILUT_SHARES_OUT","CY2023")</f>
        <v>73633000</v>
      </c>
      <c r="J238" s="5">
        <f>_xll.SNL.Clients.Office.Excel.Functions.SPG(G238, "IQ_DILUT_EPS_NORM", "CY2023")</f>
        <v>1.956</v>
      </c>
      <c r="K238">
        <f t="shared" si="14"/>
        <v>144026.14799999999</v>
      </c>
      <c r="L238">
        <f t="shared" si="15"/>
        <v>8.4866035000883855E-2</v>
      </c>
    </row>
    <row r="239" spans="1:12">
      <c r="A239" s="11" t="s">
        <v>241</v>
      </c>
      <c r="B239" s="4" cm="1">
        <f t="array" ref="B239">_xll.SNL.Clients.Office.Excel.Functions.SPG(A239, "SP_TOTAL_REV", "CY2023")</f>
        <v>54228000</v>
      </c>
      <c r="C239" s="4">
        <f>_xll.SNL.Clients.Office.Excel.Functions.SPG(A239,"IQ_AVG_DILUT_SHARES_OUT","CY2023")</f>
        <v>4212000000</v>
      </c>
      <c r="D239" s="5">
        <f>_xll.SNL.Clients.Office.Excel.Functions.SPG(A239, "IQ_DILUT_EPS_NORM", "CY2023")</f>
        <v>0.28499999999999998</v>
      </c>
      <c r="E239">
        <f t="shared" si="12"/>
        <v>1200420</v>
      </c>
      <c r="F239">
        <f t="shared" si="13"/>
        <v>2.2136534631555654E-2</v>
      </c>
      <c r="G239" s="11" t="s">
        <v>241</v>
      </c>
      <c r="H239" s="4" cm="1">
        <f t="array" ref="H239">_xll.SNL.Clients.Office.Excel.Functions.SPG(G239, "SP_TOTAL_REV", "CY2023")</f>
        <v>54228000</v>
      </c>
      <c r="I239" s="4">
        <f>_xll.SNL.Clients.Office.Excel.Functions.SPG(G239,"IQ_AVG_DILUT_SHARES_OUT","CY2023")</f>
        <v>4212000000</v>
      </c>
      <c r="J239" s="5">
        <f>_xll.SNL.Clients.Office.Excel.Functions.SPG(G239, "IQ_DILUT_EPS_NORM", "CY2023")</f>
        <v>0.28499999999999998</v>
      </c>
      <c r="K239">
        <f t="shared" si="14"/>
        <v>1200420</v>
      </c>
      <c r="L239">
        <f t="shared" si="15"/>
        <v>2.2136534631555654E-2</v>
      </c>
    </row>
    <row r="240" spans="1:12">
      <c r="A240" s="11" t="s">
        <v>242</v>
      </c>
      <c r="B240" s="4" cm="1">
        <f t="array" ref="B240">_xll.SNL.Clients.Office.Excel.Functions.SPG(A240, "SP_TOTAL_REV", "CY2023")</f>
        <v>7988000</v>
      </c>
      <c r="C240" s="4">
        <f>_xll.SNL.Clients.Office.Excel.Functions.SPG(A240,"IQ_AVG_DILUT_SHARES_OUT","CY2023")</f>
        <v>565000000</v>
      </c>
      <c r="D240" s="5">
        <f>_xll.SNL.Clients.Office.Excel.Functions.SPG(A240, "IQ_DILUT_EPS_NORM", "CY2023")</f>
        <v>3.5630000000000002</v>
      </c>
      <c r="E240">
        <f t="shared" si="12"/>
        <v>2013095</v>
      </c>
      <c r="F240">
        <f t="shared" si="13"/>
        <v>0.25201489734601901</v>
      </c>
      <c r="G240" s="11" t="s">
        <v>242</v>
      </c>
      <c r="H240" s="4" cm="1">
        <f t="array" ref="H240">_xll.SNL.Clients.Office.Excel.Functions.SPG(G240, "SP_TOTAL_REV", "CY2023")</f>
        <v>7988000</v>
      </c>
      <c r="I240" s="4">
        <f>_xll.SNL.Clients.Office.Excel.Functions.SPG(G240,"IQ_AVG_DILUT_SHARES_OUT","CY2023")</f>
        <v>565000000</v>
      </c>
      <c r="J240" s="5">
        <f>_xll.SNL.Clients.Office.Excel.Functions.SPG(G240, "IQ_DILUT_EPS_NORM", "CY2023")</f>
        <v>3.5630000000000002</v>
      </c>
      <c r="K240">
        <f t="shared" si="14"/>
        <v>2013095</v>
      </c>
      <c r="L240">
        <f t="shared" si="15"/>
        <v>0.25201489734601901</v>
      </c>
    </row>
    <row r="241" spans="1:12">
      <c r="A241" s="11" t="s">
        <v>243</v>
      </c>
      <c r="B241" s="4" cm="1">
        <f t="array" ref="B241">_xll.SNL.Clients.Office.Excel.Functions.SPG(A241, "SP_TOTAL_REV", "CY2023")</f>
        <v>61860000</v>
      </c>
      <c r="C241" s="4">
        <f>_xll.SNL.Clients.Office.Excel.Functions.SPG(A241,"IQ_AVG_DILUT_SHARES_OUT","CY2023")</f>
        <v>922073828</v>
      </c>
      <c r="D241" s="5">
        <f>_xll.SNL.Clients.Office.Excel.Functions.SPG(A241, "IQ_DILUT_EPS_NORM", "CY2023")</f>
        <v>6.1779999999999999</v>
      </c>
      <c r="E241">
        <f t="shared" si="12"/>
        <v>5696572.1093839994</v>
      </c>
      <c r="F241">
        <f t="shared" si="13"/>
        <v>9.2088136265502732E-2</v>
      </c>
      <c r="G241" s="11" t="s">
        <v>243</v>
      </c>
      <c r="H241" s="4" cm="1">
        <f t="array" ref="H241">_xll.SNL.Clients.Office.Excel.Functions.SPG(G241, "SP_TOTAL_REV", "CY2023")</f>
        <v>61860000</v>
      </c>
      <c r="I241" s="4">
        <f>_xll.SNL.Clients.Office.Excel.Functions.SPG(G241,"IQ_AVG_DILUT_SHARES_OUT","CY2023")</f>
        <v>922073828</v>
      </c>
      <c r="J241" s="5">
        <f>_xll.SNL.Clients.Office.Excel.Functions.SPG(G241, "IQ_DILUT_EPS_NORM", "CY2023")</f>
        <v>6.1779999999999999</v>
      </c>
      <c r="K241">
        <f t="shared" si="14"/>
        <v>5696572.1093839994</v>
      </c>
      <c r="L241">
        <f t="shared" si="15"/>
        <v>9.2088136265502732E-2</v>
      </c>
    </row>
    <row r="242" spans="1:12">
      <c r="A242" s="11" t="s">
        <v>244</v>
      </c>
      <c r="B242" s="4" cm="1">
        <f t="array" ref="B242">_xll.SNL.Clients.Office.Excel.Functions.SPG(A242, "SP_TOTAL_REV", "CY2023")</f>
        <v>11479000</v>
      </c>
      <c r="C242" s="4">
        <f>_xll.SNL.Clients.Office.Excel.Functions.SPG(A242,"IQ_AVG_DILUT_SHARES_OUT","CY2023")</f>
        <v>255000000</v>
      </c>
      <c r="D242" s="5">
        <f>_xll.SNL.Clients.Office.Excel.Functions.SPG(A242, "IQ_DILUT_EPS_NORM", "CY2023")</f>
        <v>0.41799999999999998</v>
      </c>
      <c r="E242">
        <f t="shared" si="12"/>
        <v>106590</v>
      </c>
      <c r="F242">
        <f t="shared" si="13"/>
        <v>9.2856520602839967E-3</v>
      </c>
      <c r="G242" s="11" t="s">
        <v>244</v>
      </c>
      <c r="H242" s="4" cm="1">
        <f t="array" ref="H242">_xll.SNL.Clients.Office.Excel.Functions.SPG(G242, "SP_TOTAL_REV", "CY2023")</f>
        <v>11479000</v>
      </c>
      <c r="I242" s="4">
        <f>_xll.SNL.Clients.Office.Excel.Functions.SPG(G242,"IQ_AVG_DILUT_SHARES_OUT","CY2023")</f>
        <v>255000000</v>
      </c>
      <c r="J242" s="5">
        <f>_xll.SNL.Clients.Office.Excel.Functions.SPG(G242, "IQ_DILUT_EPS_NORM", "CY2023")</f>
        <v>0.41799999999999998</v>
      </c>
      <c r="K242">
        <f t="shared" si="14"/>
        <v>106590</v>
      </c>
      <c r="L242">
        <f t="shared" si="15"/>
        <v>9.2856520602839967E-3</v>
      </c>
    </row>
    <row r="243" spans="1:12">
      <c r="A243" s="11" t="s">
        <v>245</v>
      </c>
      <c r="B243" s="4" cm="1">
        <f t="array" ref="B243">_xll.SNL.Clients.Office.Excel.Functions.SPG(A243, "SP_TOTAL_REV", "CY2023")</f>
        <v>18916000</v>
      </c>
      <c r="C243" s="4">
        <f>_xll.SNL.Clients.Office.Excel.Functions.SPG(A243,"IQ_AVG_DILUT_SHARES_OUT","CY2023")</f>
        <v>349100000</v>
      </c>
      <c r="D243" s="5">
        <f>_xll.SNL.Clients.Office.Excel.Functions.SPG(A243, "IQ_DILUT_EPS_NORM", "CY2023")</f>
        <v>1.5840000000000001</v>
      </c>
      <c r="E243">
        <f t="shared" si="12"/>
        <v>552974.4</v>
      </c>
      <c r="F243">
        <f t="shared" si="13"/>
        <v>2.9233157115669275E-2</v>
      </c>
      <c r="G243" s="11" t="s">
        <v>245</v>
      </c>
      <c r="H243" s="4" cm="1">
        <f t="array" ref="H243">_xll.SNL.Clients.Office.Excel.Functions.SPG(G243, "SP_TOTAL_REV", "CY2023")</f>
        <v>18916000</v>
      </c>
      <c r="I243" s="4">
        <f>_xll.SNL.Clients.Office.Excel.Functions.SPG(G243,"IQ_AVG_DILUT_SHARES_OUT","CY2023")</f>
        <v>349100000</v>
      </c>
      <c r="J243" s="5">
        <f>_xll.SNL.Clients.Office.Excel.Functions.SPG(G243, "IQ_DILUT_EPS_NORM", "CY2023")</f>
        <v>1.5840000000000001</v>
      </c>
      <c r="K243">
        <f t="shared" si="14"/>
        <v>552974.4</v>
      </c>
      <c r="L243">
        <f t="shared" si="15"/>
        <v>2.9233157115669275E-2</v>
      </c>
    </row>
    <row r="244" spans="1:12">
      <c r="A244" s="11" t="s">
        <v>246</v>
      </c>
      <c r="B244" s="4" cm="1">
        <f t="array" ref="B244">_xll.SNL.Clients.Office.Excel.Functions.SPG(A244, "SP_TOTAL_REV", "CY2023")</f>
        <v>15094000</v>
      </c>
      <c r="C244" s="4">
        <f>_xll.SNL.Clients.Office.Excel.Functions.SPG(A244,"IQ_AVG_DILUT_SHARES_OUT","CY2023")</f>
        <v>283500000</v>
      </c>
      <c r="D244" s="5">
        <f>_xll.SNL.Clients.Office.Excel.Functions.SPG(A244, "IQ_DILUT_EPS_NORM", "CY2023")</f>
        <v>7.3920000000000003</v>
      </c>
      <c r="E244">
        <f t="shared" si="12"/>
        <v>2095632</v>
      </c>
      <c r="F244">
        <f t="shared" si="13"/>
        <v>0.13883874387173711</v>
      </c>
      <c r="G244" s="11" t="s">
        <v>246</v>
      </c>
      <c r="H244" s="4" cm="1">
        <f t="array" ref="H244">_xll.SNL.Clients.Office.Excel.Functions.SPG(G244, "SP_TOTAL_REV", "CY2023")</f>
        <v>15094000</v>
      </c>
      <c r="I244" s="4">
        <f>_xll.SNL.Clients.Office.Excel.Functions.SPG(G244,"IQ_AVG_DILUT_SHARES_OUT","CY2023")</f>
        <v>283500000</v>
      </c>
      <c r="J244" s="5">
        <f>_xll.SNL.Clients.Office.Excel.Functions.SPG(G244, "IQ_DILUT_EPS_NORM", "CY2023")</f>
        <v>7.3920000000000003</v>
      </c>
      <c r="K244">
        <f t="shared" si="14"/>
        <v>2095632</v>
      </c>
      <c r="L244">
        <f t="shared" si="15"/>
        <v>0.13883874387173711</v>
      </c>
    </row>
    <row r="245" spans="1:12">
      <c r="A245" s="11" t="s">
        <v>247</v>
      </c>
      <c r="B245" s="4" cm="1">
        <f t="array" ref="B245">_xll.SNL.Clients.Office.Excel.Functions.SPG(A245, "SP_TOTAL_REV", "CY2023")</f>
        <v>7124100</v>
      </c>
      <c r="C245" s="4">
        <f>_xll.SNL.Clients.Office.Excel.Functions.SPG(A245,"IQ_AVG_DILUT_SHARES_OUT","CY2023")</f>
        <v>357400000</v>
      </c>
      <c r="D245" s="5">
        <f>_xll.SNL.Clients.Office.Excel.Functions.SPG(A245, "IQ_DILUT_EPS_NORM", "CY2023")</f>
        <v>3.3839999999999999</v>
      </c>
      <c r="E245">
        <f t="shared" si="12"/>
        <v>1209441.6000000001</v>
      </c>
      <c r="F245">
        <f t="shared" si="13"/>
        <v>0.16976763380637555</v>
      </c>
      <c r="G245" s="11" t="s">
        <v>247</v>
      </c>
      <c r="H245" s="4" cm="1">
        <f t="array" ref="H245">_xll.SNL.Clients.Office.Excel.Functions.SPG(G245, "SP_TOTAL_REV", "CY2023")</f>
        <v>7124100</v>
      </c>
      <c r="I245" s="4">
        <f>_xll.SNL.Clients.Office.Excel.Functions.SPG(G245,"IQ_AVG_DILUT_SHARES_OUT","CY2023")</f>
        <v>357400000</v>
      </c>
      <c r="J245" s="5">
        <f>_xll.SNL.Clients.Office.Excel.Functions.SPG(G245, "IQ_DILUT_EPS_NORM", "CY2023")</f>
        <v>3.3839999999999999</v>
      </c>
      <c r="K245">
        <f t="shared" si="14"/>
        <v>1209441.6000000001</v>
      </c>
      <c r="L245">
        <f t="shared" si="15"/>
        <v>0.16976763380637555</v>
      </c>
    </row>
    <row r="246" spans="1:12">
      <c r="A246" s="11" t="s">
        <v>248</v>
      </c>
      <c r="B246" s="4" cm="1">
        <f t="array" ref="B246">_xll.SNL.Clients.Office.Excel.Functions.SPG(A246, "SP_TOTAL_REV", "CY2023")</f>
        <v>5716400</v>
      </c>
      <c r="C246" s="4">
        <f>_xll.SNL.Clients.Office.Excel.Functions.SPG(A246,"IQ_AVG_DILUT_SHARES_OUT","CY2023")</f>
        <v>456200000</v>
      </c>
      <c r="D246" s="5">
        <f>_xll.SNL.Clients.Office.Excel.Functions.SPG(A246, "IQ_DILUT_EPS_NORM", "CY2023")</f>
        <v>1.7509999999999999</v>
      </c>
      <c r="E246">
        <f t="shared" si="12"/>
        <v>798806.2</v>
      </c>
      <c r="F246">
        <f t="shared" si="13"/>
        <v>0.13973938142887132</v>
      </c>
      <c r="G246" s="11" t="s">
        <v>248</v>
      </c>
      <c r="H246" s="4" cm="1">
        <f t="array" ref="H246">_xll.SNL.Clients.Office.Excel.Functions.SPG(G246, "SP_TOTAL_REV", "CY2023")</f>
        <v>5716400</v>
      </c>
      <c r="I246" s="4">
        <f>_xll.SNL.Clients.Office.Excel.Functions.SPG(G246,"IQ_AVG_DILUT_SHARES_OUT","CY2023")</f>
        <v>456200000</v>
      </c>
      <c r="J246" s="5">
        <f>_xll.SNL.Clients.Office.Excel.Functions.SPG(G246, "IQ_DILUT_EPS_NORM", "CY2023")</f>
        <v>1.7509999999999999</v>
      </c>
      <c r="K246">
        <f t="shared" si="14"/>
        <v>798806.2</v>
      </c>
      <c r="L246">
        <f t="shared" si="15"/>
        <v>0.13973938142887132</v>
      </c>
    </row>
    <row r="247" spans="1:12">
      <c r="A247" s="11" t="s">
        <v>249</v>
      </c>
      <c r="B247" s="4" cm="1">
        <f t="array" ref="B247">_xll.SNL.Clients.Office.Excel.Functions.SPG(A247, "SP_TOTAL_REV", "CY2023")</f>
        <v>2412733</v>
      </c>
      <c r="C247" s="4">
        <f>_xll.SNL.Clients.Office.Excel.Functions.SPG(A247,"IQ_AVG_DILUT_SHARES_OUT","CY2023")</f>
        <v>613288708</v>
      </c>
      <c r="D247" s="5">
        <f>_xll.SNL.Clients.Office.Excel.Functions.SPG(A247, "IQ_DILUT_EPS_NORM", "CY2023")</f>
        <v>0.35099999999999998</v>
      </c>
      <c r="E247">
        <f t="shared" si="12"/>
        <v>215264.33650799998</v>
      </c>
      <c r="F247">
        <f t="shared" si="13"/>
        <v>8.9220123614175278E-2</v>
      </c>
      <c r="G247" s="11" t="s">
        <v>249</v>
      </c>
      <c r="H247" s="4" cm="1">
        <f t="array" ref="H247">_xll.SNL.Clients.Office.Excel.Functions.SPG(G247, "SP_TOTAL_REV", "CY2023")</f>
        <v>2412733</v>
      </c>
      <c r="I247" s="4">
        <f>_xll.SNL.Clients.Office.Excel.Functions.SPG(G247,"IQ_AVG_DILUT_SHARES_OUT","CY2023")</f>
        <v>613288708</v>
      </c>
      <c r="J247" s="5">
        <f>_xll.SNL.Clients.Office.Excel.Functions.SPG(G247, "IQ_DILUT_EPS_NORM", "CY2023")</f>
        <v>0.35099999999999998</v>
      </c>
      <c r="K247">
        <f t="shared" si="14"/>
        <v>215264.33650799998</v>
      </c>
      <c r="L247">
        <f t="shared" si="15"/>
        <v>8.9220123614175278E-2</v>
      </c>
    </row>
    <row r="248" spans="1:12">
      <c r="A248" s="11" t="s">
        <v>250</v>
      </c>
      <c r="B248" s="4" cm="1">
        <f t="array" ref="B248">_xll.SNL.Clients.Office.Excel.Functions.SPG(A248, "SP_TOTAL_REV", "CY2023")</f>
        <v>14984000</v>
      </c>
      <c r="C248" s="4">
        <f>_xll.SNL.Clients.Office.Excel.Functions.SPG(A248,"IQ_AVG_DILUT_SHARES_OUT","CY2023")</f>
        <v>186300000</v>
      </c>
      <c r="D248" s="5">
        <f>_xll.SNL.Clients.Office.Excel.Functions.SPG(A248, "IQ_DILUT_EPS_NORM", "CY2023")</f>
        <v>4.9349999999999996</v>
      </c>
      <c r="E248">
        <f t="shared" si="12"/>
        <v>919390.49999999988</v>
      </c>
      <c r="F248">
        <f t="shared" si="13"/>
        <v>6.1358148691938057E-2</v>
      </c>
      <c r="G248" s="11" t="s">
        <v>250</v>
      </c>
      <c r="H248" s="4" cm="1">
        <f t="array" ref="H248">_xll.SNL.Clients.Office.Excel.Functions.SPG(G248, "SP_TOTAL_REV", "CY2023")</f>
        <v>14984000</v>
      </c>
      <c r="I248" s="4">
        <f>_xll.SNL.Clients.Office.Excel.Functions.SPG(G248,"IQ_AVG_DILUT_SHARES_OUT","CY2023")</f>
        <v>186300000</v>
      </c>
      <c r="J248" s="5">
        <f>_xll.SNL.Clients.Office.Excel.Functions.SPG(G248, "IQ_DILUT_EPS_NORM", "CY2023")</f>
        <v>4.9349999999999996</v>
      </c>
      <c r="K248">
        <f t="shared" si="14"/>
        <v>919390.49999999988</v>
      </c>
      <c r="L248">
        <f t="shared" si="15"/>
        <v>6.1358148691938057E-2</v>
      </c>
    </row>
    <row r="249" spans="1:12">
      <c r="A249" s="11" t="s">
        <v>251</v>
      </c>
      <c r="B249" s="4" cm="1">
        <f t="array" ref="B249">_xll.SNL.Clients.Office.Excel.Functions.SPG(A249, "SP_TOTAL_REV", "CY2023")</f>
        <v>5492760</v>
      </c>
      <c r="C249" s="4">
        <f>_xll.SNL.Clients.Office.Excel.Functions.SPG(A249,"IQ_AVG_DILUT_SHARES_OUT","CY2023")</f>
        <v>293965000</v>
      </c>
      <c r="D249" s="5">
        <f>_xll.SNL.Clients.Office.Excel.Functions.SPG(A249, "IQ_DILUT_EPS_NORM", "CY2023")</f>
        <v>0.95399999999999996</v>
      </c>
      <c r="E249">
        <f t="shared" si="12"/>
        <v>280442.61</v>
      </c>
      <c r="F249">
        <f t="shared" si="13"/>
        <v>5.1056774736198192E-2</v>
      </c>
      <c r="G249" s="11" t="s">
        <v>251</v>
      </c>
      <c r="H249" s="4" cm="1">
        <f t="array" ref="H249">_xll.SNL.Clients.Office.Excel.Functions.SPG(G249, "SP_TOTAL_REV", "CY2023")</f>
        <v>5492760</v>
      </c>
      <c r="I249" s="4">
        <f>_xll.SNL.Clients.Office.Excel.Functions.SPG(G249,"IQ_AVG_DILUT_SHARES_OUT","CY2023")</f>
        <v>293965000</v>
      </c>
      <c r="J249" s="5">
        <f>_xll.SNL.Clients.Office.Excel.Functions.SPG(G249, "IQ_DILUT_EPS_NORM", "CY2023")</f>
        <v>0.95399999999999996</v>
      </c>
      <c r="K249">
        <f t="shared" si="14"/>
        <v>280442.61</v>
      </c>
      <c r="L249">
        <f t="shared" si="15"/>
        <v>5.1056774736198192E-2</v>
      </c>
    </row>
    <row r="250" spans="1:12">
      <c r="A250" s="11" t="s">
        <v>252</v>
      </c>
      <c r="B250" s="4" cm="1">
        <f t="array" ref="B250">_xll.SNL.Clients.Office.Excel.Functions.SPG(A250, "SP_TOTAL_REV", "CY2023")</f>
        <v>12829665</v>
      </c>
      <c r="C250" s="4">
        <f>_xll.SNL.Clients.Office.Excel.Functions.SPG(A250,"IQ_AVG_DILUT_SHARES_OUT","CY2023")</f>
        <v>104451000</v>
      </c>
      <c r="D250" s="5">
        <f>_xll.SNL.Clients.Office.Excel.Functions.SPG(A250, "IQ_DILUT_EPS_NORM", "CY2023")</f>
        <v>5.5940000000000003</v>
      </c>
      <c r="E250">
        <f t="shared" si="12"/>
        <v>584298.89399999997</v>
      </c>
      <c r="F250">
        <f t="shared" si="13"/>
        <v>4.5542802091870671E-2</v>
      </c>
      <c r="G250" s="11" t="s">
        <v>252</v>
      </c>
      <c r="H250" s="4" cm="1">
        <f t="array" ref="H250">_xll.SNL.Clients.Office.Excel.Functions.SPG(G250, "SP_TOTAL_REV", "CY2023")</f>
        <v>12829665</v>
      </c>
      <c r="I250" s="4">
        <f>_xll.SNL.Clients.Office.Excel.Functions.SPG(G250,"IQ_AVG_DILUT_SHARES_OUT","CY2023")</f>
        <v>104451000</v>
      </c>
      <c r="J250" s="5">
        <f>_xll.SNL.Clients.Office.Excel.Functions.SPG(G250, "IQ_DILUT_EPS_NORM", "CY2023")</f>
        <v>5.5940000000000003</v>
      </c>
      <c r="K250">
        <f t="shared" si="14"/>
        <v>584298.89399999997</v>
      </c>
      <c r="L250">
        <f t="shared" si="15"/>
        <v>4.5542802091870671E-2</v>
      </c>
    </row>
    <row r="251" spans="1:12">
      <c r="A251" s="11" t="s">
        <v>253</v>
      </c>
      <c r="B251" s="4" cm="1">
        <f t="array" ref="B251">_xll.SNL.Clients.Office.Excel.Functions.SPG(A251, "SP_TOTAL_REV", "CY2023")</f>
        <v>33454000</v>
      </c>
      <c r="C251" s="4">
        <f>_xll.SNL.Clients.Office.Excel.Functions.SPG(A251,"IQ_AVG_DILUT_SHARES_OUT","CY2023")</f>
        <v>134425000</v>
      </c>
      <c r="D251" s="5">
        <f>_xll.SNL.Clients.Office.Excel.Functions.SPG(A251, "IQ_DILUT_EPS_NORM", "CY2023")</f>
        <v>6.2859999999999996</v>
      </c>
      <c r="E251">
        <f t="shared" si="12"/>
        <v>844995.55</v>
      </c>
      <c r="F251">
        <f t="shared" si="13"/>
        <v>2.5258430979852933E-2</v>
      </c>
      <c r="G251" s="11" t="s">
        <v>253</v>
      </c>
      <c r="H251" s="4" cm="1">
        <f t="array" ref="H251">_xll.SNL.Clients.Office.Excel.Functions.SPG(G251, "SP_TOTAL_REV", "CY2023")</f>
        <v>33454000</v>
      </c>
      <c r="I251" s="4">
        <f>_xll.SNL.Clients.Office.Excel.Functions.SPG(G251,"IQ_AVG_DILUT_SHARES_OUT","CY2023")</f>
        <v>134425000</v>
      </c>
      <c r="J251" s="5">
        <f>_xll.SNL.Clients.Office.Excel.Functions.SPG(G251, "IQ_DILUT_EPS_NORM", "CY2023")</f>
        <v>6.2859999999999996</v>
      </c>
      <c r="K251">
        <f t="shared" si="14"/>
        <v>844995.55</v>
      </c>
      <c r="L251">
        <f t="shared" si="15"/>
        <v>2.5258430979852933E-2</v>
      </c>
    </row>
    <row r="252" spans="1:12">
      <c r="A252" s="11" t="s">
        <v>254</v>
      </c>
      <c r="B252" s="4" cm="1">
        <f t="array" ref="B252">_xll.SNL.Clients.Office.Excel.Functions.SPG(A252, "SP_TOTAL_REV", "CY2023")</f>
        <v>2160255</v>
      </c>
      <c r="C252" s="4">
        <f>_xll.SNL.Clients.Office.Excel.Functions.SPG(A252,"IQ_AVG_DILUT_SHARES_OUT","CY2023")</f>
        <v>73025000</v>
      </c>
      <c r="D252" s="5">
        <f>_xll.SNL.Clients.Office.Excel.Functions.SPG(A252, "IQ_DILUT_EPS_NORM", "CY2023")</f>
        <v>4.1379999999999999</v>
      </c>
      <c r="E252">
        <f t="shared" si="12"/>
        <v>302177.45</v>
      </c>
      <c r="F252">
        <f t="shared" si="13"/>
        <v>0.13988045392789278</v>
      </c>
      <c r="G252" s="11" t="s">
        <v>254</v>
      </c>
      <c r="H252" s="4" cm="1">
        <f t="array" ref="H252">_xll.SNL.Clients.Office.Excel.Functions.SPG(G252, "SP_TOTAL_REV", "CY2023")</f>
        <v>2160255</v>
      </c>
      <c r="I252" s="4">
        <f>_xll.SNL.Clients.Office.Excel.Functions.SPG(G252,"IQ_AVG_DILUT_SHARES_OUT","CY2023")</f>
        <v>73025000</v>
      </c>
      <c r="J252" s="5">
        <f>_xll.SNL.Clients.Office.Excel.Functions.SPG(G252, "IQ_DILUT_EPS_NORM", "CY2023")</f>
        <v>4.1379999999999999</v>
      </c>
      <c r="K252">
        <f t="shared" si="14"/>
        <v>302177.45</v>
      </c>
      <c r="L252">
        <f t="shared" si="15"/>
        <v>0.13988045392789278</v>
      </c>
    </row>
    <row r="253" spans="1:12">
      <c r="A253" s="11" t="s">
        <v>255</v>
      </c>
      <c r="B253" s="4" cm="1">
        <f t="array" ref="B253">_xll.SNL.Clients.Office.Excel.Functions.SPG(A253, "SP_TOTAL_REV", "CY2023")</f>
        <v>9862979</v>
      </c>
      <c r="C253" s="4">
        <f>_xll.SNL.Clients.Office.Excel.Functions.SPG(A253,"IQ_AVG_DILUT_SHARES_OUT","CY2023")</f>
        <v>127043250</v>
      </c>
      <c r="D253" s="5">
        <f>_xll.SNL.Clients.Office.Excel.Functions.SPG(A253, "IQ_DILUT_EPS_NORM", "CY2023")</f>
        <v>2.9620000000000002</v>
      </c>
      <c r="E253">
        <f t="shared" si="12"/>
        <v>376302.10649999999</v>
      </c>
      <c r="F253">
        <f t="shared" si="13"/>
        <v>3.8152986688910116E-2</v>
      </c>
      <c r="G253" s="11" t="s">
        <v>255</v>
      </c>
      <c r="H253" s="4" cm="1">
        <f t="array" ref="H253">_xll.SNL.Clients.Office.Excel.Functions.SPG(G253, "SP_TOTAL_REV", "CY2023")</f>
        <v>9862979</v>
      </c>
      <c r="I253" s="4">
        <f>_xll.SNL.Clients.Office.Excel.Functions.SPG(G253,"IQ_AVG_DILUT_SHARES_OUT","CY2023")</f>
        <v>127043250</v>
      </c>
      <c r="J253" s="5">
        <f>_xll.SNL.Clients.Office.Excel.Functions.SPG(G253, "IQ_DILUT_EPS_NORM", "CY2023")</f>
        <v>2.9620000000000002</v>
      </c>
      <c r="K253">
        <f t="shared" si="14"/>
        <v>376302.10649999999</v>
      </c>
      <c r="L253">
        <f t="shared" si="15"/>
        <v>3.8152986688910116E-2</v>
      </c>
    </row>
    <row r="254" spans="1:12">
      <c r="A254" s="11" t="s">
        <v>256</v>
      </c>
      <c r="B254" s="4" cm="1">
        <f t="array" ref="B254">_xll.SNL.Clients.Office.Excel.Functions.SPG(A254, "SP_TOTAL_REV", "CY2023")</f>
        <v>85159000</v>
      </c>
      <c r="C254" s="4">
        <f>_xll.SNL.Clients.Office.Excel.Functions.SPG(A254,"IQ_AVG_DILUT_SHARES_OUT","CY2023")</f>
        <v>2560400000</v>
      </c>
      <c r="D254" s="5">
        <f>_xll.SNL.Clients.Office.Excel.Functions.SPG(A254, "IQ_DILUT_EPS_NORM", "CY2023")</f>
        <v>6.2130000000000001</v>
      </c>
      <c r="E254">
        <f t="shared" si="12"/>
        <v>15907765.199999999</v>
      </c>
      <c r="F254">
        <f t="shared" si="13"/>
        <v>0.18680075153536324</v>
      </c>
      <c r="G254" s="11" t="s">
        <v>256</v>
      </c>
      <c r="H254" s="4" cm="1">
        <f t="array" ref="H254">_xll.SNL.Clients.Office.Excel.Functions.SPG(G254, "SP_TOTAL_REV", "CY2023")</f>
        <v>85159000</v>
      </c>
      <c r="I254" s="4">
        <f>_xll.SNL.Clients.Office.Excel.Functions.SPG(G254,"IQ_AVG_DILUT_SHARES_OUT","CY2023")</f>
        <v>2560400000</v>
      </c>
      <c r="J254" s="5">
        <f>_xll.SNL.Clients.Office.Excel.Functions.SPG(G254, "IQ_DILUT_EPS_NORM", "CY2023")</f>
        <v>6.2130000000000001</v>
      </c>
      <c r="K254">
        <f t="shared" si="14"/>
        <v>15907765.199999999</v>
      </c>
      <c r="L254">
        <f t="shared" si="15"/>
        <v>0.18680075153536324</v>
      </c>
    </row>
    <row r="255" spans="1:12">
      <c r="A255" s="11" t="s">
        <v>257</v>
      </c>
      <c r="B255" s="4" cm="1">
        <f t="array" ref="B255">_xll.SNL.Clients.Office.Excel.Functions.SPG(A255, "SP_TOTAL_REV", "CY2023")</f>
        <v>21472000</v>
      </c>
      <c r="C255" s="4">
        <f>_xll.SNL.Clients.Office.Excel.Functions.SPG(A255,"IQ_AVG_DILUT_SHARES_OUT","CY2023")</f>
        <v>685425000</v>
      </c>
      <c r="D255" s="5">
        <f>_xll.SNL.Clients.Office.Excel.Functions.SPG(A255, "IQ_DILUT_EPS_NORM", "CY2023")</f>
        <v>1.867</v>
      </c>
      <c r="E255">
        <f t="shared" si="12"/>
        <v>1279688.4750000001</v>
      </c>
      <c r="F255">
        <f t="shared" si="13"/>
        <v>5.9598010199329365E-2</v>
      </c>
      <c r="G255" s="11" t="s">
        <v>257</v>
      </c>
      <c r="H255" s="4" cm="1">
        <f t="array" ref="H255">_xll.SNL.Clients.Office.Excel.Functions.SPG(G255, "SP_TOTAL_REV", "CY2023")</f>
        <v>21472000</v>
      </c>
      <c r="I255" s="4">
        <f>_xll.SNL.Clients.Office.Excel.Functions.SPG(G255,"IQ_AVG_DILUT_SHARES_OUT","CY2023")</f>
        <v>685425000</v>
      </c>
      <c r="J255" s="5">
        <f>_xll.SNL.Clients.Office.Excel.Functions.SPG(G255, "IQ_DILUT_EPS_NORM", "CY2023")</f>
        <v>1.867</v>
      </c>
      <c r="K255">
        <f t="shared" si="14"/>
        <v>1279688.4750000001</v>
      </c>
      <c r="L255">
        <f t="shared" si="15"/>
        <v>5.9598010199329365E-2</v>
      </c>
    </row>
    <row r="256" spans="1:12">
      <c r="A256" s="11" t="s">
        <v>258</v>
      </c>
      <c r="B256" s="4" cm="1">
        <f t="array" ref="B256">_xll.SNL.Clients.Office.Excel.Functions.SPG(A256, "SP_TOTAL_REV", "CY2023")</f>
        <v>154990000</v>
      </c>
      <c r="C256" s="4">
        <f>_xll.SNL.Clients.Office.Excel.Functions.SPG(A256,"IQ_AVG_DILUT_SHARES_OUT","CY2023")</f>
        <v>2943100000</v>
      </c>
      <c r="D256" s="5">
        <f>_xll.SNL.Clients.Office.Excel.Functions.SPG(A256, "IQ_DILUT_EPS_NORM", "CY2023")</f>
        <v>13.263999999999999</v>
      </c>
      <c r="E256">
        <f t="shared" si="12"/>
        <v>39037278.399999999</v>
      </c>
      <c r="F256">
        <f t="shared" si="13"/>
        <v>0.25186965868765726</v>
      </c>
      <c r="G256" s="11" t="s">
        <v>258</v>
      </c>
      <c r="H256" s="4" cm="1">
        <f t="array" ref="H256">_xll.SNL.Clients.Office.Excel.Functions.SPG(G256, "SP_TOTAL_REV", "CY2023")</f>
        <v>154990000</v>
      </c>
      <c r="I256" s="4">
        <f>_xll.SNL.Clients.Office.Excel.Functions.SPG(G256,"IQ_AVG_DILUT_SHARES_OUT","CY2023")</f>
        <v>2943100000</v>
      </c>
      <c r="J256" s="5">
        <f>_xll.SNL.Clients.Office.Excel.Functions.SPG(G256, "IQ_DILUT_EPS_NORM", "CY2023")</f>
        <v>13.263999999999999</v>
      </c>
      <c r="K256">
        <f t="shared" si="14"/>
        <v>39037278.399999999</v>
      </c>
      <c r="L256">
        <f t="shared" si="15"/>
        <v>0.25186965868765726</v>
      </c>
    </row>
    <row r="257" spans="1:12">
      <c r="A257" s="11" t="s">
        <v>259</v>
      </c>
      <c r="B257" s="4" cm="1">
        <f t="array" ref="B257">_xll.SNL.Clients.Office.Excel.Functions.SPG(A257, "SP_TOTAL_REV", "CY2023")</f>
        <v>5564500</v>
      </c>
      <c r="C257" s="4">
        <f>_xll.SNL.Clients.Office.Excel.Functions.SPG(A257,"IQ_AVG_DILUT_SHARES_OUT","CY2023")</f>
        <v>325900000</v>
      </c>
      <c r="D257" s="5">
        <f>_xll.SNL.Clients.Office.Excel.Functions.SPG(A257, "IQ_DILUT_EPS_NORM", "CY2023")</f>
        <v>1.014</v>
      </c>
      <c r="E257">
        <f t="shared" si="12"/>
        <v>330462.59999999998</v>
      </c>
      <c r="F257">
        <f t="shared" si="13"/>
        <v>5.9387653877257612E-2</v>
      </c>
      <c r="G257" s="11" t="s">
        <v>259</v>
      </c>
      <c r="H257" s="4" cm="1">
        <f t="array" ref="H257">_xll.SNL.Clients.Office.Excel.Functions.SPG(G257, "SP_TOTAL_REV", "CY2023")</f>
        <v>5564500</v>
      </c>
      <c r="I257" s="4">
        <f>_xll.SNL.Clients.Office.Excel.Functions.SPG(G257,"IQ_AVG_DILUT_SHARES_OUT","CY2023")</f>
        <v>325900000</v>
      </c>
      <c r="J257" s="5">
        <f>_xll.SNL.Clients.Office.Excel.Functions.SPG(G257, "IQ_DILUT_EPS_NORM", "CY2023")</f>
        <v>1.014</v>
      </c>
      <c r="K257">
        <f t="shared" si="14"/>
        <v>330462.59999999998</v>
      </c>
      <c r="L257">
        <f t="shared" si="15"/>
        <v>5.9387653877257612E-2</v>
      </c>
    </row>
    <row r="258" spans="1:12">
      <c r="A258" s="11" t="s">
        <v>260</v>
      </c>
      <c r="B258" s="4" cm="1">
        <f t="array" ref="B258">_xll.SNL.Clients.Office.Excel.Functions.SPG(A258, "SP_TOTAL_REV", "CY2023")</f>
        <v>13122000</v>
      </c>
      <c r="C258" s="4">
        <f>_xll.SNL.Clients.Office.Excel.Functions.SPG(A258,"IQ_AVG_DILUT_SHARES_OUT","CY2023")</f>
        <v>344565217</v>
      </c>
      <c r="D258" s="5">
        <f>_xll.SNL.Clients.Office.Excel.Functions.SPG(A258, "IQ_DILUT_EPS_NORM", "CY2023")</f>
        <v>1.9359999999999999</v>
      </c>
      <c r="E258">
        <f t="shared" si="12"/>
        <v>667078.26011199993</v>
      </c>
      <c r="F258">
        <f t="shared" si="13"/>
        <v>5.0836630095412276E-2</v>
      </c>
      <c r="G258" s="11" t="s">
        <v>260</v>
      </c>
      <c r="H258" s="4" cm="1">
        <f t="array" ref="H258">_xll.SNL.Clients.Office.Excel.Functions.SPG(G258, "SP_TOTAL_REV", "CY2023")</f>
        <v>13122000</v>
      </c>
      <c r="I258" s="4">
        <f>_xll.SNL.Clients.Office.Excel.Functions.SPG(G258,"IQ_AVG_DILUT_SHARES_OUT","CY2023")</f>
        <v>344565217</v>
      </c>
      <c r="J258" s="5">
        <f>_xll.SNL.Clients.Office.Excel.Functions.SPG(G258, "IQ_DILUT_EPS_NORM", "CY2023")</f>
        <v>1.9359999999999999</v>
      </c>
      <c r="K258">
        <f t="shared" si="14"/>
        <v>667078.26011199993</v>
      </c>
      <c r="L258">
        <f t="shared" si="15"/>
        <v>5.0836630095412276E-2</v>
      </c>
    </row>
    <row r="259" spans="1:12">
      <c r="A259" s="11" t="s">
        <v>261</v>
      </c>
      <c r="B259" s="4" cm="1">
        <f t="array" ref="B259">_xll.SNL.Clients.Office.Excel.Functions.SPG(A259, "SP_TOTAL_REV", "CY2023")</f>
        <v>15444000</v>
      </c>
      <c r="C259" s="4">
        <f>_xll.SNL.Clients.Office.Excel.Functions.SPG(A259,"IQ_AVG_DILUT_SHARES_OUT","CY2023")</f>
        <v>1850325000</v>
      </c>
      <c r="D259" s="5">
        <f>_xll.SNL.Clients.Office.Excel.Functions.SPG(A259, "IQ_DILUT_EPS_NORM", "CY2023")</f>
        <v>0.88800000000000001</v>
      </c>
      <c r="E259">
        <f t="shared" si="12"/>
        <v>1643088.6</v>
      </c>
      <c r="F259">
        <f t="shared" si="13"/>
        <v>0.10639009324009324</v>
      </c>
      <c r="G259" s="11" t="s">
        <v>261</v>
      </c>
      <c r="H259" s="4" cm="1">
        <f t="array" ref="H259">_xll.SNL.Clients.Office.Excel.Functions.SPG(G259, "SP_TOTAL_REV", "CY2023")</f>
        <v>15444000</v>
      </c>
      <c r="I259" s="4">
        <f>_xll.SNL.Clients.Office.Excel.Functions.SPG(G259,"IQ_AVG_DILUT_SHARES_OUT","CY2023")</f>
        <v>1850325000</v>
      </c>
      <c r="J259" s="5">
        <f>_xll.SNL.Clients.Office.Excel.Functions.SPG(G259, "IQ_DILUT_EPS_NORM", "CY2023")</f>
        <v>0.88800000000000001</v>
      </c>
      <c r="K259">
        <f t="shared" si="14"/>
        <v>1643088.6</v>
      </c>
      <c r="L259">
        <f t="shared" si="15"/>
        <v>0.10639009324009324</v>
      </c>
    </row>
    <row r="260" spans="1:12">
      <c r="A260" s="11" t="s">
        <v>262</v>
      </c>
      <c r="B260" s="4" cm="1">
        <f t="array" ref="B260">_xll.SNL.Clients.Office.Excel.Functions.SPG(A260, "SP_TOTAL_REV", "CY2023")</f>
        <v>14814000</v>
      </c>
      <c r="C260" s="4">
        <f>_xll.SNL.Clients.Office.Excel.Functions.SPG(A260,"IQ_AVG_DILUT_SHARES_OUT","CY2023")</f>
        <v>1408400000</v>
      </c>
      <c r="D260" s="5">
        <f>_xll.SNL.Clients.Office.Excel.Functions.SPG(A260, "IQ_DILUT_EPS_NORM", "CY2023")</f>
        <v>1.2370000000000001</v>
      </c>
      <c r="E260">
        <f t="shared" si="12"/>
        <v>1742190.8000000003</v>
      </c>
      <c r="F260">
        <f t="shared" si="13"/>
        <v>0.11760434723909817</v>
      </c>
      <c r="G260" s="11" t="s">
        <v>262</v>
      </c>
      <c r="H260" s="4" cm="1">
        <f t="array" ref="H260">_xll.SNL.Clients.Office.Excel.Functions.SPG(G260, "SP_TOTAL_REV", "CY2023")</f>
        <v>14814000</v>
      </c>
      <c r="I260" s="4">
        <f>_xll.SNL.Clients.Office.Excel.Functions.SPG(G260,"IQ_AVG_DILUT_SHARES_OUT","CY2023")</f>
        <v>1408400000</v>
      </c>
      <c r="J260" s="5">
        <f>_xll.SNL.Clients.Office.Excel.Functions.SPG(G260, "IQ_DILUT_EPS_NORM", "CY2023")</f>
        <v>1.2370000000000001</v>
      </c>
      <c r="K260">
        <f t="shared" si="14"/>
        <v>1742190.8000000003</v>
      </c>
      <c r="L260">
        <f t="shared" si="15"/>
        <v>0.11760434723909817</v>
      </c>
    </row>
    <row r="261" spans="1:12">
      <c r="A261" s="11" t="s">
        <v>263</v>
      </c>
      <c r="B261" s="4" cm="1">
        <f t="array" ref="B261">_xll.SNL.Clients.Office.Excel.Functions.SPG(A261, "SP_TOTAL_REV", "CY2023")</f>
        <v>6383000</v>
      </c>
      <c r="C261" s="4">
        <f>_xll.SNL.Clients.Office.Excel.Functions.SPG(A261,"IQ_AVG_DILUT_SHARES_OUT","CY2023")</f>
        <v>932759000</v>
      </c>
      <c r="D261" s="5">
        <f>_xll.SNL.Clients.Office.Excel.Functions.SPG(A261, "IQ_DILUT_EPS_NORM", "CY2023")</f>
        <v>0.95899999999999996</v>
      </c>
      <c r="E261">
        <f t="shared" ref="E261:E324" si="16">C261*D261/1000</f>
        <v>894515.88100000005</v>
      </c>
      <c r="F261">
        <f t="shared" ref="F261:F324" si="17">E261/B261</f>
        <v>0.1401403542221526</v>
      </c>
      <c r="G261" s="11" t="s">
        <v>263</v>
      </c>
      <c r="H261" s="4" cm="1">
        <f t="array" ref="H261">_xll.SNL.Clients.Office.Excel.Functions.SPG(G261, "SP_TOTAL_REV", "CY2023")</f>
        <v>6383000</v>
      </c>
      <c r="I261" s="4">
        <f>_xll.SNL.Clients.Office.Excel.Functions.SPG(G261,"IQ_AVG_DILUT_SHARES_OUT","CY2023")</f>
        <v>932759000</v>
      </c>
      <c r="J261" s="5">
        <f>_xll.SNL.Clients.Office.Excel.Functions.SPG(G261, "IQ_DILUT_EPS_NORM", "CY2023")</f>
        <v>0.95899999999999996</v>
      </c>
      <c r="K261">
        <f t="shared" ref="K261:K324" si="18">I261*J261/1000</f>
        <v>894515.88100000005</v>
      </c>
      <c r="L261">
        <f t="shared" ref="L261:L324" si="19">K261/H261</f>
        <v>0.1401403542221526</v>
      </c>
    </row>
    <row r="262" spans="1:12">
      <c r="A262" s="11" t="s">
        <v>264</v>
      </c>
      <c r="B262" s="4" cm="1">
        <f t="array" ref="B262">_xll.SNL.Clients.Office.Excel.Functions.SPG(A262, "SP_TOTAL_REV", "CY2023")</f>
        <v>5342000</v>
      </c>
      <c r="C262" s="4">
        <f>_xll.SNL.Clients.Office.Excel.Functions.SPG(A262,"IQ_AVG_DILUT_SHARES_OUT","CY2023")</f>
        <v>178000000</v>
      </c>
      <c r="D262" s="5">
        <f>_xll.SNL.Clients.Office.Excel.Functions.SPG(A262, "IQ_DILUT_EPS_NORM", "CY2023")</f>
        <v>4.3860000000000001</v>
      </c>
      <c r="E262">
        <f t="shared" si="16"/>
        <v>780708</v>
      </c>
      <c r="F262">
        <f t="shared" si="17"/>
        <v>0.14614526394608759</v>
      </c>
      <c r="G262" s="11" t="s">
        <v>264</v>
      </c>
      <c r="H262" s="4" cm="1">
        <f t="array" ref="H262">_xll.SNL.Clients.Office.Excel.Functions.SPG(G262, "SP_TOTAL_REV", "CY2023")</f>
        <v>5342000</v>
      </c>
      <c r="I262" s="4">
        <f>_xll.SNL.Clients.Office.Excel.Functions.SPG(G262,"IQ_AVG_DILUT_SHARES_OUT","CY2023")</f>
        <v>178000000</v>
      </c>
      <c r="J262" s="5">
        <f>_xll.SNL.Clients.Office.Excel.Functions.SPG(G262, "IQ_DILUT_EPS_NORM", "CY2023")</f>
        <v>4.3860000000000001</v>
      </c>
      <c r="K262">
        <f t="shared" si="18"/>
        <v>780708</v>
      </c>
      <c r="L262">
        <f t="shared" si="19"/>
        <v>0.14614526394608759</v>
      </c>
    </row>
    <row r="263" spans="1:12">
      <c r="A263" s="11" t="s">
        <v>265</v>
      </c>
      <c r="B263" s="4" cm="1">
        <f t="array" ref="B263">_xll.SNL.Clients.Office.Excel.Functions.SPG(A263, "SP_TOTAL_REV", "CY2023")</f>
        <v>20431000</v>
      </c>
      <c r="C263" s="4">
        <f>_xll.SNL.Clients.Office.Excel.Functions.SPG(A263,"IQ_AVG_DILUT_SHARES_OUT","CY2023")</f>
        <v>338800000</v>
      </c>
      <c r="D263" s="5">
        <f>_xll.SNL.Clients.Office.Excel.Functions.SPG(A263, "IQ_DILUT_EPS_NORM", "CY2023")</f>
        <v>5.2320000000000002</v>
      </c>
      <c r="E263">
        <f t="shared" si="16"/>
        <v>1772601.6</v>
      </c>
      <c r="F263">
        <f t="shared" si="17"/>
        <v>8.6760393519651521E-2</v>
      </c>
      <c r="G263" s="11" t="s">
        <v>265</v>
      </c>
      <c r="H263" s="4" cm="1">
        <f t="array" ref="H263">_xll.SNL.Clients.Office.Excel.Functions.SPG(G263, "SP_TOTAL_REV", "CY2023")</f>
        <v>20431000</v>
      </c>
      <c r="I263" s="4">
        <f>_xll.SNL.Clients.Office.Excel.Functions.SPG(G263,"IQ_AVG_DILUT_SHARES_OUT","CY2023")</f>
        <v>338800000</v>
      </c>
      <c r="J263" s="5">
        <f>_xll.SNL.Clients.Office.Excel.Functions.SPG(G263, "IQ_DILUT_EPS_NORM", "CY2023")</f>
        <v>5.2320000000000002</v>
      </c>
      <c r="K263">
        <f t="shared" si="18"/>
        <v>1772601.6</v>
      </c>
      <c r="L263">
        <f t="shared" si="19"/>
        <v>8.6760393519651521E-2</v>
      </c>
    </row>
    <row r="264" spans="1:12">
      <c r="A264" s="11" t="s">
        <v>266</v>
      </c>
      <c r="B264" s="4" cm="1">
        <f t="array" ref="B264">_xll.SNL.Clients.Office.Excel.Functions.SPG(A264, "SP_TOTAL_REV", "CY2023")</f>
        <v>2087463</v>
      </c>
      <c r="C264" s="4">
        <f>_xll.SNL.Clients.Office.Excel.Functions.SPG(A264,"IQ_AVG_DILUT_SHARES_OUT","CY2023")</f>
        <v>618199000</v>
      </c>
      <c r="D264" s="5">
        <f>_xll.SNL.Clients.Office.Excel.Functions.SPG(A264, "IQ_DILUT_EPS_NORM", "CY2023")</f>
        <v>0.63800000000000001</v>
      </c>
      <c r="E264">
        <f t="shared" si="16"/>
        <v>394410.962</v>
      </c>
      <c r="F264">
        <f t="shared" si="17"/>
        <v>0.18894273191908073</v>
      </c>
      <c r="G264" s="11" t="s">
        <v>266</v>
      </c>
      <c r="H264" s="4" cm="1">
        <f t="array" ref="H264">_xll.SNL.Clients.Office.Excel.Functions.SPG(G264, "SP_TOTAL_REV", "CY2023")</f>
        <v>2087463</v>
      </c>
      <c r="I264" s="4">
        <f>_xll.SNL.Clients.Office.Excel.Functions.SPG(G264,"IQ_AVG_DILUT_SHARES_OUT","CY2023")</f>
        <v>618199000</v>
      </c>
      <c r="J264" s="5">
        <f>_xll.SNL.Clients.Office.Excel.Functions.SPG(G264, "IQ_DILUT_EPS_NORM", "CY2023")</f>
        <v>0.63800000000000001</v>
      </c>
      <c r="K264">
        <f t="shared" si="18"/>
        <v>394410.962</v>
      </c>
      <c r="L264">
        <f t="shared" si="19"/>
        <v>0.18894273191908073</v>
      </c>
    </row>
    <row r="265" spans="1:12">
      <c r="A265" s="11" t="s">
        <v>267</v>
      </c>
      <c r="B265" s="4" cm="1">
        <f t="array" ref="B265">_xll.SNL.Clients.Office.Excel.Functions.SPG(A265, "SP_TOTAL_REV", "CY2023")</f>
        <v>15334000</v>
      </c>
      <c r="C265" s="4">
        <f>_xll.SNL.Clients.Office.Excel.Functions.SPG(A265,"IQ_AVG_DILUT_SHARES_OUT","CY2023")</f>
        <v>2234000000</v>
      </c>
      <c r="D265" s="5">
        <f>_xll.SNL.Clients.Office.Excel.Functions.SPG(A265, "IQ_DILUT_EPS_NORM", "CY2023")</f>
        <v>0.86699999999999999</v>
      </c>
      <c r="E265">
        <f t="shared" si="16"/>
        <v>1936878</v>
      </c>
      <c r="F265">
        <f t="shared" si="17"/>
        <v>0.12631263858093125</v>
      </c>
      <c r="G265" s="11" t="s">
        <v>267</v>
      </c>
      <c r="H265" s="4" cm="1">
        <f t="array" ref="H265">_xll.SNL.Clients.Office.Excel.Functions.SPG(G265, "SP_TOTAL_REV", "CY2023")</f>
        <v>15334000</v>
      </c>
      <c r="I265" s="4">
        <f>_xll.SNL.Clients.Office.Excel.Functions.SPG(G265,"IQ_AVG_DILUT_SHARES_OUT","CY2023")</f>
        <v>2234000000</v>
      </c>
      <c r="J265" s="5">
        <f>_xll.SNL.Clients.Office.Excel.Functions.SPG(G265, "IQ_DILUT_EPS_NORM", "CY2023")</f>
        <v>0.86699999999999999</v>
      </c>
      <c r="K265">
        <f t="shared" si="18"/>
        <v>1936878</v>
      </c>
      <c r="L265">
        <f t="shared" si="19"/>
        <v>0.12631263858093125</v>
      </c>
    </row>
    <row r="266" spans="1:12">
      <c r="A266" s="11" t="s">
        <v>268</v>
      </c>
      <c r="B266" s="4" cm="1">
        <f t="array" ref="B266">_xll.SNL.Clients.Office.Excel.Functions.SPG(A266, "SP_TOTAL_REV", "CY2023")</f>
        <v>18663644</v>
      </c>
      <c r="C266" s="4">
        <f>_xll.SNL.Clients.Office.Excel.Functions.SPG(A266,"IQ_AVG_DILUT_SHARES_OUT","CY2023")</f>
        <v>911787433</v>
      </c>
      <c r="D266" s="5">
        <f>_xll.SNL.Clients.Office.Excel.Functions.SPG(A266, "IQ_DILUT_EPS_NORM", "CY2023")</f>
        <v>2.7109999999999999</v>
      </c>
      <c r="E266">
        <f t="shared" si="16"/>
        <v>2471855.7308629998</v>
      </c>
      <c r="F266">
        <f t="shared" si="17"/>
        <v>0.13244228891544438</v>
      </c>
      <c r="G266" s="11" t="s">
        <v>268</v>
      </c>
      <c r="H266" s="4" cm="1">
        <f t="array" ref="H266">_xll.SNL.Clients.Office.Excel.Functions.SPG(G266, "SP_TOTAL_REV", "CY2023")</f>
        <v>18663644</v>
      </c>
      <c r="I266" s="4">
        <f>_xll.SNL.Clients.Office.Excel.Functions.SPG(G266,"IQ_AVG_DILUT_SHARES_OUT","CY2023")</f>
        <v>911787433</v>
      </c>
      <c r="J266" s="5">
        <f>_xll.SNL.Clients.Office.Excel.Functions.SPG(G266, "IQ_DILUT_EPS_NORM", "CY2023")</f>
        <v>2.7109999999999999</v>
      </c>
      <c r="K266">
        <f t="shared" si="18"/>
        <v>2471855.7308629998</v>
      </c>
      <c r="L266">
        <f t="shared" si="19"/>
        <v>0.13244228891544438</v>
      </c>
    </row>
    <row r="267" spans="1:12">
      <c r="A267" s="11" t="s">
        <v>269</v>
      </c>
      <c r="B267" s="4" cm="1">
        <f t="array" ref="B267">_xll.SNL.Clients.Office.Excel.Functions.SPG(A267, "SP_TOTAL_REV", "CY2023")</f>
        <v>9671427</v>
      </c>
      <c r="C267" s="4">
        <f>_xll.SNL.Clients.Office.Excel.Functions.SPG(A267,"IQ_AVG_DILUT_SHARES_OUT","CY2023")</f>
        <v>137443000</v>
      </c>
      <c r="D267" s="5">
        <f>_xll.SNL.Clients.Office.Excel.Functions.SPG(A267, "IQ_DILUT_EPS_NORM", "CY2023")</f>
        <v>15.047000000000001</v>
      </c>
      <c r="E267">
        <f t="shared" si="16"/>
        <v>2068104.821</v>
      </c>
      <c r="F267">
        <f t="shared" si="17"/>
        <v>0.21383657458201361</v>
      </c>
      <c r="G267" s="11" t="s">
        <v>269</v>
      </c>
      <c r="H267" s="4" cm="1">
        <f t="array" ref="H267">_xll.SNL.Clients.Office.Excel.Functions.SPG(G267, "SP_TOTAL_REV", "CY2023")</f>
        <v>9671427</v>
      </c>
      <c r="I267" s="4">
        <f>_xll.SNL.Clients.Office.Excel.Functions.SPG(G267,"IQ_AVG_DILUT_SHARES_OUT","CY2023")</f>
        <v>137443000</v>
      </c>
      <c r="J267" s="5">
        <f>_xll.SNL.Clients.Office.Excel.Functions.SPG(G267, "IQ_DILUT_EPS_NORM", "CY2023")</f>
        <v>15.047000000000001</v>
      </c>
      <c r="K267">
        <f t="shared" si="18"/>
        <v>2068104.821</v>
      </c>
      <c r="L267">
        <f t="shared" si="19"/>
        <v>0.21383657458201361</v>
      </c>
    </row>
    <row r="268" spans="1:12">
      <c r="A268" s="11" t="s">
        <v>270</v>
      </c>
      <c r="B268" s="4" cm="1">
        <f t="array" ref="B268">_xll.SNL.Clients.Office.Excel.Functions.SPG(A268, "SP_TOTAL_REV", "CY2023")</f>
        <v>19419000</v>
      </c>
      <c r="C268" s="4">
        <f>_xll.SNL.Clients.Office.Excel.Functions.SPG(A268,"IQ_AVG_DILUT_SHARES_OUT","CY2023")</f>
        <v>190600000</v>
      </c>
      <c r="D268" s="5">
        <f>_xll.SNL.Clients.Office.Excel.Functions.SPG(A268, "IQ_DILUT_EPS_NORM", "CY2023")</f>
        <v>6.0449999999999999</v>
      </c>
      <c r="E268">
        <f t="shared" si="16"/>
        <v>1152177</v>
      </c>
      <c r="F268">
        <f t="shared" si="17"/>
        <v>5.9332457902054686E-2</v>
      </c>
      <c r="G268" s="11" t="s">
        <v>270</v>
      </c>
      <c r="H268" s="4" cm="1">
        <f t="array" ref="H268">_xll.SNL.Clients.Office.Excel.Functions.SPG(G268, "SP_TOTAL_REV", "CY2023")</f>
        <v>19419000</v>
      </c>
      <c r="I268" s="4">
        <f>_xll.SNL.Clients.Office.Excel.Functions.SPG(G268,"IQ_AVG_DILUT_SHARES_OUT","CY2023")</f>
        <v>190600000</v>
      </c>
      <c r="J268" s="5">
        <f>_xll.SNL.Clients.Office.Excel.Functions.SPG(G268, "IQ_DILUT_EPS_NORM", "CY2023")</f>
        <v>6.0449999999999999</v>
      </c>
      <c r="K268">
        <f t="shared" si="18"/>
        <v>1152177</v>
      </c>
      <c r="L268">
        <f t="shared" si="19"/>
        <v>5.9332457902054686E-2</v>
      </c>
    </row>
    <row r="269" spans="1:12">
      <c r="A269" s="11" t="s">
        <v>271</v>
      </c>
      <c r="B269" s="4" cm="1">
        <f t="array" ref="B269">_xll.SNL.Clients.Office.Excel.Functions.SPG(A269, "SP_TOTAL_REV", "CY2023")</f>
        <v>12161600</v>
      </c>
      <c r="C269" s="4">
        <f>_xll.SNL.Clients.Office.Excel.Functions.SPG(A269,"IQ_AVG_DILUT_SHARES_OUT","CY2023")</f>
        <v>87600000</v>
      </c>
      <c r="D269" s="5">
        <f>_xll.SNL.Clients.Office.Excel.Functions.SPG(A269, "IQ_DILUT_EPS_NORM", "CY2023")</f>
        <v>7.2140000000000004</v>
      </c>
      <c r="E269">
        <f t="shared" si="16"/>
        <v>631946.4</v>
      </c>
      <c r="F269">
        <f t="shared" si="17"/>
        <v>5.196243915274306E-2</v>
      </c>
      <c r="G269" s="11" t="s">
        <v>271</v>
      </c>
      <c r="H269" s="4" cm="1">
        <f t="array" ref="H269">_xll.SNL.Clients.Office.Excel.Functions.SPG(G269, "SP_TOTAL_REV", "CY2023")</f>
        <v>12161600</v>
      </c>
      <c r="I269" s="4">
        <f>_xll.SNL.Clients.Office.Excel.Functions.SPG(G269,"IQ_AVG_DILUT_SHARES_OUT","CY2023")</f>
        <v>87600000</v>
      </c>
      <c r="J269" s="5">
        <f>_xll.SNL.Clients.Office.Excel.Functions.SPG(G269, "IQ_DILUT_EPS_NORM", "CY2023")</f>
        <v>7.2140000000000004</v>
      </c>
      <c r="K269">
        <f t="shared" si="18"/>
        <v>631946.4</v>
      </c>
      <c r="L269">
        <f t="shared" si="19"/>
        <v>5.196243915274306E-2</v>
      </c>
    </row>
    <row r="270" spans="1:12">
      <c r="A270" s="11" t="s">
        <v>272</v>
      </c>
      <c r="B270" s="4" cm="1">
        <f t="array" ref="B270">_xll.SNL.Clients.Office.Excel.Functions.SPG(A270, "SP_TOTAL_REV", "CY2023")</f>
        <v>14317147</v>
      </c>
      <c r="C270" s="4">
        <f>_xll.SNL.Clients.Office.Excel.Functions.SPG(A270,"IQ_AVG_DILUT_SHARES_OUT","CY2023")</f>
        <v>1337936500</v>
      </c>
      <c r="D270" s="5">
        <f>_xll.SNL.Clients.Office.Excel.Functions.SPG(A270, "IQ_DILUT_EPS_NORM", "CY2023")</f>
        <v>1.8979999999999999</v>
      </c>
      <c r="E270">
        <f t="shared" si="16"/>
        <v>2539403.477</v>
      </c>
      <c r="F270">
        <f t="shared" si="17"/>
        <v>0.17736798239202264</v>
      </c>
      <c r="G270" s="11" t="s">
        <v>272</v>
      </c>
      <c r="H270" s="4" cm="1">
        <f t="array" ref="H270">_xll.SNL.Clients.Office.Excel.Functions.SPG(G270, "SP_TOTAL_REV", "CY2023")</f>
        <v>14317147</v>
      </c>
      <c r="I270" s="4">
        <f>_xll.SNL.Clients.Office.Excel.Functions.SPG(G270,"IQ_AVG_DILUT_SHARES_OUT","CY2023")</f>
        <v>1337936500</v>
      </c>
      <c r="J270" s="5">
        <f>_xll.SNL.Clients.Office.Excel.Functions.SPG(G270, "IQ_DILUT_EPS_NORM", "CY2023")</f>
        <v>1.8979999999999999</v>
      </c>
      <c r="K270">
        <f t="shared" si="18"/>
        <v>2539403.477</v>
      </c>
      <c r="L270">
        <f t="shared" si="19"/>
        <v>0.17736798239202264</v>
      </c>
    </row>
    <row r="271" spans="1:12">
      <c r="A271" s="11" t="s">
        <v>273</v>
      </c>
      <c r="B271" s="4" cm="1">
        <f t="array" ref="B271">_xll.SNL.Clients.Office.Excel.Functions.SPG(A271, "SP_TOTAL_REV", "CY2023")</f>
        <v>6345900</v>
      </c>
      <c r="C271" s="4">
        <f>_xll.SNL.Clients.Office.Excel.Functions.SPG(A271,"IQ_AVG_DILUT_SHARES_OUT","CY2023")</f>
        <v>145900000</v>
      </c>
      <c r="D271" s="5">
        <f>_xll.SNL.Clients.Office.Excel.Functions.SPG(A271, "IQ_DILUT_EPS_NORM", "CY2023")</f>
        <v>6.1479999999999997</v>
      </c>
      <c r="E271">
        <f t="shared" si="16"/>
        <v>896993.2</v>
      </c>
      <c r="F271">
        <f t="shared" si="17"/>
        <v>0.14135003703178428</v>
      </c>
      <c r="G271" s="11" t="s">
        <v>273</v>
      </c>
      <c r="H271" s="4" cm="1">
        <f t="array" ref="H271">_xll.SNL.Clients.Office.Excel.Functions.SPG(G271, "SP_TOTAL_REV", "CY2023")</f>
        <v>6345900</v>
      </c>
      <c r="I271" s="4">
        <f>_xll.SNL.Clients.Office.Excel.Functions.SPG(G271,"IQ_AVG_DILUT_SHARES_OUT","CY2023")</f>
        <v>145900000</v>
      </c>
      <c r="J271" s="5">
        <f>_xll.SNL.Clients.Office.Excel.Functions.SPG(G271, "IQ_DILUT_EPS_NORM", "CY2023")</f>
        <v>6.1479999999999997</v>
      </c>
      <c r="K271">
        <f t="shared" si="18"/>
        <v>896993.2</v>
      </c>
      <c r="L271">
        <f t="shared" si="19"/>
        <v>0.14135003703178428</v>
      </c>
    </row>
    <row r="272" spans="1:12">
      <c r="A272" s="11" t="s">
        <v>274</v>
      </c>
      <c r="B272" s="4" cm="1">
        <f t="array" ref="B272">_xll.SNL.Clients.Office.Excel.Functions.SPG(A272, "SP_TOTAL_REV", "CY2023")</f>
        <v>10372000</v>
      </c>
      <c r="C272" s="4">
        <f>_xll.SNL.Clients.Office.Excel.Functions.SPG(A272,"IQ_AVG_DILUT_SHARES_OUT","CY2023")</f>
        <v>765000000</v>
      </c>
      <c r="D272" s="5">
        <f>_xll.SNL.Clients.Office.Excel.Functions.SPG(A272, "IQ_DILUT_EPS_NORM", "CY2023")</f>
        <v>1.198</v>
      </c>
      <c r="E272">
        <f t="shared" si="16"/>
        <v>916470</v>
      </c>
      <c r="F272">
        <f t="shared" si="17"/>
        <v>8.836000771307366E-2</v>
      </c>
      <c r="G272" s="11" t="s">
        <v>274</v>
      </c>
      <c r="H272" s="4" cm="1">
        <f t="array" ref="H272">_xll.SNL.Clients.Office.Excel.Functions.SPG(G272, "SP_TOTAL_REV", "CY2023")</f>
        <v>10372000</v>
      </c>
      <c r="I272" s="4">
        <f>_xll.SNL.Clients.Office.Excel.Functions.SPG(G272,"IQ_AVG_DILUT_SHARES_OUT","CY2023")</f>
        <v>765000000</v>
      </c>
      <c r="J272" s="5">
        <f>_xll.SNL.Clients.Office.Excel.Functions.SPG(G272, "IQ_DILUT_EPS_NORM", "CY2023")</f>
        <v>1.198</v>
      </c>
      <c r="K272">
        <f t="shared" si="18"/>
        <v>916470</v>
      </c>
      <c r="L272">
        <f t="shared" si="19"/>
        <v>8.836000771307366E-2</v>
      </c>
    </row>
    <row r="273" spans="1:12">
      <c r="A273" s="11" t="s">
        <v>275</v>
      </c>
      <c r="B273" s="4" cm="1">
        <f t="array" ref="B273">_xll.SNL.Clients.Office.Excel.Functions.SPG(A273, "SP_TOTAL_REV", "CY2023")</f>
        <v>15438000</v>
      </c>
      <c r="C273" s="4">
        <f>_xll.SNL.Clients.Office.Excel.Functions.SPG(A273,"IQ_AVG_DILUT_SHARES_OUT","CY2023")</f>
        <v>138000000</v>
      </c>
      <c r="D273" s="5">
        <f>_xll.SNL.Clients.Office.Excel.Functions.SPG(A273, "IQ_DILUT_EPS_NORM", "CY2023")</f>
        <v>4.9800000000000004</v>
      </c>
      <c r="E273">
        <f t="shared" si="16"/>
        <v>687240</v>
      </c>
      <c r="F273">
        <f t="shared" si="17"/>
        <v>4.4516129032258066E-2</v>
      </c>
      <c r="G273" s="11" t="s">
        <v>275</v>
      </c>
      <c r="H273" s="4" cm="1">
        <f t="array" ref="H273">_xll.SNL.Clients.Office.Excel.Functions.SPG(G273, "SP_TOTAL_REV", "CY2023")</f>
        <v>15438000</v>
      </c>
      <c r="I273" s="4">
        <f>_xll.SNL.Clients.Office.Excel.Functions.SPG(G273,"IQ_AVG_DILUT_SHARES_OUT","CY2023")</f>
        <v>138000000</v>
      </c>
      <c r="J273" s="5">
        <f>_xll.SNL.Clients.Office.Excel.Functions.SPG(G273, "IQ_DILUT_EPS_NORM", "CY2023")</f>
        <v>4.9800000000000004</v>
      </c>
      <c r="K273">
        <f t="shared" si="18"/>
        <v>687240</v>
      </c>
      <c r="L273">
        <f t="shared" si="19"/>
        <v>4.4516129032258066E-2</v>
      </c>
    </row>
    <row r="274" spans="1:12">
      <c r="A274" s="11" t="s">
        <v>276</v>
      </c>
      <c r="B274" s="4" cm="1">
        <f t="array" ref="B274">_xll.SNL.Clients.Office.Excel.Functions.SPG(A274, "SP_TOTAL_REV", "CY2023")</f>
        <v>34233366</v>
      </c>
      <c r="C274" s="4">
        <f>_xll.SNL.Clients.Office.Excel.Functions.SPG(A274,"IQ_AVG_DILUT_SHARES_OUT","CY2023")</f>
        <v>283319000</v>
      </c>
      <c r="D274" s="5">
        <f>_xll.SNL.Clients.Office.Excel.Functions.SPG(A274, "IQ_DILUT_EPS_NORM", "CY2023")</f>
        <v>11.507</v>
      </c>
      <c r="E274">
        <f t="shared" si="16"/>
        <v>3260151.733</v>
      </c>
      <c r="F274">
        <f t="shared" si="17"/>
        <v>9.5233163253651429E-2</v>
      </c>
      <c r="G274" s="11" t="s">
        <v>276</v>
      </c>
      <c r="H274" s="4" cm="1">
        <f t="array" ref="H274">_xll.SNL.Clients.Office.Excel.Functions.SPG(G274, "SP_TOTAL_REV", "CY2023")</f>
        <v>34233366</v>
      </c>
      <c r="I274" s="4">
        <f>_xll.SNL.Clients.Office.Excel.Functions.SPG(G274,"IQ_AVG_DILUT_SHARES_OUT","CY2023")</f>
        <v>283319000</v>
      </c>
      <c r="J274" s="5">
        <f>_xll.SNL.Clients.Office.Excel.Functions.SPG(G274, "IQ_DILUT_EPS_NORM", "CY2023")</f>
        <v>11.507</v>
      </c>
      <c r="K274">
        <f t="shared" si="18"/>
        <v>3260151.733</v>
      </c>
      <c r="L274">
        <f t="shared" si="19"/>
        <v>9.5233163253651429E-2</v>
      </c>
    </row>
    <row r="275" spans="1:12">
      <c r="A275" s="11" t="s">
        <v>277</v>
      </c>
      <c r="B275" s="4" cm="1">
        <f t="array" ref="B275">_xll.SNL.Clients.Office.Excel.Functions.SPG(A275, "SP_TOTAL_REV", "CY2023")</f>
        <v>4981900</v>
      </c>
      <c r="C275" s="4">
        <f>_xll.SNL.Clients.Office.Excel.Functions.SPG(A275,"IQ_AVG_DILUT_SHARES_OUT","CY2023")</f>
        <v>35700000</v>
      </c>
      <c r="D275" s="5">
        <f>_xll.SNL.Clients.Office.Excel.Functions.SPG(A275, "IQ_DILUT_EPS_NORM", "CY2023")</f>
        <v>13.831</v>
      </c>
      <c r="E275">
        <f t="shared" si="16"/>
        <v>493766.7</v>
      </c>
      <c r="F275">
        <f t="shared" si="17"/>
        <v>9.9112125895742587E-2</v>
      </c>
      <c r="G275" s="11" t="s">
        <v>277</v>
      </c>
      <c r="H275" s="4" cm="1">
        <f t="array" ref="H275">_xll.SNL.Clients.Office.Excel.Functions.SPG(G275, "SP_TOTAL_REV", "CY2023")</f>
        <v>4981900</v>
      </c>
      <c r="I275" s="4">
        <f>_xll.SNL.Clients.Office.Excel.Functions.SPG(G275,"IQ_AVG_DILUT_SHARES_OUT","CY2023")</f>
        <v>35700000</v>
      </c>
      <c r="J275" s="5">
        <f>_xll.SNL.Clients.Office.Excel.Functions.SPG(G275, "IQ_DILUT_EPS_NORM", "CY2023")</f>
        <v>13.831</v>
      </c>
      <c r="K275">
        <f t="shared" si="18"/>
        <v>493766.7</v>
      </c>
      <c r="L275">
        <f t="shared" si="19"/>
        <v>9.9112125895742587E-2</v>
      </c>
    </row>
    <row r="276" spans="1:12">
      <c r="A276" s="11" t="s">
        <v>278</v>
      </c>
      <c r="B276" s="4" cm="1">
        <f t="array" ref="B276">_xll.SNL.Clients.Office.Excel.Functions.SPG(A276, "SP_TOTAL_REV", "CY2023")</f>
        <v>32854000</v>
      </c>
      <c r="C276" s="4">
        <f>_xll.SNL.Clients.Office.Excel.Functions.SPG(A276,"IQ_AVG_DILUT_SHARES_OUT","CY2023")</f>
        <v>492290000</v>
      </c>
      <c r="D276" s="5">
        <f>_xll.SNL.Clients.Office.Excel.Functions.SPG(A276, "IQ_DILUT_EPS_NORM", "CY2023")</f>
        <v>10.122999999999999</v>
      </c>
      <c r="E276">
        <f t="shared" si="16"/>
        <v>4983451.67</v>
      </c>
      <c r="F276">
        <f t="shared" si="17"/>
        <v>0.15168477719607962</v>
      </c>
      <c r="G276" s="11" t="s">
        <v>278</v>
      </c>
      <c r="H276" s="4" cm="1">
        <f t="array" ref="H276">_xll.SNL.Clients.Office.Excel.Functions.SPG(G276, "SP_TOTAL_REV", "CY2023")</f>
        <v>32854000</v>
      </c>
      <c r="I276" s="4">
        <f>_xll.SNL.Clients.Office.Excel.Functions.SPG(G276,"IQ_AVG_DILUT_SHARES_OUT","CY2023")</f>
        <v>492290000</v>
      </c>
      <c r="J276" s="5">
        <f>_xll.SNL.Clients.Office.Excel.Functions.SPG(G276, "IQ_DILUT_EPS_NORM", "CY2023")</f>
        <v>10.122999999999999</v>
      </c>
      <c r="K276">
        <f t="shared" si="18"/>
        <v>4983451.67</v>
      </c>
      <c r="L276">
        <f t="shared" si="19"/>
        <v>0.15168477719607962</v>
      </c>
    </row>
    <row r="277" spans="1:12">
      <c r="A277" s="11" t="s">
        <v>279</v>
      </c>
      <c r="B277" s="4" cm="1">
        <f t="array" ref="B277">_xll.SNL.Clients.Office.Excel.Functions.SPG(A277, "SP_TOTAL_REV", "CY2023")</f>
        <v>22749073</v>
      </c>
      <c r="C277" s="4">
        <f>_xll.SNL.Clients.Office.Excel.Functions.SPG(A277,"IQ_AVG_DILUT_SHARES_OUT","CY2023")</f>
        <v>230977326</v>
      </c>
      <c r="D277" s="5">
        <f>_xll.SNL.Clients.Office.Excel.Functions.SPG(A277, "IQ_DILUT_EPS_NORM", "CY2023")</f>
        <v>1.8029999999999999</v>
      </c>
      <c r="E277">
        <f t="shared" si="16"/>
        <v>416452.118778</v>
      </c>
      <c r="F277">
        <f t="shared" si="17"/>
        <v>1.8306333571394315E-2</v>
      </c>
      <c r="G277" s="11" t="s">
        <v>279</v>
      </c>
      <c r="H277" s="4" cm="1">
        <f t="array" ref="H277">_xll.SNL.Clients.Office.Excel.Functions.SPG(G277, "SP_TOTAL_REV", "CY2023")</f>
        <v>22749073</v>
      </c>
      <c r="I277" s="4">
        <f>_xll.SNL.Clients.Office.Excel.Functions.SPG(G277,"IQ_AVG_DILUT_SHARES_OUT","CY2023")</f>
        <v>230977326</v>
      </c>
      <c r="J277" s="5">
        <f>_xll.SNL.Clients.Office.Excel.Functions.SPG(G277, "IQ_DILUT_EPS_NORM", "CY2023")</f>
        <v>1.8029999999999999</v>
      </c>
      <c r="K277">
        <f t="shared" si="18"/>
        <v>416452.118778</v>
      </c>
      <c r="L277">
        <f t="shared" si="19"/>
        <v>1.8306333571394315E-2</v>
      </c>
    </row>
    <row r="278" spans="1:12">
      <c r="A278" s="11" t="s">
        <v>280</v>
      </c>
      <c r="B278" s="4" cm="1">
        <f t="array" ref="B278">_xll.SNL.Clients.Office.Excel.Functions.SPG(A278, "SP_TOTAL_REV", "CY2023")</f>
        <v>13866000</v>
      </c>
      <c r="C278" s="4">
        <f>_xll.SNL.Clients.Office.Excel.Functions.SPG(A278,"IQ_AVG_DILUT_SHARES_OUT","CY2023")</f>
        <v>268300000</v>
      </c>
      <c r="D278" s="5">
        <f>_xll.SNL.Clients.Office.Excel.Functions.SPG(A278, "IQ_DILUT_EPS_NORM", "CY2023")</f>
        <v>2.9529999999999998</v>
      </c>
      <c r="E278">
        <f t="shared" si="16"/>
        <v>792289.9</v>
      </c>
      <c r="F278">
        <f t="shared" si="17"/>
        <v>5.7139037934516086E-2</v>
      </c>
      <c r="G278" s="11" t="s">
        <v>280</v>
      </c>
      <c r="H278" s="4" cm="1">
        <f t="array" ref="H278">_xll.SNL.Clients.Office.Excel.Functions.SPG(G278, "SP_TOTAL_REV", "CY2023")</f>
        <v>13866000</v>
      </c>
      <c r="I278" s="4">
        <f>_xll.SNL.Clients.Office.Excel.Functions.SPG(G278,"IQ_AVG_DILUT_SHARES_OUT","CY2023")</f>
        <v>268300000</v>
      </c>
      <c r="J278" s="5">
        <f>_xll.SNL.Clients.Office.Excel.Functions.SPG(G278, "IQ_DILUT_EPS_NORM", "CY2023")</f>
        <v>2.9529999999999998</v>
      </c>
      <c r="K278">
        <f t="shared" si="18"/>
        <v>792289.9</v>
      </c>
      <c r="L278">
        <f t="shared" si="19"/>
        <v>5.7139037934516086E-2</v>
      </c>
    </row>
    <row r="279" spans="1:12">
      <c r="A279" s="11" t="s">
        <v>281</v>
      </c>
      <c r="B279" s="4" cm="1">
        <f t="array" ref="B279">_xll.SNL.Clients.Office.Excel.Functions.SPG(A279, "SP_TOTAL_REV", "CY2023")</f>
        <v>67571000</v>
      </c>
      <c r="C279" s="4">
        <f>_xll.SNL.Clients.Office.Excel.Functions.SPG(A279,"IQ_AVG_DILUT_SHARES_OUT","CY2023")</f>
        <v>251200000</v>
      </c>
      <c r="D279" s="5">
        <f>_xll.SNL.Clients.Office.Excel.Functions.SPG(A279, "IQ_DILUT_EPS_NORM", "CY2023")</f>
        <v>20.536000000000001</v>
      </c>
      <c r="E279">
        <f t="shared" si="16"/>
        <v>5158643.2</v>
      </c>
      <c r="F279">
        <f t="shared" si="17"/>
        <v>7.6344041082713004E-2</v>
      </c>
      <c r="G279" s="11" t="s">
        <v>281</v>
      </c>
      <c r="H279" s="4" cm="1">
        <f t="array" ref="H279">_xll.SNL.Clients.Office.Excel.Functions.SPG(G279, "SP_TOTAL_REV", "CY2023")</f>
        <v>67571000</v>
      </c>
      <c r="I279" s="4">
        <f>_xll.SNL.Clients.Office.Excel.Functions.SPG(G279,"IQ_AVG_DILUT_SHARES_OUT","CY2023")</f>
        <v>251200000</v>
      </c>
      <c r="J279" s="5">
        <f>_xll.SNL.Clients.Office.Excel.Functions.SPG(G279, "IQ_DILUT_EPS_NORM", "CY2023")</f>
        <v>20.536000000000001</v>
      </c>
      <c r="K279">
        <f t="shared" si="18"/>
        <v>5158643.2</v>
      </c>
      <c r="L279">
        <f t="shared" si="19"/>
        <v>7.6344041082713004E-2</v>
      </c>
    </row>
    <row r="280" spans="1:12">
      <c r="A280" s="11" t="s">
        <v>282</v>
      </c>
      <c r="B280" s="4" cm="1">
        <f t="array" ref="B280">_xll.SNL.Clients.Office.Excel.Functions.SPG(A280, "SP_TOTAL_REV", "CY2023")</f>
        <v>15855000</v>
      </c>
      <c r="C280" s="4">
        <f>_xll.SNL.Clients.Office.Excel.Functions.SPG(A280,"IQ_AVG_DILUT_SHARES_OUT","CY2023")</f>
        <v>227810000</v>
      </c>
      <c r="D280" s="5">
        <f>_xll.SNL.Clients.Office.Excel.Functions.SPG(A280, "IQ_DILUT_EPS_NORM", "CY2023")</f>
        <v>5.0220000000000002</v>
      </c>
      <c r="E280">
        <f t="shared" si="16"/>
        <v>1144061.82</v>
      </c>
      <c r="F280">
        <f t="shared" si="17"/>
        <v>7.2157793755912969E-2</v>
      </c>
      <c r="G280" s="11" t="s">
        <v>282</v>
      </c>
      <c r="H280" s="4" cm="1">
        <f t="array" ref="H280">_xll.SNL.Clients.Office.Excel.Functions.SPG(G280, "SP_TOTAL_REV", "CY2023")</f>
        <v>15855000</v>
      </c>
      <c r="I280" s="4">
        <f>_xll.SNL.Clients.Office.Excel.Functions.SPG(G280,"IQ_AVG_DILUT_SHARES_OUT","CY2023")</f>
        <v>227810000</v>
      </c>
      <c r="J280" s="5">
        <f>_xll.SNL.Clients.Office.Excel.Functions.SPG(G280, "IQ_DILUT_EPS_NORM", "CY2023")</f>
        <v>5.0220000000000002</v>
      </c>
      <c r="K280">
        <f t="shared" si="18"/>
        <v>1144061.82</v>
      </c>
      <c r="L280">
        <f t="shared" si="19"/>
        <v>7.2157793755912969E-2</v>
      </c>
    </row>
    <row r="281" spans="1:12">
      <c r="A281" s="11" t="s">
        <v>283</v>
      </c>
      <c r="B281" s="4" cm="1">
        <f t="array" ref="B281">_xll.SNL.Clients.Office.Excel.Functions.SPG(A281, "SP_TOTAL_REV", "CY2023")</f>
        <v>86377000</v>
      </c>
      <c r="C281" s="4">
        <f>_xll.SNL.Clients.Office.Excel.Functions.SPG(A281,"IQ_AVG_DILUT_SHARES_OUT","CY2023")</f>
        <v>584000000</v>
      </c>
      <c r="D281" s="5">
        <f>_xll.SNL.Clients.Office.Excel.Functions.SPG(A281, "IQ_DILUT_EPS_NORM", "CY2023")</f>
        <v>10.888999999999999</v>
      </c>
      <c r="E281">
        <f t="shared" si="16"/>
        <v>6359176</v>
      </c>
      <c r="F281">
        <f t="shared" si="17"/>
        <v>7.3621172302812093E-2</v>
      </c>
      <c r="G281" s="11" t="s">
        <v>283</v>
      </c>
      <c r="H281" s="4" cm="1">
        <f t="array" ref="H281">_xll.SNL.Clients.Office.Excel.Functions.SPG(G281, "SP_TOTAL_REV", "CY2023")</f>
        <v>86377000</v>
      </c>
      <c r="I281" s="4">
        <f>_xll.SNL.Clients.Office.Excel.Functions.SPG(G281,"IQ_AVG_DILUT_SHARES_OUT","CY2023")</f>
        <v>584000000</v>
      </c>
      <c r="J281" s="5">
        <f>_xll.SNL.Clients.Office.Excel.Functions.SPG(G281, "IQ_DILUT_EPS_NORM", "CY2023")</f>
        <v>10.888999999999999</v>
      </c>
      <c r="K281">
        <f t="shared" si="18"/>
        <v>6359176</v>
      </c>
      <c r="L281">
        <f t="shared" si="19"/>
        <v>7.3621172302812093E-2</v>
      </c>
    </row>
    <row r="282" spans="1:12">
      <c r="A282" s="11" t="s">
        <v>284</v>
      </c>
      <c r="B282" s="4" cm="1">
        <f t="array" ref="B282">_xll.SNL.Clients.Office.Excel.Functions.SPG(A282, "SP_TOTAL_REV", "CY2023")</f>
        <v>9619278</v>
      </c>
      <c r="C282" s="4">
        <f>_xll.SNL.Clients.Office.Excel.Functions.SPG(A282,"IQ_AVG_DILUT_SHARES_OUT","CY2023")</f>
        <v>127060000</v>
      </c>
      <c r="D282" s="5">
        <f>_xll.SNL.Clients.Office.Excel.Functions.SPG(A282, "IQ_DILUT_EPS_NORM", "CY2023")</f>
        <v>11.069000000000001</v>
      </c>
      <c r="E282">
        <f t="shared" si="16"/>
        <v>1406427.14</v>
      </c>
      <c r="F282">
        <f t="shared" si="17"/>
        <v>0.14620922069203113</v>
      </c>
      <c r="G282" s="11" t="s">
        <v>284</v>
      </c>
      <c r="H282" s="4" cm="1">
        <f t="array" ref="H282">_xll.SNL.Clients.Office.Excel.Functions.SPG(G282, "SP_TOTAL_REV", "CY2023")</f>
        <v>9619278</v>
      </c>
      <c r="I282" s="4">
        <f>_xll.SNL.Clients.Office.Excel.Functions.SPG(G282,"IQ_AVG_DILUT_SHARES_OUT","CY2023")</f>
        <v>127060000</v>
      </c>
      <c r="J282" s="5">
        <f>_xll.SNL.Clients.Office.Excel.Functions.SPG(G282, "IQ_DILUT_EPS_NORM", "CY2023")</f>
        <v>11.069000000000001</v>
      </c>
      <c r="K282">
        <f t="shared" si="18"/>
        <v>1406427.14</v>
      </c>
      <c r="L282">
        <f t="shared" si="19"/>
        <v>0.14620922069203113</v>
      </c>
    </row>
    <row r="283" spans="1:12">
      <c r="A283" s="11" t="s">
        <v>285</v>
      </c>
      <c r="B283" s="4" cm="1">
        <f t="array" ref="B283">_xll.SNL.Clients.Office.Excel.Functions.SPG(A283, "SP_TOTAL_REV", "CY2023")</f>
        <v>41107000</v>
      </c>
      <c r="C283" s="4">
        <f>_xll.SNL.Clients.Office.Excel.Functions.SPG(A283,"IQ_AVG_DILUT_SHARES_OUT","CY2023")</f>
        <v>326000000</v>
      </c>
      <c r="D283" s="5">
        <f>_xll.SNL.Clients.Office.Excel.Functions.SPG(A283, "IQ_DILUT_EPS_NORM", "CY2023")</f>
        <v>6.016</v>
      </c>
      <c r="E283">
        <f t="shared" si="16"/>
        <v>1961216</v>
      </c>
      <c r="F283">
        <f t="shared" si="17"/>
        <v>4.7710025056559711E-2</v>
      </c>
      <c r="G283" s="11" t="s">
        <v>285</v>
      </c>
      <c r="H283" s="4" cm="1">
        <f t="array" ref="H283">_xll.SNL.Clients.Office.Excel.Functions.SPG(G283, "SP_TOTAL_REV", "CY2023")</f>
        <v>41107000</v>
      </c>
      <c r="I283" s="4">
        <f>_xll.SNL.Clients.Office.Excel.Functions.SPG(G283,"IQ_AVG_DILUT_SHARES_OUT","CY2023")</f>
        <v>326000000</v>
      </c>
      <c r="J283" s="5">
        <f>_xll.SNL.Clients.Office.Excel.Functions.SPG(G283, "IQ_DILUT_EPS_NORM", "CY2023")</f>
        <v>6.016</v>
      </c>
      <c r="K283">
        <f t="shared" si="18"/>
        <v>1961216</v>
      </c>
      <c r="L283">
        <f t="shared" si="19"/>
        <v>4.7710025056559711E-2</v>
      </c>
    </row>
    <row r="284" spans="1:12">
      <c r="A284" s="11" t="s">
        <v>286</v>
      </c>
      <c r="B284" s="4" cm="1">
        <f t="array" ref="B284">_xll.SNL.Clients.Office.Excel.Functions.SPG(A284, "SP_TOTAL_REV", "CY2023")</f>
        <v>9418362</v>
      </c>
      <c r="C284" s="4">
        <f>_xll.SNL.Clients.Office.Excel.Functions.SPG(A284,"IQ_AVG_DILUT_SHARES_OUT","CY2023")</f>
        <v>167002000</v>
      </c>
      <c r="D284" s="5">
        <f>_xll.SNL.Clients.Office.Excel.Functions.SPG(A284, "IQ_DILUT_EPS_NORM", "CY2023")</f>
        <v>13.544</v>
      </c>
      <c r="E284">
        <f t="shared" si="16"/>
        <v>2261875.088</v>
      </c>
      <c r="F284">
        <f t="shared" si="17"/>
        <v>0.24015588782847802</v>
      </c>
      <c r="G284" s="11" t="s">
        <v>286</v>
      </c>
      <c r="H284" s="4" cm="1">
        <f t="array" ref="H284">_xll.SNL.Clients.Office.Excel.Functions.SPG(G284, "SP_TOTAL_REV", "CY2023")</f>
        <v>9418362</v>
      </c>
      <c r="I284" s="4">
        <f>_xll.SNL.Clients.Office.Excel.Functions.SPG(G284,"IQ_AVG_DILUT_SHARES_OUT","CY2023")</f>
        <v>167002000</v>
      </c>
      <c r="J284" s="5">
        <f>_xll.SNL.Clients.Office.Excel.Functions.SPG(G284, "IQ_DILUT_EPS_NORM", "CY2023")</f>
        <v>13.544</v>
      </c>
      <c r="K284">
        <f t="shared" si="18"/>
        <v>2261875.088</v>
      </c>
      <c r="L284">
        <f t="shared" si="19"/>
        <v>0.24015588782847802</v>
      </c>
    </row>
    <row r="285" spans="1:12">
      <c r="A285" s="11" t="s">
        <v>287</v>
      </c>
      <c r="B285" s="4" cm="1">
        <f t="array" ref="B285">_xll.SNL.Clients.Office.Excel.Functions.SPG(A285, "SP_TOTAL_REV", "CY2023")</f>
        <v>149348000</v>
      </c>
      <c r="C285" s="4">
        <f>_xll.SNL.Clients.Office.Excel.Functions.SPG(A285,"IQ_AVG_DILUT_SHARES_OUT","CY2023")</f>
        <v>409000000</v>
      </c>
      <c r="D285" s="5">
        <f>_xll.SNL.Clients.Office.Excel.Functions.SPG(A285, "IQ_DILUT_EPS_NORM", "CY2023")</f>
        <v>17.196999999999999</v>
      </c>
      <c r="E285">
        <f t="shared" si="16"/>
        <v>7033573</v>
      </c>
      <c r="F285">
        <f t="shared" si="17"/>
        <v>4.7095193775611326E-2</v>
      </c>
      <c r="G285" s="11" t="s">
        <v>287</v>
      </c>
      <c r="H285" s="4" cm="1">
        <f t="array" ref="H285">_xll.SNL.Clients.Office.Excel.Functions.SPG(G285, "SP_TOTAL_REV", "CY2023")</f>
        <v>149348000</v>
      </c>
      <c r="I285" s="4">
        <f>_xll.SNL.Clients.Office.Excel.Functions.SPG(G285,"IQ_AVG_DILUT_SHARES_OUT","CY2023")</f>
        <v>409000000</v>
      </c>
      <c r="J285" s="5">
        <f>_xll.SNL.Clients.Office.Excel.Functions.SPG(G285, "IQ_DILUT_EPS_NORM", "CY2023")</f>
        <v>17.196999999999999</v>
      </c>
      <c r="K285">
        <f t="shared" si="18"/>
        <v>7033573</v>
      </c>
      <c r="L285">
        <f t="shared" si="19"/>
        <v>4.7095193775611326E-2</v>
      </c>
    </row>
    <row r="286" spans="1:12">
      <c r="A286" s="11" t="s">
        <v>288</v>
      </c>
      <c r="B286" s="4" cm="1">
        <f t="array" ref="B286">_xll.SNL.Clients.Office.Excel.Functions.SPG(A286, "SP_TOTAL_REV", "CY2023")</f>
        <v>752547</v>
      </c>
      <c r="C286" s="4">
        <f>_xll.SNL.Clients.Office.Excel.Functions.SPG(A286,"IQ_AVG_DILUT_SHARES_OUT","CY2023")</f>
        <v>37654000</v>
      </c>
      <c r="D286" s="5">
        <f>_xll.SNL.Clients.Office.Excel.Functions.SPG(A286, "IQ_DILUT_EPS_NORM", "CY2023")</f>
        <v>5.5250000000000004</v>
      </c>
      <c r="E286">
        <f t="shared" si="16"/>
        <v>208038.35</v>
      </c>
      <c r="F286">
        <f t="shared" si="17"/>
        <v>0.27644565721476533</v>
      </c>
      <c r="G286" s="11" t="s">
        <v>288</v>
      </c>
      <c r="H286" s="4" cm="1">
        <f t="array" ref="H286">_xll.SNL.Clients.Office.Excel.Functions.SPG(G286, "SP_TOTAL_REV", "CY2023")</f>
        <v>752547</v>
      </c>
      <c r="I286" s="4">
        <f>_xll.SNL.Clients.Office.Excel.Functions.SPG(G286,"IQ_AVG_DILUT_SHARES_OUT","CY2023")</f>
        <v>37654000</v>
      </c>
      <c r="J286" s="5">
        <f>_xll.SNL.Clients.Office.Excel.Functions.SPG(G286, "IQ_DILUT_EPS_NORM", "CY2023")</f>
        <v>5.5250000000000004</v>
      </c>
      <c r="K286">
        <f t="shared" si="18"/>
        <v>208038.35</v>
      </c>
      <c r="L286">
        <f t="shared" si="19"/>
        <v>0.27644565721476533</v>
      </c>
    </row>
    <row r="287" spans="1:12">
      <c r="A287" s="11" t="s">
        <v>289</v>
      </c>
      <c r="B287" s="4" cm="1">
        <f t="array" ref="B287">_xll.SNL.Clients.Office.Excel.Functions.SPG(A287, "SP_TOTAL_REV", "CY2023")</f>
        <v>6300000</v>
      </c>
      <c r="C287" s="4">
        <f>_xll.SNL.Clients.Office.Excel.Functions.SPG(A287,"IQ_AVG_DILUT_SHARES_OUT","CY2023")</f>
        <v>302900000</v>
      </c>
      <c r="D287" s="5">
        <f>_xll.SNL.Clients.Office.Excel.Functions.SPG(A287, "IQ_DILUT_EPS_NORM", "CY2023")</f>
        <v>7.0940000000000003</v>
      </c>
      <c r="E287">
        <f t="shared" si="16"/>
        <v>2148772.6</v>
      </c>
      <c r="F287">
        <f t="shared" si="17"/>
        <v>0.34107501587301586</v>
      </c>
      <c r="G287" s="11" t="s">
        <v>289</v>
      </c>
      <c r="H287" s="4" cm="1">
        <f t="array" ref="H287">_xll.SNL.Clients.Office.Excel.Functions.SPG(G287, "SP_TOTAL_REV", "CY2023")</f>
        <v>6300000</v>
      </c>
      <c r="I287" s="4">
        <f>_xll.SNL.Clients.Office.Excel.Functions.SPG(G287,"IQ_AVG_DILUT_SHARES_OUT","CY2023")</f>
        <v>302900000</v>
      </c>
      <c r="J287" s="5">
        <f>_xll.SNL.Clients.Office.Excel.Functions.SPG(G287, "IQ_DILUT_EPS_NORM", "CY2023")</f>
        <v>7.0940000000000003</v>
      </c>
      <c r="K287">
        <f t="shared" si="18"/>
        <v>2148772.6</v>
      </c>
      <c r="L287">
        <f t="shared" si="19"/>
        <v>0.34107501587301586</v>
      </c>
    </row>
    <row r="288" spans="1:12">
      <c r="A288" s="11" t="s">
        <v>290</v>
      </c>
      <c r="B288" s="4" cm="1">
        <f t="array" ref="B288">_xll.SNL.Clients.Office.Excel.Functions.SPG(A288, "SP_TOTAL_REV", "CY2023")</f>
        <v>22819000</v>
      </c>
      <c r="C288" s="4">
        <f>_xll.SNL.Clients.Office.Excel.Functions.SPG(A288,"IQ_AVG_DILUT_SHARES_OUT","CY2023")</f>
        <v>499000000</v>
      </c>
      <c r="D288" s="5">
        <f>_xll.SNL.Clients.Office.Excel.Functions.SPG(A288, "IQ_DILUT_EPS_NORM", "CY2023")</f>
        <v>6.6360000000000001</v>
      </c>
      <c r="E288">
        <f t="shared" si="16"/>
        <v>3311364</v>
      </c>
      <c r="F288">
        <f t="shared" si="17"/>
        <v>0.14511433454577327</v>
      </c>
      <c r="G288" s="11" t="s">
        <v>290</v>
      </c>
      <c r="H288" s="4" cm="1">
        <f t="array" ref="H288">_xll.SNL.Clients.Office.Excel.Functions.SPG(G288, "SP_TOTAL_REV", "CY2023")</f>
        <v>22819000</v>
      </c>
      <c r="I288" s="4">
        <f>_xll.SNL.Clients.Office.Excel.Functions.SPG(G288,"IQ_AVG_DILUT_SHARES_OUT","CY2023")</f>
        <v>499000000</v>
      </c>
      <c r="J288" s="5">
        <f>_xll.SNL.Clients.Office.Excel.Functions.SPG(G288, "IQ_DILUT_EPS_NORM", "CY2023")</f>
        <v>6.6360000000000001</v>
      </c>
      <c r="K288">
        <f t="shared" si="18"/>
        <v>3311364</v>
      </c>
      <c r="L288">
        <f t="shared" si="19"/>
        <v>0.14511433454577327</v>
      </c>
    </row>
    <row r="289" spans="1:12">
      <c r="A289" s="11" t="s">
        <v>291</v>
      </c>
      <c r="B289" s="4" cm="1">
        <f t="array" ref="B289">_xll.SNL.Clients.Office.Excel.Functions.SPG(A289, "SP_TOTAL_REV", "CY2023")</f>
        <v>6777200</v>
      </c>
      <c r="C289" s="4">
        <f>_xll.SNL.Clients.Office.Excel.Functions.SPG(A289,"IQ_AVG_DILUT_SHARES_OUT","CY2023")</f>
        <v>62100000</v>
      </c>
      <c r="D289" s="5">
        <f>_xll.SNL.Clients.Office.Excel.Functions.SPG(A289, "IQ_DILUT_EPS_NORM", "CY2023")</f>
        <v>14.943</v>
      </c>
      <c r="E289">
        <f t="shared" si="16"/>
        <v>927960.3</v>
      </c>
      <c r="F289">
        <f t="shared" si="17"/>
        <v>0.13692384760668122</v>
      </c>
      <c r="G289" s="11" t="s">
        <v>291</v>
      </c>
      <c r="H289" s="4" cm="1">
        <f t="array" ref="H289">_xll.SNL.Clients.Office.Excel.Functions.SPG(G289, "SP_TOTAL_REV", "CY2023")</f>
        <v>6777200</v>
      </c>
      <c r="I289" s="4">
        <f>_xll.SNL.Clients.Office.Excel.Functions.SPG(G289,"IQ_AVG_DILUT_SHARES_OUT","CY2023")</f>
        <v>62100000</v>
      </c>
      <c r="J289" s="5">
        <f>_xll.SNL.Clients.Office.Excel.Functions.SPG(G289, "IQ_DILUT_EPS_NORM", "CY2023")</f>
        <v>14.943</v>
      </c>
      <c r="K289">
        <f t="shared" si="18"/>
        <v>927960.3</v>
      </c>
      <c r="L289">
        <f t="shared" si="19"/>
        <v>0.13692384760668122</v>
      </c>
    </row>
    <row r="290" spans="1:12">
      <c r="A290" s="11" t="s">
        <v>292</v>
      </c>
      <c r="B290" s="4" cm="1">
        <f t="array" ref="B290">_xll.SNL.Clients.Office.Excel.Functions.SPG(A290, "SP_TOTAL_REV", "CY2023")</f>
        <v>7967000</v>
      </c>
      <c r="C290" s="4">
        <f>_xll.SNL.Clients.Office.Excel.Functions.SPG(A290,"IQ_AVG_DILUT_SHARES_OUT","CY2023")</f>
        <v>226000000</v>
      </c>
      <c r="D290" s="5">
        <f>_xll.SNL.Clients.Office.Excel.Functions.SPG(A290, "IQ_DILUT_EPS_NORM", "CY2023")</f>
        <v>3.2679999999999998</v>
      </c>
      <c r="E290">
        <f t="shared" si="16"/>
        <v>738568</v>
      </c>
      <c r="F290">
        <f t="shared" si="17"/>
        <v>9.2703401531316676E-2</v>
      </c>
      <c r="G290" s="11" t="s">
        <v>292</v>
      </c>
      <c r="H290" s="4" cm="1">
        <f t="array" ref="H290">_xll.SNL.Clients.Office.Excel.Functions.SPG(G290, "SP_TOTAL_REV", "CY2023")</f>
        <v>7967000</v>
      </c>
      <c r="I290" s="4">
        <f>_xll.SNL.Clients.Office.Excel.Functions.SPG(G290,"IQ_AVG_DILUT_SHARES_OUT","CY2023")</f>
        <v>226000000</v>
      </c>
      <c r="J290" s="5">
        <f>_xll.SNL.Clients.Office.Excel.Functions.SPG(G290, "IQ_DILUT_EPS_NORM", "CY2023")</f>
        <v>3.2679999999999998</v>
      </c>
      <c r="K290">
        <f t="shared" si="18"/>
        <v>738568</v>
      </c>
      <c r="L290">
        <f t="shared" si="19"/>
        <v>9.2703401531316676E-2</v>
      </c>
    </row>
    <row r="291" spans="1:12">
      <c r="A291" s="11" t="s">
        <v>293</v>
      </c>
      <c r="B291" s="4" cm="1">
        <f t="array" ref="B291">_xll.SNL.Clients.Office.Excel.Functions.SPG(A291, "SP_TOTAL_REV", "CY2023")</f>
        <v>25098000</v>
      </c>
      <c r="C291" s="4">
        <f>_xll.SNL.Clients.Office.Excel.Functions.SPG(A291,"IQ_AVG_DILUT_SHARES_OUT","CY2023")</f>
        <v>946000000</v>
      </c>
      <c r="D291" s="5">
        <f>_xll.SNL.Clients.Office.Excel.Functions.SPG(A291, "IQ_DILUT_EPS_NORM", "CY2023")</f>
        <v>9.407</v>
      </c>
      <c r="E291">
        <f t="shared" si="16"/>
        <v>8899022</v>
      </c>
      <c r="F291">
        <f t="shared" si="17"/>
        <v>0.35457096182962788</v>
      </c>
      <c r="G291" s="11" t="s">
        <v>293</v>
      </c>
      <c r="H291" s="4" cm="1">
        <f t="array" ref="H291">_xll.SNL.Clients.Office.Excel.Functions.SPG(G291, "SP_TOTAL_REV", "CY2023")</f>
        <v>25098000</v>
      </c>
      <c r="I291" s="4">
        <f>_xll.SNL.Clients.Office.Excel.Functions.SPG(G291,"IQ_AVG_DILUT_SHARES_OUT","CY2023")</f>
        <v>946000000</v>
      </c>
      <c r="J291" s="5">
        <f>_xll.SNL.Clients.Office.Excel.Functions.SPG(G291, "IQ_DILUT_EPS_NORM", "CY2023")</f>
        <v>9.407</v>
      </c>
      <c r="K291">
        <f t="shared" si="18"/>
        <v>8899022</v>
      </c>
      <c r="L291">
        <f t="shared" si="19"/>
        <v>0.35457096182962788</v>
      </c>
    </row>
    <row r="292" spans="1:12">
      <c r="A292" s="11" t="s">
        <v>294</v>
      </c>
      <c r="B292" s="4" cm="1">
        <f t="array" ref="B292">_xll.SNL.Clients.Office.Excel.Functions.SPG(A292, "SP_TOTAL_REV", "CY2023")</f>
        <v>3364504</v>
      </c>
      <c r="C292" s="4">
        <f>_xll.SNL.Clients.Office.Excel.Functions.SPG(A292,"IQ_AVG_DILUT_SHARES_OUT","CY2023")</f>
        <v>293284000</v>
      </c>
      <c r="D292" s="5">
        <f>_xll.SNL.Clients.Office.Excel.Functions.SPG(A292, "IQ_DILUT_EPS_NORM", "CY2023")</f>
        <v>1.6559999999999999</v>
      </c>
      <c r="E292">
        <f t="shared" si="16"/>
        <v>485678.304</v>
      </c>
      <c r="F292">
        <f t="shared" si="17"/>
        <v>0.14435361170621286</v>
      </c>
      <c r="G292" s="11" t="s">
        <v>294</v>
      </c>
      <c r="H292" s="4" cm="1">
        <f t="array" ref="H292">_xll.SNL.Clients.Office.Excel.Functions.SPG(G292, "SP_TOTAL_REV", "CY2023")</f>
        <v>3364504</v>
      </c>
      <c r="I292" s="4">
        <f>_xll.SNL.Clients.Office.Excel.Functions.SPG(G292,"IQ_AVG_DILUT_SHARES_OUT","CY2023")</f>
        <v>293284000</v>
      </c>
      <c r="J292" s="5">
        <f>_xll.SNL.Clients.Office.Excel.Functions.SPG(G292, "IQ_DILUT_EPS_NORM", "CY2023")</f>
        <v>1.6559999999999999</v>
      </c>
      <c r="K292">
        <f t="shared" si="18"/>
        <v>485678.304</v>
      </c>
      <c r="L292">
        <f t="shared" si="19"/>
        <v>0.14435361170621286</v>
      </c>
    </row>
    <row r="293" spans="1:12">
      <c r="A293" s="11" t="s">
        <v>295</v>
      </c>
      <c r="B293" s="4" cm="1">
        <f t="array" ref="B293">_xll.SNL.Clients.Office.Excel.Functions.SPG(A293, "SP_TOTAL_REV", "CY2023")</f>
        <v>6662200</v>
      </c>
      <c r="C293" s="4">
        <f>_xll.SNL.Clients.Office.Excel.Functions.SPG(A293,"IQ_AVG_DILUT_SHARES_OUT","CY2023")</f>
        <v>269800000</v>
      </c>
      <c r="D293" s="5">
        <f>_xll.SNL.Clients.Office.Excel.Functions.SPG(A293, "IQ_DILUT_EPS_NORM", "CY2023")</f>
        <v>2.125</v>
      </c>
      <c r="E293">
        <f t="shared" si="16"/>
        <v>573325</v>
      </c>
      <c r="F293">
        <f t="shared" si="17"/>
        <v>8.6056407793221462E-2</v>
      </c>
      <c r="G293" s="11" t="s">
        <v>295</v>
      </c>
      <c r="H293" s="4" cm="1">
        <f t="array" ref="H293">_xll.SNL.Clients.Office.Excel.Functions.SPG(G293, "SP_TOTAL_REV", "CY2023")</f>
        <v>6662200</v>
      </c>
      <c r="I293" s="4">
        <f>_xll.SNL.Clients.Office.Excel.Functions.SPG(G293,"IQ_AVG_DILUT_SHARES_OUT","CY2023")</f>
        <v>269800000</v>
      </c>
      <c r="J293" s="5">
        <f>_xll.SNL.Clients.Office.Excel.Functions.SPG(G293, "IQ_DILUT_EPS_NORM", "CY2023")</f>
        <v>2.125</v>
      </c>
      <c r="K293">
        <f t="shared" si="18"/>
        <v>573325</v>
      </c>
      <c r="L293">
        <f t="shared" si="19"/>
        <v>8.6056407793221462E-2</v>
      </c>
    </row>
    <row r="294" spans="1:12">
      <c r="A294" s="11" t="s">
        <v>296</v>
      </c>
      <c r="B294" s="4" cm="1">
        <f t="array" ref="B294">_xll.SNL.Clients.Office.Excel.Functions.SPG(A294, "SP_TOTAL_REV", "CY2023")</f>
        <v>25493700</v>
      </c>
      <c r="C294" s="4">
        <f>_xll.SNL.Clients.Office.Excel.Functions.SPG(A294,"IQ_AVG_DILUT_SHARES_OUT","CY2023")</f>
        <v>732300000</v>
      </c>
      <c r="D294" s="5">
        <f>_xll.SNL.Clients.Office.Excel.Functions.SPG(A294, "IQ_DILUT_EPS_NORM", "CY2023")</f>
        <v>9.1959999999999997</v>
      </c>
      <c r="E294">
        <f t="shared" si="16"/>
        <v>6734230.7999999998</v>
      </c>
      <c r="F294">
        <f t="shared" si="17"/>
        <v>0.26415274361901175</v>
      </c>
      <c r="G294" s="11" t="s">
        <v>296</v>
      </c>
      <c r="H294" s="4" cm="1">
        <f t="array" ref="H294">_xll.SNL.Clients.Office.Excel.Functions.SPG(G294, "SP_TOTAL_REV", "CY2023")</f>
        <v>25493700</v>
      </c>
      <c r="I294" s="4">
        <f>_xll.SNL.Clients.Office.Excel.Functions.SPG(G294,"IQ_AVG_DILUT_SHARES_OUT","CY2023")</f>
        <v>732300000</v>
      </c>
      <c r="J294" s="5">
        <f>_xll.SNL.Clients.Office.Excel.Functions.SPG(G294, "IQ_DILUT_EPS_NORM", "CY2023")</f>
        <v>9.1959999999999997</v>
      </c>
      <c r="K294">
        <f t="shared" si="18"/>
        <v>6734230.7999999998</v>
      </c>
      <c r="L294">
        <f t="shared" si="19"/>
        <v>0.26415274361901175</v>
      </c>
    </row>
    <row r="295" spans="1:12">
      <c r="A295" s="11" t="s">
        <v>297</v>
      </c>
      <c r="B295" s="4" cm="1">
        <f t="array" ref="B295">_xll.SNL.Clients.Office.Excel.Functions.SPG(A295, "SP_TOTAL_REV", "CY2023")</f>
        <v>301506000</v>
      </c>
      <c r="C295" s="4">
        <f>_xll.SNL.Clients.Office.Excel.Functions.SPG(A295,"IQ_AVG_DILUT_SHARES_OUT","CY2023")</f>
        <v>135600000</v>
      </c>
      <c r="D295" s="5">
        <f>_xll.SNL.Clients.Office.Excel.Functions.SPG(A295, "IQ_DILUT_EPS_NORM", "CY2023")</f>
        <v>12.773</v>
      </c>
      <c r="E295">
        <f t="shared" si="16"/>
        <v>1732018.8</v>
      </c>
      <c r="F295">
        <f t="shared" si="17"/>
        <v>5.7445583172474179E-3</v>
      </c>
      <c r="G295" s="11" t="s">
        <v>297</v>
      </c>
      <c r="H295" s="4" cm="1">
        <f t="array" ref="H295">_xll.SNL.Clients.Office.Excel.Functions.SPG(G295, "SP_TOTAL_REV", "CY2023")</f>
        <v>301506000</v>
      </c>
      <c r="I295" s="4">
        <f>_xll.SNL.Clients.Office.Excel.Functions.SPG(G295,"IQ_AVG_DILUT_SHARES_OUT","CY2023")</f>
        <v>135600000</v>
      </c>
      <c r="J295" s="5">
        <f>_xll.SNL.Clients.Office.Excel.Functions.SPG(G295, "IQ_DILUT_EPS_NORM", "CY2023")</f>
        <v>12.773</v>
      </c>
      <c r="K295">
        <f t="shared" si="18"/>
        <v>1732018.8</v>
      </c>
      <c r="L295">
        <f t="shared" si="19"/>
        <v>5.7445583172474179E-3</v>
      </c>
    </row>
    <row r="296" spans="1:12">
      <c r="A296" s="11" t="s">
        <v>298</v>
      </c>
      <c r="B296" s="4" cm="1">
        <f t="array" ref="B296">_xll.SNL.Clients.Office.Excel.Functions.SPG(A296, "SP_TOTAL_REV", "CY2023")</f>
        <v>32320000</v>
      </c>
      <c r="C296" s="4">
        <f>_xll.SNL.Clients.Office.Excel.Functions.SPG(A296,"IQ_AVG_DILUT_SHARES_OUT","CY2023")</f>
        <v>1332524001</v>
      </c>
      <c r="D296" s="5">
        <f>_xll.SNL.Clients.Office.Excel.Functions.SPG(A296, "IQ_DILUT_EPS_NORM", "CY2023")</f>
        <v>3.1030000000000002</v>
      </c>
      <c r="E296">
        <f t="shared" si="16"/>
        <v>4134821.9751030002</v>
      </c>
      <c r="F296">
        <f t="shared" si="17"/>
        <v>0.12793384823957302</v>
      </c>
      <c r="G296" s="11" t="s">
        <v>298</v>
      </c>
      <c r="H296" s="4" cm="1">
        <f t="array" ref="H296">_xll.SNL.Clients.Office.Excel.Functions.SPG(G296, "SP_TOTAL_REV", "CY2023")</f>
        <v>32320000</v>
      </c>
      <c r="I296" s="4">
        <f>_xll.SNL.Clients.Office.Excel.Functions.SPG(G296,"IQ_AVG_DILUT_SHARES_OUT","CY2023")</f>
        <v>1332524001</v>
      </c>
      <c r="J296" s="5">
        <f>_xll.SNL.Clients.Office.Excel.Functions.SPG(G296, "IQ_DILUT_EPS_NORM", "CY2023")</f>
        <v>3.1030000000000002</v>
      </c>
      <c r="K296">
        <f t="shared" si="18"/>
        <v>4134821.9751030002</v>
      </c>
      <c r="L296">
        <f t="shared" si="19"/>
        <v>0.12793384823957302</v>
      </c>
    </row>
    <row r="297" spans="1:12">
      <c r="A297" s="11" t="s">
        <v>299</v>
      </c>
      <c r="B297" s="4" cm="1">
        <f t="array" ref="B297">_xll.SNL.Clients.Office.Excel.Functions.SPG(A297, "SP_TOTAL_REV", "CY2023")</f>
        <v>60115000</v>
      </c>
      <c r="C297" s="4">
        <f>_xll.SNL.Clients.Office.Excel.Functions.SPG(A297,"IQ_AVG_DILUT_SHARES_OUT","CY2023")</f>
        <v>2547000000</v>
      </c>
      <c r="D297" s="5">
        <f>_xll.SNL.Clients.Office.Excel.Functions.SPG(A297, "IQ_DILUT_EPS_NORM", "CY2023")</f>
        <v>3.7360000000000002</v>
      </c>
      <c r="E297">
        <f t="shared" si="16"/>
        <v>9515592</v>
      </c>
      <c r="F297">
        <f t="shared" si="17"/>
        <v>0.15828981119520918</v>
      </c>
      <c r="G297" s="11" t="s">
        <v>299</v>
      </c>
      <c r="H297" s="4" cm="1">
        <f t="array" ref="H297">_xll.SNL.Clients.Office.Excel.Functions.SPG(G297, "SP_TOTAL_REV", "CY2023")</f>
        <v>60115000</v>
      </c>
      <c r="I297" s="4">
        <f>_xll.SNL.Clients.Office.Excel.Functions.SPG(G297,"IQ_AVG_DILUT_SHARES_OUT","CY2023")</f>
        <v>2547000000</v>
      </c>
      <c r="J297" s="5">
        <f>_xll.SNL.Clients.Office.Excel.Functions.SPG(G297, "IQ_DILUT_EPS_NORM", "CY2023")</f>
        <v>3.7360000000000002</v>
      </c>
      <c r="K297">
        <f t="shared" si="18"/>
        <v>9515592</v>
      </c>
      <c r="L297">
        <f t="shared" si="19"/>
        <v>0.15828981119520918</v>
      </c>
    </row>
    <row r="298" spans="1:12">
      <c r="A298" s="11" t="s">
        <v>300</v>
      </c>
      <c r="B298" s="4" cm="1">
        <f t="array" ref="B298">_xll.SNL.Clients.Office.Excel.Functions.SPG(A298, "SP_TOTAL_REV", "CY2023")</f>
        <v>134902000</v>
      </c>
      <c r="C298" s="4">
        <f>_xll.SNL.Clients.Office.Excel.Functions.SPG(A298,"IQ_AVG_DILUT_SHARES_OUT","CY2023")</f>
        <v>2629000000</v>
      </c>
      <c r="D298" s="5">
        <f>_xll.SNL.Clients.Office.Excel.Functions.SPG(A298, "IQ_DILUT_EPS_NORM", "CY2023")</f>
        <v>11.835000000000001</v>
      </c>
      <c r="E298">
        <f t="shared" si="16"/>
        <v>31114215.000000004</v>
      </c>
      <c r="F298">
        <f t="shared" si="17"/>
        <v>0.23064309647003012</v>
      </c>
      <c r="G298" s="11" t="s">
        <v>300</v>
      </c>
      <c r="H298" s="4" cm="1">
        <f t="array" ref="H298">_xll.SNL.Clients.Office.Excel.Functions.SPG(G298, "SP_TOTAL_REV", "CY2023")</f>
        <v>134902000</v>
      </c>
      <c r="I298" s="4">
        <f>_xll.SNL.Clients.Office.Excel.Functions.SPG(G298,"IQ_AVG_DILUT_SHARES_OUT","CY2023")</f>
        <v>2629000000</v>
      </c>
      <c r="J298" s="5">
        <f>_xll.SNL.Clients.Office.Excel.Functions.SPG(G298, "IQ_DILUT_EPS_NORM", "CY2023")</f>
        <v>11.835000000000001</v>
      </c>
      <c r="K298">
        <f t="shared" si="18"/>
        <v>31114215.000000004</v>
      </c>
      <c r="L298">
        <f t="shared" si="19"/>
        <v>0.23064309647003012</v>
      </c>
    </row>
    <row r="299" spans="1:12">
      <c r="A299" s="11" t="s">
        <v>301</v>
      </c>
      <c r="B299" s="4" cm="1">
        <f t="array" ref="B299">_xll.SNL.Clients.Office.Excel.Functions.SPG(A299, "SP_TOTAL_REV", "CY2023")</f>
        <v>66905000</v>
      </c>
      <c r="C299" s="4">
        <f>_xll.SNL.Clients.Office.Excel.Functions.SPG(A299,"IQ_AVG_DILUT_SHARES_OUT","CY2023")</f>
        <v>762300000</v>
      </c>
      <c r="D299" s="5">
        <f>_xll.SNL.Clients.Office.Excel.Functions.SPG(A299, "IQ_DILUT_EPS_NORM", "CY2023")</f>
        <v>1.7410000000000001</v>
      </c>
      <c r="E299">
        <f t="shared" si="16"/>
        <v>1327164.3</v>
      </c>
      <c r="F299">
        <f t="shared" si="17"/>
        <v>1.9836548837904491E-2</v>
      </c>
      <c r="G299" s="11" t="s">
        <v>301</v>
      </c>
      <c r="H299" s="4" cm="1">
        <f t="array" ref="H299">_xll.SNL.Clients.Office.Excel.Functions.SPG(G299, "SP_TOTAL_REV", "CY2023")</f>
        <v>66905000</v>
      </c>
      <c r="I299" s="4">
        <f>_xll.SNL.Clients.Office.Excel.Functions.SPG(G299,"IQ_AVG_DILUT_SHARES_OUT","CY2023")</f>
        <v>762300000</v>
      </c>
      <c r="J299" s="5">
        <f>_xll.SNL.Clients.Office.Excel.Functions.SPG(G299, "IQ_DILUT_EPS_NORM", "CY2023")</f>
        <v>1.7410000000000001</v>
      </c>
      <c r="K299">
        <f t="shared" si="18"/>
        <v>1327164.3</v>
      </c>
      <c r="L299">
        <f t="shared" si="19"/>
        <v>1.9836548837904491E-2</v>
      </c>
    </row>
    <row r="300" spans="1:12">
      <c r="A300" s="11" t="s">
        <v>302</v>
      </c>
      <c r="B300" s="4" cm="1">
        <f t="array" ref="B300">_xll.SNL.Clients.Office.Excel.Functions.SPG(A300, "SP_TOTAL_REV", "CY2023")</f>
        <v>3788309</v>
      </c>
      <c r="C300" s="4">
        <f>_xll.SNL.Clients.Office.Excel.Functions.SPG(A300,"IQ_AVG_DILUT_SHARES_OUT","CY2023")</f>
        <v>21971528</v>
      </c>
      <c r="D300" s="5">
        <f>_xll.SNL.Clients.Office.Excel.Functions.SPG(A300, "IQ_DILUT_EPS_NORM", "CY2023")</f>
        <v>28.63</v>
      </c>
      <c r="E300">
        <f t="shared" si="16"/>
        <v>629044.84664</v>
      </c>
      <c r="F300">
        <f t="shared" si="17"/>
        <v>0.16604898033396959</v>
      </c>
      <c r="G300" s="11" t="s">
        <v>302</v>
      </c>
      <c r="H300" s="4" cm="1">
        <f t="array" ref="H300">_xll.SNL.Clients.Office.Excel.Functions.SPG(G300, "SP_TOTAL_REV", "CY2023")</f>
        <v>3788309</v>
      </c>
      <c r="I300" s="4">
        <f>_xll.SNL.Clients.Office.Excel.Functions.SPG(G300,"IQ_AVG_DILUT_SHARES_OUT","CY2023")</f>
        <v>21971528</v>
      </c>
      <c r="J300" s="5">
        <f>_xll.SNL.Clients.Office.Excel.Functions.SPG(G300, "IQ_DILUT_EPS_NORM", "CY2023")</f>
        <v>28.63</v>
      </c>
      <c r="K300">
        <f t="shared" si="18"/>
        <v>629044.84664</v>
      </c>
      <c r="L300">
        <f t="shared" si="19"/>
        <v>0.16604898033396959</v>
      </c>
    </row>
    <row r="301" spans="1:12">
      <c r="A301" s="11" t="s">
        <v>303</v>
      </c>
      <c r="B301" s="4" cm="1">
        <f t="array" ref="B301">_xll.SNL.Clients.Office.Excel.Functions.SPG(A301, "SP_TOTAL_REV", "CY2023")</f>
        <v>16118509</v>
      </c>
      <c r="C301" s="4">
        <f>_xll.SNL.Clients.Office.Excel.Functions.SPG(A301,"IQ_AVG_DILUT_SHARES_OUT","CY2023")</f>
        <v>358627000</v>
      </c>
      <c r="D301" s="5">
        <f>_xll.SNL.Clients.Office.Excel.Functions.SPG(A301, "IQ_DILUT_EPS_NORM", "CY2023")</f>
        <v>1.4350000000000001</v>
      </c>
      <c r="E301">
        <f t="shared" si="16"/>
        <v>514629.745</v>
      </c>
      <c r="F301">
        <f t="shared" si="17"/>
        <v>3.1927875276801347E-2</v>
      </c>
      <c r="G301" s="11" t="s">
        <v>303</v>
      </c>
      <c r="H301" s="4" cm="1">
        <f t="array" ref="H301">_xll.SNL.Clients.Office.Excel.Functions.SPG(G301, "SP_TOTAL_REV", "CY2023")</f>
        <v>16118509</v>
      </c>
      <c r="I301" s="4">
        <f>_xll.SNL.Clients.Office.Excel.Functions.SPG(G301,"IQ_AVG_DILUT_SHARES_OUT","CY2023")</f>
        <v>358627000</v>
      </c>
      <c r="J301" s="5">
        <f>_xll.SNL.Clients.Office.Excel.Functions.SPG(G301, "IQ_DILUT_EPS_NORM", "CY2023")</f>
        <v>1.4350000000000001</v>
      </c>
      <c r="K301">
        <f t="shared" si="18"/>
        <v>514629.745</v>
      </c>
      <c r="L301">
        <f t="shared" si="19"/>
        <v>3.1927875276801347E-2</v>
      </c>
    </row>
    <row r="302" spans="1:12">
      <c r="A302" s="11" t="s">
        <v>304</v>
      </c>
      <c r="B302" s="4" cm="1">
        <f t="array" ref="B302">_xll.SNL.Clients.Office.Excel.Functions.SPG(A302, "SP_TOTAL_REV", "CY2023")</f>
        <v>8541300</v>
      </c>
      <c r="C302" s="4">
        <f>_xll.SNL.Clients.Office.Excel.Functions.SPG(A302,"IQ_AVG_DILUT_SHARES_OUT","CY2023")</f>
        <v>550250000</v>
      </c>
      <c r="D302" s="5">
        <f>_xll.SNL.Clients.Office.Excel.Functions.SPG(A302, "IQ_DILUT_EPS_NORM", "CY2023")</f>
        <v>3.3929999999999998</v>
      </c>
      <c r="E302">
        <f t="shared" si="16"/>
        <v>1866998.25</v>
      </c>
      <c r="F302">
        <f t="shared" si="17"/>
        <v>0.21858478802992518</v>
      </c>
      <c r="G302" s="11" t="s">
        <v>304</v>
      </c>
      <c r="H302" s="4" cm="1">
        <f t="array" ref="H302">_xll.SNL.Clients.Office.Excel.Functions.SPG(G302, "SP_TOTAL_REV", "CY2023")</f>
        <v>8541300</v>
      </c>
      <c r="I302" s="4">
        <f>_xll.SNL.Clients.Office.Excel.Functions.SPG(G302,"IQ_AVG_DILUT_SHARES_OUT","CY2023")</f>
        <v>550250000</v>
      </c>
      <c r="J302" s="5">
        <f>_xll.SNL.Clients.Office.Excel.Functions.SPG(G302, "IQ_DILUT_EPS_NORM", "CY2023")</f>
        <v>3.3929999999999998</v>
      </c>
      <c r="K302">
        <f t="shared" si="18"/>
        <v>1866998.25</v>
      </c>
      <c r="L302">
        <f t="shared" si="19"/>
        <v>0.21858478802992518</v>
      </c>
    </row>
    <row r="303" spans="1:12">
      <c r="A303" s="11" t="s">
        <v>305</v>
      </c>
      <c r="B303" s="4" cm="1">
        <f t="array" ref="B303">_xll.SNL.Clients.Office.Excel.Functions.SPG(A303, "SP_TOTAL_REV", "CY2023")</f>
        <v>16181000</v>
      </c>
      <c r="C303" s="4">
        <f>_xll.SNL.Clients.Office.Excel.Functions.SPG(A303,"IQ_AVG_DILUT_SHARES_OUT","CY2023")</f>
        <v>1095500000</v>
      </c>
      <c r="D303" s="5">
        <f>_xll.SNL.Clients.Office.Excel.Functions.SPG(A303, "IQ_DILUT_EPS_NORM", "CY2023")</f>
        <v>-3.609</v>
      </c>
      <c r="E303">
        <f t="shared" si="16"/>
        <v>-3953659.5</v>
      </c>
      <c r="F303">
        <f t="shared" si="17"/>
        <v>-0.24433962672269946</v>
      </c>
      <c r="G303" s="11" t="s">
        <v>305</v>
      </c>
      <c r="H303" s="4" cm="1">
        <f t="array" ref="H303">_xll.SNL.Clients.Office.Excel.Functions.SPG(G303, "SP_TOTAL_REV", "CY2023")</f>
        <v>16181000</v>
      </c>
      <c r="I303" s="4">
        <f>_xll.SNL.Clients.Office.Excel.Functions.SPG(G303,"IQ_AVG_DILUT_SHARES_OUT","CY2023")</f>
        <v>1095500000</v>
      </c>
      <c r="J303" s="5">
        <f>_xll.SNL.Clients.Office.Excel.Functions.SPG(G303, "IQ_DILUT_EPS_NORM", "CY2023")</f>
        <v>-3.609</v>
      </c>
      <c r="K303">
        <f t="shared" si="18"/>
        <v>-3953659.5</v>
      </c>
      <c r="L303">
        <f t="shared" si="19"/>
        <v>-0.24433962672269946</v>
      </c>
    </row>
    <row r="304" spans="1:12">
      <c r="A304" s="11" t="s">
        <v>306</v>
      </c>
      <c r="B304" s="4" cm="1">
        <f t="array" ref="B304">_xll.SNL.Clients.Office.Excel.Functions.SPG(A304, "SP_TOTAL_REV", "CY2023")</f>
        <v>227583000</v>
      </c>
      <c r="C304" s="4">
        <f>_xll.SNL.Clients.Office.Excel.Functions.SPG(A304,"IQ_AVG_DILUT_SHARES_OUT","CY2023")</f>
        <v>7465000000</v>
      </c>
      <c r="D304" s="5">
        <f>_xll.SNL.Clients.Office.Excel.Functions.SPG(A304, "IQ_DILUT_EPS_NORM", "CY2023")</f>
        <v>8.49</v>
      </c>
      <c r="E304">
        <f t="shared" si="16"/>
        <v>63377850</v>
      </c>
      <c r="F304">
        <f t="shared" si="17"/>
        <v>0.27848235588774206</v>
      </c>
      <c r="G304" s="11" t="s">
        <v>306</v>
      </c>
      <c r="H304" s="4" cm="1">
        <f t="array" ref="H304">_xll.SNL.Clients.Office.Excel.Functions.SPG(G304, "SP_TOTAL_REV", "CY2023")</f>
        <v>227583000</v>
      </c>
      <c r="I304" s="4">
        <f>_xll.SNL.Clients.Office.Excel.Functions.SPG(G304,"IQ_AVG_DILUT_SHARES_OUT","CY2023")</f>
        <v>7465000000</v>
      </c>
      <c r="J304" s="5">
        <f>_xll.SNL.Clients.Office.Excel.Functions.SPG(G304, "IQ_DILUT_EPS_NORM", "CY2023")</f>
        <v>8.49</v>
      </c>
      <c r="K304">
        <f t="shared" si="18"/>
        <v>63377850</v>
      </c>
      <c r="L304">
        <f t="shared" si="19"/>
        <v>0.27848235588774206</v>
      </c>
    </row>
    <row r="305" spans="1:12">
      <c r="A305" s="11" t="s">
        <v>307</v>
      </c>
      <c r="B305" s="4" cm="1">
        <f t="array" ref="B305">_xll.SNL.Clients.Office.Excel.Functions.SPG(A305, "SP_TOTAL_REV", "CY2023")</f>
        <v>2174952</v>
      </c>
      <c r="C305" s="4">
        <f>_xll.SNL.Clients.Office.Excel.Functions.SPG(A305,"IQ_AVG_DILUT_SHARES_OUT","CY2023")</f>
        <v>116645000</v>
      </c>
      <c r="D305" s="5">
        <f>_xll.SNL.Clients.Office.Excel.Functions.SPG(A305, "IQ_DILUT_EPS_NORM", "CY2023")</f>
        <v>2.8959999999999999</v>
      </c>
      <c r="E305">
        <f t="shared" si="16"/>
        <v>337803.92</v>
      </c>
      <c r="F305">
        <f t="shared" si="17"/>
        <v>0.1553155747805009</v>
      </c>
      <c r="G305" s="11" t="s">
        <v>307</v>
      </c>
      <c r="H305" s="4" cm="1">
        <f t="array" ref="H305">_xll.SNL.Clients.Office.Excel.Functions.SPG(G305, "SP_TOTAL_REV", "CY2023")</f>
        <v>2174952</v>
      </c>
      <c r="I305" s="4">
        <f>_xll.SNL.Clients.Office.Excel.Functions.SPG(G305,"IQ_AVG_DILUT_SHARES_OUT","CY2023")</f>
        <v>116645000</v>
      </c>
      <c r="J305" s="5">
        <f>_xll.SNL.Clients.Office.Excel.Functions.SPG(G305, "IQ_DILUT_EPS_NORM", "CY2023")</f>
        <v>2.8959999999999999</v>
      </c>
      <c r="K305">
        <f t="shared" si="18"/>
        <v>337803.92</v>
      </c>
      <c r="L305">
        <f t="shared" si="19"/>
        <v>0.1553155747805009</v>
      </c>
    </row>
    <row r="306" spans="1:12">
      <c r="A306" s="11" t="s">
        <v>308</v>
      </c>
      <c r="B306" s="4" cm="1">
        <f t="array" ref="B306">_xll.SNL.Clients.Office.Excel.Functions.SPG(A306, "SP_TOTAL_REV", "CY2023")</f>
        <v>6848000</v>
      </c>
      <c r="C306" s="4">
        <f>_xll.SNL.Clients.Office.Excel.Functions.SPG(A306,"IQ_AVG_DILUT_SHARES_OUT","CY2023")</f>
        <v>382000000</v>
      </c>
      <c r="D306" s="5">
        <f>_xll.SNL.Clients.Office.Excel.Functions.SPG(A306, "IQ_DILUT_EPS_NORM", "CY2023")</f>
        <v>-6.3319999999999999</v>
      </c>
      <c r="E306">
        <f t="shared" si="16"/>
        <v>-2418824</v>
      </c>
      <c r="F306">
        <f t="shared" si="17"/>
        <v>-0.35321612149532711</v>
      </c>
      <c r="G306" s="11" t="s">
        <v>308</v>
      </c>
      <c r="H306" s="4" cm="1">
        <f t="array" ref="H306">_xll.SNL.Clients.Office.Excel.Functions.SPG(G306, "SP_TOTAL_REV", "CY2023")</f>
        <v>6848000</v>
      </c>
      <c r="I306" s="4">
        <f>_xll.SNL.Clients.Office.Excel.Functions.SPG(G306,"IQ_AVG_DILUT_SHARES_OUT","CY2023")</f>
        <v>382000000</v>
      </c>
      <c r="J306" s="5">
        <f>_xll.SNL.Clients.Office.Excel.Functions.SPG(G306, "IQ_DILUT_EPS_NORM", "CY2023")</f>
        <v>-6.3319999999999999</v>
      </c>
      <c r="K306">
        <f t="shared" si="18"/>
        <v>-2418824</v>
      </c>
      <c r="L306">
        <f t="shared" si="19"/>
        <v>-0.35321612149532711</v>
      </c>
    </row>
    <row r="307" spans="1:12">
      <c r="A307" s="11" t="s">
        <v>309</v>
      </c>
      <c r="B307" s="4" cm="1">
        <f t="array" ref="B307">_xll.SNL.Clients.Office.Excel.Functions.SPG(A307, "SP_TOTAL_REV", "CY2023")</f>
        <v>11135115</v>
      </c>
      <c r="C307" s="4">
        <f>_xll.SNL.Clients.Office.Excel.Functions.SPG(A307,"IQ_AVG_DILUT_SHARES_OUT","CY2023")</f>
        <v>63657000</v>
      </c>
      <c r="D307" s="5">
        <f>_xll.SNL.Clients.Office.Excel.Functions.SPG(A307, "IQ_DILUT_EPS_NORM", "CY2023")</f>
        <v>7.3330000000000002</v>
      </c>
      <c r="E307">
        <f t="shared" si="16"/>
        <v>466796.78100000002</v>
      </c>
      <c r="F307">
        <f t="shared" si="17"/>
        <v>4.1921145942363416E-2</v>
      </c>
      <c r="G307" s="11" t="s">
        <v>309</v>
      </c>
      <c r="H307" s="4" cm="1">
        <f t="array" ref="H307">_xll.SNL.Clients.Office.Excel.Functions.SPG(G307, "SP_TOTAL_REV", "CY2023")</f>
        <v>11135115</v>
      </c>
      <c r="I307" s="4">
        <f>_xll.SNL.Clients.Office.Excel.Functions.SPG(G307,"IQ_AVG_DILUT_SHARES_OUT","CY2023")</f>
        <v>63657000</v>
      </c>
      <c r="J307" s="5">
        <f>_xll.SNL.Clients.Office.Excel.Functions.SPG(G307, "IQ_DILUT_EPS_NORM", "CY2023")</f>
        <v>7.3330000000000002</v>
      </c>
      <c r="K307">
        <f t="shared" si="18"/>
        <v>466796.78100000002</v>
      </c>
      <c r="L307">
        <f t="shared" si="19"/>
        <v>4.1921145942363416E-2</v>
      </c>
    </row>
    <row r="308" spans="1:12">
      <c r="A308" s="11" t="s">
        <v>310</v>
      </c>
      <c r="B308" s="4" cm="1">
        <f t="array" ref="B308">_xll.SNL.Clients.Office.Excel.Functions.SPG(A308, "SP_TOTAL_REV", "CY2023")</f>
        <v>34072000</v>
      </c>
      <c r="C308" s="4">
        <f>_xll.SNL.Clients.Office.Excel.Functions.SPG(A308,"IQ_AVG_DILUT_SHARES_OUT","CY2023")</f>
        <v>58100000</v>
      </c>
      <c r="D308" s="5">
        <f>_xll.SNL.Clients.Office.Excel.Functions.SPG(A308, "IQ_DILUT_EPS_NORM", "CY2023")</f>
        <v>16.233000000000001</v>
      </c>
      <c r="E308">
        <f t="shared" si="16"/>
        <v>943137.3</v>
      </c>
      <c r="F308">
        <f t="shared" si="17"/>
        <v>2.7680714369570324E-2</v>
      </c>
      <c r="G308" s="11" t="s">
        <v>310</v>
      </c>
      <c r="H308" s="4" cm="1">
        <f t="array" ref="H308">_xll.SNL.Clients.Office.Excel.Functions.SPG(G308, "SP_TOTAL_REV", "CY2023")</f>
        <v>34072000</v>
      </c>
      <c r="I308" s="4">
        <f>_xll.SNL.Clients.Office.Excel.Functions.SPG(G308,"IQ_AVG_DILUT_SHARES_OUT","CY2023")</f>
        <v>58100000</v>
      </c>
      <c r="J308" s="5">
        <f>_xll.SNL.Clients.Office.Excel.Functions.SPG(G308, "IQ_DILUT_EPS_NORM", "CY2023")</f>
        <v>16.233000000000001</v>
      </c>
      <c r="K308">
        <f t="shared" si="18"/>
        <v>943137.3</v>
      </c>
      <c r="L308">
        <f t="shared" si="19"/>
        <v>2.7680714369570324E-2</v>
      </c>
    </row>
    <row r="309" spans="1:12">
      <c r="A309" s="11" t="s">
        <v>311</v>
      </c>
      <c r="B309" s="4" cm="1">
        <f t="array" ref="B309">_xll.SNL.Clients.Office.Excel.Functions.SPG(A309, "SP_TOTAL_REV", "CY2023")</f>
        <v>11702100</v>
      </c>
      <c r="C309" s="4">
        <f>_xll.SNL.Clients.Office.Excel.Functions.SPG(A309,"IQ_AVG_DILUT_SHARES_OUT","CY2023")</f>
        <v>217300000</v>
      </c>
      <c r="D309" s="5">
        <f>_xll.SNL.Clients.Office.Excel.Functions.SPG(A309, "IQ_DILUT_EPS_NORM", "CY2023")</f>
        <v>4.0359999999999996</v>
      </c>
      <c r="E309">
        <f t="shared" si="16"/>
        <v>877022.79999999993</v>
      </c>
      <c r="F309">
        <f t="shared" si="17"/>
        <v>7.4945761871800784E-2</v>
      </c>
      <c r="G309" s="11" t="s">
        <v>311</v>
      </c>
      <c r="H309" s="4" cm="1">
        <f t="array" ref="H309">_xll.SNL.Clients.Office.Excel.Functions.SPG(G309, "SP_TOTAL_REV", "CY2023")</f>
        <v>11702100</v>
      </c>
      <c r="I309" s="4">
        <f>_xll.SNL.Clients.Office.Excel.Functions.SPG(G309,"IQ_AVG_DILUT_SHARES_OUT","CY2023")</f>
        <v>217300000</v>
      </c>
      <c r="J309" s="5">
        <f>_xll.SNL.Clients.Office.Excel.Functions.SPG(G309, "IQ_DILUT_EPS_NORM", "CY2023")</f>
        <v>4.0359999999999996</v>
      </c>
      <c r="K309">
        <f t="shared" si="18"/>
        <v>877022.79999999993</v>
      </c>
      <c r="L309">
        <f t="shared" si="19"/>
        <v>7.4945761871800784E-2</v>
      </c>
    </row>
    <row r="310" spans="1:12">
      <c r="A310" s="11" t="s">
        <v>312</v>
      </c>
      <c r="B310" s="4" cm="1">
        <f t="array" ref="B310">_xll.SNL.Clients.Office.Excel.Functions.SPG(A310, "SP_TOTAL_REV", "CY2023")</f>
        <v>36016000</v>
      </c>
      <c r="C310" s="4">
        <f>_xll.SNL.Clients.Office.Excel.Functions.SPG(A310,"IQ_AVG_DILUT_SHARES_OUT","CY2023")</f>
        <v>1370000000</v>
      </c>
      <c r="D310" s="5">
        <f>_xll.SNL.Clients.Office.Excel.Functions.SPG(A310, "IQ_DILUT_EPS_NORM", "CY2023")</f>
        <v>2.6539999999999999</v>
      </c>
      <c r="E310">
        <f t="shared" si="16"/>
        <v>3635980</v>
      </c>
      <c r="F310">
        <f t="shared" si="17"/>
        <v>0.10095457574411373</v>
      </c>
      <c r="G310" s="11" t="s">
        <v>312</v>
      </c>
      <c r="H310" s="4" cm="1">
        <f t="array" ref="H310">_xll.SNL.Clients.Office.Excel.Functions.SPG(G310, "SP_TOTAL_REV", "CY2023")</f>
        <v>36016000</v>
      </c>
      <c r="I310" s="4">
        <f>_xll.SNL.Clients.Office.Excel.Functions.SPG(G310,"IQ_AVG_DILUT_SHARES_OUT","CY2023")</f>
        <v>1370000000</v>
      </c>
      <c r="J310" s="5">
        <f>_xll.SNL.Clients.Office.Excel.Functions.SPG(G310, "IQ_DILUT_EPS_NORM", "CY2023")</f>
        <v>2.6539999999999999</v>
      </c>
      <c r="K310">
        <f t="shared" si="18"/>
        <v>3635980</v>
      </c>
      <c r="L310">
        <f t="shared" si="19"/>
        <v>0.10095457574411373</v>
      </c>
    </row>
    <row r="311" spans="1:12">
      <c r="A311" s="11" t="s">
        <v>313</v>
      </c>
      <c r="B311" s="4" cm="1">
        <f t="array" ref="B311">_xll.SNL.Clients.Office.Excel.Functions.SPG(A311, "SP_TOTAL_REV", "CY2023")</f>
        <v>1821072</v>
      </c>
      <c r="C311" s="4">
        <f>_xll.SNL.Clients.Office.Excel.Functions.SPG(A311,"IQ_AVG_DILUT_SHARES_OUT","CY2023")</f>
        <v>48771000</v>
      </c>
      <c r="D311" s="5">
        <f>_xll.SNL.Clients.Office.Excel.Functions.SPG(A311, "IQ_DILUT_EPS_NORM", "CY2023")</f>
        <v>6.3959999999999999</v>
      </c>
      <c r="E311">
        <f t="shared" si="16"/>
        <v>311939.31599999999</v>
      </c>
      <c r="F311">
        <f t="shared" si="17"/>
        <v>0.17129433432615515</v>
      </c>
      <c r="G311" s="11" t="s">
        <v>313</v>
      </c>
      <c r="H311" s="4" cm="1">
        <f t="array" ref="H311">_xll.SNL.Clients.Office.Excel.Functions.SPG(G311, "SP_TOTAL_REV", "CY2023")</f>
        <v>1821072</v>
      </c>
      <c r="I311" s="4">
        <f>_xll.SNL.Clients.Office.Excel.Functions.SPG(G311,"IQ_AVG_DILUT_SHARES_OUT","CY2023")</f>
        <v>48771000</v>
      </c>
      <c r="J311" s="5">
        <f>_xll.SNL.Clients.Office.Excel.Functions.SPG(G311, "IQ_DILUT_EPS_NORM", "CY2023")</f>
        <v>6.3959999999999999</v>
      </c>
      <c r="K311">
        <f t="shared" si="18"/>
        <v>311939.31599999999</v>
      </c>
      <c r="L311">
        <f t="shared" si="19"/>
        <v>0.17129433432615515</v>
      </c>
    </row>
    <row r="312" spans="1:12">
      <c r="A312" s="11" t="s">
        <v>314</v>
      </c>
      <c r="B312" s="4" cm="1">
        <f t="array" ref="B312">_xll.SNL.Clients.Office.Excel.Functions.SPG(A312, "SP_TOTAL_REV", "CY2023")</f>
        <v>7140027</v>
      </c>
      <c r="C312" s="4">
        <f>_xll.SNL.Clients.Office.Excel.Functions.SPG(A312,"IQ_AVG_DILUT_SHARES_OUT","CY2023")</f>
        <v>1057981000</v>
      </c>
      <c r="D312" s="5">
        <f>_xll.SNL.Clients.Office.Excel.Functions.SPG(A312, "IQ_DILUT_EPS_NORM", "CY2023")</f>
        <v>1.23</v>
      </c>
      <c r="E312">
        <f t="shared" si="16"/>
        <v>1301316.6299999999</v>
      </c>
      <c r="F312">
        <f t="shared" si="17"/>
        <v>0.18225654188702647</v>
      </c>
      <c r="G312" s="11" t="s">
        <v>314</v>
      </c>
      <c r="H312" s="4" cm="1">
        <f t="array" ref="H312">_xll.SNL.Clients.Office.Excel.Functions.SPG(G312, "SP_TOTAL_REV", "CY2023")</f>
        <v>7140027</v>
      </c>
      <c r="I312" s="4">
        <f>_xll.SNL.Clients.Office.Excel.Functions.SPG(G312,"IQ_AVG_DILUT_SHARES_OUT","CY2023")</f>
        <v>1057981000</v>
      </c>
      <c r="J312" s="5">
        <f>_xll.SNL.Clients.Office.Excel.Functions.SPG(G312, "IQ_DILUT_EPS_NORM", "CY2023")</f>
        <v>1.23</v>
      </c>
      <c r="K312">
        <f t="shared" si="18"/>
        <v>1301316.6299999999</v>
      </c>
      <c r="L312">
        <f t="shared" si="19"/>
        <v>0.18225654188702647</v>
      </c>
    </row>
    <row r="313" spans="1:12">
      <c r="A313" s="11" t="s">
        <v>315</v>
      </c>
      <c r="B313" s="4" cm="1">
        <f t="array" ref="B313">_xll.SNL.Clients.Office.Excel.Functions.SPG(A313, "SP_TOTAL_REV", "CY2023")</f>
        <v>5916000</v>
      </c>
      <c r="C313" s="4">
        <f>_xll.SNL.Clients.Office.Excel.Functions.SPG(A313,"IQ_AVG_DILUT_SHARES_OUT","CY2023")</f>
        <v>184000000</v>
      </c>
      <c r="D313" s="5">
        <f>_xll.SNL.Clients.Office.Excel.Functions.SPG(A313, "IQ_DILUT_EPS_NORM", "CY2023")</f>
        <v>6.8150000000000004</v>
      </c>
      <c r="E313">
        <f t="shared" si="16"/>
        <v>1253960</v>
      </c>
      <c r="F313">
        <f t="shared" si="17"/>
        <v>0.2119607843137255</v>
      </c>
      <c r="G313" s="11" t="s">
        <v>315</v>
      </c>
      <c r="H313" s="4" cm="1">
        <f t="array" ref="H313">_xll.SNL.Clients.Office.Excel.Functions.SPG(G313, "SP_TOTAL_REV", "CY2023")</f>
        <v>5916000</v>
      </c>
      <c r="I313" s="4">
        <f>_xll.SNL.Clients.Office.Excel.Functions.SPG(G313,"IQ_AVG_DILUT_SHARES_OUT","CY2023")</f>
        <v>184000000</v>
      </c>
      <c r="J313" s="5">
        <f>_xll.SNL.Clients.Office.Excel.Functions.SPG(G313, "IQ_DILUT_EPS_NORM", "CY2023")</f>
        <v>6.8150000000000004</v>
      </c>
      <c r="K313">
        <f t="shared" si="18"/>
        <v>1253960</v>
      </c>
      <c r="L313">
        <f t="shared" si="19"/>
        <v>0.2119607843137255</v>
      </c>
    </row>
    <row r="314" spans="1:12">
      <c r="A314" s="11" t="s">
        <v>316</v>
      </c>
      <c r="B314" s="4" cm="1">
        <f t="array" ref="B314">_xll.SNL.Clients.Office.Excel.Functions.SPG(A314, "SP_TOTAL_REV", "CY2023")</f>
        <v>54143000</v>
      </c>
      <c r="C314" s="4">
        <f>_xll.SNL.Clients.Office.Excel.Functions.SPG(A314,"IQ_AVG_DILUT_SHARES_OUT","CY2023")</f>
        <v>1646000000</v>
      </c>
      <c r="D314" s="5">
        <f>_xll.SNL.Clients.Office.Excel.Functions.SPG(A314, "IQ_DILUT_EPS_NORM", "CY2023")</f>
        <v>4.6440000000000001</v>
      </c>
      <c r="E314">
        <f t="shared" si="16"/>
        <v>7644024</v>
      </c>
      <c r="F314">
        <f t="shared" si="17"/>
        <v>0.141182128807048</v>
      </c>
      <c r="G314" s="11" t="s">
        <v>316</v>
      </c>
      <c r="H314" s="4" cm="1">
        <f t="array" ref="H314">_xll.SNL.Clients.Office.Excel.Functions.SPG(G314, "SP_TOTAL_REV", "CY2023")</f>
        <v>54143000</v>
      </c>
      <c r="I314" s="4">
        <f>_xll.SNL.Clients.Office.Excel.Functions.SPG(G314,"IQ_AVG_DILUT_SHARES_OUT","CY2023")</f>
        <v>1646000000</v>
      </c>
      <c r="J314" s="5">
        <f>_xll.SNL.Clients.Office.Excel.Functions.SPG(G314, "IQ_DILUT_EPS_NORM", "CY2023")</f>
        <v>4.6440000000000001</v>
      </c>
      <c r="K314">
        <f t="shared" si="18"/>
        <v>7644024</v>
      </c>
      <c r="L314">
        <f t="shared" si="19"/>
        <v>0.141182128807048</v>
      </c>
    </row>
    <row r="315" spans="1:12">
      <c r="A315" s="11" t="s">
        <v>317</v>
      </c>
      <c r="B315" s="4" cm="1">
        <f t="array" ref="B315">_xll.SNL.Clients.Office.Excel.Functions.SPG(A315, "SP_TOTAL_REV", "CY2023")</f>
        <v>9978000</v>
      </c>
      <c r="C315" s="4">
        <f>_xll.SNL.Clients.Office.Excel.Functions.SPG(A315,"IQ_AVG_DILUT_SHARES_OUT","CY2023")</f>
        <v>172100000</v>
      </c>
      <c r="D315" s="5">
        <f>_xll.SNL.Clients.Office.Excel.Functions.SPG(A315, "IQ_DILUT_EPS_NORM", "CY2023")</f>
        <v>8.0399999999999991</v>
      </c>
      <c r="E315">
        <f t="shared" si="16"/>
        <v>1383683.9999999998</v>
      </c>
      <c r="F315">
        <f t="shared" si="17"/>
        <v>0.13867348165965121</v>
      </c>
      <c r="G315" s="11" t="s">
        <v>317</v>
      </c>
      <c r="H315" s="4" cm="1">
        <f t="array" ref="H315">_xll.SNL.Clients.Office.Excel.Functions.SPG(G315, "SP_TOTAL_REV", "CY2023")</f>
        <v>9978000</v>
      </c>
      <c r="I315" s="4">
        <f>_xll.SNL.Clients.Office.Excel.Functions.SPG(G315,"IQ_AVG_DILUT_SHARES_OUT","CY2023")</f>
        <v>172100000</v>
      </c>
      <c r="J315" s="5">
        <f>_xll.SNL.Clients.Office.Excel.Functions.SPG(G315, "IQ_DILUT_EPS_NORM", "CY2023")</f>
        <v>8.0399999999999991</v>
      </c>
      <c r="K315">
        <f t="shared" si="18"/>
        <v>1383683.9999999998</v>
      </c>
      <c r="L315">
        <f t="shared" si="19"/>
        <v>0.13867348165965121</v>
      </c>
    </row>
    <row r="316" spans="1:12">
      <c r="A316" s="11" t="s">
        <v>318</v>
      </c>
      <c r="B316" s="4" cm="1">
        <f t="array" ref="B316">_xll.SNL.Clients.Office.Excel.Functions.SPG(A316, "SP_TOTAL_REV", "CY2023")</f>
        <v>2528920</v>
      </c>
      <c r="C316" s="4">
        <f>_xll.SNL.Clients.Office.Excel.Functions.SPG(A316,"IQ_AVG_DILUT_SHARES_OUT","CY2023")</f>
        <v>79843000</v>
      </c>
      <c r="D316" s="5">
        <f>_xll.SNL.Clients.Office.Excel.Functions.SPG(A316, "IQ_DILUT_EPS_NORM", "CY2023")</f>
        <v>9.6199999999999992</v>
      </c>
      <c r="E316">
        <f t="shared" si="16"/>
        <v>768089.65999999992</v>
      </c>
      <c r="F316">
        <f t="shared" si="17"/>
        <v>0.30372240323932742</v>
      </c>
      <c r="G316" s="11" t="s">
        <v>318</v>
      </c>
      <c r="H316" s="4" cm="1">
        <f t="array" ref="H316">_xll.SNL.Clients.Office.Excel.Functions.SPG(G316, "SP_TOTAL_REV", "CY2023")</f>
        <v>2528920</v>
      </c>
      <c r="I316" s="4">
        <f>_xll.SNL.Clients.Office.Excel.Functions.SPG(G316,"IQ_AVG_DILUT_SHARES_OUT","CY2023")</f>
        <v>79843000</v>
      </c>
      <c r="J316" s="5">
        <f>_xll.SNL.Clients.Office.Excel.Functions.SPG(G316, "IQ_DILUT_EPS_NORM", "CY2023")</f>
        <v>9.6199999999999992</v>
      </c>
      <c r="K316">
        <f t="shared" si="18"/>
        <v>768089.65999999992</v>
      </c>
      <c r="L316">
        <f t="shared" si="19"/>
        <v>0.30372240323932742</v>
      </c>
    </row>
    <row r="317" spans="1:12">
      <c r="A317" s="11" t="s">
        <v>319</v>
      </c>
      <c r="B317" s="4" cm="1">
        <f t="array" ref="B317">_xll.SNL.Clients.Office.Excel.Functions.SPG(A317, "SP_TOTAL_REV", "CY2023")</f>
        <v>6064000</v>
      </c>
      <c r="C317" s="4">
        <f>_xll.SNL.Clients.Office.Excel.Functions.SPG(A317,"IQ_AVG_DILUT_SHARES_OUT","CY2023")</f>
        <v>508392982</v>
      </c>
      <c r="D317" s="5">
        <f>_xll.SNL.Clients.Office.Excel.Functions.SPG(A317, "IQ_DILUT_EPS_NORM", "CY2023")</f>
        <v>2.008</v>
      </c>
      <c r="E317">
        <f t="shared" si="16"/>
        <v>1020853.107856</v>
      </c>
      <c r="F317">
        <f t="shared" si="17"/>
        <v>0.16834648876253297</v>
      </c>
      <c r="G317" s="11" t="s">
        <v>319</v>
      </c>
      <c r="H317" s="4" cm="1">
        <f t="array" ref="H317">_xll.SNL.Clients.Office.Excel.Functions.SPG(G317, "SP_TOTAL_REV", "CY2023")</f>
        <v>6064000</v>
      </c>
      <c r="I317" s="4">
        <f>_xll.SNL.Clients.Office.Excel.Functions.SPG(G317,"IQ_AVG_DILUT_SHARES_OUT","CY2023")</f>
        <v>508392982</v>
      </c>
      <c r="J317" s="5">
        <f>_xll.SNL.Clients.Office.Excel.Functions.SPG(G317, "IQ_DILUT_EPS_NORM", "CY2023")</f>
        <v>2.008</v>
      </c>
      <c r="K317">
        <f t="shared" si="18"/>
        <v>1020853.107856</v>
      </c>
      <c r="L317">
        <f t="shared" si="19"/>
        <v>0.16834648876253297</v>
      </c>
    </row>
    <row r="318" spans="1:12">
      <c r="A318" s="11" t="s">
        <v>320</v>
      </c>
      <c r="B318" s="4" cm="1">
        <f t="array" ref="B318">_xll.SNL.Clients.Office.Excel.Functions.SPG(A318, "SP_TOTAL_REV", "CY2023")</f>
        <v>6181000</v>
      </c>
      <c r="C318" s="4">
        <f>_xll.SNL.Clients.Office.Excel.Functions.SPG(A318,"IQ_AVG_DILUT_SHARES_OUT","CY2023")</f>
        <v>214000000</v>
      </c>
      <c r="D318" s="5">
        <f>_xll.SNL.Clients.Office.Excel.Functions.SPG(A318, "IQ_DILUT_EPS_NORM", "CY2023")</f>
        <v>3.63</v>
      </c>
      <c r="E318">
        <f t="shared" si="16"/>
        <v>776820</v>
      </c>
      <c r="F318">
        <f t="shared" si="17"/>
        <v>0.12567869276816049</v>
      </c>
      <c r="G318" s="11" t="s">
        <v>320</v>
      </c>
      <c r="H318" s="4" cm="1">
        <f t="array" ref="H318">_xll.SNL.Clients.Office.Excel.Functions.SPG(G318, "SP_TOTAL_REV", "CY2023")</f>
        <v>6181000</v>
      </c>
      <c r="I318" s="4">
        <f>_xll.SNL.Clients.Office.Excel.Functions.SPG(G318,"IQ_AVG_DILUT_SHARES_OUT","CY2023")</f>
        <v>214000000</v>
      </c>
      <c r="J318" s="5">
        <f>_xll.SNL.Clients.Office.Excel.Functions.SPG(G318, "IQ_DILUT_EPS_NORM", "CY2023")</f>
        <v>3.63</v>
      </c>
      <c r="K318">
        <f t="shared" si="18"/>
        <v>776820</v>
      </c>
      <c r="L318">
        <f t="shared" si="19"/>
        <v>0.12567869276816049</v>
      </c>
    </row>
    <row r="319" spans="1:12">
      <c r="A319" s="11" t="s">
        <v>321</v>
      </c>
      <c r="B319" s="4" cm="1">
        <f t="array" ref="B319">_xll.SNL.Clients.Office.Excel.Functions.SPG(A319, "SP_TOTAL_REV", "CY2023")</f>
        <v>33723297</v>
      </c>
      <c r="C319" s="4">
        <f>_xll.SNL.Clients.Office.Excel.Functions.SPG(A319,"IQ_AVG_DILUT_SHARES_OUT","CY2023")</f>
        <v>449498000</v>
      </c>
      <c r="D319" s="5">
        <f>_xll.SNL.Clients.Office.Excel.Functions.SPG(A319, "IQ_DILUT_EPS_NORM", "CY2023")</f>
        <v>8.6280000000000001</v>
      </c>
      <c r="E319">
        <f t="shared" si="16"/>
        <v>3878268.7439999999</v>
      </c>
      <c r="F319">
        <f t="shared" si="17"/>
        <v>0.11500265659078351</v>
      </c>
      <c r="G319" s="11" t="s">
        <v>321</v>
      </c>
      <c r="H319" s="4" cm="1">
        <f t="array" ref="H319">_xll.SNL.Clients.Office.Excel.Functions.SPG(G319, "SP_TOTAL_REV", "CY2023")</f>
        <v>33723297</v>
      </c>
      <c r="I319" s="4">
        <f>_xll.SNL.Clients.Office.Excel.Functions.SPG(G319,"IQ_AVG_DILUT_SHARES_OUT","CY2023")</f>
        <v>449498000</v>
      </c>
      <c r="J319" s="5">
        <f>_xll.SNL.Clients.Office.Excel.Functions.SPG(G319, "IQ_DILUT_EPS_NORM", "CY2023")</f>
        <v>8.6280000000000001</v>
      </c>
      <c r="K319">
        <f t="shared" si="18"/>
        <v>3878268.7439999999</v>
      </c>
      <c r="L319">
        <f t="shared" si="19"/>
        <v>0.11500265659078351</v>
      </c>
    </row>
    <row r="320" spans="1:12">
      <c r="A320" s="11" t="s">
        <v>322</v>
      </c>
      <c r="B320" s="4" cm="1">
        <f t="array" ref="B320">_xll.SNL.Clients.Office.Excel.Functions.SPG(A320, "SP_TOTAL_REV", "CY2023")</f>
        <v>11812000</v>
      </c>
      <c r="C320" s="4">
        <f>_xll.SNL.Clients.Office.Excel.Functions.SPG(A320,"IQ_AVG_DILUT_SHARES_OUT","CY2023")</f>
        <v>841000000</v>
      </c>
      <c r="D320" s="5">
        <f>_xll.SNL.Clients.Office.Excel.Functions.SPG(A320, "IQ_DILUT_EPS_NORM", "CY2023")</f>
        <v>0.44</v>
      </c>
      <c r="E320">
        <f t="shared" si="16"/>
        <v>370040</v>
      </c>
      <c r="F320">
        <f t="shared" si="17"/>
        <v>3.1327463596342704E-2</v>
      </c>
      <c r="G320" s="11" t="s">
        <v>322</v>
      </c>
      <c r="H320" s="4" cm="1">
        <f t="array" ref="H320">_xll.SNL.Clients.Office.Excel.Functions.SPG(G320, "SP_TOTAL_REV", "CY2023")</f>
        <v>11812000</v>
      </c>
      <c r="I320" s="4">
        <f>_xll.SNL.Clients.Office.Excel.Functions.SPG(G320,"IQ_AVG_DILUT_SHARES_OUT","CY2023")</f>
        <v>841000000</v>
      </c>
      <c r="J320" s="5">
        <f>_xll.SNL.Clients.Office.Excel.Functions.SPG(G320, "IQ_DILUT_EPS_NORM", "CY2023")</f>
        <v>0.44</v>
      </c>
      <c r="K320">
        <f t="shared" si="18"/>
        <v>370040</v>
      </c>
      <c r="L320">
        <f t="shared" si="19"/>
        <v>3.1327463596342704E-2</v>
      </c>
    </row>
    <row r="321" spans="1:12">
      <c r="A321" s="11" t="s">
        <v>323</v>
      </c>
      <c r="B321" s="4" cm="1">
        <f t="array" ref="B321">_xll.SNL.Clients.Office.Excel.Functions.SPG(A321, "SP_TOTAL_REV", "CY2023")</f>
        <v>9046000</v>
      </c>
      <c r="C321" s="4">
        <f>_xll.SNL.Clients.Office.Excel.Functions.SPG(A321,"IQ_AVG_DILUT_SHARES_OUT","CY2023")</f>
        <v>575200000</v>
      </c>
      <c r="D321" s="5">
        <f>_xll.SNL.Clients.Office.Excel.Functions.SPG(A321, "IQ_DILUT_EPS_NORM", "CY2023")</f>
        <v>0.623</v>
      </c>
      <c r="E321">
        <f t="shared" si="16"/>
        <v>358349.6</v>
      </c>
      <c r="F321">
        <f t="shared" si="17"/>
        <v>3.9614149900508509E-2</v>
      </c>
      <c r="G321" s="11" t="s">
        <v>323</v>
      </c>
      <c r="H321" s="4" cm="1">
        <f t="array" ref="H321">_xll.SNL.Clients.Office.Excel.Functions.SPG(G321, "SP_TOTAL_REV", "CY2023")</f>
        <v>9046000</v>
      </c>
      <c r="I321" s="4">
        <f>_xll.SNL.Clients.Office.Excel.Functions.SPG(G321,"IQ_AVG_DILUT_SHARES_OUT","CY2023")</f>
        <v>575200000</v>
      </c>
      <c r="J321" s="5">
        <f>_xll.SNL.Clients.Office.Excel.Functions.SPG(G321, "IQ_DILUT_EPS_NORM", "CY2023")</f>
        <v>0.623</v>
      </c>
      <c r="K321">
        <f t="shared" si="18"/>
        <v>358349.6</v>
      </c>
      <c r="L321">
        <f t="shared" si="19"/>
        <v>3.9614149900508509E-2</v>
      </c>
    </row>
    <row r="322" spans="1:12">
      <c r="A322" s="11" t="s">
        <v>324</v>
      </c>
      <c r="B322" s="4" cm="1">
        <f t="array" ref="B322">_xll.SNL.Clients.Office.Excel.Functions.SPG(A322, "SP_TOTAL_REV", "CY2023")</f>
        <v>9046000</v>
      </c>
      <c r="C322" s="4">
        <f>_xll.SNL.Clients.Office.Excel.Functions.SPG(A322,"IQ_AVG_DILUT_SHARES_OUT","CY2023")</f>
        <v>575200000</v>
      </c>
      <c r="D322" s="5">
        <f>_xll.SNL.Clients.Office.Excel.Functions.SPG(A322, "IQ_DILUT_EPS_NORM", "CY2023")</f>
        <v>0.623</v>
      </c>
      <c r="E322">
        <f t="shared" si="16"/>
        <v>358349.6</v>
      </c>
      <c r="F322">
        <f t="shared" si="17"/>
        <v>3.9614149900508509E-2</v>
      </c>
      <c r="G322" s="11" t="s">
        <v>324</v>
      </c>
      <c r="H322" s="4" cm="1">
        <f t="array" ref="H322">_xll.SNL.Clients.Office.Excel.Functions.SPG(G322, "SP_TOTAL_REV", "CY2023")</f>
        <v>9046000</v>
      </c>
      <c r="I322" s="4">
        <f>_xll.SNL.Clients.Office.Excel.Functions.SPG(G322,"IQ_AVG_DILUT_SHARES_OUT","CY2023")</f>
        <v>575200000</v>
      </c>
      <c r="J322" s="5">
        <f>_xll.SNL.Clients.Office.Excel.Functions.SPG(G322, "IQ_DILUT_EPS_NORM", "CY2023")</f>
        <v>0.623</v>
      </c>
      <c r="K322">
        <f t="shared" si="18"/>
        <v>358349.6</v>
      </c>
      <c r="L322">
        <f t="shared" si="19"/>
        <v>3.9614149900508509E-2</v>
      </c>
    </row>
    <row r="323" spans="1:12">
      <c r="A323" s="11" t="s">
        <v>325</v>
      </c>
      <c r="B323" s="4" cm="1">
        <f t="array" ref="B323">_xll.SNL.Clients.Office.Excel.Functions.SPG(A323, "SP_TOTAL_REV", "CY2023")</f>
        <v>28114000</v>
      </c>
      <c r="C323" s="4">
        <f>_xll.SNL.Clients.Office.Excel.Functions.SPG(A323,"IQ_AVG_DILUT_SHARES_OUT","CY2023")</f>
        <v>2030800000</v>
      </c>
      <c r="D323" s="5">
        <f>_xll.SNL.Clients.Office.Excel.Functions.SPG(A323, "IQ_DILUT_EPS_NORM", "CY2023")</f>
        <v>2.5369999999999999</v>
      </c>
      <c r="E323">
        <f t="shared" si="16"/>
        <v>5152139.5999999996</v>
      </c>
      <c r="F323">
        <f t="shared" si="17"/>
        <v>0.18325886035427189</v>
      </c>
      <c r="G323" s="11" t="s">
        <v>325</v>
      </c>
      <c r="H323" s="4" cm="1">
        <f t="array" ref="H323">_xll.SNL.Clients.Office.Excel.Functions.SPG(G323, "SP_TOTAL_REV", "CY2023")</f>
        <v>28114000</v>
      </c>
      <c r="I323" s="4">
        <f>_xll.SNL.Clients.Office.Excel.Functions.SPG(G323,"IQ_AVG_DILUT_SHARES_OUT","CY2023")</f>
        <v>2030800000</v>
      </c>
      <c r="J323" s="5">
        <f>_xll.SNL.Clients.Office.Excel.Functions.SPG(G323, "IQ_DILUT_EPS_NORM", "CY2023")</f>
        <v>2.5369999999999999</v>
      </c>
      <c r="K323">
        <f t="shared" si="18"/>
        <v>5152139.5999999996</v>
      </c>
      <c r="L323">
        <f t="shared" si="19"/>
        <v>0.18325886035427189</v>
      </c>
    </row>
    <row r="324" spans="1:12">
      <c r="A324" s="11" t="s">
        <v>326</v>
      </c>
      <c r="B324" s="4" cm="1">
        <f t="array" ref="B324">_xll.SNL.Clients.Office.Excel.Functions.SPG(A324, "SP_TOTAL_REV", "CY2023")</f>
        <v>51542000</v>
      </c>
      <c r="C324" s="4">
        <f>_xll.SNL.Clients.Office.Excel.Functions.SPG(A324,"IQ_AVG_DILUT_SHARES_OUT","CY2023")</f>
        <v>1549100000</v>
      </c>
      <c r="D324" s="5">
        <f>_xll.SNL.Clients.Office.Excel.Functions.SPG(A324, "IQ_DILUT_EPS_NORM", "CY2023")</f>
        <v>2.5390000000000001</v>
      </c>
      <c r="E324">
        <f t="shared" si="16"/>
        <v>3933164.9</v>
      </c>
      <c r="F324">
        <f t="shared" si="17"/>
        <v>7.6309900663536531E-2</v>
      </c>
      <c r="G324" s="11" t="s">
        <v>326</v>
      </c>
      <c r="H324" s="4" cm="1">
        <f t="array" ref="H324">_xll.SNL.Clients.Office.Excel.Functions.SPG(G324, "SP_TOTAL_REV", "CY2023")</f>
        <v>51542000</v>
      </c>
      <c r="I324" s="4">
        <f>_xll.SNL.Clients.Office.Excel.Functions.SPG(G324,"IQ_AVG_DILUT_SHARES_OUT","CY2023")</f>
        <v>1549100000</v>
      </c>
      <c r="J324" s="5">
        <f>_xll.SNL.Clients.Office.Excel.Functions.SPG(G324, "IQ_DILUT_EPS_NORM", "CY2023")</f>
        <v>2.5390000000000001</v>
      </c>
      <c r="K324">
        <f t="shared" si="18"/>
        <v>3933164.9</v>
      </c>
      <c r="L324">
        <f t="shared" si="19"/>
        <v>7.6309900663536531E-2</v>
      </c>
    </row>
    <row r="325" spans="1:12">
      <c r="A325" s="11" t="s">
        <v>327</v>
      </c>
      <c r="B325" s="4" cm="1">
        <f t="array" ref="B325">_xll.SNL.Clients.Office.Excel.Functions.SPG(A325, "SP_TOTAL_REV", "CY2023")</f>
        <v>5505400</v>
      </c>
      <c r="C325" s="4">
        <f>_xll.SNL.Clients.Office.Excel.Functions.SPG(A325,"IQ_AVG_DILUT_SHARES_OUT","CY2023")</f>
        <v>447900000</v>
      </c>
      <c r="D325" s="5">
        <f>_xll.SNL.Clients.Office.Excel.Functions.SPG(A325, "IQ_DILUT_EPS_NORM", "CY2023")</f>
        <v>1.2290000000000001</v>
      </c>
      <c r="E325">
        <f t="shared" ref="E325:E388" si="20">C325*D325/1000</f>
        <v>550469.1</v>
      </c>
      <c r="F325">
        <f t="shared" ref="F325:F388" si="21">E325/B325</f>
        <v>9.998712173502379E-2</v>
      </c>
      <c r="G325" s="11" t="s">
        <v>327</v>
      </c>
      <c r="H325" s="4" cm="1">
        <f t="array" ref="H325">_xll.SNL.Clients.Office.Excel.Functions.SPG(G325, "SP_TOTAL_REV", "CY2023")</f>
        <v>5505400</v>
      </c>
      <c r="I325" s="4">
        <f>_xll.SNL.Clients.Office.Excel.Functions.SPG(G325,"IQ_AVG_DILUT_SHARES_OUT","CY2023")</f>
        <v>447900000</v>
      </c>
      <c r="J325" s="5">
        <f>_xll.SNL.Clients.Office.Excel.Functions.SPG(G325, "IQ_DILUT_EPS_NORM", "CY2023")</f>
        <v>1.2290000000000001</v>
      </c>
      <c r="K325">
        <f t="shared" ref="K325:K388" si="22">I325*J325/1000</f>
        <v>550469.1</v>
      </c>
      <c r="L325">
        <f t="shared" ref="L325:L388" si="23">K325/H325</f>
        <v>9.998712173502379E-2</v>
      </c>
    </row>
    <row r="326" spans="1:12">
      <c r="A326" s="11" t="s">
        <v>328</v>
      </c>
      <c r="B326" s="4" cm="1">
        <f t="array" ref="B326">_xll.SNL.Clients.Office.Excel.Functions.SPG(A326, "SP_TOTAL_REV", "CY2023")</f>
        <v>2651348</v>
      </c>
      <c r="C326" s="4">
        <f>_xll.SNL.Clients.Office.Excel.Functions.SPG(A326,"IQ_AVG_DILUT_SHARES_OUT","CY2023")</f>
        <v>57579250</v>
      </c>
      <c r="D326" s="5">
        <f>_xll.SNL.Clients.Office.Excel.Functions.SPG(A326, "IQ_DILUT_EPS_NORM", "CY2023")</f>
        <v>6.7619999999999996</v>
      </c>
      <c r="E326">
        <f t="shared" si="20"/>
        <v>389350.8885</v>
      </c>
      <c r="F326">
        <f t="shared" si="21"/>
        <v>0.14685016395433567</v>
      </c>
      <c r="G326" s="11" t="s">
        <v>328</v>
      </c>
      <c r="H326" s="4" cm="1">
        <f t="array" ref="H326">_xll.SNL.Clients.Office.Excel.Functions.SPG(G326, "SP_TOTAL_REV", "CY2023")</f>
        <v>2651348</v>
      </c>
      <c r="I326" s="4">
        <f>_xll.SNL.Clients.Office.Excel.Functions.SPG(G326,"IQ_AVG_DILUT_SHARES_OUT","CY2023")</f>
        <v>57579250</v>
      </c>
      <c r="J326" s="5">
        <f>_xll.SNL.Clients.Office.Excel.Functions.SPG(G326, "IQ_DILUT_EPS_NORM", "CY2023")</f>
        <v>6.7619999999999996</v>
      </c>
      <c r="K326">
        <f t="shared" si="22"/>
        <v>389350.8885</v>
      </c>
      <c r="L326">
        <f t="shared" si="23"/>
        <v>0.14685016395433567</v>
      </c>
    </row>
    <row r="327" spans="1:12">
      <c r="A327" s="11" t="s">
        <v>329</v>
      </c>
      <c r="B327" s="4" cm="1">
        <f t="array" ref="B327">_xll.SNL.Clients.Office.Excel.Functions.SPG(A327, "SP_TOTAL_REV", "CY2023")</f>
        <v>12156000</v>
      </c>
      <c r="C327" s="4">
        <f>_xll.SNL.Clients.Office.Excel.Functions.SPG(A327,"IQ_AVG_DILUT_SHARES_OUT","CY2023")</f>
        <v>227400000</v>
      </c>
      <c r="D327" s="5">
        <f>_xll.SNL.Clients.Office.Excel.Functions.SPG(A327, "IQ_DILUT_EPS_NORM", "CY2023")</f>
        <v>9.4440000000000008</v>
      </c>
      <c r="E327">
        <f t="shared" si="20"/>
        <v>2147565.6</v>
      </c>
      <c r="F327">
        <f t="shared" si="21"/>
        <v>0.17666712734452122</v>
      </c>
      <c r="G327" s="11" t="s">
        <v>329</v>
      </c>
      <c r="H327" s="4" cm="1">
        <f t="array" ref="H327">_xll.SNL.Clients.Office.Excel.Functions.SPG(G327, "SP_TOTAL_REV", "CY2023")</f>
        <v>12156000</v>
      </c>
      <c r="I327" s="4">
        <f>_xll.SNL.Clients.Office.Excel.Functions.SPG(G327,"IQ_AVG_DILUT_SHARES_OUT","CY2023")</f>
        <v>227400000</v>
      </c>
      <c r="J327" s="5">
        <f>_xll.SNL.Clients.Office.Excel.Functions.SPG(G327, "IQ_DILUT_EPS_NORM", "CY2023")</f>
        <v>9.4440000000000008</v>
      </c>
      <c r="K327">
        <f t="shared" si="22"/>
        <v>2147565.6</v>
      </c>
      <c r="L327">
        <f t="shared" si="23"/>
        <v>0.17666712734452122</v>
      </c>
    </row>
    <row r="328" spans="1:12">
      <c r="A328" s="11" t="s">
        <v>330</v>
      </c>
      <c r="B328" s="4" cm="1">
        <f t="array" ref="B328">_xll.SNL.Clients.Office.Excel.Functions.SPG(A328, "SP_TOTAL_REV", "CY2023")</f>
        <v>6749000</v>
      </c>
      <c r="C328" s="4">
        <f>_xll.SNL.Clients.Office.Excel.Functions.SPG(A328,"IQ_AVG_DILUT_SHARES_OUT","CY2023")</f>
        <v>207563746</v>
      </c>
      <c r="D328" s="5">
        <f>_xll.SNL.Clients.Office.Excel.Functions.SPG(A328, "IQ_DILUT_EPS_NORM", "CY2023")</f>
        <v>4.5209999999999999</v>
      </c>
      <c r="E328">
        <f t="shared" si="20"/>
        <v>938395.69566600001</v>
      </c>
      <c r="F328">
        <f t="shared" si="21"/>
        <v>0.13904218338509408</v>
      </c>
      <c r="G328" s="11" t="s">
        <v>330</v>
      </c>
      <c r="H328" s="4" cm="1">
        <f t="array" ref="H328">_xll.SNL.Clients.Office.Excel.Functions.SPG(G328, "SP_TOTAL_REV", "CY2023")</f>
        <v>6749000</v>
      </c>
      <c r="I328" s="4">
        <f>_xll.SNL.Clients.Office.Excel.Functions.SPG(G328,"IQ_AVG_DILUT_SHARES_OUT","CY2023")</f>
        <v>207563746</v>
      </c>
      <c r="J328" s="5">
        <f>_xll.SNL.Clients.Office.Excel.Functions.SPG(G328, "IQ_DILUT_EPS_NORM", "CY2023")</f>
        <v>4.5209999999999999</v>
      </c>
      <c r="K328">
        <f t="shared" si="22"/>
        <v>938395.69566600001</v>
      </c>
      <c r="L328">
        <f t="shared" si="23"/>
        <v>0.13904218338509408</v>
      </c>
    </row>
    <row r="329" spans="1:12">
      <c r="A329" s="11" t="s">
        <v>331</v>
      </c>
      <c r="B329" s="4" cm="1">
        <f t="array" ref="B329">_xll.SNL.Clients.Office.Excel.Functions.SPG(A329, "SP_TOTAL_REV", "CY2023")</f>
        <v>39290000</v>
      </c>
      <c r="C329" s="4">
        <f>_xll.SNL.Clients.Office.Excel.Functions.SPG(A329,"IQ_AVG_DILUT_SHARES_OUT","CY2023")</f>
        <v>152000000</v>
      </c>
      <c r="D329" s="5">
        <f>_xll.SNL.Clients.Office.Excel.Functions.SPG(A329, "IQ_DILUT_EPS_NORM", "CY2023")</f>
        <v>9.2479999999999993</v>
      </c>
      <c r="E329">
        <f t="shared" si="20"/>
        <v>1405696</v>
      </c>
      <c r="F329">
        <f t="shared" si="21"/>
        <v>3.5777449732756428E-2</v>
      </c>
      <c r="G329" s="11" t="s">
        <v>331</v>
      </c>
      <c r="H329" s="4" cm="1">
        <f t="array" ref="H329">_xll.SNL.Clients.Office.Excel.Functions.SPG(G329, "SP_TOTAL_REV", "CY2023")</f>
        <v>39290000</v>
      </c>
      <c r="I329" s="4">
        <f>_xll.SNL.Clients.Office.Excel.Functions.SPG(G329,"IQ_AVG_DILUT_SHARES_OUT","CY2023")</f>
        <v>152000000</v>
      </c>
      <c r="J329" s="5">
        <f>_xll.SNL.Clients.Office.Excel.Functions.SPG(G329, "IQ_DILUT_EPS_NORM", "CY2023")</f>
        <v>9.2479999999999993</v>
      </c>
      <c r="K329">
        <f t="shared" si="22"/>
        <v>1405696</v>
      </c>
      <c r="L329">
        <f t="shared" si="23"/>
        <v>3.5777449732756428E-2</v>
      </c>
    </row>
    <row r="330" spans="1:12">
      <c r="A330" s="11" t="s">
        <v>332</v>
      </c>
      <c r="B330" s="4" cm="1">
        <f t="array" ref="B330">_xll.SNL.Clients.Office.Excel.Functions.SPG(A330, "SP_TOTAL_REV", "CY2023")</f>
        <v>8549924</v>
      </c>
      <c r="C330" s="4">
        <f>_xll.SNL.Clients.Office.Excel.Functions.SPG(A330,"IQ_AVG_DILUT_SHARES_OUT","CY2023")</f>
        <v>427400849</v>
      </c>
      <c r="D330" s="5">
        <f>_xll.SNL.Clients.Office.Excel.Functions.SPG(A330, "IQ_DILUT_EPS_NORM", "CY2023")</f>
        <v>0.252</v>
      </c>
      <c r="E330">
        <f t="shared" si="20"/>
        <v>107705.01394799999</v>
      </c>
      <c r="F330">
        <f t="shared" si="21"/>
        <v>1.2597189629755772E-2</v>
      </c>
      <c r="G330" s="11" t="s">
        <v>332</v>
      </c>
      <c r="H330" s="4" cm="1">
        <f t="array" ref="H330">_xll.SNL.Clients.Office.Excel.Functions.SPG(G330, "SP_TOTAL_REV", "CY2023")</f>
        <v>8549924</v>
      </c>
      <c r="I330" s="4">
        <f>_xll.SNL.Clients.Office.Excel.Functions.SPG(G330,"IQ_AVG_DILUT_SHARES_OUT","CY2023")</f>
        <v>427400849</v>
      </c>
      <c r="J330" s="5">
        <f>_xll.SNL.Clients.Office.Excel.Functions.SPG(G330, "IQ_DILUT_EPS_NORM", "CY2023")</f>
        <v>0.252</v>
      </c>
      <c r="K330">
        <f t="shared" si="22"/>
        <v>107705.01394799999</v>
      </c>
      <c r="L330">
        <f t="shared" si="23"/>
        <v>1.2597189629755772E-2</v>
      </c>
    </row>
    <row r="331" spans="1:12">
      <c r="A331" s="11" t="s">
        <v>333</v>
      </c>
      <c r="B331" s="4" cm="1">
        <f t="array" ref="B331">_xll.SNL.Clients.Office.Excel.Functions.SPG(A331, "SP_TOTAL_REV", "CY2023")</f>
        <v>28823000</v>
      </c>
      <c r="C331" s="4">
        <f>_xll.SNL.Clients.Office.Excel.Functions.SPG(A331,"IQ_AVG_DILUT_SHARES_OUT","CY2023")</f>
        <v>228000000</v>
      </c>
      <c r="D331" s="5">
        <f>_xll.SNL.Clients.Office.Excel.Functions.SPG(A331, "IQ_DILUT_EPS_NORM", "CY2023")</f>
        <v>-4.55</v>
      </c>
      <c r="E331">
        <f t="shared" si="20"/>
        <v>-1037400</v>
      </c>
      <c r="F331">
        <f t="shared" si="21"/>
        <v>-3.5992089650626238E-2</v>
      </c>
      <c r="G331" s="11" t="s">
        <v>333</v>
      </c>
      <c r="H331" s="4" cm="1">
        <f t="array" ref="H331">_xll.SNL.Clients.Office.Excel.Functions.SPG(G331, "SP_TOTAL_REV", "CY2023")</f>
        <v>28823000</v>
      </c>
      <c r="I331" s="4">
        <f>_xll.SNL.Clients.Office.Excel.Functions.SPG(G331,"IQ_AVG_DILUT_SHARES_OUT","CY2023")</f>
        <v>228000000</v>
      </c>
      <c r="J331" s="5">
        <f>_xll.SNL.Clients.Office.Excel.Functions.SPG(G331, "IQ_DILUT_EPS_NORM", "CY2023")</f>
        <v>-4.55</v>
      </c>
      <c r="K331">
        <f t="shared" si="22"/>
        <v>-1037400</v>
      </c>
      <c r="L331">
        <f t="shared" si="23"/>
        <v>-3.5992089650626238E-2</v>
      </c>
    </row>
    <row r="332" spans="1:12">
      <c r="A332" s="11" t="s">
        <v>334</v>
      </c>
      <c r="B332" s="4" cm="1">
        <f t="array" ref="B332">_xll.SNL.Clients.Office.Excel.Functions.SPG(A332, "SP_TOTAL_REV", "CY2023")</f>
        <v>34713501</v>
      </c>
      <c r="C332" s="4">
        <f>_xll.SNL.Clients.Office.Excel.Functions.SPG(A332,"IQ_AVG_DILUT_SHARES_OUT","CY2023")</f>
        <v>250412000</v>
      </c>
      <c r="D332" s="5">
        <f>_xll.SNL.Clients.Office.Excel.Functions.SPG(A332, "IQ_DILUT_EPS_NORM", "CY2023")</f>
        <v>14.106999999999999</v>
      </c>
      <c r="E332">
        <f t="shared" si="20"/>
        <v>3532562.0839999998</v>
      </c>
      <c r="F332">
        <f t="shared" si="21"/>
        <v>0.10176334804144359</v>
      </c>
      <c r="G332" s="11" t="s">
        <v>334</v>
      </c>
      <c r="H332" s="4" cm="1">
        <f t="array" ref="H332">_xll.SNL.Clients.Office.Excel.Functions.SPG(G332, "SP_TOTAL_REV", "CY2023")</f>
        <v>34713501</v>
      </c>
      <c r="I332" s="4">
        <f>_xll.SNL.Clients.Office.Excel.Functions.SPG(G332,"IQ_AVG_DILUT_SHARES_OUT","CY2023")</f>
        <v>250412000</v>
      </c>
      <c r="J332" s="5">
        <f>_xll.SNL.Clients.Office.Excel.Functions.SPG(G332, "IQ_DILUT_EPS_NORM", "CY2023")</f>
        <v>14.106999999999999</v>
      </c>
      <c r="K332">
        <f t="shared" si="22"/>
        <v>3532562.0839999998</v>
      </c>
      <c r="L332">
        <f t="shared" si="23"/>
        <v>0.10176334804144359</v>
      </c>
    </row>
    <row r="333" spans="1:12">
      <c r="A333" s="11" t="s">
        <v>335</v>
      </c>
      <c r="B333" s="4" cm="1">
        <f t="array" ref="B333">_xll.SNL.Clients.Office.Excel.Functions.SPG(A333, "SP_TOTAL_REV", "CY2023")</f>
        <v>60922000</v>
      </c>
      <c r="C333" s="4">
        <f>_xll.SNL.Clients.Office.Excel.Functions.SPG(A333,"IQ_AVG_DILUT_SHARES_OUT","CY2023")</f>
        <v>24940000000</v>
      </c>
      <c r="D333" s="5">
        <f>_xll.SNL.Clients.Office.Excel.Functions.SPG(A333, "IQ_DILUT_EPS_NORM", "CY2023")</f>
        <v>0.84199999999999997</v>
      </c>
      <c r="E333">
        <f t="shared" si="20"/>
        <v>20999480</v>
      </c>
      <c r="F333">
        <f t="shared" si="21"/>
        <v>0.34469452742851514</v>
      </c>
      <c r="G333" s="11" t="s">
        <v>335</v>
      </c>
      <c r="H333" s="4" cm="1">
        <f t="array" ref="H333">_xll.SNL.Clients.Office.Excel.Functions.SPG(G333, "SP_TOTAL_REV", "CY2023")</f>
        <v>60922000</v>
      </c>
      <c r="I333" s="4">
        <f>_xll.SNL.Clients.Office.Excel.Functions.SPG(G333,"IQ_AVG_DILUT_SHARES_OUT","CY2023")</f>
        <v>24940000000</v>
      </c>
      <c r="J333" s="5">
        <f>_xll.SNL.Clients.Office.Excel.Functions.SPG(G333, "IQ_DILUT_EPS_NORM", "CY2023")</f>
        <v>0.84199999999999997</v>
      </c>
      <c r="K333">
        <f t="shared" si="22"/>
        <v>20999480</v>
      </c>
      <c r="L333">
        <f t="shared" si="23"/>
        <v>0.34469452742851514</v>
      </c>
    </row>
    <row r="334" spans="1:12">
      <c r="A334" s="11" t="s">
        <v>336</v>
      </c>
      <c r="B334" s="4" cm="1">
        <f t="array" ref="B334">_xll.SNL.Clients.Office.Excel.Functions.SPG(A334, "SP_TOTAL_REV", "CY2023")</f>
        <v>9682899</v>
      </c>
      <c r="C334" s="4">
        <f>_xll.SNL.Clients.Office.Excel.Functions.SPG(A334,"IQ_AVG_DILUT_SHARES_OUT","CY2023")</f>
        <v>3435294</v>
      </c>
      <c r="D334" s="5">
        <f>_xll.SNL.Clients.Office.Excel.Functions.SPG(A334, "IQ_DILUT_EPS_NORM", "CY2023")</f>
        <v>350.83800000000002</v>
      </c>
      <c r="E334">
        <f t="shared" si="20"/>
        <v>1205231.676372</v>
      </c>
      <c r="F334">
        <f t="shared" si="21"/>
        <v>0.12447012783795432</v>
      </c>
      <c r="G334" s="11" t="s">
        <v>336</v>
      </c>
      <c r="H334" s="4" cm="1">
        <f t="array" ref="H334">_xll.SNL.Clients.Office.Excel.Functions.SPG(G334, "SP_TOTAL_REV", "CY2023")</f>
        <v>9682899</v>
      </c>
      <c r="I334" s="4">
        <f>_xll.SNL.Clients.Office.Excel.Functions.SPG(G334,"IQ_AVG_DILUT_SHARES_OUT","CY2023")</f>
        <v>3435294</v>
      </c>
      <c r="J334" s="5">
        <f>_xll.SNL.Clients.Office.Excel.Functions.SPG(G334, "IQ_DILUT_EPS_NORM", "CY2023")</f>
        <v>350.83800000000002</v>
      </c>
      <c r="K334">
        <f t="shared" si="22"/>
        <v>1205231.676372</v>
      </c>
      <c r="L334">
        <f t="shared" si="23"/>
        <v>0.12447012783795432</v>
      </c>
    </row>
    <row r="335" spans="1:12">
      <c r="A335" s="11" t="s">
        <v>337</v>
      </c>
      <c r="B335" s="4" cm="1">
        <f t="array" ref="B335">_xll.SNL.Clients.Office.Excel.Functions.SPG(A335, "SP_TOTAL_REV", "CY2023")</f>
        <v>13276000</v>
      </c>
      <c r="C335" s="4">
        <f>_xll.SNL.Clients.Office.Excel.Functions.SPG(A335,"IQ_AVG_DILUT_SHARES_OUT","CY2023")</f>
        <v>261370000</v>
      </c>
      <c r="D335" s="5">
        <f>_xll.SNL.Clients.Office.Excel.Functions.SPG(A335, "IQ_DILUT_EPS_NORM", "CY2023")</f>
        <v>8.1349999999999998</v>
      </c>
      <c r="E335">
        <f t="shared" si="20"/>
        <v>2126244.9500000002</v>
      </c>
      <c r="F335">
        <f t="shared" si="21"/>
        <v>0.16015704655016572</v>
      </c>
      <c r="G335" s="11" t="s">
        <v>337</v>
      </c>
      <c r="H335" s="4" cm="1">
        <f t="array" ref="H335">_xll.SNL.Clients.Office.Excel.Functions.SPG(G335, "SP_TOTAL_REV", "CY2023")</f>
        <v>13276000</v>
      </c>
      <c r="I335" s="4">
        <f>_xll.SNL.Clients.Office.Excel.Functions.SPG(G335,"IQ_AVG_DILUT_SHARES_OUT","CY2023")</f>
        <v>261370000</v>
      </c>
      <c r="J335" s="5">
        <f>_xll.SNL.Clients.Office.Excel.Functions.SPG(G335, "IQ_DILUT_EPS_NORM", "CY2023")</f>
        <v>8.1349999999999998</v>
      </c>
      <c r="K335">
        <f t="shared" si="22"/>
        <v>2126244.9500000002</v>
      </c>
      <c r="L335">
        <f t="shared" si="23"/>
        <v>0.16015704655016572</v>
      </c>
    </row>
    <row r="336" spans="1:12">
      <c r="A336" s="11" t="s">
        <v>338</v>
      </c>
      <c r="B336" s="4" cm="1">
        <f t="array" ref="B336">_xll.SNL.Clients.Office.Excel.Functions.SPG(A336, "SP_TOTAL_REV", "CY2023")</f>
        <v>15812250</v>
      </c>
      <c r="C336" s="4">
        <f>_xll.SNL.Clients.Office.Excel.Functions.SPG(A336,"IQ_AVG_DILUT_SHARES_OUT","CY2023")</f>
        <v>60998000</v>
      </c>
      <c r="D336" s="5">
        <f>_xll.SNL.Clients.Office.Excel.Functions.SPG(A336, "IQ_DILUT_EPS_NORM", "CY2023")</f>
        <v>30.724</v>
      </c>
      <c r="E336">
        <f t="shared" si="20"/>
        <v>1874102.5519999999</v>
      </c>
      <c r="F336">
        <f t="shared" si="21"/>
        <v>0.1185221933627409</v>
      </c>
      <c r="G336" s="11" t="s">
        <v>338</v>
      </c>
      <c r="H336" s="4" cm="1">
        <f t="array" ref="H336">_xll.SNL.Clients.Office.Excel.Functions.SPG(G336, "SP_TOTAL_REV", "CY2023")</f>
        <v>15812250</v>
      </c>
      <c r="I336" s="4">
        <f>_xll.SNL.Clients.Office.Excel.Functions.SPG(G336,"IQ_AVG_DILUT_SHARES_OUT","CY2023")</f>
        <v>60998000</v>
      </c>
      <c r="J336" s="5">
        <f>_xll.SNL.Clients.Office.Excel.Functions.SPG(G336, "IQ_DILUT_EPS_NORM", "CY2023")</f>
        <v>30.724</v>
      </c>
      <c r="K336">
        <f t="shared" si="22"/>
        <v>1874102.5519999999</v>
      </c>
      <c r="L336">
        <f t="shared" si="23"/>
        <v>0.1185221933627409</v>
      </c>
    </row>
    <row r="337" spans="1:12">
      <c r="A337" s="11" t="s">
        <v>339</v>
      </c>
      <c r="B337" s="4" cm="1">
        <f t="array" ref="B337">_xll.SNL.Clients.Office.Excel.Functions.SPG(A337, "SP_TOTAL_REV", "CY2023")</f>
        <v>28257000</v>
      </c>
      <c r="C337" s="4">
        <f>_xll.SNL.Clients.Office.Excel.Functions.SPG(A337,"IQ_AVG_DILUT_SHARES_OUT","CY2023")</f>
        <v>960900000</v>
      </c>
      <c r="D337" s="5">
        <f>_xll.SNL.Clients.Office.Excel.Functions.SPG(A337, "IQ_DILUT_EPS_NORM", "CY2023")</f>
        <v>3.7090000000000001</v>
      </c>
      <c r="E337">
        <f t="shared" si="20"/>
        <v>3563978.1</v>
      </c>
      <c r="F337">
        <f t="shared" si="21"/>
        <v>0.12612726404076866</v>
      </c>
      <c r="G337" s="11" t="s">
        <v>339</v>
      </c>
      <c r="H337" s="4" cm="1">
        <f t="array" ref="H337">_xll.SNL.Clients.Office.Excel.Functions.SPG(G337, "SP_TOTAL_REV", "CY2023")</f>
        <v>28257000</v>
      </c>
      <c r="I337" s="4">
        <f>_xll.SNL.Clients.Office.Excel.Functions.SPG(G337,"IQ_AVG_DILUT_SHARES_OUT","CY2023")</f>
        <v>960900000</v>
      </c>
      <c r="J337" s="5">
        <f>_xll.SNL.Clients.Office.Excel.Functions.SPG(G337, "IQ_DILUT_EPS_NORM", "CY2023")</f>
        <v>3.7090000000000001</v>
      </c>
      <c r="K337">
        <f t="shared" si="22"/>
        <v>3563978.1</v>
      </c>
      <c r="L337">
        <f t="shared" si="23"/>
        <v>0.12612726404076866</v>
      </c>
    </row>
    <row r="338" spans="1:12">
      <c r="A338" s="11" t="s">
        <v>340</v>
      </c>
      <c r="B338" s="4" cm="1">
        <f t="array" ref="B338">_xll.SNL.Clients.Office.Excel.Functions.SPG(A338, "SP_TOTAL_REV", "CY2023")</f>
        <v>5866152</v>
      </c>
      <c r="C338" s="4">
        <f>_xll.SNL.Clients.Office.Excel.Functions.SPG(A338,"IQ_AVG_DILUT_SHARES_OUT","CY2023")</f>
        <v>220180424</v>
      </c>
      <c r="D338" s="5">
        <f>_xll.SNL.Clients.Office.Excel.Functions.SPG(A338, "IQ_DILUT_EPS_NORM", "CY2023")</f>
        <v>4.6769999999999996</v>
      </c>
      <c r="E338">
        <f t="shared" si="20"/>
        <v>1029783.8430479999</v>
      </c>
      <c r="F338">
        <f t="shared" si="21"/>
        <v>0.17554673711966548</v>
      </c>
      <c r="G338" s="11" t="s">
        <v>340</v>
      </c>
      <c r="H338" s="4" cm="1">
        <f t="array" ref="H338">_xll.SNL.Clients.Office.Excel.Functions.SPG(G338, "SP_TOTAL_REV", "CY2023")</f>
        <v>5866152</v>
      </c>
      <c r="I338" s="4">
        <f>_xll.SNL.Clients.Office.Excel.Functions.SPG(G338,"IQ_AVG_DILUT_SHARES_OUT","CY2023")</f>
        <v>220180424</v>
      </c>
      <c r="J338" s="5">
        <f>_xll.SNL.Clients.Office.Excel.Functions.SPG(G338, "IQ_DILUT_EPS_NORM", "CY2023")</f>
        <v>4.6769999999999996</v>
      </c>
      <c r="K338">
        <f t="shared" si="22"/>
        <v>1029783.8430479999</v>
      </c>
      <c r="L338">
        <f t="shared" si="23"/>
        <v>0.17554673711966548</v>
      </c>
    </row>
    <row r="339" spans="1:12">
      <c r="A339" s="11" t="s">
        <v>341</v>
      </c>
      <c r="B339" s="4" cm="1">
        <f t="array" ref="B339">_xll.SNL.Clients.Office.Excel.Functions.SPG(A339, "SP_TOTAL_REV", "CY2023")</f>
        <v>14692200</v>
      </c>
      <c r="C339" s="4">
        <f>_xll.SNL.Clients.Office.Excel.Functions.SPG(A339,"IQ_AVG_DILUT_SHARES_OUT","CY2023")</f>
        <v>201400000</v>
      </c>
      <c r="D339" s="5">
        <f>_xll.SNL.Clients.Office.Excel.Functions.SPG(A339, "IQ_DILUT_EPS_NORM", "CY2023")</f>
        <v>5.9649999999999999</v>
      </c>
      <c r="E339">
        <f t="shared" si="20"/>
        <v>1201351</v>
      </c>
      <c r="F339">
        <f t="shared" si="21"/>
        <v>8.1767944895931172E-2</v>
      </c>
      <c r="G339" s="11" t="s">
        <v>341</v>
      </c>
      <c r="H339" s="4" cm="1">
        <f t="array" ref="H339">_xll.SNL.Clients.Office.Excel.Functions.SPG(G339, "SP_TOTAL_REV", "CY2023")</f>
        <v>14692200</v>
      </c>
      <c r="I339" s="4">
        <f>_xll.SNL.Clients.Office.Excel.Functions.SPG(G339,"IQ_AVG_DILUT_SHARES_OUT","CY2023")</f>
        <v>201400000</v>
      </c>
      <c r="J339" s="5">
        <f>_xll.SNL.Clients.Office.Excel.Functions.SPG(G339, "IQ_DILUT_EPS_NORM", "CY2023")</f>
        <v>5.9649999999999999</v>
      </c>
      <c r="K339">
        <f t="shared" si="22"/>
        <v>1201351</v>
      </c>
      <c r="L339">
        <f t="shared" si="23"/>
        <v>8.1767944895931172E-2</v>
      </c>
    </row>
    <row r="340" spans="1:12">
      <c r="A340" s="11" t="s">
        <v>342</v>
      </c>
      <c r="B340" s="4" cm="1">
        <f t="array" ref="B340">_xll.SNL.Clients.Office.Excel.Functions.SPG(A340, "SP_TOTAL_REV", "CY2023")</f>
        <v>8253000</v>
      </c>
      <c r="C340" s="4">
        <f>_xll.SNL.Clients.Office.Excel.Functions.SPG(A340,"IQ_AVG_DILUT_SHARES_OUT","CY2023")</f>
        <v>446800000</v>
      </c>
      <c r="D340" s="5">
        <f>_xll.SNL.Clients.Office.Excel.Functions.SPG(A340, "IQ_DILUT_EPS_NORM", "CY2023")</f>
        <v>3.6669999999999998</v>
      </c>
      <c r="E340">
        <f t="shared" si="20"/>
        <v>1638415.6</v>
      </c>
      <c r="F340">
        <f t="shared" si="21"/>
        <v>0.19852363988852539</v>
      </c>
      <c r="G340" s="11" t="s">
        <v>342</v>
      </c>
      <c r="H340" s="4" cm="1">
        <f t="array" ref="H340">_xll.SNL.Clients.Office.Excel.Functions.SPG(G340, "SP_TOTAL_REV", "CY2023")</f>
        <v>8253000</v>
      </c>
      <c r="I340" s="4">
        <f>_xll.SNL.Clients.Office.Excel.Functions.SPG(G340,"IQ_AVG_DILUT_SHARES_OUT","CY2023")</f>
        <v>446800000</v>
      </c>
      <c r="J340" s="5">
        <f>_xll.SNL.Clients.Office.Excel.Functions.SPG(G340, "IQ_DILUT_EPS_NORM", "CY2023")</f>
        <v>3.6669999999999998</v>
      </c>
      <c r="K340">
        <f t="shared" si="22"/>
        <v>1638415.6</v>
      </c>
      <c r="L340">
        <f t="shared" si="23"/>
        <v>0.19852363988852539</v>
      </c>
    </row>
    <row r="341" spans="1:12">
      <c r="A341" s="11" t="s">
        <v>343</v>
      </c>
      <c r="B341" s="4" cm="1">
        <f t="array" ref="B341">_xll.SNL.Clients.Office.Excel.Functions.SPG(A341, "SP_TOTAL_REV", "CY2023")</f>
        <v>17677000</v>
      </c>
      <c r="C341" s="4">
        <f>_xll.SNL.Clients.Office.Excel.Functions.SPG(A341,"IQ_AVG_DILUT_SHARES_OUT","CY2023")</f>
        <v>485400000</v>
      </c>
      <c r="D341" s="5">
        <f>_xll.SNL.Clients.Office.Excel.Functions.SPG(A341, "IQ_DILUT_EPS_NORM", "CY2023")</f>
        <v>3.7029999999999998</v>
      </c>
      <c r="E341">
        <f t="shared" si="20"/>
        <v>1797436.2</v>
      </c>
      <c r="F341">
        <f t="shared" si="21"/>
        <v>0.10168219720540815</v>
      </c>
      <c r="G341" s="11" t="s">
        <v>343</v>
      </c>
      <c r="H341" s="4" cm="1">
        <f t="array" ref="H341">_xll.SNL.Clients.Office.Excel.Functions.SPG(G341, "SP_TOTAL_REV", "CY2023")</f>
        <v>17677000</v>
      </c>
      <c r="I341" s="4">
        <f>_xll.SNL.Clients.Office.Excel.Functions.SPG(G341,"IQ_AVG_DILUT_SHARES_OUT","CY2023")</f>
        <v>485400000</v>
      </c>
      <c r="J341" s="5">
        <f>_xll.SNL.Clients.Office.Excel.Functions.SPG(G341, "IQ_DILUT_EPS_NORM", "CY2023")</f>
        <v>3.7029999999999998</v>
      </c>
      <c r="K341">
        <f t="shared" si="22"/>
        <v>1797436.2</v>
      </c>
      <c r="L341">
        <f t="shared" si="23"/>
        <v>0.10168219720540815</v>
      </c>
    </row>
    <row r="342" spans="1:12">
      <c r="A342" s="11" t="s">
        <v>344</v>
      </c>
      <c r="B342" s="4" cm="1">
        <f t="array" ref="B342">_xll.SNL.Clients.Office.Excel.Functions.SPG(A342, "SP_TOTAL_REV", "CY2023")</f>
        <v>51628000</v>
      </c>
      <c r="C342" s="4">
        <f>_xll.SNL.Clients.Office.Excel.Functions.SPG(A342,"IQ_AVG_DILUT_SHARES_OUT","CY2023")</f>
        <v>2802500000</v>
      </c>
      <c r="D342" s="5">
        <f>_xll.SNL.Clients.Office.Excel.Functions.SPG(A342, "IQ_DILUT_EPS_NORM", "CY2023")</f>
        <v>2.524</v>
      </c>
      <c r="E342">
        <f t="shared" si="20"/>
        <v>7073510</v>
      </c>
      <c r="F342">
        <f t="shared" si="21"/>
        <v>0.13700918106453863</v>
      </c>
      <c r="G342" s="11" t="s">
        <v>344</v>
      </c>
      <c r="H342" s="4" cm="1">
        <f t="array" ref="H342">_xll.SNL.Clients.Office.Excel.Functions.SPG(G342, "SP_TOTAL_REV", "CY2023")</f>
        <v>51628000</v>
      </c>
      <c r="I342" s="4">
        <f>_xll.SNL.Clients.Office.Excel.Functions.SPG(G342,"IQ_AVG_DILUT_SHARES_OUT","CY2023")</f>
        <v>2802500000</v>
      </c>
      <c r="J342" s="5">
        <f>_xll.SNL.Clients.Office.Excel.Functions.SPG(G342, "IQ_DILUT_EPS_NORM", "CY2023")</f>
        <v>2.524</v>
      </c>
      <c r="K342">
        <f t="shared" si="22"/>
        <v>7073510</v>
      </c>
      <c r="L342">
        <f t="shared" si="23"/>
        <v>0.13700918106453863</v>
      </c>
    </row>
    <row r="343" spans="1:12">
      <c r="A343" s="11" t="s">
        <v>345</v>
      </c>
      <c r="B343" s="4" cm="1">
        <f t="array" ref="B343">_xll.SNL.Clients.Office.Excel.Functions.SPG(A343, "SP_TOTAL_REV", "CY2023")</f>
        <v>14209000</v>
      </c>
      <c r="C343" s="4">
        <f>_xll.SNL.Clients.Office.Excel.Functions.SPG(A343,"IQ_AVG_DILUT_SHARES_OUT","CY2023")</f>
        <v>414600000</v>
      </c>
      <c r="D343" s="5">
        <f>_xll.SNL.Clients.Office.Excel.Functions.SPG(A343, "IQ_DILUT_EPS_NORM", "CY2023")</f>
        <v>2.9649999999999999</v>
      </c>
      <c r="E343">
        <f t="shared" si="20"/>
        <v>1229289</v>
      </c>
      <c r="F343">
        <f t="shared" si="21"/>
        <v>8.6514814554155814E-2</v>
      </c>
      <c r="G343" s="11" t="s">
        <v>345</v>
      </c>
      <c r="H343" s="4" cm="1">
        <f t="array" ref="H343">_xll.SNL.Clients.Office.Excel.Functions.SPG(G343, "SP_TOTAL_REV", "CY2023")</f>
        <v>14209000</v>
      </c>
      <c r="I343" s="4">
        <f>_xll.SNL.Clients.Office.Excel.Functions.SPG(G343,"IQ_AVG_DILUT_SHARES_OUT","CY2023")</f>
        <v>414600000</v>
      </c>
      <c r="J343" s="5">
        <f>_xll.SNL.Clients.Office.Excel.Functions.SPG(G343, "IQ_DILUT_EPS_NORM", "CY2023")</f>
        <v>2.9649999999999999</v>
      </c>
      <c r="K343">
        <f t="shared" si="22"/>
        <v>1229289</v>
      </c>
      <c r="L343">
        <f t="shared" si="23"/>
        <v>8.6514814554155814E-2</v>
      </c>
    </row>
    <row r="344" spans="1:12">
      <c r="A344" s="11" t="s">
        <v>346</v>
      </c>
      <c r="B344" s="4" cm="1">
        <f t="array" ref="B344">_xll.SNL.Clients.Office.Excel.Functions.SPG(A344, "SP_TOTAL_REV", "CY2023")</f>
        <v>35127400</v>
      </c>
      <c r="C344" s="4">
        <f>_xll.SNL.Clients.Office.Excel.Functions.SPG(A344,"IQ_AVG_DILUT_SHARES_OUT","CY2023")</f>
        <v>525000000</v>
      </c>
      <c r="D344" s="5">
        <f>_xll.SNL.Clients.Office.Excel.Functions.SPG(A344, "IQ_DILUT_EPS_NORM", "CY2023")</f>
        <v>7.5220000000000002</v>
      </c>
      <c r="E344">
        <f t="shared" si="20"/>
        <v>3949050</v>
      </c>
      <c r="F344">
        <f t="shared" si="21"/>
        <v>0.11242078833047707</v>
      </c>
      <c r="G344" s="11" t="s">
        <v>346</v>
      </c>
      <c r="H344" s="4" cm="1">
        <f t="array" ref="H344">_xll.SNL.Clients.Office.Excel.Functions.SPG(G344, "SP_TOTAL_REV", "CY2023")</f>
        <v>35127400</v>
      </c>
      <c r="I344" s="4">
        <f>_xll.SNL.Clients.Office.Excel.Functions.SPG(G344,"IQ_AVG_DILUT_SHARES_OUT","CY2023")</f>
        <v>525000000</v>
      </c>
      <c r="J344" s="5">
        <f>_xll.SNL.Clients.Office.Excel.Functions.SPG(G344, "IQ_DILUT_EPS_NORM", "CY2023")</f>
        <v>7.5220000000000002</v>
      </c>
      <c r="K344">
        <f t="shared" si="22"/>
        <v>3949050</v>
      </c>
      <c r="L344">
        <f t="shared" si="23"/>
        <v>0.11242078833047707</v>
      </c>
    </row>
    <row r="345" spans="1:12">
      <c r="A345" s="11" t="s">
        <v>347</v>
      </c>
      <c r="B345" s="4" cm="1">
        <f t="array" ref="B345">_xll.SNL.Clients.Office.Excel.Functions.SPG(A345, "SP_TOTAL_REV", "CY2023")</f>
        <v>7802400</v>
      </c>
      <c r="C345" s="4">
        <f>_xll.SNL.Clients.Office.Excel.Functions.SPG(A345,"IQ_AVG_DILUT_SHARES_OUT","CY2023")</f>
        <v>89500000</v>
      </c>
      <c r="D345" s="5">
        <f>_xll.SNL.Clients.Office.Excel.Functions.SPG(A345, "IQ_DILUT_EPS_NORM", "CY2023")</f>
        <v>7.476</v>
      </c>
      <c r="E345">
        <f t="shared" si="20"/>
        <v>669102</v>
      </c>
      <c r="F345">
        <f t="shared" si="21"/>
        <v>8.5755921254998466E-2</v>
      </c>
      <c r="G345" s="11" t="s">
        <v>347</v>
      </c>
      <c r="H345" s="4" cm="1">
        <f t="array" ref="H345">_xll.SNL.Clients.Office.Excel.Functions.SPG(G345, "SP_TOTAL_REV", "CY2023")</f>
        <v>7802400</v>
      </c>
      <c r="I345" s="4">
        <f>_xll.SNL.Clients.Office.Excel.Functions.SPG(G345,"IQ_AVG_DILUT_SHARES_OUT","CY2023")</f>
        <v>89500000</v>
      </c>
      <c r="J345" s="5">
        <f>_xll.SNL.Clients.Office.Excel.Functions.SPG(G345, "IQ_DILUT_EPS_NORM", "CY2023")</f>
        <v>7.476</v>
      </c>
      <c r="K345">
        <f t="shared" si="22"/>
        <v>669102</v>
      </c>
      <c r="L345">
        <f t="shared" si="23"/>
        <v>8.5755921254998466E-2</v>
      </c>
    </row>
    <row r="346" spans="1:12">
      <c r="A346" s="11" t="s">
        <v>348</v>
      </c>
      <c r="B346" s="4" cm="1">
        <f t="array" ref="B346">_xll.SNL.Clients.Office.Excel.Functions.SPG(A346, "SP_TOTAL_REV", "CY2023")</f>
        <v>2225012</v>
      </c>
      <c r="C346" s="4">
        <f>_xll.SNL.Clients.Office.Excel.Functions.SPG(A346,"IQ_AVG_DILUT_SHARES_OUT","CY2023")</f>
        <v>2297927000</v>
      </c>
      <c r="D346" s="5">
        <f>_xll.SNL.Clients.Office.Excel.Functions.SPG(A346, "IQ_DILUT_EPS_NORM", "CY2023")</f>
        <v>6.0999999999999999E-2</v>
      </c>
      <c r="E346">
        <f t="shared" si="20"/>
        <v>140173.54699999999</v>
      </c>
      <c r="F346">
        <f t="shared" si="21"/>
        <v>6.2999007196365683E-2</v>
      </c>
      <c r="G346" s="11" t="s">
        <v>348</v>
      </c>
      <c r="H346" s="4" cm="1">
        <f t="array" ref="H346">_xll.SNL.Clients.Office.Excel.Functions.SPG(G346, "SP_TOTAL_REV", "CY2023")</f>
        <v>2225012</v>
      </c>
      <c r="I346" s="4">
        <f>_xll.SNL.Clients.Office.Excel.Functions.SPG(G346,"IQ_AVG_DILUT_SHARES_OUT","CY2023")</f>
        <v>2297927000</v>
      </c>
      <c r="J346" s="5">
        <f>_xll.SNL.Clients.Office.Excel.Functions.SPG(G346, "IQ_DILUT_EPS_NORM", "CY2023")</f>
        <v>6.0999999999999999E-2</v>
      </c>
      <c r="K346">
        <f t="shared" si="22"/>
        <v>140173.54699999999</v>
      </c>
      <c r="L346">
        <f t="shared" si="23"/>
        <v>6.2999007196365683E-2</v>
      </c>
    </row>
    <row r="347" spans="1:12">
      <c r="A347" s="11" t="s">
        <v>349</v>
      </c>
      <c r="B347" s="4" cm="1">
        <f t="array" ref="B347">_xll.SNL.Clients.Office.Excel.Functions.SPG(A347, "SP_TOTAL_REV", "CY2023")</f>
        <v>7527400</v>
      </c>
      <c r="C347" s="4">
        <f>_xll.SNL.Clients.Office.Excel.Functions.SPG(A347,"IQ_AVG_DILUT_SHARES_OUT","CY2023")</f>
        <v>703300000</v>
      </c>
      <c r="D347" s="5">
        <f>_xll.SNL.Clients.Office.Excel.Functions.SPG(A347, "IQ_DILUT_EPS_NORM", "CY2023")</f>
        <v>0.92600000000000005</v>
      </c>
      <c r="E347">
        <f t="shared" si="20"/>
        <v>651255.80000000005</v>
      </c>
      <c r="F347">
        <f t="shared" si="21"/>
        <v>8.6518027472965442E-2</v>
      </c>
      <c r="G347" s="11" t="s">
        <v>349</v>
      </c>
      <c r="H347" s="4" cm="1">
        <f t="array" ref="H347">_xll.SNL.Clients.Office.Excel.Functions.SPG(G347, "SP_TOTAL_REV", "CY2023")</f>
        <v>7527400</v>
      </c>
      <c r="I347" s="4">
        <f>_xll.SNL.Clients.Office.Excel.Functions.SPG(G347,"IQ_AVG_DILUT_SHARES_OUT","CY2023")</f>
        <v>703300000</v>
      </c>
      <c r="J347" s="5">
        <f>_xll.SNL.Clients.Office.Excel.Functions.SPG(G347, "IQ_DILUT_EPS_NORM", "CY2023")</f>
        <v>0.92600000000000005</v>
      </c>
      <c r="K347">
        <f t="shared" si="22"/>
        <v>651255.80000000005</v>
      </c>
      <c r="L347">
        <f t="shared" si="23"/>
        <v>8.6518027472965442E-2</v>
      </c>
    </row>
    <row r="348" spans="1:12">
      <c r="A348" s="11" t="s">
        <v>350</v>
      </c>
      <c r="B348" s="4" cm="1">
        <f t="array" ref="B348">_xll.SNL.Clients.Office.Excel.Functions.SPG(A348, "SP_TOTAL_REV", "CY2023")</f>
        <v>29652000</v>
      </c>
      <c r="C348" s="4">
        <f>_xll.SNL.Clients.Office.Excel.Functions.SPG(A348,"IQ_AVG_DILUT_SHARES_OUT","CY2023")</f>
        <v>652000000</v>
      </c>
      <c r="D348" s="5">
        <f>_xll.SNL.Clients.Office.Excel.Functions.SPG(A348, "IQ_DILUT_EPS_NORM", "CY2023")</f>
        <v>0.57299999999999995</v>
      </c>
      <c r="E348">
        <f t="shared" si="20"/>
        <v>373595.99999999994</v>
      </c>
      <c r="F348">
        <f t="shared" si="21"/>
        <v>1.25993524888709E-2</v>
      </c>
      <c r="G348" s="11" t="s">
        <v>350</v>
      </c>
      <c r="H348" s="4" cm="1">
        <f t="array" ref="H348">_xll.SNL.Clients.Office.Excel.Functions.SPG(G348, "SP_TOTAL_REV", "CY2023")</f>
        <v>29652000</v>
      </c>
      <c r="I348" s="4">
        <f>_xll.SNL.Clients.Office.Excel.Functions.SPG(G348,"IQ_AVG_DILUT_SHARES_OUT","CY2023")</f>
        <v>652000000</v>
      </c>
      <c r="J348" s="5">
        <f>_xll.SNL.Clients.Office.Excel.Functions.SPG(G348, "IQ_DILUT_EPS_NORM", "CY2023")</f>
        <v>0.57299999999999995</v>
      </c>
      <c r="K348">
        <f t="shared" si="22"/>
        <v>373595.99999999994</v>
      </c>
      <c r="L348">
        <f t="shared" si="23"/>
        <v>1.25993524888709E-2</v>
      </c>
    </row>
    <row r="349" spans="1:12">
      <c r="A349" s="11" t="s">
        <v>351</v>
      </c>
      <c r="B349" s="4" cm="1">
        <f t="array" ref="B349">_xll.SNL.Clients.Office.Excel.Functions.SPG(A349, "SP_TOTAL_REV", "CY2023")</f>
        <v>19826043</v>
      </c>
      <c r="C349" s="4">
        <f>_xll.SNL.Clients.Office.Excel.Functions.SPG(A349,"IQ_AVG_DILUT_SHARES_OUT","CY2023")</f>
        <v>129998400</v>
      </c>
      <c r="D349" s="5">
        <f>_xll.SNL.Clients.Office.Excel.Functions.SPG(A349, "IQ_DILUT_EPS_NORM", "CY2023")</f>
        <v>17.701000000000001</v>
      </c>
      <c r="E349">
        <f t="shared" si="20"/>
        <v>2301101.6784000001</v>
      </c>
      <c r="F349">
        <f t="shared" si="21"/>
        <v>0.11606459636953274</v>
      </c>
      <c r="G349" s="11" t="s">
        <v>351</v>
      </c>
      <c r="H349" s="4" cm="1">
        <f t="array" ref="H349">_xll.SNL.Clients.Office.Excel.Functions.SPG(G349, "SP_TOTAL_REV", "CY2023")</f>
        <v>19826043</v>
      </c>
      <c r="I349" s="4">
        <f>_xll.SNL.Clients.Office.Excel.Functions.SPG(G349,"IQ_AVG_DILUT_SHARES_OUT","CY2023")</f>
        <v>129998400</v>
      </c>
      <c r="J349" s="5">
        <f>_xll.SNL.Clients.Office.Excel.Functions.SPG(G349, "IQ_DILUT_EPS_NORM", "CY2023")</f>
        <v>17.701000000000001</v>
      </c>
      <c r="K349">
        <f t="shared" si="22"/>
        <v>2301101.6784000001</v>
      </c>
      <c r="L349">
        <f t="shared" si="23"/>
        <v>0.11606459636953274</v>
      </c>
    </row>
    <row r="350" spans="1:12">
      <c r="A350" s="11" t="s">
        <v>352</v>
      </c>
      <c r="B350" s="4" cm="1">
        <f t="array" ref="B350">_xll.SNL.Clients.Office.Excel.Functions.SPG(A350, "SP_TOTAL_REV", "CY2023")</f>
        <v>5154500</v>
      </c>
      <c r="C350" s="4">
        <f>_xll.SNL.Clients.Office.Excel.Functions.SPG(A350,"IQ_AVG_DILUT_SHARES_OUT","CY2023")</f>
        <v>362350000</v>
      </c>
      <c r="D350" s="5">
        <f>_xll.SNL.Clients.Office.Excel.Functions.SPG(A350, "IQ_DILUT_EPS_NORM", "CY2023")</f>
        <v>3.722</v>
      </c>
      <c r="E350">
        <f t="shared" si="20"/>
        <v>1348666.7</v>
      </c>
      <c r="F350">
        <f t="shared" si="21"/>
        <v>0.26164840430691627</v>
      </c>
      <c r="G350" s="11" t="s">
        <v>352</v>
      </c>
      <c r="H350" s="4" cm="1">
        <f t="array" ref="H350">_xll.SNL.Clients.Office.Excel.Functions.SPG(G350, "SP_TOTAL_REV", "CY2023")</f>
        <v>5154500</v>
      </c>
      <c r="I350" s="4">
        <f>_xll.SNL.Clients.Office.Excel.Functions.SPG(G350,"IQ_AVG_DILUT_SHARES_OUT","CY2023")</f>
        <v>362350000</v>
      </c>
      <c r="J350" s="5">
        <f>_xll.SNL.Clients.Office.Excel.Functions.SPG(G350, "IQ_DILUT_EPS_NORM", "CY2023")</f>
        <v>3.722</v>
      </c>
      <c r="K350">
        <f t="shared" si="22"/>
        <v>1348666.7</v>
      </c>
      <c r="L350">
        <f t="shared" si="23"/>
        <v>0.26164840430691627</v>
      </c>
    </row>
    <row r="351" spans="1:12">
      <c r="A351" s="11" t="s">
        <v>353</v>
      </c>
      <c r="B351" s="4" cm="1">
        <f t="array" ref="B351">_xll.SNL.Clients.Office.Excel.Functions.SPG(A351, "SP_TOTAL_REV", "CY2023")</f>
        <v>1693674</v>
      </c>
      <c r="C351" s="4">
        <f>_xll.SNL.Clients.Office.Excel.Functions.SPG(A351,"IQ_AVG_DILUT_SHARES_OUT","CY2023")</f>
        <v>57974000</v>
      </c>
      <c r="D351" s="5">
        <f>_xll.SNL.Clients.Office.Excel.Functions.SPG(A351, "IQ_DILUT_EPS_NORM", "CY2023")</f>
        <v>5.093</v>
      </c>
      <c r="E351">
        <f t="shared" si="20"/>
        <v>295261.58199999999</v>
      </c>
      <c r="F351">
        <f t="shared" si="21"/>
        <v>0.17433200367957469</v>
      </c>
      <c r="G351" s="11" t="s">
        <v>353</v>
      </c>
      <c r="H351" s="4" cm="1">
        <f t="array" ref="H351">_xll.SNL.Clients.Office.Excel.Functions.SPG(G351, "SP_TOTAL_REV", "CY2023")</f>
        <v>1693674</v>
      </c>
      <c r="I351" s="4">
        <f>_xll.SNL.Clients.Office.Excel.Functions.SPG(G351,"IQ_AVG_DILUT_SHARES_OUT","CY2023")</f>
        <v>57974000</v>
      </c>
      <c r="J351" s="5">
        <f>_xll.SNL.Clients.Office.Excel.Functions.SPG(G351, "IQ_DILUT_EPS_NORM", "CY2023")</f>
        <v>5.093</v>
      </c>
      <c r="K351">
        <f t="shared" si="22"/>
        <v>295261.58199999999</v>
      </c>
      <c r="L351">
        <f t="shared" si="23"/>
        <v>0.17433200367957469</v>
      </c>
    </row>
    <row r="352" spans="1:12">
      <c r="A352" s="11" t="s">
        <v>354</v>
      </c>
      <c r="B352" s="4" cm="1">
        <f t="array" ref="B352">_xll.SNL.Clients.Office.Excel.Functions.SPG(A352, "SP_TOTAL_REV", "CY2023")</f>
        <v>29771000</v>
      </c>
      <c r="C352" s="4">
        <f>_xll.SNL.Clients.Office.Excel.Functions.SPG(A352,"IQ_AVG_DILUT_SHARES_OUT","CY2023")</f>
        <v>1107000000</v>
      </c>
      <c r="D352" s="5">
        <f>_xll.SNL.Clients.Office.Excel.Functions.SPG(A352, "IQ_DILUT_EPS_NORM", "CY2023")</f>
        <v>2.8119999999999998</v>
      </c>
      <c r="E352">
        <f t="shared" si="20"/>
        <v>3112884</v>
      </c>
      <c r="F352">
        <f t="shared" si="21"/>
        <v>0.10456094857411576</v>
      </c>
      <c r="G352" s="11" t="s">
        <v>354</v>
      </c>
      <c r="H352" s="4" cm="1">
        <f t="array" ref="H352">_xll.SNL.Clients.Office.Excel.Functions.SPG(G352, "SP_TOTAL_REV", "CY2023")</f>
        <v>29771000</v>
      </c>
      <c r="I352" s="4">
        <f>_xll.SNL.Clients.Office.Excel.Functions.SPG(G352,"IQ_AVG_DILUT_SHARES_OUT","CY2023")</f>
        <v>1107000000</v>
      </c>
      <c r="J352" s="5">
        <f>_xll.SNL.Clients.Office.Excel.Functions.SPG(G352, "IQ_DILUT_EPS_NORM", "CY2023")</f>
        <v>2.8119999999999998</v>
      </c>
      <c r="K352">
        <f t="shared" si="22"/>
        <v>3112884</v>
      </c>
      <c r="L352">
        <f t="shared" si="23"/>
        <v>0.10456094857411576</v>
      </c>
    </row>
    <row r="353" spans="1:12">
      <c r="A353" s="11" t="s">
        <v>355</v>
      </c>
      <c r="B353" s="4" cm="1">
        <f t="array" ref="B353">_xll.SNL.Clients.Office.Excel.Functions.SPG(A353, "SP_TOTAL_REV", "CY2023")</f>
        <v>4104500</v>
      </c>
      <c r="C353" s="4">
        <f>_xll.SNL.Clients.Office.Excel.Functions.SPG(A353,"IQ_AVG_DILUT_SHARES_OUT","CY2023")</f>
        <v>166300000</v>
      </c>
      <c r="D353" s="5">
        <f>_xll.SNL.Clients.Office.Excel.Functions.SPG(A353, "IQ_DILUT_EPS_NORM", "CY2023")</f>
        <v>2.5270000000000001</v>
      </c>
      <c r="E353">
        <f t="shared" si="20"/>
        <v>420240.1</v>
      </c>
      <c r="F353">
        <f t="shared" si="21"/>
        <v>0.10238521135339261</v>
      </c>
      <c r="G353" s="11" t="s">
        <v>355</v>
      </c>
      <c r="H353" s="4" cm="1">
        <f t="array" ref="H353">_xll.SNL.Clients.Office.Excel.Functions.SPG(G353, "SP_TOTAL_REV", "CY2023")</f>
        <v>4104500</v>
      </c>
      <c r="I353" s="4">
        <f>_xll.SNL.Clients.Office.Excel.Functions.SPG(G353,"IQ_AVG_DILUT_SHARES_OUT","CY2023")</f>
        <v>166300000</v>
      </c>
      <c r="J353" s="5">
        <f>_xll.SNL.Clients.Office.Excel.Functions.SPG(G353, "IQ_DILUT_EPS_NORM", "CY2023")</f>
        <v>2.5270000000000001</v>
      </c>
      <c r="K353">
        <f t="shared" si="22"/>
        <v>420240.1</v>
      </c>
      <c r="L353">
        <f t="shared" si="23"/>
        <v>0.10238521135339261</v>
      </c>
    </row>
    <row r="354" spans="1:12">
      <c r="A354" s="11" t="s">
        <v>356</v>
      </c>
      <c r="B354" s="4" cm="1">
        <f t="array" ref="B354">_xll.SNL.Clients.Office.Excel.Functions.SPG(A354, "SP_TOTAL_REV", "CY2023")</f>
        <v>91471000</v>
      </c>
      <c r="C354" s="4">
        <f>_xll.SNL.Clients.Office.Excel.Functions.SPG(A354,"IQ_AVG_DILUT_SHARES_OUT","CY2023")</f>
        <v>1383000000</v>
      </c>
      <c r="D354" s="5">
        <f>_xll.SNL.Clients.Office.Excel.Functions.SPG(A354, "IQ_DILUT_EPS_NORM", "CY2023")</f>
        <v>5.9039999999999999</v>
      </c>
      <c r="E354">
        <f t="shared" si="20"/>
        <v>8165232</v>
      </c>
      <c r="F354">
        <f t="shared" si="21"/>
        <v>8.9265800089645894E-2</v>
      </c>
      <c r="G354" s="11" t="s">
        <v>356</v>
      </c>
      <c r="H354" s="4" cm="1">
        <f t="array" ref="H354">_xll.SNL.Clients.Office.Excel.Functions.SPG(G354, "SP_TOTAL_REV", "CY2023")</f>
        <v>91471000</v>
      </c>
      <c r="I354" s="4">
        <f>_xll.SNL.Clients.Office.Excel.Functions.SPG(G354,"IQ_AVG_DILUT_SHARES_OUT","CY2023")</f>
        <v>1383000000</v>
      </c>
      <c r="J354" s="5">
        <f>_xll.SNL.Clients.Office.Excel.Functions.SPG(G354, "IQ_DILUT_EPS_NORM", "CY2023")</f>
        <v>5.9039999999999999</v>
      </c>
      <c r="K354">
        <f t="shared" si="22"/>
        <v>8165232</v>
      </c>
      <c r="L354">
        <f t="shared" si="23"/>
        <v>8.9265800089645894E-2</v>
      </c>
    </row>
    <row r="355" spans="1:12">
      <c r="A355" s="11" t="s">
        <v>357</v>
      </c>
      <c r="B355" s="4" cm="1">
        <f t="array" ref="B355">_xll.SNL.Clients.Office.Excel.Functions.SPG(A355, "SP_TOTAL_REV", "CY2023")</f>
        <v>58496000</v>
      </c>
      <c r="C355" s="4">
        <f>_xll.SNL.Clients.Office.Excel.Functions.SPG(A355,"IQ_AVG_DILUT_SHARES_OUT","CY2023")</f>
        <v>5709000000</v>
      </c>
      <c r="D355" s="5">
        <f>_xll.SNL.Clients.Office.Excel.Functions.SPG(A355, "IQ_DILUT_EPS_NORM", "CY2023")</f>
        <v>0.77</v>
      </c>
      <c r="E355">
        <f t="shared" si="20"/>
        <v>4395930</v>
      </c>
      <c r="F355">
        <f t="shared" si="21"/>
        <v>7.5149240973741788E-2</v>
      </c>
      <c r="G355" s="11" t="s">
        <v>357</v>
      </c>
      <c r="H355" s="4" cm="1">
        <f t="array" ref="H355">_xll.SNL.Clients.Office.Excel.Functions.SPG(G355, "SP_TOTAL_REV", "CY2023")</f>
        <v>58496000</v>
      </c>
      <c r="I355" s="4">
        <f>_xll.SNL.Clients.Office.Excel.Functions.SPG(G355,"IQ_AVG_DILUT_SHARES_OUT","CY2023")</f>
        <v>5709000000</v>
      </c>
      <c r="J355" s="5">
        <f>_xll.SNL.Clients.Office.Excel.Functions.SPG(G355, "IQ_DILUT_EPS_NORM", "CY2023")</f>
        <v>0.77</v>
      </c>
      <c r="K355">
        <f t="shared" si="22"/>
        <v>4395930</v>
      </c>
      <c r="L355">
        <f t="shared" si="23"/>
        <v>7.5149240973741788E-2</v>
      </c>
    </row>
    <row r="356" spans="1:12">
      <c r="A356" s="11" t="s">
        <v>358</v>
      </c>
      <c r="B356" s="4" cm="1">
        <f t="array" ref="B356">_xll.SNL.Clients.Office.Excel.Functions.SPG(A356, "SP_TOTAL_REV", "CY2023")</f>
        <v>24428000</v>
      </c>
      <c r="C356" s="4">
        <f>_xll.SNL.Clients.Office.Excel.Functions.SPG(A356,"IQ_AVG_DILUT_SHARES_OUT","CY2023")</f>
        <v>2138000000</v>
      </c>
      <c r="D356" s="5">
        <f>_xll.SNL.Clients.Office.Excel.Functions.SPG(A356, "IQ_DILUT_EPS_NORM", "CY2023")</f>
        <v>0.38500000000000001</v>
      </c>
      <c r="E356">
        <f t="shared" si="20"/>
        <v>823130</v>
      </c>
      <c r="F356">
        <f t="shared" si="21"/>
        <v>3.3696168331422957E-2</v>
      </c>
      <c r="G356" s="11" t="s">
        <v>358</v>
      </c>
      <c r="H356" s="4" cm="1">
        <f t="array" ref="H356">_xll.SNL.Clients.Office.Excel.Functions.SPG(G356, "SP_TOTAL_REV", "CY2023")</f>
        <v>24428000</v>
      </c>
      <c r="I356" s="4">
        <f>_xll.SNL.Clients.Office.Excel.Functions.SPG(G356,"IQ_AVG_DILUT_SHARES_OUT","CY2023")</f>
        <v>2138000000</v>
      </c>
      <c r="J356" s="5">
        <f>_xll.SNL.Clients.Office.Excel.Functions.SPG(G356, "IQ_DILUT_EPS_NORM", "CY2023")</f>
        <v>0.38500000000000001</v>
      </c>
      <c r="K356">
        <f t="shared" si="22"/>
        <v>823130</v>
      </c>
      <c r="L356">
        <f t="shared" si="23"/>
        <v>3.3696168331422957E-2</v>
      </c>
    </row>
    <row r="357" spans="1:12">
      <c r="A357" s="11" t="s">
        <v>359</v>
      </c>
      <c r="B357" s="4" cm="1">
        <f t="array" ref="B357">_xll.SNL.Clients.Office.Excel.Functions.SPG(A357, "SP_TOTAL_REV", "CY2023")</f>
        <v>35174000</v>
      </c>
      <c r="C357" s="4">
        <f>_xll.SNL.Clients.Office.Excel.Functions.SPG(A357,"IQ_AVG_DILUT_SHARES_OUT","CY2023")</f>
        <v>1553000000</v>
      </c>
      <c r="D357" s="5">
        <f>_xll.SNL.Clients.Office.Excel.Functions.SPG(A357, "IQ_DILUT_EPS_NORM", "CY2023")</f>
        <v>4.4530000000000003</v>
      </c>
      <c r="E357">
        <f t="shared" si="20"/>
        <v>6915509</v>
      </c>
      <c r="F357">
        <f t="shared" si="21"/>
        <v>0.19660854608517656</v>
      </c>
      <c r="G357" s="11" t="s">
        <v>359</v>
      </c>
      <c r="H357" s="4" cm="1">
        <f t="array" ref="H357">_xll.SNL.Clients.Office.Excel.Functions.SPG(G357, "SP_TOTAL_REV", "CY2023")</f>
        <v>35174000</v>
      </c>
      <c r="I357" s="4">
        <f>_xll.SNL.Clients.Office.Excel.Functions.SPG(G357,"IQ_AVG_DILUT_SHARES_OUT","CY2023")</f>
        <v>1553000000</v>
      </c>
      <c r="J357" s="5">
        <f>_xll.SNL.Clients.Office.Excel.Functions.SPG(G357, "IQ_DILUT_EPS_NORM", "CY2023")</f>
        <v>4.4530000000000003</v>
      </c>
      <c r="K357">
        <f t="shared" si="22"/>
        <v>6915509</v>
      </c>
      <c r="L357">
        <f t="shared" si="23"/>
        <v>0.19660854608517656</v>
      </c>
    </row>
    <row r="358" spans="1:12">
      <c r="A358" s="11" t="s">
        <v>360</v>
      </c>
      <c r="B358" s="4" cm="1">
        <f t="array" ref="B358">_xll.SNL.Clients.Office.Excel.Functions.SPG(A358, "SP_TOTAL_REV", "CY2023")</f>
        <v>147399000</v>
      </c>
      <c r="C358" s="4">
        <f>_xll.SNL.Clients.Office.Excel.Functions.SPG(A358,"IQ_AVG_DILUT_SHARES_OUT","CY2023")</f>
        <v>453210000</v>
      </c>
      <c r="D358" s="5">
        <f>_xll.SNL.Clients.Office.Excel.Functions.SPG(A358, "IQ_DILUT_EPS_NORM", "CY2023")</f>
        <v>12.564</v>
      </c>
      <c r="E358">
        <f t="shared" si="20"/>
        <v>5694130.4400000004</v>
      </c>
      <c r="F358">
        <f t="shared" si="21"/>
        <v>3.8630726395701469E-2</v>
      </c>
      <c r="G358" s="11" t="s">
        <v>360</v>
      </c>
      <c r="H358" s="4" cm="1">
        <f t="array" ref="H358">_xll.SNL.Clients.Office.Excel.Functions.SPG(G358, "SP_TOTAL_REV", "CY2023")</f>
        <v>147399000</v>
      </c>
      <c r="I358" s="4">
        <f>_xll.SNL.Clients.Office.Excel.Functions.SPG(G358,"IQ_AVG_DILUT_SHARES_OUT","CY2023")</f>
        <v>453210000</v>
      </c>
      <c r="J358" s="5">
        <f>_xll.SNL.Clients.Office.Excel.Functions.SPG(G358, "IQ_DILUT_EPS_NORM", "CY2023")</f>
        <v>12.564</v>
      </c>
      <c r="K358">
        <f t="shared" si="22"/>
        <v>5694130.4400000004</v>
      </c>
      <c r="L358">
        <f t="shared" si="23"/>
        <v>3.8630726395701469E-2</v>
      </c>
    </row>
    <row r="359" spans="1:12">
      <c r="A359" s="11" t="s">
        <v>361</v>
      </c>
      <c r="B359" s="4" cm="1">
        <f t="array" ref="B359">_xll.SNL.Clients.Office.Excel.Functions.SPG(A359, "SP_TOTAL_REV", "CY2023")</f>
        <v>4695991</v>
      </c>
      <c r="C359" s="4">
        <f>_xll.SNL.Clients.Office.Excel.Functions.SPG(A359,"IQ_AVG_DILUT_SHARES_OUT","CY2023")</f>
        <v>113804000</v>
      </c>
      <c r="D359" s="5">
        <f>_xll.SNL.Clients.Office.Excel.Functions.SPG(A359, "IQ_DILUT_EPS_NORM", "CY2023")</f>
        <v>3.105</v>
      </c>
      <c r="E359">
        <f t="shared" si="20"/>
        <v>353361.42</v>
      </c>
      <c r="F359">
        <f t="shared" si="21"/>
        <v>7.5247465337987235E-2</v>
      </c>
      <c r="G359" s="11" t="s">
        <v>361</v>
      </c>
      <c r="H359" s="4" cm="1">
        <f t="array" ref="H359">_xll.SNL.Clients.Office.Excel.Functions.SPG(G359, "SP_TOTAL_REV", "CY2023")</f>
        <v>4695991</v>
      </c>
      <c r="I359" s="4">
        <f>_xll.SNL.Clients.Office.Excel.Functions.SPG(G359,"IQ_AVG_DILUT_SHARES_OUT","CY2023")</f>
        <v>113804000</v>
      </c>
      <c r="J359" s="5">
        <f>_xll.SNL.Clients.Office.Excel.Functions.SPG(G359, "IQ_DILUT_EPS_NORM", "CY2023")</f>
        <v>3.105</v>
      </c>
      <c r="K359">
        <f t="shared" si="22"/>
        <v>353361.42</v>
      </c>
      <c r="L359">
        <f t="shared" si="23"/>
        <v>7.5247465337987235E-2</v>
      </c>
    </row>
    <row r="360" spans="1:12">
      <c r="A360" s="11" t="s">
        <v>362</v>
      </c>
      <c r="B360" s="4" cm="1">
        <f t="array" ref="B360">_xll.SNL.Clients.Office.Excel.Functions.SPG(A360, "SP_TOTAL_REV", "CY2023")</f>
        <v>5541595</v>
      </c>
      <c r="C360" s="4">
        <f>_xll.SNL.Clients.Office.Excel.Functions.SPG(A360,"IQ_AVG_DILUT_SHARES_OUT","CY2023")</f>
        <v>38997000</v>
      </c>
      <c r="D360" s="5">
        <f>_xll.SNL.Clients.Office.Excel.Functions.SPG(A360, "IQ_DILUT_EPS_NORM", "CY2023")</f>
        <v>11.04</v>
      </c>
      <c r="E360">
        <f t="shared" si="20"/>
        <v>430526.87999999995</v>
      </c>
      <c r="F360">
        <f t="shared" si="21"/>
        <v>7.7690065766264041E-2</v>
      </c>
      <c r="G360" s="11" t="s">
        <v>362</v>
      </c>
      <c r="H360" s="4" cm="1">
        <f t="array" ref="H360">_xll.SNL.Clients.Office.Excel.Functions.SPG(G360, "SP_TOTAL_REV", "CY2023")</f>
        <v>5541595</v>
      </c>
      <c r="I360" s="4">
        <f>_xll.SNL.Clients.Office.Excel.Functions.SPG(G360,"IQ_AVG_DILUT_SHARES_OUT","CY2023")</f>
        <v>38997000</v>
      </c>
      <c r="J360" s="5">
        <f>_xll.SNL.Clients.Office.Excel.Functions.SPG(G360, "IQ_DILUT_EPS_NORM", "CY2023")</f>
        <v>11.04</v>
      </c>
      <c r="K360">
        <f t="shared" si="22"/>
        <v>430526.87999999995</v>
      </c>
      <c r="L360">
        <f t="shared" si="23"/>
        <v>7.7690065766264041E-2</v>
      </c>
    </row>
    <row r="361" spans="1:12">
      <c r="A361" s="11" t="s">
        <v>363</v>
      </c>
      <c r="B361" s="4" cm="1">
        <f t="array" ref="B361">_xll.SNL.Clients.Office.Excel.Functions.SPG(A361, "SP_TOTAL_REV", "CY2023")</f>
        <v>18246000</v>
      </c>
      <c r="C361" s="4">
        <f>_xll.SNL.Clients.Office.Excel.Functions.SPG(A361,"IQ_AVG_DILUT_SHARES_OUT","CY2023")</f>
        <v>237200000</v>
      </c>
      <c r="D361" s="5">
        <f>_xll.SNL.Clients.Office.Excel.Functions.SPG(A361, "IQ_DILUT_EPS_NORM", "CY2023")</f>
        <v>5.4290000000000003</v>
      </c>
      <c r="E361">
        <f t="shared" si="20"/>
        <v>1287758.8</v>
      </c>
      <c r="F361">
        <f t="shared" si="21"/>
        <v>7.0577595089334658E-2</v>
      </c>
      <c r="G361" s="11" t="s">
        <v>363</v>
      </c>
      <c r="H361" s="4" cm="1">
        <f t="array" ref="H361">_xll.SNL.Clients.Office.Excel.Functions.SPG(G361, "SP_TOTAL_REV", "CY2023")</f>
        <v>18246000</v>
      </c>
      <c r="I361" s="4">
        <f>_xll.SNL.Clients.Office.Excel.Functions.SPG(G361,"IQ_AVG_DILUT_SHARES_OUT","CY2023")</f>
        <v>237200000</v>
      </c>
      <c r="J361" s="5">
        <f>_xll.SNL.Clients.Office.Excel.Functions.SPG(G361, "IQ_DILUT_EPS_NORM", "CY2023")</f>
        <v>5.4290000000000003</v>
      </c>
      <c r="K361">
        <f t="shared" si="22"/>
        <v>1287758.8</v>
      </c>
      <c r="L361">
        <f t="shared" si="23"/>
        <v>7.0577595089334658E-2</v>
      </c>
    </row>
    <row r="362" spans="1:12">
      <c r="A362" s="11" t="s">
        <v>364</v>
      </c>
      <c r="B362" s="4" cm="1">
        <f t="array" ref="B362">_xll.SNL.Clients.Office.Excel.Functions.SPG(A362, "SP_TOTAL_REV", "CY2023")</f>
        <v>8312000</v>
      </c>
      <c r="C362" s="4">
        <f>_xll.SNL.Clients.Office.Excel.Functions.SPG(A362,"IQ_AVG_DILUT_SHARES_OUT","CY2023")</f>
        <v>738166000</v>
      </c>
      <c r="D362" s="5">
        <f>_xll.SNL.Clients.Office.Excel.Functions.SPG(A362, "IQ_DILUT_EPS_NORM", "CY2023")</f>
        <v>0.997</v>
      </c>
      <c r="E362">
        <f t="shared" si="20"/>
        <v>735951.50199999998</v>
      </c>
      <c r="F362">
        <f t="shared" si="21"/>
        <v>8.854084480269489E-2</v>
      </c>
      <c r="G362" s="11" t="s">
        <v>364</v>
      </c>
      <c r="H362" s="4" cm="1">
        <f t="array" ref="H362">_xll.SNL.Clients.Office.Excel.Functions.SPG(G362, "SP_TOTAL_REV", "CY2023")</f>
        <v>8312000</v>
      </c>
      <c r="I362" s="4">
        <f>_xll.SNL.Clients.Office.Excel.Functions.SPG(G362,"IQ_AVG_DILUT_SHARES_OUT","CY2023")</f>
        <v>738166000</v>
      </c>
      <c r="J362" s="5">
        <f>_xll.SNL.Clients.Office.Excel.Functions.SPG(G362, "IQ_DILUT_EPS_NORM", "CY2023")</f>
        <v>0.997</v>
      </c>
      <c r="K362">
        <f t="shared" si="22"/>
        <v>735951.50199999998</v>
      </c>
      <c r="L362">
        <f t="shared" si="23"/>
        <v>8.854084480269489E-2</v>
      </c>
    </row>
    <row r="363" spans="1:12">
      <c r="A363" s="11" t="s">
        <v>365</v>
      </c>
      <c r="B363" s="4" cm="1">
        <f t="array" ref="B363">_xll.SNL.Clients.Office.Excel.Functions.SPG(A363, "SP_TOTAL_REV", "CY2023")</f>
        <v>13665800</v>
      </c>
      <c r="C363" s="4">
        <f>_xll.SNL.Clients.Office.Excel.Functions.SPG(A363,"IQ_AVG_DILUT_SHARES_OUT","CY2023")</f>
        <v>244600000</v>
      </c>
      <c r="D363" s="5">
        <f>_xll.SNL.Clients.Office.Excel.Functions.SPG(A363, "IQ_DILUT_EPS_NORM", "CY2023")</f>
        <v>1.696</v>
      </c>
      <c r="E363">
        <f t="shared" si="20"/>
        <v>414841.59999999998</v>
      </c>
      <c r="F363">
        <f t="shared" si="21"/>
        <v>3.0356188441218221E-2</v>
      </c>
      <c r="G363" s="11" t="s">
        <v>365</v>
      </c>
      <c r="H363" s="4" cm="1">
        <f t="array" ref="H363">_xll.SNL.Clients.Office.Excel.Functions.SPG(G363, "SP_TOTAL_REV", "CY2023")</f>
        <v>13665800</v>
      </c>
      <c r="I363" s="4">
        <f>_xll.SNL.Clients.Office.Excel.Functions.SPG(G363,"IQ_AVG_DILUT_SHARES_OUT","CY2023")</f>
        <v>244600000</v>
      </c>
      <c r="J363" s="5">
        <f>_xll.SNL.Clients.Office.Excel.Functions.SPG(G363, "IQ_DILUT_EPS_NORM", "CY2023")</f>
        <v>1.696</v>
      </c>
      <c r="K363">
        <f t="shared" si="22"/>
        <v>414841.59999999998</v>
      </c>
      <c r="L363">
        <f t="shared" si="23"/>
        <v>3.0356188441218221E-2</v>
      </c>
    </row>
    <row r="364" spans="1:12">
      <c r="A364" s="11" t="s">
        <v>366</v>
      </c>
      <c r="B364" s="4" cm="1">
        <f t="array" ref="B364">_xll.SNL.Clients.Office.Excel.Functions.SPG(A364, "SP_TOTAL_REV", "CY2023")</f>
        <v>8028436</v>
      </c>
      <c r="C364" s="4">
        <f>_xll.SNL.Clients.Office.Excel.Functions.SPG(A364,"IQ_AVG_DILUT_SHARES_OUT","CY2023")</f>
        <v>951791000</v>
      </c>
      <c r="D364" s="5">
        <f>_xll.SNL.Clients.Office.Excel.Functions.SPG(A364, "IQ_DILUT_EPS_NORM", "CY2023")</f>
        <v>1.66</v>
      </c>
      <c r="E364">
        <f t="shared" si="20"/>
        <v>1579973.06</v>
      </c>
      <c r="F364">
        <f t="shared" si="21"/>
        <v>0.19679711714710063</v>
      </c>
      <c r="G364" s="11" t="s">
        <v>366</v>
      </c>
      <c r="H364" s="4" cm="1">
        <f t="array" ref="H364">_xll.SNL.Clients.Office.Excel.Functions.SPG(G364, "SP_TOTAL_REV", "CY2023")</f>
        <v>8028436</v>
      </c>
      <c r="I364" s="4">
        <f>_xll.SNL.Clients.Office.Excel.Functions.SPG(G364,"IQ_AVG_DILUT_SHARES_OUT","CY2023")</f>
        <v>951791000</v>
      </c>
      <c r="J364" s="5">
        <f>_xll.SNL.Clients.Office.Excel.Functions.SPG(G364, "IQ_DILUT_EPS_NORM", "CY2023")</f>
        <v>1.66</v>
      </c>
      <c r="K364">
        <f t="shared" si="22"/>
        <v>1579973.06</v>
      </c>
      <c r="L364">
        <f t="shared" si="23"/>
        <v>0.19679711714710063</v>
      </c>
    </row>
    <row r="365" spans="1:12">
      <c r="A365" s="11" t="s">
        <v>367</v>
      </c>
      <c r="B365" s="4" cm="1">
        <f t="array" ref="B365">_xll.SNL.Clients.Office.Excel.Functions.SPG(A365, "SP_TOTAL_REV", "CY2023")</f>
        <v>53979000</v>
      </c>
      <c r="C365" s="4">
        <f>_xll.SNL.Clients.Office.Excel.Functions.SPG(A365,"IQ_AVG_DILUT_SHARES_OUT","CY2023")</f>
        <v>364600000</v>
      </c>
      <c r="D365" s="5">
        <f>_xll.SNL.Clients.Office.Excel.Functions.SPG(A365, "IQ_DILUT_EPS_NORM", "CY2023")</f>
        <v>5.65</v>
      </c>
      <c r="E365">
        <f t="shared" si="20"/>
        <v>2059990.0000000002</v>
      </c>
      <c r="F365">
        <f t="shared" si="21"/>
        <v>3.8162804053428187E-2</v>
      </c>
      <c r="G365" s="11" t="s">
        <v>367</v>
      </c>
      <c r="H365" s="4" cm="1">
        <f t="array" ref="H365">_xll.SNL.Clients.Office.Excel.Functions.SPG(G365, "SP_TOTAL_REV", "CY2023")</f>
        <v>53979000</v>
      </c>
      <c r="I365" s="4">
        <f>_xll.SNL.Clients.Office.Excel.Functions.SPG(G365,"IQ_AVG_DILUT_SHARES_OUT","CY2023")</f>
        <v>364600000</v>
      </c>
      <c r="J365" s="5">
        <f>_xll.SNL.Clients.Office.Excel.Functions.SPG(G365, "IQ_DILUT_EPS_NORM", "CY2023")</f>
        <v>5.65</v>
      </c>
      <c r="K365">
        <f t="shared" si="22"/>
        <v>2059990.0000000002</v>
      </c>
      <c r="L365">
        <f t="shared" si="23"/>
        <v>3.8162804053428187E-2</v>
      </c>
    </row>
    <row r="366" spans="1:12">
      <c r="A366" s="11" t="s">
        <v>368</v>
      </c>
      <c r="B366" s="4" cm="1">
        <f t="array" ref="B366">_xll.SNL.Clients.Office.Excel.Functions.SPG(A366, "SP_TOTAL_REV", "CY2023")</f>
        <v>2181357</v>
      </c>
      <c r="C366" s="4">
        <f>_xll.SNL.Clients.Office.Excel.Functions.SPG(A366,"IQ_AVG_DILUT_SHARES_OUT","CY2023")</f>
        <v>119699500</v>
      </c>
      <c r="D366" s="5">
        <f>_xll.SNL.Clients.Office.Excel.Functions.SPG(A366, "IQ_DILUT_EPS_NORM", "CY2023")</f>
        <v>1.83</v>
      </c>
      <c r="E366">
        <f t="shared" si="20"/>
        <v>219050.08499999999</v>
      </c>
      <c r="F366">
        <f t="shared" si="21"/>
        <v>0.10041918172953808</v>
      </c>
      <c r="G366" s="11" t="s">
        <v>368</v>
      </c>
      <c r="H366" s="4" cm="1">
        <f t="array" ref="H366">_xll.SNL.Clients.Office.Excel.Functions.SPG(G366, "SP_TOTAL_REV", "CY2023")</f>
        <v>2181357</v>
      </c>
      <c r="I366" s="4">
        <f>_xll.SNL.Clients.Office.Excel.Functions.SPG(G366,"IQ_AVG_DILUT_SHARES_OUT","CY2023")</f>
        <v>119699500</v>
      </c>
      <c r="J366" s="5">
        <f>_xll.SNL.Clients.Office.Excel.Functions.SPG(G366, "IQ_DILUT_EPS_NORM", "CY2023")</f>
        <v>1.83</v>
      </c>
      <c r="K366">
        <f t="shared" si="22"/>
        <v>219050.08499999999</v>
      </c>
      <c r="L366">
        <f t="shared" si="23"/>
        <v>0.10041918172953808</v>
      </c>
    </row>
    <row r="367" spans="1:12">
      <c r="A367" s="11" t="s">
        <v>369</v>
      </c>
      <c r="B367" s="4" cm="1">
        <f t="array" ref="B367">_xll.SNL.Clients.Office.Excel.Functions.SPG(A367, "SP_TOTAL_REV", "CY2023")</f>
        <v>11237000</v>
      </c>
      <c r="C367" s="4">
        <f>_xll.SNL.Clients.Office.Excel.Functions.SPG(A367,"IQ_AVG_DILUT_SHARES_OUT","CY2023")</f>
        <v>500000000</v>
      </c>
      <c r="D367" s="5">
        <f>_xll.SNL.Clients.Office.Excel.Functions.SPG(A367, "IQ_DILUT_EPS_NORM", "CY2023")</f>
        <v>3.6240000000000001</v>
      </c>
      <c r="E367">
        <f t="shared" si="20"/>
        <v>1812000</v>
      </c>
      <c r="F367">
        <f t="shared" si="21"/>
        <v>0.16125300347067723</v>
      </c>
      <c r="G367" s="11" t="s">
        <v>369</v>
      </c>
      <c r="H367" s="4" cm="1">
        <f t="array" ref="H367">_xll.SNL.Clients.Office.Excel.Functions.SPG(G367, "SP_TOTAL_REV", "CY2023")</f>
        <v>11237000</v>
      </c>
      <c r="I367" s="4">
        <f>_xll.SNL.Clients.Office.Excel.Functions.SPG(G367,"IQ_AVG_DILUT_SHARES_OUT","CY2023")</f>
        <v>500000000</v>
      </c>
      <c r="J367" s="5">
        <f>_xll.SNL.Clients.Office.Excel.Functions.SPG(G367, "IQ_DILUT_EPS_NORM", "CY2023")</f>
        <v>3.6240000000000001</v>
      </c>
      <c r="K367">
        <f t="shared" si="22"/>
        <v>1812000</v>
      </c>
      <c r="L367">
        <f t="shared" si="23"/>
        <v>0.16125300347067723</v>
      </c>
    </row>
    <row r="368" spans="1:12">
      <c r="A368" s="11" t="s">
        <v>370</v>
      </c>
      <c r="B368" s="4" t="str" cm="1">
        <f t="array" ref="B368">_xll.SNL.Clients.Office.Excel.Functions.SPG(A368, "SP_TOTAL_REV", "CY2023")</f>
        <v>NA</v>
      </c>
      <c r="C368" s="4">
        <f>_xll.SNL.Clients.Office.Excel.Functions.SPG(A368,"IQ_AVG_DILUT_SHARES_OUT","CY2023")</f>
        <v>176143000</v>
      </c>
      <c r="D368" s="5">
        <f>_xll.SNL.Clients.Office.Excel.Functions.SPG(A368, "IQ_DILUT_EPS_NORM", "CY2023")</f>
        <v>7.6070000000000002</v>
      </c>
      <c r="E368">
        <f t="shared" si="20"/>
        <v>1339919.801</v>
      </c>
      <c r="F368" t="e">
        <f t="shared" si="21"/>
        <v>#VALUE!</v>
      </c>
      <c r="G368" s="11" t="s">
        <v>370</v>
      </c>
      <c r="H368" s="4" t="str" cm="1">
        <f t="array" ref="H368">_xll.SNL.Clients.Office.Excel.Functions.SPG(G368, "SP_TOTAL_REV", "CY2023")</f>
        <v>NA</v>
      </c>
      <c r="I368" s="4">
        <f>_xll.SNL.Clients.Office.Excel.Functions.SPG(G368,"IQ_AVG_DILUT_SHARES_OUT","CY2023")</f>
        <v>176143000</v>
      </c>
      <c r="J368" s="5">
        <f>_xll.SNL.Clients.Office.Excel.Functions.SPG(G368, "IQ_DILUT_EPS_NORM", "CY2023")</f>
        <v>7.6070000000000002</v>
      </c>
      <c r="K368">
        <f t="shared" si="22"/>
        <v>1339919.801</v>
      </c>
      <c r="L368" t="e">
        <f t="shared" si="23"/>
        <v>#VALUE!</v>
      </c>
    </row>
    <row r="369" spans="1:12">
      <c r="A369" s="11" t="s">
        <v>371</v>
      </c>
      <c r="B369" s="4" cm="1">
        <f t="array" ref="B369">_xll.SNL.Clients.Office.Excel.Functions.SPG(A369, "SP_TOTAL_REV", "CY2023")</f>
        <v>16061578</v>
      </c>
      <c r="C369" s="4">
        <f>_xll.SNL.Clients.Office.Excel.Functions.SPG(A369,"IQ_AVG_DILUT_SHARES_OUT","CY2023")</f>
        <v>221163000</v>
      </c>
      <c r="D369" s="5">
        <f>_xll.SNL.Clients.Office.Excel.Functions.SPG(A369, "IQ_DILUT_EPS_NORM", "CY2023")</f>
        <v>9.7460000000000004</v>
      </c>
      <c r="E369">
        <f t="shared" si="20"/>
        <v>2155454.5980000002</v>
      </c>
      <c r="F369">
        <f t="shared" si="21"/>
        <v>0.13419942909719085</v>
      </c>
      <c r="G369" s="11" t="s">
        <v>371</v>
      </c>
      <c r="H369" s="4" cm="1">
        <f t="array" ref="H369">_xll.SNL.Clients.Office.Excel.Functions.SPG(G369, "SP_TOTAL_REV", "CY2023")</f>
        <v>16061578</v>
      </c>
      <c r="I369" s="4">
        <f>_xll.SNL.Clients.Office.Excel.Functions.SPG(G369,"IQ_AVG_DILUT_SHARES_OUT","CY2023")</f>
        <v>221163000</v>
      </c>
      <c r="J369" s="5">
        <f>_xll.SNL.Clients.Office.Excel.Functions.SPG(G369, "IQ_DILUT_EPS_NORM", "CY2023")</f>
        <v>9.7460000000000004</v>
      </c>
      <c r="K369">
        <f t="shared" si="22"/>
        <v>2155454.5980000002</v>
      </c>
      <c r="L369">
        <f t="shared" si="23"/>
        <v>0.13419942909719085</v>
      </c>
    </row>
    <row r="370" spans="1:12">
      <c r="A370" s="11" t="s">
        <v>372</v>
      </c>
      <c r="B370" s="4" cm="1">
        <f t="array" ref="B370">_xll.SNL.Clients.Office.Excel.Functions.SPG(A370, "SP_TOTAL_REV", "CY2023")</f>
        <v>36292000</v>
      </c>
      <c r="C370" s="4">
        <f>_xll.SNL.Clients.Office.Excel.Functions.SPG(A370,"IQ_AVG_DILUT_SHARES_OUT","CY2023")</f>
        <v>1125000000</v>
      </c>
      <c r="D370" s="5">
        <f>_xll.SNL.Clients.Office.Excel.Functions.SPG(A370, "IQ_DILUT_EPS_NORM", "CY2023")</f>
        <v>4.9139999999999997</v>
      </c>
      <c r="E370">
        <f t="shared" si="20"/>
        <v>5528250</v>
      </c>
      <c r="F370">
        <f t="shared" si="21"/>
        <v>0.1523269591094456</v>
      </c>
      <c r="G370" s="11" t="s">
        <v>372</v>
      </c>
      <c r="H370" s="4" cm="1">
        <f t="array" ref="H370">_xll.SNL.Clients.Office.Excel.Functions.SPG(G370, "SP_TOTAL_REV", "CY2023")</f>
        <v>36292000</v>
      </c>
      <c r="I370" s="4">
        <f>_xll.SNL.Clients.Office.Excel.Functions.SPG(G370,"IQ_AVG_DILUT_SHARES_OUT","CY2023")</f>
        <v>1125000000</v>
      </c>
      <c r="J370" s="5">
        <f>_xll.SNL.Clients.Office.Excel.Functions.SPG(G370, "IQ_DILUT_EPS_NORM", "CY2023")</f>
        <v>4.9139999999999997</v>
      </c>
      <c r="K370">
        <f t="shared" si="22"/>
        <v>5528250</v>
      </c>
      <c r="L370">
        <f t="shared" si="23"/>
        <v>0.1523269591094456</v>
      </c>
    </row>
    <row r="371" spans="1:12">
      <c r="A371" s="11" t="s">
        <v>373</v>
      </c>
      <c r="B371" s="4" cm="1">
        <f t="array" ref="B371">_xll.SNL.Clients.Office.Excel.Functions.SPG(A371, "SP_TOTAL_REV", "CY2023")</f>
        <v>20882206</v>
      </c>
      <c r="C371" s="4">
        <f>_xll.SNL.Clients.Office.Excel.Functions.SPG(A371,"IQ_AVG_DILUT_SHARES_OUT","CY2023")</f>
        <v>148823000</v>
      </c>
      <c r="D371" s="5">
        <f>_xll.SNL.Clients.Office.Excel.Functions.SPG(A371, "IQ_DILUT_EPS_NORM", "CY2023")</f>
        <v>4.0540000000000003</v>
      </c>
      <c r="E371">
        <f t="shared" si="20"/>
        <v>603328.44200000004</v>
      </c>
      <c r="F371">
        <f t="shared" si="21"/>
        <v>2.889198784841027E-2</v>
      </c>
      <c r="G371" s="11" t="s">
        <v>373</v>
      </c>
      <c r="H371" s="4" cm="1">
        <f t="array" ref="H371">_xll.SNL.Clients.Office.Excel.Functions.SPG(G371, "SP_TOTAL_REV", "CY2023")</f>
        <v>20882206</v>
      </c>
      <c r="I371" s="4">
        <f>_xll.SNL.Clients.Office.Excel.Functions.SPG(G371,"IQ_AVG_DILUT_SHARES_OUT","CY2023")</f>
        <v>148823000</v>
      </c>
      <c r="J371" s="5">
        <f>_xll.SNL.Clients.Office.Excel.Functions.SPG(G371, "IQ_DILUT_EPS_NORM", "CY2023")</f>
        <v>4.0540000000000003</v>
      </c>
      <c r="K371">
        <f t="shared" si="22"/>
        <v>603328.44200000004</v>
      </c>
      <c r="L371">
        <f t="shared" si="23"/>
        <v>2.889198784841027E-2</v>
      </c>
    </row>
    <row r="372" spans="1:12">
      <c r="A372" s="11" t="s">
        <v>374</v>
      </c>
      <c r="B372" s="4" cm="1">
        <f t="array" ref="B372">_xll.SNL.Clients.Office.Excel.Functions.SPG(A372, "SP_TOTAL_REV", "CY2023")</f>
        <v>9252000</v>
      </c>
      <c r="C372" s="4">
        <f>_xll.SNL.Clients.Office.Excel.Functions.SPG(A372,"IQ_AVG_DILUT_SHARES_OUT","CY2023")</f>
        <v>113000000</v>
      </c>
      <c r="D372" s="5">
        <f>_xll.SNL.Clients.Office.Excel.Functions.SPG(A372, "IQ_DILUT_EPS_NORM", "CY2023")</f>
        <v>6.3140000000000001</v>
      </c>
      <c r="E372">
        <f t="shared" si="20"/>
        <v>713482</v>
      </c>
      <c r="F372">
        <f t="shared" si="21"/>
        <v>7.7116515348032863E-2</v>
      </c>
      <c r="G372" s="11" t="s">
        <v>374</v>
      </c>
      <c r="H372" s="4" cm="1">
        <f t="array" ref="H372">_xll.SNL.Clients.Office.Excel.Functions.SPG(G372, "SP_TOTAL_REV", "CY2023")</f>
        <v>9252000</v>
      </c>
      <c r="I372" s="4">
        <f>_xll.SNL.Clients.Office.Excel.Functions.SPG(G372,"IQ_AVG_DILUT_SHARES_OUT","CY2023")</f>
        <v>113000000</v>
      </c>
      <c r="J372" s="5">
        <f>_xll.SNL.Clients.Office.Excel.Functions.SPG(G372, "IQ_DILUT_EPS_NORM", "CY2023")</f>
        <v>6.3140000000000001</v>
      </c>
      <c r="K372">
        <f t="shared" si="22"/>
        <v>713482</v>
      </c>
      <c r="L372">
        <f t="shared" si="23"/>
        <v>7.7116515348032863E-2</v>
      </c>
    </row>
    <row r="373" spans="1:12">
      <c r="A373" s="11" t="s">
        <v>375</v>
      </c>
      <c r="B373" s="4" cm="1">
        <f t="array" ref="B373">_xll.SNL.Clients.Office.Excel.Functions.SPG(A373, "SP_TOTAL_REV", "CY2023")</f>
        <v>6604300</v>
      </c>
      <c r="C373" s="4">
        <f>_xll.SNL.Clients.Office.Excel.Functions.SPG(A373,"IQ_AVG_DILUT_SHARES_OUT","CY2023")</f>
        <v>67125000</v>
      </c>
      <c r="D373" s="5">
        <f>_xll.SNL.Clients.Office.Excel.Functions.SPG(A373, "IQ_DILUT_EPS_NORM", "CY2023")</f>
        <v>7.1719999999999997</v>
      </c>
      <c r="E373">
        <f t="shared" si="20"/>
        <v>481420.5</v>
      </c>
      <c r="F373">
        <f t="shared" si="21"/>
        <v>7.2895007797949815E-2</v>
      </c>
      <c r="G373" s="11" t="s">
        <v>375</v>
      </c>
      <c r="H373" s="4" cm="1">
        <f t="array" ref="H373">_xll.SNL.Clients.Office.Excel.Functions.SPG(G373, "SP_TOTAL_REV", "CY2023")</f>
        <v>6604300</v>
      </c>
      <c r="I373" s="4">
        <f>_xll.SNL.Clients.Office.Excel.Functions.SPG(G373,"IQ_AVG_DILUT_SHARES_OUT","CY2023")</f>
        <v>67125000</v>
      </c>
      <c r="J373" s="5">
        <f>_xll.SNL.Clients.Office.Excel.Functions.SPG(G373, "IQ_DILUT_EPS_NORM", "CY2023")</f>
        <v>7.1719999999999997</v>
      </c>
      <c r="K373">
        <f t="shared" si="22"/>
        <v>481420.5</v>
      </c>
      <c r="L373">
        <f t="shared" si="23"/>
        <v>7.2895007797949815E-2</v>
      </c>
    </row>
    <row r="374" spans="1:12">
      <c r="A374" s="11" t="s">
        <v>376</v>
      </c>
      <c r="B374" s="4" cm="1">
        <f t="array" ref="B374">_xll.SNL.Clients.Office.Excel.Functions.SPG(A374, "SP_TOTAL_REV", "CY2023")</f>
        <v>11846000</v>
      </c>
      <c r="C374" s="4">
        <f>_xll.SNL.Clients.Office.Excel.Functions.SPG(A374,"IQ_AVG_DILUT_SHARES_OUT","CY2023")</f>
        <v>215250000</v>
      </c>
      <c r="D374" s="5">
        <f>_xll.SNL.Clients.Office.Excel.Functions.SPG(A374, "IQ_DILUT_EPS_NORM", "CY2023")</f>
        <v>6.7859999999999996</v>
      </c>
      <c r="E374">
        <f t="shared" si="20"/>
        <v>1460686.5</v>
      </c>
      <c r="F374">
        <f t="shared" si="21"/>
        <v>0.12330630592605099</v>
      </c>
      <c r="G374" s="11" t="s">
        <v>376</v>
      </c>
      <c r="H374" s="4" cm="1">
        <f t="array" ref="H374">_xll.SNL.Clients.Office.Excel.Functions.SPG(G374, "SP_TOTAL_REV", "CY2023")</f>
        <v>11846000</v>
      </c>
      <c r="I374" s="4">
        <f>_xll.SNL.Clients.Office.Excel.Functions.SPG(G374,"IQ_AVG_DILUT_SHARES_OUT","CY2023")</f>
        <v>215250000</v>
      </c>
      <c r="J374" s="5">
        <f>_xll.SNL.Clients.Office.Excel.Functions.SPG(G374, "IQ_DILUT_EPS_NORM", "CY2023")</f>
        <v>6.7859999999999996</v>
      </c>
      <c r="K374">
        <f t="shared" si="22"/>
        <v>1460686.5</v>
      </c>
      <c r="L374">
        <f t="shared" si="23"/>
        <v>0.12330630592605099</v>
      </c>
    </row>
    <row r="375" spans="1:12">
      <c r="A375" s="11" t="s">
        <v>377</v>
      </c>
      <c r="B375" s="4" cm="1">
        <f t="array" ref="B375">_xll.SNL.Clients.Office.Excel.Functions.SPG(A375, "SP_TOTAL_REV", "CY2023")</f>
        <v>4091914</v>
      </c>
      <c r="C375" s="4">
        <f>_xll.SNL.Clients.Office.Excel.Functions.SPG(A375,"IQ_AVG_DILUT_SHARES_OUT","CY2023")</f>
        <v>693024000</v>
      </c>
      <c r="D375" s="5">
        <f>_xll.SNL.Clients.Office.Excel.Functions.SPG(A375, "IQ_DILUT_EPS_NORM", "CY2023")</f>
        <v>0.9</v>
      </c>
      <c r="E375">
        <f t="shared" si="20"/>
        <v>623721.6</v>
      </c>
      <c r="F375">
        <f t="shared" si="21"/>
        <v>0.15242783694867487</v>
      </c>
      <c r="G375" s="11" t="s">
        <v>377</v>
      </c>
      <c r="H375" s="4" cm="1">
        <f t="array" ref="H375">_xll.SNL.Clients.Office.Excel.Functions.SPG(G375, "SP_TOTAL_REV", "CY2023")</f>
        <v>4091914</v>
      </c>
      <c r="I375" s="4">
        <f>_xll.SNL.Clients.Office.Excel.Functions.SPG(G375,"IQ_AVG_DILUT_SHARES_OUT","CY2023")</f>
        <v>693024000</v>
      </c>
      <c r="J375" s="5">
        <f>_xll.SNL.Clients.Office.Excel.Functions.SPG(G375, "IQ_DILUT_EPS_NORM", "CY2023")</f>
        <v>0.9</v>
      </c>
      <c r="K375">
        <f t="shared" si="22"/>
        <v>623721.6</v>
      </c>
      <c r="L375">
        <f t="shared" si="23"/>
        <v>0.15242783694867487</v>
      </c>
    </row>
    <row r="376" spans="1:12">
      <c r="A376" s="11" t="s">
        <v>378</v>
      </c>
      <c r="B376" s="4" cm="1">
        <f t="array" ref="B376">_xll.SNL.Clients.Office.Excel.Functions.SPG(A376, "SP_TOTAL_REV", "CY2023")</f>
        <v>1371811</v>
      </c>
      <c r="C376" s="4">
        <f>_xll.SNL.Clients.Office.Excel.Functions.SPG(A376,"IQ_AVG_DILUT_SHARES_OUT","CY2023")</f>
        <v>176371000</v>
      </c>
      <c r="D376" s="5">
        <f>_xll.SNL.Clients.Office.Excel.Functions.SPG(A376, "IQ_DILUT_EPS_NORM", "CY2023")</f>
        <v>1.268</v>
      </c>
      <c r="E376">
        <f t="shared" si="20"/>
        <v>223638.42800000001</v>
      </c>
      <c r="F376">
        <f t="shared" si="21"/>
        <v>0.16302422709833936</v>
      </c>
      <c r="G376" s="11" t="s">
        <v>378</v>
      </c>
      <c r="H376" s="4" cm="1">
        <f t="array" ref="H376">_xll.SNL.Clients.Office.Excel.Functions.SPG(G376, "SP_TOTAL_REV", "CY2023")</f>
        <v>1371811</v>
      </c>
      <c r="I376" s="4">
        <f>_xll.SNL.Clients.Office.Excel.Functions.SPG(G376,"IQ_AVG_DILUT_SHARES_OUT","CY2023")</f>
        <v>176371000</v>
      </c>
      <c r="J376" s="5">
        <f>_xll.SNL.Clients.Office.Excel.Functions.SPG(G376, "IQ_DILUT_EPS_NORM", "CY2023")</f>
        <v>1.268</v>
      </c>
      <c r="K376">
        <f t="shared" si="22"/>
        <v>223638.42800000001</v>
      </c>
      <c r="L376">
        <f t="shared" si="23"/>
        <v>0.16302422709833936</v>
      </c>
    </row>
    <row r="377" spans="1:12">
      <c r="A377" s="11" t="s">
        <v>379</v>
      </c>
      <c r="B377" s="4" cm="1">
        <f t="array" ref="B377">_xll.SNL.Clients.Office.Excel.Functions.SPG(A377, "SP_TOTAL_REV", "CY2023")</f>
        <v>13117200</v>
      </c>
      <c r="C377" s="4">
        <f>_xll.SNL.Clients.Office.Excel.Functions.SPG(A377,"IQ_AVG_DILUT_SHARES_OUT","CY2023")</f>
        <v>113700000</v>
      </c>
      <c r="D377" s="5">
        <f>_xll.SNL.Clients.Office.Excel.Functions.SPG(A377, "IQ_DILUT_EPS_NORM", "CY2023")</f>
        <v>25.413</v>
      </c>
      <c r="E377">
        <f t="shared" si="20"/>
        <v>2889458.1</v>
      </c>
      <c r="F377">
        <f t="shared" si="21"/>
        <v>0.22028009788674413</v>
      </c>
      <c r="G377" s="11" t="s">
        <v>379</v>
      </c>
      <c r="H377" s="4" cm="1">
        <f t="array" ref="H377">_xll.SNL.Clients.Office.Excel.Functions.SPG(G377, "SP_TOTAL_REV", "CY2023")</f>
        <v>13117200</v>
      </c>
      <c r="I377" s="4">
        <f>_xll.SNL.Clients.Office.Excel.Functions.SPG(G377,"IQ_AVG_DILUT_SHARES_OUT","CY2023")</f>
        <v>113700000</v>
      </c>
      <c r="J377" s="5">
        <f>_xll.SNL.Clients.Office.Excel.Functions.SPG(G377, "IQ_DILUT_EPS_NORM", "CY2023")</f>
        <v>25.413</v>
      </c>
      <c r="K377">
        <f t="shared" si="22"/>
        <v>2889458.1</v>
      </c>
      <c r="L377">
        <f t="shared" si="23"/>
        <v>0.22028009788674413</v>
      </c>
    </row>
    <row r="378" spans="1:12">
      <c r="A378" s="11" t="s">
        <v>380</v>
      </c>
      <c r="B378" s="4" cm="1">
        <f t="array" ref="B378">_xll.SNL.Clients.Office.Excel.Functions.SPG(A378, "SP_TOTAL_REV", "CY2023")</f>
        <v>7574000</v>
      </c>
      <c r="C378" s="4">
        <f>_xll.SNL.Clients.Office.Excel.Functions.SPG(A378,"IQ_AVG_DILUT_SHARES_OUT","CY2023")</f>
        <v>938000000</v>
      </c>
      <c r="D378" s="5">
        <f>_xll.SNL.Clients.Office.Excel.Functions.SPG(A378, "IQ_DILUT_EPS_NORM", "CY2023")</f>
        <v>1.8380000000000001</v>
      </c>
      <c r="E378">
        <f t="shared" si="20"/>
        <v>1724044</v>
      </c>
      <c r="F378">
        <f t="shared" si="21"/>
        <v>0.22762661737523104</v>
      </c>
      <c r="G378" s="11" t="s">
        <v>380</v>
      </c>
      <c r="H378" s="4" cm="1">
        <f t="array" ref="H378">_xll.SNL.Clients.Office.Excel.Functions.SPG(G378, "SP_TOTAL_REV", "CY2023")</f>
        <v>7574000</v>
      </c>
      <c r="I378" s="4">
        <f>_xll.SNL.Clients.Office.Excel.Functions.SPG(G378,"IQ_AVG_DILUT_SHARES_OUT","CY2023")</f>
        <v>938000000</v>
      </c>
      <c r="J378" s="5">
        <f>_xll.SNL.Clients.Office.Excel.Functions.SPG(G378, "IQ_DILUT_EPS_NORM", "CY2023")</f>
        <v>1.8380000000000001</v>
      </c>
      <c r="K378">
        <f t="shared" si="22"/>
        <v>1724044</v>
      </c>
      <c r="L378">
        <f t="shared" si="23"/>
        <v>0.22762661737523104</v>
      </c>
    </row>
    <row r="379" spans="1:12">
      <c r="A379" s="11" t="s">
        <v>381</v>
      </c>
      <c r="B379" s="4" cm="1">
        <f t="array" ref="B379">_xll.SNL.Clients.Office.Excel.Functions.SPG(A379, "SP_TOTAL_REV", "CY2023")</f>
        <v>14964500</v>
      </c>
      <c r="C379" s="4">
        <f>_xll.SNL.Clients.Office.Excel.Functions.SPG(A379,"IQ_AVG_DILUT_SHARES_OUT","CY2023")</f>
        <v>316665000</v>
      </c>
      <c r="D379" s="5">
        <f>_xll.SNL.Clients.Office.Excel.Functions.SPG(A379, "IQ_DILUT_EPS_NORM", "CY2023")</f>
        <v>4.4489999999999998</v>
      </c>
      <c r="E379">
        <f t="shared" si="20"/>
        <v>1408842.585</v>
      </c>
      <c r="F379">
        <f t="shared" si="21"/>
        <v>9.4145650372548365E-2</v>
      </c>
      <c r="G379" s="11" t="s">
        <v>381</v>
      </c>
      <c r="H379" s="4" cm="1">
        <f t="array" ref="H379">_xll.SNL.Clients.Office.Excel.Functions.SPG(G379, "SP_TOTAL_REV", "CY2023")</f>
        <v>14964500</v>
      </c>
      <c r="I379" s="4">
        <f>_xll.SNL.Clients.Office.Excel.Functions.SPG(G379,"IQ_AVG_DILUT_SHARES_OUT","CY2023")</f>
        <v>316665000</v>
      </c>
      <c r="J379" s="5">
        <f>_xll.SNL.Clients.Office.Excel.Functions.SPG(G379, "IQ_DILUT_EPS_NORM", "CY2023")</f>
        <v>4.4489999999999998</v>
      </c>
      <c r="K379">
        <f t="shared" si="22"/>
        <v>1408842.585</v>
      </c>
      <c r="L379">
        <f t="shared" si="23"/>
        <v>9.4145650372548365E-2</v>
      </c>
    </row>
    <row r="380" spans="1:12">
      <c r="A380" s="11" t="s">
        <v>382</v>
      </c>
      <c r="B380" s="4" cm="1">
        <f t="array" ref="B380">_xll.SNL.Clients.Office.Excel.Functions.SPG(A380, "SP_TOTAL_REV", "CY2023")</f>
        <v>4504077</v>
      </c>
      <c r="C380" s="4">
        <f>_xll.SNL.Clients.Office.Excel.Functions.SPG(A380,"IQ_AVG_DILUT_SHARES_OUT","CY2023")</f>
        <v>147557500</v>
      </c>
      <c r="D380" s="5">
        <f>_xll.SNL.Clients.Office.Excel.Functions.SPG(A380, "IQ_DILUT_EPS_NORM", "CY2023")</f>
        <v>4.8730000000000002</v>
      </c>
      <c r="E380">
        <f t="shared" si="20"/>
        <v>719047.69750000001</v>
      </c>
      <c r="F380">
        <f t="shared" si="21"/>
        <v>0.15964373999378786</v>
      </c>
      <c r="G380" s="11" t="s">
        <v>382</v>
      </c>
      <c r="H380" s="4" cm="1">
        <f t="array" ref="H380">_xll.SNL.Clients.Office.Excel.Functions.SPG(G380, "SP_TOTAL_REV", "CY2023")</f>
        <v>4504077</v>
      </c>
      <c r="I380" s="4">
        <f>_xll.SNL.Clients.Office.Excel.Functions.SPG(G380,"IQ_AVG_DILUT_SHARES_OUT","CY2023")</f>
        <v>147557500</v>
      </c>
      <c r="J380" s="5">
        <f>_xll.SNL.Clients.Office.Excel.Functions.SPG(G380, "IQ_DILUT_EPS_NORM", "CY2023")</f>
        <v>4.8730000000000002</v>
      </c>
      <c r="K380">
        <f t="shared" si="22"/>
        <v>719047.69750000001</v>
      </c>
      <c r="L380">
        <f t="shared" si="23"/>
        <v>0.15964373999378786</v>
      </c>
    </row>
    <row r="381" spans="1:12">
      <c r="A381" s="11" t="s">
        <v>383</v>
      </c>
      <c r="B381" s="4" cm="1">
        <f t="array" ref="B381">_xll.SNL.Clients.Office.Excel.Functions.SPG(A381, "SP_TOTAL_REV", "CY2023")</f>
        <v>2750571</v>
      </c>
      <c r="C381" s="4">
        <f>_xll.SNL.Clients.Office.Excel.Functions.SPG(A381,"IQ_AVG_DILUT_SHARES_OUT","CY2023")</f>
        <v>124812000</v>
      </c>
      <c r="D381" s="5">
        <f>_xll.SNL.Clients.Office.Excel.Functions.SPG(A381, "IQ_DILUT_EPS_NORM", "CY2023")</f>
        <v>1.7070000000000001</v>
      </c>
      <c r="E381">
        <f t="shared" si="20"/>
        <v>213054.084</v>
      </c>
      <c r="F381">
        <f t="shared" si="21"/>
        <v>7.7458129239347029E-2</v>
      </c>
      <c r="G381" s="11" t="s">
        <v>383</v>
      </c>
      <c r="H381" s="4" cm="1">
        <f t="array" ref="H381">_xll.SNL.Clients.Office.Excel.Functions.SPG(G381, "SP_TOTAL_REV", "CY2023")</f>
        <v>2750571</v>
      </c>
      <c r="I381" s="4">
        <f>_xll.SNL.Clients.Office.Excel.Functions.SPG(G381,"IQ_AVG_DILUT_SHARES_OUT","CY2023")</f>
        <v>124812000</v>
      </c>
      <c r="J381" s="5">
        <f>_xll.SNL.Clients.Office.Excel.Functions.SPG(G381, "IQ_DILUT_EPS_NORM", "CY2023")</f>
        <v>1.7070000000000001</v>
      </c>
      <c r="K381">
        <f t="shared" si="22"/>
        <v>213054.084</v>
      </c>
      <c r="L381">
        <f t="shared" si="23"/>
        <v>7.7458129239347029E-2</v>
      </c>
    </row>
    <row r="382" spans="1:12">
      <c r="A382" s="11" t="s">
        <v>384</v>
      </c>
      <c r="B382" s="4" cm="1">
        <f t="array" ref="B382">_xll.SNL.Clients.Office.Excel.Functions.SPG(A382, "SP_TOTAL_REV", "CY2023")</f>
        <v>9129100</v>
      </c>
      <c r="C382" s="4">
        <f>_xll.SNL.Clients.Office.Excel.Functions.SPG(A382,"IQ_AVG_DILUT_SHARES_OUT","CY2023")</f>
        <v>115525000</v>
      </c>
      <c r="D382" s="5">
        <f>_xll.SNL.Clients.Office.Excel.Functions.SPG(A382, "IQ_DILUT_EPS_NORM", "CY2023")</f>
        <v>8.5830000000000002</v>
      </c>
      <c r="E382">
        <f t="shared" si="20"/>
        <v>991551.07499999995</v>
      </c>
      <c r="F382">
        <f t="shared" si="21"/>
        <v>0.10861432945197226</v>
      </c>
      <c r="G382" s="11" t="s">
        <v>384</v>
      </c>
      <c r="H382" s="4" cm="1">
        <f t="array" ref="H382">_xll.SNL.Clients.Office.Excel.Functions.SPG(G382, "SP_TOTAL_REV", "CY2023")</f>
        <v>9129100</v>
      </c>
      <c r="I382" s="4">
        <f>_xll.SNL.Clients.Office.Excel.Functions.SPG(G382,"IQ_AVG_DILUT_SHARES_OUT","CY2023")</f>
        <v>115525000</v>
      </c>
      <c r="J382" s="5">
        <f>_xll.SNL.Clients.Office.Excel.Functions.SPG(G382, "IQ_DILUT_EPS_NORM", "CY2023")</f>
        <v>8.5830000000000002</v>
      </c>
      <c r="K382">
        <f t="shared" si="22"/>
        <v>991551.07499999995</v>
      </c>
      <c r="L382">
        <f t="shared" si="23"/>
        <v>0.10861432945197226</v>
      </c>
    </row>
    <row r="383" spans="1:12">
      <c r="A383" s="11" t="s">
        <v>385</v>
      </c>
      <c r="B383" s="4" cm="1">
        <f t="array" ref="B383">_xll.SNL.Clients.Office.Excel.Functions.SPG(A383, "SP_TOTAL_REV", "CY2023")</f>
        <v>3073278</v>
      </c>
      <c r="C383" s="4">
        <f>_xll.SNL.Clients.Office.Excel.Functions.SPG(A383,"IQ_AVG_DILUT_SHARES_OUT","CY2023")</f>
        <v>490130000</v>
      </c>
      <c r="D383" s="5">
        <f>_xll.SNL.Clients.Office.Excel.Functions.SPG(A383, "IQ_DILUT_EPS_NORM", "CY2023")</f>
        <v>0.73799999999999999</v>
      </c>
      <c r="E383">
        <f t="shared" si="20"/>
        <v>361715.94</v>
      </c>
      <c r="F383">
        <f t="shared" si="21"/>
        <v>0.11769711038181381</v>
      </c>
      <c r="G383" s="11" t="s">
        <v>385</v>
      </c>
      <c r="H383" s="4" cm="1">
        <f t="array" ref="H383">_xll.SNL.Clients.Office.Excel.Functions.SPG(G383, "SP_TOTAL_REV", "CY2023")</f>
        <v>3073278</v>
      </c>
      <c r="I383" s="4">
        <f>_xll.SNL.Clients.Office.Excel.Functions.SPG(G383,"IQ_AVG_DILUT_SHARES_OUT","CY2023")</f>
        <v>490130000</v>
      </c>
      <c r="J383" s="5">
        <f>_xll.SNL.Clients.Office.Excel.Functions.SPG(G383, "IQ_DILUT_EPS_NORM", "CY2023")</f>
        <v>0.73799999999999999</v>
      </c>
      <c r="K383">
        <f t="shared" si="22"/>
        <v>361715.94</v>
      </c>
      <c r="L383">
        <f t="shared" si="23"/>
        <v>0.11769711038181381</v>
      </c>
    </row>
    <row r="384" spans="1:12">
      <c r="A384" s="11" t="s">
        <v>386</v>
      </c>
      <c r="B384" s="4" cm="1">
        <f t="array" ref="B384">_xll.SNL.Clients.Office.Excel.Functions.SPG(A384, "SP_TOTAL_REV", "CY2023")</f>
        <v>6177800</v>
      </c>
      <c r="C384" s="4">
        <f>_xll.SNL.Clients.Office.Excel.Functions.SPG(A384,"IQ_AVG_DILUT_SHARES_OUT","CY2023")</f>
        <v>107400000</v>
      </c>
      <c r="D384" s="5">
        <f>_xll.SNL.Clients.Office.Excel.Functions.SPG(A384, "IQ_DILUT_EPS_NORM", "CY2023")</f>
        <v>9.1809999999999992</v>
      </c>
      <c r="E384">
        <f t="shared" si="20"/>
        <v>986039.39999999991</v>
      </c>
      <c r="F384">
        <f t="shared" si="21"/>
        <v>0.1596101201074816</v>
      </c>
      <c r="G384" s="11" t="s">
        <v>386</v>
      </c>
      <c r="H384" s="4" cm="1">
        <f t="array" ref="H384">_xll.SNL.Clients.Office.Excel.Functions.SPG(G384, "SP_TOTAL_REV", "CY2023")</f>
        <v>6177800</v>
      </c>
      <c r="I384" s="4">
        <f>_xll.SNL.Clients.Office.Excel.Functions.SPG(G384,"IQ_AVG_DILUT_SHARES_OUT","CY2023")</f>
        <v>107400000</v>
      </c>
      <c r="J384" s="5">
        <f>_xll.SNL.Clients.Office.Excel.Functions.SPG(G384, "IQ_DILUT_EPS_NORM", "CY2023")</f>
        <v>9.1809999999999992</v>
      </c>
      <c r="K384">
        <f t="shared" si="22"/>
        <v>986039.39999999991</v>
      </c>
      <c r="L384">
        <f t="shared" si="23"/>
        <v>0.1596101201074816</v>
      </c>
    </row>
    <row r="385" spans="1:12">
      <c r="A385" s="11" t="s">
        <v>387</v>
      </c>
      <c r="B385" s="4" cm="1">
        <f t="array" ref="B385">_xll.SNL.Clients.Office.Excel.Functions.SPG(A385, "SP_TOTAL_REV", "CY2023")</f>
        <v>20376941</v>
      </c>
      <c r="C385" s="4">
        <f>_xll.SNL.Clients.Office.Excel.Functions.SPG(A385,"IQ_AVG_DILUT_SHARES_OUT","CY2023")</f>
        <v>337433000</v>
      </c>
      <c r="D385" s="5">
        <f>_xll.SNL.Clients.Office.Excel.Functions.SPG(A385, "IQ_DILUT_EPS_NORM", "CY2023")</f>
        <v>4.5780000000000003</v>
      </c>
      <c r="E385">
        <f t="shared" si="20"/>
        <v>1544768.274</v>
      </c>
      <c r="F385">
        <f t="shared" si="21"/>
        <v>7.5809625890363039E-2</v>
      </c>
      <c r="G385" s="11" t="s">
        <v>387</v>
      </c>
      <c r="H385" s="4" cm="1">
        <f t="array" ref="H385">_xll.SNL.Clients.Office.Excel.Functions.SPG(G385, "SP_TOTAL_REV", "CY2023")</f>
        <v>20376941</v>
      </c>
      <c r="I385" s="4">
        <f>_xll.SNL.Clients.Office.Excel.Functions.SPG(G385,"IQ_AVG_DILUT_SHARES_OUT","CY2023")</f>
        <v>337433000</v>
      </c>
      <c r="J385" s="5">
        <f>_xll.SNL.Clients.Office.Excel.Functions.SPG(G385, "IQ_DILUT_EPS_NORM", "CY2023")</f>
        <v>4.5780000000000003</v>
      </c>
      <c r="K385">
        <f t="shared" si="22"/>
        <v>1544768.274</v>
      </c>
      <c r="L385">
        <f t="shared" si="23"/>
        <v>7.5809625890363039E-2</v>
      </c>
    </row>
    <row r="386" spans="1:12">
      <c r="A386" s="11" t="s">
        <v>388</v>
      </c>
      <c r="B386" s="4" cm="1">
        <f t="array" ref="B386">_xll.SNL.Clients.Office.Excel.Functions.SPG(A386, "SP_TOTAL_REV", "CY2023")</f>
        <v>13900000</v>
      </c>
      <c r="C386" s="4">
        <f>_xll.SNL.Clients.Office.Excel.Functions.SPG(A386,"IQ_AVG_DILUT_SHARES_OUT","CY2023")</f>
        <v>283000000</v>
      </c>
      <c r="D386" s="5">
        <f>_xll.SNL.Clients.Office.Excel.Functions.SPG(A386, "IQ_DILUT_EPS_NORM", "CY2023")</f>
        <v>3.7869999999999999</v>
      </c>
      <c r="E386">
        <f t="shared" si="20"/>
        <v>1071721</v>
      </c>
      <c r="F386">
        <f t="shared" si="21"/>
        <v>7.7102230215827336E-2</v>
      </c>
      <c r="G386" s="11" t="s">
        <v>388</v>
      </c>
      <c r="H386" s="4" cm="1">
        <f t="array" ref="H386">_xll.SNL.Clients.Office.Excel.Functions.SPG(G386, "SP_TOTAL_REV", "CY2023")</f>
        <v>13900000</v>
      </c>
      <c r="I386" s="4">
        <f>_xll.SNL.Clients.Office.Excel.Functions.SPG(G386,"IQ_AVG_DILUT_SHARES_OUT","CY2023")</f>
        <v>283000000</v>
      </c>
      <c r="J386" s="5">
        <f>_xll.SNL.Clients.Office.Excel.Functions.SPG(G386, "IQ_DILUT_EPS_NORM", "CY2023")</f>
        <v>3.7869999999999999</v>
      </c>
      <c r="K386">
        <f t="shared" si="22"/>
        <v>1071721</v>
      </c>
      <c r="L386">
        <f t="shared" si="23"/>
        <v>7.7102230215827336E-2</v>
      </c>
    </row>
    <row r="387" spans="1:12">
      <c r="A387" s="11" t="s">
        <v>389</v>
      </c>
      <c r="B387" s="4" cm="1">
        <f t="array" ref="B387">_xll.SNL.Clients.Office.Excel.Functions.SPG(A387, "SP_TOTAL_REV", "CY2023")</f>
        <v>68920000</v>
      </c>
      <c r="C387" s="4">
        <f>_xll.SNL.Clients.Office.Excel.Functions.SPG(A387,"IQ_AVG_DILUT_SHARES_OUT","CY2023")</f>
        <v>1435400000</v>
      </c>
      <c r="D387" s="5">
        <f>_xll.SNL.Clients.Office.Excel.Functions.SPG(A387, "IQ_DILUT_EPS_NORM", "CY2023")</f>
        <v>1.5409999999999999</v>
      </c>
      <c r="E387">
        <f t="shared" si="20"/>
        <v>2211951.4</v>
      </c>
      <c r="F387">
        <f t="shared" si="21"/>
        <v>3.2094477655252467E-2</v>
      </c>
      <c r="G387" s="11" t="s">
        <v>389</v>
      </c>
      <c r="H387" s="4" cm="1">
        <f t="array" ref="H387">_xll.SNL.Clients.Office.Excel.Functions.SPG(G387, "SP_TOTAL_REV", "CY2023")</f>
        <v>68920000</v>
      </c>
      <c r="I387" s="4">
        <f>_xll.SNL.Clients.Office.Excel.Functions.SPG(G387,"IQ_AVG_DILUT_SHARES_OUT","CY2023")</f>
        <v>1435400000</v>
      </c>
      <c r="J387" s="5">
        <f>_xll.SNL.Clients.Office.Excel.Functions.SPG(G387, "IQ_DILUT_EPS_NORM", "CY2023")</f>
        <v>1.5409999999999999</v>
      </c>
      <c r="K387">
        <f t="shared" si="22"/>
        <v>2211951.4</v>
      </c>
      <c r="L387">
        <f t="shared" si="23"/>
        <v>3.2094477655252467E-2</v>
      </c>
    </row>
    <row r="388" spans="1:12">
      <c r="A388" s="11" t="s">
        <v>390</v>
      </c>
      <c r="B388" s="4" cm="1">
        <f t="array" ref="B388">_xll.SNL.Clients.Office.Excel.Functions.SPG(A388, "SP_TOTAL_REV", "CY2023")</f>
        <v>12497000</v>
      </c>
      <c r="C388" s="4">
        <f>_xll.SNL.Clients.Office.Excel.Functions.SPG(A388,"IQ_AVG_DILUT_SHARES_OUT","CY2023")</f>
        <v>318900000</v>
      </c>
      <c r="D388" s="5">
        <f>_xll.SNL.Clients.Office.Excel.Functions.SPG(A388, "IQ_DILUT_EPS_NORM", "CY2023")</f>
        <v>7.5410000000000004</v>
      </c>
      <c r="E388">
        <f t="shared" si="20"/>
        <v>2404824.9</v>
      </c>
      <c r="F388">
        <f t="shared" si="21"/>
        <v>0.1924321757221733</v>
      </c>
      <c r="G388" s="11" t="s">
        <v>390</v>
      </c>
      <c r="H388" s="4" cm="1">
        <f t="array" ref="H388">_xll.SNL.Clients.Office.Excel.Functions.SPG(G388, "SP_TOTAL_REV", "CY2023")</f>
        <v>12497000</v>
      </c>
      <c r="I388" s="4">
        <f>_xll.SNL.Clients.Office.Excel.Functions.SPG(G388,"IQ_AVG_DILUT_SHARES_OUT","CY2023")</f>
        <v>318900000</v>
      </c>
      <c r="J388" s="5">
        <f>_xll.SNL.Clients.Office.Excel.Functions.SPG(G388, "IQ_DILUT_EPS_NORM", "CY2023")</f>
        <v>7.5410000000000004</v>
      </c>
      <c r="K388">
        <f t="shared" si="22"/>
        <v>2404824.9</v>
      </c>
      <c r="L388">
        <f t="shared" si="23"/>
        <v>0.1924321757221733</v>
      </c>
    </row>
    <row r="389" spans="1:12">
      <c r="A389" s="11" t="s">
        <v>391</v>
      </c>
      <c r="B389" s="4" cm="1">
        <f t="array" ref="B389">_xll.SNL.Clients.Office.Excel.Functions.SPG(A389, "SP_TOTAL_REV", "CY2023")</f>
        <v>34857000</v>
      </c>
      <c r="C389" s="4">
        <f>_xll.SNL.Clients.Office.Excel.Functions.SPG(A389,"IQ_AVG_DILUT_SHARES_OUT","CY2023")</f>
        <v>984000000</v>
      </c>
      <c r="D389" s="5" t="str">
        <f>_xll.SNL.Clients.Office.Excel.Functions.SPG(A389, "IQ_DILUT_EPS_NORM", "CY2023")</f>
        <v>NA</v>
      </c>
      <c r="E389" t="e">
        <f t="shared" ref="E389:E452" si="24">C389*D389/1000</f>
        <v>#VALUE!</v>
      </c>
      <c r="F389" t="e">
        <f t="shared" ref="F389:F452" si="25">E389/B389</f>
        <v>#VALUE!</v>
      </c>
      <c r="G389" s="11" t="s">
        <v>391</v>
      </c>
      <c r="H389" s="4" cm="1">
        <f t="array" ref="H389">_xll.SNL.Clients.Office.Excel.Functions.SPG(G389, "SP_TOTAL_REV", "CY2023")</f>
        <v>34857000</v>
      </c>
      <c r="I389" s="4">
        <f>_xll.SNL.Clients.Office.Excel.Functions.SPG(G389,"IQ_AVG_DILUT_SHARES_OUT","CY2023")</f>
        <v>984000000</v>
      </c>
      <c r="J389" s="5" t="str">
        <f>_xll.SNL.Clients.Office.Excel.Functions.SPG(G389, "IQ_DILUT_EPS_NORM", "CY2023")</f>
        <v>NA</v>
      </c>
      <c r="K389" t="e">
        <f t="shared" ref="K389:K452" si="26">I389*J389/1000</f>
        <v>#VALUE!</v>
      </c>
      <c r="L389" t="e">
        <f t="shared" ref="L389:L452" si="27">K389/H389</f>
        <v>#VALUE!</v>
      </c>
    </row>
    <row r="390" spans="1:12">
      <c r="A390" s="11" t="s">
        <v>392</v>
      </c>
      <c r="B390" s="4" cm="1">
        <f t="array" ref="B390">_xll.SNL.Clients.Office.Excel.Functions.SPG(A390, "SP_TOTAL_REV", "CY2023")</f>
        <v>2729889</v>
      </c>
      <c r="C390" s="4">
        <f>_xll.SNL.Clients.Office.Excel.Functions.SPG(A390,"IQ_AVG_DILUT_SHARES_OUT","CY2023")</f>
        <v>108907000</v>
      </c>
      <c r="D390" s="5">
        <f>_xll.SNL.Clients.Office.Excel.Functions.SPG(A390, "IQ_DILUT_EPS_NORM", "CY2023")</f>
        <v>4.101</v>
      </c>
      <c r="E390">
        <f t="shared" si="24"/>
        <v>446627.60700000002</v>
      </c>
      <c r="F390">
        <f t="shared" si="25"/>
        <v>0.16360650817670611</v>
      </c>
      <c r="G390" s="11" t="s">
        <v>392</v>
      </c>
      <c r="H390" s="4" cm="1">
        <f t="array" ref="H390">_xll.SNL.Clients.Office.Excel.Functions.SPG(G390, "SP_TOTAL_REV", "CY2023")</f>
        <v>2729889</v>
      </c>
      <c r="I390" s="4">
        <f>_xll.SNL.Clients.Office.Excel.Functions.SPG(G390,"IQ_AVG_DILUT_SHARES_OUT","CY2023")</f>
        <v>108907000</v>
      </c>
      <c r="J390" s="5">
        <f>_xll.SNL.Clients.Office.Excel.Functions.SPG(G390, "IQ_DILUT_EPS_NORM", "CY2023")</f>
        <v>4.101</v>
      </c>
      <c r="K390">
        <f t="shared" si="26"/>
        <v>446627.60700000002</v>
      </c>
      <c r="L390">
        <f t="shared" si="27"/>
        <v>0.16360650817670611</v>
      </c>
    </row>
    <row r="391" spans="1:12">
      <c r="A391" s="11" t="s">
        <v>393</v>
      </c>
      <c r="B391" s="4" cm="1">
        <f t="array" ref="B391">_xll.SNL.Clients.Office.Excel.Functions.SPG(A391, "SP_TOTAL_REV", "CY2023")</f>
        <v>33135000</v>
      </c>
      <c r="C391" s="4">
        <f>_xll.SNL.Clients.Office.Excel.Functions.SPG(A391,"IQ_AVG_DILUT_SHARES_OUT","CY2023")</f>
        <v>1443000000</v>
      </c>
      <c r="D391" s="5">
        <f>_xll.SNL.Clients.Office.Excel.Functions.SPG(A391, "IQ_DILUT_EPS_NORM", "CY2023")</f>
        <v>2.286</v>
      </c>
      <c r="E391">
        <f t="shared" si="24"/>
        <v>3298698</v>
      </c>
      <c r="F391">
        <f t="shared" si="25"/>
        <v>9.9553282028067E-2</v>
      </c>
      <c r="G391" s="11" t="s">
        <v>393</v>
      </c>
      <c r="H391" s="4" cm="1">
        <f t="array" ref="H391">_xll.SNL.Clients.Office.Excel.Functions.SPG(G391, "SP_TOTAL_REV", "CY2023")</f>
        <v>33135000</v>
      </c>
      <c r="I391" s="4">
        <f>_xll.SNL.Clients.Office.Excel.Functions.SPG(G391,"IQ_AVG_DILUT_SHARES_OUT","CY2023")</f>
        <v>1443000000</v>
      </c>
      <c r="J391" s="5">
        <f>_xll.SNL.Clients.Office.Excel.Functions.SPG(G391, "IQ_DILUT_EPS_NORM", "CY2023")</f>
        <v>2.286</v>
      </c>
      <c r="K391">
        <f t="shared" si="26"/>
        <v>3298698</v>
      </c>
      <c r="L391">
        <f t="shared" si="27"/>
        <v>9.9553282028067E-2</v>
      </c>
    </row>
    <row r="392" spans="1:12">
      <c r="A392" s="11" t="s">
        <v>394</v>
      </c>
      <c r="B392" s="4" cm="1">
        <f t="array" ref="B392">_xll.SNL.Clients.Office.Excel.Functions.SPG(A392, "SP_TOTAL_REV", "CY2023")</f>
        <v>6471000</v>
      </c>
      <c r="C392" s="4">
        <f>_xll.SNL.Clients.Office.Excel.Functions.SPG(A392,"IQ_AVG_DILUT_SHARES_OUT","CY2023")</f>
        <v>208000000</v>
      </c>
      <c r="D392" s="5">
        <f>_xll.SNL.Clients.Office.Excel.Functions.SPG(A392, "IQ_DILUT_EPS_NORM", "CY2023")</f>
        <v>-1.103</v>
      </c>
      <c r="E392">
        <f t="shared" si="24"/>
        <v>-229424</v>
      </c>
      <c r="F392">
        <f t="shared" si="25"/>
        <v>-3.5454180188533455E-2</v>
      </c>
      <c r="G392" s="11" t="s">
        <v>394</v>
      </c>
      <c r="H392" s="4" cm="1">
        <f t="array" ref="H392">_xll.SNL.Clients.Office.Excel.Functions.SPG(G392, "SP_TOTAL_REV", "CY2023")</f>
        <v>6471000</v>
      </c>
      <c r="I392" s="4">
        <f>_xll.SNL.Clients.Office.Excel.Functions.SPG(G392,"IQ_AVG_DILUT_SHARES_OUT","CY2023")</f>
        <v>208000000</v>
      </c>
      <c r="J392" s="5">
        <f>_xll.SNL.Clients.Office.Excel.Functions.SPG(G392, "IQ_DILUT_EPS_NORM", "CY2023")</f>
        <v>-1.103</v>
      </c>
      <c r="K392">
        <f t="shared" si="26"/>
        <v>-229424</v>
      </c>
      <c r="L392">
        <f t="shared" si="27"/>
        <v>-3.5454180188533455E-2</v>
      </c>
    </row>
    <row r="393" spans="1:12">
      <c r="A393" s="11" t="s">
        <v>395</v>
      </c>
      <c r="B393" s="4" cm="1">
        <f t="array" ref="B393">_xll.SNL.Clients.Office.Excel.Functions.SPG(A393, "SP_TOTAL_REV", "CY2023")</f>
        <v>16720000</v>
      </c>
      <c r="C393" s="4">
        <f>_xll.SNL.Clients.Office.Excel.Functions.SPG(A393,"IQ_AVG_DILUT_SHARES_OUT","CY2023")</f>
        <v>632733000</v>
      </c>
      <c r="D393" s="5">
        <f>_xll.SNL.Clients.Office.Excel.Functions.SPG(A393, "IQ_DILUT_EPS_NORM", "CY2023")</f>
        <v>3.198</v>
      </c>
      <c r="E393">
        <f t="shared" si="24"/>
        <v>2023480.1340000001</v>
      </c>
      <c r="F393">
        <f t="shared" si="25"/>
        <v>0.12102153911483254</v>
      </c>
      <c r="G393" s="11" t="s">
        <v>395</v>
      </c>
      <c r="H393" s="4" cm="1">
        <f t="array" ref="H393">_xll.SNL.Clients.Office.Excel.Functions.SPG(G393, "SP_TOTAL_REV", "CY2023")</f>
        <v>16720000</v>
      </c>
      <c r="I393" s="4">
        <f>_xll.SNL.Clients.Office.Excel.Functions.SPG(G393,"IQ_AVG_DILUT_SHARES_OUT","CY2023")</f>
        <v>632733000</v>
      </c>
      <c r="J393" s="5">
        <f>_xll.SNL.Clients.Office.Excel.Functions.SPG(G393, "IQ_DILUT_EPS_NORM", "CY2023")</f>
        <v>3.198</v>
      </c>
      <c r="K393">
        <f t="shared" si="26"/>
        <v>2023480.1340000001</v>
      </c>
      <c r="L393">
        <f t="shared" si="27"/>
        <v>0.12102153911483254</v>
      </c>
    </row>
    <row r="394" spans="1:12">
      <c r="A394" s="11" t="s">
        <v>396</v>
      </c>
      <c r="B394" s="4" cm="1">
        <f t="array" ref="B394">_xll.SNL.Clients.Office.Excel.Functions.SPG(A394, "SP_TOTAL_REV", "CY2023")</f>
        <v>8971000</v>
      </c>
      <c r="C394" s="4">
        <f>_xll.SNL.Clients.Office.Excel.Functions.SPG(A394,"IQ_AVG_DILUT_SHARES_OUT","CY2023")</f>
        <v>205591000</v>
      </c>
      <c r="D394" s="5">
        <f>_xll.SNL.Clients.Office.Excel.Functions.SPG(A394, "IQ_DILUT_EPS_NORM", "CY2023")</f>
        <v>3.18</v>
      </c>
      <c r="E394">
        <f t="shared" si="24"/>
        <v>653779.38</v>
      </c>
      <c r="F394">
        <f t="shared" si="25"/>
        <v>7.2876979155055172E-2</v>
      </c>
      <c r="G394" s="11" t="s">
        <v>396</v>
      </c>
      <c r="H394" s="4" cm="1">
        <f t="array" ref="H394">_xll.SNL.Clients.Office.Excel.Functions.SPG(G394, "SP_TOTAL_REV", "CY2023")</f>
        <v>8971000</v>
      </c>
      <c r="I394" s="4">
        <f>_xll.SNL.Clients.Office.Excel.Functions.SPG(G394,"IQ_AVG_DILUT_SHARES_OUT","CY2023")</f>
        <v>205591000</v>
      </c>
      <c r="J394" s="5">
        <f>_xll.SNL.Clients.Office.Excel.Functions.SPG(G394, "IQ_DILUT_EPS_NORM", "CY2023")</f>
        <v>3.18</v>
      </c>
      <c r="K394">
        <f t="shared" si="26"/>
        <v>653779.38</v>
      </c>
      <c r="L394">
        <f t="shared" si="27"/>
        <v>7.2876979155055172E-2</v>
      </c>
    </row>
    <row r="395" spans="1:12">
      <c r="A395" s="11" t="s">
        <v>397</v>
      </c>
      <c r="B395" s="4" cm="1">
        <f t="array" ref="B395">_xll.SNL.Clients.Office.Excel.Functions.SPG(A395, "SP_TOTAL_REV", "CY2023")</f>
        <v>6027849</v>
      </c>
      <c r="C395" s="4">
        <f>_xll.SNL.Clients.Office.Excel.Functions.SPG(A395,"IQ_AVG_DILUT_SHARES_OUT","CY2023")</f>
        <v>326807326</v>
      </c>
      <c r="D395" s="5">
        <f>_xll.SNL.Clients.Office.Excel.Functions.SPG(A395, "IQ_DILUT_EPS_NORM", "CY2023")</f>
        <v>3.431</v>
      </c>
      <c r="E395">
        <f t="shared" si="24"/>
        <v>1121275.935506</v>
      </c>
      <c r="F395">
        <f t="shared" si="25"/>
        <v>0.18601592964687735</v>
      </c>
      <c r="G395" s="11" t="s">
        <v>397</v>
      </c>
      <c r="H395" s="4" cm="1">
        <f t="array" ref="H395">_xll.SNL.Clients.Office.Excel.Functions.SPG(G395, "SP_TOTAL_REV", "CY2023")</f>
        <v>6027849</v>
      </c>
      <c r="I395" s="4">
        <f>_xll.SNL.Clients.Office.Excel.Functions.SPG(G395,"IQ_AVG_DILUT_SHARES_OUT","CY2023")</f>
        <v>326807326</v>
      </c>
      <c r="J395" s="5">
        <f>_xll.SNL.Clients.Office.Excel.Functions.SPG(G395, "IQ_DILUT_EPS_NORM", "CY2023")</f>
        <v>3.431</v>
      </c>
      <c r="K395">
        <f t="shared" si="26"/>
        <v>1121275.935506</v>
      </c>
      <c r="L395">
        <f t="shared" si="27"/>
        <v>0.18601592964687735</v>
      </c>
    </row>
    <row r="396" spans="1:12">
      <c r="A396" s="11" t="s">
        <v>398</v>
      </c>
      <c r="B396" s="4" cm="1">
        <f t="array" ref="B396">_xll.SNL.Clients.Office.Excel.Functions.SPG(A396, "SP_TOTAL_REV", "CY2023")</f>
        <v>4644600</v>
      </c>
      <c r="C396" s="4">
        <f>_xll.SNL.Clients.Office.Excel.Functions.SPG(A396,"IQ_AVG_DILUT_SHARES_OUT","CY2023")</f>
        <v>160500000</v>
      </c>
      <c r="D396" s="5">
        <f>_xll.SNL.Clients.Office.Excel.Functions.SPG(A396, "IQ_DILUT_EPS_NORM", "CY2023")</f>
        <v>3.9870000000000001</v>
      </c>
      <c r="E396">
        <f t="shared" si="24"/>
        <v>639913.5</v>
      </c>
      <c r="F396">
        <f t="shared" si="25"/>
        <v>0.13777580415966928</v>
      </c>
      <c r="G396" s="11" t="s">
        <v>398</v>
      </c>
      <c r="H396" s="4" cm="1">
        <f t="array" ref="H396">_xll.SNL.Clients.Office.Excel.Functions.SPG(G396, "SP_TOTAL_REV", "CY2023")</f>
        <v>4644600</v>
      </c>
      <c r="I396" s="4">
        <f>_xll.SNL.Clients.Office.Excel.Functions.SPG(G396,"IQ_AVG_DILUT_SHARES_OUT","CY2023")</f>
        <v>160500000</v>
      </c>
      <c r="J396" s="5">
        <f>_xll.SNL.Clients.Office.Excel.Functions.SPG(G396, "IQ_DILUT_EPS_NORM", "CY2023")</f>
        <v>3.9870000000000001</v>
      </c>
      <c r="K396">
        <f t="shared" si="26"/>
        <v>639913.5</v>
      </c>
      <c r="L396">
        <f t="shared" si="27"/>
        <v>0.13777580415966928</v>
      </c>
    </row>
    <row r="397" spans="1:12">
      <c r="A397" s="11" t="s">
        <v>399</v>
      </c>
      <c r="B397" s="4" cm="1">
        <f t="array" ref="B397">_xll.SNL.Clients.Office.Excel.Functions.SPG(A397, "SP_TOTAL_REV", "CY2023")</f>
        <v>12093000</v>
      </c>
      <c r="C397" s="4">
        <f>_xll.SNL.Clients.Office.Excel.Functions.SPG(A397,"IQ_AVG_DILUT_SHARES_OUT","CY2023")</f>
        <v>260342615</v>
      </c>
      <c r="D397" s="5">
        <f>_xll.SNL.Clients.Office.Excel.Functions.SPG(A397, "IQ_DILUT_EPS_NORM", "CY2023")</f>
        <v>3.052</v>
      </c>
      <c r="E397">
        <f t="shared" si="24"/>
        <v>794565.66098000004</v>
      </c>
      <c r="F397">
        <f t="shared" si="25"/>
        <v>6.5704594474489383E-2</v>
      </c>
      <c r="G397" s="11" t="s">
        <v>399</v>
      </c>
      <c r="H397" s="4" cm="1">
        <f t="array" ref="H397">_xll.SNL.Clients.Office.Excel.Functions.SPG(G397, "SP_TOTAL_REV", "CY2023")</f>
        <v>12093000</v>
      </c>
      <c r="I397" s="4">
        <f>_xll.SNL.Clients.Office.Excel.Functions.SPG(G397,"IQ_AVG_DILUT_SHARES_OUT","CY2023")</f>
        <v>260342615</v>
      </c>
      <c r="J397" s="5">
        <f>_xll.SNL.Clients.Office.Excel.Functions.SPG(G397, "IQ_DILUT_EPS_NORM", "CY2023")</f>
        <v>3.052</v>
      </c>
      <c r="K397">
        <f t="shared" si="26"/>
        <v>794565.66098000004</v>
      </c>
      <c r="L397">
        <f t="shared" si="27"/>
        <v>6.5704594474489383E-2</v>
      </c>
    </row>
    <row r="398" spans="1:12">
      <c r="A398" s="11" t="s">
        <v>400</v>
      </c>
      <c r="B398" s="4" cm="1">
        <f t="array" ref="B398">_xll.SNL.Clients.Office.Excel.Functions.SPG(A398, "SP_TOTAL_REV", "CY2023")</f>
        <v>5108300</v>
      </c>
      <c r="C398" s="4">
        <f>_xll.SNL.Clients.Office.Excel.Functions.SPG(A398,"IQ_AVG_DILUT_SHARES_OUT","CY2023")</f>
        <v>53900000</v>
      </c>
      <c r="D398" s="5">
        <f>_xll.SNL.Clients.Office.Excel.Functions.SPG(A398, "IQ_DILUT_EPS_NORM", "CY2023")</f>
        <v>14.962999999999999</v>
      </c>
      <c r="E398">
        <f t="shared" si="24"/>
        <v>806505.7</v>
      </c>
      <c r="F398">
        <f t="shared" si="25"/>
        <v>0.15788142826380597</v>
      </c>
      <c r="G398" s="11" t="s">
        <v>400</v>
      </c>
      <c r="H398" s="4" cm="1">
        <f t="array" ref="H398">_xll.SNL.Clients.Office.Excel.Functions.SPG(G398, "SP_TOTAL_REV", "CY2023")</f>
        <v>5108300</v>
      </c>
      <c r="I398" s="4">
        <f>_xll.SNL.Clients.Office.Excel.Functions.SPG(G398,"IQ_AVG_DILUT_SHARES_OUT","CY2023")</f>
        <v>53900000</v>
      </c>
      <c r="J398" s="5">
        <f>_xll.SNL.Clients.Office.Excel.Functions.SPG(G398, "IQ_DILUT_EPS_NORM", "CY2023")</f>
        <v>14.962999999999999</v>
      </c>
      <c r="K398">
        <f t="shared" si="26"/>
        <v>806505.7</v>
      </c>
      <c r="L398">
        <f t="shared" si="27"/>
        <v>0.15788142826380597</v>
      </c>
    </row>
    <row r="399" spans="1:12">
      <c r="A399" s="11" t="s">
        <v>401</v>
      </c>
      <c r="B399" s="4" cm="1">
        <f t="array" ref="B399">_xll.SNL.Clients.Office.Excel.Functions.SPG(A399, "SP_TOTAL_REV", "CY2023")</f>
        <v>8197000</v>
      </c>
      <c r="C399" s="4" t="str">
        <f>_xll.SNL.Clients.Office.Excel.Functions.SPG(A399,"IQ_AVG_DILUT_SHARES_OUT","CY2023")</f>
        <v>NA</v>
      </c>
      <c r="D399" s="5" t="str">
        <f>_xll.SNL.Clients.Office.Excel.Functions.SPG(A399, "IQ_DILUT_EPS_NORM", "CY2023")</f>
        <v>NA</v>
      </c>
      <c r="E399" t="e">
        <f t="shared" si="24"/>
        <v>#VALUE!</v>
      </c>
      <c r="F399" t="e">
        <f t="shared" si="25"/>
        <v>#VALUE!</v>
      </c>
      <c r="G399" s="11" t="s">
        <v>401</v>
      </c>
      <c r="H399" s="4" cm="1">
        <f t="array" ref="H399">_xll.SNL.Clients.Office.Excel.Functions.SPG(G399, "SP_TOTAL_REV", "CY2023")</f>
        <v>8197000</v>
      </c>
      <c r="I399" s="4" t="str">
        <f>_xll.SNL.Clients.Office.Excel.Functions.SPG(G399,"IQ_AVG_DILUT_SHARES_OUT","CY2023")</f>
        <v>NA</v>
      </c>
      <c r="J399" s="5" t="str">
        <f>_xll.SNL.Clients.Office.Excel.Functions.SPG(G399, "IQ_DILUT_EPS_NORM", "CY2023")</f>
        <v>NA</v>
      </c>
      <c r="K399" t="e">
        <f t="shared" si="26"/>
        <v>#VALUE!</v>
      </c>
      <c r="L399" t="e">
        <f t="shared" si="27"/>
        <v>#VALUE!</v>
      </c>
    </row>
    <row r="400" spans="1:12">
      <c r="A400" s="11" t="s">
        <v>402</v>
      </c>
      <c r="B400" s="4" cm="1">
        <f t="array" ref="B400">_xll.SNL.Clients.Office.Excel.Functions.SPG(A400, "SP_TOTAL_REV", "CY2023")</f>
        <v>26091000</v>
      </c>
      <c r="C400" s="4">
        <f>_xll.SNL.Clients.Office.Excel.Functions.SPG(A400,"IQ_AVG_DILUT_SHARES_OUT","CY2023")</f>
        <v>640000000</v>
      </c>
      <c r="D400" s="5">
        <f>_xll.SNL.Clients.Office.Excel.Functions.SPG(A400, "IQ_DILUT_EPS_NORM", "CY2023")</f>
        <v>1.2390000000000001</v>
      </c>
      <c r="E400">
        <f t="shared" si="24"/>
        <v>792960.00000000012</v>
      </c>
      <c r="F400">
        <f t="shared" si="25"/>
        <v>3.0392089226169948E-2</v>
      </c>
      <c r="G400" s="11" t="s">
        <v>402</v>
      </c>
      <c r="H400" s="4" cm="1">
        <f t="array" ref="H400">_xll.SNL.Clients.Office.Excel.Functions.SPG(G400, "SP_TOTAL_REV", "CY2023")</f>
        <v>26091000</v>
      </c>
      <c r="I400" s="4">
        <f>_xll.SNL.Clients.Office.Excel.Functions.SPG(G400,"IQ_AVG_DILUT_SHARES_OUT","CY2023")</f>
        <v>640000000</v>
      </c>
      <c r="J400" s="5">
        <f>_xll.SNL.Clients.Office.Excel.Functions.SPG(G400, "IQ_DILUT_EPS_NORM", "CY2023")</f>
        <v>1.2390000000000001</v>
      </c>
      <c r="K400">
        <f t="shared" si="26"/>
        <v>792960.00000000012</v>
      </c>
      <c r="L400">
        <f t="shared" si="27"/>
        <v>3.0392089226169948E-2</v>
      </c>
    </row>
    <row r="401" spans="1:12">
      <c r="A401" s="11" t="s">
        <v>403</v>
      </c>
      <c r="B401" s="4" cm="1">
        <f t="array" ref="B401">_xll.SNL.Clients.Office.Excel.Functions.SPG(A401, "SP_TOTAL_REV", "CY2023")</f>
        <v>15781100</v>
      </c>
      <c r="C401" s="4">
        <f>_xll.SNL.Clients.Office.Excel.Functions.SPG(A401,"IQ_AVG_DILUT_SHARES_OUT","CY2023")</f>
        <v>149751000</v>
      </c>
      <c r="D401" s="5">
        <f>_xll.SNL.Clients.Office.Excel.Functions.SPG(A401, "IQ_DILUT_EPS_NORM", "CY2023")</f>
        <v>0.89400000000000002</v>
      </c>
      <c r="E401">
        <f t="shared" si="24"/>
        <v>133877.394</v>
      </c>
      <c r="F401">
        <f t="shared" si="25"/>
        <v>8.4834006501447942E-3</v>
      </c>
      <c r="G401" s="11" t="s">
        <v>403</v>
      </c>
      <c r="H401" s="4" cm="1">
        <f t="array" ref="H401">_xll.SNL.Clients.Office.Excel.Functions.SPG(G401, "SP_TOTAL_REV", "CY2023")</f>
        <v>15781100</v>
      </c>
      <c r="I401" s="4">
        <f>_xll.SNL.Clients.Office.Excel.Functions.SPG(G401,"IQ_AVG_DILUT_SHARES_OUT","CY2023")</f>
        <v>149751000</v>
      </c>
      <c r="J401" s="5">
        <f>_xll.SNL.Clients.Office.Excel.Functions.SPG(G401, "IQ_DILUT_EPS_NORM", "CY2023")</f>
        <v>0.89400000000000002</v>
      </c>
      <c r="K401">
        <f t="shared" si="26"/>
        <v>133877.394</v>
      </c>
      <c r="L401">
        <f t="shared" si="27"/>
        <v>8.4834006501447942E-3</v>
      </c>
    </row>
    <row r="402" spans="1:12">
      <c r="A402" s="11" t="s">
        <v>404</v>
      </c>
      <c r="B402" s="4" cm="1">
        <f t="array" ref="B402">_xll.SNL.Clients.Office.Excel.Functions.SPG(A402, "SP_TOTAL_REV", "CY2023")</f>
        <v>36687000</v>
      </c>
      <c r="C402" s="4">
        <f>_xll.SNL.Clients.Office.Excel.Functions.SPG(A402,"IQ_AVG_DILUT_SHARES_OUT","CY2023")</f>
        <v>1148225000</v>
      </c>
      <c r="D402" s="5">
        <f>_xll.SNL.Clients.Office.Excel.Functions.SPG(A402, "IQ_DILUT_EPS_NORM", "CY2023")</f>
        <v>3.0459999999999998</v>
      </c>
      <c r="E402">
        <f t="shared" si="24"/>
        <v>3497493.35</v>
      </c>
      <c r="F402">
        <f t="shared" si="25"/>
        <v>9.5333315615885733E-2</v>
      </c>
      <c r="G402" s="11" t="s">
        <v>404</v>
      </c>
      <c r="H402" s="4" cm="1">
        <f t="array" ref="H402">_xll.SNL.Clients.Office.Excel.Functions.SPG(G402, "SP_TOTAL_REV", "CY2023")</f>
        <v>36687000</v>
      </c>
      <c r="I402" s="4">
        <f>_xll.SNL.Clients.Office.Excel.Functions.SPG(G402,"IQ_AVG_DILUT_SHARES_OUT","CY2023")</f>
        <v>1148225000</v>
      </c>
      <c r="J402" s="5">
        <f>_xll.SNL.Clients.Office.Excel.Functions.SPG(G402, "IQ_DILUT_EPS_NORM", "CY2023")</f>
        <v>3.0459999999999998</v>
      </c>
      <c r="K402">
        <f t="shared" si="26"/>
        <v>3497493.35</v>
      </c>
      <c r="L402">
        <f t="shared" si="27"/>
        <v>9.5333315615885733E-2</v>
      </c>
    </row>
    <row r="403" spans="1:12">
      <c r="A403" s="11" t="s">
        <v>405</v>
      </c>
      <c r="B403" s="4" cm="1">
        <f t="array" ref="B403">_xll.SNL.Clients.Office.Excel.Functions.SPG(A403, "SP_TOTAL_REV", "CY2023")</f>
        <v>11899000</v>
      </c>
      <c r="C403" s="4">
        <f>_xll.SNL.Clients.Office.Excel.Functions.SPG(A403,"IQ_AVG_DILUT_SHARES_OUT","CY2023")</f>
        <v>326568000</v>
      </c>
      <c r="D403" s="5">
        <f>_xll.SNL.Clients.Office.Excel.Functions.SPG(A403, "IQ_DILUT_EPS_NORM", "CY2023")</f>
        <v>4.7919999999999998</v>
      </c>
      <c r="E403">
        <f t="shared" si="24"/>
        <v>1564913.8559999999</v>
      </c>
      <c r="F403">
        <f t="shared" si="25"/>
        <v>0.13151641785023951</v>
      </c>
      <c r="G403" s="11" t="s">
        <v>405</v>
      </c>
      <c r="H403" s="4" cm="1">
        <f t="array" ref="H403">_xll.SNL.Clients.Office.Excel.Functions.SPG(G403, "SP_TOTAL_REV", "CY2023")</f>
        <v>11899000</v>
      </c>
      <c r="I403" s="4">
        <f>_xll.SNL.Clients.Office.Excel.Functions.SPG(G403,"IQ_AVG_DILUT_SHARES_OUT","CY2023")</f>
        <v>326568000</v>
      </c>
      <c r="J403" s="5">
        <f>_xll.SNL.Clients.Office.Excel.Functions.SPG(G403, "IQ_DILUT_EPS_NORM", "CY2023")</f>
        <v>4.7919999999999998</v>
      </c>
      <c r="K403">
        <f t="shared" si="26"/>
        <v>1564913.8559999999</v>
      </c>
      <c r="L403">
        <f t="shared" si="27"/>
        <v>0.13151641785023951</v>
      </c>
    </row>
    <row r="404" spans="1:12">
      <c r="A404" s="11" t="s">
        <v>406</v>
      </c>
      <c r="B404" s="4" cm="1">
        <f t="array" ref="B404">_xll.SNL.Clients.Office.Excel.Functions.SPG(A404, "SP_TOTAL_REV", "CY2023")</f>
        <v>18795316</v>
      </c>
      <c r="C404" s="4">
        <f>_xll.SNL.Clients.Office.Excel.Functions.SPG(A404,"IQ_AVG_DILUT_SHARES_OUT","CY2023")</f>
        <v>167431000</v>
      </c>
      <c r="D404" s="5">
        <f>_xll.SNL.Clients.Office.Excel.Functions.SPG(A404, "IQ_DILUT_EPS_NORM", "CY2023")</f>
        <v>11.917999999999999</v>
      </c>
      <c r="E404">
        <f t="shared" si="24"/>
        <v>1995442.6579999998</v>
      </c>
      <c r="F404">
        <f t="shared" si="25"/>
        <v>0.10616701831456304</v>
      </c>
      <c r="G404" s="11" t="s">
        <v>406</v>
      </c>
      <c r="H404" s="4" cm="1">
        <f t="array" ref="H404">_xll.SNL.Clients.Office.Excel.Functions.SPG(G404, "SP_TOTAL_REV", "CY2023")</f>
        <v>18795316</v>
      </c>
      <c r="I404" s="4">
        <f>_xll.SNL.Clients.Office.Excel.Functions.SPG(G404,"IQ_AVG_DILUT_SHARES_OUT","CY2023")</f>
        <v>167431000</v>
      </c>
      <c r="J404" s="5">
        <f>_xll.SNL.Clients.Office.Excel.Functions.SPG(G404, "IQ_DILUT_EPS_NORM", "CY2023")</f>
        <v>11.917999999999999</v>
      </c>
      <c r="K404">
        <f t="shared" si="26"/>
        <v>1995442.6579999998</v>
      </c>
      <c r="L404">
        <f t="shared" si="27"/>
        <v>0.10616701831456304</v>
      </c>
    </row>
    <row r="405" spans="1:12">
      <c r="A405" s="11" t="s">
        <v>407</v>
      </c>
      <c r="B405" s="4" cm="1">
        <f t="array" ref="B405">_xll.SNL.Clients.Office.Excel.Functions.SPG(A405, "SP_TOTAL_REV", "CY2023")</f>
        <v>4682578</v>
      </c>
      <c r="C405" s="4">
        <f>_xll.SNL.Clients.Office.Excel.Functions.SPG(A405,"IQ_AVG_DILUT_SHARES_OUT","CY2023")</f>
        <v>99804250</v>
      </c>
      <c r="D405" s="5">
        <f>_xll.SNL.Clients.Office.Excel.Functions.SPG(A405, "IQ_DILUT_EPS_NORM", "CY2023")</f>
        <v>4.7809999999999997</v>
      </c>
      <c r="E405">
        <f t="shared" si="24"/>
        <v>477164.11924999993</v>
      </c>
      <c r="F405">
        <f t="shared" si="25"/>
        <v>0.10190201193658706</v>
      </c>
      <c r="G405" s="11" t="s">
        <v>407</v>
      </c>
      <c r="H405" s="4" cm="1">
        <f t="array" ref="H405">_xll.SNL.Clients.Office.Excel.Functions.SPG(G405, "SP_TOTAL_REV", "CY2023")</f>
        <v>4682578</v>
      </c>
      <c r="I405" s="4">
        <f>_xll.SNL.Clients.Office.Excel.Functions.SPG(G405,"IQ_AVG_DILUT_SHARES_OUT","CY2023")</f>
        <v>99804250</v>
      </c>
      <c r="J405" s="5">
        <f>_xll.SNL.Clients.Office.Excel.Functions.SPG(G405, "IQ_DILUT_EPS_NORM", "CY2023")</f>
        <v>4.7809999999999997</v>
      </c>
      <c r="K405">
        <f t="shared" si="26"/>
        <v>477164.11924999993</v>
      </c>
      <c r="L405">
        <f t="shared" si="27"/>
        <v>0.10190201193658706</v>
      </c>
    </row>
    <row r="406" spans="1:12">
      <c r="A406" s="11" t="s">
        <v>408</v>
      </c>
      <c r="B406" s="4" cm="1">
        <f t="array" ref="B406">_xll.SNL.Clients.Office.Excel.Functions.SPG(A406, "SP_TOTAL_REV", "CY2023")</f>
        <v>20498000</v>
      </c>
      <c r="C406" s="4">
        <f>_xll.SNL.Clients.Office.Excel.Functions.SPG(A406,"IQ_AVG_DILUT_SHARES_OUT","CY2023")</f>
        <v>383700000</v>
      </c>
      <c r="D406" s="5">
        <f>_xll.SNL.Clients.Office.Excel.Functions.SPG(A406, "IQ_DILUT_EPS_NORM", "CY2023")</f>
        <v>6.38</v>
      </c>
      <c r="E406">
        <f t="shared" si="24"/>
        <v>2448006</v>
      </c>
      <c r="F406">
        <f t="shared" si="25"/>
        <v>0.11942657820275149</v>
      </c>
      <c r="G406" s="11" t="s">
        <v>408</v>
      </c>
      <c r="H406" s="4" cm="1">
        <f t="array" ref="H406">_xll.SNL.Clients.Office.Excel.Functions.SPG(G406, "SP_TOTAL_REV", "CY2023")</f>
        <v>20498000</v>
      </c>
      <c r="I406" s="4">
        <f>_xll.SNL.Clients.Office.Excel.Functions.SPG(G406,"IQ_AVG_DILUT_SHARES_OUT","CY2023")</f>
        <v>383700000</v>
      </c>
      <c r="J406" s="5">
        <f>_xll.SNL.Clients.Office.Excel.Functions.SPG(G406, "IQ_DILUT_EPS_NORM", "CY2023")</f>
        <v>6.38</v>
      </c>
      <c r="K406">
        <f t="shared" si="26"/>
        <v>2448006</v>
      </c>
      <c r="L406">
        <f t="shared" si="27"/>
        <v>0.11942657820275149</v>
      </c>
    </row>
    <row r="407" spans="1:12">
      <c r="A407" s="11" t="s">
        <v>409</v>
      </c>
      <c r="B407" s="4" cm="1">
        <f t="array" ref="B407">_xll.SNL.Clients.Office.Excel.Functions.SPG(A407, "SP_TOTAL_REV", "CY2023")</f>
        <v>9252753</v>
      </c>
      <c r="C407" s="4">
        <f>_xll.SNL.Clients.Office.Excel.Functions.SPG(A407,"IQ_AVG_DILUT_SHARES_OUT","CY2023")</f>
        <v>570725000</v>
      </c>
      <c r="D407" s="5">
        <f>_xll.SNL.Clients.Office.Excel.Functions.SPG(A407, "IQ_DILUT_EPS_NORM", "CY2023")</f>
        <v>0.94099999999999995</v>
      </c>
      <c r="E407">
        <f t="shared" si="24"/>
        <v>537052.22499999998</v>
      </c>
      <c r="F407">
        <f t="shared" si="25"/>
        <v>5.8042425319253632E-2</v>
      </c>
      <c r="G407" s="11" t="s">
        <v>409</v>
      </c>
      <c r="H407" s="4" cm="1">
        <f t="array" ref="H407">_xll.SNL.Clients.Office.Excel.Functions.SPG(G407, "SP_TOTAL_REV", "CY2023")</f>
        <v>9252753</v>
      </c>
      <c r="I407" s="4">
        <f>_xll.SNL.Clients.Office.Excel.Functions.SPG(G407,"IQ_AVG_DILUT_SHARES_OUT","CY2023")</f>
        <v>570725000</v>
      </c>
      <c r="J407" s="5">
        <f>_xll.SNL.Clients.Office.Excel.Functions.SPG(G407, "IQ_DILUT_EPS_NORM", "CY2023")</f>
        <v>0.94099999999999995</v>
      </c>
      <c r="K407">
        <f t="shared" si="26"/>
        <v>537052.22499999998</v>
      </c>
      <c r="L407">
        <f t="shared" si="27"/>
        <v>5.8042425319253632E-2</v>
      </c>
    </row>
    <row r="408" spans="1:12">
      <c r="A408" s="11" t="s">
        <v>410</v>
      </c>
      <c r="B408" s="4" cm="1">
        <f t="array" ref="B408">_xll.SNL.Clients.Office.Excel.Functions.SPG(A408, "SP_TOTAL_REV", "CY2023")</f>
        <v>7662000</v>
      </c>
      <c r="C408" s="4">
        <f>_xll.SNL.Clients.Office.Excel.Functions.SPG(A408,"IQ_AVG_DILUT_SHARES_OUT","CY2023")</f>
        <v>423500000</v>
      </c>
      <c r="D408" s="5">
        <f>_xll.SNL.Clients.Office.Excel.Functions.SPG(A408, "IQ_DILUT_EPS_NORM", "CY2023")</f>
        <v>4.774</v>
      </c>
      <c r="E408">
        <f t="shared" si="24"/>
        <v>2021789</v>
      </c>
      <c r="F408">
        <f t="shared" si="25"/>
        <v>0.26387222657269643</v>
      </c>
      <c r="G408" s="11" t="s">
        <v>410</v>
      </c>
      <c r="H408" s="4" cm="1">
        <f t="array" ref="H408">_xll.SNL.Clients.Office.Excel.Functions.SPG(G408, "SP_TOTAL_REV", "CY2023")</f>
        <v>7662000</v>
      </c>
      <c r="I408" s="4">
        <f>_xll.SNL.Clients.Office.Excel.Functions.SPG(G408,"IQ_AVG_DILUT_SHARES_OUT","CY2023")</f>
        <v>423500000</v>
      </c>
      <c r="J408" s="5">
        <f>_xll.SNL.Clients.Office.Excel.Functions.SPG(G408, "IQ_DILUT_EPS_NORM", "CY2023")</f>
        <v>4.774</v>
      </c>
      <c r="K408">
        <f t="shared" si="26"/>
        <v>2021789</v>
      </c>
      <c r="L408">
        <f t="shared" si="27"/>
        <v>0.26387222657269643</v>
      </c>
    </row>
    <row r="409" spans="1:12">
      <c r="A409" s="11" t="s">
        <v>411</v>
      </c>
      <c r="B409" s="4" cm="1">
        <f t="array" ref="B409">_xll.SNL.Clients.Office.Excel.Functions.SPG(A409, "SP_TOTAL_REV", "CY2023")</f>
        <v>6120111</v>
      </c>
      <c r="C409" s="4">
        <f>_xll.SNL.Clients.Office.Excel.Functions.SPG(A409,"IQ_AVG_DILUT_SHARES_OUT","CY2023")</f>
        <v>155218000</v>
      </c>
      <c r="D409" s="5">
        <f>_xll.SNL.Clients.Office.Excel.Functions.SPG(A409, "IQ_DILUT_EPS_NORM", "CY2023")</f>
        <v>5.9690000000000003</v>
      </c>
      <c r="E409">
        <f t="shared" si="24"/>
        <v>926496.24199999997</v>
      </c>
      <c r="F409">
        <f t="shared" si="25"/>
        <v>0.1513855291186712</v>
      </c>
      <c r="G409" s="11" t="s">
        <v>411</v>
      </c>
      <c r="H409" s="4" cm="1">
        <f t="array" ref="H409">_xll.SNL.Clients.Office.Excel.Functions.SPG(G409, "SP_TOTAL_REV", "CY2023")</f>
        <v>6120111</v>
      </c>
      <c r="I409" s="4">
        <f>_xll.SNL.Clients.Office.Excel.Functions.SPG(G409,"IQ_AVG_DILUT_SHARES_OUT","CY2023")</f>
        <v>155218000</v>
      </c>
      <c r="J409" s="5">
        <f>_xll.SNL.Clients.Office.Excel.Functions.SPG(G409, "IQ_DILUT_EPS_NORM", "CY2023")</f>
        <v>5.9690000000000003</v>
      </c>
      <c r="K409">
        <f t="shared" si="26"/>
        <v>926496.24199999997</v>
      </c>
      <c r="L409">
        <f t="shared" si="27"/>
        <v>0.1513855291186712</v>
      </c>
    </row>
    <row r="410" spans="1:12">
      <c r="A410" s="11" t="s">
        <v>412</v>
      </c>
      <c r="B410" s="4" cm="1">
        <f t="array" ref="B410">_xll.SNL.Clients.Office.Excel.Functions.SPG(A410, "SP_TOTAL_REV", "CY2023")</f>
        <v>77512159</v>
      </c>
      <c r="C410" s="4">
        <f>_xll.SNL.Clients.Office.Excel.Functions.SPG(A410,"IQ_AVG_DILUT_SHARES_OUT","CY2023")</f>
        <v>507837215</v>
      </c>
      <c r="D410" s="5">
        <f>_xll.SNL.Clients.Office.Excel.Functions.SPG(A410, "IQ_DILUT_EPS_NORM", "CY2023")</f>
        <v>3.8149999999999999</v>
      </c>
      <c r="E410">
        <f t="shared" si="24"/>
        <v>1937398.9752249999</v>
      </c>
      <c r="F410">
        <f t="shared" si="25"/>
        <v>2.4994775016201006E-2</v>
      </c>
      <c r="G410" s="11" t="s">
        <v>412</v>
      </c>
      <c r="H410" s="4" cm="1">
        <f t="array" ref="H410">_xll.SNL.Clients.Office.Excel.Functions.SPG(G410, "SP_TOTAL_REV", "CY2023")</f>
        <v>77512159</v>
      </c>
      <c r="I410" s="4">
        <f>_xll.SNL.Clients.Office.Excel.Functions.SPG(G410,"IQ_AVG_DILUT_SHARES_OUT","CY2023")</f>
        <v>507837215</v>
      </c>
      <c r="J410" s="5">
        <f>_xll.SNL.Clients.Office.Excel.Functions.SPG(G410, "IQ_DILUT_EPS_NORM", "CY2023")</f>
        <v>3.8149999999999999</v>
      </c>
      <c r="K410">
        <f t="shared" si="26"/>
        <v>1937398.9752249999</v>
      </c>
      <c r="L410">
        <f t="shared" si="27"/>
        <v>2.4994775016201006E-2</v>
      </c>
    </row>
    <row r="411" spans="1:12">
      <c r="A411" s="11" t="s">
        <v>413</v>
      </c>
      <c r="B411" s="4" cm="1">
        <f t="array" ref="B411">_xll.SNL.Clients.Office.Excel.Functions.SPG(A411, "SP_TOTAL_REV", "CY2023")</f>
        <v>78558000</v>
      </c>
      <c r="C411" s="4">
        <f>_xll.SNL.Clients.Office.Excel.Functions.SPG(A411,"IQ_AVG_DILUT_SHARES_OUT","CY2023")</f>
        <v>1200286264</v>
      </c>
      <c r="D411" s="5">
        <f>_xll.SNL.Clients.Office.Excel.Functions.SPG(A411, "IQ_DILUT_EPS_NORM", "CY2023")</f>
        <v>6.4930000000000003</v>
      </c>
      <c r="E411">
        <f t="shared" si="24"/>
        <v>7793458.7121520005</v>
      </c>
      <c r="F411">
        <f t="shared" si="25"/>
        <v>9.9206429799027482E-2</v>
      </c>
      <c r="G411" s="11" t="s">
        <v>413</v>
      </c>
      <c r="H411" s="4" cm="1">
        <f t="array" ref="H411">_xll.SNL.Clients.Office.Excel.Functions.SPG(G411, "SP_TOTAL_REV", "CY2023")</f>
        <v>78558000</v>
      </c>
      <c r="I411" s="4">
        <f>_xll.SNL.Clients.Office.Excel.Functions.SPG(G411,"IQ_AVG_DILUT_SHARES_OUT","CY2023")</f>
        <v>1200286264</v>
      </c>
      <c r="J411" s="5">
        <f>_xll.SNL.Clients.Office.Excel.Functions.SPG(G411, "IQ_DILUT_EPS_NORM", "CY2023")</f>
        <v>6.4930000000000003</v>
      </c>
      <c r="K411">
        <f t="shared" si="26"/>
        <v>7793458.7121520005</v>
      </c>
      <c r="L411">
        <f t="shared" si="27"/>
        <v>9.9206429799027482E-2</v>
      </c>
    </row>
    <row r="412" spans="1:12">
      <c r="A412" s="11" t="s">
        <v>414</v>
      </c>
      <c r="B412" s="4" cm="1">
        <f t="array" ref="B412">_xll.SNL.Clients.Office.Excel.Functions.SPG(A412, "SP_TOTAL_REV", "CY2023")</f>
        <v>6460500</v>
      </c>
      <c r="C412" s="4">
        <f>_xll.SNL.Clients.Office.Excel.Functions.SPG(A412,"IQ_AVG_DILUT_SHARES_OUT","CY2023")</f>
        <v>224800000</v>
      </c>
      <c r="D412" s="5">
        <f>_xll.SNL.Clients.Office.Excel.Functions.SPG(A412, "IQ_DILUT_EPS_NORM", "CY2023")</f>
        <v>6.4850000000000003</v>
      </c>
      <c r="E412">
        <f t="shared" si="24"/>
        <v>1457828</v>
      </c>
      <c r="F412">
        <f t="shared" si="25"/>
        <v>0.22565250367618606</v>
      </c>
      <c r="G412" s="11" t="s">
        <v>414</v>
      </c>
      <c r="H412" s="4" cm="1">
        <f t="array" ref="H412">_xll.SNL.Clients.Office.Excel.Functions.SPG(G412, "SP_TOTAL_REV", "CY2023")</f>
        <v>6460500</v>
      </c>
      <c r="I412" s="4">
        <f>_xll.SNL.Clients.Office.Excel.Functions.SPG(G412,"IQ_AVG_DILUT_SHARES_OUT","CY2023")</f>
        <v>224800000</v>
      </c>
      <c r="J412" s="5">
        <f>_xll.SNL.Clients.Office.Excel.Functions.SPG(G412, "IQ_DILUT_EPS_NORM", "CY2023")</f>
        <v>6.4850000000000003</v>
      </c>
      <c r="K412">
        <f t="shared" si="26"/>
        <v>1457828</v>
      </c>
      <c r="L412">
        <f t="shared" si="27"/>
        <v>0.22565250367618606</v>
      </c>
    </row>
    <row r="413" spans="1:12">
      <c r="A413" s="11" t="s">
        <v>415</v>
      </c>
      <c r="B413" s="4" cm="1">
        <f t="array" ref="B413">_xll.SNL.Clients.Office.Excel.Functions.SPG(A413, "SP_TOTAL_REV", "CY2023")</f>
        <v>5396400</v>
      </c>
      <c r="C413" s="4">
        <f>_xll.SNL.Clients.Office.Excel.Functions.SPG(A413,"IQ_AVG_DILUT_SHARES_OUT","CY2023")</f>
        <v>169425000</v>
      </c>
      <c r="D413" s="5">
        <f>_xll.SNL.Clients.Office.Excel.Functions.SPG(A413, "IQ_DILUT_EPS_NORM", "CY2023")</f>
        <v>-2.3410000000000002</v>
      </c>
      <c r="E413">
        <f t="shared" si="24"/>
        <v>-396623.92500000005</v>
      </c>
      <c r="F413">
        <f t="shared" si="25"/>
        <v>-7.3497873582388268E-2</v>
      </c>
      <c r="G413" s="11" t="s">
        <v>415</v>
      </c>
      <c r="H413" s="4" cm="1">
        <f t="array" ref="H413">_xll.SNL.Clients.Office.Excel.Functions.SPG(G413, "SP_TOTAL_REV", "CY2023")</f>
        <v>5396400</v>
      </c>
      <c r="I413" s="4">
        <f>_xll.SNL.Clients.Office.Excel.Functions.SPG(G413,"IQ_AVG_DILUT_SHARES_OUT","CY2023")</f>
        <v>169425000</v>
      </c>
      <c r="J413" s="5">
        <f>_xll.SNL.Clients.Office.Excel.Functions.SPG(G413, "IQ_DILUT_EPS_NORM", "CY2023")</f>
        <v>-2.3410000000000002</v>
      </c>
      <c r="K413">
        <f t="shared" si="26"/>
        <v>-396623.92500000005</v>
      </c>
      <c r="L413">
        <f t="shared" si="27"/>
        <v>-7.3497873582388268E-2</v>
      </c>
    </row>
    <row r="414" spans="1:12">
      <c r="A414" s="11" t="s">
        <v>416</v>
      </c>
      <c r="B414" s="4" cm="1">
        <f t="array" ref="B414">_xll.SNL.Clients.Office.Excel.Functions.SPG(A414, "SP_TOTAL_REV", "CY2023")</f>
        <v>6726700</v>
      </c>
      <c r="C414" s="4">
        <f>_xll.SNL.Clients.Office.Excel.Functions.SPG(A414,"IQ_AVG_DILUT_SHARES_OUT","CY2023")</f>
        <v>234800000</v>
      </c>
      <c r="D414" s="5">
        <f>_xll.SNL.Clients.Office.Excel.Functions.SPG(A414, "IQ_DILUT_EPS_NORM", "CY2023")</f>
        <v>3.294</v>
      </c>
      <c r="E414">
        <f t="shared" si="24"/>
        <v>773431.2</v>
      </c>
      <c r="F414">
        <f t="shared" si="25"/>
        <v>0.11497929148022061</v>
      </c>
      <c r="G414" s="11" t="s">
        <v>416</v>
      </c>
      <c r="H414" s="4" cm="1">
        <f t="array" ref="H414">_xll.SNL.Clients.Office.Excel.Functions.SPG(G414, "SP_TOTAL_REV", "CY2023")</f>
        <v>6726700</v>
      </c>
      <c r="I414" s="4">
        <f>_xll.SNL.Clients.Office.Excel.Functions.SPG(G414,"IQ_AVG_DILUT_SHARES_OUT","CY2023")</f>
        <v>234800000</v>
      </c>
      <c r="J414" s="5">
        <f>_xll.SNL.Clients.Office.Excel.Functions.SPG(G414, "IQ_DILUT_EPS_NORM", "CY2023")</f>
        <v>3.294</v>
      </c>
      <c r="K414">
        <f t="shared" si="26"/>
        <v>773431.2</v>
      </c>
      <c r="L414">
        <f t="shared" si="27"/>
        <v>0.11497929148022061</v>
      </c>
    </row>
    <row r="415" spans="1:12">
      <c r="A415" s="11" t="s">
        <v>417</v>
      </c>
      <c r="B415" s="4" cm="1">
        <f t="array" ref="B415">_xll.SNL.Clients.Office.Excel.Functions.SPG(A415, "SP_TOTAL_REV", "CY2023")</f>
        <v>16060300</v>
      </c>
      <c r="C415" s="4">
        <f>_xll.SNL.Clients.Office.Excel.Functions.SPG(A415,"IQ_AVG_DILUT_SHARES_OUT","CY2023")</f>
        <v>226000000</v>
      </c>
      <c r="D415" s="5">
        <f>_xll.SNL.Clients.Office.Excel.Functions.SPG(A415, "IQ_DILUT_EPS_NORM", "CY2023")</f>
        <v>4.3449999999999998</v>
      </c>
      <c r="E415">
        <f t="shared" si="24"/>
        <v>981970</v>
      </c>
      <c r="F415">
        <f t="shared" si="25"/>
        <v>6.1142693473969972E-2</v>
      </c>
      <c r="G415" s="11" t="s">
        <v>417</v>
      </c>
      <c r="H415" s="4" cm="1">
        <f t="array" ref="H415">_xll.SNL.Clients.Office.Excel.Functions.SPG(G415, "SP_TOTAL_REV", "CY2023")</f>
        <v>16060300</v>
      </c>
      <c r="I415" s="4">
        <f>_xll.SNL.Clients.Office.Excel.Functions.SPG(G415,"IQ_AVG_DILUT_SHARES_OUT","CY2023")</f>
        <v>226000000</v>
      </c>
      <c r="J415" s="5">
        <f>_xll.SNL.Clients.Office.Excel.Functions.SPG(G415, "IQ_DILUT_EPS_NORM", "CY2023")</f>
        <v>4.3449999999999998</v>
      </c>
      <c r="K415">
        <f t="shared" si="26"/>
        <v>981970</v>
      </c>
      <c r="L415">
        <f t="shared" si="27"/>
        <v>6.1142693473969972E-2</v>
      </c>
    </row>
    <row r="416" spans="1:12">
      <c r="A416" s="11" t="s">
        <v>418</v>
      </c>
      <c r="B416" s="4" cm="1">
        <f t="array" ref="B416">_xll.SNL.Clients.Office.Excel.Functions.SPG(A416, "SP_TOTAL_REV", "CY2023")</f>
        <v>107412000</v>
      </c>
      <c r="C416" s="4">
        <f>_xll.SNL.Clients.Office.Excel.Functions.SPG(A416,"IQ_AVG_DILUT_SHARES_OUT","CY2023")</f>
        <v>462800000</v>
      </c>
      <c r="D416" s="5">
        <f>_xll.SNL.Clients.Office.Excel.Functions.SPG(A416, "IQ_DILUT_EPS_NORM", "CY2023")</f>
        <v>7.2910000000000004</v>
      </c>
      <c r="E416">
        <f t="shared" si="24"/>
        <v>3374274.8</v>
      </c>
      <c r="F416">
        <f t="shared" si="25"/>
        <v>3.1414318698097042E-2</v>
      </c>
      <c r="G416" s="11" t="s">
        <v>418</v>
      </c>
      <c r="H416" s="4" cm="1">
        <f t="array" ref="H416">_xll.SNL.Clients.Office.Excel.Functions.SPG(G416, "SP_TOTAL_REV", "CY2023")</f>
        <v>107412000</v>
      </c>
      <c r="I416" s="4">
        <f>_xll.SNL.Clients.Office.Excel.Functions.SPG(G416,"IQ_AVG_DILUT_SHARES_OUT","CY2023")</f>
        <v>462800000</v>
      </c>
      <c r="J416" s="5">
        <f>_xll.SNL.Clients.Office.Excel.Functions.SPG(G416, "IQ_DILUT_EPS_NORM", "CY2023")</f>
        <v>7.2910000000000004</v>
      </c>
      <c r="K416">
        <f t="shared" si="26"/>
        <v>3374274.8</v>
      </c>
      <c r="L416">
        <f t="shared" si="27"/>
        <v>3.1414318698097042E-2</v>
      </c>
    </row>
    <row r="417" spans="1:12">
      <c r="A417" s="11" t="s">
        <v>419</v>
      </c>
      <c r="B417" s="4" cm="1">
        <f t="array" ref="B417">_xll.SNL.Clients.Office.Excel.Functions.SPG(A417, "SP_TOTAL_REV", "CY2023")</f>
        <v>16024000</v>
      </c>
      <c r="C417" s="4">
        <f>_xll.SNL.Clients.Office.Excel.Functions.SPG(A417,"IQ_AVG_DILUT_SHARES_OUT","CY2023")</f>
        <v>315500000</v>
      </c>
      <c r="D417" s="5">
        <f>_xll.SNL.Clients.Office.Excel.Functions.SPG(A417, "IQ_DILUT_EPS_NORM", "CY2023")</f>
        <v>5.4690000000000003</v>
      </c>
      <c r="E417">
        <f t="shared" si="24"/>
        <v>1725469.5</v>
      </c>
      <c r="F417">
        <f t="shared" si="25"/>
        <v>0.10768032326510235</v>
      </c>
      <c r="G417" s="11" t="s">
        <v>419</v>
      </c>
      <c r="H417" s="4" cm="1">
        <f t="array" ref="H417">_xll.SNL.Clients.Office.Excel.Functions.SPG(G417, "SP_TOTAL_REV", "CY2023")</f>
        <v>16024000</v>
      </c>
      <c r="I417" s="4">
        <f>_xll.SNL.Clients.Office.Excel.Functions.SPG(G417,"IQ_AVG_DILUT_SHARES_OUT","CY2023")</f>
        <v>315500000</v>
      </c>
      <c r="J417" s="5">
        <f>_xll.SNL.Clients.Office.Excel.Functions.SPG(G417, "IQ_DILUT_EPS_NORM", "CY2023")</f>
        <v>5.4690000000000003</v>
      </c>
      <c r="K417">
        <f t="shared" si="26"/>
        <v>1725469.5</v>
      </c>
      <c r="L417">
        <f t="shared" si="27"/>
        <v>0.10768032326510235</v>
      </c>
    </row>
    <row r="418" spans="1:12">
      <c r="A418" s="11" t="s">
        <v>420</v>
      </c>
      <c r="B418" s="4" cm="1">
        <f t="array" ref="B418">_xll.SNL.Clients.Office.Excel.Functions.SPG(A418, "SP_TOTAL_REV", "CY2023")</f>
        <v>5635500</v>
      </c>
      <c r="C418" s="4">
        <f>_xll.SNL.Clients.Office.Excel.Functions.SPG(A418,"IQ_AVG_DILUT_SHARES_OUT","CY2023")</f>
        <v>47900000</v>
      </c>
      <c r="D418" s="5">
        <f>_xll.SNL.Clients.Office.Excel.Functions.SPG(A418, "IQ_DILUT_EPS_NORM", "CY2023")</f>
        <v>12.472</v>
      </c>
      <c r="E418">
        <f t="shared" si="24"/>
        <v>597408.80000000005</v>
      </c>
      <c r="F418">
        <f t="shared" si="25"/>
        <v>0.10600812705172567</v>
      </c>
      <c r="G418" s="11" t="s">
        <v>420</v>
      </c>
      <c r="H418" s="4" cm="1">
        <f t="array" ref="H418">_xll.SNL.Clients.Office.Excel.Functions.SPG(G418, "SP_TOTAL_REV", "CY2023")</f>
        <v>5635500</v>
      </c>
      <c r="I418" s="4">
        <f>_xll.SNL.Clients.Office.Excel.Functions.SPG(G418,"IQ_AVG_DILUT_SHARES_OUT","CY2023")</f>
        <v>47900000</v>
      </c>
      <c r="J418" s="5">
        <f>_xll.SNL.Clients.Office.Excel.Functions.SPG(G418, "IQ_DILUT_EPS_NORM", "CY2023")</f>
        <v>12.472</v>
      </c>
      <c r="K418">
        <f t="shared" si="26"/>
        <v>597408.80000000005</v>
      </c>
      <c r="L418">
        <f t="shared" si="27"/>
        <v>0.10600812705172567</v>
      </c>
    </row>
    <row r="419" spans="1:12">
      <c r="A419" s="11" t="s">
        <v>421</v>
      </c>
      <c r="B419" s="4" cm="1">
        <f t="array" ref="B419">_xll.SNL.Clients.Office.Excel.Functions.SPG(A419, "SP_TOTAL_REV", "CY2023")</f>
        <v>2974489</v>
      </c>
      <c r="C419" s="4">
        <f>_xll.SNL.Clients.Office.Excel.Functions.SPG(A419,"IQ_AVG_DILUT_SHARES_OUT","CY2023")</f>
        <v>47304000</v>
      </c>
      <c r="D419" s="5">
        <f>_xll.SNL.Clients.Office.Excel.Functions.SPG(A419, "IQ_DILUT_EPS_NORM", "CY2023")</f>
        <v>5.6719999999999997</v>
      </c>
      <c r="E419">
        <f t="shared" si="24"/>
        <v>268308.288</v>
      </c>
      <c r="F419">
        <f t="shared" si="25"/>
        <v>9.0203153550071968E-2</v>
      </c>
      <c r="G419" s="11" t="s">
        <v>421</v>
      </c>
      <c r="H419" s="4" cm="1">
        <f t="array" ref="H419">_xll.SNL.Clients.Office.Excel.Functions.SPG(G419, "SP_TOTAL_REV", "CY2023")</f>
        <v>2974489</v>
      </c>
      <c r="I419" s="4">
        <f>_xll.SNL.Clients.Office.Excel.Functions.SPG(G419,"IQ_AVG_DILUT_SHARES_OUT","CY2023")</f>
        <v>47304000</v>
      </c>
      <c r="J419" s="5">
        <f>_xll.SNL.Clients.Office.Excel.Functions.SPG(G419, "IQ_DILUT_EPS_NORM", "CY2023")</f>
        <v>5.6719999999999997</v>
      </c>
      <c r="K419">
        <f t="shared" si="26"/>
        <v>268308.288</v>
      </c>
      <c r="L419">
        <f t="shared" si="27"/>
        <v>9.0203153550071968E-2</v>
      </c>
    </row>
    <row r="420" spans="1:12">
      <c r="A420" s="11" t="s">
        <v>422</v>
      </c>
      <c r="B420" s="4" cm="1">
        <f t="array" ref="B420">_xll.SNL.Clients.Office.Excel.Functions.SPG(A420, "SP_TOTAL_REV", "CY2023")</f>
        <v>2676298</v>
      </c>
      <c r="C420" s="4">
        <f>_xll.SNL.Clients.Office.Excel.Functions.SPG(A420,"IQ_AVG_DILUT_SHARES_OUT","CY2023")</f>
        <v>164304000</v>
      </c>
      <c r="D420" s="5">
        <f>_xll.SNL.Clients.Office.Excel.Functions.SPG(A420, "IQ_DILUT_EPS_NORM", "CY2023")</f>
        <v>2.0499999999999998</v>
      </c>
      <c r="E420">
        <f t="shared" si="24"/>
        <v>336823.2</v>
      </c>
      <c r="F420">
        <f t="shared" si="25"/>
        <v>0.12585414628714739</v>
      </c>
      <c r="G420" s="11" t="s">
        <v>422</v>
      </c>
      <c r="H420" s="4" cm="1">
        <f t="array" ref="H420">_xll.SNL.Clients.Office.Excel.Functions.SPG(G420, "SP_TOTAL_REV", "CY2023")</f>
        <v>2676298</v>
      </c>
      <c r="I420" s="4">
        <f>_xll.SNL.Clients.Office.Excel.Functions.SPG(G420,"IQ_AVG_DILUT_SHARES_OUT","CY2023")</f>
        <v>164304000</v>
      </c>
      <c r="J420" s="5">
        <f>_xll.SNL.Clients.Office.Excel.Functions.SPG(G420, "IQ_DILUT_EPS_NORM", "CY2023")</f>
        <v>2.0499999999999998</v>
      </c>
      <c r="K420">
        <f t="shared" si="26"/>
        <v>336823.2</v>
      </c>
      <c r="L420">
        <f t="shared" si="27"/>
        <v>0.12585414628714739</v>
      </c>
    </row>
    <row r="421" spans="1:12">
      <c r="A421" s="11" t="s">
        <v>423</v>
      </c>
      <c r="B421" s="4" cm="1">
        <f t="array" ref="B421">_xll.SNL.Clients.Office.Excel.Functions.SPG(A421, "SP_TOTAL_REV", "CY2023")</f>
        <v>96773000</v>
      </c>
      <c r="C421" s="4">
        <f>_xll.SNL.Clients.Office.Excel.Functions.SPG(A421,"IQ_AVG_DILUT_SHARES_OUT","CY2023")</f>
        <v>3485000000</v>
      </c>
      <c r="D421" s="5">
        <f>_xll.SNL.Clients.Office.Excel.Functions.SPG(A421, "IQ_DILUT_EPS_NORM", "CY2023")</f>
        <v>1.7949999999999999</v>
      </c>
      <c r="E421">
        <f t="shared" si="24"/>
        <v>6255575</v>
      </c>
      <c r="F421">
        <f t="shared" si="25"/>
        <v>6.464173891477995E-2</v>
      </c>
      <c r="G421" s="11" t="s">
        <v>423</v>
      </c>
      <c r="H421" s="4" cm="1">
        <f t="array" ref="H421">_xll.SNL.Clients.Office.Excel.Functions.SPG(G421, "SP_TOTAL_REV", "CY2023")</f>
        <v>96773000</v>
      </c>
      <c r="I421" s="4">
        <f>_xll.SNL.Clients.Office.Excel.Functions.SPG(G421,"IQ_AVG_DILUT_SHARES_OUT","CY2023")</f>
        <v>3485000000</v>
      </c>
      <c r="J421" s="5">
        <f>_xll.SNL.Clients.Office.Excel.Functions.SPG(G421, "IQ_DILUT_EPS_NORM", "CY2023")</f>
        <v>1.7949999999999999</v>
      </c>
      <c r="K421">
        <f t="shared" si="26"/>
        <v>6255575</v>
      </c>
      <c r="L421">
        <f t="shared" si="27"/>
        <v>6.464173891477995E-2</v>
      </c>
    </row>
    <row r="422" spans="1:12">
      <c r="A422" s="11" t="s">
        <v>424</v>
      </c>
      <c r="B422" s="4" cm="1">
        <f t="array" ref="B422">_xll.SNL.Clients.Office.Excel.Functions.SPG(A422, "SP_TOTAL_REV", "CY2023")</f>
        <v>17519000</v>
      </c>
      <c r="C422" s="4">
        <f>_xll.SNL.Clients.Office.Excel.Functions.SPG(A422,"IQ_AVG_DILUT_SHARES_OUT","CY2023")</f>
        <v>916000000</v>
      </c>
      <c r="D422" s="5">
        <f>_xll.SNL.Clients.Office.Excel.Functions.SPG(A422, "IQ_DILUT_EPS_NORM", "CY2023")</f>
        <v>5.0609999999999999</v>
      </c>
      <c r="E422">
        <f t="shared" si="24"/>
        <v>4635876</v>
      </c>
      <c r="F422">
        <f t="shared" si="25"/>
        <v>0.26461989839602718</v>
      </c>
      <c r="G422" s="11" t="s">
        <v>424</v>
      </c>
      <c r="H422" s="4" cm="1">
        <f t="array" ref="H422">_xll.SNL.Clients.Office.Excel.Functions.SPG(G422, "SP_TOTAL_REV", "CY2023")</f>
        <v>17519000</v>
      </c>
      <c r="I422" s="4">
        <f>_xll.SNL.Clients.Office.Excel.Functions.SPG(G422,"IQ_AVG_DILUT_SHARES_OUT","CY2023")</f>
        <v>916000000</v>
      </c>
      <c r="J422" s="5">
        <f>_xll.SNL.Clients.Office.Excel.Functions.SPG(G422, "IQ_DILUT_EPS_NORM", "CY2023")</f>
        <v>5.0609999999999999</v>
      </c>
      <c r="K422">
        <f t="shared" si="26"/>
        <v>4635876</v>
      </c>
      <c r="L422">
        <f t="shared" si="27"/>
        <v>0.26461989839602718</v>
      </c>
    </row>
    <row r="423" spans="1:12">
      <c r="A423" s="11" t="s">
        <v>425</v>
      </c>
      <c r="B423" s="4" cm="1">
        <f t="array" ref="B423">_xll.SNL.Clients.Office.Excel.Functions.SPG(A423, "SP_TOTAL_REV", "CY2023")</f>
        <v>631595</v>
      </c>
      <c r="C423" s="4">
        <f>_xll.SNL.Clients.Office.Excel.Functions.SPG(A423,"IQ_AVG_DILUT_SHARES_OUT","CY2023")</f>
        <v>23059845</v>
      </c>
      <c r="D423" s="5">
        <f>_xll.SNL.Clients.Office.Excel.Functions.SPG(A423, "IQ_DILUT_EPS_NORM", "CY2023")</f>
        <v>14.041</v>
      </c>
      <c r="E423">
        <f t="shared" si="24"/>
        <v>323783.28364499996</v>
      </c>
      <c r="F423">
        <f t="shared" si="25"/>
        <v>0.51264383607374975</v>
      </c>
      <c r="G423" s="11" t="s">
        <v>425</v>
      </c>
      <c r="H423" s="4" cm="1">
        <f t="array" ref="H423">_xll.SNL.Clients.Office.Excel.Functions.SPG(G423, "SP_TOTAL_REV", "CY2023")</f>
        <v>631595</v>
      </c>
      <c r="I423" s="4">
        <f>_xll.SNL.Clients.Office.Excel.Functions.SPG(G423,"IQ_AVG_DILUT_SHARES_OUT","CY2023")</f>
        <v>23059845</v>
      </c>
      <c r="J423" s="5">
        <f>_xll.SNL.Clients.Office.Excel.Functions.SPG(G423, "IQ_DILUT_EPS_NORM", "CY2023")</f>
        <v>14.041</v>
      </c>
      <c r="K423">
        <f t="shared" si="26"/>
        <v>323783.28364499996</v>
      </c>
      <c r="L423">
        <f t="shared" si="27"/>
        <v>0.51264383607374975</v>
      </c>
    </row>
    <row r="424" spans="1:12">
      <c r="A424" s="11" t="s">
        <v>426</v>
      </c>
      <c r="B424" s="4" cm="1">
        <f t="array" ref="B424">_xll.SNL.Clients.Office.Excel.Functions.SPG(A424, "SP_TOTAL_REV", "CY2023")</f>
        <v>13683000</v>
      </c>
      <c r="C424" s="4">
        <f>_xll.SNL.Clients.Office.Excel.Functions.SPG(A424,"IQ_AVG_DILUT_SHARES_OUT","CY2023")</f>
        <v>201774000</v>
      </c>
      <c r="D424" s="5">
        <f>_xll.SNL.Clients.Office.Excel.Functions.SPG(A424, "IQ_DILUT_EPS_NORM", "CY2023")</f>
        <v>3.7570000000000001</v>
      </c>
      <c r="E424">
        <f t="shared" si="24"/>
        <v>758064.91799999995</v>
      </c>
      <c r="F424">
        <f t="shared" si="25"/>
        <v>5.5401952641964479E-2</v>
      </c>
      <c r="G424" s="11" t="s">
        <v>426</v>
      </c>
      <c r="H424" s="4" cm="1">
        <f t="array" ref="H424">_xll.SNL.Clients.Office.Excel.Functions.SPG(G424, "SP_TOTAL_REV", "CY2023")</f>
        <v>13683000</v>
      </c>
      <c r="I424" s="4">
        <f>_xll.SNL.Clients.Office.Excel.Functions.SPG(G424,"IQ_AVG_DILUT_SHARES_OUT","CY2023")</f>
        <v>201774000</v>
      </c>
      <c r="J424" s="5">
        <f>_xll.SNL.Clients.Office.Excel.Functions.SPG(G424, "IQ_DILUT_EPS_NORM", "CY2023")</f>
        <v>3.7570000000000001</v>
      </c>
      <c r="K424">
        <f t="shared" si="26"/>
        <v>758064.91799999995</v>
      </c>
      <c r="L424">
        <f t="shared" si="27"/>
        <v>5.5401952641964479E-2</v>
      </c>
    </row>
    <row r="425" spans="1:12">
      <c r="A425" s="11" t="s">
        <v>427</v>
      </c>
      <c r="B425" s="4" cm="1">
        <f t="array" ref="B425">_xll.SNL.Clients.Office.Excel.Functions.SPG(A425, "SP_TOTAL_REV", "CY2023")</f>
        <v>12668000</v>
      </c>
      <c r="C425" s="4">
        <f>_xll.SNL.Clients.Office.Excel.Functions.SPG(A425,"IQ_AVG_DILUT_SHARES_OUT","CY2023")</f>
        <v>712000000</v>
      </c>
      <c r="D425" s="5">
        <f>_xll.SNL.Clients.Office.Excel.Functions.SPG(A425, "IQ_DILUT_EPS_NORM", "CY2023")</f>
        <v>1.5589999999999999</v>
      </c>
      <c r="E425">
        <f t="shared" si="24"/>
        <v>1110008</v>
      </c>
      <c r="F425">
        <f t="shared" si="25"/>
        <v>8.7622987053994322E-2</v>
      </c>
      <c r="G425" s="11" t="s">
        <v>427</v>
      </c>
      <c r="H425" s="4" cm="1">
        <f t="array" ref="H425">_xll.SNL.Clients.Office.Excel.Functions.SPG(G425, "SP_TOTAL_REV", "CY2023")</f>
        <v>12668000</v>
      </c>
      <c r="I425" s="4">
        <f>_xll.SNL.Clients.Office.Excel.Functions.SPG(G425,"IQ_AVG_DILUT_SHARES_OUT","CY2023")</f>
        <v>712000000</v>
      </c>
      <c r="J425" s="5">
        <f>_xll.SNL.Clients.Office.Excel.Functions.SPG(G425, "IQ_DILUT_EPS_NORM", "CY2023")</f>
        <v>1.5589999999999999</v>
      </c>
      <c r="K425">
        <f t="shared" si="26"/>
        <v>1110008</v>
      </c>
      <c r="L425">
        <f t="shared" si="27"/>
        <v>8.7622987053994322E-2</v>
      </c>
    </row>
    <row r="426" spans="1:12">
      <c r="A426" s="11" t="s">
        <v>428</v>
      </c>
      <c r="B426" s="4" cm="1">
        <f t="array" ref="B426">_xll.SNL.Clients.Office.Excel.Functions.SPG(A426, "SP_TOTAL_REV", "CY2023")</f>
        <v>57094000</v>
      </c>
      <c r="C426" s="4">
        <f>_xll.SNL.Clients.Office.Excel.Functions.SPG(A426,"IQ_AVG_DILUT_SHARES_OUT","CY2023")</f>
        <v>262500000</v>
      </c>
      <c r="D426" s="5">
        <f>_xll.SNL.Clients.Office.Excel.Functions.SPG(A426, "IQ_DILUT_EPS_NORM", "CY2023")</f>
        <v>-0.33100000000000002</v>
      </c>
      <c r="E426">
        <f t="shared" si="24"/>
        <v>-86887.5</v>
      </c>
      <c r="F426">
        <f t="shared" si="25"/>
        <v>-1.5218324167162924E-3</v>
      </c>
      <c r="G426" s="11" t="s">
        <v>428</v>
      </c>
      <c r="H426" s="4" cm="1">
        <f t="array" ref="H426">_xll.SNL.Clients.Office.Excel.Functions.SPG(G426, "SP_TOTAL_REV", "CY2023")</f>
        <v>57094000</v>
      </c>
      <c r="I426" s="4">
        <f>_xll.SNL.Clients.Office.Excel.Functions.SPG(G426,"IQ_AVG_DILUT_SHARES_OUT","CY2023")</f>
        <v>262500000</v>
      </c>
      <c r="J426" s="5">
        <f>_xll.SNL.Clients.Office.Excel.Functions.SPG(G426, "IQ_DILUT_EPS_NORM", "CY2023")</f>
        <v>-0.33100000000000002</v>
      </c>
      <c r="K426">
        <f t="shared" si="26"/>
        <v>-86887.5</v>
      </c>
      <c r="L426">
        <f t="shared" si="27"/>
        <v>-1.5218324167162924E-3</v>
      </c>
    </row>
    <row r="427" spans="1:12">
      <c r="A427" s="11" t="s">
        <v>429</v>
      </c>
      <c r="B427" s="4" cm="1">
        <f t="array" ref="B427">_xll.SNL.Clients.Office.Excel.Functions.SPG(A427, "SP_TOTAL_REV", "CY2023")</f>
        <v>17383000</v>
      </c>
      <c r="C427" s="4">
        <f>_xll.SNL.Clients.Office.Excel.Functions.SPG(A427,"IQ_AVG_DILUT_SHARES_OUT","CY2023")</f>
        <v>787798000</v>
      </c>
      <c r="D427" s="5">
        <f>_xll.SNL.Clients.Office.Excel.Functions.SPG(A427, "IQ_DILUT_EPS_NORM", "CY2023")</f>
        <v>4.0279999999999996</v>
      </c>
      <c r="E427">
        <f t="shared" si="24"/>
        <v>3173250.3439999996</v>
      </c>
      <c r="F427">
        <f t="shared" si="25"/>
        <v>0.18254906195708448</v>
      </c>
      <c r="G427" s="11" t="s">
        <v>429</v>
      </c>
      <c r="H427" s="4" cm="1">
        <f t="array" ref="H427">_xll.SNL.Clients.Office.Excel.Functions.SPG(G427, "SP_TOTAL_REV", "CY2023")</f>
        <v>17383000</v>
      </c>
      <c r="I427" s="4">
        <f>_xll.SNL.Clients.Office.Excel.Functions.SPG(G427,"IQ_AVG_DILUT_SHARES_OUT","CY2023")</f>
        <v>787798000</v>
      </c>
      <c r="J427" s="5">
        <f>_xll.SNL.Clients.Office.Excel.Functions.SPG(G427, "IQ_DILUT_EPS_NORM", "CY2023")</f>
        <v>4.0279999999999996</v>
      </c>
      <c r="K427">
        <f t="shared" si="26"/>
        <v>3173250.3439999996</v>
      </c>
      <c r="L427">
        <f t="shared" si="27"/>
        <v>0.18254906195708448</v>
      </c>
    </row>
    <row r="428" spans="1:12">
      <c r="A428" s="11" t="s">
        <v>430</v>
      </c>
      <c r="B428" s="4" cm="1">
        <f t="array" ref="B428">_xll.SNL.Clients.Office.Excel.Functions.SPG(A428, "SP_TOTAL_REV", "CY2023")</f>
        <v>77794000</v>
      </c>
      <c r="C428" s="4">
        <f>_xll.SNL.Clients.Office.Excel.Functions.SPG(A428,"IQ_AVG_DILUT_SHARES_OUT","CY2023")</f>
        <v>605800000</v>
      </c>
      <c r="D428" s="5">
        <f>_xll.SNL.Clients.Office.Excel.Functions.SPG(A428, "IQ_DILUT_EPS_NORM", "CY2023")</f>
        <v>-0.46200000000000002</v>
      </c>
      <c r="E428">
        <f t="shared" si="24"/>
        <v>-279879.59999999998</v>
      </c>
      <c r="F428">
        <f t="shared" si="25"/>
        <v>-3.5977016222330767E-3</v>
      </c>
      <c r="G428" s="11" t="s">
        <v>430</v>
      </c>
      <c r="H428" s="4" cm="1">
        <f t="array" ref="H428">_xll.SNL.Clients.Office.Excel.Functions.SPG(G428, "SP_TOTAL_REV", "CY2023")</f>
        <v>77794000</v>
      </c>
      <c r="I428" s="4">
        <f>_xll.SNL.Clients.Office.Excel.Functions.SPG(G428,"IQ_AVG_DILUT_SHARES_OUT","CY2023")</f>
        <v>605800000</v>
      </c>
      <c r="J428" s="5">
        <f>_xll.SNL.Clients.Office.Excel.Functions.SPG(G428, "IQ_DILUT_EPS_NORM", "CY2023")</f>
        <v>-0.46200000000000002</v>
      </c>
      <c r="K428">
        <f t="shared" si="26"/>
        <v>-279879.59999999998</v>
      </c>
      <c r="L428">
        <f t="shared" si="27"/>
        <v>-3.5977016222330767E-3</v>
      </c>
    </row>
    <row r="429" spans="1:12">
      <c r="A429" s="11" t="s">
        <v>431</v>
      </c>
      <c r="B429" s="4" cm="1">
        <f t="array" ref="B429">_xll.SNL.Clients.Office.Excel.Functions.SPG(A429, "SP_TOTAL_REV", "CY2023")</f>
        <v>9271000</v>
      </c>
      <c r="C429" s="4">
        <f>_xll.SNL.Clients.Office.Excel.Functions.SPG(A429,"IQ_AVG_DILUT_SHARES_OUT","CY2023")</f>
        <v>300000000</v>
      </c>
      <c r="D429" s="5">
        <f>_xll.SNL.Clients.Office.Excel.Functions.SPG(A429, "IQ_DILUT_EPS_NORM", "CY2023")</f>
        <v>2.444</v>
      </c>
      <c r="E429">
        <f t="shared" si="24"/>
        <v>733200</v>
      </c>
      <c r="F429">
        <f t="shared" si="25"/>
        <v>7.9085319814475252E-2</v>
      </c>
      <c r="G429" s="11" t="s">
        <v>431</v>
      </c>
      <c r="H429" s="4" cm="1">
        <f t="array" ref="H429">_xll.SNL.Clients.Office.Excel.Functions.SPG(G429, "SP_TOTAL_REV", "CY2023")</f>
        <v>9271000</v>
      </c>
      <c r="I429" s="4">
        <f>_xll.SNL.Clients.Office.Excel.Functions.SPG(G429,"IQ_AVG_DILUT_SHARES_OUT","CY2023")</f>
        <v>300000000</v>
      </c>
      <c r="J429" s="5">
        <f>_xll.SNL.Clients.Office.Excel.Functions.SPG(G429, "IQ_DILUT_EPS_NORM", "CY2023")</f>
        <v>2.444</v>
      </c>
      <c r="K429">
        <f t="shared" si="26"/>
        <v>733200</v>
      </c>
      <c r="L429">
        <f t="shared" si="27"/>
        <v>7.9085319814475252E-2</v>
      </c>
    </row>
    <row r="430" spans="1:12">
      <c r="A430" s="11" t="s">
        <v>432</v>
      </c>
      <c r="B430" s="4" cm="1">
        <f t="array" ref="B430">_xll.SNL.Clients.Office.Excel.Functions.SPG(A430, "SP_TOTAL_REV", "CY2023")</f>
        <v>18837000</v>
      </c>
      <c r="C430" s="4">
        <f>_xll.SNL.Clients.Office.Excel.Functions.SPG(A430,"IQ_AVG_DILUT_SHARES_OUT","CY2023")</f>
        <v>1831000000</v>
      </c>
      <c r="D430" s="5">
        <f>_xll.SNL.Clients.Office.Excel.Functions.SPG(A430, "IQ_DILUT_EPS_NORM", "CY2023")</f>
        <v>2.4729999999999999</v>
      </c>
      <c r="E430">
        <f t="shared" si="24"/>
        <v>4528063</v>
      </c>
      <c r="F430">
        <f t="shared" si="25"/>
        <v>0.24038132399001963</v>
      </c>
      <c r="G430" s="11" t="s">
        <v>432</v>
      </c>
      <c r="H430" s="4" cm="1">
        <f t="array" ref="H430">_xll.SNL.Clients.Office.Excel.Functions.SPG(G430, "SP_TOTAL_REV", "CY2023")</f>
        <v>18837000</v>
      </c>
      <c r="I430" s="4">
        <f>_xll.SNL.Clients.Office.Excel.Functions.SPG(G430,"IQ_AVG_DILUT_SHARES_OUT","CY2023")</f>
        <v>1831000000</v>
      </c>
      <c r="J430" s="5">
        <f>_xll.SNL.Clients.Office.Excel.Functions.SPG(G430, "IQ_DILUT_EPS_NORM", "CY2023")</f>
        <v>2.4729999999999999</v>
      </c>
      <c r="K430">
        <f t="shared" si="26"/>
        <v>4528063</v>
      </c>
      <c r="L430">
        <f t="shared" si="27"/>
        <v>0.24038132399001963</v>
      </c>
    </row>
    <row r="431" spans="1:12">
      <c r="A431" s="11" t="s">
        <v>433</v>
      </c>
      <c r="B431" s="4" cm="1">
        <f t="array" ref="B431">_xll.SNL.Clients.Office.Excel.Functions.SPG(A431, "SP_TOTAL_REV", "CY2023")</f>
        <v>195187000</v>
      </c>
      <c r="C431" s="4">
        <f>_xll.SNL.Clients.Office.Excel.Functions.SPG(A431,"IQ_AVG_DILUT_SHARES_OUT","CY2023")</f>
        <v>296882000</v>
      </c>
      <c r="D431" s="5">
        <f>_xll.SNL.Clients.Office.Excel.Functions.SPG(A431, "IQ_DILUT_EPS_NORM", "CY2023")</f>
        <v>15.273999999999999</v>
      </c>
      <c r="E431">
        <f t="shared" si="24"/>
        <v>4534575.6679999996</v>
      </c>
      <c r="F431">
        <f t="shared" si="25"/>
        <v>2.3231955345386728E-2</v>
      </c>
      <c r="G431" s="11" t="s">
        <v>433</v>
      </c>
      <c r="H431" s="4" cm="1">
        <f t="array" ref="H431">_xll.SNL.Clients.Office.Excel.Functions.SPG(G431, "SP_TOTAL_REV", "CY2023")</f>
        <v>195187000</v>
      </c>
      <c r="I431" s="4">
        <f>_xll.SNL.Clients.Office.Excel.Functions.SPG(G431,"IQ_AVG_DILUT_SHARES_OUT","CY2023")</f>
        <v>296882000</v>
      </c>
      <c r="J431" s="5">
        <f>_xll.SNL.Clients.Office.Excel.Functions.SPG(G431, "IQ_DILUT_EPS_NORM", "CY2023")</f>
        <v>15.273999999999999</v>
      </c>
      <c r="K431">
        <f t="shared" si="26"/>
        <v>4534575.6679999996</v>
      </c>
      <c r="L431">
        <f t="shared" si="27"/>
        <v>2.3231955345386728E-2</v>
      </c>
    </row>
    <row r="432" spans="1:12">
      <c r="A432" s="11" t="s">
        <v>434</v>
      </c>
      <c r="B432" s="4" cm="1">
        <f t="array" ref="B432">_xll.SNL.Clients.Office.Excel.Functions.SPG(A432, "SP_TOTAL_REV", "CY2023")</f>
        <v>7310000</v>
      </c>
      <c r="C432" s="4">
        <f>_xll.SNL.Clients.Office.Excel.Functions.SPG(A432,"IQ_AVG_DILUT_SHARES_OUT","CY2023")</f>
        <v>124523000</v>
      </c>
      <c r="D432" s="5">
        <f>_xll.SNL.Clients.Office.Excel.Functions.SPG(A432, "IQ_DILUT_EPS_NORM", "CY2023")</f>
        <v>3.9060000000000001</v>
      </c>
      <c r="E432">
        <f t="shared" si="24"/>
        <v>486386.83799999999</v>
      </c>
      <c r="F432">
        <f t="shared" si="25"/>
        <v>6.653718714090287E-2</v>
      </c>
      <c r="G432" s="11" t="s">
        <v>434</v>
      </c>
      <c r="H432" s="4" cm="1">
        <f t="array" ref="H432">_xll.SNL.Clients.Office.Excel.Functions.SPG(G432, "SP_TOTAL_REV", "CY2023")</f>
        <v>7310000</v>
      </c>
      <c r="I432" s="4">
        <f>_xll.SNL.Clients.Office.Excel.Functions.SPG(G432,"IQ_AVG_DILUT_SHARES_OUT","CY2023")</f>
        <v>124523000</v>
      </c>
      <c r="J432" s="5">
        <f>_xll.SNL.Clients.Office.Excel.Functions.SPG(G432, "IQ_DILUT_EPS_NORM", "CY2023")</f>
        <v>3.9060000000000001</v>
      </c>
      <c r="K432">
        <f t="shared" si="26"/>
        <v>486386.83799999999</v>
      </c>
      <c r="L432">
        <f t="shared" si="27"/>
        <v>6.653718714090287E-2</v>
      </c>
    </row>
    <row r="433" spans="1:12">
      <c r="A433" s="11" t="s">
        <v>435</v>
      </c>
      <c r="B433" s="4" cm="1">
        <f t="array" ref="B433">_xll.SNL.Clients.Office.Excel.Functions.SPG(A433, "SP_TOTAL_REV", "CY2023")</f>
        <v>45754000</v>
      </c>
      <c r="C433" s="4">
        <f>_xll.SNL.Clients.Office.Excel.Functions.SPG(A433,"IQ_AVG_DILUT_SHARES_OUT","CY2023")</f>
        <v>4339000000</v>
      </c>
      <c r="D433" s="5">
        <f>_xll.SNL.Clients.Office.Excel.Functions.SPG(A433, "IQ_DILUT_EPS_NORM", "CY2023")</f>
        <v>2.0510000000000002</v>
      </c>
      <c r="E433">
        <f t="shared" si="24"/>
        <v>8899289</v>
      </c>
      <c r="F433">
        <f t="shared" si="25"/>
        <v>0.19450297241771211</v>
      </c>
      <c r="G433" s="11" t="s">
        <v>435</v>
      </c>
      <c r="H433" s="4" cm="1">
        <f t="array" ref="H433">_xll.SNL.Clients.Office.Excel.Functions.SPG(G433, "SP_TOTAL_REV", "CY2023")</f>
        <v>45754000</v>
      </c>
      <c r="I433" s="4">
        <f>_xll.SNL.Clients.Office.Excel.Functions.SPG(G433,"IQ_AVG_DILUT_SHARES_OUT","CY2023")</f>
        <v>4339000000</v>
      </c>
      <c r="J433" s="5">
        <f>_xll.SNL.Clients.Office.Excel.Functions.SPG(G433, "IQ_DILUT_EPS_NORM", "CY2023")</f>
        <v>2.0510000000000002</v>
      </c>
      <c r="K433">
        <f t="shared" si="26"/>
        <v>8899289</v>
      </c>
      <c r="L433">
        <f t="shared" si="27"/>
        <v>0.19450297241771211</v>
      </c>
    </row>
    <row r="434" spans="1:12">
      <c r="A434" s="11" t="s">
        <v>436</v>
      </c>
      <c r="B434" s="4" cm="1">
        <f t="array" ref="B434">_xll.SNL.Clients.Office.Excel.Functions.SPG(A434, "SP_TOTAL_REV", "CY2023")</f>
        <v>3666300</v>
      </c>
      <c r="C434" s="4">
        <f>_xll.SNL.Clients.Office.Excel.Functions.SPG(A434,"IQ_AVG_DILUT_SHARES_OUT","CY2023")</f>
        <v>199500000</v>
      </c>
      <c r="D434" s="5">
        <f>_xll.SNL.Clients.Office.Excel.Functions.SPG(A434, "IQ_DILUT_EPS_NORM", "CY2023")</f>
        <v>1.1870000000000001</v>
      </c>
      <c r="E434">
        <f t="shared" si="24"/>
        <v>236806.5</v>
      </c>
      <c r="F434">
        <f t="shared" si="25"/>
        <v>6.459004991408232E-2</v>
      </c>
      <c r="G434" s="11" t="s">
        <v>436</v>
      </c>
      <c r="H434" s="4" cm="1">
        <f t="array" ref="H434">_xll.SNL.Clients.Office.Excel.Functions.SPG(G434, "SP_TOTAL_REV", "CY2023")</f>
        <v>3666300</v>
      </c>
      <c r="I434" s="4">
        <f>_xll.SNL.Clients.Office.Excel.Functions.SPG(G434,"IQ_AVG_DILUT_SHARES_OUT","CY2023")</f>
        <v>199500000</v>
      </c>
      <c r="J434" s="5">
        <f>_xll.SNL.Clients.Office.Excel.Functions.SPG(G434, "IQ_DILUT_EPS_NORM", "CY2023")</f>
        <v>1.1870000000000001</v>
      </c>
      <c r="K434">
        <f t="shared" si="26"/>
        <v>236806.5</v>
      </c>
      <c r="L434">
        <f t="shared" si="27"/>
        <v>6.459004991408232E-2</v>
      </c>
    </row>
    <row r="435" spans="1:12">
      <c r="A435" s="11" t="s">
        <v>437</v>
      </c>
      <c r="B435" s="4" cm="1">
        <f t="array" ref="B435">_xll.SNL.Clients.Office.Excel.Functions.SPG(A435, "SP_TOTAL_REV", "CY2023")</f>
        <v>15157000</v>
      </c>
      <c r="C435" s="4">
        <f>_xll.SNL.Clients.Office.Excel.Functions.SPG(A435,"IQ_AVG_DILUT_SHARES_OUT","CY2023")</f>
        <v>360600000</v>
      </c>
      <c r="D435" s="5">
        <f>_xll.SNL.Clients.Office.Excel.Functions.SPG(A435, "IQ_DILUT_EPS_NORM", "CY2023")</f>
        <v>1.4339999999999999</v>
      </c>
      <c r="E435">
        <f t="shared" si="24"/>
        <v>517100.4</v>
      </c>
      <c r="F435">
        <f t="shared" si="25"/>
        <v>3.4116276307976513E-2</v>
      </c>
      <c r="G435" s="11" t="s">
        <v>437</v>
      </c>
      <c r="H435" s="4" cm="1">
        <f t="array" ref="H435">_xll.SNL.Clients.Office.Excel.Functions.SPG(G435, "SP_TOTAL_REV", "CY2023")</f>
        <v>15157000</v>
      </c>
      <c r="I435" s="4">
        <f>_xll.SNL.Clients.Office.Excel.Functions.SPG(G435,"IQ_AVG_DILUT_SHARES_OUT","CY2023")</f>
        <v>360600000</v>
      </c>
      <c r="J435" s="5">
        <f>_xll.SNL.Clients.Office.Excel.Functions.SPG(G435, "IQ_DILUT_EPS_NORM", "CY2023")</f>
        <v>1.4339999999999999</v>
      </c>
      <c r="K435">
        <f t="shared" si="26"/>
        <v>517100.4</v>
      </c>
      <c r="L435">
        <f t="shared" si="27"/>
        <v>3.4116276307976513E-2</v>
      </c>
    </row>
    <row r="436" spans="1:12">
      <c r="A436" s="11" t="s">
        <v>438</v>
      </c>
      <c r="B436" s="4" cm="1">
        <f t="array" ref="B436">_xll.SNL.Clients.Office.Excel.Functions.SPG(A436, "SP_TOTAL_REV", "CY2023")</f>
        <v>46254000</v>
      </c>
      <c r="C436" s="4">
        <f>_xll.SNL.Clients.Office.Excel.Functions.SPG(A436,"IQ_AVG_DILUT_SHARES_OUT","CY2023")</f>
        <v>345800000</v>
      </c>
      <c r="D436" s="5">
        <f>_xll.SNL.Clients.Office.Excel.Functions.SPG(A436, "IQ_DILUT_EPS_NORM", "CY2023")</f>
        <v>22.47</v>
      </c>
      <c r="E436">
        <f t="shared" si="24"/>
        <v>7770126</v>
      </c>
      <c r="F436">
        <f t="shared" si="25"/>
        <v>0.16798819561551434</v>
      </c>
      <c r="G436" s="11" t="s">
        <v>438</v>
      </c>
      <c r="H436" s="4" cm="1">
        <f t="array" ref="H436">_xll.SNL.Clients.Office.Excel.Functions.SPG(G436, "SP_TOTAL_REV", "CY2023")</f>
        <v>46254000</v>
      </c>
      <c r="I436" s="4">
        <f>_xll.SNL.Clients.Office.Excel.Functions.SPG(G436,"IQ_AVG_DILUT_SHARES_OUT","CY2023")</f>
        <v>345800000</v>
      </c>
      <c r="J436" s="5">
        <f>_xll.SNL.Clients.Office.Excel.Functions.SPG(G436, "IQ_DILUT_EPS_NORM", "CY2023")</f>
        <v>22.47</v>
      </c>
      <c r="K436">
        <f t="shared" si="26"/>
        <v>7770126</v>
      </c>
      <c r="L436">
        <f t="shared" si="27"/>
        <v>0.16798819561551434</v>
      </c>
    </row>
    <row r="437" spans="1:12">
      <c r="A437" s="11" t="s">
        <v>439</v>
      </c>
      <c r="B437" s="4" cm="1">
        <f t="array" ref="B437">_xll.SNL.Clients.Office.Excel.Functions.SPG(A437, "SP_TOTAL_REV", "CY2023")</f>
        <v>24527000</v>
      </c>
      <c r="C437" s="4">
        <f>_xll.SNL.Clients.Office.Excel.Functions.SPG(A437,"IQ_AVG_DILUT_SHARES_OUT","CY2023")</f>
        <v>311500000</v>
      </c>
      <c r="D437" s="5">
        <f>_xll.SNL.Clients.Office.Excel.Functions.SPG(A437, "IQ_DILUT_EPS_NORM", "CY2023")</f>
        <v>6.1840000000000002</v>
      </c>
      <c r="E437">
        <f t="shared" si="24"/>
        <v>1926316</v>
      </c>
      <c r="F437">
        <f t="shared" si="25"/>
        <v>7.8538590125168187E-2</v>
      </c>
      <c r="G437" s="11" t="s">
        <v>439</v>
      </c>
      <c r="H437" s="4" cm="1">
        <f t="array" ref="H437">_xll.SNL.Clients.Office.Excel.Functions.SPG(G437, "SP_TOTAL_REV", "CY2023")</f>
        <v>24527000</v>
      </c>
      <c r="I437" s="4">
        <f>_xll.SNL.Clients.Office.Excel.Functions.SPG(G437,"IQ_AVG_DILUT_SHARES_OUT","CY2023")</f>
        <v>311500000</v>
      </c>
      <c r="J437" s="5">
        <f>_xll.SNL.Clients.Office.Excel.Functions.SPG(G437, "IQ_DILUT_EPS_NORM", "CY2023")</f>
        <v>6.1840000000000002</v>
      </c>
      <c r="K437">
        <f t="shared" si="26"/>
        <v>1926316</v>
      </c>
      <c r="L437">
        <f t="shared" si="27"/>
        <v>7.8538590125168187E-2</v>
      </c>
    </row>
    <row r="438" spans="1:12">
      <c r="A438" s="11" t="s">
        <v>440</v>
      </c>
      <c r="B438" s="4" cm="1">
        <f t="array" ref="B438">_xll.SNL.Clients.Office.Excel.Functions.SPG(A438, "SP_TOTAL_REV", "CY2023")</f>
        <v>11164992</v>
      </c>
      <c r="C438" s="4">
        <f>_xll.SNL.Clients.Office.Excel.Functions.SPG(A438,"IQ_AVG_DILUT_SHARES_OUT","CY2023")</f>
        <v>205547000</v>
      </c>
      <c r="D438" s="5">
        <f>_xll.SNL.Clients.Office.Excel.Functions.SPG(A438, "IQ_DILUT_EPS_NORM", "CY2023")</f>
        <v>7.2539999999999996</v>
      </c>
      <c r="E438">
        <f t="shared" si="24"/>
        <v>1491037.9380000001</v>
      </c>
      <c r="F438">
        <f t="shared" si="25"/>
        <v>0.13354581337810184</v>
      </c>
      <c r="G438" s="11" t="s">
        <v>440</v>
      </c>
      <c r="H438" s="4" cm="1">
        <f t="array" ref="H438">_xll.SNL.Clients.Office.Excel.Functions.SPG(G438, "SP_TOTAL_REV", "CY2023")</f>
        <v>11164992</v>
      </c>
      <c r="I438" s="4">
        <f>_xll.SNL.Clients.Office.Excel.Functions.SPG(G438,"IQ_AVG_DILUT_SHARES_OUT","CY2023")</f>
        <v>205547000</v>
      </c>
      <c r="J438" s="5">
        <f>_xll.SNL.Clients.Office.Excel.Functions.SPG(G438, "IQ_DILUT_EPS_NORM", "CY2023")</f>
        <v>7.2539999999999996</v>
      </c>
      <c r="K438">
        <f t="shared" si="26"/>
        <v>1491037.9380000001</v>
      </c>
      <c r="L438">
        <f t="shared" si="27"/>
        <v>0.13354581337810184</v>
      </c>
    </row>
    <row r="439" spans="1:12">
      <c r="A439" s="11" t="s">
        <v>441</v>
      </c>
      <c r="B439" s="4" cm="1">
        <f t="array" ref="B439">_xll.SNL.Clients.Office.Excel.Functions.SPG(A439, "SP_TOTAL_REV", "CY2023")</f>
        <v>152669000</v>
      </c>
      <c r="C439" s="4">
        <f>_xll.SNL.Clients.Office.Excel.Functions.SPG(A439,"IQ_AVG_DILUT_SHARES_OUT","CY2023")</f>
        <v>1002000000</v>
      </c>
      <c r="D439" s="5">
        <f>_xll.SNL.Clients.Office.Excel.Functions.SPG(A439, "IQ_DILUT_EPS_NORM", "CY2023")</f>
        <v>12.428000000000001</v>
      </c>
      <c r="E439">
        <f t="shared" si="24"/>
        <v>12452856</v>
      </c>
      <c r="F439">
        <f t="shared" si="25"/>
        <v>8.1567679096607698E-2</v>
      </c>
      <c r="G439" s="11" t="s">
        <v>441</v>
      </c>
      <c r="H439" s="4" cm="1">
        <f t="array" ref="H439">_xll.SNL.Clients.Office.Excel.Functions.SPG(G439, "SP_TOTAL_REV", "CY2023")</f>
        <v>152669000</v>
      </c>
      <c r="I439" s="4">
        <f>_xll.SNL.Clients.Office.Excel.Functions.SPG(G439,"IQ_AVG_DILUT_SHARES_OUT","CY2023")</f>
        <v>1002000000</v>
      </c>
      <c r="J439" s="5">
        <f>_xll.SNL.Clients.Office.Excel.Functions.SPG(G439, "IQ_DILUT_EPS_NORM", "CY2023")</f>
        <v>12.428000000000001</v>
      </c>
      <c r="K439">
        <f t="shared" si="26"/>
        <v>12452856</v>
      </c>
      <c r="L439">
        <f t="shared" si="27"/>
        <v>8.1567679096607698E-2</v>
      </c>
    </row>
    <row r="440" spans="1:12">
      <c r="A440" s="11" t="s">
        <v>442</v>
      </c>
      <c r="B440" s="4" cm="1">
        <f t="array" ref="B440">_xll.SNL.Clients.Office.Excel.Functions.SPG(A440, "SP_TOTAL_REV", "CY2023")</f>
        <v>9400600</v>
      </c>
      <c r="C440" s="4">
        <f>_xll.SNL.Clients.Office.Excel.Functions.SPG(A440,"IQ_AVG_DILUT_SHARES_OUT","CY2023")</f>
        <v>385900000</v>
      </c>
      <c r="D440" s="5">
        <f>_xll.SNL.Clients.Office.Excel.Functions.SPG(A440, "IQ_DILUT_EPS_NORM", "CY2023")</f>
        <v>2.2069999999999999</v>
      </c>
      <c r="E440">
        <f t="shared" si="24"/>
        <v>851681.3</v>
      </c>
      <c r="F440">
        <f t="shared" si="25"/>
        <v>9.0598610726974879E-2</v>
      </c>
      <c r="G440" s="11" t="s">
        <v>442</v>
      </c>
      <c r="H440" s="4" cm="1">
        <f t="array" ref="H440">_xll.SNL.Clients.Office.Excel.Functions.SPG(G440, "SP_TOTAL_REV", "CY2023")</f>
        <v>9400600</v>
      </c>
      <c r="I440" s="4">
        <f>_xll.SNL.Clients.Office.Excel.Functions.SPG(G440,"IQ_AVG_DILUT_SHARES_OUT","CY2023")</f>
        <v>385900000</v>
      </c>
      <c r="J440" s="5">
        <f>_xll.SNL.Clients.Office.Excel.Functions.SPG(G440, "IQ_DILUT_EPS_NORM", "CY2023")</f>
        <v>2.2069999999999999</v>
      </c>
      <c r="K440">
        <f t="shared" si="26"/>
        <v>851681.3</v>
      </c>
      <c r="L440">
        <f t="shared" si="27"/>
        <v>9.0598610726974879E-2</v>
      </c>
    </row>
    <row r="441" spans="1:12">
      <c r="A441" s="11" t="s">
        <v>443</v>
      </c>
      <c r="B441" s="4" cm="1">
        <f t="array" ref="B441">_xll.SNL.Clients.Office.Excel.Functions.SPG(A441, "SP_TOTAL_REV", "CY2023")</f>
        <v>8207800</v>
      </c>
      <c r="C441" s="4">
        <f>_xll.SNL.Clients.Office.Excel.Functions.SPG(A441,"IQ_AVG_DILUT_SHARES_OUT","CY2023")</f>
        <v>104024923</v>
      </c>
      <c r="D441" s="5">
        <f>_xll.SNL.Clients.Office.Excel.Functions.SPG(A441, "IQ_DILUT_EPS_NORM", "CY2023")</f>
        <v>6.8730000000000002</v>
      </c>
      <c r="E441">
        <f t="shared" si="24"/>
        <v>714963.29577900004</v>
      </c>
      <c r="F441">
        <f t="shared" si="25"/>
        <v>8.7107787199858677E-2</v>
      </c>
      <c r="G441" s="11" t="s">
        <v>443</v>
      </c>
      <c r="H441" s="4" cm="1">
        <f t="array" ref="H441">_xll.SNL.Clients.Office.Excel.Functions.SPG(G441, "SP_TOTAL_REV", "CY2023")</f>
        <v>8207800</v>
      </c>
      <c r="I441" s="4">
        <f>_xll.SNL.Clients.Office.Excel.Functions.SPG(G441,"IQ_AVG_DILUT_SHARES_OUT","CY2023")</f>
        <v>104024923</v>
      </c>
      <c r="J441" s="5">
        <f>_xll.SNL.Clients.Office.Excel.Functions.SPG(G441, "IQ_DILUT_EPS_NORM", "CY2023")</f>
        <v>6.8730000000000002</v>
      </c>
      <c r="K441">
        <f t="shared" si="26"/>
        <v>714963.29577900004</v>
      </c>
      <c r="L441">
        <f t="shared" si="27"/>
        <v>8.7107787199858677E-2</v>
      </c>
    </row>
    <row r="442" spans="1:12">
      <c r="A442" s="11" t="s">
        <v>444</v>
      </c>
      <c r="B442" s="4" cm="1">
        <f t="array" ref="B442">_xll.SNL.Clients.Office.Excel.Functions.SPG(A442, "SP_TOTAL_REV", "CY2023")</f>
        <v>26640000</v>
      </c>
      <c r="C442" s="4">
        <f>_xll.SNL.Clients.Office.Excel.Functions.SPG(A442,"IQ_AVG_DILUT_SHARES_OUT","CY2023")</f>
        <v>1235000000</v>
      </c>
      <c r="D442" s="5">
        <f>_xll.SNL.Clients.Office.Excel.Functions.SPG(A442, "IQ_DILUT_EPS_NORM", "CY2023")</f>
        <v>2.294</v>
      </c>
      <c r="E442">
        <f t="shared" si="24"/>
        <v>2833090</v>
      </c>
      <c r="F442">
        <f t="shared" si="25"/>
        <v>0.10634722222222222</v>
      </c>
      <c r="G442" s="11" t="s">
        <v>444</v>
      </c>
      <c r="H442" s="4" cm="1">
        <f t="array" ref="H442">_xll.SNL.Clients.Office.Excel.Functions.SPG(G442, "SP_TOTAL_REV", "CY2023")</f>
        <v>26640000</v>
      </c>
      <c r="I442" s="4">
        <f>_xll.SNL.Clients.Office.Excel.Functions.SPG(G442,"IQ_AVG_DILUT_SHARES_OUT","CY2023")</f>
        <v>1235000000</v>
      </c>
      <c r="J442" s="5">
        <f>_xll.SNL.Clients.Office.Excel.Functions.SPG(G442, "IQ_DILUT_EPS_NORM", "CY2023")</f>
        <v>2.294</v>
      </c>
      <c r="K442">
        <f t="shared" si="26"/>
        <v>2833090</v>
      </c>
      <c r="L442">
        <f t="shared" si="27"/>
        <v>0.10634722222222222</v>
      </c>
    </row>
    <row r="443" spans="1:12">
      <c r="A443" s="11" t="s">
        <v>445</v>
      </c>
      <c r="B443" s="4" cm="1">
        <f t="array" ref="B443">_xll.SNL.Clients.Office.Excel.Functions.SPG(A443, "SP_TOTAL_REV", "CY2023")</f>
        <v>150039000</v>
      </c>
      <c r="C443" s="4">
        <f>_xll.SNL.Clients.Office.Excel.Functions.SPG(A443,"IQ_AVG_DILUT_SHARES_OUT","CY2023")</f>
        <v>725000000</v>
      </c>
      <c r="D443" s="5">
        <f>_xll.SNL.Clients.Office.Excel.Functions.SPG(A443, "IQ_DILUT_EPS_NORM", "CY2023")</f>
        <v>3.911</v>
      </c>
      <c r="E443">
        <f t="shared" si="24"/>
        <v>2835475</v>
      </c>
      <c r="F443">
        <f t="shared" si="25"/>
        <v>1.8898253120855243E-2</v>
      </c>
      <c r="G443" s="11" t="s">
        <v>445</v>
      </c>
      <c r="H443" s="4" cm="1">
        <f t="array" ref="H443">_xll.SNL.Clients.Office.Excel.Functions.SPG(G443, "SP_TOTAL_REV", "CY2023")</f>
        <v>150039000</v>
      </c>
      <c r="I443" s="4">
        <f>_xll.SNL.Clients.Office.Excel.Functions.SPG(G443,"IQ_AVG_DILUT_SHARES_OUT","CY2023")</f>
        <v>725000000</v>
      </c>
      <c r="J443" s="5">
        <f>_xll.SNL.Clients.Office.Excel.Functions.SPG(G443, "IQ_DILUT_EPS_NORM", "CY2023")</f>
        <v>3.911</v>
      </c>
      <c r="K443">
        <f t="shared" si="26"/>
        <v>2835475</v>
      </c>
      <c r="L443">
        <f t="shared" si="27"/>
        <v>1.8898253120855243E-2</v>
      </c>
    </row>
    <row r="444" spans="1:12">
      <c r="A444" s="11" t="s">
        <v>446</v>
      </c>
      <c r="B444" s="4" cm="1">
        <f t="array" ref="B444">_xll.SNL.Clients.Office.Excel.Functions.SPG(A444, "SP_TOTAL_REV", "CY2023")</f>
        <v>13696100</v>
      </c>
      <c r="C444" s="4">
        <f>_xll.SNL.Clients.Office.Excel.Functions.SPG(A444,"IQ_AVG_DILUT_SHARES_OUT","CY2023")</f>
        <v>333200000</v>
      </c>
      <c r="D444" s="5">
        <f>_xll.SNL.Clients.Office.Excel.Functions.SPG(A444, "IQ_DILUT_EPS_NORM", "CY2023")</f>
        <v>2.4750000000000001</v>
      </c>
      <c r="E444">
        <f t="shared" si="24"/>
        <v>824670</v>
      </c>
      <c r="F444">
        <f t="shared" si="25"/>
        <v>6.0212031162155649E-2</v>
      </c>
      <c r="G444" s="11" t="s">
        <v>446</v>
      </c>
      <c r="H444" s="4" cm="1">
        <f t="array" ref="H444">_xll.SNL.Clients.Office.Excel.Functions.SPG(G444, "SP_TOTAL_REV", "CY2023")</f>
        <v>13696100</v>
      </c>
      <c r="I444" s="4">
        <f>_xll.SNL.Clients.Office.Excel.Functions.SPG(G444,"IQ_AVG_DILUT_SHARES_OUT","CY2023")</f>
        <v>333200000</v>
      </c>
      <c r="J444" s="5">
        <f>_xll.SNL.Clients.Office.Excel.Functions.SPG(G444, "IQ_DILUT_EPS_NORM", "CY2023")</f>
        <v>2.4750000000000001</v>
      </c>
      <c r="K444">
        <f t="shared" si="26"/>
        <v>824670</v>
      </c>
      <c r="L444">
        <f t="shared" si="27"/>
        <v>6.0212031162155649E-2</v>
      </c>
    </row>
    <row r="445" spans="1:12">
      <c r="A445" s="11" t="s">
        <v>447</v>
      </c>
      <c r="B445" s="4" cm="1">
        <f t="array" ref="B445">_xll.SNL.Clients.Office.Excel.Functions.SPG(A445, "SP_TOTAL_REV", "CY2023")</f>
        <v>21490000</v>
      </c>
      <c r="C445" s="4">
        <f>_xll.SNL.Clients.Office.Excel.Functions.SPG(A445,"IQ_AVG_DILUT_SHARES_OUT","CY2023")</f>
        <v>401000000</v>
      </c>
      <c r="D445" s="5">
        <f>_xll.SNL.Clients.Office.Excel.Functions.SPG(A445, "IQ_DILUT_EPS_NORM", "CY2023")</f>
        <v>10.327</v>
      </c>
      <c r="E445">
        <f t="shared" si="24"/>
        <v>4141127</v>
      </c>
      <c r="F445">
        <f t="shared" si="25"/>
        <v>0.19270018613308515</v>
      </c>
      <c r="G445" s="11" t="s">
        <v>447</v>
      </c>
      <c r="H445" s="4" cm="1">
        <f t="array" ref="H445">_xll.SNL.Clients.Office.Excel.Functions.SPG(G445, "SP_TOTAL_REV", "CY2023")</f>
        <v>21490000</v>
      </c>
      <c r="I445" s="4">
        <f>_xll.SNL.Clients.Office.Excel.Functions.SPG(G445,"IQ_AVG_DILUT_SHARES_OUT","CY2023")</f>
        <v>401000000</v>
      </c>
      <c r="J445" s="5">
        <f>_xll.SNL.Clients.Office.Excel.Functions.SPG(G445, "IQ_DILUT_EPS_NORM", "CY2023")</f>
        <v>10.327</v>
      </c>
      <c r="K445">
        <f t="shared" si="26"/>
        <v>4141127</v>
      </c>
      <c r="L445">
        <f t="shared" si="27"/>
        <v>0.19270018613308515</v>
      </c>
    </row>
    <row r="446" spans="1:12">
      <c r="A446" s="11" t="s">
        <v>448</v>
      </c>
      <c r="B446" s="4" cm="1">
        <f t="array" ref="B446">_xll.SNL.Clients.Office.Excel.Functions.SPG(A446, "SP_TOTAL_REV", "CY2023")</f>
        <v>83933000</v>
      </c>
      <c r="C446" s="4">
        <f>_xll.SNL.Clients.Office.Excel.Functions.SPG(A446,"IQ_AVG_DILUT_SHARES_OUT","CY2023")</f>
        <v>2473600000</v>
      </c>
      <c r="D446" s="5">
        <f>_xll.SNL.Clients.Office.Excel.Functions.SPG(A446, "IQ_DILUT_EPS_NORM", "CY2023")</f>
        <v>5.141</v>
      </c>
      <c r="E446">
        <f t="shared" si="24"/>
        <v>12716777.6</v>
      </c>
      <c r="F446">
        <f t="shared" si="25"/>
        <v>0.15151105762929956</v>
      </c>
      <c r="G446" s="11" t="s">
        <v>448</v>
      </c>
      <c r="H446" s="4" cm="1">
        <f t="array" ref="H446">_xll.SNL.Clients.Office.Excel.Functions.SPG(G446, "SP_TOTAL_REV", "CY2023")</f>
        <v>83933000</v>
      </c>
      <c r="I446" s="4">
        <f>_xll.SNL.Clients.Office.Excel.Functions.SPG(G446,"IQ_AVG_DILUT_SHARES_OUT","CY2023")</f>
        <v>2473600000</v>
      </c>
      <c r="J446" s="5">
        <f>_xll.SNL.Clients.Office.Excel.Functions.SPG(G446, "IQ_DILUT_EPS_NORM", "CY2023")</f>
        <v>5.141</v>
      </c>
      <c r="K446">
        <f t="shared" si="26"/>
        <v>12716777.6</v>
      </c>
      <c r="L446">
        <f t="shared" si="27"/>
        <v>0.15151105762929956</v>
      </c>
    </row>
    <row r="447" spans="1:12">
      <c r="A447" s="11" t="s">
        <v>449</v>
      </c>
      <c r="B447" s="4" cm="1">
        <f t="array" ref="B447">_xll.SNL.Clients.Office.Excel.Functions.SPG(A447, "SP_TOTAL_REV", "CY2023")</f>
        <v>62082300</v>
      </c>
      <c r="C447" s="4">
        <f>_xll.SNL.Clients.Office.Excel.Functions.SPG(A447,"IQ_AVG_DILUT_SHARES_OUT","CY2023")</f>
        <v>587500000</v>
      </c>
      <c r="D447" s="5">
        <f>_xll.SNL.Clients.Office.Excel.Functions.SPG(A447, "IQ_DILUT_EPS_NORM", "CY2023")</f>
        <v>5.2169999999999996</v>
      </c>
      <c r="E447">
        <f t="shared" si="24"/>
        <v>3064987.5</v>
      </c>
      <c r="F447">
        <f t="shared" si="25"/>
        <v>4.9369747899159662E-2</v>
      </c>
      <c r="G447" s="11" t="s">
        <v>449</v>
      </c>
      <c r="H447" s="4" cm="1">
        <f t="array" ref="H447">_xll.SNL.Clients.Office.Excel.Functions.SPG(G447, "SP_TOTAL_REV", "CY2023")</f>
        <v>62082300</v>
      </c>
      <c r="I447" s="4">
        <f>_xll.SNL.Clients.Office.Excel.Functions.SPG(G447,"IQ_AVG_DILUT_SHARES_OUT","CY2023")</f>
        <v>587500000</v>
      </c>
      <c r="J447" s="5">
        <f>_xll.SNL.Clients.Office.Excel.Functions.SPG(G447, "IQ_DILUT_EPS_NORM", "CY2023")</f>
        <v>5.2169999999999996</v>
      </c>
      <c r="K447">
        <f t="shared" si="26"/>
        <v>3064987.5</v>
      </c>
      <c r="L447">
        <f t="shared" si="27"/>
        <v>4.9369747899159662E-2</v>
      </c>
    </row>
    <row r="448" spans="1:12">
      <c r="A448" s="11" t="s">
        <v>450</v>
      </c>
      <c r="B448" s="4" cm="1">
        <f t="array" ref="B448">_xll.SNL.Clients.Office.Excel.Functions.SPG(A448, "SP_TOTAL_REV", "CY2023")</f>
        <v>23051900</v>
      </c>
      <c r="C448" s="4">
        <f>_xll.SNL.Clients.Office.Excel.Functions.SPG(A448,"IQ_AVG_DILUT_SHARES_OUT","CY2023")</f>
        <v>258300000</v>
      </c>
      <c r="D448" s="5">
        <f>_xll.SNL.Clients.Office.Excel.Functions.SPG(A448, "IQ_DILUT_EPS_NORM", "CY2023")</f>
        <v>7.6950000000000003</v>
      </c>
      <c r="E448">
        <f t="shared" si="24"/>
        <v>1987618.5</v>
      </c>
      <c r="F448">
        <f t="shared" si="25"/>
        <v>8.6223630156299483E-2</v>
      </c>
      <c r="G448" s="11" t="s">
        <v>450</v>
      </c>
      <c r="H448" s="4" cm="1">
        <f t="array" ref="H448">_xll.SNL.Clients.Office.Excel.Functions.SPG(G448, "SP_TOTAL_REV", "CY2023")</f>
        <v>23051900</v>
      </c>
      <c r="I448" s="4">
        <f>_xll.SNL.Clients.Office.Excel.Functions.SPG(G448,"IQ_AVG_DILUT_SHARES_OUT","CY2023")</f>
        <v>258300000</v>
      </c>
      <c r="J448" s="5">
        <f>_xll.SNL.Clients.Office.Excel.Functions.SPG(G448, "IQ_DILUT_EPS_NORM", "CY2023")</f>
        <v>7.6950000000000003</v>
      </c>
      <c r="K448">
        <f t="shared" si="26"/>
        <v>1987618.5</v>
      </c>
      <c r="L448">
        <f t="shared" si="27"/>
        <v>8.6223630156299483E-2</v>
      </c>
    </row>
    <row r="449" spans="1:12">
      <c r="A449" s="11" t="s">
        <v>451</v>
      </c>
      <c r="B449" s="4" cm="1">
        <f t="array" ref="B449">_xll.SNL.Clients.Office.Excel.Functions.SPG(A449, "SP_TOTAL_REV", "CY2023")</f>
        <v>25253000</v>
      </c>
      <c r="C449" s="4">
        <f>_xll.SNL.Clients.Office.Excel.Functions.SPG(A449,"IQ_AVG_DILUT_SHARES_OUT","CY2023")</f>
        <v>1098000000</v>
      </c>
      <c r="D449" s="5">
        <f>_xll.SNL.Clients.Office.Excel.Functions.SPG(A449, "IQ_DILUT_EPS_NORM", "CY2023")</f>
        <v>2.589</v>
      </c>
      <c r="E449">
        <f t="shared" si="24"/>
        <v>2842722</v>
      </c>
      <c r="F449">
        <f t="shared" si="25"/>
        <v>0.11256967489011206</v>
      </c>
      <c r="G449" s="11" t="s">
        <v>451</v>
      </c>
      <c r="H449" s="4" cm="1">
        <f t="array" ref="H449">_xll.SNL.Clients.Office.Excel.Functions.SPG(G449, "SP_TOTAL_REV", "CY2023")</f>
        <v>25253000</v>
      </c>
      <c r="I449" s="4">
        <f>_xll.SNL.Clients.Office.Excel.Functions.SPG(G449,"IQ_AVG_DILUT_SHARES_OUT","CY2023")</f>
        <v>1098000000</v>
      </c>
      <c r="J449" s="5">
        <f>_xll.SNL.Clients.Office.Excel.Functions.SPG(G449, "IQ_DILUT_EPS_NORM", "CY2023")</f>
        <v>2.589</v>
      </c>
      <c r="K449">
        <f t="shared" si="26"/>
        <v>2842722</v>
      </c>
      <c r="L449">
        <f t="shared" si="27"/>
        <v>0.11256967489011206</v>
      </c>
    </row>
    <row r="450" spans="1:12">
      <c r="A450" s="11" t="s">
        <v>452</v>
      </c>
      <c r="B450" s="4" cm="1">
        <f t="array" ref="B450">_xll.SNL.Clients.Office.Excel.Functions.SPG(A450, "SP_TOTAL_REV", "CY2023")</f>
        <v>54217000</v>
      </c>
      <c r="C450" s="4">
        <f>_xll.SNL.Clients.Office.Excel.Functions.SPG(A450,"IQ_AVG_DILUT_SHARES_OUT","CY2023")</f>
        <v>1159000000</v>
      </c>
      <c r="D450" s="5">
        <f>_xll.SNL.Clients.Office.Excel.Functions.SPG(A450, "IQ_DILUT_EPS_NORM", "CY2023")</f>
        <v>3.218</v>
      </c>
      <c r="E450">
        <f t="shared" si="24"/>
        <v>3729662</v>
      </c>
      <c r="F450">
        <f t="shared" si="25"/>
        <v>6.8791375398860141E-2</v>
      </c>
      <c r="G450" s="11" t="s">
        <v>452</v>
      </c>
      <c r="H450" s="4" cm="1">
        <f t="array" ref="H450">_xll.SNL.Clients.Office.Excel.Functions.SPG(G450, "SP_TOTAL_REV", "CY2023")</f>
        <v>54217000</v>
      </c>
      <c r="I450" s="4">
        <f>_xll.SNL.Clients.Office.Excel.Functions.SPG(G450,"IQ_AVG_DILUT_SHARES_OUT","CY2023")</f>
        <v>1159000000</v>
      </c>
      <c r="J450" s="5">
        <f>_xll.SNL.Clients.Office.Excel.Functions.SPG(G450, "IQ_DILUT_EPS_NORM", "CY2023")</f>
        <v>3.218</v>
      </c>
      <c r="K450">
        <f t="shared" si="26"/>
        <v>3729662</v>
      </c>
      <c r="L450">
        <f t="shared" si="27"/>
        <v>6.8791375398860141E-2</v>
      </c>
    </row>
    <row r="451" spans="1:12">
      <c r="A451" s="11" t="s">
        <v>453</v>
      </c>
      <c r="B451" s="4" cm="1">
        <f t="array" ref="B451">_xll.SNL.Clients.Office.Excel.Functions.SPG(A451, "SP_TOTAL_REV", "CY2023")</f>
        <v>41364000</v>
      </c>
      <c r="C451" s="4">
        <f>_xll.SNL.Clients.Office.Excel.Functions.SPG(A451,"IQ_AVG_DILUT_SHARES_OUT","CY2023")</f>
        <v>232200000</v>
      </c>
      <c r="D451" s="5">
        <f>_xll.SNL.Clients.Office.Excel.Functions.SPG(A451, "IQ_DILUT_EPS_NORM", "CY2023")</f>
        <v>9.0739999999999998</v>
      </c>
      <c r="E451">
        <f t="shared" si="24"/>
        <v>2106982.7999999998</v>
      </c>
      <c r="F451">
        <f t="shared" si="25"/>
        <v>5.093759791122715E-2</v>
      </c>
      <c r="G451" s="11" t="s">
        <v>453</v>
      </c>
      <c r="H451" s="4" cm="1">
        <f t="array" ref="H451">_xll.SNL.Clients.Office.Excel.Functions.SPG(G451, "SP_TOTAL_REV", "CY2023")</f>
        <v>41364000</v>
      </c>
      <c r="I451" s="4">
        <f>_xll.SNL.Clients.Office.Excel.Functions.SPG(G451,"IQ_AVG_DILUT_SHARES_OUT","CY2023")</f>
        <v>232200000</v>
      </c>
      <c r="J451" s="5">
        <f>_xll.SNL.Clients.Office.Excel.Functions.SPG(G451, "IQ_DILUT_EPS_NORM", "CY2023")</f>
        <v>9.0739999999999998</v>
      </c>
      <c r="K451">
        <f t="shared" si="26"/>
        <v>2106982.7999999998</v>
      </c>
      <c r="L451">
        <f t="shared" si="27"/>
        <v>5.093759791122715E-2</v>
      </c>
    </row>
    <row r="452" spans="1:12">
      <c r="A452" s="11" t="s">
        <v>454</v>
      </c>
      <c r="B452" s="4" cm="1">
        <f t="array" ref="B452">_xll.SNL.Clients.Office.Excel.Functions.SPG(A452, "SP_TOTAL_REV", "CY2023")</f>
        <v>88935000</v>
      </c>
      <c r="C452" s="4">
        <f>_xll.SNL.Clients.Office.Excel.Functions.SPG(A452,"IQ_AVG_DILUT_SHARES_OUT","CY2023")</f>
        <v>1832000000</v>
      </c>
      <c r="D452" s="5">
        <f>_xll.SNL.Clients.Office.Excel.Functions.SPG(A452, "IQ_DILUT_EPS_NORM", "CY2023")</f>
        <v>2.5819999999999999</v>
      </c>
      <c r="E452">
        <f t="shared" si="24"/>
        <v>4730224</v>
      </c>
      <c r="F452">
        <f t="shared" si="25"/>
        <v>5.3187429021195255E-2</v>
      </c>
      <c r="G452" s="11" t="s">
        <v>454</v>
      </c>
      <c r="H452" s="4" cm="1">
        <f t="array" ref="H452">_xll.SNL.Clients.Office.Excel.Functions.SPG(G452, "SP_TOTAL_REV", "CY2023")</f>
        <v>88935000</v>
      </c>
      <c r="I452" s="4">
        <f>_xll.SNL.Clients.Office.Excel.Functions.SPG(G452,"IQ_AVG_DILUT_SHARES_OUT","CY2023")</f>
        <v>1832000000</v>
      </c>
      <c r="J452" s="5">
        <f>_xll.SNL.Clients.Office.Excel.Functions.SPG(G452, "IQ_DILUT_EPS_NORM", "CY2023")</f>
        <v>2.5819999999999999</v>
      </c>
      <c r="K452">
        <f t="shared" si="26"/>
        <v>4730224</v>
      </c>
      <c r="L452">
        <f t="shared" si="27"/>
        <v>5.3187429021195255E-2</v>
      </c>
    </row>
    <row r="453" spans="1:12">
      <c r="A453" s="11" t="s">
        <v>455</v>
      </c>
      <c r="B453" s="4" cm="1">
        <f t="array" ref="B453">_xll.SNL.Clients.Office.Excel.Functions.SPG(A453, "SP_TOTAL_REV", "CY2023")</f>
        <v>9951000</v>
      </c>
      <c r="C453" s="4">
        <f>_xll.SNL.Clients.Office.Excel.Functions.SPG(A453,"IQ_AVG_DILUT_SHARES_OUT","CY2023")</f>
        <v>1222715000</v>
      </c>
      <c r="D453" s="5">
        <f>_xll.SNL.Clients.Office.Excel.Functions.SPG(A453, "IQ_DILUT_EPS_NORM", "CY2023")</f>
        <v>1.823</v>
      </c>
      <c r="E453">
        <f t="shared" ref="E453:E506" si="28">C453*D453/1000</f>
        <v>2229009.4449999998</v>
      </c>
      <c r="F453">
        <f t="shared" ref="F453:F506" si="29">E453/B453</f>
        <v>0.22399853733293135</v>
      </c>
      <c r="G453" s="11" t="s">
        <v>455</v>
      </c>
      <c r="H453" s="4" cm="1">
        <f t="array" ref="H453">_xll.SNL.Clients.Office.Excel.Functions.SPG(G453, "SP_TOTAL_REV", "CY2023")</f>
        <v>9951000</v>
      </c>
      <c r="I453" s="4">
        <f>_xll.SNL.Clients.Office.Excel.Functions.SPG(G453,"IQ_AVG_DILUT_SHARES_OUT","CY2023")</f>
        <v>1222715000</v>
      </c>
      <c r="J453" s="5">
        <f>_xll.SNL.Clients.Office.Excel.Functions.SPG(G453, "IQ_DILUT_EPS_NORM", "CY2023")</f>
        <v>1.823</v>
      </c>
      <c r="K453">
        <f t="shared" ref="K453:K506" si="30">I453*J453/1000</f>
        <v>2229009.4449999998</v>
      </c>
      <c r="L453">
        <f t="shared" ref="L453:L506" si="31">K453/H453</f>
        <v>0.22399853733293135</v>
      </c>
    </row>
    <row r="454" spans="1:12">
      <c r="A454" s="11" t="s">
        <v>456</v>
      </c>
      <c r="B454" s="4" cm="1">
        <f t="array" ref="B454">_xll.SNL.Clients.Office.Excel.Functions.SPG(A454, "SP_TOTAL_REV", "CY2023")</f>
        <v>42857000</v>
      </c>
      <c r="C454" s="4">
        <f>_xll.SNL.Clients.Office.Excel.Functions.SPG(A454,"IQ_AVG_DILUT_SHARES_OUT","CY2023")</f>
        <v>388000000</v>
      </c>
      <c r="D454" s="5">
        <f>_xll.SNL.Clients.Office.Excel.Functions.SPG(A454, "IQ_DILUT_EPS_NORM", "CY2023")</f>
        <v>11.081</v>
      </c>
      <c r="E454">
        <f t="shared" si="28"/>
        <v>4299428</v>
      </c>
      <c r="F454">
        <f t="shared" si="29"/>
        <v>0.10032032106773689</v>
      </c>
      <c r="G454" s="11" t="s">
        <v>456</v>
      </c>
      <c r="H454" s="4" cm="1">
        <f t="array" ref="H454">_xll.SNL.Clients.Office.Excel.Functions.SPG(G454, "SP_TOTAL_REV", "CY2023")</f>
        <v>42857000</v>
      </c>
      <c r="I454" s="4">
        <f>_xll.SNL.Clients.Office.Excel.Functions.SPG(G454,"IQ_AVG_DILUT_SHARES_OUT","CY2023")</f>
        <v>388000000</v>
      </c>
      <c r="J454" s="5">
        <f>_xll.SNL.Clients.Office.Excel.Functions.SPG(G454, "IQ_DILUT_EPS_NORM", "CY2023")</f>
        <v>11.081</v>
      </c>
      <c r="K454">
        <f t="shared" si="30"/>
        <v>4299428</v>
      </c>
      <c r="L454">
        <f t="shared" si="31"/>
        <v>0.10032032106773689</v>
      </c>
    </row>
    <row r="455" spans="1:12">
      <c r="A455" s="11" t="s">
        <v>457</v>
      </c>
      <c r="B455" s="4" cm="1">
        <f t="array" ref="B455">_xll.SNL.Clients.Office.Excel.Functions.SPG(A455, "SP_TOTAL_REV", "CY2023")</f>
        <v>14555741</v>
      </c>
      <c r="C455" s="4">
        <f>_xll.SNL.Clients.Office.Excel.Functions.SPG(A455,"IQ_AVG_DILUT_SHARES_OUT","CY2023")</f>
        <v>548730000</v>
      </c>
      <c r="D455" s="5">
        <f>_xll.SNL.Clients.Office.Excel.Functions.SPG(A455, "IQ_DILUT_EPS_NORM", "CY2023")</f>
        <v>1.631</v>
      </c>
      <c r="E455">
        <f t="shared" si="28"/>
        <v>894978.63</v>
      </c>
      <c r="F455">
        <f t="shared" si="29"/>
        <v>6.1486298086782389E-2</v>
      </c>
      <c r="G455" s="11" t="s">
        <v>457</v>
      </c>
      <c r="H455" s="4" cm="1">
        <f t="array" ref="H455">_xll.SNL.Clients.Office.Excel.Functions.SPG(G455, "SP_TOTAL_REV", "CY2023")</f>
        <v>14555741</v>
      </c>
      <c r="I455" s="4">
        <f>_xll.SNL.Clients.Office.Excel.Functions.SPG(G455,"IQ_AVG_DILUT_SHARES_OUT","CY2023")</f>
        <v>548730000</v>
      </c>
      <c r="J455" s="5">
        <f>_xll.SNL.Clients.Office.Excel.Functions.SPG(G455, "IQ_DILUT_EPS_NORM", "CY2023")</f>
        <v>1.631</v>
      </c>
      <c r="K455">
        <f t="shared" si="30"/>
        <v>894978.63</v>
      </c>
      <c r="L455">
        <f t="shared" si="31"/>
        <v>6.1486298086782389E-2</v>
      </c>
    </row>
    <row r="456" spans="1:12">
      <c r="A456" s="11" t="s">
        <v>458</v>
      </c>
      <c r="B456" s="4" cm="1">
        <f t="array" ref="B456">_xll.SNL.Clients.Office.Excel.Functions.SPG(A456, "SP_TOTAL_REV", "CY2023")</f>
        <v>17677600</v>
      </c>
      <c r="C456" s="4">
        <f>_xll.SNL.Clients.Office.Excel.Functions.SPG(A456,"IQ_AVG_DILUT_SHARES_OUT","CY2023")</f>
        <v>230700000</v>
      </c>
      <c r="D456" s="5">
        <f>_xll.SNL.Clients.Office.Excel.Functions.SPG(A456, "IQ_DILUT_EPS_NORM", "CY2023")</f>
        <v>6.8860000000000001</v>
      </c>
      <c r="E456">
        <f t="shared" si="28"/>
        <v>1588600.2</v>
      </c>
      <c r="F456">
        <f t="shared" si="29"/>
        <v>8.986515137801511E-2</v>
      </c>
      <c r="G456" s="11" t="s">
        <v>458</v>
      </c>
      <c r="H456" s="4" cm="1">
        <f t="array" ref="H456">_xll.SNL.Clients.Office.Excel.Functions.SPG(G456, "SP_TOTAL_REV", "CY2023")</f>
        <v>17677600</v>
      </c>
      <c r="I456" s="4">
        <f>_xll.SNL.Clients.Office.Excel.Functions.SPG(G456,"IQ_AVG_DILUT_SHARES_OUT","CY2023")</f>
        <v>230700000</v>
      </c>
      <c r="J456" s="5">
        <f>_xll.SNL.Clients.Office.Excel.Functions.SPG(G456, "IQ_DILUT_EPS_NORM", "CY2023")</f>
        <v>6.8860000000000001</v>
      </c>
      <c r="K456">
        <f t="shared" si="30"/>
        <v>1588600.2</v>
      </c>
      <c r="L456">
        <f t="shared" si="31"/>
        <v>8.986515137801511E-2</v>
      </c>
    </row>
    <row r="457" spans="1:12">
      <c r="A457" s="11" t="s">
        <v>459</v>
      </c>
      <c r="B457" s="4" cm="1">
        <f t="array" ref="B457">_xll.SNL.Clients.Office.Excel.Functions.SPG(A457, "SP_TOTAL_REV", "CY2023")</f>
        <v>6977000</v>
      </c>
      <c r="C457" s="4">
        <f>_xll.SNL.Clients.Office.Excel.Functions.SPG(A457,"IQ_AVG_DILUT_SHARES_OUT","CY2023")</f>
        <v>57350000</v>
      </c>
      <c r="D457" s="5">
        <f>_xll.SNL.Clients.Office.Excel.Functions.SPG(A457, "IQ_DILUT_EPS_NORM", "CY2023")</f>
        <v>21.577999999999999</v>
      </c>
      <c r="E457">
        <f t="shared" si="28"/>
        <v>1237498.3</v>
      </c>
      <c r="F457">
        <f t="shared" si="29"/>
        <v>0.17736825283072954</v>
      </c>
      <c r="G457" s="11" t="s">
        <v>459</v>
      </c>
      <c r="H457" s="4" cm="1">
        <f t="array" ref="H457">_xll.SNL.Clients.Office.Excel.Functions.SPG(G457, "SP_TOTAL_REV", "CY2023")</f>
        <v>6977000</v>
      </c>
      <c r="I457" s="4">
        <f>_xll.SNL.Clients.Office.Excel.Functions.SPG(G457,"IQ_AVG_DILUT_SHARES_OUT","CY2023")</f>
        <v>57350000</v>
      </c>
      <c r="J457" s="5">
        <f>_xll.SNL.Clients.Office.Excel.Functions.SPG(G457, "IQ_DILUT_EPS_NORM", "CY2023")</f>
        <v>21.577999999999999</v>
      </c>
      <c r="K457">
        <f t="shared" si="30"/>
        <v>1237498.3</v>
      </c>
      <c r="L457">
        <f t="shared" si="31"/>
        <v>0.17736825283072954</v>
      </c>
    </row>
    <row r="458" spans="1:12">
      <c r="A458" s="11" t="s">
        <v>460</v>
      </c>
      <c r="B458" s="4" cm="1">
        <f t="array" ref="B458">_xll.SNL.Clients.Office.Excel.Functions.SPG(A458, "SP_TOTAL_REV", "CY2023")</f>
        <v>3798700</v>
      </c>
      <c r="C458" s="4">
        <f>_xll.SNL.Clients.Office.Excel.Functions.SPG(A458,"IQ_AVG_DILUT_SHARES_OUT","CY2023")</f>
        <v>249100000</v>
      </c>
      <c r="D458" s="5">
        <f>_xll.SNL.Clients.Office.Excel.Functions.SPG(A458, "IQ_DILUT_EPS_NORM", "CY2023")</f>
        <v>1.103</v>
      </c>
      <c r="E458">
        <f t="shared" si="28"/>
        <v>274757.3</v>
      </c>
      <c r="F458">
        <f t="shared" si="29"/>
        <v>7.2329296864716869E-2</v>
      </c>
      <c r="G458" s="11" t="s">
        <v>460</v>
      </c>
      <c r="H458" s="4" cm="1">
        <f t="array" ref="H458">_xll.SNL.Clients.Office.Excel.Functions.SPG(G458, "SP_TOTAL_REV", "CY2023")</f>
        <v>3798700</v>
      </c>
      <c r="I458" s="4">
        <f>_xll.SNL.Clients.Office.Excel.Functions.SPG(G458,"IQ_AVG_DILUT_SHARES_OUT","CY2023")</f>
        <v>249100000</v>
      </c>
      <c r="J458" s="5">
        <f>_xll.SNL.Clients.Office.Excel.Functions.SPG(G458, "IQ_DILUT_EPS_NORM", "CY2023")</f>
        <v>1.103</v>
      </c>
      <c r="K458">
        <f t="shared" si="30"/>
        <v>274757.3</v>
      </c>
      <c r="L458">
        <f t="shared" si="31"/>
        <v>7.2329296864716869E-2</v>
      </c>
    </row>
    <row r="459" spans="1:12">
      <c r="A459" s="11" t="s">
        <v>461</v>
      </c>
      <c r="B459" s="4" cm="1">
        <f t="array" ref="B459">_xll.SNL.Clients.Office.Excel.Functions.SPG(A459, "SP_TOTAL_REV", "CY2023")</f>
        <v>20022000</v>
      </c>
      <c r="C459" s="4">
        <f>_xll.SNL.Clients.Office.Excel.Functions.SPG(A459,"IQ_AVG_DILUT_SHARES_OUT","CY2023")</f>
        <v>1331963000</v>
      </c>
      <c r="D459" s="5">
        <f>_xll.SNL.Clients.Office.Excel.Functions.SPG(A459, "IQ_DILUT_EPS_NORM", "CY2023")</f>
        <v>2.9079999999999999</v>
      </c>
      <c r="E459">
        <f t="shared" si="28"/>
        <v>3873348.4040000001</v>
      </c>
      <c r="F459">
        <f t="shared" si="29"/>
        <v>0.19345462011787035</v>
      </c>
      <c r="G459" s="11" t="s">
        <v>461</v>
      </c>
      <c r="H459" s="4" cm="1">
        <f t="array" ref="H459">_xll.SNL.Clients.Office.Excel.Functions.SPG(G459, "SP_TOTAL_REV", "CY2023")</f>
        <v>20022000</v>
      </c>
      <c r="I459" s="4">
        <f>_xll.SNL.Clients.Office.Excel.Functions.SPG(G459,"IQ_AVG_DILUT_SHARES_OUT","CY2023")</f>
        <v>1331963000</v>
      </c>
      <c r="J459" s="5">
        <f>_xll.SNL.Clients.Office.Excel.Functions.SPG(G459, "IQ_DILUT_EPS_NORM", "CY2023")</f>
        <v>2.9079999999999999</v>
      </c>
      <c r="K459">
        <f t="shared" si="30"/>
        <v>3873348.4040000001</v>
      </c>
      <c r="L459">
        <f t="shared" si="31"/>
        <v>0.19345462011787035</v>
      </c>
    </row>
    <row r="460" spans="1:12">
      <c r="A460" s="11" t="s">
        <v>462</v>
      </c>
      <c r="B460" s="4" cm="1">
        <f t="array" ref="B460">_xll.SNL.Clients.Office.Excel.Functions.SPG(A460, "SP_TOTAL_REV", "CY2023")</f>
        <v>1951751</v>
      </c>
      <c r="C460" s="4">
        <f>_xll.SNL.Clients.Office.Excel.Functions.SPG(A460,"IQ_AVG_DILUT_SHARES_OUT","CY2023")</f>
        <v>42769000</v>
      </c>
      <c r="D460" s="5">
        <f>_xll.SNL.Clients.Office.Excel.Functions.SPG(A460, "IQ_DILUT_EPS_NORM", "CY2023")</f>
        <v>2.903</v>
      </c>
      <c r="E460">
        <f t="shared" si="28"/>
        <v>124158.40700000001</v>
      </c>
      <c r="F460">
        <f t="shared" si="29"/>
        <v>6.3613855968307431E-2</v>
      </c>
      <c r="G460" s="11" t="s">
        <v>462</v>
      </c>
      <c r="H460" s="4" cm="1">
        <f t="array" ref="H460">_xll.SNL.Clients.Office.Excel.Functions.SPG(G460, "SP_TOTAL_REV", "CY2023")</f>
        <v>1951751</v>
      </c>
      <c r="I460" s="4">
        <f>_xll.SNL.Clients.Office.Excel.Functions.SPG(G460,"IQ_AVG_DILUT_SHARES_OUT","CY2023")</f>
        <v>42769000</v>
      </c>
      <c r="J460" s="5">
        <f>_xll.SNL.Clients.Office.Excel.Functions.SPG(G460, "IQ_DILUT_EPS_NORM", "CY2023")</f>
        <v>2.903</v>
      </c>
      <c r="K460">
        <f t="shared" si="30"/>
        <v>124158.40700000001</v>
      </c>
      <c r="L460">
        <f t="shared" si="31"/>
        <v>6.3613855968307431E-2</v>
      </c>
    </row>
    <row r="461" spans="1:12">
      <c r="A461" s="11" t="s">
        <v>463</v>
      </c>
      <c r="B461" s="4" cm="1">
        <f t="array" ref="B461">_xll.SNL.Clients.Office.Excel.Functions.SPG(A461, "SP_TOTAL_REV", "CY2023")</f>
        <v>52940000</v>
      </c>
      <c r="C461" s="4">
        <f>_xll.SNL.Clients.Office.Excel.Functions.SPG(A461,"IQ_AVG_DILUT_SHARES_OUT","CY2023")</f>
        <v>353500000</v>
      </c>
      <c r="D461" s="5">
        <f>_xll.SNL.Clients.Office.Excel.Functions.SPG(A461, "IQ_DILUT_EPS_NORM", "CY2023")</f>
        <v>0.63100000000000001</v>
      </c>
      <c r="E461">
        <f t="shared" si="28"/>
        <v>223058.5</v>
      </c>
      <c r="F461">
        <f t="shared" si="29"/>
        <v>4.213420853796751E-3</v>
      </c>
      <c r="G461" s="11" t="s">
        <v>463</v>
      </c>
      <c r="H461" s="4" cm="1">
        <f t="array" ref="H461">_xll.SNL.Clients.Office.Excel.Functions.SPG(G461, "SP_TOTAL_REV", "CY2023")</f>
        <v>52940000</v>
      </c>
      <c r="I461" s="4">
        <f>_xll.SNL.Clients.Office.Excel.Functions.SPG(G461,"IQ_AVG_DILUT_SHARES_OUT","CY2023")</f>
        <v>353500000</v>
      </c>
      <c r="J461" s="5">
        <f>_xll.SNL.Clients.Office.Excel.Functions.SPG(G461, "IQ_DILUT_EPS_NORM", "CY2023")</f>
        <v>0.63100000000000001</v>
      </c>
      <c r="K461">
        <f t="shared" si="30"/>
        <v>223058.5</v>
      </c>
      <c r="L461">
        <f t="shared" si="31"/>
        <v>4.213420853796751E-3</v>
      </c>
    </row>
    <row r="462" spans="1:12">
      <c r="A462" s="11" t="s">
        <v>464</v>
      </c>
      <c r="B462" s="4" cm="1">
        <f t="array" ref="B462">_xll.SNL.Clients.Office.Excel.Functions.SPG(A462, "SP_TOTAL_REV", "CY2023")</f>
        <v>28153000</v>
      </c>
      <c r="C462" s="4">
        <f>_xll.SNL.Clients.Office.Excel.Functions.SPG(A462,"IQ_AVG_DILUT_SHARES_OUT","CY2023")</f>
        <v>1543000000</v>
      </c>
      <c r="D462" s="5">
        <f>_xll.SNL.Clients.Office.Excel.Functions.SPG(A462, "IQ_DILUT_EPS_NORM", "CY2023")</f>
        <v>3.1709999999999998</v>
      </c>
      <c r="E462">
        <f t="shared" si="28"/>
        <v>4892853</v>
      </c>
      <c r="F462">
        <f t="shared" si="29"/>
        <v>0.17379508400525698</v>
      </c>
      <c r="G462" s="11" t="s">
        <v>464</v>
      </c>
      <c r="H462" s="4" cm="1">
        <f t="array" ref="H462">_xll.SNL.Clients.Office.Excel.Functions.SPG(G462, "SP_TOTAL_REV", "CY2023")</f>
        <v>28153000</v>
      </c>
      <c r="I462" s="4">
        <f>_xll.SNL.Clients.Office.Excel.Functions.SPG(G462,"IQ_AVG_DILUT_SHARES_OUT","CY2023")</f>
        <v>1543000000</v>
      </c>
      <c r="J462" s="5">
        <f>_xll.SNL.Clients.Office.Excel.Functions.SPG(G462, "IQ_DILUT_EPS_NORM", "CY2023")</f>
        <v>3.1709999999999998</v>
      </c>
      <c r="K462">
        <f t="shared" si="30"/>
        <v>4892853</v>
      </c>
      <c r="L462">
        <f t="shared" si="31"/>
        <v>0.17379508400525698</v>
      </c>
    </row>
    <row r="463" spans="1:12">
      <c r="A463" s="11" t="s">
        <v>465</v>
      </c>
      <c r="B463" s="4" cm="1">
        <f t="array" ref="B463">_xll.SNL.Clients.Office.Excel.Functions.SPG(A463, "SP_TOTAL_REV", "CY2023")</f>
        <v>37281000</v>
      </c>
      <c r="C463" s="4">
        <f>_xll.SNL.Clients.Office.Excel.Functions.SPG(A463,"IQ_AVG_DILUT_SHARES_OUT","CY2023")</f>
        <v>2091782000</v>
      </c>
      <c r="D463" s="5">
        <f>_xll.SNL.Clients.Office.Excel.Functions.SPG(A463, "IQ_DILUT_EPS_NORM", "CY2023")</f>
        <v>-7.0999999999999994E-2</v>
      </c>
      <c r="E463">
        <f t="shared" si="28"/>
        <v>-148516.522</v>
      </c>
      <c r="F463">
        <f t="shared" si="29"/>
        <v>-3.9837054263565895E-3</v>
      </c>
      <c r="G463" s="11" t="s">
        <v>465</v>
      </c>
      <c r="H463" s="4" cm="1">
        <f t="array" ref="H463">_xll.SNL.Clients.Office.Excel.Functions.SPG(G463, "SP_TOTAL_REV", "CY2023")</f>
        <v>37281000</v>
      </c>
      <c r="I463" s="4">
        <f>_xll.SNL.Clients.Office.Excel.Functions.SPG(G463,"IQ_AVG_DILUT_SHARES_OUT","CY2023")</f>
        <v>2091782000</v>
      </c>
      <c r="J463" s="5">
        <f>_xll.SNL.Clients.Office.Excel.Functions.SPG(G463, "IQ_DILUT_EPS_NORM", "CY2023")</f>
        <v>-7.0999999999999994E-2</v>
      </c>
      <c r="K463">
        <f t="shared" si="30"/>
        <v>-148516.522</v>
      </c>
      <c r="L463">
        <f t="shared" si="31"/>
        <v>-3.9837054263565895E-3</v>
      </c>
    </row>
    <row r="464" spans="1:12">
      <c r="A464" s="11" t="s">
        <v>466</v>
      </c>
      <c r="B464" s="4" cm="1">
        <f t="array" ref="B464">_xll.SNL.Clients.Office.Excel.Functions.SPG(A464, "SP_TOTAL_REV", "CY2023")</f>
        <v>1650653</v>
      </c>
      <c r="C464" s="4">
        <f>_xll.SNL.Clients.Office.Excel.Functions.SPG(A464,"IQ_AVG_DILUT_SHARES_OUT","CY2023")</f>
        <v>329104000</v>
      </c>
      <c r="D464" s="5">
        <f>_xll.SNL.Clients.Office.Excel.Functions.SPG(A464, "IQ_DILUT_EPS_NORM", "CY2023")</f>
        <v>0.192</v>
      </c>
      <c r="E464">
        <f t="shared" si="28"/>
        <v>63187.968000000001</v>
      </c>
      <c r="F464">
        <f t="shared" si="29"/>
        <v>3.8280588348974617E-2</v>
      </c>
      <c r="G464" s="11" t="s">
        <v>466</v>
      </c>
      <c r="H464" s="4" cm="1">
        <f t="array" ref="H464">_xll.SNL.Clients.Office.Excel.Functions.SPG(G464, "SP_TOTAL_REV", "CY2023")</f>
        <v>1650653</v>
      </c>
      <c r="I464" s="4">
        <f>_xll.SNL.Clients.Office.Excel.Functions.SPG(G464,"IQ_AVG_DILUT_SHARES_OUT","CY2023")</f>
        <v>329104000</v>
      </c>
      <c r="J464" s="5">
        <f>_xll.SNL.Clients.Office.Excel.Functions.SPG(G464, "IQ_DILUT_EPS_NORM", "CY2023")</f>
        <v>0.192</v>
      </c>
      <c r="K464">
        <f t="shared" si="30"/>
        <v>63187.968000000001</v>
      </c>
      <c r="L464">
        <f t="shared" si="31"/>
        <v>3.8280588348974617E-2</v>
      </c>
    </row>
    <row r="465" spans="1:12">
      <c r="A465" s="11" t="s">
        <v>467</v>
      </c>
      <c r="B465" s="4" cm="1">
        <f t="array" ref="B465">_xll.SNL.Clients.Office.Excel.Functions.SPG(A465, "SP_TOTAL_REV", "CY2023")</f>
        <v>11207303</v>
      </c>
      <c r="C465" s="4">
        <f>_xll.SNL.Clients.Office.Excel.Functions.SPG(A465,"IQ_AVG_DILUT_SHARES_OUT","CY2023")</f>
        <v>49596000</v>
      </c>
      <c r="D465" s="5">
        <f>_xll.SNL.Clients.Office.Excel.Functions.SPG(A465, "IQ_DILUT_EPS_NORM", "CY2023")</f>
        <v>21.367999999999999</v>
      </c>
      <c r="E465">
        <f t="shared" si="28"/>
        <v>1059767.328</v>
      </c>
      <c r="F465">
        <f t="shared" si="29"/>
        <v>9.4560424394700485E-2</v>
      </c>
      <c r="G465" s="11" t="s">
        <v>467</v>
      </c>
      <c r="H465" s="4" cm="1">
        <f t="array" ref="H465">_xll.SNL.Clients.Office.Excel.Functions.SPG(G465, "SP_TOTAL_REV", "CY2023")</f>
        <v>11207303</v>
      </c>
      <c r="I465" s="4">
        <f>_xll.SNL.Clients.Office.Excel.Functions.SPG(G465,"IQ_AVG_DILUT_SHARES_OUT","CY2023")</f>
        <v>49596000</v>
      </c>
      <c r="J465" s="5">
        <f>_xll.SNL.Clients.Office.Excel.Functions.SPG(G465, "IQ_DILUT_EPS_NORM", "CY2023")</f>
        <v>21.367999999999999</v>
      </c>
      <c r="K465">
        <f t="shared" si="30"/>
        <v>1059767.328</v>
      </c>
      <c r="L465">
        <f t="shared" si="31"/>
        <v>9.4560424394700485E-2</v>
      </c>
    </row>
    <row r="466" spans="1:12">
      <c r="A466" s="11" t="s">
        <v>468</v>
      </c>
      <c r="B466" s="4" cm="1">
        <f t="array" ref="B466">_xll.SNL.Clients.Office.Excel.Functions.SPG(A466, "SP_TOTAL_REV", "CY2023")</f>
        <v>24119000</v>
      </c>
      <c r="C466" s="4">
        <f>_xll.SNL.Clients.Office.Excel.Functions.SPG(A466,"IQ_AVG_DILUT_SHARES_OUT","CY2023")</f>
        <v>610200000</v>
      </c>
      <c r="D466" s="5">
        <f>_xll.SNL.Clients.Office.Excel.Functions.SPG(A466, "IQ_DILUT_EPS_NORM", "CY2023")</f>
        <v>8.3230000000000004</v>
      </c>
      <c r="E466">
        <f t="shared" si="28"/>
        <v>5078694.5999999996</v>
      </c>
      <c r="F466">
        <f t="shared" si="29"/>
        <v>0.21056820763713255</v>
      </c>
      <c r="G466" s="11" t="s">
        <v>468</v>
      </c>
      <c r="H466" s="4" cm="1">
        <f t="array" ref="H466">_xll.SNL.Clients.Office.Excel.Functions.SPG(G466, "SP_TOTAL_REV", "CY2023")</f>
        <v>24119000</v>
      </c>
      <c r="I466" s="4">
        <f>_xll.SNL.Clients.Office.Excel.Functions.SPG(G466,"IQ_AVG_DILUT_SHARES_OUT","CY2023")</f>
        <v>610200000</v>
      </c>
      <c r="J466" s="5">
        <f>_xll.SNL.Clients.Office.Excel.Functions.SPG(G466, "IQ_DILUT_EPS_NORM", "CY2023")</f>
        <v>8.3230000000000004</v>
      </c>
      <c r="K466">
        <f t="shared" si="30"/>
        <v>5078694.5999999996</v>
      </c>
      <c r="L466">
        <f t="shared" si="31"/>
        <v>0.21056820763713255</v>
      </c>
    </row>
    <row r="467" spans="1:12">
      <c r="A467" s="11" t="s">
        <v>469</v>
      </c>
      <c r="B467" s="4" cm="1">
        <f t="array" ref="B467">_xll.SNL.Clients.Office.Excel.Functions.SPG(A467, "SP_TOTAL_REV", "CY2023")</f>
        <v>53717000</v>
      </c>
      <c r="C467" s="4">
        <f>_xll.SNL.Clients.Office.Excel.Functions.SPG(A467,"IQ_AVG_DILUT_SHARES_OUT","CY2023")</f>
        <v>331900000</v>
      </c>
      <c r="D467" s="5">
        <f>_xll.SNL.Clients.Office.Excel.Functions.SPG(A467, "IQ_DILUT_EPS_NORM", "CY2023")</f>
        <v>8.1349999999999998</v>
      </c>
      <c r="E467">
        <f t="shared" si="28"/>
        <v>2700006.5</v>
      </c>
      <c r="F467">
        <f t="shared" si="29"/>
        <v>5.0263538544594824E-2</v>
      </c>
      <c r="G467" s="11" t="s">
        <v>469</v>
      </c>
      <c r="H467" s="4" cm="1">
        <f t="array" ref="H467">_xll.SNL.Clients.Office.Excel.Functions.SPG(G467, "SP_TOTAL_REV", "CY2023")</f>
        <v>53717000</v>
      </c>
      <c r="I467" s="4">
        <f>_xll.SNL.Clients.Office.Excel.Functions.SPG(G467,"IQ_AVG_DILUT_SHARES_OUT","CY2023")</f>
        <v>331900000</v>
      </c>
      <c r="J467" s="5">
        <f>_xll.SNL.Clients.Office.Excel.Functions.SPG(G467, "IQ_DILUT_EPS_NORM", "CY2023")</f>
        <v>8.1349999999999998</v>
      </c>
      <c r="K467">
        <f t="shared" si="30"/>
        <v>2700006.5</v>
      </c>
      <c r="L467">
        <f t="shared" si="31"/>
        <v>5.0263538544594824E-2</v>
      </c>
    </row>
    <row r="468" spans="1:12">
      <c r="A468" s="11" t="s">
        <v>470</v>
      </c>
      <c r="B468" s="4" cm="1">
        <f t="array" ref="B468">_xll.SNL.Clients.Office.Excel.Functions.SPG(A468, "SP_TOTAL_REV", "CY2023")</f>
        <v>90958000</v>
      </c>
      <c r="C468" s="4">
        <f>_xll.SNL.Clients.Office.Excel.Functions.SPG(A468,"IQ_AVG_DILUT_SHARES_OUT","CY2023")</f>
        <v>860000000</v>
      </c>
      <c r="D468" s="5">
        <f>_xll.SNL.Clients.Office.Excel.Functions.SPG(A468, "IQ_DILUT_EPS_NORM", "CY2023")</f>
        <v>7.04</v>
      </c>
      <c r="E468">
        <f t="shared" si="28"/>
        <v>6054400</v>
      </c>
      <c r="F468">
        <f t="shared" si="29"/>
        <v>6.6562589326942104E-2</v>
      </c>
      <c r="G468" s="11" t="s">
        <v>470</v>
      </c>
      <c r="H468" s="4" cm="1">
        <f t="array" ref="H468">_xll.SNL.Clients.Office.Excel.Functions.SPG(G468, "SP_TOTAL_REV", "CY2023")</f>
        <v>90958000</v>
      </c>
      <c r="I468" s="4">
        <f>_xll.SNL.Clients.Office.Excel.Functions.SPG(G468,"IQ_AVG_DILUT_SHARES_OUT","CY2023")</f>
        <v>860000000</v>
      </c>
      <c r="J468" s="5">
        <f>_xll.SNL.Clients.Office.Excel.Functions.SPG(G468, "IQ_DILUT_EPS_NORM", "CY2023")</f>
        <v>7.04</v>
      </c>
      <c r="K468">
        <f t="shared" si="30"/>
        <v>6054400</v>
      </c>
      <c r="L468">
        <f t="shared" si="31"/>
        <v>6.6562589326942104E-2</v>
      </c>
    </row>
    <row r="469" spans="1:12">
      <c r="A469" s="11" t="s">
        <v>471</v>
      </c>
      <c r="B469" s="4" cm="1">
        <f t="array" ref="B469">_xll.SNL.Clients.Office.Excel.Functions.SPG(A469, "SP_TOTAL_REV", "CY2023")</f>
        <v>14332000</v>
      </c>
      <c r="C469" s="4">
        <f>_xll.SNL.Clients.Office.Excel.Functions.SPG(A469,"IQ_AVG_DILUT_SHARES_OUT","CY2023")</f>
        <v>68710000</v>
      </c>
      <c r="D469" s="5">
        <f>_xll.SNL.Clients.Office.Excel.Functions.SPG(A469, "IQ_DILUT_EPS_NORM", "CY2023")</f>
        <v>30.445</v>
      </c>
      <c r="E469">
        <f t="shared" si="28"/>
        <v>2091875.95</v>
      </c>
      <c r="F469">
        <f t="shared" si="29"/>
        <v>0.1459584112475579</v>
      </c>
      <c r="G469" s="11" t="s">
        <v>471</v>
      </c>
      <c r="H469" s="4" cm="1">
        <f t="array" ref="H469">_xll.SNL.Clients.Office.Excel.Functions.SPG(G469, "SP_TOTAL_REV", "CY2023")</f>
        <v>14332000</v>
      </c>
      <c r="I469" s="4">
        <f>_xll.SNL.Clients.Office.Excel.Functions.SPG(G469,"IQ_AVG_DILUT_SHARES_OUT","CY2023")</f>
        <v>68710000</v>
      </c>
      <c r="J469" s="5">
        <f>_xll.SNL.Clients.Office.Excel.Functions.SPG(G469, "IQ_DILUT_EPS_NORM", "CY2023")</f>
        <v>30.445</v>
      </c>
      <c r="K469">
        <f t="shared" si="30"/>
        <v>2091875.95</v>
      </c>
      <c r="L469">
        <f t="shared" si="31"/>
        <v>0.1459584112475579</v>
      </c>
    </row>
    <row r="470" spans="1:12">
      <c r="A470" s="11" t="s">
        <v>472</v>
      </c>
      <c r="B470" s="4" cm="1">
        <f t="array" ref="B470">_xll.SNL.Clients.Office.Excel.Functions.SPG(A470, "SP_TOTAL_REV", "CY2023")</f>
        <v>371622000</v>
      </c>
      <c r="C470" s="4">
        <f>_xll.SNL.Clients.Office.Excel.Functions.SPG(A470,"IQ_AVG_DILUT_SHARES_OUT","CY2023")</f>
        <v>938000000</v>
      </c>
      <c r="D470" s="5">
        <f>_xll.SNL.Clients.Office.Excel.Functions.SPG(A470, "IQ_DILUT_EPS_NORM", "CY2023")</f>
        <v>18.584</v>
      </c>
      <c r="E470">
        <f t="shared" si="28"/>
        <v>17431792</v>
      </c>
      <c r="F470">
        <f t="shared" si="29"/>
        <v>4.69073198034562E-2</v>
      </c>
      <c r="G470" s="11" t="s">
        <v>472</v>
      </c>
      <c r="H470" s="4" cm="1">
        <f t="array" ref="H470">_xll.SNL.Clients.Office.Excel.Functions.SPG(G470, "SP_TOTAL_REV", "CY2023")</f>
        <v>371622000</v>
      </c>
      <c r="I470" s="4">
        <f>_xll.SNL.Clients.Office.Excel.Functions.SPG(G470,"IQ_AVG_DILUT_SHARES_OUT","CY2023")</f>
        <v>938000000</v>
      </c>
      <c r="J470" s="5">
        <f>_xll.SNL.Clients.Office.Excel.Functions.SPG(G470, "IQ_DILUT_EPS_NORM", "CY2023")</f>
        <v>18.584</v>
      </c>
      <c r="K470">
        <f t="shared" si="30"/>
        <v>17431792</v>
      </c>
      <c r="L470">
        <f t="shared" si="31"/>
        <v>4.69073198034562E-2</v>
      </c>
    </row>
    <row r="471" spans="1:12">
      <c r="A471" s="11" t="s">
        <v>473</v>
      </c>
      <c r="B471" s="4" cm="1">
        <f t="array" ref="B471">_xll.SNL.Clients.Office.Excel.Functions.SPG(A471, "SP_TOTAL_REV", "CY2023")</f>
        <v>14281976</v>
      </c>
      <c r="C471" s="4">
        <f>_xll.SNL.Clients.Office.Excel.Functions.SPG(A471,"IQ_AVG_DILUT_SHARES_OUT","CY2023")</f>
        <v>70125000</v>
      </c>
      <c r="D471" s="5">
        <f>_xll.SNL.Clients.Office.Excel.Functions.SPG(A471, "IQ_DILUT_EPS_NORM", "CY2023")</f>
        <v>8.36</v>
      </c>
      <c r="E471">
        <f t="shared" si="28"/>
        <v>586245</v>
      </c>
      <c r="F471">
        <f t="shared" si="29"/>
        <v>4.104789141222475E-2</v>
      </c>
      <c r="G471" s="11" t="s">
        <v>473</v>
      </c>
      <c r="H471" s="4" cm="1">
        <f t="array" ref="H471">_xll.SNL.Clients.Office.Excel.Functions.SPG(G471, "SP_TOTAL_REV", "CY2023")</f>
        <v>14281976</v>
      </c>
      <c r="I471" s="4">
        <f>_xll.SNL.Clients.Office.Excel.Functions.SPG(G471,"IQ_AVG_DILUT_SHARES_OUT","CY2023")</f>
        <v>70125000</v>
      </c>
      <c r="J471" s="5">
        <f>_xll.SNL.Clients.Office.Excel.Functions.SPG(G471, "IQ_DILUT_EPS_NORM", "CY2023")</f>
        <v>8.36</v>
      </c>
      <c r="K471">
        <f t="shared" si="30"/>
        <v>586245</v>
      </c>
      <c r="L471">
        <f t="shared" si="31"/>
        <v>4.104789141222475E-2</v>
      </c>
    </row>
    <row r="472" spans="1:12">
      <c r="A472" s="11" t="s">
        <v>474</v>
      </c>
      <c r="B472" s="4" cm="1">
        <f t="array" ref="B472">_xll.SNL.Clients.Office.Excel.Functions.SPG(A472, "SP_TOTAL_REV", "CY2023")</f>
        <v>139001000</v>
      </c>
      <c r="C472" s="4">
        <f>_xll.SNL.Clients.Office.Excel.Functions.SPG(A472,"IQ_AVG_DILUT_SHARES_OUT","CY2023")</f>
        <v>353000000</v>
      </c>
      <c r="D472" s="5">
        <f>_xll.SNL.Clients.Office.Excel.Functions.SPG(A472, "IQ_DILUT_EPS_NORM", "CY2023")</f>
        <v>19.927</v>
      </c>
      <c r="E472">
        <f t="shared" si="28"/>
        <v>7034231</v>
      </c>
      <c r="F472">
        <f t="shared" si="29"/>
        <v>5.0605614348098217E-2</v>
      </c>
      <c r="G472" s="11" t="s">
        <v>474</v>
      </c>
      <c r="H472" s="4" cm="1">
        <f t="array" ref="H472">_xll.SNL.Clients.Office.Excel.Functions.SPG(G472, "SP_TOTAL_REV", "CY2023")</f>
        <v>139001000</v>
      </c>
      <c r="I472" s="4">
        <f>_xll.SNL.Clients.Office.Excel.Functions.SPG(G472,"IQ_AVG_DILUT_SHARES_OUT","CY2023")</f>
        <v>353000000</v>
      </c>
      <c r="J472" s="5">
        <f>_xll.SNL.Clients.Office.Excel.Functions.SPG(G472, "IQ_DILUT_EPS_NORM", "CY2023")</f>
        <v>19.927</v>
      </c>
      <c r="K472">
        <f t="shared" si="30"/>
        <v>7034231</v>
      </c>
      <c r="L472">
        <f t="shared" si="31"/>
        <v>5.0605614348098217E-2</v>
      </c>
    </row>
    <row r="473" spans="1:12">
      <c r="A473" s="11" t="s">
        <v>475</v>
      </c>
      <c r="B473" s="4" cm="1">
        <f t="array" ref="B473">_xll.SNL.Clients.Office.Excel.Functions.SPG(A473, "SP_TOTAL_REV", "CY2023")</f>
        <v>4480722</v>
      </c>
      <c r="C473" s="4">
        <f>_xll.SNL.Clients.Office.Excel.Functions.SPG(A473,"IQ_AVG_DILUT_SHARES_OUT","CY2023")</f>
        <v>405670000</v>
      </c>
      <c r="D473" s="5">
        <f>_xll.SNL.Clients.Office.Excel.Functions.SPG(A473, "IQ_DILUT_EPS_NORM", "CY2023")</f>
        <v>0.17199999999999999</v>
      </c>
      <c r="E473">
        <f t="shared" si="28"/>
        <v>69775.240000000005</v>
      </c>
      <c r="F473">
        <f t="shared" si="29"/>
        <v>1.5572320710814018E-2</v>
      </c>
      <c r="G473" s="11" t="s">
        <v>475</v>
      </c>
      <c r="H473" s="4" cm="1">
        <f t="array" ref="H473">_xll.SNL.Clients.Office.Excel.Functions.SPG(G473, "SP_TOTAL_REV", "CY2023")</f>
        <v>4480722</v>
      </c>
      <c r="I473" s="4">
        <f>_xll.SNL.Clients.Office.Excel.Functions.SPG(G473,"IQ_AVG_DILUT_SHARES_OUT","CY2023")</f>
        <v>405670000</v>
      </c>
      <c r="J473" s="5">
        <f>_xll.SNL.Clients.Office.Excel.Functions.SPG(G473, "IQ_DILUT_EPS_NORM", "CY2023")</f>
        <v>0.17199999999999999</v>
      </c>
      <c r="K473">
        <f t="shared" si="30"/>
        <v>69775.240000000005</v>
      </c>
      <c r="L473">
        <f t="shared" si="31"/>
        <v>1.5572320710814018E-2</v>
      </c>
    </row>
    <row r="474" spans="1:12">
      <c r="A474" s="11" t="s">
        <v>476</v>
      </c>
      <c r="B474" s="4" cm="1">
        <f t="array" ref="B474">_xll.SNL.Clients.Office.Excel.Functions.SPG(A474, "SP_TOTAL_REV", "CY2023")</f>
        <v>5021000</v>
      </c>
      <c r="C474" s="4">
        <f>_xll.SNL.Clients.Office.Excel.Functions.SPG(A474,"IQ_AVG_DILUT_SHARES_OUT","CY2023")</f>
        <v>246800000</v>
      </c>
      <c r="D474" s="5">
        <f>_xll.SNL.Clients.Office.Excel.Functions.SPG(A474, "IQ_DILUT_EPS_NORM", "CY2023")</f>
        <v>2.8439999999999999</v>
      </c>
      <c r="E474">
        <f t="shared" si="28"/>
        <v>701899.2</v>
      </c>
      <c r="F474">
        <f t="shared" si="29"/>
        <v>0.13979271061541523</v>
      </c>
      <c r="G474" s="11" t="s">
        <v>476</v>
      </c>
      <c r="H474" s="4" cm="1">
        <f t="array" ref="H474">_xll.SNL.Clients.Office.Excel.Functions.SPG(G474, "SP_TOTAL_REV", "CY2023")</f>
        <v>5021000</v>
      </c>
      <c r="I474" s="4">
        <f>_xll.SNL.Clients.Office.Excel.Functions.SPG(G474,"IQ_AVG_DILUT_SHARES_OUT","CY2023")</f>
        <v>246800000</v>
      </c>
      <c r="J474" s="5">
        <f>_xll.SNL.Clients.Office.Excel.Functions.SPG(G474, "IQ_DILUT_EPS_NORM", "CY2023")</f>
        <v>2.8439999999999999</v>
      </c>
      <c r="K474">
        <f t="shared" si="30"/>
        <v>701899.2</v>
      </c>
      <c r="L474">
        <f t="shared" si="31"/>
        <v>0.13979271061541523</v>
      </c>
    </row>
    <row r="475" spans="1:12">
      <c r="A475" s="11" t="s">
        <v>477</v>
      </c>
      <c r="B475" s="4" cm="1">
        <f t="array" ref="B475">_xll.SNL.Clients.Office.Excel.Functions.SPG(A475, "SP_TOTAL_REV", "CY2023")</f>
        <v>1493100</v>
      </c>
      <c r="C475" s="4">
        <f>_xll.SNL.Clients.Office.Excel.Functions.SPG(A475,"IQ_AVG_DILUT_SHARES_OUT","CY2023")</f>
        <v>103500000</v>
      </c>
      <c r="D475" s="5">
        <f>_xll.SNL.Clients.Office.Excel.Functions.SPG(A475, "IQ_DILUT_EPS_NORM", "CY2023")</f>
        <v>5.8970000000000002</v>
      </c>
      <c r="E475">
        <f t="shared" si="28"/>
        <v>610339.5</v>
      </c>
      <c r="F475">
        <f t="shared" si="29"/>
        <v>0.40877335744424353</v>
      </c>
      <c r="G475" s="11" t="s">
        <v>477</v>
      </c>
      <c r="H475" s="4" cm="1">
        <f t="array" ref="H475">_xll.SNL.Clients.Office.Excel.Functions.SPG(G475, "SP_TOTAL_REV", "CY2023")</f>
        <v>1493100</v>
      </c>
      <c r="I475" s="4">
        <f>_xll.SNL.Clients.Office.Excel.Functions.SPG(G475,"IQ_AVG_DILUT_SHARES_OUT","CY2023")</f>
        <v>103500000</v>
      </c>
      <c r="J475" s="5">
        <f>_xll.SNL.Clients.Office.Excel.Functions.SPG(G475, "IQ_DILUT_EPS_NORM", "CY2023")</f>
        <v>5.8970000000000002</v>
      </c>
      <c r="K475">
        <f t="shared" si="30"/>
        <v>610339.5</v>
      </c>
      <c r="L475">
        <f t="shared" si="31"/>
        <v>0.40877335744424353</v>
      </c>
    </row>
    <row r="476" spans="1:12">
      <c r="A476" s="11" t="s">
        <v>478</v>
      </c>
      <c r="B476" s="4" cm="1">
        <f t="array" ref="B476">_xll.SNL.Clients.Office.Excel.Functions.SPG(A476, "SP_TOTAL_REV", "CY2023")</f>
        <v>2681400</v>
      </c>
      <c r="C476" s="4">
        <f>_xll.SNL.Clients.Office.Excel.Functions.SPG(A476,"IQ_AVG_DILUT_SHARES_OUT","CY2023")</f>
        <v>147336159</v>
      </c>
      <c r="D476" s="5">
        <f>_xll.SNL.Clients.Office.Excel.Functions.SPG(A476, "IQ_DILUT_EPS_NORM", "CY2023")</f>
        <v>4.3689999999999998</v>
      </c>
      <c r="E476">
        <f t="shared" si="28"/>
        <v>643711.67867100006</v>
      </c>
      <c r="F476">
        <f t="shared" si="29"/>
        <v>0.2400655175173417</v>
      </c>
      <c r="G476" s="11" t="s">
        <v>478</v>
      </c>
      <c r="H476" s="4" cm="1">
        <f t="array" ref="H476">_xll.SNL.Clients.Office.Excel.Functions.SPG(G476, "SP_TOTAL_REV", "CY2023")</f>
        <v>2681400</v>
      </c>
      <c r="I476" s="4">
        <f>_xll.SNL.Clients.Office.Excel.Functions.SPG(G476,"IQ_AVG_DILUT_SHARES_OUT","CY2023")</f>
        <v>147336159</v>
      </c>
      <c r="J476" s="5">
        <f>_xll.SNL.Clients.Office.Excel.Functions.SPG(G476, "IQ_DILUT_EPS_NORM", "CY2023")</f>
        <v>4.3689999999999998</v>
      </c>
      <c r="K476">
        <f t="shared" si="30"/>
        <v>643711.67867100006</v>
      </c>
      <c r="L476">
        <f t="shared" si="31"/>
        <v>0.2400655175173417</v>
      </c>
    </row>
    <row r="477" spans="1:12">
      <c r="A477" s="11" t="s">
        <v>479</v>
      </c>
      <c r="B477" s="4" cm="1">
        <f t="array" ref="B477">_xll.SNL.Clients.Office.Excel.Functions.SPG(A477, "SP_TOTAL_REV", "CY2023")</f>
        <v>133974000</v>
      </c>
      <c r="C477" s="4">
        <f>_xll.SNL.Clients.Office.Excel.Functions.SPG(A477,"IQ_AVG_DILUT_SHARES_OUT","CY2023")</f>
        <v>4215000000</v>
      </c>
      <c r="D477" s="5">
        <f>_xll.SNL.Clients.Office.Excel.Functions.SPG(A477, "IQ_DILUT_EPS_NORM", "CY2023")</f>
        <v>3.5939999999999999</v>
      </c>
      <c r="E477">
        <f t="shared" si="28"/>
        <v>15148710</v>
      </c>
      <c r="F477">
        <f t="shared" si="29"/>
        <v>0.1130720139728604</v>
      </c>
      <c r="G477" s="11" t="s">
        <v>479</v>
      </c>
      <c r="H477" s="4" cm="1">
        <f t="array" ref="H477">_xll.SNL.Clients.Office.Excel.Functions.SPG(G477, "SP_TOTAL_REV", "CY2023")</f>
        <v>133974000</v>
      </c>
      <c r="I477" s="4">
        <f>_xll.SNL.Clients.Office.Excel.Functions.SPG(G477,"IQ_AVG_DILUT_SHARES_OUT","CY2023")</f>
        <v>4215000000</v>
      </c>
      <c r="J477" s="5">
        <f>_xll.SNL.Clients.Office.Excel.Functions.SPG(G477, "IQ_DILUT_EPS_NORM", "CY2023")</f>
        <v>3.5939999999999999</v>
      </c>
      <c r="K477">
        <f t="shared" si="30"/>
        <v>15148710</v>
      </c>
      <c r="L477">
        <f t="shared" si="31"/>
        <v>0.1130720139728604</v>
      </c>
    </row>
    <row r="478" spans="1:12">
      <c r="A478" s="11" t="s">
        <v>480</v>
      </c>
      <c r="B478" s="4" cm="1">
        <f t="array" ref="B478">_xll.SNL.Clients.Office.Excel.Functions.SPG(A478, "SP_TOTAL_REV", "CY2023")</f>
        <v>9869200</v>
      </c>
      <c r="C478" s="4">
        <f>_xll.SNL.Clients.Office.Excel.Functions.SPG(A478,"IQ_AVG_DILUT_SHARES_OUT","CY2023")</f>
        <v>260500000</v>
      </c>
      <c r="D478" s="5">
        <f>_xll.SNL.Clients.Office.Excel.Functions.SPG(A478, "IQ_DILUT_EPS_NORM", "CY2023")</f>
        <v>11.667</v>
      </c>
      <c r="E478">
        <f t="shared" si="28"/>
        <v>3039253.5</v>
      </c>
      <c r="F478">
        <f t="shared" si="29"/>
        <v>0.30795338021318852</v>
      </c>
      <c r="G478" s="11" t="s">
        <v>480</v>
      </c>
      <c r="H478" s="4" cm="1">
        <f t="array" ref="H478">_xll.SNL.Clients.Office.Excel.Functions.SPG(G478, "SP_TOTAL_REV", "CY2023")</f>
        <v>9869200</v>
      </c>
      <c r="I478" s="4">
        <f>_xll.SNL.Clients.Office.Excel.Functions.SPG(G478,"IQ_AVG_DILUT_SHARES_OUT","CY2023")</f>
        <v>260500000</v>
      </c>
      <c r="J478" s="5">
        <f>_xll.SNL.Clients.Office.Excel.Functions.SPG(G478, "IQ_DILUT_EPS_NORM", "CY2023")</f>
        <v>11.667</v>
      </c>
      <c r="K478">
        <f t="shared" si="30"/>
        <v>3039253.5</v>
      </c>
      <c r="L478">
        <f t="shared" si="31"/>
        <v>0.30795338021318852</v>
      </c>
    </row>
    <row r="479" spans="1:12">
      <c r="A479" s="11" t="s">
        <v>481</v>
      </c>
      <c r="B479" s="4" cm="1">
        <f t="array" ref="B479">_xll.SNL.Clients.Office.Excel.Functions.SPG(A479, "SP_TOTAL_REV", "CY2023")</f>
        <v>15426900</v>
      </c>
      <c r="C479" s="4">
        <f>_xll.SNL.Clients.Office.Excel.Functions.SPG(A479,"IQ_AVG_DILUT_SHARES_OUT","CY2023")</f>
        <v>1206900000</v>
      </c>
      <c r="D479" s="5">
        <f>_xll.SNL.Clients.Office.Excel.Functions.SPG(A479, "IQ_DILUT_EPS_NORM", "CY2023")</f>
        <v>0.94799999999999995</v>
      </c>
      <c r="E479">
        <f t="shared" si="28"/>
        <v>1144141.2</v>
      </c>
      <c r="F479">
        <f t="shared" si="29"/>
        <v>7.4165334577912606E-2</v>
      </c>
      <c r="G479" s="11" t="s">
        <v>481</v>
      </c>
      <c r="H479" s="4" cm="1">
        <f t="array" ref="H479">_xll.SNL.Clients.Office.Excel.Functions.SPG(G479, "SP_TOTAL_REV", "CY2023")</f>
        <v>15426900</v>
      </c>
      <c r="I479" s="4">
        <f>_xll.SNL.Clients.Office.Excel.Functions.SPG(G479,"IQ_AVG_DILUT_SHARES_OUT","CY2023")</f>
        <v>1206900000</v>
      </c>
      <c r="J479" s="5">
        <f>_xll.SNL.Clients.Office.Excel.Functions.SPG(G479, "IQ_DILUT_EPS_NORM", "CY2023")</f>
        <v>0.94799999999999995</v>
      </c>
      <c r="K479">
        <f t="shared" si="30"/>
        <v>1144141.2</v>
      </c>
      <c r="L479">
        <f t="shared" si="31"/>
        <v>7.4165334577912606E-2</v>
      </c>
    </row>
    <row r="480" spans="1:12">
      <c r="A480" s="11" t="s">
        <v>482</v>
      </c>
      <c r="B480" s="4" cm="1">
        <f t="array" ref="B480">_xll.SNL.Clients.Office.Excel.Functions.SPG(A480, "SP_TOTAL_REV", "CY2023")</f>
        <v>3641694</v>
      </c>
      <c r="C480" s="4">
        <f>_xll.SNL.Clients.Office.Excel.Functions.SPG(A480,"IQ_AVG_DILUT_SHARES_OUT","CY2023")</f>
        <v>1015776697</v>
      </c>
      <c r="D480" s="5">
        <f>_xll.SNL.Clients.Office.Excel.Functions.SPG(A480, "IQ_DILUT_EPS_NORM", "CY2023")</f>
        <v>1.528</v>
      </c>
      <c r="E480">
        <f t="shared" si="28"/>
        <v>1552106.793016</v>
      </c>
      <c r="F480">
        <f t="shared" si="29"/>
        <v>0.42620461604297338</v>
      </c>
      <c r="G480" s="11" t="s">
        <v>482</v>
      </c>
      <c r="H480" s="4" cm="1">
        <f t="array" ref="H480">_xll.SNL.Clients.Office.Excel.Functions.SPG(G480, "SP_TOTAL_REV", "CY2023")</f>
        <v>3641694</v>
      </c>
      <c r="I480" s="4">
        <f>_xll.SNL.Clients.Office.Excel.Functions.SPG(G480,"IQ_AVG_DILUT_SHARES_OUT","CY2023")</f>
        <v>1015776697</v>
      </c>
      <c r="J480" s="5">
        <f>_xll.SNL.Clients.Office.Excel.Functions.SPG(G480, "IQ_DILUT_EPS_NORM", "CY2023")</f>
        <v>1.528</v>
      </c>
      <c r="K480">
        <f t="shared" si="30"/>
        <v>1552106.793016</v>
      </c>
      <c r="L480">
        <f t="shared" si="31"/>
        <v>0.42620461604297338</v>
      </c>
    </row>
    <row r="481" spans="1:12">
      <c r="A481" s="11" t="s">
        <v>483</v>
      </c>
      <c r="B481" s="4" cm="1">
        <f t="array" ref="B481">_xll.SNL.Clients.Office.Excel.Functions.SPG(A481, "SP_TOTAL_REV", "CY2023")</f>
        <v>33351000</v>
      </c>
      <c r="C481" s="4">
        <f>_xll.SNL.Clients.Office.Excel.Functions.SPG(A481,"IQ_AVG_DILUT_SHARES_OUT","CY2023")</f>
        <v>2070750000</v>
      </c>
      <c r="D481" s="5">
        <f>_xll.SNL.Clients.Office.Excel.Functions.SPG(A481, "IQ_DILUT_EPS_NORM", "CY2023")</f>
        <v>6.8419999999999996</v>
      </c>
      <c r="E481">
        <f t="shared" si="28"/>
        <v>14168071.5</v>
      </c>
      <c r="F481">
        <f t="shared" si="29"/>
        <v>0.42481699199424305</v>
      </c>
      <c r="G481" s="11" t="s">
        <v>483</v>
      </c>
      <c r="H481" s="4" cm="1">
        <f t="array" ref="H481">_xll.SNL.Clients.Office.Excel.Functions.SPG(G481, "SP_TOTAL_REV", "CY2023")</f>
        <v>33351000</v>
      </c>
      <c r="I481" s="4">
        <f>_xll.SNL.Clients.Office.Excel.Functions.SPG(G481,"IQ_AVG_DILUT_SHARES_OUT","CY2023")</f>
        <v>2070750000</v>
      </c>
      <c r="J481" s="5">
        <f>_xll.SNL.Clients.Office.Excel.Functions.SPG(G481, "IQ_DILUT_EPS_NORM", "CY2023")</f>
        <v>6.8419999999999996</v>
      </c>
      <c r="K481">
        <f t="shared" si="30"/>
        <v>14168071.5</v>
      </c>
      <c r="L481">
        <f t="shared" si="31"/>
        <v>0.42481699199424305</v>
      </c>
    </row>
    <row r="482" spans="1:12">
      <c r="A482" s="11" t="s">
        <v>484</v>
      </c>
      <c r="B482" s="4" cm="1">
        <f t="array" ref="B482">_xll.SNL.Clients.Office.Excel.Functions.SPG(A482, "SP_TOTAL_REV", "CY2023")</f>
        <v>14779000</v>
      </c>
      <c r="C482" s="4">
        <f>_xll.SNL.Clients.Office.Excel.Functions.SPG(A482,"IQ_AVG_DILUT_SHARES_OUT","CY2023")</f>
        <v>375193110</v>
      </c>
      <c r="D482" s="5">
        <f>_xll.SNL.Clients.Office.Excel.Functions.SPG(A482, "IQ_DILUT_EPS_NORM", "CY2023")</f>
        <v>3.4380000000000002</v>
      </c>
      <c r="E482">
        <f t="shared" si="28"/>
        <v>1289913.91218</v>
      </c>
      <c r="F482">
        <f t="shared" si="29"/>
        <v>8.7280188928885574E-2</v>
      </c>
      <c r="G482" s="11" t="s">
        <v>484</v>
      </c>
      <c r="H482" s="4" cm="1">
        <f t="array" ref="H482">_xll.SNL.Clients.Office.Excel.Functions.SPG(G482, "SP_TOTAL_REV", "CY2023")</f>
        <v>14779000</v>
      </c>
      <c r="I482" s="4">
        <f>_xll.SNL.Clients.Office.Excel.Functions.SPG(G482,"IQ_AVG_DILUT_SHARES_OUT","CY2023")</f>
        <v>375193110</v>
      </c>
      <c r="J482" s="5">
        <f>_xll.SNL.Clients.Office.Excel.Functions.SPG(G482, "IQ_DILUT_EPS_NORM", "CY2023")</f>
        <v>3.4380000000000002</v>
      </c>
      <c r="K482">
        <f t="shared" si="30"/>
        <v>1289913.91218</v>
      </c>
      <c r="L482">
        <f t="shared" si="31"/>
        <v>8.7280188928885574E-2</v>
      </c>
    </row>
    <row r="483" spans="1:12">
      <c r="A483" s="11" t="s">
        <v>485</v>
      </c>
      <c r="B483" s="4" cm="1">
        <f t="array" ref="B483">_xll.SNL.Clients.Office.Excel.Functions.SPG(A483, "SP_TOTAL_REV", "CY2023")</f>
        <v>7781900</v>
      </c>
      <c r="C483" s="4">
        <f>_xll.SNL.Clients.Office.Excel.Functions.SPG(A483,"IQ_AVG_DILUT_SHARES_OUT","CY2023")</f>
        <v>133700000</v>
      </c>
      <c r="D483" s="5">
        <f>_xll.SNL.Clients.Office.Excel.Functions.SPG(A483, "IQ_DILUT_EPS_NORM", "CY2023")</f>
        <v>5.6269999999999998</v>
      </c>
      <c r="E483">
        <f t="shared" si="28"/>
        <v>752329.9</v>
      </c>
      <c r="F483">
        <f t="shared" si="29"/>
        <v>9.6676891247638758E-2</v>
      </c>
      <c r="G483" s="11" t="s">
        <v>485</v>
      </c>
      <c r="H483" s="4" cm="1">
        <f t="array" ref="H483">_xll.SNL.Clients.Office.Excel.Functions.SPG(G483, "SP_TOTAL_REV", "CY2023")</f>
        <v>7781900</v>
      </c>
      <c r="I483" s="4">
        <f>_xll.SNL.Clients.Office.Excel.Functions.SPG(G483,"IQ_AVG_DILUT_SHARES_OUT","CY2023")</f>
        <v>133700000</v>
      </c>
      <c r="J483" s="5">
        <f>_xll.SNL.Clients.Office.Excel.Functions.SPG(G483, "IQ_DILUT_EPS_NORM", "CY2023")</f>
        <v>5.6269999999999998</v>
      </c>
      <c r="K483">
        <f t="shared" si="30"/>
        <v>752329.9</v>
      </c>
      <c r="L483">
        <f t="shared" si="31"/>
        <v>9.6676891247638758E-2</v>
      </c>
    </row>
    <row r="484" spans="1:12">
      <c r="A484" s="11" t="s">
        <v>486</v>
      </c>
      <c r="B484" s="4" cm="1">
        <f t="array" ref="B484">_xll.SNL.Clients.Office.Excel.Functions.SPG(A484, "SP_TOTAL_REV", "CY2023")</f>
        <v>12142938</v>
      </c>
      <c r="C484" s="4">
        <f>_xll.SNL.Clients.Office.Excel.Functions.SPG(A484,"IQ_AVG_DILUT_SHARES_OUT","CY2023")</f>
        <v>409947000</v>
      </c>
      <c r="D484" s="5">
        <f>_xll.SNL.Clients.Office.Excel.Functions.SPG(A484, "IQ_DILUT_EPS_NORM", "CY2023")</f>
        <v>2.669</v>
      </c>
      <c r="E484">
        <f t="shared" si="28"/>
        <v>1094148.5430000001</v>
      </c>
      <c r="F484">
        <f t="shared" si="29"/>
        <v>9.0105750601707765E-2</v>
      </c>
      <c r="G484" s="11" t="s">
        <v>486</v>
      </c>
      <c r="H484" s="4" cm="1">
        <f t="array" ref="H484">_xll.SNL.Clients.Office.Excel.Functions.SPG(G484, "SP_TOTAL_REV", "CY2023")</f>
        <v>12142938</v>
      </c>
      <c r="I484" s="4">
        <f>_xll.SNL.Clients.Office.Excel.Functions.SPG(G484,"IQ_AVG_DILUT_SHARES_OUT","CY2023")</f>
        <v>409947000</v>
      </c>
      <c r="J484" s="5">
        <f>_xll.SNL.Clients.Office.Excel.Functions.SPG(G484, "IQ_DILUT_EPS_NORM", "CY2023")</f>
        <v>2.669</v>
      </c>
      <c r="K484">
        <f t="shared" si="30"/>
        <v>1094148.5430000001</v>
      </c>
      <c r="L484">
        <f t="shared" si="31"/>
        <v>9.0105750601707765E-2</v>
      </c>
    </row>
    <row r="485" spans="1:12">
      <c r="A485" s="11" t="s">
        <v>487</v>
      </c>
      <c r="B485" s="4" cm="1">
        <f t="array" ref="B485">_xll.SNL.Clients.Office.Excel.Functions.SPG(A485, "SP_TOTAL_REV", "CY2023")</f>
        <v>16478000</v>
      </c>
      <c r="C485" s="4">
        <f>_xll.SNL.Clients.Office.Excel.Functions.SPG(A485,"IQ_AVG_DILUT_SHARES_OUT","CY2023")</f>
        <v>50100000</v>
      </c>
      <c r="D485" s="5">
        <f>_xll.SNL.Clients.Office.Excel.Functions.SPG(A485, "IQ_DILUT_EPS_NORM", "CY2023")</f>
        <v>30.035</v>
      </c>
      <c r="E485">
        <f t="shared" si="28"/>
        <v>1504753.5</v>
      </c>
      <c r="F485">
        <f t="shared" si="29"/>
        <v>9.1318940405389001E-2</v>
      </c>
      <c r="G485" s="11" t="s">
        <v>487</v>
      </c>
      <c r="H485" s="4" cm="1">
        <f t="array" ref="H485">_xll.SNL.Clients.Office.Excel.Functions.SPG(G485, "SP_TOTAL_REV", "CY2023")</f>
        <v>16478000</v>
      </c>
      <c r="I485" s="4">
        <f>_xll.SNL.Clients.Office.Excel.Functions.SPG(G485,"IQ_AVG_DILUT_SHARES_OUT","CY2023")</f>
        <v>50100000</v>
      </c>
      <c r="J485" s="5">
        <f>_xll.SNL.Clients.Office.Excel.Functions.SPG(G485, "IQ_DILUT_EPS_NORM", "CY2023")</f>
        <v>30.035</v>
      </c>
      <c r="K485">
        <f t="shared" si="30"/>
        <v>1504753.5</v>
      </c>
      <c r="L485">
        <f t="shared" si="31"/>
        <v>9.1318940405389001E-2</v>
      </c>
    </row>
    <row r="486" spans="1:12">
      <c r="A486" s="11" t="s">
        <v>488</v>
      </c>
      <c r="B486" s="4" cm="1">
        <f t="array" ref="B486">_xll.SNL.Clients.Office.Excel.Functions.SPG(A486, "SP_TOTAL_REV", "CY2023")</f>
        <v>142406000</v>
      </c>
      <c r="C486" s="4">
        <f>_xll.SNL.Clients.Office.Excel.Functions.SPG(A486,"IQ_AVG_DILUT_SHARES_OUT","CY2023")</f>
        <v>863050000</v>
      </c>
      <c r="D486" s="5">
        <f>_xll.SNL.Clients.Office.Excel.Functions.SPG(A486, "IQ_DILUT_EPS_NORM", "CY2023")</f>
        <v>1.018</v>
      </c>
      <c r="E486">
        <f t="shared" si="28"/>
        <v>878584.9</v>
      </c>
      <c r="F486">
        <f t="shared" si="29"/>
        <v>6.1695778267769619E-3</v>
      </c>
      <c r="G486" s="11" t="s">
        <v>488</v>
      </c>
      <c r="H486" s="4" cm="1">
        <f t="array" ref="H486">_xll.SNL.Clients.Office.Excel.Functions.SPG(G486, "SP_TOTAL_REV", "CY2023")</f>
        <v>142406000</v>
      </c>
      <c r="I486" s="4">
        <f>_xll.SNL.Clients.Office.Excel.Functions.SPG(G486,"IQ_AVG_DILUT_SHARES_OUT","CY2023")</f>
        <v>863050000</v>
      </c>
      <c r="J486" s="5">
        <f>_xll.SNL.Clients.Office.Excel.Functions.SPG(G486, "IQ_DILUT_EPS_NORM", "CY2023")</f>
        <v>1.018</v>
      </c>
      <c r="K486">
        <f t="shared" si="30"/>
        <v>878584.9</v>
      </c>
      <c r="L486">
        <f t="shared" si="31"/>
        <v>6.1695778267769619E-3</v>
      </c>
    </row>
    <row r="487" spans="1:12">
      <c r="A487" s="11" t="s">
        <v>489</v>
      </c>
      <c r="B487" s="4" cm="1">
        <f t="array" ref="B487">_xll.SNL.Clients.Office.Excel.Functions.SPG(A487, "SP_TOTAL_REV", "CY2023")</f>
        <v>648125000</v>
      </c>
      <c r="C487" s="4">
        <f>_xll.SNL.Clients.Office.Excel.Functions.SPG(A487,"IQ_AVG_DILUT_SHARES_OUT","CY2023")</f>
        <v>8108000000</v>
      </c>
      <c r="D487" s="5">
        <f>_xll.SNL.Clients.Office.Excel.Functions.SPG(A487, "IQ_DILUT_EPS_NORM", "CY2023")</f>
        <v>1.837</v>
      </c>
      <c r="E487">
        <f t="shared" si="28"/>
        <v>14894396</v>
      </c>
      <c r="F487">
        <f t="shared" si="29"/>
        <v>2.2980745998071359E-2</v>
      </c>
      <c r="G487" s="11" t="s">
        <v>489</v>
      </c>
      <c r="H487" s="4" cm="1">
        <f t="array" ref="H487">_xll.SNL.Clients.Office.Excel.Functions.SPG(G487, "SP_TOTAL_REV", "CY2023")</f>
        <v>648125000</v>
      </c>
      <c r="I487" s="4">
        <f>_xll.SNL.Clients.Office.Excel.Functions.SPG(G487,"IQ_AVG_DILUT_SHARES_OUT","CY2023")</f>
        <v>8108000000</v>
      </c>
      <c r="J487" s="5">
        <f>_xll.SNL.Clients.Office.Excel.Functions.SPG(G487, "IQ_DILUT_EPS_NORM", "CY2023")</f>
        <v>1.837</v>
      </c>
      <c r="K487">
        <f t="shared" si="30"/>
        <v>14894396</v>
      </c>
      <c r="L487">
        <f t="shared" si="31"/>
        <v>2.2980745998071359E-2</v>
      </c>
    </row>
    <row r="488" spans="1:12">
      <c r="A488" s="11" t="s">
        <v>490</v>
      </c>
      <c r="B488" s="4" cm="1">
        <f t="array" ref="B488">_xll.SNL.Clients.Office.Excel.Functions.SPG(A488, "SP_TOTAL_REV", "CY2023")</f>
        <v>41321000</v>
      </c>
      <c r="C488" s="4">
        <f>_xll.SNL.Clients.Office.Excel.Functions.SPG(A488,"IQ_AVG_DILUT_SHARES_OUT","CY2023")</f>
        <v>2436000000</v>
      </c>
      <c r="D488" s="5">
        <f>_xll.SNL.Clients.Office.Excel.Functions.SPG(A488, "IQ_DILUT_EPS_NORM", "CY2023")</f>
        <v>-0.74</v>
      </c>
      <c r="E488">
        <f t="shared" si="28"/>
        <v>-1802640</v>
      </c>
      <c r="F488">
        <f t="shared" si="29"/>
        <v>-4.3625275283754025E-2</v>
      </c>
      <c r="G488" s="11" t="s">
        <v>490</v>
      </c>
      <c r="H488" s="4" cm="1">
        <f t="array" ref="H488">_xll.SNL.Clients.Office.Excel.Functions.SPG(G488, "SP_TOTAL_REV", "CY2023")</f>
        <v>41321000</v>
      </c>
      <c r="I488" s="4">
        <f>_xll.SNL.Clients.Office.Excel.Functions.SPG(G488,"IQ_AVG_DILUT_SHARES_OUT","CY2023")</f>
        <v>2436000000</v>
      </c>
      <c r="J488" s="5">
        <f>_xll.SNL.Clients.Office.Excel.Functions.SPG(G488, "IQ_DILUT_EPS_NORM", "CY2023")</f>
        <v>-0.74</v>
      </c>
      <c r="K488">
        <f t="shared" si="30"/>
        <v>-1802640</v>
      </c>
      <c r="L488">
        <f t="shared" si="31"/>
        <v>-4.3625275283754025E-2</v>
      </c>
    </row>
    <row r="489" spans="1:12">
      <c r="A489" s="11" t="s">
        <v>491</v>
      </c>
      <c r="B489" s="4" cm="1">
        <f t="array" ref="B489">_xll.SNL.Clients.Office.Excel.Functions.SPG(A489, "SP_TOTAL_REV", "CY2023")</f>
        <v>20426000</v>
      </c>
      <c r="C489" s="4">
        <f>_xll.SNL.Clients.Office.Excel.Functions.SPG(A489,"IQ_AVG_DILUT_SHARES_OUT","CY2023")</f>
        <v>406900000</v>
      </c>
      <c r="D489" s="5">
        <f>_xll.SNL.Clients.Office.Excel.Functions.SPG(A489, "IQ_DILUT_EPS_NORM", "CY2023")</f>
        <v>5.09</v>
      </c>
      <c r="E489">
        <f t="shared" si="28"/>
        <v>2071121</v>
      </c>
      <c r="F489">
        <f t="shared" si="29"/>
        <v>0.10139630862626065</v>
      </c>
      <c r="G489" s="11" t="s">
        <v>491</v>
      </c>
      <c r="H489" s="4" cm="1">
        <f t="array" ref="H489">_xll.SNL.Clients.Office.Excel.Functions.SPG(G489, "SP_TOTAL_REV", "CY2023")</f>
        <v>20426000</v>
      </c>
      <c r="I489" s="4">
        <f>_xll.SNL.Clients.Office.Excel.Functions.SPG(G489,"IQ_AVG_DILUT_SHARES_OUT","CY2023")</f>
        <v>406900000</v>
      </c>
      <c r="J489" s="5">
        <f>_xll.SNL.Clients.Office.Excel.Functions.SPG(G489, "IQ_DILUT_EPS_NORM", "CY2023")</f>
        <v>5.09</v>
      </c>
      <c r="K489">
        <f t="shared" si="30"/>
        <v>2071121</v>
      </c>
      <c r="L489">
        <f t="shared" si="31"/>
        <v>0.10139630862626065</v>
      </c>
    </row>
    <row r="490" spans="1:12">
      <c r="A490" s="11" t="s">
        <v>492</v>
      </c>
      <c r="B490" s="4" cm="1">
        <f t="array" ref="B490">_xll.SNL.Clients.Office.Excel.Functions.SPG(A490, "SP_TOTAL_REV", "CY2023")</f>
        <v>2956416</v>
      </c>
      <c r="C490" s="4">
        <f>_xll.SNL.Clients.Office.Excel.Functions.SPG(A490,"IQ_AVG_DILUT_SHARES_OUT","CY2023")</f>
        <v>59270000</v>
      </c>
      <c r="D490" s="5">
        <f>_xll.SNL.Clients.Office.Excel.Functions.SPG(A490, "IQ_DILUT_EPS_NORM", "CY2023")</f>
        <v>8.1750000000000007</v>
      </c>
      <c r="E490">
        <f t="shared" si="28"/>
        <v>484532.25000000006</v>
      </c>
      <c r="F490">
        <f t="shared" si="29"/>
        <v>0.16389176962917265</v>
      </c>
      <c r="G490" s="11" t="s">
        <v>492</v>
      </c>
      <c r="H490" s="4" cm="1">
        <f t="array" ref="H490">_xll.SNL.Clients.Office.Excel.Functions.SPG(G490, "SP_TOTAL_REV", "CY2023")</f>
        <v>2956416</v>
      </c>
      <c r="I490" s="4">
        <f>_xll.SNL.Clients.Office.Excel.Functions.SPG(G490,"IQ_AVG_DILUT_SHARES_OUT","CY2023")</f>
        <v>59270000</v>
      </c>
      <c r="J490" s="5">
        <f>_xll.SNL.Clients.Office.Excel.Functions.SPG(G490, "IQ_DILUT_EPS_NORM", "CY2023")</f>
        <v>8.1750000000000007</v>
      </c>
      <c r="K490">
        <f t="shared" si="30"/>
        <v>484532.25000000006</v>
      </c>
      <c r="L490">
        <f t="shared" si="31"/>
        <v>0.16389176962917265</v>
      </c>
    </row>
    <row r="491" spans="1:12">
      <c r="A491" s="11" t="s">
        <v>493</v>
      </c>
      <c r="B491" s="4" cm="1">
        <f t="array" ref="B491">_xll.SNL.Clients.Office.Excel.Functions.SPG(A491, "SP_TOTAL_REV", "CY2023")</f>
        <v>8893000</v>
      </c>
      <c r="C491" s="4">
        <f>_xll.SNL.Clients.Office.Excel.Functions.SPG(A491,"IQ_AVG_DILUT_SHARES_OUT","CY2023")</f>
        <v>315900000</v>
      </c>
      <c r="D491" s="5">
        <f>_xll.SNL.Clients.Office.Excel.Functions.SPG(A491, "IQ_DILUT_EPS_NORM", "CY2023")</f>
        <v>3.395</v>
      </c>
      <c r="E491">
        <f t="shared" si="28"/>
        <v>1072480.5</v>
      </c>
      <c r="F491">
        <f t="shared" si="29"/>
        <v>0.1205982795457101</v>
      </c>
      <c r="G491" s="11" t="s">
        <v>493</v>
      </c>
      <c r="H491" s="4" cm="1">
        <f t="array" ref="H491">_xll.SNL.Clients.Office.Excel.Functions.SPG(G491, "SP_TOTAL_REV", "CY2023")</f>
        <v>8893000</v>
      </c>
      <c r="I491" s="4">
        <f>_xll.SNL.Clients.Office.Excel.Functions.SPG(G491,"IQ_AVG_DILUT_SHARES_OUT","CY2023")</f>
        <v>315900000</v>
      </c>
      <c r="J491" s="5">
        <f>_xll.SNL.Clients.Office.Excel.Functions.SPG(G491, "IQ_DILUT_EPS_NORM", "CY2023")</f>
        <v>3.395</v>
      </c>
      <c r="K491">
        <f t="shared" si="30"/>
        <v>1072480.5</v>
      </c>
      <c r="L491">
        <f t="shared" si="31"/>
        <v>0.1205982795457101</v>
      </c>
    </row>
    <row r="492" spans="1:12">
      <c r="A492" s="11" t="s">
        <v>494</v>
      </c>
      <c r="B492" s="4" cm="1">
        <f t="array" ref="B492">_xll.SNL.Clients.Office.Excel.Functions.SPG(A492, "SP_TOTAL_REV", "CY2023")</f>
        <v>82597000</v>
      </c>
      <c r="C492" s="4">
        <f>_xll.SNL.Clients.Office.Excel.Functions.SPG(A492,"IQ_AVG_DILUT_SHARES_OUT","CY2023")</f>
        <v>3720400000</v>
      </c>
      <c r="D492" s="5">
        <f>_xll.SNL.Clients.Office.Excel.Functions.SPG(A492, "IQ_DILUT_EPS_NORM", "CY2023")</f>
        <v>4.0140000000000002</v>
      </c>
      <c r="E492">
        <f t="shared" si="28"/>
        <v>14933685.6</v>
      </c>
      <c r="F492">
        <f t="shared" si="29"/>
        <v>0.18080179183263315</v>
      </c>
      <c r="G492" s="11" t="s">
        <v>494</v>
      </c>
      <c r="H492" s="4" cm="1">
        <f t="array" ref="H492">_xll.SNL.Clients.Office.Excel.Functions.SPG(G492, "SP_TOTAL_REV", "CY2023")</f>
        <v>82597000</v>
      </c>
      <c r="I492" s="4">
        <f>_xll.SNL.Clients.Office.Excel.Functions.SPG(G492,"IQ_AVG_DILUT_SHARES_OUT","CY2023")</f>
        <v>3720400000</v>
      </c>
      <c r="J492" s="5">
        <f>_xll.SNL.Clients.Office.Excel.Functions.SPG(G492, "IQ_DILUT_EPS_NORM", "CY2023")</f>
        <v>4.0140000000000002</v>
      </c>
      <c r="K492">
        <f t="shared" si="30"/>
        <v>14933685.6</v>
      </c>
      <c r="L492">
        <f t="shared" si="31"/>
        <v>0.18080179183263315</v>
      </c>
    </row>
    <row r="493" spans="1:12">
      <c r="A493" s="11" t="s">
        <v>495</v>
      </c>
      <c r="B493" s="4" cm="1">
        <f t="array" ref="B493">_xll.SNL.Clients.Office.Excel.Functions.SPG(A493, "SP_TOTAL_REV", "CY2023")</f>
        <v>6554361</v>
      </c>
      <c r="C493" s="4">
        <f>_xll.SNL.Clients.Office.Excel.Functions.SPG(A493,"IQ_AVG_DILUT_SHARES_OUT","CY2023")</f>
        <v>518701000</v>
      </c>
      <c r="D493" s="5">
        <f>_xll.SNL.Clients.Office.Excel.Functions.SPG(A493, "IQ_DILUT_EPS_NORM", "CY2023")</f>
        <v>0.39200000000000002</v>
      </c>
      <c r="E493">
        <f t="shared" si="28"/>
        <v>203330.79199999999</v>
      </c>
      <c r="F493">
        <f t="shared" si="29"/>
        <v>3.1022214369943919E-2</v>
      </c>
      <c r="G493" s="11" t="s">
        <v>495</v>
      </c>
      <c r="H493" s="4" cm="1">
        <f t="array" ref="H493">_xll.SNL.Clients.Office.Excel.Functions.SPG(G493, "SP_TOTAL_REV", "CY2023")</f>
        <v>6554361</v>
      </c>
      <c r="I493" s="4">
        <f>_xll.SNL.Clients.Office.Excel.Functions.SPG(G493,"IQ_AVG_DILUT_SHARES_OUT","CY2023")</f>
        <v>518701000</v>
      </c>
      <c r="J493" s="5">
        <f>_xll.SNL.Clients.Office.Excel.Functions.SPG(G493, "IQ_DILUT_EPS_NORM", "CY2023")</f>
        <v>0.39200000000000002</v>
      </c>
      <c r="K493">
        <f t="shared" si="30"/>
        <v>203330.79199999999</v>
      </c>
      <c r="L493">
        <f t="shared" si="31"/>
        <v>3.1022214369943919E-2</v>
      </c>
    </row>
    <row r="494" spans="1:12">
      <c r="A494" s="11" t="s">
        <v>496</v>
      </c>
      <c r="B494" s="4" cm="1">
        <f t="array" ref="B494">_xll.SNL.Clients.Office.Excel.Functions.SPG(A494, "SP_TOTAL_REV", "CY2023")</f>
        <v>2949800</v>
      </c>
      <c r="C494" s="4">
        <f>_xll.SNL.Clients.Office.Excel.Functions.SPG(A494,"IQ_AVG_DILUT_SHARES_OUT","CY2023")</f>
        <v>75300000</v>
      </c>
      <c r="D494" s="5">
        <f>_xll.SNL.Clients.Office.Excel.Functions.SPG(A494, "IQ_DILUT_EPS_NORM", "CY2023")</f>
        <v>6.1239999999999997</v>
      </c>
      <c r="E494">
        <f t="shared" si="28"/>
        <v>461137.2</v>
      </c>
      <c r="F494">
        <f t="shared" si="29"/>
        <v>0.15632829344362331</v>
      </c>
      <c r="G494" s="11" t="s">
        <v>496</v>
      </c>
      <c r="H494" s="4" cm="1">
        <f t="array" ref="H494">_xll.SNL.Clients.Office.Excel.Functions.SPG(G494, "SP_TOTAL_REV", "CY2023")</f>
        <v>2949800</v>
      </c>
      <c r="I494" s="4">
        <f>_xll.SNL.Clients.Office.Excel.Functions.SPG(G494,"IQ_AVG_DILUT_SHARES_OUT","CY2023")</f>
        <v>75300000</v>
      </c>
      <c r="J494" s="5">
        <f>_xll.SNL.Clients.Office.Excel.Functions.SPG(G494, "IQ_DILUT_EPS_NORM", "CY2023")</f>
        <v>6.1239999999999997</v>
      </c>
      <c r="K494">
        <f t="shared" si="30"/>
        <v>461137.2</v>
      </c>
      <c r="L494">
        <f t="shared" si="31"/>
        <v>0.15632829344362331</v>
      </c>
    </row>
    <row r="495" spans="1:12">
      <c r="A495" s="11" t="s">
        <v>497</v>
      </c>
      <c r="B495" s="4" cm="1">
        <f t="array" ref="B495">_xll.SNL.Clients.Office.Excel.Functions.SPG(A495, "SP_TOTAL_REV", "CY2023")</f>
        <v>11257000</v>
      </c>
      <c r="C495" s="4">
        <f>_xll.SNL.Clients.Office.Excel.Functions.SPG(A495,"IQ_AVG_DILUT_SHARES_OUT","CY2023")</f>
        <v>321500000</v>
      </c>
      <c r="D495" s="5">
        <f>_xll.SNL.Clients.Office.Excel.Functions.SPG(A495, "IQ_DILUT_EPS_NORM", "CY2023")</f>
        <v>-3.8690000000000002</v>
      </c>
      <c r="E495">
        <f t="shared" si="28"/>
        <v>-1243883.5</v>
      </c>
      <c r="F495">
        <f t="shared" si="29"/>
        <v>-0.1104986674957804</v>
      </c>
      <c r="G495" s="11" t="s">
        <v>497</v>
      </c>
      <c r="H495" s="4" cm="1">
        <f t="array" ref="H495">_xll.SNL.Clients.Office.Excel.Functions.SPG(G495, "SP_TOTAL_REV", "CY2023")</f>
        <v>11257000</v>
      </c>
      <c r="I495" s="4">
        <f>_xll.SNL.Clients.Office.Excel.Functions.SPG(G495,"IQ_AVG_DILUT_SHARES_OUT","CY2023")</f>
        <v>321500000</v>
      </c>
      <c r="J495" s="5">
        <f>_xll.SNL.Clients.Office.Excel.Functions.SPG(G495, "IQ_DILUT_EPS_NORM", "CY2023")</f>
        <v>-3.8690000000000002</v>
      </c>
      <c r="K495">
        <f t="shared" si="30"/>
        <v>-1243883.5</v>
      </c>
      <c r="L495">
        <f t="shared" si="31"/>
        <v>-0.1104986674957804</v>
      </c>
    </row>
    <row r="496" spans="1:12">
      <c r="A496" s="11" t="s">
        <v>498</v>
      </c>
      <c r="B496" s="4" cm="1">
        <f t="array" ref="B496">_xll.SNL.Clients.Office.Excel.Functions.SPG(A496, "SP_TOTAL_REV", "CY2023")</f>
        <v>9677000</v>
      </c>
      <c r="C496" s="4">
        <f>_xll.SNL.Clients.Office.Excel.Functions.SPG(A496,"IQ_AVG_DILUT_SHARES_OUT","CY2023")</f>
        <v>179500000</v>
      </c>
      <c r="D496" s="5">
        <f>_xll.SNL.Clients.Office.Excel.Functions.SPG(A496, "IQ_DILUT_EPS_NORM", "CY2023")</f>
        <v>3.827</v>
      </c>
      <c r="E496">
        <f t="shared" si="28"/>
        <v>686946.5</v>
      </c>
      <c r="F496">
        <f t="shared" si="29"/>
        <v>7.0987547793737726E-2</v>
      </c>
      <c r="G496" s="11" t="s">
        <v>498</v>
      </c>
      <c r="H496" s="4" cm="1">
        <f t="array" ref="H496">_xll.SNL.Clients.Office.Excel.Functions.SPG(G496, "SP_TOTAL_REV", "CY2023")</f>
        <v>9677000</v>
      </c>
      <c r="I496" s="4">
        <f>_xll.SNL.Clients.Office.Excel.Functions.SPG(G496,"IQ_AVG_DILUT_SHARES_OUT","CY2023")</f>
        <v>179500000</v>
      </c>
      <c r="J496" s="5">
        <f>_xll.SNL.Clients.Office.Excel.Functions.SPG(G496, "IQ_DILUT_EPS_NORM", "CY2023")</f>
        <v>3.827</v>
      </c>
      <c r="K496">
        <f t="shared" si="30"/>
        <v>686946.5</v>
      </c>
      <c r="L496">
        <f t="shared" si="31"/>
        <v>7.0987547793737726E-2</v>
      </c>
    </row>
    <row r="497" spans="1:12">
      <c r="A497" s="11" t="s">
        <v>499</v>
      </c>
      <c r="B497" s="4" cm="1">
        <f t="array" ref="B497">_xll.SNL.Clients.Office.Excel.Functions.SPG(A497, "SP_TOTAL_REV", "CY2023")</f>
        <v>7721000</v>
      </c>
      <c r="C497" s="4">
        <f>_xll.SNL.Clients.Office.Excel.Functions.SPG(A497,"IQ_AVG_DILUT_SHARES_OUT","CY2023")</f>
        <v>732222000</v>
      </c>
      <c r="D497" s="5">
        <f>_xll.SNL.Clients.Office.Excel.Functions.SPG(A497, "IQ_DILUT_EPS_NORM", "CY2023")</f>
        <v>0.73599999999999999</v>
      </c>
      <c r="E497">
        <f t="shared" si="28"/>
        <v>538915.39199999999</v>
      </c>
      <c r="F497">
        <f t="shared" si="29"/>
        <v>6.9798651988084451E-2</v>
      </c>
      <c r="G497" s="11" t="s">
        <v>499</v>
      </c>
      <c r="H497" s="4" cm="1">
        <f t="array" ref="H497">_xll.SNL.Clients.Office.Excel.Functions.SPG(G497, "SP_TOTAL_REV", "CY2023")</f>
        <v>7721000</v>
      </c>
      <c r="I497" s="4">
        <f>_xll.SNL.Clients.Office.Excel.Functions.SPG(G497,"IQ_AVG_DILUT_SHARES_OUT","CY2023")</f>
        <v>732222000</v>
      </c>
      <c r="J497" s="5">
        <f>_xll.SNL.Clients.Office.Excel.Functions.SPG(G497, "IQ_DILUT_EPS_NORM", "CY2023")</f>
        <v>0.73599999999999999</v>
      </c>
      <c r="K497">
        <f t="shared" si="30"/>
        <v>538915.39199999999</v>
      </c>
      <c r="L497">
        <f t="shared" si="31"/>
        <v>6.9798651988084451E-2</v>
      </c>
    </row>
    <row r="498" spans="1:12">
      <c r="A498" s="11" t="s">
        <v>500</v>
      </c>
      <c r="B498" s="4" cm="1">
        <f t="array" ref="B498">_xll.SNL.Clients.Office.Excel.Functions.SPG(A498, "SP_TOTAL_REV", "CY2023")</f>
        <v>9632000</v>
      </c>
      <c r="C498" s="4">
        <f>_xll.SNL.Clients.Office.Excel.Functions.SPG(A498,"IQ_AVG_DILUT_SHARES_OUT","CY2023")</f>
        <v>106000000</v>
      </c>
      <c r="D498" s="5">
        <f>_xll.SNL.Clients.Office.Excel.Functions.SPG(A498, "IQ_DILUT_EPS_NORM", "CY2023")</f>
        <v>9.8800000000000008</v>
      </c>
      <c r="E498">
        <f t="shared" si="28"/>
        <v>1047280.0000000001</v>
      </c>
      <c r="F498">
        <f t="shared" si="29"/>
        <v>0.10872923588039868</v>
      </c>
      <c r="G498" s="11" t="s">
        <v>500</v>
      </c>
      <c r="H498" s="4" cm="1">
        <f t="array" ref="H498">_xll.SNL.Clients.Office.Excel.Functions.SPG(G498, "SP_TOTAL_REV", "CY2023")</f>
        <v>9632000</v>
      </c>
      <c r="I498" s="4">
        <f>_xll.SNL.Clients.Office.Excel.Functions.SPG(G498,"IQ_AVG_DILUT_SHARES_OUT","CY2023")</f>
        <v>106000000</v>
      </c>
      <c r="J498" s="5">
        <f>_xll.SNL.Clients.Office.Excel.Functions.SPG(G498, "IQ_DILUT_EPS_NORM", "CY2023")</f>
        <v>9.8800000000000008</v>
      </c>
      <c r="K498">
        <f t="shared" si="30"/>
        <v>1047280.0000000001</v>
      </c>
      <c r="L498">
        <f t="shared" si="31"/>
        <v>0.10872923588039868</v>
      </c>
    </row>
    <row r="499" spans="1:12">
      <c r="A499" s="11" t="s">
        <v>501</v>
      </c>
      <c r="B499" s="4" cm="1">
        <f t="array" ref="B499">_xll.SNL.Clients.Office.Excel.Functions.SPG(A499, "SP_TOTAL_REV", "CY2023")</f>
        <v>7259000</v>
      </c>
      <c r="C499" s="4">
        <f>_xll.SNL.Clients.Office.Excel.Functions.SPG(A499,"IQ_AVG_DILUT_SHARES_OUT","CY2023")</f>
        <v>265285000</v>
      </c>
      <c r="D499" s="5">
        <f>_xll.SNL.Clients.Office.Excel.Functions.SPG(A499, "IQ_DILUT_EPS_NORM", "CY2023")</f>
        <v>0.89500000000000002</v>
      </c>
      <c r="E499">
        <f t="shared" si="28"/>
        <v>237430.07500000001</v>
      </c>
      <c r="F499">
        <f t="shared" si="29"/>
        <v>3.2708372365339577E-2</v>
      </c>
      <c r="G499" s="11" t="s">
        <v>501</v>
      </c>
      <c r="H499" s="4" cm="1">
        <f t="array" ref="H499">_xll.SNL.Clients.Office.Excel.Functions.SPG(G499, "SP_TOTAL_REV", "CY2023")</f>
        <v>7259000</v>
      </c>
      <c r="I499" s="4">
        <f>_xll.SNL.Clients.Office.Excel.Functions.SPG(G499,"IQ_AVG_DILUT_SHARES_OUT","CY2023")</f>
        <v>265285000</v>
      </c>
      <c r="J499" s="5">
        <f>_xll.SNL.Clients.Office.Excel.Functions.SPG(G499, "IQ_DILUT_EPS_NORM", "CY2023")</f>
        <v>0.89500000000000002</v>
      </c>
      <c r="K499">
        <f t="shared" si="30"/>
        <v>237430.07500000001</v>
      </c>
      <c r="L499">
        <f t="shared" si="31"/>
        <v>3.2708372365339577E-2</v>
      </c>
    </row>
    <row r="500" spans="1:12">
      <c r="A500" s="11" t="s">
        <v>502</v>
      </c>
      <c r="B500" s="4" cm="1">
        <f t="array" ref="B500">_xll.SNL.Clients.Office.Excel.Functions.SPG(A500, "SP_TOTAL_REV", "CY2023")</f>
        <v>6531897</v>
      </c>
      <c r="C500" s="4">
        <f>_xll.SNL.Clients.Office.Excel.Functions.SPG(A500,"IQ_AVG_DILUT_SHARES_OUT","CY2023")</f>
        <v>112855000</v>
      </c>
      <c r="D500" s="5">
        <f>_xll.SNL.Clients.Office.Excel.Functions.SPG(A500, "IQ_DILUT_EPS_NORM", "CY2023")</f>
        <v>2.3279999999999998</v>
      </c>
      <c r="E500">
        <f t="shared" si="28"/>
        <v>262726.43999999994</v>
      </c>
      <c r="F500">
        <f t="shared" si="29"/>
        <v>4.0222073311933719E-2</v>
      </c>
      <c r="G500" s="11" t="s">
        <v>502</v>
      </c>
      <c r="H500" s="4" cm="1">
        <f t="array" ref="H500">_xll.SNL.Clients.Office.Excel.Functions.SPG(G500, "SP_TOTAL_REV", "CY2023")</f>
        <v>6531897</v>
      </c>
      <c r="I500" s="4">
        <f>_xll.SNL.Clients.Office.Excel.Functions.SPG(G500,"IQ_AVG_DILUT_SHARES_OUT","CY2023")</f>
        <v>112855000</v>
      </c>
      <c r="J500" s="5">
        <f>_xll.SNL.Clients.Office.Excel.Functions.SPG(G500, "IQ_DILUT_EPS_NORM", "CY2023")</f>
        <v>2.3279999999999998</v>
      </c>
      <c r="K500">
        <f t="shared" si="30"/>
        <v>262726.43999999994</v>
      </c>
      <c r="L500">
        <f t="shared" si="31"/>
        <v>4.0222073311933719E-2</v>
      </c>
    </row>
    <row r="501" spans="1:12">
      <c r="A501" s="11" t="s">
        <v>503</v>
      </c>
      <c r="B501" s="4" cm="1">
        <f t="array" ref="B501">_xll.SNL.Clients.Office.Excel.Functions.SPG(A501, "SP_TOTAL_REV", "CY2023")</f>
        <v>14206000</v>
      </c>
      <c r="C501" s="4">
        <f>_xll.SNL.Clients.Office.Excel.Functions.SPG(A501,"IQ_AVG_DILUT_SHARES_OUT","CY2023")</f>
        <v>552000000</v>
      </c>
      <c r="D501" s="5">
        <f>_xll.SNL.Clients.Office.Excel.Functions.SPG(A501, "IQ_DILUT_EPS_NORM", "CY2023")</f>
        <v>1.9610000000000001</v>
      </c>
      <c r="E501">
        <f t="shared" si="28"/>
        <v>1082472</v>
      </c>
      <c r="F501">
        <f t="shared" si="29"/>
        <v>7.6198226101647185E-2</v>
      </c>
      <c r="G501" s="11" t="s">
        <v>503</v>
      </c>
      <c r="H501" s="4" cm="1">
        <f t="array" ref="H501">_xll.SNL.Clients.Office.Excel.Functions.SPG(G501, "SP_TOTAL_REV", "CY2023")</f>
        <v>14206000</v>
      </c>
      <c r="I501" s="4">
        <f>_xll.SNL.Clients.Office.Excel.Functions.SPG(G501,"IQ_AVG_DILUT_SHARES_OUT","CY2023")</f>
        <v>552000000</v>
      </c>
      <c r="J501" s="5">
        <f>_xll.SNL.Clients.Office.Excel.Functions.SPG(G501, "IQ_DILUT_EPS_NORM", "CY2023")</f>
        <v>1.9610000000000001</v>
      </c>
      <c r="K501">
        <f t="shared" si="30"/>
        <v>1082472</v>
      </c>
      <c r="L501">
        <f t="shared" si="31"/>
        <v>7.6198226101647185E-2</v>
      </c>
    </row>
    <row r="502" spans="1:12">
      <c r="A502" s="11" t="s">
        <v>504</v>
      </c>
      <c r="B502" s="4" cm="1">
        <f t="array" ref="B502">_xll.SNL.Clients.Office.Excel.Functions.SPG(A502, "SP_TOTAL_REV", "CY2023")</f>
        <v>7364000</v>
      </c>
      <c r="C502" s="4">
        <f>_xll.SNL.Clients.Office.Excel.Functions.SPG(A502,"IQ_AVG_DILUT_SHARES_OUT","CY2023")</f>
        <v>218180000</v>
      </c>
      <c r="D502" s="5">
        <f>_xll.SNL.Clients.Office.Excel.Functions.SPG(A502, "IQ_DILUT_EPS_NORM", "CY2023")</f>
        <v>2.4009999999999998</v>
      </c>
      <c r="E502">
        <f t="shared" si="28"/>
        <v>523850.17999999993</v>
      </c>
      <c r="F502">
        <f t="shared" si="29"/>
        <v>7.1136634980988586E-2</v>
      </c>
      <c r="G502" s="11" t="s">
        <v>504</v>
      </c>
      <c r="H502" s="4" cm="1">
        <f t="array" ref="H502">_xll.SNL.Clients.Office.Excel.Functions.SPG(G502, "SP_TOTAL_REV", "CY2023")</f>
        <v>7364000</v>
      </c>
      <c r="I502" s="4">
        <f>_xll.SNL.Clients.Office.Excel.Functions.SPG(G502,"IQ_AVG_DILUT_SHARES_OUT","CY2023")</f>
        <v>218180000</v>
      </c>
      <c r="J502" s="5">
        <f>_xll.SNL.Clients.Office.Excel.Functions.SPG(G502, "IQ_DILUT_EPS_NORM", "CY2023")</f>
        <v>2.4009999999999998</v>
      </c>
      <c r="K502">
        <f t="shared" si="30"/>
        <v>523850.17999999993</v>
      </c>
      <c r="L502">
        <f t="shared" si="31"/>
        <v>7.1136634980988586E-2</v>
      </c>
    </row>
    <row r="503" spans="1:12">
      <c r="A503" s="11" t="s">
        <v>505</v>
      </c>
      <c r="B503" s="4" cm="1">
        <f t="array" ref="B503">_xll.SNL.Clients.Office.Excel.Functions.SPG(A503, "SP_TOTAL_REV", "CY2023")</f>
        <v>7076000</v>
      </c>
      <c r="C503" s="4">
        <f>_xll.SNL.Clients.Office.Excel.Functions.SPG(A503,"IQ_AVG_DILUT_SHARES_OUT","CY2023")</f>
        <v>285000000</v>
      </c>
      <c r="D503" s="5">
        <f>_xll.SNL.Clients.Office.Excel.Functions.SPG(A503, "IQ_DILUT_EPS_NORM", "CY2023")</f>
        <v>4.1180000000000003</v>
      </c>
      <c r="E503">
        <f t="shared" si="28"/>
        <v>1173630</v>
      </c>
      <c r="F503">
        <f t="shared" si="29"/>
        <v>0.16586065573770492</v>
      </c>
      <c r="G503" s="11" t="s">
        <v>505</v>
      </c>
      <c r="H503" s="4" cm="1">
        <f t="array" ref="H503">_xll.SNL.Clients.Office.Excel.Functions.SPG(G503, "SP_TOTAL_REV", "CY2023")</f>
        <v>7076000</v>
      </c>
      <c r="I503" s="4">
        <f>_xll.SNL.Clients.Office.Excel.Functions.SPG(G503,"IQ_AVG_DILUT_SHARES_OUT","CY2023")</f>
        <v>285000000</v>
      </c>
      <c r="J503" s="5">
        <f>_xll.SNL.Clients.Office.Excel.Functions.SPG(G503, "IQ_DILUT_EPS_NORM", "CY2023")</f>
        <v>4.1180000000000003</v>
      </c>
      <c r="K503">
        <f t="shared" si="30"/>
        <v>1173630</v>
      </c>
      <c r="L503">
        <f t="shared" si="31"/>
        <v>0.16586065573770492</v>
      </c>
    </row>
    <row r="504" spans="1:12">
      <c r="A504" s="11" t="s">
        <v>506</v>
      </c>
      <c r="B504" s="4" cm="1">
        <f t="array" ref="B504">_xll.SNL.Clients.Office.Excel.Functions.SPG(A504, "SP_TOTAL_REV", "CY2023")</f>
        <v>4584000</v>
      </c>
      <c r="C504" s="4">
        <f>_xll.SNL.Clients.Office.Excel.Functions.SPG(A504,"IQ_AVG_DILUT_SHARES_OUT","CY2023")</f>
        <v>51710962</v>
      </c>
      <c r="D504" s="5">
        <f>_xll.SNL.Clients.Office.Excel.Functions.SPG(A504, "IQ_DILUT_EPS_NORM", "CY2023")</f>
        <v>5.2939999999999996</v>
      </c>
      <c r="E504">
        <f t="shared" si="28"/>
        <v>273757.83282799996</v>
      </c>
      <c r="F504">
        <f t="shared" si="29"/>
        <v>5.9720295119546241E-2</v>
      </c>
      <c r="G504" s="11" t="s">
        <v>506</v>
      </c>
      <c r="H504" s="4" cm="1">
        <f t="array" ref="H504">_xll.SNL.Clients.Office.Excel.Functions.SPG(G504, "SP_TOTAL_REV", "CY2023")</f>
        <v>4584000</v>
      </c>
      <c r="I504" s="4">
        <f>_xll.SNL.Clients.Office.Excel.Functions.SPG(G504,"IQ_AVG_DILUT_SHARES_OUT","CY2023")</f>
        <v>51710962</v>
      </c>
      <c r="J504" s="5">
        <f>_xll.SNL.Clients.Office.Excel.Functions.SPG(G504, "IQ_DILUT_EPS_NORM", "CY2023")</f>
        <v>5.2939999999999996</v>
      </c>
      <c r="K504">
        <f t="shared" si="30"/>
        <v>273757.83282799996</v>
      </c>
      <c r="L504">
        <f t="shared" si="31"/>
        <v>5.9720295119546241E-2</v>
      </c>
    </row>
    <row r="505" spans="1:12">
      <c r="A505" s="11" t="s">
        <v>507</v>
      </c>
      <c r="B505" s="4" cm="1">
        <f t="array" ref="B505">_xll.SNL.Clients.Office.Excel.Functions.SPG(A505, "SP_TOTAL_REV", "CY2023")</f>
        <v>7394200</v>
      </c>
      <c r="C505" s="4">
        <f>_xll.SNL.Clients.Office.Excel.Functions.SPG(A505,"IQ_AVG_DILUT_SHARES_OUT","CY2023")</f>
        <v>209700000</v>
      </c>
      <c r="D505" s="5">
        <f>_xll.SNL.Clients.Office.Excel.Functions.SPG(A505, "IQ_DILUT_EPS_NORM", "CY2023")</f>
        <v>3.758</v>
      </c>
      <c r="E505">
        <f t="shared" si="28"/>
        <v>788052.6</v>
      </c>
      <c r="F505">
        <f t="shared" si="29"/>
        <v>0.10657712801925834</v>
      </c>
      <c r="G505" s="11" t="s">
        <v>507</v>
      </c>
      <c r="H505" s="4" cm="1">
        <f t="array" ref="H505">_xll.SNL.Clients.Office.Excel.Functions.SPG(G505, "SP_TOTAL_REV", "CY2023")</f>
        <v>7394200</v>
      </c>
      <c r="I505" s="4">
        <f>_xll.SNL.Clients.Office.Excel.Functions.SPG(G505,"IQ_AVG_DILUT_SHARES_OUT","CY2023")</f>
        <v>209700000</v>
      </c>
      <c r="J505" s="5">
        <f>_xll.SNL.Clients.Office.Excel.Functions.SPG(G505, "IQ_DILUT_EPS_NORM", "CY2023")</f>
        <v>3.758</v>
      </c>
      <c r="K505">
        <f t="shared" si="30"/>
        <v>788052.6</v>
      </c>
      <c r="L505">
        <f t="shared" si="31"/>
        <v>0.10657712801925834</v>
      </c>
    </row>
    <row r="506" spans="1:12">
      <c r="A506" s="11" t="s">
        <v>508</v>
      </c>
      <c r="B506" s="4" cm="1">
        <f t="array" ref="B506">_xll.SNL.Clients.Office.Excel.Functions.SPG(A506, "SP_TOTAL_REV", "CY2023")</f>
        <v>8544000</v>
      </c>
      <c r="C506" s="4">
        <f>_xll.SNL.Clients.Office.Excel.Functions.SPG(A506,"IQ_AVG_DILUT_SHARES_OUT","CY2023")</f>
        <v>462269000</v>
      </c>
      <c r="D506" s="5">
        <f>_xll.SNL.Clients.Office.Excel.Functions.SPG(A506, "IQ_DILUT_EPS_NORM", "CY2023")</f>
        <v>3.9660000000000002</v>
      </c>
      <c r="E506">
        <f t="shared" si="28"/>
        <v>1833358.8540000001</v>
      </c>
      <c r="F506">
        <f t="shared" si="29"/>
        <v>0.21457851755617979</v>
      </c>
      <c r="G506" s="11" t="s">
        <v>508</v>
      </c>
      <c r="H506" s="4" cm="1">
        <f t="array" ref="H506">_xll.SNL.Clients.Office.Excel.Functions.SPG(G506, "SP_TOTAL_REV", "CY2023")</f>
        <v>8544000</v>
      </c>
      <c r="I506" s="4">
        <f>_xll.SNL.Clients.Office.Excel.Functions.SPG(G506,"IQ_AVG_DILUT_SHARES_OUT","CY2023")</f>
        <v>462269000</v>
      </c>
      <c r="J506" s="5">
        <f>_xll.SNL.Clients.Office.Excel.Functions.SPG(G506, "IQ_DILUT_EPS_NORM", "CY2023")</f>
        <v>3.9660000000000002</v>
      </c>
      <c r="K506">
        <f t="shared" si="30"/>
        <v>1833358.8540000001</v>
      </c>
      <c r="L506">
        <f t="shared" si="31"/>
        <v>0.21457851755617979</v>
      </c>
    </row>
    <row r="507" spans="1:12">
      <c r="B507">
        <f>SUM(B4:B506)</f>
        <v>16514928306</v>
      </c>
      <c r="C507">
        <f>SUM(C4:C506)</f>
        <v>393817320509</v>
      </c>
      <c r="D507">
        <f>E507/C507*1000</f>
        <v>3.8069208459027966</v>
      </c>
      <c r="E507">
        <f>SUMIF(E4:E506, "&lt;&gt;#VALUE!")</f>
        <v>1499231366.923295</v>
      </c>
      <c r="F507">
        <f>E507/B507</f>
        <v>9.078037392258087E-2</v>
      </c>
      <c r="H507">
        <f>SUM(H4:H506)</f>
        <v>16516479306</v>
      </c>
      <c r="I507">
        <f>SUM(I4:I506)</f>
        <v>393831020509</v>
      </c>
      <c r="J507">
        <f>K507/I507*1000</f>
        <v>3.8057688355431187</v>
      </c>
      <c r="K507">
        <f>SUMIF(K4:K506, "&lt;&gt;#VALUE!")</f>
        <v>1498829824.3232951</v>
      </c>
      <c r="L507">
        <f>K507/H507</f>
        <v>9.0747537447572732E-2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sp500</vt:lpstr>
      <vt:lpstr>sp400</vt:lpstr>
      <vt:lpstr>sp600</vt:lpstr>
      <vt:lpstr>template (2)</vt:lpstr>
      <vt:lpstr>alternative</vt: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Longhao Desktop</dc:creator>
  <cp:lastModifiedBy>Longhao Desktop</cp:lastModifiedBy>
  <dcterms:created xsi:type="dcterms:W3CDTF">2025-01-05T20:50:23Z</dcterms:created>
  <dcterms:modified xsi:type="dcterms:W3CDTF">2025-02-10T18:23:56Z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{DE97FA61-B3E6-4E9A-8F99-430F9BB7A32D}</vt:lpwstr>
  </property>
</Properties>
</file>